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 activeTab="2"/>
  </bookViews>
  <sheets>
    <sheet name="सामान्य जानकारी" sheetId="14" r:id="rId1"/>
    <sheet name="Sheet1" sheetId="12" state="hidden" r:id="rId2"/>
    <sheet name="Data Entry" sheetId="10" r:id="rId3"/>
    <sheet name="Praptra-2C" sheetId="15" r:id="rId4"/>
    <sheet name="अतिरिक्त विषय " sheetId="16" r:id="rId5"/>
    <sheet name="All Subject Strank Report" sheetId="13" r:id="rId6"/>
  </sheets>
  <definedNames>
    <definedName name="Mark">'Data Entry'!$G$7:$BE$407</definedName>
    <definedName name="NAME">Sheet1!$AX$2:$BP$2001</definedName>
    <definedName name="Name1">Sheet1!$AF$2:$AV$2101</definedName>
    <definedName name="_xlnm.Print_Area" localSheetId="5">'All Subject Strank Report'!$A$1:$M$168</definedName>
    <definedName name="_xlnm.Print_Area" localSheetId="3">'Praptra-2C'!$A$1:$Q$165</definedName>
    <definedName name="sessional">'Data Entry'!$BT$7:$BZ$407</definedName>
    <definedName name="Sub_1">'Data Entry'!$BG$21:$BG$27</definedName>
    <definedName name="Sub_2">'Data Entry'!$BH$21:$BH$27</definedName>
    <definedName name="Subject">'Data Entry'!$CB$1:$CB$7</definedName>
  </definedNames>
  <calcPr calcId="124519"/>
</workbook>
</file>

<file path=xl/calcChain.xml><?xml version="1.0" encoding="utf-8"?>
<calcChain xmlns="http://schemas.openxmlformats.org/spreadsheetml/2006/main">
  <c r="H36" i="13"/>
  <c r="I36"/>
  <c r="J36"/>
  <c r="K36"/>
  <c r="L36"/>
  <c r="M36"/>
  <c r="H37"/>
  <c r="I37"/>
  <c r="J37"/>
  <c r="K37"/>
  <c r="L37"/>
  <c r="M37"/>
  <c r="H38"/>
  <c r="I38"/>
  <c r="J38"/>
  <c r="K38"/>
  <c r="L38"/>
  <c r="M38"/>
  <c r="H39"/>
  <c r="I39"/>
  <c r="J39"/>
  <c r="K39"/>
  <c r="L39"/>
  <c r="M39"/>
  <c r="H40"/>
  <c r="I40"/>
  <c r="J40"/>
  <c r="K40"/>
  <c r="L40"/>
  <c r="M40"/>
  <c r="H41"/>
  <c r="I41"/>
  <c r="J41"/>
  <c r="K41"/>
  <c r="L41"/>
  <c r="M41"/>
  <c r="H42"/>
  <c r="I42"/>
  <c r="J42"/>
  <c r="K42"/>
  <c r="L42"/>
  <c r="M42"/>
  <c r="H43"/>
  <c r="I43"/>
  <c r="J43"/>
  <c r="K43"/>
  <c r="L43"/>
  <c r="M43"/>
  <c r="H44"/>
  <c r="I44"/>
  <c r="J44"/>
  <c r="K44"/>
  <c r="L44"/>
  <c r="M44"/>
  <c r="H45"/>
  <c r="I45"/>
  <c r="J45"/>
  <c r="K45"/>
  <c r="L45"/>
  <c r="M45"/>
  <c r="H46"/>
  <c r="I46"/>
  <c r="J46"/>
  <c r="K46"/>
  <c r="L46"/>
  <c r="M46"/>
  <c r="H47"/>
  <c r="I47"/>
  <c r="J47"/>
  <c r="K47"/>
  <c r="L47"/>
  <c r="M47"/>
  <c r="H48"/>
  <c r="I48"/>
  <c r="J48"/>
  <c r="K48"/>
  <c r="L48"/>
  <c r="M48"/>
  <c r="H49"/>
  <c r="I49"/>
  <c r="J49"/>
  <c r="K49"/>
  <c r="L49"/>
  <c r="M49"/>
  <c r="H50"/>
  <c r="I50"/>
  <c r="J50"/>
  <c r="K50"/>
  <c r="L50"/>
  <c r="M50"/>
  <c r="H51"/>
  <c r="I51"/>
  <c r="J51"/>
  <c r="K51"/>
  <c r="L51"/>
  <c r="M51"/>
  <c r="H52"/>
  <c r="I52"/>
  <c r="J52"/>
  <c r="K52"/>
  <c r="L52"/>
  <c r="M52"/>
  <c r="H53"/>
  <c r="I53"/>
  <c r="J53"/>
  <c r="K53"/>
  <c r="L53"/>
  <c r="M53"/>
  <c r="H54"/>
  <c r="I54"/>
  <c r="J54"/>
  <c r="K54"/>
  <c r="L54"/>
  <c r="M54"/>
  <c r="H55"/>
  <c r="I55"/>
  <c r="J55"/>
  <c r="K55"/>
  <c r="L55"/>
  <c r="M55"/>
  <c r="H56"/>
  <c r="I56"/>
  <c r="J56"/>
  <c r="K56"/>
  <c r="L56"/>
  <c r="M56"/>
  <c r="H57"/>
  <c r="I57"/>
  <c r="J57"/>
  <c r="K57"/>
  <c r="L57"/>
  <c r="M57"/>
  <c r="H58"/>
  <c r="I58"/>
  <c r="J58"/>
  <c r="K58"/>
  <c r="L58"/>
  <c r="M58"/>
  <c r="H59"/>
  <c r="I59"/>
  <c r="J59"/>
  <c r="K59"/>
  <c r="L59"/>
  <c r="M59"/>
  <c r="H60"/>
  <c r="I60"/>
  <c r="J60"/>
  <c r="K60"/>
  <c r="L60"/>
  <c r="M60"/>
  <c r="H61"/>
  <c r="I61"/>
  <c r="J61"/>
  <c r="K61"/>
  <c r="L61"/>
  <c r="M61"/>
  <c r="H62"/>
  <c r="I62"/>
  <c r="J62"/>
  <c r="K62"/>
  <c r="L62"/>
  <c r="M62"/>
  <c r="H63"/>
  <c r="I63"/>
  <c r="J63"/>
  <c r="K63"/>
  <c r="L63"/>
  <c r="M63"/>
  <c r="H64"/>
  <c r="I64"/>
  <c r="J64"/>
  <c r="K64"/>
  <c r="L64"/>
  <c r="M64"/>
  <c r="H65"/>
  <c r="I65"/>
  <c r="J65"/>
  <c r="K65"/>
  <c r="L65"/>
  <c r="M65"/>
  <c r="H66"/>
  <c r="I66"/>
  <c r="J66"/>
  <c r="K66"/>
  <c r="L66"/>
  <c r="M66"/>
  <c r="H67"/>
  <c r="I67"/>
  <c r="J67"/>
  <c r="K67"/>
  <c r="L67"/>
  <c r="M67"/>
  <c r="H68"/>
  <c r="I68"/>
  <c r="J68"/>
  <c r="K68"/>
  <c r="L68"/>
  <c r="M68"/>
  <c r="H69"/>
  <c r="I69"/>
  <c r="J69"/>
  <c r="K69"/>
  <c r="L69"/>
  <c r="M69"/>
  <c r="H70"/>
  <c r="I70"/>
  <c r="J70"/>
  <c r="K70"/>
  <c r="L70"/>
  <c r="M70"/>
  <c r="H71"/>
  <c r="I71"/>
  <c r="J71"/>
  <c r="K71"/>
  <c r="L71"/>
  <c r="M71"/>
  <c r="H72"/>
  <c r="I72"/>
  <c r="J72"/>
  <c r="K72"/>
  <c r="L72"/>
  <c r="M72"/>
  <c r="H73"/>
  <c r="I73"/>
  <c r="J73"/>
  <c r="K73"/>
  <c r="L73"/>
  <c r="M73"/>
  <c r="H74"/>
  <c r="I74"/>
  <c r="J74"/>
  <c r="K74"/>
  <c r="L74"/>
  <c r="M74"/>
  <c r="H75"/>
  <c r="I75"/>
  <c r="J75"/>
  <c r="K75"/>
  <c r="L75"/>
  <c r="M75"/>
  <c r="H76"/>
  <c r="I76"/>
  <c r="J76"/>
  <c r="K76"/>
  <c r="L76"/>
  <c r="M76"/>
  <c r="H77"/>
  <c r="I77"/>
  <c r="J77"/>
  <c r="K77"/>
  <c r="L77"/>
  <c r="M77"/>
  <c r="H78"/>
  <c r="I78"/>
  <c r="J78"/>
  <c r="K78"/>
  <c r="L78"/>
  <c r="M78"/>
  <c r="H79"/>
  <c r="I79"/>
  <c r="J79"/>
  <c r="K79"/>
  <c r="L79"/>
  <c r="M79"/>
  <c r="H80"/>
  <c r="I80"/>
  <c r="J80"/>
  <c r="K80"/>
  <c r="L80"/>
  <c r="M80"/>
  <c r="H81"/>
  <c r="I81"/>
  <c r="J81"/>
  <c r="K81"/>
  <c r="L81"/>
  <c r="M81"/>
  <c r="H82"/>
  <c r="I82"/>
  <c r="J82"/>
  <c r="K82"/>
  <c r="L82"/>
  <c r="M82"/>
  <c r="H83"/>
  <c r="I83"/>
  <c r="J83"/>
  <c r="K83"/>
  <c r="L83"/>
  <c r="M83"/>
  <c r="H84"/>
  <c r="I84"/>
  <c r="J84"/>
  <c r="K84"/>
  <c r="L84"/>
  <c r="M84"/>
  <c r="H85"/>
  <c r="I85"/>
  <c r="J85"/>
  <c r="K85"/>
  <c r="L85"/>
  <c r="M85"/>
  <c r="H86"/>
  <c r="I86"/>
  <c r="J86"/>
  <c r="K86"/>
  <c r="L86"/>
  <c r="M86"/>
  <c r="H87"/>
  <c r="I87"/>
  <c r="J87"/>
  <c r="K87"/>
  <c r="L87"/>
  <c r="M87"/>
  <c r="H88"/>
  <c r="I88"/>
  <c r="J88"/>
  <c r="K88"/>
  <c r="L88"/>
  <c r="M88"/>
  <c r="H89"/>
  <c r="I89"/>
  <c r="J89"/>
  <c r="K89"/>
  <c r="L89"/>
  <c r="M89"/>
  <c r="H90"/>
  <c r="I90"/>
  <c r="J90"/>
  <c r="K90"/>
  <c r="L90"/>
  <c r="M90"/>
  <c r="H91"/>
  <c r="I91"/>
  <c r="J91"/>
  <c r="K91"/>
  <c r="L91"/>
  <c r="M91"/>
  <c r="H92"/>
  <c r="I92"/>
  <c r="J92"/>
  <c r="K92"/>
  <c r="L92"/>
  <c r="M92"/>
  <c r="H93"/>
  <c r="I93"/>
  <c r="J93"/>
  <c r="K93"/>
  <c r="L93"/>
  <c r="M93"/>
  <c r="H94"/>
  <c r="I94"/>
  <c r="J94"/>
  <c r="K94"/>
  <c r="L94"/>
  <c r="M94"/>
  <c r="H95"/>
  <c r="I95"/>
  <c r="J95"/>
  <c r="K95"/>
  <c r="L95"/>
  <c r="M95"/>
  <c r="H96"/>
  <c r="I96"/>
  <c r="J96"/>
  <c r="K96"/>
  <c r="L96"/>
  <c r="M96"/>
  <c r="H97"/>
  <c r="I97"/>
  <c r="J97"/>
  <c r="K97"/>
  <c r="L97"/>
  <c r="M97"/>
  <c r="H98"/>
  <c r="I98"/>
  <c r="J98"/>
  <c r="K98"/>
  <c r="L98"/>
  <c r="M98"/>
  <c r="H99"/>
  <c r="I99"/>
  <c r="J99"/>
  <c r="K99"/>
  <c r="L99"/>
  <c r="M99"/>
  <c r="H100"/>
  <c r="I100"/>
  <c r="J100"/>
  <c r="K100"/>
  <c r="L100"/>
  <c r="M100"/>
  <c r="H101"/>
  <c r="I101"/>
  <c r="J101"/>
  <c r="K101"/>
  <c r="L101"/>
  <c r="M101"/>
  <c r="H102"/>
  <c r="I102"/>
  <c r="J102"/>
  <c r="K102"/>
  <c r="L102"/>
  <c r="M102"/>
  <c r="H103"/>
  <c r="I103"/>
  <c r="J103"/>
  <c r="K103"/>
  <c r="L103"/>
  <c r="M103"/>
  <c r="H104"/>
  <c r="I104"/>
  <c r="J104"/>
  <c r="K104"/>
  <c r="L104"/>
  <c r="M104"/>
  <c r="H105"/>
  <c r="I105"/>
  <c r="J105"/>
  <c r="K105"/>
  <c r="L105"/>
  <c r="M105"/>
  <c r="H106"/>
  <c r="I106"/>
  <c r="J106"/>
  <c r="K106"/>
  <c r="L106"/>
  <c r="M106"/>
  <c r="H107"/>
  <c r="I107"/>
  <c r="J107"/>
  <c r="K107"/>
  <c r="L107"/>
  <c r="M107"/>
  <c r="H108"/>
  <c r="I108"/>
  <c r="J108"/>
  <c r="K108"/>
  <c r="L108"/>
  <c r="M108"/>
  <c r="H109"/>
  <c r="I109"/>
  <c r="J109"/>
  <c r="K109"/>
  <c r="L109"/>
  <c r="M109"/>
  <c r="H110"/>
  <c r="I110"/>
  <c r="J110"/>
  <c r="K110"/>
  <c r="L110"/>
  <c r="M110"/>
  <c r="H111"/>
  <c r="I111"/>
  <c r="J111"/>
  <c r="K111"/>
  <c r="L111"/>
  <c r="M111"/>
  <c r="H112"/>
  <c r="I112"/>
  <c r="J112"/>
  <c r="K112"/>
  <c r="L112"/>
  <c r="M112"/>
  <c r="H113"/>
  <c r="I113"/>
  <c r="J113"/>
  <c r="K113"/>
  <c r="L113"/>
  <c r="M113"/>
  <c r="H114"/>
  <c r="I114"/>
  <c r="J114"/>
  <c r="K114"/>
  <c r="L114"/>
  <c r="M114"/>
  <c r="H115"/>
  <c r="I115"/>
  <c r="J115"/>
  <c r="K115"/>
  <c r="L115"/>
  <c r="M115"/>
  <c r="H116"/>
  <c r="I116"/>
  <c r="J116"/>
  <c r="K116"/>
  <c r="L116"/>
  <c r="M116"/>
  <c r="H117"/>
  <c r="I117"/>
  <c r="J117"/>
  <c r="K117"/>
  <c r="L117"/>
  <c r="M117"/>
  <c r="H118"/>
  <c r="I118"/>
  <c r="J118"/>
  <c r="K118"/>
  <c r="L118"/>
  <c r="M118"/>
  <c r="H119"/>
  <c r="I119"/>
  <c r="J119"/>
  <c r="K119"/>
  <c r="L119"/>
  <c r="M119"/>
  <c r="H120"/>
  <c r="I120"/>
  <c r="J120"/>
  <c r="K120"/>
  <c r="L120"/>
  <c r="M120"/>
  <c r="H121"/>
  <c r="I121"/>
  <c r="J121"/>
  <c r="K121"/>
  <c r="L121"/>
  <c r="M121"/>
  <c r="H122"/>
  <c r="I122"/>
  <c r="J122"/>
  <c r="K122"/>
  <c r="L122"/>
  <c r="M122"/>
  <c r="H123"/>
  <c r="I123"/>
  <c r="J123"/>
  <c r="K123"/>
  <c r="L123"/>
  <c r="M123"/>
  <c r="H124"/>
  <c r="I124"/>
  <c r="J124"/>
  <c r="K124"/>
  <c r="L124"/>
  <c r="M124"/>
  <c r="H125"/>
  <c r="I125"/>
  <c r="J125"/>
  <c r="K125"/>
  <c r="L125"/>
  <c r="M125"/>
  <c r="H126"/>
  <c r="I126"/>
  <c r="J126"/>
  <c r="K126"/>
  <c r="L126"/>
  <c r="M126"/>
  <c r="H127"/>
  <c r="I127"/>
  <c r="J127"/>
  <c r="K127"/>
  <c r="L127"/>
  <c r="M127"/>
  <c r="H128"/>
  <c r="I128"/>
  <c r="J128"/>
  <c r="K128"/>
  <c r="L128"/>
  <c r="M128"/>
  <c r="H129"/>
  <c r="I129"/>
  <c r="J129"/>
  <c r="K129"/>
  <c r="L129"/>
  <c r="M129"/>
  <c r="H130"/>
  <c r="I130"/>
  <c r="J130"/>
  <c r="K130"/>
  <c r="L130"/>
  <c r="M130"/>
  <c r="H131"/>
  <c r="I131"/>
  <c r="J131"/>
  <c r="K131"/>
  <c r="L131"/>
  <c r="M131"/>
  <c r="H132"/>
  <c r="I132"/>
  <c r="J132"/>
  <c r="K132"/>
  <c r="L132"/>
  <c r="M132"/>
  <c r="H133"/>
  <c r="I133"/>
  <c r="J133"/>
  <c r="K133"/>
  <c r="L133"/>
  <c r="M133"/>
  <c r="H134"/>
  <c r="I134"/>
  <c r="J134"/>
  <c r="K134"/>
  <c r="L134"/>
  <c r="M134"/>
  <c r="H135"/>
  <c r="I135"/>
  <c r="J135"/>
  <c r="K135"/>
  <c r="L135"/>
  <c r="M135"/>
  <c r="H136"/>
  <c r="I136"/>
  <c r="J136"/>
  <c r="K136"/>
  <c r="L136"/>
  <c r="M136"/>
  <c r="H137"/>
  <c r="I137"/>
  <c r="J137"/>
  <c r="K137"/>
  <c r="L137"/>
  <c r="M137"/>
  <c r="H138"/>
  <c r="I138"/>
  <c r="J138"/>
  <c r="K138"/>
  <c r="L138"/>
  <c r="M138"/>
  <c r="H139"/>
  <c r="I139"/>
  <c r="J139"/>
  <c r="K139"/>
  <c r="L139"/>
  <c r="M139"/>
  <c r="H140"/>
  <c r="I140"/>
  <c r="J140"/>
  <c r="K140"/>
  <c r="L140"/>
  <c r="M140"/>
  <c r="H141"/>
  <c r="I141"/>
  <c r="J141"/>
  <c r="K141"/>
  <c r="L141"/>
  <c r="M141"/>
  <c r="H142"/>
  <c r="I142"/>
  <c r="J142"/>
  <c r="K142"/>
  <c r="L142"/>
  <c r="M142"/>
  <c r="H143"/>
  <c r="I143"/>
  <c r="J143"/>
  <c r="K143"/>
  <c r="L143"/>
  <c r="M143"/>
  <c r="H144"/>
  <c r="I144"/>
  <c r="J144"/>
  <c r="K144"/>
  <c r="L144"/>
  <c r="M144"/>
  <c r="H145"/>
  <c r="I145"/>
  <c r="J145"/>
  <c r="K145"/>
  <c r="L145"/>
  <c r="M145"/>
  <c r="H146"/>
  <c r="I146"/>
  <c r="J146"/>
  <c r="K146"/>
  <c r="L146"/>
  <c r="M146"/>
  <c r="H147"/>
  <c r="I147"/>
  <c r="J147"/>
  <c r="K147"/>
  <c r="L147"/>
  <c r="M147"/>
  <c r="H148"/>
  <c r="I148"/>
  <c r="J148"/>
  <c r="K148"/>
  <c r="L148"/>
  <c r="M148"/>
  <c r="H149"/>
  <c r="I149"/>
  <c r="J149"/>
  <c r="K149"/>
  <c r="L149"/>
  <c r="M149"/>
  <c r="H150"/>
  <c r="I150"/>
  <c r="J150"/>
  <c r="K150"/>
  <c r="L150"/>
  <c r="M150"/>
  <c r="H151"/>
  <c r="I151"/>
  <c r="J151"/>
  <c r="K151"/>
  <c r="L151"/>
  <c r="M151"/>
  <c r="H152"/>
  <c r="I152"/>
  <c r="J152"/>
  <c r="K152"/>
  <c r="L152"/>
  <c r="M152"/>
  <c r="H153"/>
  <c r="I153"/>
  <c r="J153"/>
  <c r="K153"/>
  <c r="L153"/>
  <c r="M153"/>
  <c r="H154"/>
  <c r="I154"/>
  <c r="J154"/>
  <c r="K154"/>
  <c r="L154"/>
  <c r="M154"/>
  <c r="H155"/>
  <c r="I155"/>
  <c r="J155"/>
  <c r="K155"/>
  <c r="L155"/>
  <c r="M155"/>
  <c r="H156"/>
  <c r="I156"/>
  <c r="J156"/>
  <c r="K156"/>
  <c r="L156"/>
  <c r="M156"/>
  <c r="H157"/>
  <c r="I157"/>
  <c r="J157"/>
  <c r="K157"/>
  <c r="L157"/>
  <c r="M157"/>
  <c r="H158"/>
  <c r="I158"/>
  <c r="J158"/>
  <c r="K158"/>
  <c r="L158"/>
  <c r="M158"/>
  <c r="H159"/>
  <c r="I159"/>
  <c r="J159"/>
  <c r="K159"/>
  <c r="L159"/>
  <c r="M159"/>
  <c r="H160"/>
  <c r="I160"/>
  <c r="J160"/>
  <c r="K160"/>
  <c r="L160"/>
  <c r="M160"/>
  <c r="BU8" i="10"/>
  <c r="H7" i="13" s="1"/>
  <c r="BV8" i="10"/>
  <c r="I7" i="13" s="1"/>
  <c r="BW8" i="10"/>
  <c r="J7" i="13" s="1"/>
  <c r="BX8" i="10"/>
  <c r="K7" i="13" s="1"/>
  <c r="BY8" i="10"/>
  <c r="L7" i="13" s="1"/>
  <c r="BZ8" i="10"/>
  <c r="M7" i="13" s="1"/>
  <c r="BU9" i="10"/>
  <c r="H8" i="13" s="1"/>
  <c r="BV9" i="10"/>
  <c r="I8" i="13" s="1"/>
  <c r="BW9" i="10"/>
  <c r="J8" i="13" s="1"/>
  <c r="BX9" i="10"/>
  <c r="K8" i="13" s="1"/>
  <c r="BY9" i="10"/>
  <c r="L8" i="13" s="1"/>
  <c r="BZ9" i="10"/>
  <c r="M8" i="13" s="1"/>
  <c r="BU10" i="10"/>
  <c r="H9" i="13" s="1"/>
  <c r="BV10" i="10"/>
  <c r="I9" i="13" s="1"/>
  <c r="BW10" i="10"/>
  <c r="J9" i="13" s="1"/>
  <c r="BX10" i="10"/>
  <c r="K9" i="13" s="1"/>
  <c r="BY10" i="10"/>
  <c r="L9" i="13" s="1"/>
  <c r="BZ10" i="10"/>
  <c r="M9" i="13" s="1"/>
  <c r="BU11" i="10"/>
  <c r="H10" i="13" s="1"/>
  <c r="BV11" i="10"/>
  <c r="I10" i="13" s="1"/>
  <c r="BW11" i="10"/>
  <c r="J10" i="13" s="1"/>
  <c r="BX11" i="10"/>
  <c r="K10" i="13" s="1"/>
  <c r="BY11" i="10"/>
  <c r="L10" i="13" s="1"/>
  <c r="BZ11" i="10"/>
  <c r="M10" i="13" s="1"/>
  <c r="BU12" i="10"/>
  <c r="H11" i="13" s="1"/>
  <c r="BV12" i="10"/>
  <c r="I11" i="13" s="1"/>
  <c r="BW12" i="10"/>
  <c r="J11" i="13" s="1"/>
  <c r="BX12" i="10"/>
  <c r="K11" i="13" s="1"/>
  <c r="BY12" i="10"/>
  <c r="L11" i="13" s="1"/>
  <c r="BZ12" i="10"/>
  <c r="M11" i="13" s="1"/>
  <c r="BU13" i="10"/>
  <c r="H12" i="13" s="1"/>
  <c r="BV13" i="10"/>
  <c r="I12" i="13" s="1"/>
  <c r="BW13" i="10"/>
  <c r="J12" i="13" s="1"/>
  <c r="BX13" i="10"/>
  <c r="K12" i="13" s="1"/>
  <c r="BY13" i="10"/>
  <c r="L12" i="13" s="1"/>
  <c r="BZ13" i="10"/>
  <c r="M12" i="13" s="1"/>
  <c r="BU14" i="10"/>
  <c r="H13" i="13" s="1"/>
  <c r="BV14" i="10"/>
  <c r="I13" i="13" s="1"/>
  <c r="BW14" i="10"/>
  <c r="J13" i="13" s="1"/>
  <c r="BX14" i="10"/>
  <c r="K13" i="13" s="1"/>
  <c r="BY14" i="10"/>
  <c r="L13" i="13" s="1"/>
  <c r="BZ14" i="10"/>
  <c r="M13" i="13" s="1"/>
  <c r="BU15" i="10"/>
  <c r="H14" i="13" s="1"/>
  <c r="BV15" i="10"/>
  <c r="I14" i="13" s="1"/>
  <c r="BW15" i="10"/>
  <c r="J14" i="13" s="1"/>
  <c r="BX15" i="10"/>
  <c r="K14" i="13" s="1"/>
  <c r="BY15" i="10"/>
  <c r="L14" i="13" s="1"/>
  <c r="BZ15" i="10"/>
  <c r="M14" i="13" s="1"/>
  <c r="BU16" i="10"/>
  <c r="H15" i="13" s="1"/>
  <c r="BV16" i="10"/>
  <c r="I15" i="13" s="1"/>
  <c r="BW16" i="10"/>
  <c r="J15" i="13" s="1"/>
  <c r="BX16" i="10"/>
  <c r="K15" i="13" s="1"/>
  <c r="BY16" i="10"/>
  <c r="L15" i="13" s="1"/>
  <c r="BZ16" i="10"/>
  <c r="M15" i="13" s="1"/>
  <c r="BU18" i="10"/>
  <c r="H17" i="13" s="1"/>
  <c r="BV18" i="10"/>
  <c r="I17" i="13" s="1"/>
  <c r="BW18" i="10"/>
  <c r="J17" i="13" s="1"/>
  <c r="BX18" i="10"/>
  <c r="K17" i="13" s="1"/>
  <c r="BY18" i="10"/>
  <c r="L17" i="13" s="1"/>
  <c r="BZ18" i="10"/>
  <c r="M17" i="13" s="1"/>
  <c r="BU19" i="10"/>
  <c r="H18" i="13" s="1"/>
  <c r="BV19" i="10"/>
  <c r="I18" i="13" s="1"/>
  <c r="BW19" i="10"/>
  <c r="J18" i="13" s="1"/>
  <c r="BX19" i="10"/>
  <c r="K18" i="13" s="1"/>
  <c r="BY19" i="10"/>
  <c r="L18" i="13" s="1"/>
  <c r="BZ19" i="10"/>
  <c r="M18" i="13" s="1"/>
  <c r="BU20" i="10"/>
  <c r="H19" i="13" s="1"/>
  <c r="BV20" i="10"/>
  <c r="I19" i="13" s="1"/>
  <c r="BW20" i="10"/>
  <c r="J19" i="13" s="1"/>
  <c r="BX20" i="10"/>
  <c r="K19" i="13" s="1"/>
  <c r="BY20" i="10"/>
  <c r="L19" i="13" s="1"/>
  <c r="BZ20" i="10"/>
  <c r="M19" i="13" s="1"/>
  <c r="BU21" i="10"/>
  <c r="H20" i="13" s="1"/>
  <c r="BV21" i="10"/>
  <c r="I20" i="13" s="1"/>
  <c r="BW21" i="10"/>
  <c r="J20" i="13" s="1"/>
  <c r="BX21" i="10"/>
  <c r="K20" i="13" s="1"/>
  <c r="BY21" i="10"/>
  <c r="L20" i="13" s="1"/>
  <c r="BZ21" i="10"/>
  <c r="M20" i="13" s="1"/>
  <c r="BU22" i="10"/>
  <c r="H21" i="13" s="1"/>
  <c r="BV22" i="10"/>
  <c r="I21" i="13" s="1"/>
  <c r="BW22" i="10"/>
  <c r="J21" i="13" s="1"/>
  <c r="BX22" i="10"/>
  <c r="K21" i="13" s="1"/>
  <c r="BY22" i="10"/>
  <c r="L21" i="13" s="1"/>
  <c r="BZ22" i="10"/>
  <c r="M21" i="13" s="1"/>
  <c r="BU23" i="10"/>
  <c r="H22" i="13" s="1"/>
  <c r="BV23" i="10"/>
  <c r="I22" i="13" s="1"/>
  <c r="BW23" i="10"/>
  <c r="J22" i="13" s="1"/>
  <c r="BX23" i="10"/>
  <c r="K22" i="13" s="1"/>
  <c r="BY23" i="10"/>
  <c r="L22" i="13" s="1"/>
  <c r="BZ23" i="10"/>
  <c r="M22" i="13" s="1"/>
  <c r="BU24" i="10"/>
  <c r="H23" i="13" s="1"/>
  <c r="BV24" i="10"/>
  <c r="I23" i="13" s="1"/>
  <c r="BW24" i="10"/>
  <c r="J23" i="13" s="1"/>
  <c r="BX24" i="10"/>
  <c r="K23" i="13" s="1"/>
  <c r="BY24" i="10"/>
  <c r="L23" i="13" s="1"/>
  <c r="BZ24" i="10"/>
  <c r="M23" i="13" s="1"/>
  <c r="BU25" i="10"/>
  <c r="BV25"/>
  <c r="BW25"/>
  <c r="BX25"/>
  <c r="BY25"/>
  <c r="BZ25"/>
  <c r="BU26"/>
  <c r="BV26"/>
  <c r="BW26"/>
  <c r="BX26"/>
  <c r="BY26"/>
  <c r="BZ26"/>
  <c r="BU27"/>
  <c r="BV27"/>
  <c r="BW27"/>
  <c r="BX27"/>
  <c r="BY27"/>
  <c r="BZ27"/>
  <c r="BU28"/>
  <c r="BV28"/>
  <c r="BW28"/>
  <c r="BX28"/>
  <c r="BY28"/>
  <c r="BZ28"/>
  <c r="BU29"/>
  <c r="BV29"/>
  <c r="BW29"/>
  <c r="BX29"/>
  <c r="BY29"/>
  <c r="BZ29"/>
  <c r="BU30"/>
  <c r="BV30"/>
  <c r="BW30"/>
  <c r="BX30"/>
  <c r="BY30"/>
  <c r="BZ30"/>
  <c r="BU31"/>
  <c r="BV31"/>
  <c r="BW31"/>
  <c r="BX31"/>
  <c r="BY31"/>
  <c r="BZ31"/>
  <c r="BU32"/>
  <c r="BV32"/>
  <c r="BW32"/>
  <c r="BX32"/>
  <c r="BY32"/>
  <c r="BZ32"/>
  <c r="BU33"/>
  <c r="BV33"/>
  <c r="BW33"/>
  <c r="BX33"/>
  <c r="BY33"/>
  <c r="BZ33"/>
  <c r="BU34"/>
  <c r="BV34"/>
  <c r="BW34"/>
  <c r="BX34"/>
  <c r="BY34"/>
  <c r="BZ34"/>
  <c r="BU35"/>
  <c r="BV35"/>
  <c r="BW35"/>
  <c r="BX35"/>
  <c r="BY35"/>
  <c r="BZ35"/>
  <c r="BU36"/>
  <c r="BV36"/>
  <c r="BW36"/>
  <c r="BX36"/>
  <c r="BY36"/>
  <c r="BZ36"/>
  <c r="BU37"/>
  <c r="BV37"/>
  <c r="BW37"/>
  <c r="BX37"/>
  <c r="BY37"/>
  <c r="BZ37"/>
  <c r="BU38"/>
  <c r="BV38"/>
  <c r="BW38"/>
  <c r="BX38"/>
  <c r="BY38"/>
  <c r="BZ38"/>
  <c r="BU39"/>
  <c r="BV39"/>
  <c r="BW39"/>
  <c r="BX39"/>
  <c r="BY39"/>
  <c r="BZ39"/>
  <c r="BU40"/>
  <c r="BV40"/>
  <c r="BW40"/>
  <c r="BX40"/>
  <c r="BY40"/>
  <c r="BZ40"/>
  <c r="BU41"/>
  <c r="BV41"/>
  <c r="BW41"/>
  <c r="BX41"/>
  <c r="BY41"/>
  <c r="BZ41"/>
  <c r="BU42"/>
  <c r="BV42"/>
  <c r="BW42"/>
  <c r="BX42"/>
  <c r="BY42"/>
  <c r="BZ42"/>
  <c r="BU43"/>
  <c r="BV43"/>
  <c r="BW43"/>
  <c r="BX43"/>
  <c r="BY43"/>
  <c r="BZ43"/>
  <c r="BU44"/>
  <c r="BV44"/>
  <c r="BW44"/>
  <c r="BX44"/>
  <c r="BY44"/>
  <c r="BZ44"/>
  <c r="BU45"/>
  <c r="BV45"/>
  <c r="BW45"/>
  <c r="BX45"/>
  <c r="BY45"/>
  <c r="BZ45"/>
  <c r="BU46"/>
  <c r="BV46"/>
  <c r="BW46"/>
  <c r="BX46"/>
  <c r="BY46"/>
  <c r="BZ46"/>
  <c r="BU47"/>
  <c r="BV47"/>
  <c r="BW47"/>
  <c r="BX47"/>
  <c r="BY47"/>
  <c r="BZ47"/>
  <c r="BU48"/>
  <c r="BV48"/>
  <c r="BW48"/>
  <c r="BX48"/>
  <c r="BY48"/>
  <c r="BZ48"/>
  <c r="BU49"/>
  <c r="BV49"/>
  <c r="BW49"/>
  <c r="BX49"/>
  <c r="BY49"/>
  <c r="BZ49"/>
  <c r="BU50"/>
  <c r="BV50"/>
  <c r="BW50"/>
  <c r="BX50"/>
  <c r="BY50"/>
  <c r="BZ50"/>
  <c r="BU51"/>
  <c r="BV51"/>
  <c r="BW51"/>
  <c r="BX51"/>
  <c r="BY51"/>
  <c r="BZ51"/>
  <c r="BU52"/>
  <c r="BV52"/>
  <c r="BW52"/>
  <c r="BX52"/>
  <c r="BY52"/>
  <c r="BZ52"/>
  <c r="BU53"/>
  <c r="BV53"/>
  <c r="BW53"/>
  <c r="BX53"/>
  <c r="BY53"/>
  <c r="BZ53"/>
  <c r="BU54"/>
  <c r="BV54"/>
  <c r="BW54"/>
  <c r="BX54"/>
  <c r="BY54"/>
  <c r="BZ54"/>
  <c r="BU55"/>
  <c r="BV55"/>
  <c r="BW55"/>
  <c r="BX55"/>
  <c r="BY55"/>
  <c r="BZ55"/>
  <c r="BU56"/>
  <c r="BV56"/>
  <c r="BW56"/>
  <c r="BX56"/>
  <c r="BY56"/>
  <c r="BZ56"/>
  <c r="BU57"/>
  <c r="BV57"/>
  <c r="BW57"/>
  <c r="BX57"/>
  <c r="BY57"/>
  <c r="BZ57"/>
  <c r="BU58"/>
  <c r="BV58"/>
  <c r="BW58"/>
  <c r="BX58"/>
  <c r="BY58"/>
  <c r="BZ58"/>
  <c r="BU59"/>
  <c r="BV59"/>
  <c r="BW59"/>
  <c r="BX59"/>
  <c r="BY59"/>
  <c r="BZ59"/>
  <c r="BU60"/>
  <c r="BV60"/>
  <c r="BW60"/>
  <c r="BX60"/>
  <c r="BY60"/>
  <c r="BZ60"/>
  <c r="BU61"/>
  <c r="BV61"/>
  <c r="BW61"/>
  <c r="BX61"/>
  <c r="BY61"/>
  <c r="BZ61"/>
  <c r="BU62"/>
  <c r="BV62"/>
  <c r="BW62"/>
  <c r="BX62"/>
  <c r="BY62"/>
  <c r="BZ62"/>
  <c r="BU63"/>
  <c r="BV63"/>
  <c r="BW63"/>
  <c r="BX63"/>
  <c r="BY63"/>
  <c r="BZ63"/>
  <c r="BU64"/>
  <c r="BV64"/>
  <c r="BW64"/>
  <c r="BX64"/>
  <c r="BY64"/>
  <c r="BZ64"/>
  <c r="BU65"/>
  <c r="BV65"/>
  <c r="BW65"/>
  <c r="BX65"/>
  <c r="BY65"/>
  <c r="BZ65"/>
  <c r="BU66"/>
  <c r="BV66"/>
  <c r="BW66"/>
  <c r="BX66"/>
  <c r="BY66"/>
  <c r="BZ66"/>
  <c r="BU67"/>
  <c r="BV67"/>
  <c r="BW67"/>
  <c r="BX67"/>
  <c r="BY67"/>
  <c r="BZ67"/>
  <c r="BU68"/>
  <c r="BV68"/>
  <c r="BW68"/>
  <c r="BX68"/>
  <c r="BY68"/>
  <c r="BZ68"/>
  <c r="BU69"/>
  <c r="BV69"/>
  <c r="BW69"/>
  <c r="BX69"/>
  <c r="BY69"/>
  <c r="BZ69"/>
  <c r="BU70"/>
  <c r="BV70"/>
  <c r="BW70"/>
  <c r="BX70"/>
  <c r="BY70"/>
  <c r="BZ70"/>
  <c r="BU71"/>
  <c r="BV71"/>
  <c r="BW71"/>
  <c r="BX71"/>
  <c r="BY71"/>
  <c r="BZ71"/>
  <c r="BU72"/>
  <c r="BV72"/>
  <c r="BW72"/>
  <c r="BX72"/>
  <c r="BY72"/>
  <c r="BZ72"/>
  <c r="BU73"/>
  <c r="BV73"/>
  <c r="BW73"/>
  <c r="BX73"/>
  <c r="BY73"/>
  <c r="BZ73"/>
  <c r="BU74"/>
  <c r="BV74"/>
  <c r="BW74"/>
  <c r="BX74"/>
  <c r="BY74"/>
  <c r="BZ74"/>
  <c r="BU75"/>
  <c r="BV75"/>
  <c r="BW75"/>
  <c r="BX75"/>
  <c r="BY75"/>
  <c r="BZ75"/>
  <c r="BU76"/>
  <c r="BV76"/>
  <c r="BW76"/>
  <c r="BX76"/>
  <c r="BY76"/>
  <c r="BZ76"/>
  <c r="BU77"/>
  <c r="BV77"/>
  <c r="BW77"/>
  <c r="BX77"/>
  <c r="BY77"/>
  <c r="BZ77"/>
  <c r="BU78"/>
  <c r="BV78"/>
  <c r="BW78"/>
  <c r="BX78"/>
  <c r="BY78"/>
  <c r="BZ78"/>
  <c r="BU79"/>
  <c r="BV79"/>
  <c r="BW79"/>
  <c r="BX79"/>
  <c r="BY79"/>
  <c r="BZ79"/>
  <c r="BU80"/>
  <c r="BV80"/>
  <c r="BW80"/>
  <c r="BX80"/>
  <c r="BY80"/>
  <c r="BZ80"/>
  <c r="BU81"/>
  <c r="BV81"/>
  <c r="BW81"/>
  <c r="BX81"/>
  <c r="BY81"/>
  <c r="BZ81"/>
  <c r="BU82"/>
  <c r="BV82"/>
  <c r="BW82"/>
  <c r="BX82"/>
  <c r="BY82"/>
  <c r="BZ82"/>
  <c r="BU83"/>
  <c r="BV83"/>
  <c r="BW83"/>
  <c r="BX83"/>
  <c r="BY83"/>
  <c r="BZ83"/>
  <c r="BU84"/>
  <c r="BV84"/>
  <c r="BW84"/>
  <c r="BX84"/>
  <c r="BY84"/>
  <c r="BZ84"/>
  <c r="BU85"/>
  <c r="BV85"/>
  <c r="BW85"/>
  <c r="BX85"/>
  <c r="BY85"/>
  <c r="BZ85"/>
  <c r="BU86"/>
  <c r="BV86"/>
  <c r="BW86"/>
  <c r="BX86"/>
  <c r="BY86"/>
  <c r="BZ86"/>
  <c r="BU87"/>
  <c r="BV87"/>
  <c r="BW87"/>
  <c r="BX87"/>
  <c r="BY87"/>
  <c r="BZ87"/>
  <c r="BU88"/>
  <c r="BV88"/>
  <c r="BW88"/>
  <c r="BX88"/>
  <c r="BY88"/>
  <c r="BZ88"/>
  <c r="BU89"/>
  <c r="BV89"/>
  <c r="BW89"/>
  <c r="BX89"/>
  <c r="BY89"/>
  <c r="BZ89"/>
  <c r="BU90"/>
  <c r="BV90"/>
  <c r="BW90"/>
  <c r="BX90"/>
  <c r="BY90"/>
  <c r="BZ90"/>
  <c r="BU91"/>
  <c r="BV91"/>
  <c r="BW91"/>
  <c r="BX91"/>
  <c r="BY91"/>
  <c r="BZ91"/>
  <c r="BU92"/>
  <c r="BV92"/>
  <c r="BW92"/>
  <c r="BX92"/>
  <c r="BY92"/>
  <c r="BZ92"/>
  <c r="BU93"/>
  <c r="BV93"/>
  <c r="BW93"/>
  <c r="BX93"/>
  <c r="BY93"/>
  <c r="BZ93"/>
  <c r="BU94"/>
  <c r="BV94"/>
  <c r="BW94"/>
  <c r="BX94"/>
  <c r="BY94"/>
  <c r="BZ94"/>
  <c r="BU95"/>
  <c r="BV95"/>
  <c r="BW95"/>
  <c r="BX95"/>
  <c r="BY95"/>
  <c r="BZ95"/>
  <c r="BU96"/>
  <c r="BV96"/>
  <c r="BW96"/>
  <c r="BX96"/>
  <c r="BY96"/>
  <c r="BZ96"/>
  <c r="BU97"/>
  <c r="BV97"/>
  <c r="BW97"/>
  <c r="BX97"/>
  <c r="BY97"/>
  <c r="BZ97"/>
  <c r="BU98"/>
  <c r="BV98"/>
  <c r="BW98"/>
  <c r="BX98"/>
  <c r="BY98"/>
  <c r="BZ98"/>
  <c r="BU99"/>
  <c r="BV99"/>
  <c r="BW99"/>
  <c r="BX99"/>
  <c r="BY99"/>
  <c r="BZ99"/>
  <c r="BU100"/>
  <c r="BV100"/>
  <c r="BW100"/>
  <c r="BX100"/>
  <c r="BY100"/>
  <c r="BZ100"/>
  <c r="BU101"/>
  <c r="BV101"/>
  <c r="BW101"/>
  <c r="BX101"/>
  <c r="BY101"/>
  <c r="BZ101"/>
  <c r="BU102"/>
  <c r="BV102"/>
  <c r="BW102"/>
  <c r="BX102"/>
  <c r="BY102"/>
  <c r="BZ102"/>
  <c r="BU103"/>
  <c r="BV103"/>
  <c r="BW103"/>
  <c r="BX103"/>
  <c r="BY103"/>
  <c r="BZ103"/>
  <c r="BU104"/>
  <c r="BV104"/>
  <c r="BW104"/>
  <c r="BX104"/>
  <c r="BY104"/>
  <c r="BZ104"/>
  <c r="BU105"/>
  <c r="BV105"/>
  <c r="BW105"/>
  <c r="BX105"/>
  <c r="BY105"/>
  <c r="BZ105"/>
  <c r="BU106"/>
  <c r="BV106"/>
  <c r="BW106"/>
  <c r="BX106"/>
  <c r="BY106"/>
  <c r="BZ106"/>
  <c r="BU107"/>
  <c r="BV107"/>
  <c r="BW107"/>
  <c r="BX107"/>
  <c r="BY107"/>
  <c r="BZ107"/>
  <c r="BU108"/>
  <c r="BV108"/>
  <c r="BW108"/>
  <c r="BX108"/>
  <c r="BY108"/>
  <c r="BZ108"/>
  <c r="BU109"/>
  <c r="BV109"/>
  <c r="BW109"/>
  <c r="BX109"/>
  <c r="BY109"/>
  <c r="BZ109"/>
  <c r="BU110"/>
  <c r="BV110"/>
  <c r="BW110"/>
  <c r="BX110"/>
  <c r="BY110"/>
  <c r="BZ110"/>
  <c r="BU111"/>
  <c r="BV111"/>
  <c r="BW111"/>
  <c r="BX111"/>
  <c r="BY111"/>
  <c r="BZ111"/>
  <c r="BU112"/>
  <c r="BV112"/>
  <c r="BW112"/>
  <c r="BX112"/>
  <c r="BY112"/>
  <c r="BZ112"/>
  <c r="BU113"/>
  <c r="BV113"/>
  <c r="BW113"/>
  <c r="BX113"/>
  <c r="BY113"/>
  <c r="BZ113"/>
  <c r="BU114"/>
  <c r="BV114"/>
  <c r="BW114"/>
  <c r="BX114"/>
  <c r="BY114"/>
  <c r="BZ114"/>
  <c r="BU115"/>
  <c r="BV115"/>
  <c r="BW115"/>
  <c r="BX115"/>
  <c r="BY115"/>
  <c r="BZ115"/>
  <c r="BU116"/>
  <c r="BV116"/>
  <c r="BW116"/>
  <c r="BX116"/>
  <c r="BY116"/>
  <c r="BZ116"/>
  <c r="BU117"/>
  <c r="BV117"/>
  <c r="BW117"/>
  <c r="BX117"/>
  <c r="BY117"/>
  <c r="BZ117"/>
  <c r="BU118"/>
  <c r="BV118"/>
  <c r="BW118"/>
  <c r="BX118"/>
  <c r="BY118"/>
  <c r="BZ118"/>
  <c r="BU119"/>
  <c r="BV119"/>
  <c r="BW119"/>
  <c r="BX119"/>
  <c r="BY119"/>
  <c r="BZ119"/>
  <c r="BU120"/>
  <c r="BV120"/>
  <c r="BW120"/>
  <c r="BX120"/>
  <c r="BY120"/>
  <c r="BZ120"/>
  <c r="BU121"/>
  <c r="BV121"/>
  <c r="BW121"/>
  <c r="BX121"/>
  <c r="BY121"/>
  <c r="BZ121"/>
  <c r="BU122"/>
  <c r="BV122"/>
  <c r="BW122"/>
  <c r="BX122"/>
  <c r="BY122"/>
  <c r="BZ122"/>
  <c r="BU123"/>
  <c r="BV123"/>
  <c r="BW123"/>
  <c r="BX123"/>
  <c r="BY123"/>
  <c r="BZ123"/>
  <c r="BU124"/>
  <c r="BV124"/>
  <c r="BW124"/>
  <c r="BX124"/>
  <c r="BY124"/>
  <c r="BZ124"/>
  <c r="BU125"/>
  <c r="BV125"/>
  <c r="BW125"/>
  <c r="BX125"/>
  <c r="BY125"/>
  <c r="BZ125"/>
  <c r="BU126"/>
  <c r="BV126"/>
  <c r="BW126"/>
  <c r="BX126"/>
  <c r="BY126"/>
  <c r="BZ126"/>
  <c r="BU127"/>
  <c r="BV127"/>
  <c r="BW127"/>
  <c r="BX127"/>
  <c r="BY127"/>
  <c r="BZ127"/>
  <c r="BU128"/>
  <c r="BV128"/>
  <c r="BW128"/>
  <c r="BX128"/>
  <c r="BY128"/>
  <c r="BZ128"/>
  <c r="BU129"/>
  <c r="BV129"/>
  <c r="BW129"/>
  <c r="BX129"/>
  <c r="BY129"/>
  <c r="BZ129"/>
  <c r="BU130"/>
  <c r="BV130"/>
  <c r="BW130"/>
  <c r="BX130"/>
  <c r="BY130"/>
  <c r="BZ130"/>
  <c r="BU131"/>
  <c r="BV131"/>
  <c r="BW131"/>
  <c r="BX131"/>
  <c r="BY131"/>
  <c r="BZ131"/>
  <c r="BU132"/>
  <c r="BV132"/>
  <c r="BW132"/>
  <c r="BX132"/>
  <c r="BY132"/>
  <c r="BZ132"/>
  <c r="BU133"/>
  <c r="BV133"/>
  <c r="BW133"/>
  <c r="BX133"/>
  <c r="BY133"/>
  <c r="BZ133"/>
  <c r="BU134"/>
  <c r="BV134"/>
  <c r="BW134"/>
  <c r="BX134"/>
  <c r="BY134"/>
  <c r="BZ134"/>
  <c r="BU135"/>
  <c r="BV135"/>
  <c r="BW135"/>
  <c r="BX135"/>
  <c r="BY135"/>
  <c r="BZ135"/>
  <c r="BU136"/>
  <c r="BV136"/>
  <c r="BW136"/>
  <c r="BX136"/>
  <c r="BY136"/>
  <c r="BZ136"/>
  <c r="BU137"/>
  <c r="BV137"/>
  <c r="BW137"/>
  <c r="BX137"/>
  <c r="BY137"/>
  <c r="BZ137"/>
  <c r="BU138"/>
  <c r="BV138"/>
  <c r="BW138"/>
  <c r="BX138"/>
  <c r="BY138"/>
  <c r="BZ138"/>
  <c r="BU139"/>
  <c r="BV139"/>
  <c r="BW139"/>
  <c r="BX139"/>
  <c r="BY139"/>
  <c r="BZ139"/>
  <c r="BU140"/>
  <c r="BV140"/>
  <c r="BW140"/>
  <c r="BX140"/>
  <c r="BY140"/>
  <c r="BZ140"/>
  <c r="BU141"/>
  <c r="BV141"/>
  <c r="BW141"/>
  <c r="BX141"/>
  <c r="BY141"/>
  <c r="BZ141"/>
  <c r="BU142"/>
  <c r="BV142"/>
  <c r="BW142"/>
  <c r="BX142"/>
  <c r="BY142"/>
  <c r="BZ142"/>
  <c r="BU143"/>
  <c r="BV143"/>
  <c r="BW143"/>
  <c r="BX143"/>
  <c r="BY143"/>
  <c r="BZ143"/>
  <c r="BU144"/>
  <c r="H24" i="13" s="1"/>
  <c r="BV144" i="10"/>
  <c r="I24" i="13" s="1"/>
  <c r="BW144" i="10"/>
  <c r="J24" i="13" s="1"/>
  <c r="BX144" i="10"/>
  <c r="K24" i="13" s="1"/>
  <c r="BY144" i="10"/>
  <c r="L24" i="13" s="1"/>
  <c r="BZ144" i="10"/>
  <c r="M24" i="13" s="1"/>
  <c r="BU145" i="10"/>
  <c r="H25" i="13" s="1"/>
  <c r="BV145" i="10"/>
  <c r="I25" i="13" s="1"/>
  <c r="BW145" i="10"/>
  <c r="J25" i="13" s="1"/>
  <c r="BX145" i="10"/>
  <c r="K25" i="13" s="1"/>
  <c r="BY145" i="10"/>
  <c r="L25" i="13" s="1"/>
  <c r="BZ145" i="10"/>
  <c r="M25" i="13" s="1"/>
  <c r="BU146" i="10"/>
  <c r="H26" i="13" s="1"/>
  <c r="BV146" i="10"/>
  <c r="I26" i="13" s="1"/>
  <c r="BW146" i="10"/>
  <c r="J26" i="13" s="1"/>
  <c r="BX146" i="10"/>
  <c r="K26" i="13" s="1"/>
  <c r="BY146" i="10"/>
  <c r="L26" i="13" s="1"/>
  <c r="BZ146" i="10"/>
  <c r="M26" i="13" s="1"/>
  <c r="BU147" i="10"/>
  <c r="H27" i="13" s="1"/>
  <c r="BV147" i="10"/>
  <c r="I27" i="13" s="1"/>
  <c r="BW147" i="10"/>
  <c r="J27" i="13" s="1"/>
  <c r="BX147" i="10"/>
  <c r="K27" i="13" s="1"/>
  <c r="BY147" i="10"/>
  <c r="L27" i="13" s="1"/>
  <c r="BZ147" i="10"/>
  <c r="M27" i="13" s="1"/>
  <c r="BU148" i="10"/>
  <c r="H28" i="13" s="1"/>
  <c r="BV148" i="10"/>
  <c r="I28" i="13" s="1"/>
  <c r="BW148" i="10"/>
  <c r="J28" i="13" s="1"/>
  <c r="BX148" i="10"/>
  <c r="K28" i="13" s="1"/>
  <c r="BY148" i="10"/>
  <c r="L28" i="13" s="1"/>
  <c r="BZ148" i="10"/>
  <c r="M28" i="13" s="1"/>
  <c r="BU149" i="10"/>
  <c r="H29" i="13" s="1"/>
  <c r="BV149" i="10"/>
  <c r="I29" i="13" s="1"/>
  <c r="BW149" i="10"/>
  <c r="J29" i="13" s="1"/>
  <c r="BX149" i="10"/>
  <c r="K29" i="13" s="1"/>
  <c r="BY149" i="10"/>
  <c r="L29" i="13" s="1"/>
  <c r="BZ149" i="10"/>
  <c r="M29" i="13" s="1"/>
  <c r="BU150" i="10"/>
  <c r="H30" i="13" s="1"/>
  <c r="BV150" i="10"/>
  <c r="I30" i="13" s="1"/>
  <c r="BW150" i="10"/>
  <c r="J30" i="13" s="1"/>
  <c r="BX150" i="10"/>
  <c r="K30" i="13" s="1"/>
  <c r="BY150" i="10"/>
  <c r="L30" i="13" s="1"/>
  <c r="BZ150" i="10"/>
  <c r="M30" i="13" s="1"/>
  <c r="BU151" i="10"/>
  <c r="H31" i="13" s="1"/>
  <c r="BV151" i="10"/>
  <c r="I31" i="13" s="1"/>
  <c r="BW151" i="10"/>
  <c r="J31" i="13" s="1"/>
  <c r="BX151" i="10"/>
  <c r="K31" i="13" s="1"/>
  <c r="BY151" i="10"/>
  <c r="L31" i="13" s="1"/>
  <c r="BZ151" i="10"/>
  <c r="M31" i="13" s="1"/>
  <c r="BU152" i="10"/>
  <c r="H32" i="13" s="1"/>
  <c r="BV152" i="10"/>
  <c r="I32" i="13" s="1"/>
  <c r="BW152" i="10"/>
  <c r="J32" i="13" s="1"/>
  <c r="BX152" i="10"/>
  <c r="K32" i="13" s="1"/>
  <c r="BY152" i="10"/>
  <c r="L32" i="13" s="1"/>
  <c r="BZ152" i="10"/>
  <c r="M32" i="13" s="1"/>
  <c r="BU153" i="10"/>
  <c r="H33" i="13" s="1"/>
  <c r="BV153" i="10"/>
  <c r="I33" i="13" s="1"/>
  <c r="BW153" i="10"/>
  <c r="J33" i="13" s="1"/>
  <c r="BX153" i="10"/>
  <c r="K33" i="13" s="1"/>
  <c r="BY153" i="10"/>
  <c r="L33" i="13" s="1"/>
  <c r="BZ153" i="10"/>
  <c r="M33" i="13" s="1"/>
  <c r="BU154" i="10"/>
  <c r="H34" i="13" s="1"/>
  <c r="BV154" i="10"/>
  <c r="I34" i="13" s="1"/>
  <c r="BW154" i="10"/>
  <c r="J34" i="13" s="1"/>
  <c r="BX154" i="10"/>
  <c r="K34" i="13" s="1"/>
  <c r="BY154" i="10"/>
  <c r="L34" i="13" s="1"/>
  <c r="BZ154" i="10"/>
  <c r="M34" i="13" s="1"/>
  <c r="BU155" i="10"/>
  <c r="H35" i="13" s="1"/>
  <c r="BV155" i="10"/>
  <c r="I35" i="13" s="1"/>
  <c r="BW155" i="10"/>
  <c r="J35" i="13" s="1"/>
  <c r="BX155" i="10"/>
  <c r="K35" i="13" s="1"/>
  <c r="BY155" i="10"/>
  <c r="L35" i="13" s="1"/>
  <c r="BZ155" i="10"/>
  <c r="M35" i="13" s="1"/>
  <c r="BU156" i="10"/>
  <c r="BV156"/>
  <c r="BW156"/>
  <c r="BX156"/>
  <c r="BY156"/>
  <c r="BZ156"/>
  <c r="BU157"/>
  <c r="BV157"/>
  <c r="BW157"/>
  <c r="BX157"/>
  <c r="BY157"/>
  <c r="BZ157"/>
  <c r="BU158"/>
  <c r="BV158"/>
  <c r="BW158"/>
  <c r="BX158"/>
  <c r="BY158"/>
  <c r="BZ158"/>
  <c r="BU159"/>
  <c r="BV159"/>
  <c r="BW159"/>
  <c r="BX159"/>
  <c r="BY159"/>
  <c r="BZ159"/>
  <c r="BU160"/>
  <c r="BV160"/>
  <c r="BW160"/>
  <c r="BX160"/>
  <c r="BY160"/>
  <c r="BZ160"/>
  <c r="BU161"/>
  <c r="BV161"/>
  <c r="BW161"/>
  <c r="BX161"/>
  <c r="BY161"/>
  <c r="BZ161"/>
  <c r="BU162"/>
  <c r="BV162"/>
  <c r="BW162"/>
  <c r="BX162"/>
  <c r="BY162"/>
  <c r="BZ162"/>
  <c r="BU163"/>
  <c r="BV163"/>
  <c r="BW163"/>
  <c r="BX163"/>
  <c r="BY163"/>
  <c r="BZ163"/>
  <c r="BU164"/>
  <c r="BV164"/>
  <c r="BW164"/>
  <c r="BX164"/>
  <c r="BY164"/>
  <c r="BZ164"/>
  <c r="BU165"/>
  <c r="BV165"/>
  <c r="BW165"/>
  <c r="BX165"/>
  <c r="BY165"/>
  <c r="BZ165"/>
  <c r="BU166"/>
  <c r="BV166"/>
  <c r="BW166"/>
  <c r="BX166"/>
  <c r="BY166"/>
  <c r="BZ166"/>
  <c r="BU167"/>
  <c r="BV167"/>
  <c r="BW167"/>
  <c r="BX167"/>
  <c r="BY167"/>
  <c r="BZ167"/>
  <c r="BU168"/>
  <c r="BV168"/>
  <c r="BW168"/>
  <c r="BX168"/>
  <c r="BY168"/>
  <c r="BZ168"/>
  <c r="BU169"/>
  <c r="BV169"/>
  <c r="BW169"/>
  <c r="BX169"/>
  <c r="BY169"/>
  <c r="BZ169"/>
  <c r="BU170"/>
  <c r="BV170"/>
  <c r="BW170"/>
  <c r="BX170"/>
  <c r="BY170"/>
  <c r="BZ170"/>
  <c r="BU171"/>
  <c r="BV171"/>
  <c r="BW171"/>
  <c r="BX171"/>
  <c r="BY171"/>
  <c r="BZ171"/>
  <c r="BU172"/>
  <c r="BV172"/>
  <c r="BW172"/>
  <c r="BX172"/>
  <c r="BY172"/>
  <c r="BZ172"/>
  <c r="BU173"/>
  <c r="BV173"/>
  <c r="BW173"/>
  <c r="BX173"/>
  <c r="BY173"/>
  <c r="BZ173"/>
  <c r="BU174"/>
  <c r="BV174"/>
  <c r="BW174"/>
  <c r="BX174"/>
  <c r="BY174"/>
  <c r="BZ174"/>
  <c r="BU175"/>
  <c r="BV175"/>
  <c r="BW175"/>
  <c r="BX175"/>
  <c r="BY175"/>
  <c r="BZ175"/>
  <c r="BU176"/>
  <c r="BV176"/>
  <c r="BW176"/>
  <c r="BX176"/>
  <c r="BY176"/>
  <c r="BZ176"/>
  <c r="BU177"/>
  <c r="BV177"/>
  <c r="BW177"/>
  <c r="BX177"/>
  <c r="BY177"/>
  <c r="BZ177"/>
  <c r="BU178"/>
  <c r="BV178"/>
  <c r="BW178"/>
  <c r="BX178"/>
  <c r="BY178"/>
  <c r="BZ178"/>
  <c r="BU179"/>
  <c r="BV179"/>
  <c r="BW179"/>
  <c r="BX179"/>
  <c r="BY179"/>
  <c r="BZ179"/>
  <c r="BU180"/>
  <c r="BV180"/>
  <c r="BW180"/>
  <c r="BX180"/>
  <c r="BY180"/>
  <c r="BZ180"/>
  <c r="BU181"/>
  <c r="BV181"/>
  <c r="BW181"/>
  <c r="BX181"/>
  <c r="BY181"/>
  <c r="BZ181"/>
  <c r="BU182"/>
  <c r="BV182"/>
  <c r="BW182"/>
  <c r="BX182"/>
  <c r="BY182"/>
  <c r="BZ182"/>
  <c r="BU183"/>
  <c r="BV183"/>
  <c r="BW183"/>
  <c r="BX183"/>
  <c r="BY183"/>
  <c r="BZ183"/>
  <c r="BU184"/>
  <c r="BV184"/>
  <c r="BW184"/>
  <c r="BX184"/>
  <c r="BY184"/>
  <c r="BZ184"/>
  <c r="BU185"/>
  <c r="BV185"/>
  <c r="BW185"/>
  <c r="BX185"/>
  <c r="BY185"/>
  <c r="BZ185"/>
  <c r="BU186"/>
  <c r="BV186"/>
  <c r="BW186"/>
  <c r="BX186"/>
  <c r="BY186"/>
  <c r="BZ186"/>
  <c r="BU187"/>
  <c r="BV187"/>
  <c r="BW187"/>
  <c r="BX187"/>
  <c r="BY187"/>
  <c r="BZ187"/>
  <c r="BU188"/>
  <c r="BV188"/>
  <c r="BW188"/>
  <c r="BX188"/>
  <c r="BY188"/>
  <c r="BZ188"/>
  <c r="BU189"/>
  <c r="BV189"/>
  <c r="BW189"/>
  <c r="BX189"/>
  <c r="BY189"/>
  <c r="BZ189"/>
  <c r="BU190"/>
  <c r="BV190"/>
  <c r="BW190"/>
  <c r="BX190"/>
  <c r="BY190"/>
  <c r="BZ190"/>
  <c r="BU191"/>
  <c r="BV191"/>
  <c r="BW191"/>
  <c r="BX191"/>
  <c r="BY191"/>
  <c r="BZ191"/>
  <c r="BU192"/>
  <c r="BV192"/>
  <c r="BW192"/>
  <c r="BX192"/>
  <c r="BY192"/>
  <c r="BZ192"/>
  <c r="BU193"/>
  <c r="BV193"/>
  <c r="BW193"/>
  <c r="BX193"/>
  <c r="BY193"/>
  <c r="BZ193"/>
  <c r="BU194"/>
  <c r="BV194"/>
  <c r="BW194"/>
  <c r="BX194"/>
  <c r="BY194"/>
  <c r="BZ194"/>
  <c r="BU195"/>
  <c r="BV195"/>
  <c r="BW195"/>
  <c r="BX195"/>
  <c r="BY195"/>
  <c r="BZ195"/>
  <c r="BU196"/>
  <c r="BV196"/>
  <c r="BW196"/>
  <c r="BX196"/>
  <c r="BY196"/>
  <c r="BZ196"/>
  <c r="BU197"/>
  <c r="BV197"/>
  <c r="BW197"/>
  <c r="BX197"/>
  <c r="BY197"/>
  <c r="BZ197"/>
  <c r="BU198"/>
  <c r="BV198"/>
  <c r="BW198"/>
  <c r="BX198"/>
  <c r="BY198"/>
  <c r="BZ198"/>
  <c r="BU199"/>
  <c r="BV199"/>
  <c r="BW199"/>
  <c r="BX199"/>
  <c r="BY199"/>
  <c r="BZ199"/>
  <c r="BU200"/>
  <c r="BV200"/>
  <c r="BW200"/>
  <c r="BX200"/>
  <c r="BY200"/>
  <c r="BZ200"/>
  <c r="BU201"/>
  <c r="BV201"/>
  <c r="BW201"/>
  <c r="BX201"/>
  <c r="BY201"/>
  <c r="BZ201"/>
  <c r="BU202"/>
  <c r="BV202"/>
  <c r="BW202"/>
  <c r="BX202"/>
  <c r="BY202"/>
  <c r="BZ202"/>
  <c r="BU203"/>
  <c r="BV203"/>
  <c r="BW203"/>
  <c r="BX203"/>
  <c r="BY203"/>
  <c r="BZ203"/>
  <c r="BU204"/>
  <c r="BV204"/>
  <c r="BW204"/>
  <c r="BX204"/>
  <c r="BY204"/>
  <c r="BZ204"/>
  <c r="BU205"/>
  <c r="BV205"/>
  <c r="BW205"/>
  <c r="BX205"/>
  <c r="BY205"/>
  <c r="BZ205"/>
  <c r="BU206"/>
  <c r="BV206"/>
  <c r="BW206"/>
  <c r="BX206"/>
  <c r="BY206"/>
  <c r="BZ206"/>
  <c r="BU207"/>
  <c r="BV207"/>
  <c r="BW207"/>
  <c r="BX207"/>
  <c r="BY207"/>
  <c r="BZ207"/>
  <c r="BU208"/>
  <c r="BV208"/>
  <c r="BW208"/>
  <c r="BX208"/>
  <c r="BY208"/>
  <c r="BZ208"/>
  <c r="BU209"/>
  <c r="BV209"/>
  <c r="BW209"/>
  <c r="BX209"/>
  <c r="BY209"/>
  <c r="BZ209"/>
  <c r="BU210"/>
  <c r="BV210"/>
  <c r="BW210"/>
  <c r="BX210"/>
  <c r="BY210"/>
  <c r="BZ210"/>
  <c r="BU211"/>
  <c r="BV211"/>
  <c r="BW211"/>
  <c r="BX211"/>
  <c r="BY211"/>
  <c r="BZ211"/>
  <c r="BU212"/>
  <c r="BV212"/>
  <c r="BW212"/>
  <c r="BX212"/>
  <c r="BY212"/>
  <c r="BZ212"/>
  <c r="BU213"/>
  <c r="BV213"/>
  <c r="BW213"/>
  <c r="BX213"/>
  <c r="BY213"/>
  <c r="BZ213"/>
  <c r="BU214"/>
  <c r="BV214"/>
  <c r="BW214"/>
  <c r="BX214"/>
  <c r="BY214"/>
  <c r="BZ214"/>
  <c r="BU215"/>
  <c r="BV215"/>
  <c r="BW215"/>
  <c r="BX215"/>
  <c r="BY215"/>
  <c r="BZ215"/>
  <c r="BU216"/>
  <c r="BV216"/>
  <c r="BW216"/>
  <c r="BX216"/>
  <c r="BY216"/>
  <c r="BZ216"/>
  <c r="BU217"/>
  <c r="BV217"/>
  <c r="BW217"/>
  <c r="BX217"/>
  <c r="BY217"/>
  <c r="BZ217"/>
  <c r="BU218"/>
  <c r="BV218"/>
  <c r="BW218"/>
  <c r="BX218"/>
  <c r="BY218"/>
  <c r="BZ218"/>
  <c r="BU219"/>
  <c r="BV219"/>
  <c r="BW219"/>
  <c r="BX219"/>
  <c r="BY219"/>
  <c r="BZ219"/>
  <c r="BU220"/>
  <c r="BV220"/>
  <c r="BW220"/>
  <c r="BX220"/>
  <c r="BY220"/>
  <c r="BZ220"/>
  <c r="BU221"/>
  <c r="BV221"/>
  <c r="BW221"/>
  <c r="BX221"/>
  <c r="BY221"/>
  <c r="BZ221"/>
  <c r="BU222"/>
  <c r="BV222"/>
  <c r="BW222"/>
  <c r="BX222"/>
  <c r="BY222"/>
  <c r="BZ222"/>
  <c r="BU223"/>
  <c r="BV223"/>
  <c r="BW223"/>
  <c r="BX223"/>
  <c r="BY223"/>
  <c r="BZ223"/>
  <c r="BU224"/>
  <c r="BV224"/>
  <c r="BW224"/>
  <c r="BX224"/>
  <c r="BY224"/>
  <c r="BZ224"/>
  <c r="BU225"/>
  <c r="BV225"/>
  <c r="BW225"/>
  <c r="BX225"/>
  <c r="BY225"/>
  <c r="BZ225"/>
  <c r="BU226"/>
  <c r="BV226"/>
  <c r="BW226"/>
  <c r="BX226"/>
  <c r="BY226"/>
  <c r="BZ226"/>
  <c r="BU227"/>
  <c r="BV227"/>
  <c r="BW227"/>
  <c r="BX227"/>
  <c r="BY227"/>
  <c r="BZ227"/>
  <c r="BU228"/>
  <c r="BV228"/>
  <c r="BW228"/>
  <c r="BX228"/>
  <c r="BY228"/>
  <c r="BZ228"/>
  <c r="BU229"/>
  <c r="BV229"/>
  <c r="BW229"/>
  <c r="BX229"/>
  <c r="BY229"/>
  <c r="BZ229"/>
  <c r="BU230"/>
  <c r="BV230"/>
  <c r="BW230"/>
  <c r="BX230"/>
  <c r="BY230"/>
  <c r="BZ230"/>
  <c r="BU231"/>
  <c r="BV231"/>
  <c r="BW231"/>
  <c r="BX231"/>
  <c r="BY231"/>
  <c r="BZ231"/>
  <c r="BU232"/>
  <c r="BV232"/>
  <c r="BW232"/>
  <c r="BX232"/>
  <c r="BY232"/>
  <c r="BZ232"/>
  <c r="BU233"/>
  <c r="BV233"/>
  <c r="BW233"/>
  <c r="BX233"/>
  <c r="BY233"/>
  <c r="BZ233"/>
  <c r="BU234"/>
  <c r="BV234"/>
  <c r="BW234"/>
  <c r="BX234"/>
  <c r="BY234"/>
  <c r="BZ234"/>
  <c r="BU235"/>
  <c r="BV235"/>
  <c r="BW235"/>
  <c r="BX235"/>
  <c r="BY235"/>
  <c r="BZ235"/>
  <c r="BU236"/>
  <c r="BV236"/>
  <c r="BW236"/>
  <c r="BX236"/>
  <c r="BY236"/>
  <c r="BZ236"/>
  <c r="BU237"/>
  <c r="BV237"/>
  <c r="BW237"/>
  <c r="BX237"/>
  <c r="BY237"/>
  <c r="BZ237"/>
  <c r="BU238"/>
  <c r="BV238"/>
  <c r="BW238"/>
  <c r="BX238"/>
  <c r="BY238"/>
  <c r="BZ238"/>
  <c r="BU239"/>
  <c r="BV239"/>
  <c r="BW239"/>
  <c r="BX239"/>
  <c r="BY239"/>
  <c r="BZ239"/>
  <c r="BU240"/>
  <c r="BV240"/>
  <c r="BW240"/>
  <c r="BX240"/>
  <c r="BY240"/>
  <c r="BZ240"/>
  <c r="BU241"/>
  <c r="BV241"/>
  <c r="BW241"/>
  <c r="BX241"/>
  <c r="BY241"/>
  <c r="BZ241"/>
  <c r="BU242"/>
  <c r="BV242"/>
  <c r="BW242"/>
  <c r="BX242"/>
  <c r="BY242"/>
  <c r="BZ242"/>
  <c r="BU243"/>
  <c r="BV243"/>
  <c r="BW243"/>
  <c r="BX243"/>
  <c r="BY243"/>
  <c r="BZ243"/>
  <c r="BU244"/>
  <c r="BV244"/>
  <c r="BW244"/>
  <c r="BX244"/>
  <c r="BY244"/>
  <c r="BZ244"/>
  <c r="BU245"/>
  <c r="BV245"/>
  <c r="BW245"/>
  <c r="BX245"/>
  <c r="BY245"/>
  <c r="BZ245"/>
  <c r="BU246"/>
  <c r="BV246"/>
  <c r="BW246"/>
  <c r="BX246"/>
  <c r="BY246"/>
  <c r="BZ246"/>
  <c r="BU247"/>
  <c r="BV247"/>
  <c r="BW247"/>
  <c r="BX247"/>
  <c r="BY247"/>
  <c r="BZ247"/>
  <c r="BU248"/>
  <c r="BV248"/>
  <c r="BW248"/>
  <c r="BX248"/>
  <c r="BY248"/>
  <c r="BZ248"/>
  <c r="BU249"/>
  <c r="BV249"/>
  <c r="BW249"/>
  <c r="BX249"/>
  <c r="BY249"/>
  <c r="BZ249"/>
  <c r="BU250"/>
  <c r="BV250"/>
  <c r="BW250"/>
  <c r="BX250"/>
  <c r="BY250"/>
  <c r="BZ250"/>
  <c r="BU251"/>
  <c r="BV251"/>
  <c r="BW251"/>
  <c r="BX251"/>
  <c r="BY251"/>
  <c r="BZ251"/>
  <c r="BU252"/>
  <c r="BV252"/>
  <c r="BW252"/>
  <c r="BX252"/>
  <c r="BY252"/>
  <c r="BZ252"/>
  <c r="BU253"/>
  <c r="BV253"/>
  <c r="BW253"/>
  <c r="BX253"/>
  <c r="BY253"/>
  <c r="BZ253"/>
  <c r="BU254"/>
  <c r="BV254"/>
  <c r="BW254"/>
  <c r="BX254"/>
  <c r="BY254"/>
  <c r="BZ254"/>
  <c r="BU255"/>
  <c r="BV255"/>
  <c r="BW255"/>
  <c r="BX255"/>
  <c r="BY255"/>
  <c r="BZ255"/>
  <c r="BU256"/>
  <c r="BV256"/>
  <c r="BW256"/>
  <c r="BX256"/>
  <c r="BY256"/>
  <c r="BZ256"/>
  <c r="BU257"/>
  <c r="BV257"/>
  <c r="BW257"/>
  <c r="BX257"/>
  <c r="BY257"/>
  <c r="BZ257"/>
  <c r="BU258"/>
  <c r="BV258"/>
  <c r="BW258"/>
  <c r="BX258"/>
  <c r="BY258"/>
  <c r="BZ258"/>
  <c r="BU259"/>
  <c r="BV259"/>
  <c r="BW259"/>
  <c r="BX259"/>
  <c r="BY259"/>
  <c r="BZ259"/>
  <c r="BU260"/>
  <c r="BV260"/>
  <c r="BW260"/>
  <c r="BX260"/>
  <c r="BY260"/>
  <c r="BZ260"/>
  <c r="BU261"/>
  <c r="BV261"/>
  <c r="BW261"/>
  <c r="BX261"/>
  <c r="BY261"/>
  <c r="BZ261"/>
  <c r="BU262"/>
  <c r="BV262"/>
  <c r="BW262"/>
  <c r="BX262"/>
  <c r="BY262"/>
  <c r="BZ262"/>
  <c r="BU263"/>
  <c r="BV263"/>
  <c r="BW263"/>
  <c r="BX263"/>
  <c r="BY263"/>
  <c r="BZ263"/>
  <c r="BU264"/>
  <c r="BV264"/>
  <c r="BW264"/>
  <c r="BX264"/>
  <c r="BY264"/>
  <c r="BZ264"/>
  <c r="BU265"/>
  <c r="BV265"/>
  <c r="BW265"/>
  <c r="BX265"/>
  <c r="BY265"/>
  <c r="BZ265"/>
  <c r="BU266"/>
  <c r="BV266"/>
  <c r="BW266"/>
  <c r="BX266"/>
  <c r="BY266"/>
  <c r="BZ266"/>
  <c r="BU267"/>
  <c r="BV267"/>
  <c r="BW267"/>
  <c r="BX267"/>
  <c r="BY267"/>
  <c r="BZ267"/>
  <c r="BU268"/>
  <c r="BV268"/>
  <c r="BW268"/>
  <c r="BX268"/>
  <c r="BY268"/>
  <c r="BZ268"/>
  <c r="BU269"/>
  <c r="BV269"/>
  <c r="BW269"/>
  <c r="BX269"/>
  <c r="BY269"/>
  <c r="BZ269"/>
  <c r="BU270"/>
  <c r="BV270"/>
  <c r="BW270"/>
  <c r="BX270"/>
  <c r="BY270"/>
  <c r="BZ270"/>
  <c r="BU271"/>
  <c r="BV271"/>
  <c r="BW271"/>
  <c r="BX271"/>
  <c r="BY271"/>
  <c r="BZ271"/>
  <c r="BU272"/>
  <c r="BV272"/>
  <c r="BW272"/>
  <c r="BX272"/>
  <c r="BY272"/>
  <c r="BZ272"/>
  <c r="BU273"/>
  <c r="BV273"/>
  <c r="BW273"/>
  <c r="BX273"/>
  <c r="BY273"/>
  <c r="BZ273"/>
  <c r="BU274"/>
  <c r="BV274"/>
  <c r="BW274"/>
  <c r="BX274"/>
  <c r="BY274"/>
  <c r="BZ274"/>
  <c r="BU275"/>
  <c r="BV275"/>
  <c r="BW275"/>
  <c r="BX275"/>
  <c r="BY275"/>
  <c r="BZ275"/>
  <c r="BU276"/>
  <c r="BV276"/>
  <c r="BW276"/>
  <c r="BX276"/>
  <c r="BY276"/>
  <c r="BZ276"/>
  <c r="BU277"/>
  <c r="BV277"/>
  <c r="BW277"/>
  <c r="BX277"/>
  <c r="BY277"/>
  <c r="BZ277"/>
  <c r="BU278"/>
  <c r="BV278"/>
  <c r="BW278"/>
  <c r="BX278"/>
  <c r="BY278"/>
  <c r="BZ278"/>
  <c r="BU279"/>
  <c r="BV279"/>
  <c r="BW279"/>
  <c r="BX279"/>
  <c r="BY279"/>
  <c r="BZ279"/>
  <c r="BU280"/>
  <c r="BV280"/>
  <c r="BW280"/>
  <c r="BX280"/>
  <c r="BY280"/>
  <c r="BZ280"/>
  <c r="BU281"/>
  <c r="BV281"/>
  <c r="BW281"/>
  <c r="BX281"/>
  <c r="BY281"/>
  <c r="BZ281"/>
  <c r="BU282"/>
  <c r="BV282"/>
  <c r="BW282"/>
  <c r="BX282"/>
  <c r="BY282"/>
  <c r="BZ282"/>
  <c r="BU283"/>
  <c r="BV283"/>
  <c r="BW283"/>
  <c r="BX283"/>
  <c r="BY283"/>
  <c r="BZ283"/>
  <c r="BU284"/>
  <c r="BV284"/>
  <c r="BW284"/>
  <c r="BX284"/>
  <c r="BY284"/>
  <c r="BZ284"/>
  <c r="BU285"/>
  <c r="BV285"/>
  <c r="BW285"/>
  <c r="BX285"/>
  <c r="BY285"/>
  <c r="BZ285"/>
  <c r="BU286"/>
  <c r="BV286"/>
  <c r="BW286"/>
  <c r="BX286"/>
  <c r="BY286"/>
  <c r="BZ286"/>
  <c r="BU287"/>
  <c r="BV287"/>
  <c r="BW287"/>
  <c r="BX287"/>
  <c r="BY287"/>
  <c r="BZ287"/>
  <c r="BU288"/>
  <c r="BV288"/>
  <c r="BW288"/>
  <c r="BX288"/>
  <c r="BY288"/>
  <c r="BZ288"/>
  <c r="BU289"/>
  <c r="BV289"/>
  <c r="BW289"/>
  <c r="BX289"/>
  <c r="BY289"/>
  <c r="BZ289"/>
  <c r="BU290"/>
  <c r="BV290"/>
  <c r="BW290"/>
  <c r="BX290"/>
  <c r="BY290"/>
  <c r="BZ290"/>
  <c r="BU291"/>
  <c r="BV291"/>
  <c r="BW291"/>
  <c r="BX291"/>
  <c r="BY291"/>
  <c r="BZ291"/>
  <c r="BU292"/>
  <c r="BV292"/>
  <c r="BW292"/>
  <c r="BX292"/>
  <c r="BY292"/>
  <c r="BZ292"/>
  <c r="BU293"/>
  <c r="BV293"/>
  <c r="BW293"/>
  <c r="BX293"/>
  <c r="BY293"/>
  <c r="BZ293"/>
  <c r="BU294"/>
  <c r="BV294"/>
  <c r="BW294"/>
  <c r="BX294"/>
  <c r="BY294"/>
  <c r="BZ294"/>
  <c r="BU295"/>
  <c r="BV295"/>
  <c r="BW295"/>
  <c r="BX295"/>
  <c r="BY295"/>
  <c r="BZ295"/>
  <c r="BU296"/>
  <c r="BV296"/>
  <c r="BW296"/>
  <c r="BX296"/>
  <c r="BY296"/>
  <c r="BZ296"/>
  <c r="BU297"/>
  <c r="BV297"/>
  <c r="BW297"/>
  <c r="BX297"/>
  <c r="BY297"/>
  <c r="BZ297"/>
  <c r="BU298"/>
  <c r="BV298"/>
  <c r="BW298"/>
  <c r="BX298"/>
  <c r="BY298"/>
  <c r="BZ298"/>
  <c r="BU299"/>
  <c r="BV299"/>
  <c r="BW299"/>
  <c r="BX299"/>
  <c r="BY299"/>
  <c r="BZ299"/>
  <c r="BU300"/>
  <c r="BV300"/>
  <c r="BW300"/>
  <c r="BX300"/>
  <c r="BY300"/>
  <c r="BZ300"/>
  <c r="BU301"/>
  <c r="BV301"/>
  <c r="BW301"/>
  <c r="BX301"/>
  <c r="BY301"/>
  <c r="BZ301"/>
  <c r="BU302"/>
  <c r="BV302"/>
  <c r="BW302"/>
  <c r="BX302"/>
  <c r="BY302"/>
  <c r="BZ302"/>
  <c r="BU303"/>
  <c r="BV303"/>
  <c r="BW303"/>
  <c r="BX303"/>
  <c r="BY303"/>
  <c r="BZ303"/>
  <c r="BU304"/>
  <c r="BV304"/>
  <c r="BW304"/>
  <c r="BX304"/>
  <c r="BY304"/>
  <c r="BZ304"/>
  <c r="BU305"/>
  <c r="BV305"/>
  <c r="BW305"/>
  <c r="BX305"/>
  <c r="BY305"/>
  <c r="BZ305"/>
  <c r="BU306"/>
  <c r="BV306"/>
  <c r="BW306"/>
  <c r="BX306"/>
  <c r="BY306"/>
  <c r="BZ306"/>
  <c r="BU307"/>
  <c r="BV307"/>
  <c r="BW307"/>
  <c r="BX307"/>
  <c r="BY307"/>
  <c r="BZ307"/>
  <c r="BU308"/>
  <c r="BV308"/>
  <c r="BW308"/>
  <c r="BX308"/>
  <c r="BY308"/>
  <c r="BZ308"/>
  <c r="BU309"/>
  <c r="BV309"/>
  <c r="BW309"/>
  <c r="BX309"/>
  <c r="BY309"/>
  <c r="BZ309"/>
  <c r="BU310"/>
  <c r="BV310"/>
  <c r="BW310"/>
  <c r="BX310"/>
  <c r="BY310"/>
  <c r="BZ310"/>
  <c r="BU311"/>
  <c r="BV311"/>
  <c r="BW311"/>
  <c r="BX311"/>
  <c r="BY311"/>
  <c r="BZ311"/>
  <c r="BU312"/>
  <c r="BV312"/>
  <c r="BW312"/>
  <c r="BX312"/>
  <c r="BY312"/>
  <c r="BZ312"/>
  <c r="BU313"/>
  <c r="BV313"/>
  <c r="BW313"/>
  <c r="BX313"/>
  <c r="BY313"/>
  <c r="BZ313"/>
  <c r="BU314"/>
  <c r="BV314"/>
  <c r="BW314"/>
  <c r="BX314"/>
  <c r="BY314"/>
  <c r="BZ314"/>
  <c r="BU315"/>
  <c r="BV315"/>
  <c r="BW315"/>
  <c r="BX315"/>
  <c r="BY315"/>
  <c r="BZ315"/>
  <c r="BU316"/>
  <c r="BV316"/>
  <c r="BW316"/>
  <c r="BX316"/>
  <c r="BY316"/>
  <c r="BZ316"/>
  <c r="BU317"/>
  <c r="BV317"/>
  <c r="BW317"/>
  <c r="BX317"/>
  <c r="BY317"/>
  <c r="BZ317"/>
  <c r="BU318"/>
  <c r="BV318"/>
  <c r="BW318"/>
  <c r="BX318"/>
  <c r="BY318"/>
  <c r="BZ318"/>
  <c r="BU319"/>
  <c r="BV319"/>
  <c r="BW319"/>
  <c r="BX319"/>
  <c r="BY319"/>
  <c r="BZ319"/>
  <c r="BU320"/>
  <c r="BV320"/>
  <c r="BW320"/>
  <c r="BX320"/>
  <c r="BY320"/>
  <c r="BZ320"/>
  <c r="BU321"/>
  <c r="BV321"/>
  <c r="BW321"/>
  <c r="BX321"/>
  <c r="BY321"/>
  <c r="BZ321"/>
  <c r="BU322"/>
  <c r="BV322"/>
  <c r="BW322"/>
  <c r="BX322"/>
  <c r="BY322"/>
  <c r="BZ322"/>
  <c r="BU323"/>
  <c r="BV323"/>
  <c r="BW323"/>
  <c r="BX323"/>
  <c r="BY323"/>
  <c r="BZ323"/>
  <c r="BU324"/>
  <c r="BV324"/>
  <c r="BW324"/>
  <c r="BX324"/>
  <c r="BY324"/>
  <c r="BZ324"/>
  <c r="BU325"/>
  <c r="BV325"/>
  <c r="BW325"/>
  <c r="BX325"/>
  <c r="BY325"/>
  <c r="BZ325"/>
  <c r="BU326"/>
  <c r="BV326"/>
  <c r="BW326"/>
  <c r="BX326"/>
  <c r="BY326"/>
  <c r="BZ326"/>
  <c r="BU327"/>
  <c r="BV327"/>
  <c r="BW327"/>
  <c r="BX327"/>
  <c r="BY327"/>
  <c r="BZ327"/>
  <c r="BU328"/>
  <c r="BV328"/>
  <c r="BW328"/>
  <c r="BX328"/>
  <c r="BY328"/>
  <c r="BZ328"/>
  <c r="BU329"/>
  <c r="BV329"/>
  <c r="BW329"/>
  <c r="BX329"/>
  <c r="BY329"/>
  <c r="BZ329"/>
  <c r="BU330"/>
  <c r="BV330"/>
  <c r="BW330"/>
  <c r="BX330"/>
  <c r="BY330"/>
  <c r="BZ330"/>
  <c r="BU331"/>
  <c r="BV331"/>
  <c r="BW331"/>
  <c r="BX331"/>
  <c r="BY331"/>
  <c r="BZ331"/>
  <c r="BU332"/>
  <c r="BV332"/>
  <c r="BW332"/>
  <c r="BX332"/>
  <c r="BY332"/>
  <c r="BZ332"/>
  <c r="BU333"/>
  <c r="BV333"/>
  <c r="BW333"/>
  <c r="BX333"/>
  <c r="BY333"/>
  <c r="BZ333"/>
  <c r="BU334"/>
  <c r="BV334"/>
  <c r="BW334"/>
  <c r="BX334"/>
  <c r="BY334"/>
  <c r="BZ334"/>
  <c r="BU335"/>
  <c r="BV335"/>
  <c r="BW335"/>
  <c r="BX335"/>
  <c r="BY335"/>
  <c r="BZ335"/>
  <c r="BU336"/>
  <c r="BV336"/>
  <c r="BW336"/>
  <c r="BX336"/>
  <c r="BY336"/>
  <c r="BZ336"/>
  <c r="BU337"/>
  <c r="BV337"/>
  <c r="BW337"/>
  <c r="BX337"/>
  <c r="BY337"/>
  <c r="BZ337"/>
  <c r="BU338"/>
  <c r="BV338"/>
  <c r="BW338"/>
  <c r="BX338"/>
  <c r="BY338"/>
  <c r="BZ338"/>
  <c r="BU339"/>
  <c r="BV339"/>
  <c r="BW339"/>
  <c r="BX339"/>
  <c r="BY339"/>
  <c r="BZ339"/>
  <c r="BU340"/>
  <c r="BV340"/>
  <c r="BW340"/>
  <c r="BX340"/>
  <c r="BY340"/>
  <c r="BZ340"/>
  <c r="BU341"/>
  <c r="BV341"/>
  <c r="BW341"/>
  <c r="BX341"/>
  <c r="BY341"/>
  <c r="BZ341"/>
  <c r="BU342"/>
  <c r="BV342"/>
  <c r="BW342"/>
  <c r="BX342"/>
  <c r="BY342"/>
  <c r="BZ342"/>
  <c r="BU343"/>
  <c r="BV343"/>
  <c r="BW343"/>
  <c r="BX343"/>
  <c r="BY343"/>
  <c r="BZ343"/>
  <c r="BU344"/>
  <c r="BV344"/>
  <c r="BW344"/>
  <c r="BX344"/>
  <c r="BY344"/>
  <c r="BZ344"/>
  <c r="BU345"/>
  <c r="BV345"/>
  <c r="BW345"/>
  <c r="BX345"/>
  <c r="BY345"/>
  <c r="BZ345"/>
  <c r="BU346"/>
  <c r="BV346"/>
  <c r="BW346"/>
  <c r="BX346"/>
  <c r="BY346"/>
  <c r="BZ346"/>
  <c r="BU347"/>
  <c r="BV347"/>
  <c r="BW347"/>
  <c r="BX347"/>
  <c r="BY347"/>
  <c r="BZ347"/>
  <c r="BU348"/>
  <c r="BV348"/>
  <c r="BW348"/>
  <c r="BX348"/>
  <c r="BY348"/>
  <c r="BZ348"/>
  <c r="BU349"/>
  <c r="BV349"/>
  <c r="BW349"/>
  <c r="BX349"/>
  <c r="BY349"/>
  <c r="BZ349"/>
  <c r="BU350"/>
  <c r="BV350"/>
  <c r="BW350"/>
  <c r="BX350"/>
  <c r="BY350"/>
  <c r="BZ350"/>
  <c r="BU351"/>
  <c r="BV351"/>
  <c r="BW351"/>
  <c r="BX351"/>
  <c r="BY351"/>
  <c r="BZ351"/>
  <c r="BU352"/>
  <c r="BV352"/>
  <c r="BW352"/>
  <c r="BX352"/>
  <c r="BY352"/>
  <c r="BZ352"/>
  <c r="BU353"/>
  <c r="BV353"/>
  <c r="BW353"/>
  <c r="BX353"/>
  <c r="BY353"/>
  <c r="BZ353"/>
  <c r="BU354"/>
  <c r="BV354"/>
  <c r="BW354"/>
  <c r="BX354"/>
  <c r="BY354"/>
  <c r="BZ354"/>
  <c r="BU355"/>
  <c r="BV355"/>
  <c r="BW355"/>
  <c r="BX355"/>
  <c r="BY355"/>
  <c r="BZ355"/>
  <c r="BU356"/>
  <c r="BV356"/>
  <c r="BW356"/>
  <c r="BX356"/>
  <c r="BY356"/>
  <c r="BZ356"/>
  <c r="BU357"/>
  <c r="BV357"/>
  <c r="BW357"/>
  <c r="BX357"/>
  <c r="BY357"/>
  <c r="BZ357"/>
  <c r="BU358"/>
  <c r="BV358"/>
  <c r="BW358"/>
  <c r="BX358"/>
  <c r="BY358"/>
  <c r="BZ358"/>
  <c r="BU359"/>
  <c r="BV359"/>
  <c r="BW359"/>
  <c r="BX359"/>
  <c r="BY359"/>
  <c r="BZ359"/>
  <c r="BU360"/>
  <c r="BV360"/>
  <c r="BW360"/>
  <c r="BX360"/>
  <c r="BY360"/>
  <c r="BZ360"/>
  <c r="BU361"/>
  <c r="BV361"/>
  <c r="BW361"/>
  <c r="BX361"/>
  <c r="BY361"/>
  <c r="BZ361"/>
  <c r="BU362"/>
  <c r="BV362"/>
  <c r="BW362"/>
  <c r="BX362"/>
  <c r="BY362"/>
  <c r="BZ362"/>
  <c r="BU363"/>
  <c r="BV363"/>
  <c r="BW363"/>
  <c r="BX363"/>
  <c r="BY363"/>
  <c r="BZ363"/>
  <c r="BU364"/>
  <c r="BV364"/>
  <c r="BW364"/>
  <c r="BX364"/>
  <c r="BY364"/>
  <c r="BZ364"/>
  <c r="BU365"/>
  <c r="BV365"/>
  <c r="BW365"/>
  <c r="BX365"/>
  <c r="BY365"/>
  <c r="BZ365"/>
  <c r="BU366"/>
  <c r="BV366"/>
  <c r="BW366"/>
  <c r="BX366"/>
  <c r="BY366"/>
  <c r="BZ366"/>
  <c r="BU367"/>
  <c r="BV367"/>
  <c r="BW367"/>
  <c r="BX367"/>
  <c r="BY367"/>
  <c r="BZ367"/>
  <c r="BU368"/>
  <c r="BV368"/>
  <c r="BW368"/>
  <c r="BX368"/>
  <c r="BY368"/>
  <c r="BZ368"/>
  <c r="BU369"/>
  <c r="BV369"/>
  <c r="BW369"/>
  <c r="BX369"/>
  <c r="BY369"/>
  <c r="BZ369"/>
  <c r="BU370"/>
  <c r="BV370"/>
  <c r="BW370"/>
  <c r="BX370"/>
  <c r="BY370"/>
  <c r="BZ370"/>
  <c r="BU371"/>
  <c r="BV371"/>
  <c r="BW371"/>
  <c r="BX371"/>
  <c r="BY371"/>
  <c r="BZ371"/>
  <c r="BU372"/>
  <c r="BV372"/>
  <c r="BW372"/>
  <c r="BX372"/>
  <c r="BY372"/>
  <c r="BZ372"/>
  <c r="BU373"/>
  <c r="BV373"/>
  <c r="BW373"/>
  <c r="BX373"/>
  <c r="BY373"/>
  <c r="BZ373"/>
  <c r="BU374"/>
  <c r="BV374"/>
  <c r="BW374"/>
  <c r="BX374"/>
  <c r="BY374"/>
  <c r="BZ374"/>
  <c r="BU375"/>
  <c r="BV375"/>
  <c r="BW375"/>
  <c r="BX375"/>
  <c r="BY375"/>
  <c r="BZ375"/>
  <c r="BU376"/>
  <c r="BV376"/>
  <c r="BW376"/>
  <c r="BX376"/>
  <c r="BY376"/>
  <c r="BZ376"/>
  <c r="BU377"/>
  <c r="BV377"/>
  <c r="BW377"/>
  <c r="BX377"/>
  <c r="BY377"/>
  <c r="BZ377"/>
  <c r="BU378"/>
  <c r="BV378"/>
  <c r="BW378"/>
  <c r="BX378"/>
  <c r="BY378"/>
  <c r="BZ378"/>
  <c r="BU379"/>
  <c r="BV379"/>
  <c r="BW379"/>
  <c r="BX379"/>
  <c r="BY379"/>
  <c r="BZ379"/>
  <c r="BU380"/>
  <c r="BV380"/>
  <c r="BW380"/>
  <c r="BX380"/>
  <c r="BY380"/>
  <c r="BZ380"/>
  <c r="BU381"/>
  <c r="BV381"/>
  <c r="BW381"/>
  <c r="BX381"/>
  <c r="BY381"/>
  <c r="BZ381"/>
  <c r="BU382"/>
  <c r="BV382"/>
  <c r="BW382"/>
  <c r="BX382"/>
  <c r="BY382"/>
  <c r="BZ382"/>
  <c r="BU383"/>
  <c r="BV383"/>
  <c r="BW383"/>
  <c r="BX383"/>
  <c r="BY383"/>
  <c r="BZ383"/>
  <c r="BU384"/>
  <c r="BV384"/>
  <c r="BW384"/>
  <c r="BX384"/>
  <c r="BY384"/>
  <c r="BZ384"/>
  <c r="BU385"/>
  <c r="BV385"/>
  <c r="BW385"/>
  <c r="BX385"/>
  <c r="BY385"/>
  <c r="BZ385"/>
  <c r="BU386"/>
  <c r="BV386"/>
  <c r="BW386"/>
  <c r="BX386"/>
  <c r="BY386"/>
  <c r="BZ386"/>
  <c r="BU387"/>
  <c r="BV387"/>
  <c r="BW387"/>
  <c r="BX387"/>
  <c r="BY387"/>
  <c r="BZ387"/>
  <c r="BU388"/>
  <c r="BV388"/>
  <c r="BW388"/>
  <c r="BX388"/>
  <c r="BY388"/>
  <c r="BZ388"/>
  <c r="BU389"/>
  <c r="BV389"/>
  <c r="BW389"/>
  <c r="BX389"/>
  <c r="BY389"/>
  <c r="BZ389"/>
  <c r="BU390"/>
  <c r="BV390"/>
  <c r="BW390"/>
  <c r="BX390"/>
  <c r="BY390"/>
  <c r="BZ390"/>
  <c r="BU391"/>
  <c r="BV391"/>
  <c r="BW391"/>
  <c r="BX391"/>
  <c r="BY391"/>
  <c r="BZ391"/>
  <c r="BU392"/>
  <c r="BV392"/>
  <c r="BW392"/>
  <c r="BX392"/>
  <c r="BY392"/>
  <c r="BZ392"/>
  <c r="BU393"/>
  <c r="BV393"/>
  <c r="BW393"/>
  <c r="BX393"/>
  <c r="BY393"/>
  <c r="BZ393"/>
  <c r="BU394"/>
  <c r="BV394"/>
  <c r="BW394"/>
  <c r="BX394"/>
  <c r="BY394"/>
  <c r="BZ394"/>
  <c r="BU395"/>
  <c r="BV395"/>
  <c r="BW395"/>
  <c r="BX395"/>
  <c r="BY395"/>
  <c r="BZ395"/>
  <c r="BU396"/>
  <c r="BV396"/>
  <c r="BW396"/>
  <c r="BX396"/>
  <c r="BY396"/>
  <c r="BZ396"/>
  <c r="BU397"/>
  <c r="BV397"/>
  <c r="BW397"/>
  <c r="BX397"/>
  <c r="BY397"/>
  <c r="BZ397"/>
  <c r="BU398"/>
  <c r="BV398"/>
  <c r="BW398"/>
  <c r="BX398"/>
  <c r="BY398"/>
  <c r="BZ398"/>
  <c r="BU399"/>
  <c r="BV399"/>
  <c r="BW399"/>
  <c r="BX399"/>
  <c r="BY399"/>
  <c r="BZ399"/>
  <c r="BU400"/>
  <c r="BV400"/>
  <c r="BW400"/>
  <c r="BX400"/>
  <c r="BY400"/>
  <c r="BZ400"/>
  <c r="BU401"/>
  <c r="BV401"/>
  <c r="BW401"/>
  <c r="BX401"/>
  <c r="BY401"/>
  <c r="BZ401"/>
  <c r="BU402"/>
  <c r="BV402"/>
  <c r="BW402"/>
  <c r="BX402"/>
  <c r="BY402"/>
  <c r="BZ402"/>
  <c r="BU403"/>
  <c r="BV403"/>
  <c r="BW403"/>
  <c r="BX403"/>
  <c r="BY403"/>
  <c r="BZ403"/>
  <c r="BU404"/>
  <c r="BV404"/>
  <c r="BW404"/>
  <c r="BX404"/>
  <c r="BY404"/>
  <c r="BZ404"/>
  <c r="BU405"/>
  <c r="BV405"/>
  <c r="BW405"/>
  <c r="BX405"/>
  <c r="BY405"/>
  <c r="BZ405"/>
  <c r="BU406"/>
  <c r="BV406"/>
  <c r="BW406"/>
  <c r="BX406"/>
  <c r="BY406"/>
  <c r="BZ406"/>
  <c r="BU407"/>
  <c r="BV407"/>
  <c r="BW407"/>
  <c r="BX407"/>
  <c r="BY407"/>
  <c r="BZ407"/>
  <c r="BU408"/>
  <c r="BV408"/>
  <c r="BW408"/>
  <c r="BX408"/>
  <c r="BY408"/>
  <c r="BZ408"/>
  <c r="BZ7"/>
  <c r="BX7"/>
  <c r="BU7"/>
  <c r="H36" i="16"/>
  <c r="I36"/>
  <c r="J36"/>
  <c r="K36"/>
  <c r="L36"/>
  <c r="N36"/>
  <c r="H37"/>
  <c r="I37"/>
  <c r="J37"/>
  <c r="K37"/>
  <c r="L37"/>
  <c r="N37"/>
  <c r="H38"/>
  <c r="I38"/>
  <c r="J38"/>
  <c r="K38"/>
  <c r="L38"/>
  <c r="N38"/>
  <c r="H39"/>
  <c r="I39"/>
  <c r="J39"/>
  <c r="K39"/>
  <c r="L39"/>
  <c r="N39"/>
  <c r="H40"/>
  <c r="I40"/>
  <c r="J40"/>
  <c r="K40"/>
  <c r="L40"/>
  <c r="N40"/>
  <c r="H41"/>
  <c r="I41"/>
  <c r="J41"/>
  <c r="K41"/>
  <c r="L41"/>
  <c r="N41"/>
  <c r="H42"/>
  <c r="I42"/>
  <c r="J42"/>
  <c r="K42"/>
  <c r="L42"/>
  <c r="N42"/>
  <c r="H43"/>
  <c r="I43"/>
  <c r="J43"/>
  <c r="K43"/>
  <c r="L43"/>
  <c r="N43"/>
  <c r="H44"/>
  <c r="I44"/>
  <c r="J44"/>
  <c r="K44"/>
  <c r="L44"/>
  <c r="N44"/>
  <c r="H45"/>
  <c r="I45"/>
  <c r="J45"/>
  <c r="K45"/>
  <c r="L45"/>
  <c r="N45"/>
  <c r="H46"/>
  <c r="I46"/>
  <c r="J46"/>
  <c r="K46"/>
  <c r="L46"/>
  <c r="N46"/>
  <c r="H47"/>
  <c r="I47"/>
  <c r="J47"/>
  <c r="K47"/>
  <c r="L47"/>
  <c r="N47"/>
  <c r="H48"/>
  <c r="I48"/>
  <c r="J48"/>
  <c r="K48"/>
  <c r="L48"/>
  <c r="N48"/>
  <c r="H49"/>
  <c r="I49"/>
  <c r="J49"/>
  <c r="K49"/>
  <c r="L49"/>
  <c r="N49"/>
  <c r="H50"/>
  <c r="I50"/>
  <c r="J50"/>
  <c r="K50"/>
  <c r="L50"/>
  <c r="N50"/>
  <c r="H51"/>
  <c r="I51"/>
  <c r="J51"/>
  <c r="K51"/>
  <c r="L51"/>
  <c r="N51"/>
  <c r="H52"/>
  <c r="I52"/>
  <c r="J52"/>
  <c r="K52"/>
  <c r="L52"/>
  <c r="N52"/>
  <c r="H53"/>
  <c r="I53"/>
  <c r="J53"/>
  <c r="K53"/>
  <c r="L53"/>
  <c r="N53"/>
  <c r="H54"/>
  <c r="I54"/>
  <c r="J54"/>
  <c r="K54"/>
  <c r="L54"/>
  <c r="N54"/>
  <c r="H55"/>
  <c r="I55"/>
  <c r="J55"/>
  <c r="K55"/>
  <c r="L55"/>
  <c r="N55"/>
  <c r="H56"/>
  <c r="I56"/>
  <c r="J56"/>
  <c r="K56"/>
  <c r="L56"/>
  <c r="N56"/>
  <c r="H57"/>
  <c r="I57"/>
  <c r="J57"/>
  <c r="K57"/>
  <c r="L57"/>
  <c r="N57"/>
  <c r="H58"/>
  <c r="I58"/>
  <c r="J58"/>
  <c r="K58"/>
  <c r="L58"/>
  <c r="N58"/>
  <c r="H59"/>
  <c r="I59"/>
  <c r="J59"/>
  <c r="K59"/>
  <c r="L59"/>
  <c r="N59"/>
  <c r="H60"/>
  <c r="I60"/>
  <c r="J60"/>
  <c r="K60"/>
  <c r="L60"/>
  <c r="N60"/>
  <c r="H61"/>
  <c r="I61"/>
  <c r="J61"/>
  <c r="K61"/>
  <c r="L61"/>
  <c r="N61"/>
  <c r="H62"/>
  <c r="I62"/>
  <c r="J62"/>
  <c r="K62"/>
  <c r="L62"/>
  <c r="N62"/>
  <c r="H63"/>
  <c r="I63"/>
  <c r="J63"/>
  <c r="K63"/>
  <c r="L63"/>
  <c r="N63"/>
  <c r="H64"/>
  <c r="I64"/>
  <c r="J64"/>
  <c r="K64"/>
  <c r="L64"/>
  <c r="N64"/>
  <c r="H65"/>
  <c r="I65"/>
  <c r="J65"/>
  <c r="K65"/>
  <c r="L65"/>
  <c r="N65"/>
  <c r="H66"/>
  <c r="I66"/>
  <c r="J66"/>
  <c r="K66"/>
  <c r="L66"/>
  <c r="N66"/>
  <c r="H67"/>
  <c r="I67"/>
  <c r="J67"/>
  <c r="K67"/>
  <c r="L67"/>
  <c r="N67"/>
  <c r="H68"/>
  <c r="I68"/>
  <c r="J68"/>
  <c r="K68"/>
  <c r="L68"/>
  <c r="N68"/>
  <c r="H69"/>
  <c r="I69"/>
  <c r="J69"/>
  <c r="K69"/>
  <c r="L69"/>
  <c r="N69"/>
  <c r="H70"/>
  <c r="I70"/>
  <c r="J70"/>
  <c r="K70"/>
  <c r="L70"/>
  <c r="N70"/>
  <c r="H71"/>
  <c r="I71"/>
  <c r="J71"/>
  <c r="K71"/>
  <c r="L71"/>
  <c r="N71"/>
  <c r="H72"/>
  <c r="I72"/>
  <c r="J72"/>
  <c r="K72"/>
  <c r="L72"/>
  <c r="N72"/>
  <c r="H73"/>
  <c r="I73"/>
  <c r="J73"/>
  <c r="K73"/>
  <c r="L73"/>
  <c r="N73"/>
  <c r="H74"/>
  <c r="I74"/>
  <c r="J74"/>
  <c r="K74"/>
  <c r="L74"/>
  <c r="N74"/>
  <c r="H75"/>
  <c r="I75"/>
  <c r="J75"/>
  <c r="K75"/>
  <c r="L75"/>
  <c r="N75"/>
  <c r="H76"/>
  <c r="I76"/>
  <c r="J76"/>
  <c r="K76"/>
  <c r="L76"/>
  <c r="N76"/>
  <c r="H77"/>
  <c r="I77"/>
  <c r="J77"/>
  <c r="K77"/>
  <c r="L77"/>
  <c r="N77"/>
  <c r="H78"/>
  <c r="I78"/>
  <c r="J78"/>
  <c r="K78"/>
  <c r="L78"/>
  <c r="N78"/>
  <c r="H79"/>
  <c r="I79"/>
  <c r="J79"/>
  <c r="K79"/>
  <c r="L79"/>
  <c r="N79"/>
  <c r="H80"/>
  <c r="I80"/>
  <c r="J80"/>
  <c r="K80"/>
  <c r="L80"/>
  <c r="N80"/>
  <c r="H81"/>
  <c r="I81"/>
  <c r="J81"/>
  <c r="K81"/>
  <c r="L81"/>
  <c r="N81"/>
  <c r="H82"/>
  <c r="I82"/>
  <c r="J82"/>
  <c r="K82"/>
  <c r="L82"/>
  <c r="N82"/>
  <c r="H83"/>
  <c r="I83"/>
  <c r="J83"/>
  <c r="K83"/>
  <c r="L83"/>
  <c r="N83"/>
  <c r="H84"/>
  <c r="I84"/>
  <c r="J84"/>
  <c r="K84"/>
  <c r="L84"/>
  <c r="N84"/>
  <c r="H85"/>
  <c r="I85"/>
  <c r="J85"/>
  <c r="K85"/>
  <c r="L85"/>
  <c r="N85"/>
  <c r="H86"/>
  <c r="I86"/>
  <c r="J86"/>
  <c r="K86"/>
  <c r="L86"/>
  <c r="N86"/>
  <c r="H87"/>
  <c r="I87"/>
  <c r="J87"/>
  <c r="K87"/>
  <c r="L87"/>
  <c r="N87"/>
  <c r="H88"/>
  <c r="I88"/>
  <c r="J88"/>
  <c r="K88"/>
  <c r="L88"/>
  <c r="N88"/>
  <c r="H89"/>
  <c r="I89"/>
  <c r="J89"/>
  <c r="K89"/>
  <c r="L89"/>
  <c r="N89"/>
  <c r="H90"/>
  <c r="I90"/>
  <c r="J90"/>
  <c r="K90"/>
  <c r="L90"/>
  <c r="N90"/>
  <c r="H91"/>
  <c r="I91"/>
  <c r="J91"/>
  <c r="K91"/>
  <c r="L91"/>
  <c r="N91"/>
  <c r="H92"/>
  <c r="I92"/>
  <c r="J92"/>
  <c r="K92"/>
  <c r="L92"/>
  <c r="N92"/>
  <c r="H93"/>
  <c r="I93"/>
  <c r="J93"/>
  <c r="K93"/>
  <c r="L93"/>
  <c r="N93"/>
  <c r="H94"/>
  <c r="I94"/>
  <c r="J94"/>
  <c r="K94"/>
  <c r="L94"/>
  <c r="N94"/>
  <c r="H95"/>
  <c r="I95"/>
  <c r="J95"/>
  <c r="K95"/>
  <c r="L95"/>
  <c r="N95"/>
  <c r="H96"/>
  <c r="I96"/>
  <c r="J96"/>
  <c r="K96"/>
  <c r="L96"/>
  <c r="N96"/>
  <c r="H97"/>
  <c r="I97"/>
  <c r="J97"/>
  <c r="K97"/>
  <c r="L97"/>
  <c r="N97"/>
  <c r="H98"/>
  <c r="I98"/>
  <c r="J98"/>
  <c r="K98"/>
  <c r="L98"/>
  <c r="N98"/>
  <c r="H99"/>
  <c r="I99"/>
  <c r="J99"/>
  <c r="K99"/>
  <c r="L99"/>
  <c r="N99"/>
  <c r="H100"/>
  <c r="I100"/>
  <c r="J100"/>
  <c r="K100"/>
  <c r="L100"/>
  <c r="N100"/>
  <c r="H101"/>
  <c r="I101"/>
  <c r="J101"/>
  <c r="K101"/>
  <c r="L101"/>
  <c r="N101"/>
  <c r="H102"/>
  <c r="I102"/>
  <c r="J102"/>
  <c r="K102"/>
  <c r="L102"/>
  <c r="N102"/>
  <c r="H103"/>
  <c r="I103"/>
  <c r="J103"/>
  <c r="K103"/>
  <c r="L103"/>
  <c r="N103"/>
  <c r="H104"/>
  <c r="I104"/>
  <c r="J104"/>
  <c r="K104"/>
  <c r="L104"/>
  <c r="N104"/>
  <c r="H105"/>
  <c r="I105"/>
  <c r="J105"/>
  <c r="K105"/>
  <c r="L105"/>
  <c r="N105"/>
  <c r="H106"/>
  <c r="I106"/>
  <c r="J106"/>
  <c r="K106"/>
  <c r="L106"/>
  <c r="N106"/>
  <c r="H107"/>
  <c r="I107"/>
  <c r="J107"/>
  <c r="K107"/>
  <c r="L107"/>
  <c r="N107"/>
  <c r="H108"/>
  <c r="I108"/>
  <c r="J108"/>
  <c r="K108"/>
  <c r="L108"/>
  <c r="N108"/>
  <c r="H109"/>
  <c r="I109"/>
  <c r="J109"/>
  <c r="K109"/>
  <c r="L109"/>
  <c r="N109"/>
  <c r="H110"/>
  <c r="I110"/>
  <c r="J110"/>
  <c r="K110"/>
  <c r="L110"/>
  <c r="N110"/>
  <c r="H111"/>
  <c r="I111"/>
  <c r="J111"/>
  <c r="K111"/>
  <c r="L111"/>
  <c r="N111"/>
  <c r="H112"/>
  <c r="I112"/>
  <c r="J112"/>
  <c r="K112"/>
  <c r="L112"/>
  <c r="N112"/>
  <c r="H113"/>
  <c r="I113"/>
  <c r="J113"/>
  <c r="K113"/>
  <c r="L113"/>
  <c r="N113"/>
  <c r="H114"/>
  <c r="I114"/>
  <c r="J114"/>
  <c r="K114"/>
  <c r="L114"/>
  <c r="N114"/>
  <c r="H115"/>
  <c r="I115"/>
  <c r="J115"/>
  <c r="K115"/>
  <c r="L115"/>
  <c r="N115"/>
  <c r="H116"/>
  <c r="I116"/>
  <c r="J116"/>
  <c r="K116"/>
  <c r="L116"/>
  <c r="N116"/>
  <c r="H117"/>
  <c r="I117"/>
  <c r="J117"/>
  <c r="K117"/>
  <c r="L117"/>
  <c r="N117"/>
  <c r="H118"/>
  <c r="I118"/>
  <c r="J118"/>
  <c r="K118"/>
  <c r="L118"/>
  <c r="N118"/>
  <c r="H119"/>
  <c r="I119"/>
  <c r="J119"/>
  <c r="K119"/>
  <c r="L119"/>
  <c r="N119"/>
  <c r="H120"/>
  <c r="I120"/>
  <c r="J120"/>
  <c r="K120"/>
  <c r="L120"/>
  <c r="N120"/>
  <c r="H121"/>
  <c r="I121"/>
  <c r="J121"/>
  <c r="K121"/>
  <c r="L121"/>
  <c r="N121"/>
  <c r="H122"/>
  <c r="I122"/>
  <c r="J122"/>
  <c r="K122"/>
  <c r="L122"/>
  <c r="N122"/>
  <c r="H123"/>
  <c r="I123"/>
  <c r="J123"/>
  <c r="K123"/>
  <c r="L123"/>
  <c r="N123"/>
  <c r="H124"/>
  <c r="I124"/>
  <c r="J124"/>
  <c r="K124"/>
  <c r="L124"/>
  <c r="N124"/>
  <c r="H125"/>
  <c r="I125"/>
  <c r="J125"/>
  <c r="K125"/>
  <c r="L125"/>
  <c r="N125"/>
  <c r="H126"/>
  <c r="I126"/>
  <c r="J126"/>
  <c r="K126"/>
  <c r="L126"/>
  <c r="N126"/>
  <c r="H127"/>
  <c r="I127"/>
  <c r="J127"/>
  <c r="K127"/>
  <c r="L127"/>
  <c r="N127"/>
  <c r="H128"/>
  <c r="I128"/>
  <c r="J128"/>
  <c r="K128"/>
  <c r="L128"/>
  <c r="N128"/>
  <c r="H129"/>
  <c r="I129"/>
  <c r="J129"/>
  <c r="K129"/>
  <c r="L129"/>
  <c r="N129"/>
  <c r="H130"/>
  <c r="I130"/>
  <c r="J130"/>
  <c r="K130"/>
  <c r="L130"/>
  <c r="N130"/>
  <c r="H131"/>
  <c r="I131"/>
  <c r="J131"/>
  <c r="K131"/>
  <c r="L131"/>
  <c r="N131"/>
  <c r="H132"/>
  <c r="I132"/>
  <c r="J132"/>
  <c r="K132"/>
  <c r="L132"/>
  <c r="N132"/>
  <c r="H133"/>
  <c r="I133"/>
  <c r="J133"/>
  <c r="K133"/>
  <c r="L133"/>
  <c r="N133"/>
  <c r="H134"/>
  <c r="I134"/>
  <c r="J134"/>
  <c r="K134"/>
  <c r="L134"/>
  <c r="N134"/>
  <c r="H135"/>
  <c r="I135"/>
  <c r="J135"/>
  <c r="K135"/>
  <c r="L135"/>
  <c r="N135"/>
  <c r="H136"/>
  <c r="I136"/>
  <c r="J136"/>
  <c r="K136"/>
  <c r="L136"/>
  <c r="N136"/>
  <c r="H137"/>
  <c r="I137"/>
  <c r="J137"/>
  <c r="K137"/>
  <c r="L137"/>
  <c r="N137"/>
  <c r="H138"/>
  <c r="I138"/>
  <c r="J138"/>
  <c r="K138"/>
  <c r="L138"/>
  <c r="N138"/>
  <c r="H139"/>
  <c r="I139"/>
  <c r="J139"/>
  <c r="K139"/>
  <c r="L139"/>
  <c r="N139"/>
  <c r="H140"/>
  <c r="I140"/>
  <c r="J140"/>
  <c r="K140"/>
  <c r="L140"/>
  <c r="N140"/>
  <c r="H141"/>
  <c r="I141"/>
  <c r="J141"/>
  <c r="K141"/>
  <c r="L141"/>
  <c r="N141"/>
  <c r="H142"/>
  <c r="I142"/>
  <c r="J142"/>
  <c r="K142"/>
  <c r="L142"/>
  <c r="N142"/>
  <c r="H143"/>
  <c r="I143"/>
  <c r="J143"/>
  <c r="K143"/>
  <c r="L143"/>
  <c r="N143"/>
  <c r="H144"/>
  <c r="I144"/>
  <c r="J144"/>
  <c r="K144"/>
  <c r="L144"/>
  <c r="N144"/>
  <c r="H145"/>
  <c r="I145"/>
  <c r="J145"/>
  <c r="K145"/>
  <c r="L145"/>
  <c r="N145"/>
  <c r="H146"/>
  <c r="I146"/>
  <c r="J146"/>
  <c r="K146"/>
  <c r="L146"/>
  <c r="N146"/>
  <c r="H147"/>
  <c r="I147"/>
  <c r="J147"/>
  <c r="K147"/>
  <c r="L147"/>
  <c r="N147"/>
  <c r="H148"/>
  <c r="I148"/>
  <c r="J148"/>
  <c r="K148"/>
  <c r="L148"/>
  <c r="N148"/>
  <c r="H149"/>
  <c r="I149"/>
  <c r="J149"/>
  <c r="K149"/>
  <c r="L149"/>
  <c r="N149"/>
  <c r="H150"/>
  <c r="I150"/>
  <c r="J150"/>
  <c r="K150"/>
  <c r="L150"/>
  <c r="N150"/>
  <c r="H151"/>
  <c r="I151"/>
  <c r="J151"/>
  <c r="K151"/>
  <c r="L151"/>
  <c r="N151"/>
  <c r="H152"/>
  <c r="I152"/>
  <c r="J152"/>
  <c r="K152"/>
  <c r="L152"/>
  <c r="N152"/>
  <c r="H153"/>
  <c r="I153"/>
  <c r="J153"/>
  <c r="K153"/>
  <c r="L153"/>
  <c r="N153"/>
  <c r="H154"/>
  <c r="I154"/>
  <c r="J154"/>
  <c r="K154"/>
  <c r="L154"/>
  <c r="N154"/>
  <c r="H155"/>
  <c r="I155"/>
  <c r="J155"/>
  <c r="K155"/>
  <c r="L155"/>
  <c r="N155"/>
  <c r="H156"/>
  <c r="I156"/>
  <c r="J156"/>
  <c r="K156"/>
  <c r="L156"/>
  <c r="N156"/>
  <c r="H157"/>
  <c r="I157"/>
  <c r="J157"/>
  <c r="K157"/>
  <c r="L157"/>
  <c r="N157"/>
  <c r="H158"/>
  <c r="I158"/>
  <c r="J158"/>
  <c r="K158"/>
  <c r="L158"/>
  <c r="N158"/>
  <c r="H159"/>
  <c r="I159"/>
  <c r="J159"/>
  <c r="K159"/>
  <c r="L159"/>
  <c r="N159"/>
  <c r="H160"/>
  <c r="I160"/>
  <c r="J160"/>
  <c r="K160"/>
  <c r="L160"/>
  <c r="N160"/>
  <c r="O4"/>
  <c r="N4"/>
  <c r="M4"/>
  <c r="L4"/>
  <c r="K4"/>
  <c r="J4"/>
  <c r="I4"/>
  <c r="H4"/>
  <c r="G4"/>
  <c r="F4"/>
  <c r="E4"/>
  <c r="D4"/>
  <c r="C4"/>
  <c r="B4"/>
  <c r="A4"/>
  <c r="I3"/>
  <c r="E3"/>
  <c r="E3" i="15"/>
  <c r="C3" i="16"/>
  <c r="D83" s="1"/>
  <c r="A3"/>
  <c r="A3" i="15"/>
  <c r="A1" i="16"/>
  <c r="A1" i="15"/>
  <c r="M5" i="16"/>
  <c r="H160" i="15"/>
  <c r="I160"/>
  <c r="J160"/>
  <c r="K160"/>
  <c r="L160"/>
  <c r="P160"/>
  <c r="H36"/>
  <c r="I36"/>
  <c r="J36"/>
  <c r="K36"/>
  <c r="L36"/>
  <c r="P36"/>
  <c r="H37"/>
  <c r="I37"/>
  <c r="J37"/>
  <c r="K37"/>
  <c r="L37"/>
  <c r="P37"/>
  <c r="H38"/>
  <c r="I38"/>
  <c r="J38"/>
  <c r="K38"/>
  <c r="L38"/>
  <c r="P38"/>
  <c r="H39"/>
  <c r="I39"/>
  <c r="J39"/>
  <c r="K39"/>
  <c r="L39"/>
  <c r="P39"/>
  <c r="H40"/>
  <c r="I40"/>
  <c r="J40"/>
  <c r="K40"/>
  <c r="L40"/>
  <c r="P40"/>
  <c r="H41"/>
  <c r="I41"/>
  <c r="J41"/>
  <c r="K41"/>
  <c r="L41"/>
  <c r="P41"/>
  <c r="H42"/>
  <c r="I42"/>
  <c r="J42"/>
  <c r="K42"/>
  <c r="L42"/>
  <c r="P42"/>
  <c r="H43"/>
  <c r="I43"/>
  <c r="J43"/>
  <c r="K43"/>
  <c r="L43"/>
  <c r="P43"/>
  <c r="H44"/>
  <c r="I44"/>
  <c r="J44"/>
  <c r="K44"/>
  <c r="L44"/>
  <c r="P44"/>
  <c r="H45"/>
  <c r="I45"/>
  <c r="J45"/>
  <c r="K45"/>
  <c r="L45"/>
  <c r="P45"/>
  <c r="H46"/>
  <c r="I46"/>
  <c r="J46"/>
  <c r="K46"/>
  <c r="L46"/>
  <c r="P46"/>
  <c r="H47"/>
  <c r="I47"/>
  <c r="J47"/>
  <c r="K47"/>
  <c r="L47"/>
  <c r="P47"/>
  <c r="H48"/>
  <c r="I48"/>
  <c r="J48"/>
  <c r="K48"/>
  <c r="L48"/>
  <c r="P48"/>
  <c r="H49"/>
  <c r="I49"/>
  <c r="J49"/>
  <c r="K49"/>
  <c r="L49"/>
  <c r="P49"/>
  <c r="H50"/>
  <c r="I50"/>
  <c r="J50"/>
  <c r="K50"/>
  <c r="L50"/>
  <c r="P50"/>
  <c r="H51"/>
  <c r="I51"/>
  <c r="J51"/>
  <c r="K51"/>
  <c r="L51"/>
  <c r="P51"/>
  <c r="H52"/>
  <c r="I52"/>
  <c r="J52"/>
  <c r="K52"/>
  <c r="L52"/>
  <c r="P52"/>
  <c r="H53"/>
  <c r="I53"/>
  <c r="J53"/>
  <c r="K53"/>
  <c r="L53"/>
  <c r="P53"/>
  <c r="H54"/>
  <c r="I54"/>
  <c r="J54"/>
  <c r="K54"/>
  <c r="L54"/>
  <c r="P54"/>
  <c r="H55"/>
  <c r="I55"/>
  <c r="J55"/>
  <c r="K55"/>
  <c r="L55"/>
  <c r="P55"/>
  <c r="H56"/>
  <c r="I56"/>
  <c r="J56"/>
  <c r="K56"/>
  <c r="L56"/>
  <c r="P56"/>
  <c r="H57"/>
  <c r="I57"/>
  <c r="J57"/>
  <c r="K57"/>
  <c r="L57"/>
  <c r="P57"/>
  <c r="H58"/>
  <c r="I58"/>
  <c r="J58"/>
  <c r="K58"/>
  <c r="L58"/>
  <c r="P58"/>
  <c r="H59"/>
  <c r="I59"/>
  <c r="J59"/>
  <c r="K59"/>
  <c r="L59"/>
  <c r="P59"/>
  <c r="H60"/>
  <c r="I60"/>
  <c r="J60"/>
  <c r="K60"/>
  <c r="L60"/>
  <c r="P60"/>
  <c r="H61"/>
  <c r="I61"/>
  <c r="J61"/>
  <c r="K61"/>
  <c r="L61"/>
  <c r="P61"/>
  <c r="H62"/>
  <c r="I62"/>
  <c r="J62"/>
  <c r="K62"/>
  <c r="L62"/>
  <c r="P62"/>
  <c r="H63"/>
  <c r="I63"/>
  <c r="J63"/>
  <c r="K63"/>
  <c r="L63"/>
  <c r="P63"/>
  <c r="H64"/>
  <c r="I64"/>
  <c r="J64"/>
  <c r="K64"/>
  <c r="L64"/>
  <c r="P64"/>
  <c r="H65"/>
  <c r="I65"/>
  <c r="J65"/>
  <c r="K65"/>
  <c r="L65"/>
  <c r="P65"/>
  <c r="H66"/>
  <c r="I66"/>
  <c r="J66"/>
  <c r="K66"/>
  <c r="L66"/>
  <c r="P66"/>
  <c r="H67"/>
  <c r="I67"/>
  <c r="J67"/>
  <c r="K67"/>
  <c r="L67"/>
  <c r="P67"/>
  <c r="H68"/>
  <c r="I68"/>
  <c r="J68"/>
  <c r="K68"/>
  <c r="L68"/>
  <c r="P68"/>
  <c r="H69"/>
  <c r="I69"/>
  <c r="J69"/>
  <c r="K69"/>
  <c r="L69"/>
  <c r="P69"/>
  <c r="H70"/>
  <c r="I70"/>
  <c r="J70"/>
  <c r="K70"/>
  <c r="L70"/>
  <c r="P70"/>
  <c r="H71"/>
  <c r="I71"/>
  <c r="J71"/>
  <c r="K71"/>
  <c r="L71"/>
  <c r="P71"/>
  <c r="H72"/>
  <c r="I72"/>
  <c r="J72"/>
  <c r="K72"/>
  <c r="L72"/>
  <c r="P72"/>
  <c r="H73"/>
  <c r="I73"/>
  <c r="J73"/>
  <c r="K73"/>
  <c r="L73"/>
  <c r="P73"/>
  <c r="H74"/>
  <c r="I74"/>
  <c r="J74"/>
  <c r="K74"/>
  <c r="L74"/>
  <c r="P74"/>
  <c r="H75"/>
  <c r="I75"/>
  <c r="J75"/>
  <c r="K75"/>
  <c r="L75"/>
  <c r="P75"/>
  <c r="H76"/>
  <c r="I76"/>
  <c r="J76"/>
  <c r="K76"/>
  <c r="L76"/>
  <c r="P76"/>
  <c r="H77"/>
  <c r="I77"/>
  <c r="J77"/>
  <c r="K77"/>
  <c r="L77"/>
  <c r="P77"/>
  <c r="H78"/>
  <c r="I78"/>
  <c r="J78"/>
  <c r="K78"/>
  <c r="L78"/>
  <c r="P78"/>
  <c r="H79"/>
  <c r="I79"/>
  <c r="J79"/>
  <c r="K79"/>
  <c r="L79"/>
  <c r="P79"/>
  <c r="H80"/>
  <c r="I80"/>
  <c r="J80"/>
  <c r="K80"/>
  <c r="L80"/>
  <c r="P80"/>
  <c r="H81"/>
  <c r="I81"/>
  <c r="J81"/>
  <c r="K81"/>
  <c r="L81"/>
  <c r="P81"/>
  <c r="H82"/>
  <c r="I82"/>
  <c r="J82"/>
  <c r="K82"/>
  <c r="L82"/>
  <c r="P82"/>
  <c r="H83"/>
  <c r="I83"/>
  <c r="J83"/>
  <c r="K83"/>
  <c r="L83"/>
  <c r="P83"/>
  <c r="H84"/>
  <c r="I84"/>
  <c r="J84"/>
  <c r="K84"/>
  <c r="L84"/>
  <c r="P84"/>
  <c r="H85"/>
  <c r="I85"/>
  <c r="J85"/>
  <c r="K85"/>
  <c r="L85"/>
  <c r="P85"/>
  <c r="H86"/>
  <c r="I86"/>
  <c r="J86"/>
  <c r="K86"/>
  <c r="L86"/>
  <c r="P86"/>
  <c r="H87"/>
  <c r="I87"/>
  <c r="J87"/>
  <c r="K87"/>
  <c r="L87"/>
  <c r="P87"/>
  <c r="H88"/>
  <c r="I88"/>
  <c r="J88"/>
  <c r="K88"/>
  <c r="L88"/>
  <c r="P88"/>
  <c r="H89"/>
  <c r="I89"/>
  <c r="J89"/>
  <c r="K89"/>
  <c r="L89"/>
  <c r="P89"/>
  <c r="H90"/>
  <c r="I90"/>
  <c r="J90"/>
  <c r="K90"/>
  <c r="L90"/>
  <c r="P90"/>
  <c r="H91"/>
  <c r="I91"/>
  <c r="J91"/>
  <c r="K91"/>
  <c r="L91"/>
  <c r="P91"/>
  <c r="H92"/>
  <c r="I92"/>
  <c r="J92"/>
  <c r="K92"/>
  <c r="L92"/>
  <c r="P92"/>
  <c r="H93"/>
  <c r="I93"/>
  <c r="J93"/>
  <c r="K93"/>
  <c r="L93"/>
  <c r="P93"/>
  <c r="H94"/>
  <c r="I94"/>
  <c r="J94"/>
  <c r="K94"/>
  <c r="L94"/>
  <c r="P94"/>
  <c r="H95"/>
  <c r="I95"/>
  <c r="J95"/>
  <c r="K95"/>
  <c r="L95"/>
  <c r="P95"/>
  <c r="H96"/>
  <c r="I96"/>
  <c r="J96"/>
  <c r="K96"/>
  <c r="L96"/>
  <c r="P96"/>
  <c r="H97"/>
  <c r="I97"/>
  <c r="J97"/>
  <c r="K97"/>
  <c r="L97"/>
  <c r="P97"/>
  <c r="H98"/>
  <c r="I98"/>
  <c r="J98"/>
  <c r="K98"/>
  <c r="L98"/>
  <c r="P98"/>
  <c r="H99"/>
  <c r="I99"/>
  <c r="J99"/>
  <c r="K99"/>
  <c r="L99"/>
  <c r="P99"/>
  <c r="H100"/>
  <c r="I100"/>
  <c r="J100"/>
  <c r="K100"/>
  <c r="L100"/>
  <c r="P100"/>
  <c r="H101"/>
  <c r="I101"/>
  <c r="J101"/>
  <c r="K101"/>
  <c r="L101"/>
  <c r="P101"/>
  <c r="H102"/>
  <c r="I102"/>
  <c r="J102"/>
  <c r="K102"/>
  <c r="L102"/>
  <c r="P102"/>
  <c r="H103"/>
  <c r="I103"/>
  <c r="J103"/>
  <c r="K103"/>
  <c r="L103"/>
  <c r="P103"/>
  <c r="H104"/>
  <c r="I104"/>
  <c r="J104"/>
  <c r="K104"/>
  <c r="L104"/>
  <c r="P104"/>
  <c r="H105"/>
  <c r="I105"/>
  <c r="J105"/>
  <c r="K105"/>
  <c r="L105"/>
  <c r="P105"/>
  <c r="H106"/>
  <c r="I106"/>
  <c r="J106"/>
  <c r="K106"/>
  <c r="L106"/>
  <c r="P106"/>
  <c r="H107"/>
  <c r="I107"/>
  <c r="J107"/>
  <c r="K107"/>
  <c r="L107"/>
  <c r="P107"/>
  <c r="H108"/>
  <c r="I108"/>
  <c r="J108"/>
  <c r="K108"/>
  <c r="L108"/>
  <c r="P108"/>
  <c r="H109"/>
  <c r="I109"/>
  <c r="J109"/>
  <c r="K109"/>
  <c r="L109"/>
  <c r="P109"/>
  <c r="H110"/>
  <c r="I110"/>
  <c r="J110"/>
  <c r="K110"/>
  <c r="L110"/>
  <c r="P110"/>
  <c r="H111"/>
  <c r="I111"/>
  <c r="J111"/>
  <c r="K111"/>
  <c r="L111"/>
  <c r="P111"/>
  <c r="H112"/>
  <c r="I112"/>
  <c r="J112"/>
  <c r="K112"/>
  <c r="L112"/>
  <c r="P112"/>
  <c r="H113"/>
  <c r="I113"/>
  <c r="J113"/>
  <c r="K113"/>
  <c r="L113"/>
  <c r="P113"/>
  <c r="H114"/>
  <c r="I114"/>
  <c r="J114"/>
  <c r="K114"/>
  <c r="L114"/>
  <c r="P114"/>
  <c r="H115"/>
  <c r="I115"/>
  <c r="J115"/>
  <c r="K115"/>
  <c r="L115"/>
  <c r="P115"/>
  <c r="H116"/>
  <c r="I116"/>
  <c r="J116"/>
  <c r="K116"/>
  <c r="L116"/>
  <c r="P116"/>
  <c r="H117"/>
  <c r="I117"/>
  <c r="J117"/>
  <c r="K117"/>
  <c r="L117"/>
  <c r="P117"/>
  <c r="H118"/>
  <c r="I118"/>
  <c r="J118"/>
  <c r="K118"/>
  <c r="L118"/>
  <c r="P118"/>
  <c r="H119"/>
  <c r="I119"/>
  <c r="J119"/>
  <c r="K119"/>
  <c r="L119"/>
  <c r="P119"/>
  <c r="H120"/>
  <c r="I120"/>
  <c r="J120"/>
  <c r="K120"/>
  <c r="L120"/>
  <c r="P120"/>
  <c r="H121"/>
  <c r="I121"/>
  <c r="J121"/>
  <c r="K121"/>
  <c r="L121"/>
  <c r="P121"/>
  <c r="H122"/>
  <c r="I122"/>
  <c r="J122"/>
  <c r="K122"/>
  <c r="L122"/>
  <c r="P122"/>
  <c r="H123"/>
  <c r="I123"/>
  <c r="J123"/>
  <c r="K123"/>
  <c r="L123"/>
  <c r="P123"/>
  <c r="H124"/>
  <c r="I124"/>
  <c r="J124"/>
  <c r="K124"/>
  <c r="L124"/>
  <c r="P124"/>
  <c r="H125"/>
  <c r="I125"/>
  <c r="J125"/>
  <c r="K125"/>
  <c r="L125"/>
  <c r="P125"/>
  <c r="H126"/>
  <c r="I126"/>
  <c r="J126"/>
  <c r="K126"/>
  <c r="L126"/>
  <c r="P126"/>
  <c r="H127"/>
  <c r="I127"/>
  <c r="J127"/>
  <c r="K127"/>
  <c r="L127"/>
  <c r="P127"/>
  <c r="H128"/>
  <c r="I128"/>
  <c r="J128"/>
  <c r="K128"/>
  <c r="L128"/>
  <c r="P128"/>
  <c r="H129"/>
  <c r="I129"/>
  <c r="J129"/>
  <c r="K129"/>
  <c r="L129"/>
  <c r="P129"/>
  <c r="H130"/>
  <c r="I130"/>
  <c r="J130"/>
  <c r="K130"/>
  <c r="L130"/>
  <c r="P130"/>
  <c r="H131"/>
  <c r="I131"/>
  <c r="J131"/>
  <c r="K131"/>
  <c r="L131"/>
  <c r="P131"/>
  <c r="H132"/>
  <c r="I132"/>
  <c r="J132"/>
  <c r="K132"/>
  <c r="L132"/>
  <c r="P132"/>
  <c r="H133"/>
  <c r="I133"/>
  <c r="J133"/>
  <c r="K133"/>
  <c r="L133"/>
  <c r="P133"/>
  <c r="H134"/>
  <c r="I134"/>
  <c r="J134"/>
  <c r="K134"/>
  <c r="L134"/>
  <c r="P134"/>
  <c r="H135"/>
  <c r="I135"/>
  <c r="J135"/>
  <c r="K135"/>
  <c r="L135"/>
  <c r="P135"/>
  <c r="H136"/>
  <c r="I136"/>
  <c r="J136"/>
  <c r="K136"/>
  <c r="L136"/>
  <c r="P136"/>
  <c r="H137"/>
  <c r="I137"/>
  <c r="J137"/>
  <c r="K137"/>
  <c r="L137"/>
  <c r="P137"/>
  <c r="H138"/>
  <c r="I138"/>
  <c r="J138"/>
  <c r="K138"/>
  <c r="L138"/>
  <c r="P138"/>
  <c r="H139"/>
  <c r="I139"/>
  <c r="J139"/>
  <c r="K139"/>
  <c r="L139"/>
  <c r="P139"/>
  <c r="H140"/>
  <c r="I140"/>
  <c r="J140"/>
  <c r="K140"/>
  <c r="L140"/>
  <c r="P140"/>
  <c r="H141"/>
  <c r="I141"/>
  <c r="J141"/>
  <c r="K141"/>
  <c r="L141"/>
  <c r="P141"/>
  <c r="H142"/>
  <c r="I142"/>
  <c r="J142"/>
  <c r="K142"/>
  <c r="L142"/>
  <c r="P142"/>
  <c r="H143"/>
  <c r="I143"/>
  <c r="J143"/>
  <c r="K143"/>
  <c r="L143"/>
  <c r="P143"/>
  <c r="H144"/>
  <c r="I144"/>
  <c r="J144"/>
  <c r="K144"/>
  <c r="L144"/>
  <c r="P144"/>
  <c r="H145"/>
  <c r="I145"/>
  <c r="J145"/>
  <c r="K145"/>
  <c r="L145"/>
  <c r="P145"/>
  <c r="H146"/>
  <c r="I146"/>
  <c r="J146"/>
  <c r="K146"/>
  <c r="L146"/>
  <c r="P146"/>
  <c r="H147"/>
  <c r="I147"/>
  <c r="J147"/>
  <c r="K147"/>
  <c r="L147"/>
  <c r="P147"/>
  <c r="H148"/>
  <c r="I148"/>
  <c r="J148"/>
  <c r="K148"/>
  <c r="L148"/>
  <c r="P148"/>
  <c r="H149"/>
  <c r="I149"/>
  <c r="J149"/>
  <c r="K149"/>
  <c r="L149"/>
  <c r="P149"/>
  <c r="H150"/>
  <c r="I150"/>
  <c r="J150"/>
  <c r="K150"/>
  <c r="L150"/>
  <c r="P150"/>
  <c r="H151"/>
  <c r="I151"/>
  <c r="J151"/>
  <c r="K151"/>
  <c r="L151"/>
  <c r="P151"/>
  <c r="H152"/>
  <c r="I152"/>
  <c r="J152"/>
  <c r="K152"/>
  <c r="L152"/>
  <c r="P152"/>
  <c r="H153"/>
  <c r="I153"/>
  <c r="J153"/>
  <c r="K153"/>
  <c r="L153"/>
  <c r="P153"/>
  <c r="H154"/>
  <c r="I154"/>
  <c r="J154"/>
  <c r="K154"/>
  <c r="L154"/>
  <c r="P154"/>
  <c r="H155"/>
  <c r="I155"/>
  <c r="J155"/>
  <c r="K155"/>
  <c r="L155"/>
  <c r="P155"/>
  <c r="H156"/>
  <c r="I156"/>
  <c r="J156"/>
  <c r="K156"/>
  <c r="L156"/>
  <c r="P156"/>
  <c r="H157"/>
  <c r="I157"/>
  <c r="J157"/>
  <c r="K157"/>
  <c r="L157"/>
  <c r="P157"/>
  <c r="H158"/>
  <c r="I158"/>
  <c r="J158"/>
  <c r="K158"/>
  <c r="L158"/>
  <c r="P158"/>
  <c r="H159"/>
  <c r="I159"/>
  <c r="J159"/>
  <c r="K159"/>
  <c r="L159"/>
  <c r="P159"/>
  <c r="L4"/>
  <c r="K4"/>
  <c r="J4"/>
  <c r="P5" i="10"/>
  <c r="O5"/>
  <c r="BE5"/>
  <c r="BD5"/>
  <c r="BC5"/>
  <c r="BB5"/>
  <c r="BA5"/>
  <c r="AZ5"/>
  <c r="AY5"/>
  <c r="AX5"/>
  <c r="AW5"/>
  <c r="AV5"/>
  <c r="AU5"/>
  <c r="AT5"/>
  <c r="AS5"/>
  <c r="AR5"/>
  <c r="AQ5"/>
  <c r="BA4"/>
  <c r="AG3" i="16" s="1"/>
  <c r="AV4" i="10"/>
  <c r="AG2" i="16" s="1"/>
  <c r="AQ4" i="10"/>
  <c r="AG1" i="16" s="1"/>
  <c r="AP5" i="10"/>
  <c r="AK5"/>
  <c r="AF5"/>
  <c r="Z5"/>
  <c r="U5"/>
  <c r="AO5"/>
  <c r="AJ5"/>
  <c r="AE5"/>
  <c r="Y5"/>
  <c r="T5"/>
  <c r="AA5"/>
  <c r="M133" i="16" l="1"/>
  <c r="M148"/>
  <c r="M68"/>
  <c r="M132"/>
  <c r="J7"/>
  <c r="I8"/>
  <c r="H9"/>
  <c r="L9"/>
  <c r="K10"/>
  <c r="J11"/>
  <c r="I12"/>
  <c r="H13"/>
  <c r="L13"/>
  <c r="K14"/>
  <c r="J15"/>
  <c r="I16"/>
  <c r="H17"/>
  <c r="L17"/>
  <c r="K18"/>
  <c r="J19"/>
  <c r="I20"/>
  <c r="H21"/>
  <c r="L21"/>
  <c r="K22"/>
  <c r="J23"/>
  <c r="I24"/>
  <c r="H25"/>
  <c r="L25"/>
  <c r="K26"/>
  <c r="J27"/>
  <c r="I28"/>
  <c r="H29"/>
  <c r="L29"/>
  <c r="K30"/>
  <c r="J31"/>
  <c r="I32"/>
  <c r="H33"/>
  <c r="L33"/>
  <c r="K34"/>
  <c r="J35"/>
  <c r="K6"/>
  <c r="J28"/>
  <c r="I7"/>
  <c r="H8"/>
  <c r="L8"/>
  <c r="K9"/>
  <c r="J10"/>
  <c r="I11"/>
  <c r="H12"/>
  <c r="L12"/>
  <c r="K13"/>
  <c r="J14"/>
  <c r="I15"/>
  <c r="H16"/>
  <c r="L16"/>
  <c r="K17"/>
  <c r="J18"/>
  <c r="I19"/>
  <c r="H20"/>
  <c r="L20"/>
  <c r="K21"/>
  <c r="J22"/>
  <c r="I23"/>
  <c r="H24"/>
  <c r="L24"/>
  <c r="K25"/>
  <c r="J26"/>
  <c r="I27"/>
  <c r="H28"/>
  <c r="L28"/>
  <c r="K29"/>
  <c r="J30"/>
  <c r="I31"/>
  <c r="H32"/>
  <c r="L32"/>
  <c r="K33"/>
  <c r="J34"/>
  <c r="I35"/>
  <c r="L6"/>
  <c r="H6"/>
  <c r="I17"/>
  <c r="L22"/>
  <c r="I25"/>
  <c r="K27"/>
  <c r="L30"/>
  <c r="J32"/>
  <c r="L34"/>
  <c r="J6"/>
  <c r="H7"/>
  <c r="L7"/>
  <c r="K8"/>
  <c r="J9"/>
  <c r="I10"/>
  <c r="H11"/>
  <c r="L11"/>
  <c r="K12"/>
  <c r="J13"/>
  <c r="I14"/>
  <c r="H15"/>
  <c r="L15"/>
  <c r="K16"/>
  <c r="J17"/>
  <c r="I18"/>
  <c r="H19"/>
  <c r="L19"/>
  <c r="K20"/>
  <c r="J21"/>
  <c r="I22"/>
  <c r="H23"/>
  <c r="L23"/>
  <c r="K24"/>
  <c r="J25"/>
  <c r="I26"/>
  <c r="H27"/>
  <c r="L27"/>
  <c r="K28"/>
  <c r="J29"/>
  <c r="I30"/>
  <c r="H31"/>
  <c r="L31"/>
  <c r="K32"/>
  <c r="M32" s="1"/>
  <c r="N32" s="1"/>
  <c r="J33"/>
  <c r="I34"/>
  <c r="H35"/>
  <c r="L35"/>
  <c r="I6"/>
  <c r="M6" s="1"/>
  <c r="K7"/>
  <c r="J8"/>
  <c r="I9"/>
  <c r="M9" s="1"/>
  <c r="N9" s="1"/>
  <c r="H10"/>
  <c r="K11"/>
  <c r="J12"/>
  <c r="I13"/>
  <c r="M13" s="1"/>
  <c r="N13" s="1"/>
  <c r="L14"/>
  <c r="J16"/>
  <c r="L18"/>
  <c r="J20"/>
  <c r="M20" s="1"/>
  <c r="N20" s="1"/>
  <c r="H22"/>
  <c r="M22" s="1"/>
  <c r="N22" s="1"/>
  <c r="J24"/>
  <c r="L26"/>
  <c r="H30"/>
  <c r="I33"/>
  <c r="K35"/>
  <c r="L10"/>
  <c r="H14"/>
  <c r="K15"/>
  <c r="H18"/>
  <c r="K19"/>
  <c r="I21"/>
  <c r="K23"/>
  <c r="H26"/>
  <c r="I29"/>
  <c r="K31"/>
  <c r="H34"/>
  <c r="M116"/>
  <c r="M92"/>
  <c r="M90"/>
  <c r="M52"/>
  <c r="M36"/>
  <c r="M156"/>
  <c r="M100"/>
  <c r="M84"/>
  <c r="M69"/>
  <c r="M160"/>
  <c r="M152"/>
  <c r="M149"/>
  <c r="M126"/>
  <c r="M108"/>
  <c r="M106"/>
  <c r="M96"/>
  <c r="M88"/>
  <c r="M85"/>
  <c r="M44"/>
  <c r="M42"/>
  <c r="M142"/>
  <c r="M124"/>
  <c r="M122"/>
  <c r="M112"/>
  <c r="M104"/>
  <c r="M60"/>
  <c r="M58"/>
  <c r="M48"/>
  <c r="M40"/>
  <c r="M37"/>
  <c r="M158"/>
  <c r="M140"/>
  <c r="M128"/>
  <c r="M120"/>
  <c r="M76"/>
  <c r="M74"/>
  <c r="M64"/>
  <c r="M56"/>
  <c r="M53"/>
  <c r="M34"/>
  <c r="N34" s="1"/>
  <c r="M144"/>
  <c r="M136"/>
  <c r="M80"/>
  <c r="M72"/>
  <c r="M155"/>
  <c r="M154"/>
  <c r="M145"/>
  <c r="M139"/>
  <c r="M138"/>
  <c r="M129"/>
  <c r="M123"/>
  <c r="M121"/>
  <c r="M118"/>
  <c r="M107"/>
  <c r="M105"/>
  <c r="M102"/>
  <c r="M91"/>
  <c r="M86"/>
  <c r="M81"/>
  <c r="M75"/>
  <c r="M73"/>
  <c r="M70"/>
  <c r="M59"/>
  <c r="M57"/>
  <c r="M54"/>
  <c r="M49"/>
  <c r="M43"/>
  <c r="M38"/>
  <c r="M159"/>
  <c r="M143"/>
  <c r="M127"/>
  <c r="M111"/>
  <c r="M109"/>
  <c r="M95"/>
  <c r="M93"/>
  <c r="M79"/>
  <c r="M63"/>
  <c r="M61"/>
  <c r="M47"/>
  <c r="M153"/>
  <c r="M147"/>
  <c r="M146"/>
  <c r="M137"/>
  <c r="M131"/>
  <c r="M130"/>
  <c r="M115"/>
  <c r="M113"/>
  <c r="M110"/>
  <c r="M99"/>
  <c r="M97"/>
  <c r="M94"/>
  <c r="M89"/>
  <c r="M83"/>
  <c r="M78"/>
  <c r="M67"/>
  <c r="M65"/>
  <c r="M62"/>
  <c r="M51"/>
  <c r="M46"/>
  <c r="M41"/>
  <c r="M25"/>
  <c r="N25" s="1"/>
  <c r="M8"/>
  <c r="N8" s="1"/>
  <c r="M157"/>
  <c r="M151"/>
  <c r="M150"/>
  <c r="M141"/>
  <c r="M135"/>
  <c r="M134"/>
  <c r="M125"/>
  <c r="M119"/>
  <c r="M117"/>
  <c r="M114"/>
  <c r="M103"/>
  <c r="M101"/>
  <c r="M98"/>
  <c r="M87"/>
  <c r="M82"/>
  <c r="M77"/>
  <c r="M71"/>
  <c r="M66"/>
  <c r="M55"/>
  <c r="M50"/>
  <c r="M45"/>
  <c r="M39"/>
  <c r="M27"/>
  <c r="N27" s="1"/>
  <c r="D6"/>
  <c r="C7"/>
  <c r="G7"/>
  <c r="B8"/>
  <c r="F8"/>
  <c r="E9"/>
  <c r="D10"/>
  <c r="C11"/>
  <c r="G11"/>
  <c r="B12"/>
  <c r="F12"/>
  <c r="E13"/>
  <c r="D14"/>
  <c r="C15"/>
  <c r="G15"/>
  <c r="B16"/>
  <c r="F16"/>
  <c r="E17"/>
  <c r="D18"/>
  <c r="C19"/>
  <c r="G19"/>
  <c r="B20"/>
  <c r="F20"/>
  <c r="E21"/>
  <c r="D22"/>
  <c r="C23"/>
  <c r="G23"/>
  <c r="B24"/>
  <c r="F24"/>
  <c r="E25"/>
  <c r="D26"/>
  <c r="C27"/>
  <c r="G27"/>
  <c r="B28"/>
  <c r="F28"/>
  <c r="E29"/>
  <c r="D30"/>
  <c r="C31"/>
  <c r="G31"/>
  <c r="B32"/>
  <c r="F32"/>
  <c r="E33"/>
  <c r="D34"/>
  <c r="C35"/>
  <c r="G35"/>
  <c r="B36"/>
  <c r="F36"/>
  <c r="E37"/>
  <c r="D38"/>
  <c r="C39"/>
  <c r="G39"/>
  <c r="B40"/>
  <c r="F40"/>
  <c r="E41"/>
  <c r="D42"/>
  <c r="C43"/>
  <c r="G43"/>
  <c r="B44"/>
  <c r="F44"/>
  <c r="E45"/>
  <c r="D46"/>
  <c r="C47"/>
  <c r="G47"/>
  <c r="B48"/>
  <c r="F48"/>
  <c r="E49"/>
  <c r="D50"/>
  <c r="C51"/>
  <c r="G51"/>
  <c r="B52"/>
  <c r="F52"/>
  <c r="E53"/>
  <c r="D54"/>
  <c r="C55"/>
  <c r="G55"/>
  <c r="B56"/>
  <c r="F56"/>
  <c r="E57"/>
  <c r="D58"/>
  <c r="C59"/>
  <c r="G59"/>
  <c r="B60"/>
  <c r="F60"/>
  <c r="E61"/>
  <c r="D62"/>
  <c r="C63"/>
  <c r="G63"/>
  <c r="B64"/>
  <c r="F64"/>
  <c r="E65"/>
  <c r="D66"/>
  <c r="C67"/>
  <c r="G67"/>
  <c r="B68"/>
  <c r="F68"/>
  <c r="E69"/>
  <c r="D70"/>
  <c r="C71"/>
  <c r="G71"/>
  <c r="B72"/>
  <c r="F72"/>
  <c r="E73"/>
  <c r="D74"/>
  <c r="C75"/>
  <c r="G75"/>
  <c r="B76"/>
  <c r="F76"/>
  <c r="E77"/>
  <c r="D78"/>
  <c r="C79"/>
  <c r="G79"/>
  <c r="B80"/>
  <c r="F80"/>
  <c r="E81"/>
  <c r="D82"/>
  <c r="F83"/>
  <c r="C6"/>
  <c r="G6"/>
  <c r="B7"/>
  <c r="F7"/>
  <c r="E8"/>
  <c r="D9"/>
  <c r="C10"/>
  <c r="G10"/>
  <c r="B11"/>
  <c r="F11"/>
  <c r="E12"/>
  <c r="D13"/>
  <c r="C14"/>
  <c r="G14"/>
  <c r="B15"/>
  <c r="F15"/>
  <c r="E16"/>
  <c r="D17"/>
  <c r="C18"/>
  <c r="G18"/>
  <c r="B19"/>
  <c r="F19"/>
  <c r="E20"/>
  <c r="D21"/>
  <c r="C22"/>
  <c r="G22"/>
  <c r="B23"/>
  <c r="F23"/>
  <c r="E24"/>
  <c r="D25"/>
  <c r="C26"/>
  <c r="G26"/>
  <c r="B27"/>
  <c r="F27"/>
  <c r="E28"/>
  <c r="D29"/>
  <c r="C30"/>
  <c r="G30"/>
  <c r="B31"/>
  <c r="F31"/>
  <c r="E32"/>
  <c r="D33"/>
  <c r="C34"/>
  <c r="G34"/>
  <c r="B35"/>
  <c r="F35"/>
  <c r="E36"/>
  <c r="D37"/>
  <c r="C38"/>
  <c r="G38"/>
  <c r="B39"/>
  <c r="F39"/>
  <c r="E40"/>
  <c r="D41"/>
  <c r="C42"/>
  <c r="G42"/>
  <c r="B43"/>
  <c r="F43"/>
  <c r="E44"/>
  <c r="D45"/>
  <c r="C46"/>
  <c r="G46"/>
  <c r="B47"/>
  <c r="F47"/>
  <c r="E48"/>
  <c r="D49"/>
  <c r="C50"/>
  <c r="G50"/>
  <c r="B51"/>
  <c r="F51"/>
  <c r="E52"/>
  <c r="D53"/>
  <c r="C54"/>
  <c r="G54"/>
  <c r="B55"/>
  <c r="F55"/>
  <c r="E56"/>
  <c r="D57"/>
  <c r="C58"/>
  <c r="G58"/>
  <c r="B59"/>
  <c r="F59"/>
  <c r="E60"/>
  <c r="D61"/>
  <c r="C62"/>
  <c r="G62"/>
  <c r="B63"/>
  <c r="F63"/>
  <c r="E64"/>
  <c r="D65"/>
  <c r="C66"/>
  <c r="G66"/>
  <c r="B67"/>
  <c r="F67"/>
  <c r="E68"/>
  <c r="D69"/>
  <c r="C70"/>
  <c r="G70"/>
  <c r="B71"/>
  <c r="F71"/>
  <c r="E72"/>
  <c r="D73"/>
  <c r="C74"/>
  <c r="G74"/>
  <c r="B75"/>
  <c r="F75"/>
  <c r="E76"/>
  <c r="D77"/>
  <c r="C78"/>
  <c r="G78"/>
  <c r="B79"/>
  <c r="F79"/>
  <c r="E80"/>
  <c r="D81"/>
  <c r="C82"/>
  <c r="G160"/>
  <c r="C160"/>
  <c r="D159"/>
  <c r="E158"/>
  <c r="F157"/>
  <c r="B157"/>
  <c r="G156"/>
  <c r="C156"/>
  <c r="D155"/>
  <c r="E154"/>
  <c r="F153"/>
  <c r="B153"/>
  <c r="G152"/>
  <c r="C152"/>
  <c r="D151"/>
  <c r="E150"/>
  <c r="F149"/>
  <c r="B149"/>
  <c r="G148"/>
  <c r="C148"/>
  <c r="D147"/>
  <c r="E146"/>
  <c r="F145"/>
  <c r="B145"/>
  <c r="G144"/>
  <c r="C144"/>
  <c r="D143"/>
  <c r="E142"/>
  <c r="F141"/>
  <c r="B141"/>
  <c r="G140"/>
  <c r="C140"/>
  <c r="D139"/>
  <c r="E138"/>
  <c r="F137"/>
  <c r="B137"/>
  <c r="G136"/>
  <c r="C136"/>
  <c r="D135"/>
  <c r="E134"/>
  <c r="F133"/>
  <c r="B133"/>
  <c r="G132"/>
  <c r="C132"/>
  <c r="D131"/>
  <c r="E130"/>
  <c r="F129"/>
  <c r="B129"/>
  <c r="G128"/>
  <c r="C128"/>
  <c r="D127"/>
  <c r="E126"/>
  <c r="F125"/>
  <c r="B125"/>
  <c r="G124"/>
  <c r="C124"/>
  <c r="D123"/>
  <c r="E122"/>
  <c r="F121"/>
  <c r="B121"/>
  <c r="G120"/>
  <c r="C120"/>
  <c r="D119"/>
  <c r="E118"/>
  <c r="F117"/>
  <c r="B117"/>
  <c r="G116"/>
  <c r="C116"/>
  <c r="D115"/>
  <c r="E114"/>
  <c r="F113"/>
  <c r="B113"/>
  <c r="G112"/>
  <c r="C112"/>
  <c r="D111"/>
  <c r="E110"/>
  <c r="F109"/>
  <c r="B109"/>
  <c r="G108"/>
  <c r="C108"/>
  <c r="D107"/>
  <c r="E106"/>
  <c r="F105"/>
  <c r="B105"/>
  <c r="G104"/>
  <c r="C104"/>
  <c r="D103"/>
  <c r="E102"/>
  <c r="F101"/>
  <c r="B101"/>
  <c r="G100"/>
  <c r="C100"/>
  <c r="D99"/>
  <c r="E98"/>
  <c r="F97"/>
  <c r="B97"/>
  <c r="G96"/>
  <c r="C96"/>
  <c r="D95"/>
  <c r="E94"/>
  <c r="F93"/>
  <c r="B93"/>
  <c r="G92"/>
  <c r="C92"/>
  <c r="D91"/>
  <c r="E90"/>
  <c r="F89"/>
  <c r="B89"/>
  <c r="G88"/>
  <c r="C88"/>
  <c r="D87"/>
  <c r="E86"/>
  <c r="F85"/>
  <c r="B85"/>
  <c r="G84"/>
  <c r="C84"/>
  <c r="D160"/>
  <c r="E159"/>
  <c r="F158"/>
  <c r="B158"/>
  <c r="G157"/>
  <c r="C157"/>
  <c r="D156"/>
  <c r="E155"/>
  <c r="F154"/>
  <c r="B154"/>
  <c r="G153"/>
  <c r="C153"/>
  <c r="D152"/>
  <c r="E151"/>
  <c r="F150"/>
  <c r="B150"/>
  <c r="G149"/>
  <c r="C149"/>
  <c r="D148"/>
  <c r="E147"/>
  <c r="F146"/>
  <c r="B146"/>
  <c r="G145"/>
  <c r="C145"/>
  <c r="D144"/>
  <c r="E143"/>
  <c r="F142"/>
  <c r="B142"/>
  <c r="G141"/>
  <c r="C141"/>
  <c r="D140"/>
  <c r="E139"/>
  <c r="F138"/>
  <c r="B138"/>
  <c r="G137"/>
  <c r="C137"/>
  <c r="D136"/>
  <c r="E135"/>
  <c r="F134"/>
  <c r="B134"/>
  <c r="G133"/>
  <c r="C133"/>
  <c r="D132"/>
  <c r="E131"/>
  <c r="F130"/>
  <c r="B130"/>
  <c r="G129"/>
  <c r="C129"/>
  <c r="D128"/>
  <c r="E127"/>
  <c r="F126"/>
  <c r="B126"/>
  <c r="G125"/>
  <c r="C125"/>
  <c r="D124"/>
  <c r="E123"/>
  <c r="F122"/>
  <c r="B122"/>
  <c r="G121"/>
  <c r="C121"/>
  <c r="D120"/>
  <c r="E119"/>
  <c r="F118"/>
  <c r="B118"/>
  <c r="G117"/>
  <c r="C117"/>
  <c r="D116"/>
  <c r="E115"/>
  <c r="F114"/>
  <c r="B114"/>
  <c r="G113"/>
  <c r="C113"/>
  <c r="D112"/>
  <c r="E111"/>
  <c r="F110"/>
  <c r="B110"/>
  <c r="G109"/>
  <c r="C109"/>
  <c r="D108"/>
  <c r="E107"/>
  <c r="F106"/>
  <c r="B106"/>
  <c r="G105"/>
  <c r="C105"/>
  <c r="D104"/>
  <c r="E103"/>
  <c r="F102"/>
  <c r="B102"/>
  <c r="G101"/>
  <c r="C101"/>
  <c r="D100"/>
  <c r="E99"/>
  <c r="F98"/>
  <c r="B98"/>
  <c r="G97"/>
  <c r="C97"/>
  <c r="D96"/>
  <c r="E95"/>
  <c r="F94"/>
  <c r="B94"/>
  <c r="G93"/>
  <c r="C93"/>
  <c r="D92"/>
  <c r="E91"/>
  <c r="F90"/>
  <c r="B90"/>
  <c r="G89"/>
  <c r="C89"/>
  <c r="D88"/>
  <c r="E87"/>
  <c r="F86"/>
  <c r="B86"/>
  <c r="G85"/>
  <c r="C85"/>
  <c r="D84"/>
  <c r="E83"/>
  <c r="F82"/>
  <c r="E160"/>
  <c r="F159"/>
  <c r="B159"/>
  <c r="G158"/>
  <c r="C158"/>
  <c r="D157"/>
  <c r="E156"/>
  <c r="F155"/>
  <c r="B155"/>
  <c r="G154"/>
  <c r="C154"/>
  <c r="D153"/>
  <c r="E152"/>
  <c r="F151"/>
  <c r="B151"/>
  <c r="G150"/>
  <c r="C150"/>
  <c r="D149"/>
  <c r="E148"/>
  <c r="F147"/>
  <c r="B147"/>
  <c r="G146"/>
  <c r="C146"/>
  <c r="D145"/>
  <c r="E144"/>
  <c r="F143"/>
  <c r="B143"/>
  <c r="G142"/>
  <c r="C142"/>
  <c r="D141"/>
  <c r="E140"/>
  <c r="F139"/>
  <c r="B139"/>
  <c r="G138"/>
  <c r="C138"/>
  <c r="D137"/>
  <c r="E136"/>
  <c r="F135"/>
  <c r="B135"/>
  <c r="G134"/>
  <c r="C134"/>
  <c r="D133"/>
  <c r="E132"/>
  <c r="F131"/>
  <c r="B131"/>
  <c r="G130"/>
  <c r="C130"/>
  <c r="D129"/>
  <c r="E128"/>
  <c r="F127"/>
  <c r="B127"/>
  <c r="G126"/>
  <c r="C126"/>
  <c r="D125"/>
  <c r="E124"/>
  <c r="F123"/>
  <c r="B123"/>
  <c r="G122"/>
  <c r="C122"/>
  <c r="D121"/>
  <c r="E120"/>
  <c r="F119"/>
  <c r="B119"/>
  <c r="G118"/>
  <c r="C118"/>
  <c r="D117"/>
  <c r="E116"/>
  <c r="F115"/>
  <c r="B115"/>
  <c r="G114"/>
  <c r="C114"/>
  <c r="D113"/>
  <c r="E112"/>
  <c r="F111"/>
  <c r="B111"/>
  <c r="G110"/>
  <c r="C110"/>
  <c r="D109"/>
  <c r="E108"/>
  <c r="F107"/>
  <c r="B107"/>
  <c r="G106"/>
  <c r="C106"/>
  <c r="D105"/>
  <c r="E104"/>
  <c r="F103"/>
  <c r="B103"/>
  <c r="G102"/>
  <c r="C102"/>
  <c r="D101"/>
  <c r="E100"/>
  <c r="F99"/>
  <c r="B99"/>
  <c r="G98"/>
  <c r="C98"/>
  <c r="D97"/>
  <c r="E96"/>
  <c r="F95"/>
  <c r="B95"/>
  <c r="G94"/>
  <c r="C94"/>
  <c r="D93"/>
  <c r="E92"/>
  <c r="F91"/>
  <c r="B91"/>
  <c r="G90"/>
  <c r="C90"/>
  <c r="D89"/>
  <c r="E88"/>
  <c r="F87"/>
  <c r="B87"/>
  <c r="G86"/>
  <c r="C86"/>
  <c r="D85"/>
  <c r="E84"/>
  <c r="F160"/>
  <c r="B160"/>
  <c r="G159"/>
  <c r="C159"/>
  <c r="D158"/>
  <c r="E157"/>
  <c r="F156"/>
  <c r="B156"/>
  <c r="G155"/>
  <c r="C155"/>
  <c r="D154"/>
  <c r="E153"/>
  <c r="F152"/>
  <c r="B152"/>
  <c r="G151"/>
  <c r="C151"/>
  <c r="D150"/>
  <c r="E149"/>
  <c r="F148"/>
  <c r="B148"/>
  <c r="G147"/>
  <c r="C147"/>
  <c r="D146"/>
  <c r="E145"/>
  <c r="F144"/>
  <c r="B144"/>
  <c r="G143"/>
  <c r="C143"/>
  <c r="D142"/>
  <c r="E141"/>
  <c r="F140"/>
  <c r="B140"/>
  <c r="G139"/>
  <c r="C139"/>
  <c r="D138"/>
  <c r="E137"/>
  <c r="F136"/>
  <c r="B136"/>
  <c r="G135"/>
  <c r="C135"/>
  <c r="D134"/>
  <c r="E133"/>
  <c r="F132"/>
  <c r="B132"/>
  <c r="G131"/>
  <c r="C131"/>
  <c r="D130"/>
  <c r="E129"/>
  <c r="F128"/>
  <c r="B128"/>
  <c r="G127"/>
  <c r="C127"/>
  <c r="D126"/>
  <c r="E125"/>
  <c r="F124"/>
  <c r="B124"/>
  <c r="G123"/>
  <c r="C123"/>
  <c r="D122"/>
  <c r="E121"/>
  <c r="F120"/>
  <c r="B120"/>
  <c r="G119"/>
  <c r="C119"/>
  <c r="D118"/>
  <c r="E117"/>
  <c r="F116"/>
  <c r="B116"/>
  <c r="G115"/>
  <c r="C115"/>
  <c r="D114"/>
  <c r="E113"/>
  <c r="F112"/>
  <c r="B112"/>
  <c r="G111"/>
  <c r="C111"/>
  <c r="D110"/>
  <c r="E109"/>
  <c r="F108"/>
  <c r="B108"/>
  <c r="G107"/>
  <c r="C107"/>
  <c r="D106"/>
  <c r="E105"/>
  <c r="F104"/>
  <c r="B104"/>
  <c r="G103"/>
  <c r="C103"/>
  <c r="D102"/>
  <c r="E101"/>
  <c r="F100"/>
  <c r="B100"/>
  <c r="G99"/>
  <c r="C99"/>
  <c r="D98"/>
  <c r="E97"/>
  <c r="F96"/>
  <c r="B96"/>
  <c r="G95"/>
  <c r="C95"/>
  <c r="D94"/>
  <c r="E93"/>
  <c r="F92"/>
  <c r="B92"/>
  <c r="G91"/>
  <c r="C91"/>
  <c r="D90"/>
  <c r="E89"/>
  <c r="F88"/>
  <c r="B88"/>
  <c r="G87"/>
  <c r="C87"/>
  <c r="D86"/>
  <c r="E85"/>
  <c r="F84"/>
  <c r="B84"/>
  <c r="G83"/>
  <c r="C83"/>
  <c r="B6"/>
  <c r="F6"/>
  <c r="E7"/>
  <c r="D8"/>
  <c r="C9"/>
  <c r="G9"/>
  <c r="B10"/>
  <c r="F10"/>
  <c r="E11"/>
  <c r="D12"/>
  <c r="C13"/>
  <c r="G13"/>
  <c r="B14"/>
  <c r="F14"/>
  <c r="E15"/>
  <c r="D16"/>
  <c r="C17"/>
  <c r="G17"/>
  <c r="B18"/>
  <c r="F18"/>
  <c r="E19"/>
  <c r="D20"/>
  <c r="C21"/>
  <c r="G21"/>
  <c r="B22"/>
  <c r="F22"/>
  <c r="E23"/>
  <c r="D24"/>
  <c r="C25"/>
  <c r="G25"/>
  <c r="B26"/>
  <c r="F26"/>
  <c r="E27"/>
  <c r="D28"/>
  <c r="C29"/>
  <c r="G29"/>
  <c r="B30"/>
  <c r="F30"/>
  <c r="E31"/>
  <c r="D32"/>
  <c r="C33"/>
  <c r="G33"/>
  <c r="B34"/>
  <c r="F34"/>
  <c r="E35"/>
  <c r="D36"/>
  <c r="C37"/>
  <c r="G37"/>
  <c r="B38"/>
  <c r="F38"/>
  <c r="E39"/>
  <c r="D40"/>
  <c r="C41"/>
  <c r="G41"/>
  <c r="B42"/>
  <c r="F42"/>
  <c r="E43"/>
  <c r="D44"/>
  <c r="C45"/>
  <c r="G45"/>
  <c r="B46"/>
  <c r="F46"/>
  <c r="E47"/>
  <c r="D48"/>
  <c r="C49"/>
  <c r="G49"/>
  <c r="B50"/>
  <c r="F50"/>
  <c r="E51"/>
  <c r="D52"/>
  <c r="C53"/>
  <c r="G53"/>
  <c r="B54"/>
  <c r="F54"/>
  <c r="E55"/>
  <c r="D56"/>
  <c r="C57"/>
  <c r="G57"/>
  <c r="B58"/>
  <c r="F58"/>
  <c r="E59"/>
  <c r="D60"/>
  <c r="C61"/>
  <c r="G61"/>
  <c r="B62"/>
  <c r="F62"/>
  <c r="E63"/>
  <c r="D64"/>
  <c r="C65"/>
  <c r="G65"/>
  <c r="B66"/>
  <c r="F66"/>
  <c r="E67"/>
  <c r="D68"/>
  <c r="C69"/>
  <c r="G69"/>
  <c r="B70"/>
  <c r="F70"/>
  <c r="E71"/>
  <c r="D72"/>
  <c r="C73"/>
  <c r="G73"/>
  <c r="B74"/>
  <c r="F74"/>
  <c r="E75"/>
  <c r="D76"/>
  <c r="C77"/>
  <c r="G77"/>
  <c r="B78"/>
  <c r="F78"/>
  <c r="E79"/>
  <c r="D80"/>
  <c r="C81"/>
  <c r="G81"/>
  <c r="B82"/>
  <c r="G82"/>
  <c r="B83"/>
  <c r="E6"/>
  <c r="D7"/>
  <c r="C8"/>
  <c r="G8"/>
  <c r="B9"/>
  <c r="F9"/>
  <c r="E10"/>
  <c r="D11"/>
  <c r="C12"/>
  <c r="G12"/>
  <c r="B13"/>
  <c r="F13"/>
  <c r="E14"/>
  <c r="D15"/>
  <c r="C16"/>
  <c r="G16"/>
  <c r="B17"/>
  <c r="F17"/>
  <c r="E18"/>
  <c r="D19"/>
  <c r="C20"/>
  <c r="G20"/>
  <c r="B21"/>
  <c r="F21"/>
  <c r="E22"/>
  <c r="D23"/>
  <c r="C24"/>
  <c r="G24"/>
  <c r="B25"/>
  <c r="F25"/>
  <c r="E26"/>
  <c r="D27"/>
  <c r="C28"/>
  <c r="G28"/>
  <c r="B29"/>
  <c r="F29"/>
  <c r="E30"/>
  <c r="D31"/>
  <c r="C32"/>
  <c r="G32"/>
  <c r="B33"/>
  <c r="F33"/>
  <c r="E34"/>
  <c r="D35"/>
  <c r="C36"/>
  <c r="G36"/>
  <c r="B37"/>
  <c r="F37"/>
  <c r="E38"/>
  <c r="D39"/>
  <c r="C40"/>
  <c r="G40"/>
  <c r="B41"/>
  <c r="F41"/>
  <c r="E42"/>
  <c r="D43"/>
  <c r="C44"/>
  <c r="G44"/>
  <c r="B45"/>
  <c r="F45"/>
  <c r="E46"/>
  <c r="D47"/>
  <c r="C48"/>
  <c r="G48"/>
  <c r="B49"/>
  <c r="F49"/>
  <c r="E50"/>
  <c r="D51"/>
  <c r="C52"/>
  <c r="G52"/>
  <c r="B53"/>
  <c r="F53"/>
  <c r="E54"/>
  <c r="D55"/>
  <c r="C56"/>
  <c r="G56"/>
  <c r="B57"/>
  <c r="F57"/>
  <c r="E58"/>
  <c r="D59"/>
  <c r="C60"/>
  <c r="G60"/>
  <c r="B61"/>
  <c r="F61"/>
  <c r="E62"/>
  <c r="D63"/>
  <c r="C64"/>
  <c r="G64"/>
  <c r="B65"/>
  <c r="F65"/>
  <c r="E66"/>
  <c r="D67"/>
  <c r="C68"/>
  <c r="G68"/>
  <c r="B69"/>
  <c r="F69"/>
  <c r="E70"/>
  <c r="D71"/>
  <c r="C72"/>
  <c r="G72"/>
  <c r="B73"/>
  <c r="F73"/>
  <c r="E74"/>
  <c r="D75"/>
  <c r="C76"/>
  <c r="G76"/>
  <c r="B77"/>
  <c r="F77"/>
  <c r="E78"/>
  <c r="D79"/>
  <c r="C80"/>
  <c r="G80"/>
  <c r="B81"/>
  <c r="F81"/>
  <c r="E82"/>
  <c r="M160" i="15"/>
  <c r="O160" s="1"/>
  <c r="M135"/>
  <c r="N135" s="1"/>
  <c r="M103"/>
  <c r="O103" s="1"/>
  <c r="M101"/>
  <c r="N101" s="1"/>
  <c r="M69"/>
  <c r="O69" s="1"/>
  <c r="M67"/>
  <c r="N67" s="1"/>
  <c r="M145"/>
  <c r="O145" s="1"/>
  <c r="M129"/>
  <c r="O129" s="1"/>
  <c r="M111"/>
  <c r="O111" s="1"/>
  <c r="M95"/>
  <c r="O95" s="1"/>
  <c r="M77"/>
  <c r="O77" s="1"/>
  <c r="M61"/>
  <c r="O61" s="1"/>
  <c r="M43"/>
  <c r="O43" s="1"/>
  <c r="M159"/>
  <c r="O159" s="1"/>
  <c r="M151"/>
  <c r="O151" s="1"/>
  <c r="M133"/>
  <c r="O133" s="1"/>
  <c r="M87"/>
  <c r="O87" s="1"/>
  <c r="M85"/>
  <c r="N85" s="1"/>
  <c r="M73"/>
  <c r="O73" s="1"/>
  <c r="M65"/>
  <c r="O65" s="1"/>
  <c r="M149"/>
  <c r="O149" s="1"/>
  <c r="M125"/>
  <c r="O125" s="1"/>
  <c r="M91"/>
  <c r="O91" s="1"/>
  <c r="M83"/>
  <c r="O83" s="1"/>
  <c r="M53"/>
  <c r="O53" s="1"/>
  <c r="M141"/>
  <c r="O141" s="1"/>
  <c r="M137"/>
  <c r="O137" s="1"/>
  <c r="M119"/>
  <c r="N119" s="1"/>
  <c r="M117"/>
  <c r="O117" s="1"/>
  <c r="M107"/>
  <c r="O107" s="1"/>
  <c r="M99"/>
  <c r="O99" s="1"/>
  <c r="M51"/>
  <c r="O51" s="1"/>
  <c r="M49"/>
  <c r="O49" s="1"/>
  <c r="M39"/>
  <c r="O39" s="1"/>
  <c r="M121"/>
  <c r="O121" s="1"/>
  <c r="M115"/>
  <c r="O115" s="1"/>
  <c r="M57"/>
  <c r="O57" s="1"/>
  <c r="M47"/>
  <c r="O47" s="1"/>
  <c r="M45"/>
  <c r="O45" s="1"/>
  <c r="M140"/>
  <c r="O140" s="1"/>
  <c r="M138"/>
  <c r="O138" s="1"/>
  <c r="M124"/>
  <c r="N124" s="1"/>
  <c r="M122"/>
  <c r="O122" s="1"/>
  <c r="M106"/>
  <c r="N106" s="1"/>
  <c r="M104"/>
  <c r="N104" s="1"/>
  <c r="M90"/>
  <c r="N90" s="1"/>
  <c r="M88"/>
  <c r="N88" s="1"/>
  <c r="M72"/>
  <c r="O72" s="1"/>
  <c r="M70"/>
  <c r="O70" s="1"/>
  <c r="M56"/>
  <c r="O56" s="1"/>
  <c r="M54"/>
  <c r="O54" s="1"/>
  <c r="M38"/>
  <c r="N38" s="1"/>
  <c r="M36"/>
  <c r="N36" s="1"/>
  <c r="M144"/>
  <c r="N144" s="1"/>
  <c r="M142"/>
  <c r="O142" s="1"/>
  <c r="M139"/>
  <c r="N139" s="1"/>
  <c r="M128"/>
  <c r="O128" s="1"/>
  <c r="M126"/>
  <c r="N126" s="1"/>
  <c r="M123"/>
  <c r="O123" s="1"/>
  <c r="M110"/>
  <c r="N110" s="1"/>
  <c r="M108"/>
  <c r="O108" s="1"/>
  <c r="M105"/>
  <c r="N105" s="1"/>
  <c r="M94"/>
  <c r="O94" s="1"/>
  <c r="M92"/>
  <c r="O92" s="1"/>
  <c r="M89"/>
  <c r="N89" s="1"/>
  <c r="M76"/>
  <c r="O76" s="1"/>
  <c r="M74"/>
  <c r="O74" s="1"/>
  <c r="M71"/>
  <c r="O71" s="1"/>
  <c r="M60"/>
  <c r="O60" s="1"/>
  <c r="M58"/>
  <c r="O58" s="1"/>
  <c r="M55"/>
  <c r="O55" s="1"/>
  <c r="M42"/>
  <c r="O42" s="1"/>
  <c r="M40"/>
  <c r="O40" s="1"/>
  <c r="M157"/>
  <c r="N157" s="1"/>
  <c r="M155"/>
  <c r="N155" s="1"/>
  <c r="M153"/>
  <c r="N153" s="1"/>
  <c r="M148"/>
  <c r="N148" s="1"/>
  <c r="M146"/>
  <c r="N146" s="1"/>
  <c r="M143"/>
  <c r="O143" s="1"/>
  <c r="M132"/>
  <c r="N132" s="1"/>
  <c r="M130"/>
  <c r="O130" s="1"/>
  <c r="M127"/>
  <c r="N127" s="1"/>
  <c r="M114"/>
  <c r="N114" s="1"/>
  <c r="M112"/>
  <c r="O112" s="1"/>
  <c r="M109"/>
  <c r="N109" s="1"/>
  <c r="M98"/>
  <c r="N98" s="1"/>
  <c r="M96"/>
  <c r="N96" s="1"/>
  <c r="M93"/>
  <c r="N93" s="1"/>
  <c r="M82"/>
  <c r="O82" s="1"/>
  <c r="M80"/>
  <c r="O80" s="1"/>
  <c r="M78"/>
  <c r="N78" s="1"/>
  <c r="M75"/>
  <c r="N75" s="1"/>
  <c r="M64"/>
  <c r="O64" s="1"/>
  <c r="M62"/>
  <c r="N62" s="1"/>
  <c r="M59"/>
  <c r="O59" s="1"/>
  <c r="M46"/>
  <c r="N46" s="1"/>
  <c r="M44"/>
  <c r="N44" s="1"/>
  <c r="M37"/>
  <c r="N37" s="1"/>
  <c r="M158"/>
  <c r="O158" s="1"/>
  <c r="M156"/>
  <c r="O156" s="1"/>
  <c r="M154"/>
  <c r="O154" s="1"/>
  <c r="M152"/>
  <c r="N152" s="1"/>
  <c r="M150"/>
  <c r="O150" s="1"/>
  <c r="M147"/>
  <c r="N147" s="1"/>
  <c r="M136"/>
  <c r="N136" s="1"/>
  <c r="M134"/>
  <c r="O134" s="1"/>
  <c r="M131"/>
  <c r="O131" s="1"/>
  <c r="M120"/>
  <c r="O120" s="1"/>
  <c r="M118"/>
  <c r="O118" s="1"/>
  <c r="M116"/>
  <c r="O116" s="1"/>
  <c r="M113"/>
  <c r="O113" s="1"/>
  <c r="M102"/>
  <c r="N102" s="1"/>
  <c r="M100"/>
  <c r="N100" s="1"/>
  <c r="M97"/>
  <c r="N97" s="1"/>
  <c r="M86"/>
  <c r="O86" s="1"/>
  <c r="M84"/>
  <c r="O84" s="1"/>
  <c r="M81"/>
  <c r="O81" s="1"/>
  <c r="M79"/>
  <c r="O79" s="1"/>
  <c r="M68"/>
  <c r="N68" s="1"/>
  <c r="M66"/>
  <c r="N66" s="1"/>
  <c r="M63"/>
  <c r="O63" s="1"/>
  <c r="M52"/>
  <c r="O52" s="1"/>
  <c r="M50"/>
  <c r="O50" s="1"/>
  <c r="M48"/>
  <c r="O48" s="1"/>
  <c r="M41"/>
  <c r="O41" s="1"/>
  <c r="N158"/>
  <c r="O152"/>
  <c r="N134"/>
  <c r="O97"/>
  <c r="N79"/>
  <c r="O68"/>
  <c r="N151"/>
  <c r="O124"/>
  <c r="N122"/>
  <c r="N117"/>
  <c r="O88"/>
  <c r="O85"/>
  <c r="N56"/>
  <c r="N51"/>
  <c r="N49"/>
  <c r="O36"/>
  <c r="N159"/>
  <c r="O144"/>
  <c r="N142"/>
  <c r="O126"/>
  <c r="N94"/>
  <c r="N92"/>
  <c r="N74"/>
  <c r="N71"/>
  <c r="N58"/>
  <c r="N55"/>
  <c r="N42"/>
  <c r="O155"/>
  <c r="N143"/>
  <c r="O132"/>
  <c r="N130"/>
  <c r="O93"/>
  <c r="N64"/>
  <c r="N59"/>
  <c r="N149"/>
  <c r="N77"/>
  <c r="N69"/>
  <c r="N53"/>
  <c r="N111"/>
  <c r="N103"/>
  <c r="N91"/>
  <c r="N43"/>
  <c r="M26" i="16" l="1"/>
  <c r="N26" s="1"/>
  <c r="M15"/>
  <c r="N15" s="1"/>
  <c r="M12"/>
  <c r="N12" s="1"/>
  <c r="M33"/>
  <c r="N33" s="1"/>
  <c r="N115" i="15"/>
  <c r="N129"/>
  <c r="O110"/>
  <c r="O119"/>
  <c r="M19" i="16"/>
  <c r="N19" s="1"/>
  <c r="O46" i="15"/>
  <c r="O75"/>
  <c r="N112"/>
  <c r="O139"/>
  <c r="O153"/>
  <c r="N107"/>
  <c r="O98"/>
  <c r="O135"/>
  <c r="N141"/>
  <c r="N80"/>
  <c r="O127"/>
  <c r="O105"/>
  <c r="O90"/>
  <c r="N118"/>
  <c r="N39"/>
  <c r="O44"/>
  <c r="O62"/>
  <c r="O78"/>
  <c r="O96"/>
  <c r="O114"/>
  <c r="N76"/>
  <c r="N123"/>
  <c r="N138"/>
  <c r="N45"/>
  <c r="N54"/>
  <c r="O67"/>
  <c r="N52"/>
  <c r="N86"/>
  <c r="N116"/>
  <c r="N150"/>
  <c r="O146"/>
  <c r="M18" i="16"/>
  <c r="N18" s="1"/>
  <c r="M35"/>
  <c r="N35" s="1"/>
  <c r="M16"/>
  <c r="N16" s="1"/>
  <c r="M11"/>
  <c r="N11" s="1"/>
  <c r="N95" i="15"/>
  <c r="N125"/>
  <c r="O37"/>
  <c r="N41"/>
  <c r="M14" i="16"/>
  <c r="N14" s="1"/>
  <c r="M29"/>
  <c r="N29" s="1"/>
  <c r="M23"/>
  <c r="N23" s="1"/>
  <c r="M10"/>
  <c r="N10" s="1"/>
  <c r="M7"/>
  <c r="N7" s="1"/>
  <c r="M17"/>
  <c r="N17" s="1"/>
  <c r="M28"/>
  <c r="N28" s="1"/>
  <c r="N50" i="15"/>
  <c r="N154"/>
  <c r="M31" i="16"/>
  <c r="N31" s="1"/>
  <c r="N81" i="15"/>
  <c r="N113"/>
  <c r="N131"/>
  <c r="N70"/>
  <c r="N63"/>
  <c r="N82"/>
  <c r="O109"/>
  <c r="O148"/>
  <c r="O104"/>
  <c r="O100"/>
  <c r="O136"/>
  <c r="N87"/>
  <c r="N57"/>
  <c r="N121"/>
  <c r="N145"/>
  <c r="N73"/>
  <c r="N160"/>
  <c r="M24" i="16"/>
  <c r="N24" s="1"/>
  <c r="M21"/>
  <c r="N21" s="1"/>
  <c r="M30"/>
  <c r="N30" s="1"/>
  <c r="O147" i="15"/>
  <c r="O102"/>
  <c r="O66"/>
  <c r="N84"/>
  <c r="N156"/>
  <c r="N48"/>
  <c r="N120"/>
  <c r="N83"/>
  <c r="N99"/>
  <c r="N65"/>
  <c r="N137"/>
  <c r="N47"/>
  <c r="N61"/>
  <c r="N133"/>
  <c r="N40"/>
  <c r="N60"/>
  <c r="O89"/>
  <c r="N108"/>
  <c r="N128"/>
  <c r="O157"/>
  <c r="O38"/>
  <c r="N72"/>
  <c r="O101"/>
  <c r="O106"/>
  <c r="N140"/>
  <c r="N6" i="16" l="1"/>
  <c r="A3" i="10" l="1"/>
  <c r="A2" i="15" l="1"/>
  <c r="A2" i="16"/>
  <c r="A5" i="10"/>
  <c r="E3" i="13" l="1"/>
  <c r="BT408" i="10"/>
  <c r="BT8"/>
  <c r="BT9"/>
  <c r="BT10"/>
  <c r="BT11"/>
  <c r="BT12"/>
  <c r="BT13"/>
  <c r="BT14"/>
  <c r="BT15"/>
  <c r="BT16"/>
  <c r="BT17"/>
  <c r="BT18"/>
  <c r="BT19"/>
  <c r="BT20"/>
  <c r="BT21"/>
  <c r="BT22"/>
  <c r="BT23"/>
  <c r="BT24"/>
  <c r="BT25"/>
  <c r="BT26"/>
  <c r="BT27"/>
  <c r="BT28"/>
  <c r="BT29"/>
  <c r="BT30"/>
  <c r="BT31"/>
  <c r="BT32"/>
  <c r="BT33"/>
  <c r="BT34"/>
  <c r="BT35"/>
  <c r="BT36"/>
  <c r="BT37"/>
  <c r="BT38"/>
  <c r="BT39"/>
  <c r="BT40"/>
  <c r="BT41"/>
  <c r="BT42"/>
  <c r="BT43"/>
  <c r="BT44"/>
  <c r="BT45"/>
  <c r="BT46"/>
  <c r="BT47"/>
  <c r="BT48"/>
  <c r="BT49"/>
  <c r="BT50"/>
  <c r="BT51"/>
  <c r="BT52"/>
  <c r="BT53"/>
  <c r="BT54"/>
  <c r="BT55"/>
  <c r="BT56"/>
  <c r="BT57"/>
  <c r="BT58"/>
  <c r="BT59"/>
  <c r="BT60"/>
  <c r="BT61"/>
  <c r="BT62"/>
  <c r="BT63"/>
  <c r="BT64"/>
  <c r="BT65"/>
  <c r="BT66"/>
  <c r="BT67"/>
  <c r="BT68"/>
  <c r="BT69"/>
  <c r="BT70"/>
  <c r="BT71"/>
  <c r="BT72"/>
  <c r="BT73"/>
  <c r="BT74"/>
  <c r="BT75"/>
  <c r="BT76"/>
  <c r="BT77"/>
  <c r="BT78"/>
  <c r="BT79"/>
  <c r="BT80"/>
  <c r="BT81"/>
  <c r="BT82"/>
  <c r="BT83"/>
  <c r="BT84"/>
  <c r="BT85"/>
  <c r="BT86"/>
  <c r="BT87"/>
  <c r="BT88"/>
  <c r="BT89"/>
  <c r="BT90"/>
  <c r="BT91"/>
  <c r="BT92"/>
  <c r="BT93"/>
  <c r="BT94"/>
  <c r="BT95"/>
  <c r="BT96"/>
  <c r="BT97"/>
  <c r="BT98"/>
  <c r="BT99"/>
  <c r="BT100"/>
  <c r="BT101"/>
  <c r="BT102"/>
  <c r="BT103"/>
  <c r="BT104"/>
  <c r="BT105"/>
  <c r="BT106"/>
  <c r="BT107"/>
  <c r="BT108"/>
  <c r="BT109"/>
  <c r="BT110"/>
  <c r="BT111"/>
  <c r="BT112"/>
  <c r="BT113"/>
  <c r="BT114"/>
  <c r="BT115"/>
  <c r="BT116"/>
  <c r="BT117"/>
  <c r="BT118"/>
  <c r="BT119"/>
  <c r="BT120"/>
  <c r="BT121"/>
  <c r="BT122"/>
  <c r="BT123"/>
  <c r="BT124"/>
  <c r="BT125"/>
  <c r="BT126"/>
  <c r="BT127"/>
  <c r="BT128"/>
  <c r="BT129"/>
  <c r="BT130"/>
  <c r="BT131"/>
  <c r="BT132"/>
  <c r="BT133"/>
  <c r="BT134"/>
  <c r="BT135"/>
  <c r="BT136"/>
  <c r="BT137"/>
  <c r="BT138"/>
  <c r="BT139"/>
  <c r="BT140"/>
  <c r="BT141"/>
  <c r="BT142"/>
  <c r="BT143"/>
  <c r="BT144"/>
  <c r="BT145"/>
  <c r="BT146"/>
  <c r="BT147"/>
  <c r="BT148"/>
  <c r="BT149"/>
  <c r="BT150"/>
  <c r="BT151"/>
  <c r="BT152"/>
  <c r="BT153"/>
  <c r="BT154"/>
  <c r="BT155"/>
  <c r="BT156"/>
  <c r="BT157"/>
  <c r="BT158"/>
  <c r="BT159"/>
  <c r="BT160"/>
  <c r="BT161"/>
  <c r="BT162"/>
  <c r="BT163"/>
  <c r="BT164"/>
  <c r="BT165"/>
  <c r="BT166"/>
  <c r="BT167"/>
  <c r="BT168"/>
  <c r="BT169"/>
  <c r="BT170"/>
  <c r="BT171"/>
  <c r="BT172"/>
  <c r="BT173"/>
  <c r="BT174"/>
  <c r="BT175"/>
  <c r="BT176"/>
  <c r="BT177"/>
  <c r="BT178"/>
  <c r="BT179"/>
  <c r="BT180"/>
  <c r="BT181"/>
  <c r="BT182"/>
  <c r="BT183"/>
  <c r="BT184"/>
  <c r="BT185"/>
  <c r="BT186"/>
  <c r="BT187"/>
  <c r="BT188"/>
  <c r="BT189"/>
  <c r="BT190"/>
  <c r="BT191"/>
  <c r="BT192"/>
  <c r="BT193"/>
  <c r="BT194"/>
  <c r="BT195"/>
  <c r="BT196"/>
  <c r="BT197"/>
  <c r="BT198"/>
  <c r="BT199"/>
  <c r="BT200"/>
  <c r="BT201"/>
  <c r="BT202"/>
  <c r="BT203"/>
  <c r="BT204"/>
  <c r="BT205"/>
  <c r="BT206"/>
  <c r="BT207"/>
  <c r="BT208"/>
  <c r="BT209"/>
  <c r="BT210"/>
  <c r="BT211"/>
  <c r="BT212"/>
  <c r="BT213"/>
  <c r="BT214"/>
  <c r="BT215"/>
  <c r="BT216"/>
  <c r="BT217"/>
  <c r="BT218"/>
  <c r="BT219"/>
  <c r="BT220"/>
  <c r="BT221"/>
  <c r="BT222"/>
  <c r="BT223"/>
  <c r="BT224"/>
  <c r="BT225"/>
  <c r="BT226"/>
  <c r="BT227"/>
  <c r="BT228"/>
  <c r="BT229"/>
  <c r="BT230"/>
  <c r="BT231"/>
  <c r="BT232"/>
  <c r="BT233"/>
  <c r="BT234"/>
  <c r="BT235"/>
  <c r="BT236"/>
  <c r="BT237"/>
  <c r="BT238"/>
  <c r="BT239"/>
  <c r="BT240"/>
  <c r="BT241"/>
  <c r="BT242"/>
  <c r="BT243"/>
  <c r="BT244"/>
  <c r="BT245"/>
  <c r="BT246"/>
  <c r="BT247"/>
  <c r="BT248"/>
  <c r="BT249"/>
  <c r="BT250"/>
  <c r="BT251"/>
  <c r="BT252"/>
  <c r="BT253"/>
  <c r="BT254"/>
  <c r="BT255"/>
  <c r="BT256"/>
  <c r="BT257"/>
  <c r="BT258"/>
  <c r="BT259"/>
  <c r="BT260"/>
  <c r="BT261"/>
  <c r="BT262"/>
  <c r="BT263"/>
  <c r="BT264"/>
  <c r="BT265"/>
  <c r="BT266"/>
  <c r="BT267"/>
  <c r="BT268"/>
  <c r="BT269"/>
  <c r="BT270"/>
  <c r="BT271"/>
  <c r="BT272"/>
  <c r="BT273"/>
  <c r="BT274"/>
  <c r="BT275"/>
  <c r="BT276"/>
  <c r="BT277"/>
  <c r="BT278"/>
  <c r="BT279"/>
  <c r="BT280"/>
  <c r="BT281"/>
  <c r="BT282"/>
  <c r="BT283"/>
  <c r="BT284"/>
  <c r="BT285"/>
  <c r="BT286"/>
  <c r="BT287"/>
  <c r="BT288"/>
  <c r="BT289"/>
  <c r="BT290"/>
  <c r="BT291"/>
  <c r="BT292"/>
  <c r="BT293"/>
  <c r="BT294"/>
  <c r="BT295"/>
  <c r="BT296"/>
  <c r="BT297"/>
  <c r="BT298"/>
  <c r="BT299"/>
  <c r="BT300"/>
  <c r="BT301"/>
  <c r="BT302"/>
  <c r="BT303"/>
  <c r="BT304"/>
  <c r="BT305"/>
  <c r="BT306"/>
  <c r="BT307"/>
  <c r="BT308"/>
  <c r="BT309"/>
  <c r="BT310"/>
  <c r="BT311"/>
  <c r="BT312"/>
  <c r="BT313"/>
  <c r="BT314"/>
  <c r="BT315"/>
  <c r="BT316"/>
  <c r="BT317"/>
  <c r="BT318"/>
  <c r="BT319"/>
  <c r="BT320"/>
  <c r="BT321"/>
  <c r="BT322"/>
  <c r="BT323"/>
  <c r="BT324"/>
  <c r="BT325"/>
  <c r="BT326"/>
  <c r="BT327"/>
  <c r="BT328"/>
  <c r="BT329"/>
  <c r="BT330"/>
  <c r="BT331"/>
  <c r="BT332"/>
  <c r="BT333"/>
  <c r="BT334"/>
  <c r="BT335"/>
  <c r="BT336"/>
  <c r="BT337"/>
  <c r="BT338"/>
  <c r="BT339"/>
  <c r="BT340"/>
  <c r="BT341"/>
  <c r="BT342"/>
  <c r="BT343"/>
  <c r="BT344"/>
  <c r="BT345"/>
  <c r="BT346"/>
  <c r="BT347"/>
  <c r="BT348"/>
  <c r="BT349"/>
  <c r="BT350"/>
  <c r="BT351"/>
  <c r="BT352"/>
  <c r="BT353"/>
  <c r="BT354"/>
  <c r="BT355"/>
  <c r="BT356"/>
  <c r="BT357"/>
  <c r="BT358"/>
  <c r="BT359"/>
  <c r="BT360"/>
  <c r="BT361"/>
  <c r="BT362"/>
  <c r="BT363"/>
  <c r="BT364"/>
  <c r="BT365"/>
  <c r="BT366"/>
  <c r="BT367"/>
  <c r="BT368"/>
  <c r="BT369"/>
  <c r="BT370"/>
  <c r="BT371"/>
  <c r="BT372"/>
  <c r="BT373"/>
  <c r="BT374"/>
  <c r="BT375"/>
  <c r="BT376"/>
  <c r="BT377"/>
  <c r="BT378"/>
  <c r="BT379"/>
  <c r="BT380"/>
  <c r="BT381"/>
  <c r="BT382"/>
  <c r="BT383"/>
  <c r="BT384"/>
  <c r="BT385"/>
  <c r="BT386"/>
  <c r="BT387"/>
  <c r="BT388"/>
  <c r="BT389"/>
  <c r="BT390"/>
  <c r="BT391"/>
  <c r="BT392"/>
  <c r="BT393"/>
  <c r="BT394"/>
  <c r="BT395"/>
  <c r="BT396"/>
  <c r="BT397"/>
  <c r="BT398"/>
  <c r="BT399"/>
  <c r="BT400"/>
  <c r="BT401"/>
  <c r="BT402"/>
  <c r="BT403"/>
  <c r="BT404"/>
  <c r="BT405"/>
  <c r="BT406"/>
  <c r="BT407"/>
  <c r="C3" i="13"/>
  <c r="K3" i="12"/>
  <c r="L3"/>
  <c r="K4"/>
  <c r="L4"/>
  <c r="K5"/>
  <c r="L5"/>
  <c r="K6"/>
  <c r="L6"/>
  <c r="K7"/>
  <c r="L7"/>
  <c r="K8"/>
  <c r="L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K20"/>
  <c r="L20"/>
  <c r="K21"/>
  <c r="L21"/>
  <c r="K22"/>
  <c r="L22"/>
  <c r="K23"/>
  <c r="L23"/>
  <c r="K24"/>
  <c r="L24"/>
  <c r="K25"/>
  <c r="L25"/>
  <c r="K26"/>
  <c r="L26"/>
  <c r="K27"/>
  <c r="L27"/>
  <c r="K28"/>
  <c r="L28"/>
  <c r="K29"/>
  <c r="L29"/>
  <c r="K30"/>
  <c r="L30"/>
  <c r="K31"/>
  <c r="L31"/>
  <c r="K32"/>
  <c r="L32"/>
  <c r="K33"/>
  <c r="L33"/>
  <c r="K34"/>
  <c r="L34"/>
  <c r="K35"/>
  <c r="L35"/>
  <c r="K36"/>
  <c r="L36"/>
  <c r="K37"/>
  <c r="L37"/>
  <c r="K38"/>
  <c r="L38"/>
  <c r="K39"/>
  <c r="L39"/>
  <c r="K40"/>
  <c r="L40"/>
  <c r="K41"/>
  <c r="L41"/>
  <c r="K42"/>
  <c r="L42"/>
  <c r="K43"/>
  <c r="L43"/>
  <c r="K44"/>
  <c r="L44"/>
  <c r="K45"/>
  <c r="L45"/>
  <c r="K46"/>
  <c r="L46"/>
  <c r="K47"/>
  <c r="L47"/>
  <c r="K48"/>
  <c r="L48"/>
  <c r="K49"/>
  <c r="L49"/>
  <c r="K50"/>
  <c r="L50"/>
  <c r="K51"/>
  <c r="L51"/>
  <c r="K52"/>
  <c r="L52"/>
  <c r="K53"/>
  <c r="L53"/>
  <c r="K54"/>
  <c r="L54"/>
  <c r="K55"/>
  <c r="L55"/>
  <c r="K56"/>
  <c r="L56"/>
  <c r="K57"/>
  <c r="L57"/>
  <c r="K58"/>
  <c r="L58"/>
  <c r="K59"/>
  <c r="L59"/>
  <c r="K60"/>
  <c r="L60"/>
  <c r="K61"/>
  <c r="L61"/>
  <c r="K62"/>
  <c r="L62"/>
  <c r="K63"/>
  <c r="L63"/>
  <c r="K64"/>
  <c r="L64"/>
  <c r="K65"/>
  <c r="L65"/>
  <c r="K66"/>
  <c r="L66"/>
  <c r="K67"/>
  <c r="L67"/>
  <c r="K68"/>
  <c r="L68"/>
  <c r="K69"/>
  <c r="L69"/>
  <c r="K70"/>
  <c r="L70"/>
  <c r="K71"/>
  <c r="L71"/>
  <c r="K72"/>
  <c r="L72"/>
  <c r="K73"/>
  <c r="L73"/>
  <c r="K74"/>
  <c r="L74"/>
  <c r="K75"/>
  <c r="L75"/>
  <c r="K76"/>
  <c r="L76"/>
  <c r="K77"/>
  <c r="L77"/>
  <c r="K78"/>
  <c r="L78"/>
  <c r="K79"/>
  <c r="L79"/>
  <c r="K80"/>
  <c r="L80"/>
  <c r="K81"/>
  <c r="L81"/>
  <c r="K82"/>
  <c r="L82"/>
  <c r="K83"/>
  <c r="L83"/>
  <c r="K84"/>
  <c r="L84"/>
  <c r="K85"/>
  <c r="L85"/>
  <c r="K86"/>
  <c r="L86"/>
  <c r="K87"/>
  <c r="L87"/>
  <c r="K88"/>
  <c r="L88"/>
  <c r="K89"/>
  <c r="L89"/>
  <c r="K90"/>
  <c r="L90"/>
  <c r="K91"/>
  <c r="L91"/>
  <c r="K92"/>
  <c r="L92"/>
  <c r="K93"/>
  <c r="L93"/>
  <c r="K94"/>
  <c r="L94"/>
  <c r="K95"/>
  <c r="L95"/>
  <c r="K96"/>
  <c r="L96"/>
  <c r="K97"/>
  <c r="L97"/>
  <c r="K98"/>
  <c r="L98"/>
  <c r="K99"/>
  <c r="L99"/>
  <c r="K100"/>
  <c r="L100"/>
  <c r="K101"/>
  <c r="L101"/>
  <c r="K102"/>
  <c r="L102"/>
  <c r="K103"/>
  <c r="L103"/>
  <c r="K104"/>
  <c r="L104"/>
  <c r="K105"/>
  <c r="L105"/>
  <c r="K106"/>
  <c r="L106"/>
  <c r="K107"/>
  <c r="L107"/>
  <c r="K108"/>
  <c r="L108"/>
  <c r="K109"/>
  <c r="L109"/>
  <c r="K110"/>
  <c r="L110"/>
  <c r="K111"/>
  <c r="L111"/>
  <c r="K112"/>
  <c r="L112"/>
  <c r="K113"/>
  <c r="L113"/>
  <c r="K114"/>
  <c r="L114"/>
  <c r="K115"/>
  <c r="L115"/>
  <c r="K116"/>
  <c r="L116"/>
  <c r="K117"/>
  <c r="L117"/>
  <c r="K118"/>
  <c r="L118"/>
  <c r="K119"/>
  <c r="L119"/>
  <c r="K120"/>
  <c r="L120"/>
  <c r="K121"/>
  <c r="L121"/>
  <c r="K122"/>
  <c r="L122"/>
  <c r="K123"/>
  <c r="L123"/>
  <c r="K124"/>
  <c r="L124"/>
  <c r="K125"/>
  <c r="L125"/>
  <c r="K126"/>
  <c r="L126"/>
  <c r="K127"/>
  <c r="L127"/>
  <c r="K128"/>
  <c r="L128"/>
  <c r="K129"/>
  <c r="L129"/>
  <c r="K130"/>
  <c r="L130"/>
  <c r="K131"/>
  <c r="L131"/>
  <c r="K132"/>
  <c r="L132"/>
  <c r="K133"/>
  <c r="L133"/>
  <c r="K134"/>
  <c r="L134"/>
  <c r="K135"/>
  <c r="L135"/>
  <c r="K136"/>
  <c r="L136"/>
  <c r="K137"/>
  <c r="L137"/>
  <c r="K138"/>
  <c r="L138"/>
  <c r="K139"/>
  <c r="L139"/>
  <c r="K140"/>
  <c r="L140"/>
  <c r="K141"/>
  <c r="L141"/>
  <c r="K142"/>
  <c r="L142"/>
  <c r="K143"/>
  <c r="L143"/>
  <c r="K144"/>
  <c r="L144"/>
  <c r="K145"/>
  <c r="L145"/>
  <c r="K146"/>
  <c r="L146"/>
  <c r="K147"/>
  <c r="L147"/>
  <c r="K148"/>
  <c r="L148"/>
  <c r="K149"/>
  <c r="L149"/>
  <c r="K150"/>
  <c r="L150"/>
  <c r="K151"/>
  <c r="L151"/>
  <c r="K152"/>
  <c r="L152"/>
  <c r="K153"/>
  <c r="L153"/>
  <c r="K154"/>
  <c r="L154"/>
  <c r="K155"/>
  <c r="L155"/>
  <c r="K156"/>
  <c r="L156"/>
  <c r="K157"/>
  <c r="L157"/>
  <c r="K158"/>
  <c r="L158"/>
  <c r="K159"/>
  <c r="L159"/>
  <c r="K160"/>
  <c r="L160"/>
  <c r="K161"/>
  <c r="L161"/>
  <c r="K162"/>
  <c r="L162"/>
  <c r="K163"/>
  <c r="L163"/>
  <c r="K164"/>
  <c r="L164"/>
  <c r="K165"/>
  <c r="L165"/>
  <c r="K166"/>
  <c r="L166"/>
  <c r="K167"/>
  <c r="L167"/>
  <c r="K168"/>
  <c r="L168"/>
  <c r="K169"/>
  <c r="L169"/>
  <c r="K170"/>
  <c r="L170"/>
  <c r="K171"/>
  <c r="L171"/>
  <c r="K172"/>
  <c r="L172"/>
  <c r="K173"/>
  <c r="L173"/>
  <c r="K174"/>
  <c r="L174"/>
  <c r="K175"/>
  <c r="L175"/>
  <c r="K176"/>
  <c r="L176"/>
  <c r="K177"/>
  <c r="L177"/>
  <c r="K178"/>
  <c r="L178"/>
  <c r="K179"/>
  <c r="L179"/>
  <c r="K180"/>
  <c r="L180"/>
  <c r="K181"/>
  <c r="L181"/>
  <c r="K182"/>
  <c r="L182"/>
  <c r="K183"/>
  <c r="L183"/>
  <c r="K184"/>
  <c r="L184"/>
  <c r="K185"/>
  <c r="L185"/>
  <c r="K186"/>
  <c r="L186"/>
  <c r="K187"/>
  <c r="L187"/>
  <c r="K188"/>
  <c r="L188"/>
  <c r="K189"/>
  <c r="L189"/>
  <c r="K190"/>
  <c r="L190"/>
  <c r="K191"/>
  <c r="L191"/>
  <c r="K192"/>
  <c r="L192"/>
  <c r="K193"/>
  <c r="L193"/>
  <c r="K194"/>
  <c r="L194"/>
  <c r="K195"/>
  <c r="L195"/>
  <c r="K196"/>
  <c r="L196"/>
  <c r="K197"/>
  <c r="L197"/>
  <c r="K198"/>
  <c r="L198"/>
  <c r="K199"/>
  <c r="L199"/>
  <c r="K200"/>
  <c r="L200"/>
  <c r="K201"/>
  <c r="L201"/>
  <c r="K202"/>
  <c r="L202"/>
  <c r="K203"/>
  <c r="L203"/>
  <c r="K204"/>
  <c r="L204"/>
  <c r="K205"/>
  <c r="L205"/>
  <c r="K206"/>
  <c r="L206"/>
  <c r="K207"/>
  <c r="L207"/>
  <c r="K208"/>
  <c r="L208"/>
  <c r="K209"/>
  <c r="L209"/>
  <c r="K210"/>
  <c r="L210"/>
  <c r="K211"/>
  <c r="L211"/>
  <c r="K212"/>
  <c r="L212"/>
  <c r="K213"/>
  <c r="L213"/>
  <c r="K214"/>
  <c r="L214"/>
  <c r="K215"/>
  <c r="L215"/>
  <c r="K216"/>
  <c r="L216"/>
  <c r="K217"/>
  <c r="L217"/>
  <c r="K218"/>
  <c r="L218"/>
  <c r="K219"/>
  <c r="L219"/>
  <c r="K220"/>
  <c r="L220"/>
  <c r="K221"/>
  <c r="L221"/>
  <c r="K222"/>
  <c r="L222"/>
  <c r="K223"/>
  <c r="L223"/>
  <c r="K224"/>
  <c r="L224"/>
  <c r="K225"/>
  <c r="L225"/>
  <c r="K226"/>
  <c r="L226"/>
  <c r="K227"/>
  <c r="L227"/>
  <c r="K228"/>
  <c r="L228"/>
  <c r="K229"/>
  <c r="L229"/>
  <c r="K230"/>
  <c r="L230"/>
  <c r="K231"/>
  <c r="L231"/>
  <c r="K232"/>
  <c r="L232"/>
  <c r="K233"/>
  <c r="L233"/>
  <c r="K234"/>
  <c r="L234"/>
  <c r="K235"/>
  <c r="L235"/>
  <c r="K236"/>
  <c r="L236"/>
  <c r="K237"/>
  <c r="L237"/>
  <c r="K238"/>
  <c r="L238"/>
  <c r="K239"/>
  <c r="L239"/>
  <c r="K240"/>
  <c r="L240"/>
  <c r="K241"/>
  <c r="L241"/>
  <c r="K242"/>
  <c r="L242"/>
  <c r="K243"/>
  <c r="L243"/>
  <c r="K244"/>
  <c r="L244"/>
  <c r="K245"/>
  <c r="L245"/>
  <c r="K246"/>
  <c r="L246"/>
  <c r="K247"/>
  <c r="L247"/>
  <c r="K248"/>
  <c r="L248"/>
  <c r="K249"/>
  <c r="L249"/>
  <c r="K250"/>
  <c r="L250"/>
  <c r="K251"/>
  <c r="L251"/>
  <c r="K252"/>
  <c r="L252"/>
  <c r="K253"/>
  <c r="L253"/>
  <c r="K254"/>
  <c r="L254"/>
  <c r="K255"/>
  <c r="L255"/>
  <c r="K256"/>
  <c r="L256"/>
  <c r="K257"/>
  <c r="L257"/>
  <c r="K258"/>
  <c r="L258"/>
  <c r="K259"/>
  <c r="L259"/>
  <c r="K260"/>
  <c r="L260"/>
  <c r="K261"/>
  <c r="L261"/>
  <c r="K262"/>
  <c r="L262"/>
  <c r="K263"/>
  <c r="L263"/>
  <c r="K264"/>
  <c r="L264"/>
  <c r="K265"/>
  <c r="L265"/>
  <c r="K266"/>
  <c r="L266"/>
  <c r="K267"/>
  <c r="L267"/>
  <c r="K268"/>
  <c r="L268"/>
  <c r="K269"/>
  <c r="L269"/>
  <c r="K270"/>
  <c r="L270"/>
  <c r="K271"/>
  <c r="L271"/>
  <c r="K272"/>
  <c r="L272"/>
  <c r="K273"/>
  <c r="L273"/>
  <c r="K274"/>
  <c r="L274"/>
  <c r="K275"/>
  <c r="L275"/>
  <c r="K276"/>
  <c r="L276"/>
  <c r="K277"/>
  <c r="L277"/>
  <c r="K278"/>
  <c r="L278"/>
  <c r="K279"/>
  <c r="L279"/>
  <c r="K280"/>
  <c r="L280"/>
  <c r="K281"/>
  <c r="L281"/>
  <c r="K282"/>
  <c r="L282"/>
  <c r="K283"/>
  <c r="L283"/>
  <c r="K284"/>
  <c r="L284"/>
  <c r="K285"/>
  <c r="L285"/>
  <c r="K286"/>
  <c r="L286"/>
  <c r="K287"/>
  <c r="L287"/>
  <c r="K288"/>
  <c r="L288"/>
  <c r="K289"/>
  <c r="L289"/>
  <c r="K290"/>
  <c r="L290"/>
  <c r="K291"/>
  <c r="L291"/>
  <c r="K292"/>
  <c r="L292"/>
  <c r="K293"/>
  <c r="L293"/>
  <c r="K294"/>
  <c r="L294"/>
  <c r="K295"/>
  <c r="L295"/>
  <c r="K296"/>
  <c r="L296"/>
  <c r="K297"/>
  <c r="L297"/>
  <c r="K298"/>
  <c r="L298"/>
  <c r="K299"/>
  <c r="L299"/>
  <c r="K300"/>
  <c r="L300"/>
  <c r="K301"/>
  <c r="L301"/>
  <c r="K302"/>
  <c r="L302"/>
  <c r="K303"/>
  <c r="L303"/>
  <c r="K304"/>
  <c r="L304"/>
  <c r="K305"/>
  <c r="L305"/>
  <c r="K306"/>
  <c r="L306"/>
  <c r="K307"/>
  <c r="L307"/>
  <c r="K308"/>
  <c r="L308"/>
  <c r="K309"/>
  <c r="L309"/>
  <c r="K310"/>
  <c r="L310"/>
  <c r="K311"/>
  <c r="L311"/>
  <c r="K312"/>
  <c r="L312"/>
  <c r="K313"/>
  <c r="L313"/>
  <c r="K314"/>
  <c r="L314"/>
  <c r="K315"/>
  <c r="L315"/>
  <c r="K316"/>
  <c r="L316"/>
  <c r="K317"/>
  <c r="L317"/>
  <c r="K318"/>
  <c r="L318"/>
  <c r="K319"/>
  <c r="L319"/>
  <c r="K320"/>
  <c r="L320"/>
  <c r="K321"/>
  <c r="L321"/>
  <c r="K322"/>
  <c r="L322"/>
  <c r="K323"/>
  <c r="L323"/>
  <c r="K324"/>
  <c r="L324"/>
  <c r="K325"/>
  <c r="L325"/>
  <c r="K326"/>
  <c r="L326"/>
  <c r="K327"/>
  <c r="L327"/>
  <c r="K328"/>
  <c r="L328"/>
  <c r="K329"/>
  <c r="L329"/>
  <c r="K330"/>
  <c r="L330"/>
  <c r="K331"/>
  <c r="L331"/>
  <c r="K332"/>
  <c r="L332"/>
  <c r="K333"/>
  <c r="L333"/>
  <c r="K334"/>
  <c r="L334"/>
  <c r="K335"/>
  <c r="L335"/>
  <c r="K336"/>
  <c r="L336"/>
  <c r="K337"/>
  <c r="L337"/>
  <c r="K338"/>
  <c r="L338"/>
  <c r="K339"/>
  <c r="L339"/>
  <c r="K340"/>
  <c r="L340"/>
  <c r="K341"/>
  <c r="L341"/>
  <c r="K342"/>
  <c r="L342"/>
  <c r="K343"/>
  <c r="L343"/>
  <c r="K344"/>
  <c r="L344"/>
  <c r="K345"/>
  <c r="L345"/>
  <c r="K346"/>
  <c r="L346"/>
  <c r="K347"/>
  <c r="L347"/>
  <c r="K348"/>
  <c r="L348"/>
  <c r="K349"/>
  <c r="L349"/>
  <c r="K350"/>
  <c r="L350"/>
  <c r="K351"/>
  <c r="L351"/>
  <c r="K352"/>
  <c r="L352"/>
  <c r="K353"/>
  <c r="L353"/>
  <c r="K354"/>
  <c r="L354"/>
  <c r="K355"/>
  <c r="L355"/>
  <c r="K356"/>
  <c r="L356"/>
  <c r="K357"/>
  <c r="L357"/>
  <c r="K358"/>
  <c r="L358"/>
  <c r="K359"/>
  <c r="L359"/>
  <c r="K360"/>
  <c r="L360"/>
  <c r="K361"/>
  <c r="L361"/>
  <c r="K362"/>
  <c r="L362"/>
  <c r="K363"/>
  <c r="L363"/>
  <c r="K364"/>
  <c r="L364"/>
  <c r="K365"/>
  <c r="L365"/>
  <c r="K366"/>
  <c r="L366"/>
  <c r="K367"/>
  <c r="L367"/>
  <c r="K368"/>
  <c r="L368"/>
  <c r="K369"/>
  <c r="L369"/>
  <c r="K370"/>
  <c r="L370"/>
  <c r="K371"/>
  <c r="L371"/>
  <c r="K372"/>
  <c r="L372"/>
  <c r="K373"/>
  <c r="L373"/>
  <c r="K374"/>
  <c r="L374"/>
  <c r="K375"/>
  <c r="L375"/>
  <c r="K376"/>
  <c r="L376"/>
  <c r="K377"/>
  <c r="L377"/>
  <c r="K378"/>
  <c r="L378"/>
  <c r="K379"/>
  <c r="L379"/>
  <c r="K380"/>
  <c r="L380"/>
  <c r="K381"/>
  <c r="L381"/>
  <c r="K382"/>
  <c r="L382"/>
  <c r="K383"/>
  <c r="L383"/>
  <c r="K384"/>
  <c r="L384"/>
  <c r="K385"/>
  <c r="L385"/>
  <c r="K386"/>
  <c r="L386"/>
  <c r="K387"/>
  <c r="L387"/>
  <c r="K388"/>
  <c r="L388"/>
  <c r="K389"/>
  <c r="L389"/>
  <c r="K390"/>
  <c r="L390"/>
  <c r="K391"/>
  <c r="L391"/>
  <c r="K392"/>
  <c r="L392"/>
  <c r="K393"/>
  <c r="L393"/>
  <c r="K394"/>
  <c r="L394"/>
  <c r="K395"/>
  <c r="L395"/>
  <c r="K396"/>
  <c r="L396"/>
  <c r="K397"/>
  <c r="L397"/>
  <c r="K398"/>
  <c r="L398"/>
  <c r="K399"/>
  <c r="L399"/>
  <c r="K400"/>
  <c r="L400"/>
  <c r="K401"/>
  <c r="L401"/>
  <c r="K402"/>
  <c r="L402"/>
  <c r="K403"/>
  <c r="L403"/>
  <c r="K404"/>
  <c r="L404"/>
  <c r="K405"/>
  <c r="L405"/>
  <c r="K406"/>
  <c r="L406"/>
  <c r="K407"/>
  <c r="L407"/>
  <c r="K408"/>
  <c r="L408"/>
  <c r="K409"/>
  <c r="L409"/>
  <c r="K410"/>
  <c r="L410"/>
  <c r="K411"/>
  <c r="L411"/>
  <c r="K412"/>
  <c r="L412"/>
  <c r="K413"/>
  <c r="L413"/>
  <c r="K414"/>
  <c r="L414"/>
  <c r="K415"/>
  <c r="L415"/>
  <c r="K416"/>
  <c r="L416"/>
  <c r="K417"/>
  <c r="L417"/>
  <c r="K418"/>
  <c r="L418"/>
  <c r="K419"/>
  <c r="L419"/>
  <c r="K420"/>
  <c r="L420"/>
  <c r="K421"/>
  <c r="L421"/>
  <c r="K422"/>
  <c r="L422"/>
  <c r="K423"/>
  <c r="L423"/>
  <c r="K424"/>
  <c r="L424"/>
  <c r="K425"/>
  <c r="L425"/>
  <c r="K426"/>
  <c r="L426"/>
  <c r="K427"/>
  <c r="L427"/>
  <c r="K428"/>
  <c r="L428"/>
  <c r="K429"/>
  <c r="L429"/>
  <c r="K430"/>
  <c r="L430"/>
  <c r="K431"/>
  <c r="L431"/>
  <c r="K432"/>
  <c r="L432"/>
  <c r="K433"/>
  <c r="L433"/>
  <c r="K434"/>
  <c r="L434"/>
  <c r="K435"/>
  <c r="L435"/>
  <c r="K436"/>
  <c r="L436"/>
  <c r="K437"/>
  <c r="L437"/>
  <c r="K438"/>
  <c r="L438"/>
  <c r="K439"/>
  <c r="L439"/>
  <c r="K440"/>
  <c r="L440"/>
  <c r="K441"/>
  <c r="L441"/>
  <c r="K442"/>
  <c r="L442"/>
  <c r="K443"/>
  <c r="L443"/>
  <c r="K444"/>
  <c r="L444"/>
  <c r="K445"/>
  <c r="L445"/>
  <c r="K446"/>
  <c r="L446"/>
  <c r="K447"/>
  <c r="L447"/>
  <c r="K448"/>
  <c r="L448"/>
  <c r="K449"/>
  <c r="L449"/>
  <c r="K450"/>
  <c r="L450"/>
  <c r="K451"/>
  <c r="L451"/>
  <c r="K452"/>
  <c r="L452"/>
  <c r="K453"/>
  <c r="L453"/>
  <c r="K454"/>
  <c r="L454"/>
  <c r="K455"/>
  <c r="L455"/>
  <c r="K456"/>
  <c r="L456"/>
  <c r="K457"/>
  <c r="L457"/>
  <c r="K458"/>
  <c r="L458"/>
  <c r="K459"/>
  <c r="L459"/>
  <c r="K460"/>
  <c r="L460"/>
  <c r="K461"/>
  <c r="L461"/>
  <c r="K462"/>
  <c r="L462"/>
  <c r="K463"/>
  <c r="L463"/>
  <c r="K464"/>
  <c r="L464"/>
  <c r="K465"/>
  <c r="L465"/>
  <c r="K466"/>
  <c r="L466"/>
  <c r="K467"/>
  <c r="L467"/>
  <c r="K468"/>
  <c r="L468"/>
  <c r="K469"/>
  <c r="L469"/>
  <c r="K470"/>
  <c r="L470"/>
  <c r="K471"/>
  <c r="L471"/>
  <c r="K472"/>
  <c r="L472"/>
  <c r="K473"/>
  <c r="L473"/>
  <c r="K474"/>
  <c r="L474"/>
  <c r="K475"/>
  <c r="L475"/>
  <c r="K476"/>
  <c r="L476"/>
  <c r="K477"/>
  <c r="L477"/>
  <c r="K478"/>
  <c r="L478"/>
  <c r="K479"/>
  <c r="L479"/>
  <c r="K480"/>
  <c r="L480"/>
  <c r="K481"/>
  <c r="L481"/>
  <c r="K482"/>
  <c r="L482"/>
  <c r="K483"/>
  <c r="L483"/>
  <c r="K484"/>
  <c r="L484"/>
  <c r="K485"/>
  <c r="L485"/>
  <c r="K486"/>
  <c r="L486"/>
  <c r="K487"/>
  <c r="L487"/>
  <c r="K488"/>
  <c r="L488"/>
  <c r="K489"/>
  <c r="L489"/>
  <c r="K490"/>
  <c r="L490"/>
  <c r="K491"/>
  <c r="L491"/>
  <c r="K492"/>
  <c r="L492"/>
  <c r="K493"/>
  <c r="L493"/>
  <c r="K494"/>
  <c r="L494"/>
  <c r="K495"/>
  <c r="L495"/>
  <c r="K496"/>
  <c r="L496"/>
  <c r="K497"/>
  <c r="L497"/>
  <c r="K498"/>
  <c r="L498"/>
  <c r="K499"/>
  <c r="L499"/>
  <c r="K500"/>
  <c r="L500"/>
  <c r="K501"/>
  <c r="L501"/>
  <c r="K502"/>
  <c r="L502"/>
  <c r="K503"/>
  <c r="L503"/>
  <c r="K504"/>
  <c r="L504"/>
  <c r="K505"/>
  <c r="L505"/>
  <c r="K506"/>
  <c r="L506"/>
  <c r="K507"/>
  <c r="L507"/>
  <c r="K508"/>
  <c r="L508"/>
  <c r="K509"/>
  <c r="L509"/>
  <c r="K510"/>
  <c r="L510"/>
  <c r="K511"/>
  <c r="L511"/>
  <c r="K512"/>
  <c r="L512"/>
  <c r="K513"/>
  <c r="L513"/>
  <c r="K514"/>
  <c r="L514"/>
  <c r="K515"/>
  <c r="L515"/>
  <c r="K516"/>
  <c r="L516"/>
  <c r="K517"/>
  <c r="L517"/>
  <c r="K518"/>
  <c r="L518"/>
  <c r="K519"/>
  <c r="L519"/>
  <c r="K520"/>
  <c r="L520"/>
  <c r="K521"/>
  <c r="L521"/>
  <c r="K522"/>
  <c r="L522"/>
  <c r="K523"/>
  <c r="L523"/>
  <c r="K524"/>
  <c r="L524"/>
  <c r="K525"/>
  <c r="L525"/>
  <c r="K526"/>
  <c r="L526"/>
  <c r="K527"/>
  <c r="L527"/>
  <c r="K528"/>
  <c r="L528"/>
  <c r="K529"/>
  <c r="L529"/>
  <c r="K530"/>
  <c r="L530"/>
  <c r="K531"/>
  <c r="L531"/>
  <c r="K532"/>
  <c r="L532"/>
  <c r="K533"/>
  <c r="L533"/>
  <c r="K534"/>
  <c r="L534"/>
  <c r="K535"/>
  <c r="L535"/>
  <c r="K536"/>
  <c r="L536"/>
  <c r="K537"/>
  <c r="L537"/>
  <c r="K538"/>
  <c r="L538"/>
  <c r="K539"/>
  <c r="L539"/>
  <c r="K540"/>
  <c r="L540"/>
  <c r="K541"/>
  <c r="L541"/>
  <c r="K542"/>
  <c r="L542"/>
  <c r="K543"/>
  <c r="L543"/>
  <c r="K544"/>
  <c r="L544"/>
  <c r="K545"/>
  <c r="L545"/>
  <c r="K546"/>
  <c r="L546"/>
  <c r="K547"/>
  <c r="L547"/>
  <c r="K548"/>
  <c r="L548"/>
  <c r="K549"/>
  <c r="L549"/>
  <c r="K550"/>
  <c r="L550"/>
  <c r="K551"/>
  <c r="L551"/>
  <c r="K552"/>
  <c r="L552"/>
  <c r="K553"/>
  <c r="L553"/>
  <c r="K554"/>
  <c r="L554"/>
  <c r="K555"/>
  <c r="L555"/>
  <c r="K556"/>
  <c r="L556"/>
  <c r="K557"/>
  <c r="L557"/>
  <c r="K558"/>
  <c r="L558"/>
  <c r="K559"/>
  <c r="L559"/>
  <c r="K560"/>
  <c r="L560"/>
  <c r="K561"/>
  <c r="L561"/>
  <c r="K562"/>
  <c r="L562"/>
  <c r="K563"/>
  <c r="L563"/>
  <c r="K564"/>
  <c r="L564"/>
  <c r="K565"/>
  <c r="L565"/>
  <c r="K566"/>
  <c r="L566"/>
  <c r="K567"/>
  <c r="L567"/>
  <c r="K568"/>
  <c r="L568"/>
  <c r="K569"/>
  <c r="L569"/>
  <c r="K570"/>
  <c r="L570"/>
  <c r="K571"/>
  <c r="L571"/>
  <c r="K572"/>
  <c r="L572"/>
  <c r="K573"/>
  <c r="L573"/>
  <c r="K574"/>
  <c r="L574"/>
  <c r="K575"/>
  <c r="L575"/>
  <c r="K576"/>
  <c r="L576"/>
  <c r="K577"/>
  <c r="L577"/>
  <c r="K578"/>
  <c r="L578"/>
  <c r="K579"/>
  <c r="L579"/>
  <c r="K580"/>
  <c r="L580"/>
  <c r="K581"/>
  <c r="L581"/>
  <c r="K582"/>
  <c r="L582"/>
  <c r="K583"/>
  <c r="L583"/>
  <c r="K584"/>
  <c r="L584"/>
  <c r="K585"/>
  <c r="L585"/>
  <c r="K586"/>
  <c r="L586"/>
  <c r="K587"/>
  <c r="L587"/>
  <c r="K588"/>
  <c r="L588"/>
  <c r="K589"/>
  <c r="L589"/>
  <c r="K590"/>
  <c r="L590"/>
  <c r="K591"/>
  <c r="L591"/>
  <c r="K592"/>
  <c r="L592"/>
  <c r="K593"/>
  <c r="L593"/>
  <c r="K594"/>
  <c r="L594"/>
  <c r="K595"/>
  <c r="L595"/>
  <c r="K596"/>
  <c r="L596"/>
  <c r="K597"/>
  <c r="L597"/>
  <c r="K598"/>
  <c r="L598"/>
  <c r="K599"/>
  <c r="L599"/>
  <c r="K600"/>
  <c r="L600"/>
  <c r="K601"/>
  <c r="L601"/>
  <c r="K602"/>
  <c r="L602"/>
  <c r="K603"/>
  <c r="L603"/>
  <c r="K604"/>
  <c r="L604"/>
  <c r="K605"/>
  <c r="L605"/>
  <c r="K606"/>
  <c r="L606"/>
  <c r="K607"/>
  <c r="L607"/>
  <c r="K608"/>
  <c r="L608"/>
  <c r="K609"/>
  <c r="L609"/>
  <c r="K610"/>
  <c r="L610"/>
  <c r="K611"/>
  <c r="L611"/>
  <c r="K612"/>
  <c r="L612"/>
  <c r="K613"/>
  <c r="L613"/>
  <c r="K614"/>
  <c r="L614"/>
  <c r="K615"/>
  <c r="L615"/>
  <c r="K616"/>
  <c r="L616"/>
  <c r="K617"/>
  <c r="L617"/>
  <c r="K618"/>
  <c r="L618"/>
  <c r="K619"/>
  <c r="L619"/>
  <c r="K620"/>
  <c r="L620"/>
  <c r="K621"/>
  <c r="L621"/>
  <c r="K622"/>
  <c r="L622"/>
  <c r="K623"/>
  <c r="L623"/>
  <c r="K624"/>
  <c r="L624"/>
  <c r="K625"/>
  <c r="L625"/>
  <c r="K626"/>
  <c r="L626"/>
  <c r="K627"/>
  <c r="L627"/>
  <c r="K628"/>
  <c r="L628"/>
  <c r="K629"/>
  <c r="L629"/>
  <c r="K630"/>
  <c r="L630"/>
  <c r="K631"/>
  <c r="L631"/>
  <c r="K632"/>
  <c r="L632"/>
  <c r="K633"/>
  <c r="L633"/>
  <c r="K634"/>
  <c r="L634"/>
  <c r="K635"/>
  <c r="L635"/>
  <c r="K636"/>
  <c r="L636"/>
  <c r="K637"/>
  <c r="L637"/>
  <c r="K638"/>
  <c r="L638"/>
  <c r="K639"/>
  <c r="L639"/>
  <c r="K640"/>
  <c r="L640"/>
  <c r="K641"/>
  <c r="L641"/>
  <c r="K642"/>
  <c r="L642"/>
  <c r="K643"/>
  <c r="L643"/>
  <c r="K644"/>
  <c r="L644"/>
  <c r="K645"/>
  <c r="L645"/>
  <c r="K646"/>
  <c r="L646"/>
  <c r="K647"/>
  <c r="L647"/>
  <c r="K648"/>
  <c r="L648"/>
  <c r="K649"/>
  <c r="L649"/>
  <c r="K650"/>
  <c r="L650"/>
  <c r="K651"/>
  <c r="L651"/>
  <c r="K652"/>
  <c r="L652"/>
  <c r="K653"/>
  <c r="L653"/>
  <c r="K654"/>
  <c r="L654"/>
  <c r="K655"/>
  <c r="L655"/>
  <c r="K656"/>
  <c r="L656"/>
  <c r="K657"/>
  <c r="L657"/>
  <c r="K658"/>
  <c r="L658"/>
  <c r="K659"/>
  <c r="L659"/>
  <c r="K660"/>
  <c r="L660"/>
  <c r="K661"/>
  <c r="L661"/>
  <c r="K662"/>
  <c r="L662"/>
  <c r="K663"/>
  <c r="L663"/>
  <c r="K664"/>
  <c r="L664"/>
  <c r="K665"/>
  <c r="L665"/>
  <c r="K666"/>
  <c r="L666"/>
  <c r="K667"/>
  <c r="L667"/>
  <c r="K668"/>
  <c r="L668"/>
  <c r="K669"/>
  <c r="L669"/>
  <c r="K670"/>
  <c r="L670"/>
  <c r="K671"/>
  <c r="L671"/>
  <c r="K672"/>
  <c r="L672"/>
  <c r="K673"/>
  <c r="L673"/>
  <c r="K674"/>
  <c r="L674"/>
  <c r="K675"/>
  <c r="L675"/>
  <c r="K676"/>
  <c r="L676"/>
  <c r="K677"/>
  <c r="L677"/>
  <c r="K678"/>
  <c r="L678"/>
  <c r="K679"/>
  <c r="L679"/>
  <c r="K680"/>
  <c r="L680"/>
  <c r="K681"/>
  <c r="L681"/>
  <c r="K682"/>
  <c r="L682"/>
  <c r="K683"/>
  <c r="L683"/>
  <c r="K684"/>
  <c r="L684"/>
  <c r="K685"/>
  <c r="L685"/>
  <c r="K686"/>
  <c r="L686"/>
  <c r="K687"/>
  <c r="L687"/>
  <c r="K688"/>
  <c r="L688"/>
  <c r="K689"/>
  <c r="L689"/>
  <c r="K690"/>
  <c r="L690"/>
  <c r="K691"/>
  <c r="L691"/>
  <c r="K692"/>
  <c r="L692"/>
  <c r="K693"/>
  <c r="L693"/>
  <c r="K694"/>
  <c r="L694"/>
  <c r="K695"/>
  <c r="L695"/>
  <c r="K696"/>
  <c r="L696"/>
  <c r="K697"/>
  <c r="L697"/>
  <c r="K698"/>
  <c r="L698"/>
  <c r="K699"/>
  <c r="L699"/>
  <c r="K700"/>
  <c r="L700"/>
  <c r="K701"/>
  <c r="L701"/>
  <c r="K702"/>
  <c r="L702"/>
  <c r="K703"/>
  <c r="L703"/>
  <c r="K704"/>
  <c r="L704"/>
  <c r="K705"/>
  <c r="L705"/>
  <c r="K706"/>
  <c r="L706"/>
  <c r="K707"/>
  <c r="L707"/>
  <c r="K708"/>
  <c r="L708"/>
  <c r="K709"/>
  <c r="L709"/>
  <c r="K710"/>
  <c r="L710"/>
  <c r="K711"/>
  <c r="L711"/>
  <c r="K712"/>
  <c r="L712"/>
  <c r="K713"/>
  <c r="L713"/>
  <c r="K714"/>
  <c r="L714"/>
  <c r="K715"/>
  <c r="L715"/>
  <c r="K716"/>
  <c r="L716"/>
  <c r="K717"/>
  <c r="L717"/>
  <c r="K718"/>
  <c r="L718"/>
  <c r="K719"/>
  <c r="L719"/>
  <c r="K720"/>
  <c r="L720"/>
  <c r="K721"/>
  <c r="L721"/>
  <c r="K722"/>
  <c r="L722"/>
  <c r="K723"/>
  <c r="L723"/>
  <c r="K724"/>
  <c r="L724"/>
  <c r="K725"/>
  <c r="L725"/>
  <c r="K726"/>
  <c r="L726"/>
  <c r="K727"/>
  <c r="L727"/>
  <c r="K728"/>
  <c r="L728"/>
  <c r="K729"/>
  <c r="L729"/>
  <c r="K730"/>
  <c r="L730"/>
  <c r="K731"/>
  <c r="L731"/>
  <c r="K732"/>
  <c r="L732"/>
  <c r="K733"/>
  <c r="L733"/>
  <c r="K734"/>
  <c r="L734"/>
  <c r="K735"/>
  <c r="L735"/>
  <c r="K736"/>
  <c r="L736"/>
  <c r="K737"/>
  <c r="L737"/>
  <c r="K738"/>
  <c r="L738"/>
  <c r="K739"/>
  <c r="L739"/>
  <c r="K740"/>
  <c r="L740"/>
  <c r="K741"/>
  <c r="L741"/>
  <c r="K742"/>
  <c r="L742"/>
  <c r="K743"/>
  <c r="L743"/>
  <c r="K744"/>
  <c r="L744"/>
  <c r="K745"/>
  <c r="L745"/>
  <c r="K746"/>
  <c r="L746"/>
  <c r="K747"/>
  <c r="L747"/>
  <c r="K748"/>
  <c r="L748"/>
  <c r="K749"/>
  <c r="L749"/>
  <c r="K750"/>
  <c r="L750"/>
  <c r="K751"/>
  <c r="L751"/>
  <c r="K752"/>
  <c r="L752"/>
  <c r="K753"/>
  <c r="L753"/>
  <c r="K754"/>
  <c r="L754"/>
  <c r="K755"/>
  <c r="L755"/>
  <c r="K756"/>
  <c r="L756"/>
  <c r="K757"/>
  <c r="L757"/>
  <c r="K758"/>
  <c r="L758"/>
  <c r="K759"/>
  <c r="L759"/>
  <c r="K760"/>
  <c r="L760"/>
  <c r="K761"/>
  <c r="L761"/>
  <c r="K762"/>
  <c r="L762"/>
  <c r="K763"/>
  <c r="L763"/>
  <c r="K764"/>
  <c r="L764"/>
  <c r="K765"/>
  <c r="L765"/>
  <c r="K766"/>
  <c r="L766"/>
  <c r="K767"/>
  <c r="L767"/>
  <c r="K768"/>
  <c r="L768"/>
  <c r="K769"/>
  <c r="L769"/>
  <c r="K770"/>
  <c r="L770"/>
  <c r="K771"/>
  <c r="L771"/>
  <c r="K772"/>
  <c r="L772"/>
  <c r="K773"/>
  <c r="L773"/>
  <c r="K774"/>
  <c r="L774"/>
  <c r="K775"/>
  <c r="L775"/>
  <c r="K776"/>
  <c r="L776"/>
  <c r="K777"/>
  <c r="L777"/>
  <c r="K778"/>
  <c r="L778"/>
  <c r="K779"/>
  <c r="L779"/>
  <c r="K780"/>
  <c r="L780"/>
  <c r="K781"/>
  <c r="L781"/>
  <c r="K782"/>
  <c r="L782"/>
  <c r="K783"/>
  <c r="L783"/>
  <c r="K784"/>
  <c r="L784"/>
  <c r="K785"/>
  <c r="L785"/>
  <c r="K786"/>
  <c r="L786"/>
  <c r="K787"/>
  <c r="L787"/>
  <c r="K788"/>
  <c r="L788"/>
  <c r="K789"/>
  <c r="L789"/>
  <c r="K790"/>
  <c r="L790"/>
  <c r="K791"/>
  <c r="L791"/>
  <c r="K792"/>
  <c r="L792"/>
  <c r="K793"/>
  <c r="L793"/>
  <c r="K794"/>
  <c r="L794"/>
  <c r="K795"/>
  <c r="L795"/>
  <c r="K796"/>
  <c r="L796"/>
  <c r="K797"/>
  <c r="L797"/>
  <c r="K798"/>
  <c r="L798"/>
  <c r="K799"/>
  <c r="L799"/>
  <c r="K800"/>
  <c r="L800"/>
  <c r="K801"/>
  <c r="L801"/>
  <c r="K802"/>
  <c r="L802"/>
  <c r="K803"/>
  <c r="L803"/>
  <c r="K804"/>
  <c r="L804"/>
  <c r="K805"/>
  <c r="L805"/>
  <c r="K806"/>
  <c r="L806"/>
  <c r="K807"/>
  <c r="L807"/>
  <c r="K808"/>
  <c r="L808"/>
  <c r="K809"/>
  <c r="L809"/>
  <c r="K810"/>
  <c r="L810"/>
  <c r="K811"/>
  <c r="L811"/>
  <c r="K812"/>
  <c r="L812"/>
  <c r="K813"/>
  <c r="L813"/>
  <c r="K814"/>
  <c r="L814"/>
  <c r="K815"/>
  <c r="L815"/>
  <c r="K816"/>
  <c r="L816"/>
  <c r="K817"/>
  <c r="L817"/>
  <c r="K818"/>
  <c r="L818"/>
  <c r="K819"/>
  <c r="L819"/>
  <c r="K820"/>
  <c r="L820"/>
  <c r="K821"/>
  <c r="L821"/>
  <c r="K822"/>
  <c r="L822"/>
  <c r="K823"/>
  <c r="L823"/>
  <c r="K824"/>
  <c r="L824"/>
  <c r="K825"/>
  <c r="L825"/>
  <c r="K826"/>
  <c r="L826"/>
  <c r="K827"/>
  <c r="L827"/>
  <c r="K828"/>
  <c r="L828"/>
  <c r="K829"/>
  <c r="L829"/>
  <c r="K830"/>
  <c r="L830"/>
  <c r="K831"/>
  <c r="L831"/>
  <c r="K832"/>
  <c r="L832"/>
  <c r="K833"/>
  <c r="L833"/>
  <c r="K834"/>
  <c r="L834"/>
  <c r="K835"/>
  <c r="L835"/>
  <c r="K836"/>
  <c r="L836"/>
  <c r="K837"/>
  <c r="L837"/>
  <c r="K838"/>
  <c r="L838"/>
  <c r="K839"/>
  <c r="L839"/>
  <c r="K840"/>
  <c r="L840"/>
  <c r="K841"/>
  <c r="L841"/>
  <c r="K842"/>
  <c r="L842"/>
  <c r="K843"/>
  <c r="L843"/>
  <c r="K844"/>
  <c r="L844"/>
  <c r="K845"/>
  <c r="L845"/>
  <c r="K846"/>
  <c r="L846"/>
  <c r="K847"/>
  <c r="L847"/>
  <c r="K848"/>
  <c r="L848"/>
  <c r="K849"/>
  <c r="L849"/>
  <c r="K850"/>
  <c r="L850"/>
  <c r="K851"/>
  <c r="L851"/>
  <c r="K852"/>
  <c r="L852"/>
  <c r="K853"/>
  <c r="L853"/>
  <c r="K854"/>
  <c r="L854"/>
  <c r="K855"/>
  <c r="L855"/>
  <c r="K856"/>
  <c r="L856"/>
  <c r="K857"/>
  <c r="L857"/>
  <c r="K858"/>
  <c r="L858"/>
  <c r="K859"/>
  <c r="L859"/>
  <c r="K860"/>
  <c r="L860"/>
  <c r="K861"/>
  <c r="L861"/>
  <c r="K862"/>
  <c r="L862"/>
  <c r="K863"/>
  <c r="L863"/>
  <c r="K864"/>
  <c r="L864"/>
  <c r="K865"/>
  <c r="L865"/>
  <c r="K866"/>
  <c r="L866"/>
  <c r="K867"/>
  <c r="L867"/>
  <c r="K868"/>
  <c r="L868"/>
  <c r="K869"/>
  <c r="L869"/>
  <c r="K870"/>
  <c r="L870"/>
  <c r="K871"/>
  <c r="L871"/>
  <c r="K872"/>
  <c r="L872"/>
  <c r="K873"/>
  <c r="L873"/>
  <c r="K874"/>
  <c r="L874"/>
  <c r="K875"/>
  <c r="L875"/>
  <c r="K876"/>
  <c r="L876"/>
  <c r="K877"/>
  <c r="L877"/>
  <c r="K878"/>
  <c r="L878"/>
  <c r="K879"/>
  <c r="L879"/>
  <c r="K880"/>
  <c r="L880"/>
  <c r="K881"/>
  <c r="L881"/>
  <c r="K882"/>
  <c r="L882"/>
  <c r="K883"/>
  <c r="L883"/>
  <c r="K884"/>
  <c r="L884"/>
  <c r="K885"/>
  <c r="L885"/>
  <c r="K886"/>
  <c r="L886"/>
  <c r="K887"/>
  <c r="L887"/>
  <c r="K888"/>
  <c r="L888"/>
  <c r="K889"/>
  <c r="L889"/>
  <c r="K890"/>
  <c r="L890"/>
  <c r="K891"/>
  <c r="L891"/>
  <c r="K892"/>
  <c r="L892"/>
  <c r="K893"/>
  <c r="L893"/>
  <c r="K894"/>
  <c r="L894"/>
  <c r="K895"/>
  <c r="L895"/>
  <c r="K896"/>
  <c r="L896"/>
  <c r="K897"/>
  <c r="L897"/>
  <c r="K898"/>
  <c r="L898"/>
  <c r="K899"/>
  <c r="L899"/>
  <c r="K900"/>
  <c r="L900"/>
  <c r="K901"/>
  <c r="L901"/>
  <c r="K902"/>
  <c r="L902"/>
  <c r="K903"/>
  <c r="L903"/>
  <c r="K904"/>
  <c r="L904"/>
  <c r="K905"/>
  <c r="L905"/>
  <c r="K906"/>
  <c r="L906"/>
  <c r="K907"/>
  <c r="L907"/>
  <c r="K908"/>
  <c r="L908"/>
  <c r="K909"/>
  <c r="L909"/>
  <c r="K910"/>
  <c r="L910"/>
  <c r="K911"/>
  <c r="L911"/>
  <c r="K912"/>
  <c r="L912"/>
  <c r="K913"/>
  <c r="L913"/>
  <c r="K914"/>
  <c r="L914"/>
  <c r="K915"/>
  <c r="L915"/>
  <c r="K916"/>
  <c r="L916"/>
  <c r="K917"/>
  <c r="L917"/>
  <c r="K918"/>
  <c r="L918"/>
  <c r="K919"/>
  <c r="L919"/>
  <c r="K920"/>
  <c r="L920"/>
  <c r="K921"/>
  <c r="L921"/>
  <c r="K922"/>
  <c r="L922"/>
  <c r="K923"/>
  <c r="L923"/>
  <c r="K924"/>
  <c r="L924"/>
  <c r="K925"/>
  <c r="L925"/>
  <c r="K926"/>
  <c r="L926"/>
  <c r="K927"/>
  <c r="L927"/>
  <c r="K928"/>
  <c r="L928"/>
  <c r="K929"/>
  <c r="L929"/>
  <c r="K930"/>
  <c r="L930"/>
  <c r="K931"/>
  <c r="L931"/>
  <c r="K932"/>
  <c r="L932"/>
  <c r="K933"/>
  <c r="L933"/>
  <c r="K934"/>
  <c r="L934"/>
  <c r="K935"/>
  <c r="L935"/>
  <c r="K936"/>
  <c r="L936"/>
  <c r="K937"/>
  <c r="L937"/>
  <c r="K938"/>
  <c r="L938"/>
  <c r="K939"/>
  <c r="L939"/>
  <c r="K940"/>
  <c r="L940"/>
  <c r="K941"/>
  <c r="L941"/>
  <c r="K942"/>
  <c r="L942"/>
  <c r="K943"/>
  <c r="L943"/>
  <c r="K944"/>
  <c r="L944"/>
  <c r="K945"/>
  <c r="L945"/>
  <c r="K946"/>
  <c r="L946"/>
  <c r="K947"/>
  <c r="L947"/>
  <c r="K948"/>
  <c r="L948"/>
  <c r="K949"/>
  <c r="L949"/>
  <c r="K950"/>
  <c r="L950"/>
  <c r="K951"/>
  <c r="L951"/>
  <c r="K952"/>
  <c r="L952"/>
  <c r="K953"/>
  <c r="L953"/>
  <c r="K954"/>
  <c r="L954"/>
  <c r="K955"/>
  <c r="L955"/>
  <c r="K956"/>
  <c r="L956"/>
  <c r="K957"/>
  <c r="L957"/>
  <c r="K958"/>
  <c r="L958"/>
  <c r="K959"/>
  <c r="L959"/>
  <c r="K960"/>
  <c r="L960"/>
  <c r="K961"/>
  <c r="L961"/>
  <c r="K962"/>
  <c r="L962"/>
  <c r="K963"/>
  <c r="L963"/>
  <c r="K964"/>
  <c r="L964"/>
  <c r="K965"/>
  <c r="L965"/>
  <c r="K966"/>
  <c r="L966"/>
  <c r="K967"/>
  <c r="L967"/>
  <c r="K968"/>
  <c r="L968"/>
  <c r="K969"/>
  <c r="L969"/>
  <c r="K970"/>
  <c r="L970"/>
  <c r="K971"/>
  <c r="L971"/>
  <c r="K972"/>
  <c r="L972"/>
  <c r="K973"/>
  <c r="L973"/>
  <c r="K974"/>
  <c r="L974"/>
  <c r="K975"/>
  <c r="L975"/>
  <c r="K976"/>
  <c r="L976"/>
  <c r="K977"/>
  <c r="L977"/>
  <c r="K978"/>
  <c r="L978"/>
  <c r="K979"/>
  <c r="L979"/>
  <c r="K980"/>
  <c r="L980"/>
  <c r="K981"/>
  <c r="L981"/>
  <c r="K982"/>
  <c r="L982"/>
  <c r="K983"/>
  <c r="L983"/>
  <c r="K984"/>
  <c r="L984"/>
  <c r="K985"/>
  <c r="L985"/>
  <c r="K986"/>
  <c r="L986"/>
  <c r="K987"/>
  <c r="L987"/>
  <c r="K988"/>
  <c r="L988"/>
  <c r="K989"/>
  <c r="L989"/>
  <c r="K990"/>
  <c r="L990"/>
  <c r="K991"/>
  <c r="L991"/>
  <c r="K992"/>
  <c r="L992"/>
  <c r="K993"/>
  <c r="L993"/>
  <c r="K994"/>
  <c r="L994"/>
  <c r="K995"/>
  <c r="L995"/>
  <c r="K996"/>
  <c r="L996"/>
  <c r="K997"/>
  <c r="L997"/>
  <c r="K998"/>
  <c r="L998"/>
  <c r="K999"/>
  <c r="L999"/>
  <c r="K1000"/>
  <c r="L1000"/>
  <c r="K1001"/>
  <c r="L1001"/>
  <c r="K1002"/>
  <c r="L1002"/>
  <c r="K1003"/>
  <c r="L1003"/>
  <c r="K1004"/>
  <c r="L1004"/>
  <c r="K1005"/>
  <c r="L1005"/>
  <c r="K1006"/>
  <c r="L1006"/>
  <c r="K1007"/>
  <c r="L1007"/>
  <c r="K1008"/>
  <c r="L1008"/>
  <c r="K1009"/>
  <c r="L1009"/>
  <c r="K1010"/>
  <c r="L1010"/>
  <c r="K1011"/>
  <c r="L1011"/>
  <c r="K1012"/>
  <c r="L1012"/>
  <c r="K1013"/>
  <c r="L1013"/>
  <c r="K1014"/>
  <c r="L1014"/>
  <c r="K1015"/>
  <c r="L1015"/>
  <c r="K1016"/>
  <c r="L1016"/>
  <c r="K1017"/>
  <c r="L1017"/>
  <c r="K1018"/>
  <c r="L1018"/>
  <c r="K1019"/>
  <c r="L1019"/>
  <c r="K1020"/>
  <c r="L1020"/>
  <c r="K1021"/>
  <c r="L1021"/>
  <c r="K1022"/>
  <c r="L1022"/>
  <c r="K1023"/>
  <c r="L1023"/>
  <c r="K1024"/>
  <c r="L1024"/>
  <c r="K1025"/>
  <c r="L1025"/>
  <c r="K1026"/>
  <c r="L1026"/>
  <c r="K1027"/>
  <c r="L1027"/>
  <c r="K1028"/>
  <c r="L1028"/>
  <c r="K1029"/>
  <c r="L1029"/>
  <c r="K1030"/>
  <c r="L1030"/>
  <c r="K1031"/>
  <c r="L1031"/>
  <c r="K1032"/>
  <c r="L1032"/>
  <c r="K1033"/>
  <c r="L1033"/>
  <c r="K1034"/>
  <c r="L1034"/>
  <c r="K1035"/>
  <c r="L1035"/>
  <c r="K1036"/>
  <c r="L1036"/>
  <c r="K1037"/>
  <c r="L1037"/>
  <c r="K1038"/>
  <c r="L1038"/>
  <c r="K1039"/>
  <c r="L1039"/>
  <c r="K1040"/>
  <c r="L1040"/>
  <c r="K1041"/>
  <c r="L1041"/>
  <c r="K1042"/>
  <c r="L1042"/>
  <c r="K1043"/>
  <c r="L1043"/>
  <c r="K1044"/>
  <c r="L1044"/>
  <c r="K1045"/>
  <c r="L1045"/>
  <c r="K1046"/>
  <c r="L1046"/>
  <c r="K1047"/>
  <c r="L1047"/>
  <c r="K1048"/>
  <c r="L1048"/>
  <c r="K1049"/>
  <c r="L1049"/>
  <c r="K1050"/>
  <c r="L1050"/>
  <c r="K1051"/>
  <c r="L1051"/>
  <c r="K1052"/>
  <c r="L1052"/>
  <c r="K1053"/>
  <c r="L1053"/>
  <c r="K1054"/>
  <c r="L1054"/>
  <c r="K1055"/>
  <c r="L1055"/>
  <c r="K1056"/>
  <c r="L1056"/>
  <c r="K1057"/>
  <c r="L1057"/>
  <c r="K1058"/>
  <c r="L1058"/>
  <c r="K1059"/>
  <c r="L1059"/>
  <c r="K1060"/>
  <c r="L1060"/>
  <c r="K1061"/>
  <c r="L1061"/>
  <c r="K1062"/>
  <c r="L1062"/>
  <c r="K1063"/>
  <c r="L1063"/>
  <c r="K1064"/>
  <c r="L1064"/>
  <c r="K1065"/>
  <c r="L1065"/>
  <c r="K1066"/>
  <c r="L1066"/>
  <c r="K1067"/>
  <c r="L1067"/>
  <c r="K1068"/>
  <c r="L1068"/>
  <c r="K1069"/>
  <c r="L1069"/>
  <c r="K1070"/>
  <c r="L1070"/>
  <c r="K1071"/>
  <c r="L1071"/>
  <c r="K1072"/>
  <c r="L1072"/>
  <c r="K1073"/>
  <c r="L1073"/>
  <c r="K1074"/>
  <c r="L1074"/>
  <c r="K1075"/>
  <c r="L1075"/>
  <c r="K1076"/>
  <c r="L1076"/>
  <c r="K1077"/>
  <c r="L1077"/>
  <c r="K1078"/>
  <c r="L1078"/>
  <c r="K1079"/>
  <c r="L1079"/>
  <c r="K1080"/>
  <c r="L1080"/>
  <c r="K1081"/>
  <c r="L1081"/>
  <c r="K1082"/>
  <c r="L1082"/>
  <c r="K1083"/>
  <c r="L1083"/>
  <c r="K1084"/>
  <c r="L1084"/>
  <c r="K1085"/>
  <c r="L1085"/>
  <c r="K1086"/>
  <c r="L1086"/>
  <c r="K1087"/>
  <c r="L1087"/>
  <c r="K1088"/>
  <c r="L1088"/>
  <c r="K1089"/>
  <c r="L1089"/>
  <c r="K1090"/>
  <c r="L1090"/>
  <c r="K1091"/>
  <c r="L1091"/>
  <c r="K1092"/>
  <c r="L1092"/>
  <c r="K1093"/>
  <c r="L1093"/>
  <c r="K1094"/>
  <c r="L1094"/>
  <c r="K1095"/>
  <c r="L1095"/>
  <c r="K1096"/>
  <c r="L1096"/>
  <c r="K1097"/>
  <c r="L1097"/>
  <c r="K1098"/>
  <c r="L1098"/>
  <c r="K1099"/>
  <c r="L1099"/>
  <c r="K1100"/>
  <c r="L1100"/>
  <c r="K1101"/>
  <c r="L1101"/>
  <c r="K1102"/>
  <c r="L1102"/>
  <c r="K1103"/>
  <c r="L1103"/>
  <c r="K1104"/>
  <c r="L1104"/>
  <c r="K1105"/>
  <c r="L1105"/>
  <c r="K1106"/>
  <c r="L1106"/>
  <c r="K1107"/>
  <c r="L1107"/>
  <c r="K1108"/>
  <c r="L1108"/>
  <c r="K1109"/>
  <c r="L1109"/>
  <c r="K1110"/>
  <c r="L1110"/>
  <c r="K1111"/>
  <c r="L1111"/>
  <c r="K1112"/>
  <c r="L1112"/>
  <c r="K1113"/>
  <c r="L1113"/>
  <c r="K1114"/>
  <c r="L1114"/>
  <c r="K1115"/>
  <c r="L1115"/>
  <c r="K1116"/>
  <c r="L1116"/>
  <c r="K1117"/>
  <c r="L1117"/>
  <c r="K1118"/>
  <c r="L1118"/>
  <c r="K1119"/>
  <c r="L1119"/>
  <c r="K1120"/>
  <c r="L1120"/>
  <c r="K1121"/>
  <c r="L1121"/>
  <c r="K1122"/>
  <c r="L1122"/>
  <c r="K1123"/>
  <c r="L1123"/>
  <c r="K1124"/>
  <c r="L1124"/>
  <c r="K1125"/>
  <c r="L1125"/>
  <c r="K1126"/>
  <c r="L1126"/>
  <c r="K1127"/>
  <c r="L1127"/>
  <c r="K1128"/>
  <c r="L1128"/>
  <c r="K1129"/>
  <c r="L1129"/>
  <c r="K1130"/>
  <c r="L1130"/>
  <c r="K1131"/>
  <c r="L1131"/>
  <c r="K1132"/>
  <c r="L1132"/>
  <c r="K1133"/>
  <c r="L1133"/>
  <c r="K1134"/>
  <c r="L1134"/>
  <c r="K1135"/>
  <c r="L1135"/>
  <c r="K1136"/>
  <c r="L1136"/>
  <c r="K1137"/>
  <c r="L1137"/>
  <c r="K1138"/>
  <c r="L1138"/>
  <c r="K1139"/>
  <c r="L1139"/>
  <c r="K1140"/>
  <c r="L1140"/>
  <c r="K1141"/>
  <c r="L1141"/>
  <c r="K1142"/>
  <c r="L1142"/>
  <c r="K1143"/>
  <c r="L1143"/>
  <c r="K1144"/>
  <c r="L1144"/>
  <c r="K1145"/>
  <c r="L1145"/>
  <c r="K1146"/>
  <c r="L1146"/>
  <c r="K1147"/>
  <c r="L1147"/>
  <c r="K1148"/>
  <c r="L1148"/>
  <c r="K1149"/>
  <c r="L1149"/>
  <c r="K1150"/>
  <c r="L1150"/>
  <c r="K1151"/>
  <c r="L1151"/>
  <c r="K1152"/>
  <c r="L1152"/>
  <c r="K1153"/>
  <c r="L1153"/>
  <c r="K1154"/>
  <c r="L1154"/>
  <c r="K1155"/>
  <c r="L1155"/>
  <c r="K1156"/>
  <c r="L1156"/>
  <c r="K1157"/>
  <c r="L1157"/>
  <c r="K1158"/>
  <c r="L1158"/>
  <c r="K1159"/>
  <c r="L1159"/>
  <c r="K1160"/>
  <c r="L1160"/>
  <c r="K1161"/>
  <c r="L1161"/>
  <c r="K1162"/>
  <c r="L1162"/>
  <c r="K1163"/>
  <c r="L1163"/>
  <c r="K1164"/>
  <c r="L1164"/>
  <c r="K1165"/>
  <c r="L1165"/>
  <c r="K1166"/>
  <c r="L1166"/>
  <c r="K1167"/>
  <c r="L1167"/>
  <c r="K1168"/>
  <c r="L1168"/>
  <c r="K1169"/>
  <c r="L1169"/>
  <c r="K1170"/>
  <c r="L1170"/>
  <c r="K1171"/>
  <c r="L1171"/>
  <c r="K1172"/>
  <c r="L1172"/>
  <c r="K1173"/>
  <c r="L1173"/>
  <c r="K1174"/>
  <c r="L1174"/>
  <c r="K1175"/>
  <c r="L1175"/>
  <c r="K1176"/>
  <c r="L1176"/>
  <c r="K1177"/>
  <c r="L1177"/>
  <c r="K1178"/>
  <c r="L1178"/>
  <c r="K1179"/>
  <c r="L1179"/>
  <c r="K1180"/>
  <c r="L1180"/>
  <c r="K1181"/>
  <c r="L1181"/>
  <c r="K1182"/>
  <c r="L1182"/>
  <c r="K1183"/>
  <c r="L1183"/>
  <c r="K1184"/>
  <c r="L1184"/>
  <c r="K1185"/>
  <c r="L1185"/>
  <c r="K1186"/>
  <c r="L1186"/>
  <c r="K1187"/>
  <c r="L1187"/>
  <c r="K1188"/>
  <c r="L1188"/>
  <c r="K1189"/>
  <c r="L1189"/>
  <c r="K1190"/>
  <c r="L1190"/>
  <c r="K1191"/>
  <c r="L1191"/>
  <c r="K1192"/>
  <c r="L1192"/>
  <c r="K1193"/>
  <c r="L1193"/>
  <c r="K1194"/>
  <c r="L1194"/>
  <c r="K1195"/>
  <c r="L1195"/>
  <c r="K1196"/>
  <c r="L1196"/>
  <c r="K1197"/>
  <c r="L1197"/>
  <c r="K1198"/>
  <c r="L1198"/>
  <c r="K1199"/>
  <c r="L1199"/>
  <c r="K1200"/>
  <c r="L1200"/>
  <c r="K1201"/>
  <c r="L1201"/>
  <c r="K1202"/>
  <c r="L1202"/>
  <c r="K1203"/>
  <c r="L1203"/>
  <c r="K1204"/>
  <c r="L1204"/>
  <c r="K1205"/>
  <c r="L1205"/>
  <c r="K1206"/>
  <c r="L1206"/>
  <c r="K1207"/>
  <c r="L1207"/>
  <c r="K1208"/>
  <c r="L1208"/>
  <c r="K1209"/>
  <c r="L1209"/>
  <c r="K1210"/>
  <c r="L1210"/>
  <c r="K1211"/>
  <c r="L1211"/>
  <c r="K1212"/>
  <c r="L1212"/>
  <c r="K1213"/>
  <c r="L1213"/>
  <c r="K1214"/>
  <c r="L1214"/>
  <c r="K1215"/>
  <c r="L1215"/>
  <c r="K1216"/>
  <c r="L1216"/>
  <c r="K1217"/>
  <c r="L1217"/>
  <c r="K1218"/>
  <c r="L1218"/>
  <c r="K1219"/>
  <c r="L1219"/>
  <c r="K1220"/>
  <c r="L1220"/>
  <c r="K1221"/>
  <c r="L1221"/>
  <c r="K1222"/>
  <c r="L1222"/>
  <c r="K1223"/>
  <c r="L1223"/>
  <c r="K1224"/>
  <c r="L1224"/>
  <c r="K1225"/>
  <c r="L1225"/>
  <c r="K1226"/>
  <c r="L1226"/>
  <c r="K1227"/>
  <c r="L1227"/>
  <c r="K1228"/>
  <c r="L1228"/>
  <c r="K1229"/>
  <c r="L1229"/>
  <c r="K1230"/>
  <c r="L1230"/>
  <c r="K1231"/>
  <c r="L1231"/>
  <c r="K1232"/>
  <c r="L1232"/>
  <c r="K1233"/>
  <c r="L1233"/>
  <c r="K1234"/>
  <c r="L1234"/>
  <c r="K1235"/>
  <c r="L1235"/>
  <c r="K1236"/>
  <c r="L1236"/>
  <c r="K1237"/>
  <c r="L1237"/>
  <c r="K1238"/>
  <c r="L1238"/>
  <c r="K1239"/>
  <c r="L1239"/>
  <c r="K1240"/>
  <c r="L1240"/>
  <c r="K1241"/>
  <c r="L1241"/>
  <c r="K1242"/>
  <c r="L1242"/>
  <c r="K1243"/>
  <c r="L1243"/>
  <c r="K1244"/>
  <c r="L1244"/>
  <c r="K1245"/>
  <c r="L1245"/>
  <c r="K1246"/>
  <c r="L1246"/>
  <c r="K1247"/>
  <c r="L1247"/>
  <c r="K1248"/>
  <c r="L1248"/>
  <c r="K1249"/>
  <c r="L1249"/>
  <c r="K1250"/>
  <c r="L1250"/>
  <c r="K1251"/>
  <c r="L1251"/>
  <c r="K1252"/>
  <c r="L1252"/>
  <c r="K1253"/>
  <c r="L1253"/>
  <c r="K1254"/>
  <c r="L1254"/>
  <c r="K1255"/>
  <c r="L1255"/>
  <c r="K1256"/>
  <c r="L1256"/>
  <c r="K1257"/>
  <c r="L1257"/>
  <c r="K1258"/>
  <c r="L1258"/>
  <c r="K1259"/>
  <c r="L1259"/>
  <c r="K1260"/>
  <c r="L1260"/>
  <c r="K1261"/>
  <c r="L1261"/>
  <c r="K1262"/>
  <c r="L1262"/>
  <c r="K1263"/>
  <c r="L1263"/>
  <c r="K1264"/>
  <c r="L1264"/>
  <c r="K1265"/>
  <c r="L1265"/>
  <c r="K1266"/>
  <c r="L1266"/>
  <c r="K1267"/>
  <c r="L1267"/>
  <c r="K1268"/>
  <c r="L1268"/>
  <c r="K1269"/>
  <c r="L1269"/>
  <c r="K1270"/>
  <c r="L1270"/>
  <c r="K1271"/>
  <c r="L1271"/>
  <c r="K1272"/>
  <c r="L1272"/>
  <c r="K1273"/>
  <c r="L1273"/>
  <c r="K1274"/>
  <c r="L1274"/>
  <c r="K1275"/>
  <c r="L1275"/>
  <c r="K1276"/>
  <c r="L1276"/>
  <c r="K1277"/>
  <c r="L1277"/>
  <c r="K1278"/>
  <c r="L1278"/>
  <c r="K1279"/>
  <c r="L1279"/>
  <c r="K1280"/>
  <c r="L1280"/>
  <c r="K1281"/>
  <c r="L1281"/>
  <c r="K1282"/>
  <c r="L1282"/>
  <c r="K1283"/>
  <c r="L1283"/>
  <c r="K1284"/>
  <c r="L1284"/>
  <c r="K1285"/>
  <c r="L1285"/>
  <c r="K1286"/>
  <c r="L1286"/>
  <c r="K1287"/>
  <c r="L1287"/>
  <c r="K1288"/>
  <c r="L1288"/>
  <c r="K1289"/>
  <c r="L1289"/>
  <c r="K1290"/>
  <c r="L1290"/>
  <c r="K1291"/>
  <c r="L1291"/>
  <c r="K1292"/>
  <c r="L1292"/>
  <c r="K1293"/>
  <c r="L1293"/>
  <c r="K1294"/>
  <c r="L1294"/>
  <c r="K1295"/>
  <c r="L1295"/>
  <c r="K1296"/>
  <c r="L1296"/>
  <c r="K1297"/>
  <c r="L1297"/>
  <c r="K1298"/>
  <c r="L1298"/>
  <c r="K1299"/>
  <c r="L1299"/>
  <c r="K1300"/>
  <c r="L1300"/>
  <c r="K1301"/>
  <c r="L1301"/>
  <c r="K1302"/>
  <c r="L1302"/>
  <c r="K1303"/>
  <c r="L1303"/>
  <c r="K1304"/>
  <c r="L1304"/>
  <c r="K1305"/>
  <c r="L1305"/>
  <c r="K1306"/>
  <c r="L1306"/>
  <c r="K1307"/>
  <c r="L1307"/>
  <c r="K1308"/>
  <c r="L1308"/>
  <c r="K1309"/>
  <c r="L1309"/>
  <c r="K1310"/>
  <c r="L1310"/>
  <c r="K1311"/>
  <c r="L1311"/>
  <c r="K1312"/>
  <c r="L1312"/>
  <c r="K1313"/>
  <c r="L1313"/>
  <c r="K1314"/>
  <c r="L1314"/>
  <c r="K1315"/>
  <c r="L1315"/>
  <c r="K1316"/>
  <c r="L1316"/>
  <c r="K1317"/>
  <c r="L1317"/>
  <c r="K1318"/>
  <c r="L1318"/>
  <c r="K1319"/>
  <c r="L1319"/>
  <c r="K1320"/>
  <c r="L1320"/>
  <c r="K1321"/>
  <c r="L1321"/>
  <c r="K1322"/>
  <c r="L1322"/>
  <c r="K1323"/>
  <c r="L1323"/>
  <c r="K1324"/>
  <c r="L1324"/>
  <c r="K1325"/>
  <c r="L1325"/>
  <c r="K1326"/>
  <c r="L1326"/>
  <c r="K1327"/>
  <c r="L1327"/>
  <c r="K1328"/>
  <c r="L1328"/>
  <c r="K1329"/>
  <c r="L1329"/>
  <c r="K1330"/>
  <c r="L1330"/>
  <c r="K1331"/>
  <c r="L1331"/>
  <c r="K1332"/>
  <c r="L1332"/>
  <c r="K1333"/>
  <c r="L1333"/>
  <c r="K1334"/>
  <c r="L1334"/>
  <c r="K1335"/>
  <c r="L1335"/>
  <c r="K1336"/>
  <c r="L1336"/>
  <c r="K1337"/>
  <c r="L1337"/>
  <c r="K1338"/>
  <c r="L1338"/>
  <c r="K1339"/>
  <c r="L1339"/>
  <c r="K1340"/>
  <c r="L1340"/>
  <c r="K1341"/>
  <c r="L1341"/>
  <c r="K1342"/>
  <c r="L1342"/>
  <c r="K1343"/>
  <c r="L1343"/>
  <c r="K1344"/>
  <c r="L1344"/>
  <c r="K1345"/>
  <c r="L1345"/>
  <c r="K1346"/>
  <c r="L1346"/>
  <c r="K1347"/>
  <c r="L1347"/>
  <c r="K1348"/>
  <c r="L1348"/>
  <c r="K1349"/>
  <c r="L1349"/>
  <c r="K1350"/>
  <c r="L1350"/>
  <c r="K1351"/>
  <c r="L1351"/>
  <c r="K1352"/>
  <c r="L1352"/>
  <c r="K1353"/>
  <c r="L1353"/>
  <c r="K1354"/>
  <c r="L1354"/>
  <c r="K1355"/>
  <c r="L1355"/>
  <c r="K1356"/>
  <c r="L1356"/>
  <c r="K1357"/>
  <c r="L1357"/>
  <c r="K1358"/>
  <c r="L1358"/>
  <c r="K1359"/>
  <c r="L1359"/>
  <c r="K1360"/>
  <c r="L1360"/>
  <c r="K1361"/>
  <c r="L1361"/>
  <c r="K1362"/>
  <c r="L1362"/>
  <c r="K1363"/>
  <c r="L1363"/>
  <c r="K1364"/>
  <c r="L1364"/>
  <c r="K1365"/>
  <c r="L1365"/>
  <c r="K1366"/>
  <c r="L1366"/>
  <c r="K1367"/>
  <c r="L1367"/>
  <c r="K1368"/>
  <c r="L1368"/>
  <c r="K1369"/>
  <c r="L1369"/>
  <c r="K1370"/>
  <c r="L1370"/>
  <c r="K1371"/>
  <c r="L1371"/>
  <c r="K1372"/>
  <c r="L1372"/>
  <c r="K1373"/>
  <c r="L1373"/>
  <c r="K1374"/>
  <c r="L1374"/>
  <c r="K1375"/>
  <c r="L1375"/>
  <c r="K1376"/>
  <c r="L1376"/>
  <c r="K1377"/>
  <c r="L1377"/>
  <c r="K1378"/>
  <c r="L1378"/>
  <c r="K1379"/>
  <c r="L1379"/>
  <c r="K1380"/>
  <c r="L1380"/>
  <c r="K1381"/>
  <c r="L1381"/>
  <c r="K1382"/>
  <c r="L1382"/>
  <c r="K1383"/>
  <c r="L1383"/>
  <c r="K1384"/>
  <c r="L1384"/>
  <c r="K1385"/>
  <c r="L1385"/>
  <c r="K1386"/>
  <c r="L1386"/>
  <c r="K1387"/>
  <c r="L1387"/>
  <c r="K1388"/>
  <c r="L1388"/>
  <c r="K1389"/>
  <c r="L1389"/>
  <c r="K1390"/>
  <c r="L1390"/>
  <c r="K1391"/>
  <c r="L1391"/>
  <c r="K1392"/>
  <c r="L1392"/>
  <c r="K1393"/>
  <c r="L1393"/>
  <c r="K1394"/>
  <c r="L1394"/>
  <c r="K1395"/>
  <c r="L1395"/>
  <c r="K1396"/>
  <c r="L1396"/>
  <c r="K1397"/>
  <c r="L1397"/>
  <c r="K1398"/>
  <c r="L1398"/>
  <c r="K1399"/>
  <c r="L1399"/>
  <c r="K1400"/>
  <c r="L1400"/>
  <c r="K1401"/>
  <c r="L1401"/>
  <c r="K1402"/>
  <c r="L1402"/>
  <c r="K1403"/>
  <c r="L1403"/>
  <c r="K1404"/>
  <c r="L1404"/>
  <c r="K1405"/>
  <c r="L1405"/>
  <c r="K1406"/>
  <c r="L1406"/>
  <c r="K1407"/>
  <c r="L1407"/>
  <c r="K1408"/>
  <c r="L1408"/>
  <c r="K1409"/>
  <c r="L1409"/>
  <c r="K1410"/>
  <c r="L1410"/>
  <c r="K1411"/>
  <c r="L1411"/>
  <c r="K1412"/>
  <c r="L1412"/>
  <c r="K1413"/>
  <c r="L1413"/>
  <c r="K1414"/>
  <c r="L1414"/>
  <c r="K1415"/>
  <c r="L1415"/>
  <c r="K1416"/>
  <c r="L1416"/>
  <c r="K1417"/>
  <c r="L1417"/>
  <c r="K1418"/>
  <c r="L1418"/>
  <c r="K1419"/>
  <c r="L1419"/>
  <c r="K1420"/>
  <c r="L1420"/>
  <c r="K1421"/>
  <c r="L1421"/>
  <c r="K1422"/>
  <c r="L1422"/>
  <c r="K1423"/>
  <c r="L1423"/>
  <c r="K1424"/>
  <c r="L1424"/>
  <c r="K1425"/>
  <c r="L1425"/>
  <c r="K1426"/>
  <c r="L1426"/>
  <c r="K1427"/>
  <c r="L1427"/>
  <c r="K1428"/>
  <c r="L1428"/>
  <c r="K1429"/>
  <c r="L1429"/>
  <c r="K1430"/>
  <c r="L1430"/>
  <c r="K1431"/>
  <c r="L1431"/>
  <c r="K1432"/>
  <c r="L1432"/>
  <c r="K1433"/>
  <c r="L1433"/>
  <c r="K1434"/>
  <c r="L1434"/>
  <c r="K1435"/>
  <c r="L1435"/>
  <c r="K1436"/>
  <c r="L1436"/>
  <c r="K1437"/>
  <c r="L1437"/>
  <c r="K1438"/>
  <c r="L1438"/>
  <c r="K1439"/>
  <c r="L1439"/>
  <c r="K1440"/>
  <c r="L1440"/>
  <c r="K1441"/>
  <c r="L1441"/>
  <c r="K1442"/>
  <c r="L1442"/>
  <c r="K1443"/>
  <c r="L1443"/>
  <c r="K1444"/>
  <c r="L1444"/>
  <c r="K1445"/>
  <c r="L1445"/>
  <c r="K1446"/>
  <c r="L1446"/>
  <c r="K1447"/>
  <c r="L1447"/>
  <c r="K1448"/>
  <c r="L1448"/>
  <c r="K1449"/>
  <c r="L1449"/>
  <c r="K1450"/>
  <c r="L1450"/>
  <c r="K1451"/>
  <c r="L1451"/>
  <c r="K1452"/>
  <c r="L1452"/>
  <c r="K1453"/>
  <c r="L1453"/>
  <c r="K1454"/>
  <c r="L1454"/>
  <c r="K1455"/>
  <c r="L1455"/>
  <c r="K1456"/>
  <c r="L1456"/>
  <c r="K1457"/>
  <c r="L1457"/>
  <c r="K1458"/>
  <c r="L1458"/>
  <c r="K1459"/>
  <c r="L1459"/>
  <c r="K1460"/>
  <c r="L1460"/>
  <c r="K1461"/>
  <c r="L1461"/>
  <c r="K1462"/>
  <c r="L1462"/>
  <c r="K1463"/>
  <c r="L1463"/>
  <c r="K1464"/>
  <c r="L1464"/>
  <c r="K1465"/>
  <c r="L1465"/>
  <c r="K1466"/>
  <c r="L1466"/>
  <c r="K1467"/>
  <c r="L1467"/>
  <c r="K1468"/>
  <c r="L1468"/>
  <c r="K1469"/>
  <c r="L1469"/>
  <c r="K1470"/>
  <c r="L1470"/>
  <c r="K1471"/>
  <c r="L1471"/>
  <c r="K1472"/>
  <c r="L1472"/>
  <c r="K1473"/>
  <c r="L1473"/>
  <c r="K1474"/>
  <c r="L1474"/>
  <c r="K1475"/>
  <c r="L1475"/>
  <c r="K1476"/>
  <c r="L1476"/>
  <c r="K1477"/>
  <c r="L1477"/>
  <c r="K1478"/>
  <c r="L1478"/>
  <c r="K1479"/>
  <c r="L1479"/>
  <c r="K1480"/>
  <c r="L1480"/>
  <c r="K1481"/>
  <c r="L1481"/>
  <c r="K1482"/>
  <c r="L1482"/>
  <c r="K1483"/>
  <c r="L1483"/>
  <c r="K1484"/>
  <c r="L1484"/>
  <c r="K1485"/>
  <c r="L1485"/>
  <c r="K1486"/>
  <c r="L1486"/>
  <c r="K1487"/>
  <c r="L1487"/>
  <c r="K1488"/>
  <c r="L1488"/>
  <c r="K1489"/>
  <c r="L1489"/>
  <c r="K1490"/>
  <c r="L1490"/>
  <c r="K1491"/>
  <c r="L1491"/>
  <c r="K1492"/>
  <c r="L1492"/>
  <c r="K1493"/>
  <c r="L1493"/>
  <c r="K1494"/>
  <c r="L1494"/>
  <c r="K1495"/>
  <c r="L1495"/>
  <c r="K1496"/>
  <c r="L1496"/>
  <c r="K1497"/>
  <c r="L1497"/>
  <c r="K1498"/>
  <c r="L1498"/>
  <c r="K1499"/>
  <c r="L1499"/>
  <c r="K1500"/>
  <c r="L1500"/>
  <c r="K1501"/>
  <c r="L1501"/>
  <c r="K1502"/>
  <c r="L1502"/>
  <c r="K1503"/>
  <c r="L1503"/>
  <c r="K1504"/>
  <c r="L1504"/>
  <c r="K1505"/>
  <c r="L1505"/>
  <c r="K1506"/>
  <c r="L1506"/>
  <c r="K1507"/>
  <c r="L1507"/>
  <c r="K1508"/>
  <c r="L1508"/>
  <c r="K1509"/>
  <c r="L1509"/>
  <c r="K1510"/>
  <c r="L1510"/>
  <c r="K1511"/>
  <c r="L1511"/>
  <c r="K1512"/>
  <c r="L1512"/>
  <c r="K1513"/>
  <c r="L1513"/>
  <c r="K1514"/>
  <c r="L1514"/>
  <c r="K1515"/>
  <c r="L1515"/>
  <c r="K1516"/>
  <c r="L1516"/>
  <c r="K1517"/>
  <c r="L1517"/>
  <c r="K1518"/>
  <c r="L1518"/>
  <c r="K1519"/>
  <c r="L1519"/>
  <c r="K1520"/>
  <c r="L1520"/>
  <c r="K1521"/>
  <c r="L1521"/>
  <c r="K1522"/>
  <c r="L1522"/>
  <c r="K1523"/>
  <c r="L1523"/>
  <c r="K1524"/>
  <c r="L1524"/>
  <c r="K1525"/>
  <c r="L1525"/>
  <c r="K1526"/>
  <c r="L1526"/>
  <c r="K1527"/>
  <c r="L1527"/>
  <c r="K1528"/>
  <c r="L1528"/>
  <c r="K1529"/>
  <c r="L1529"/>
  <c r="K1530"/>
  <c r="L1530"/>
  <c r="K1531"/>
  <c r="L1531"/>
  <c r="K1532"/>
  <c r="L1532"/>
  <c r="K1533"/>
  <c r="L1533"/>
  <c r="K1534"/>
  <c r="L1534"/>
  <c r="K1535"/>
  <c r="L1535"/>
  <c r="K1536"/>
  <c r="L1536"/>
  <c r="K1537"/>
  <c r="L1537"/>
  <c r="K1538"/>
  <c r="L1538"/>
  <c r="K1539"/>
  <c r="L1539"/>
  <c r="K1540"/>
  <c r="L1540"/>
  <c r="K1541"/>
  <c r="L1541"/>
  <c r="K1542"/>
  <c r="L1542"/>
  <c r="K1543"/>
  <c r="L1543"/>
  <c r="K1544"/>
  <c r="L1544"/>
  <c r="K1545"/>
  <c r="L1545"/>
  <c r="K1546"/>
  <c r="L1546"/>
  <c r="K1547"/>
  <c r="L1547"/>
  <c r="K1548"/>
  <c r="L1548"/>
  <c r="K1549"/>
  <c r="L1549"/>
  <c r="K1550"/>
  <c r="L1550"/>
  <c r="K1551"/>
  <c r="L1551"/>
  <c r="K1552"/>
  <c r="L1552"/>
  <c r="K1553"/>
  <c r="L1553"/>
  <c r="K1554"/>
  <c r="L1554"/>
  <c r="K1555"/>
  <c r="L1555"/>
  <c r="K1556"/>
  <c r="L1556"/>
  <c r="K1557"/>
  <c r="L1557"/>
  <c r="K1558"/>
  <c r="L1558"/>
  <c r="K1559"/>
  <c r="L1559"/>
  <c r="K1560"/>
  <c r="L1560"/>
  <c r="K1561"/>
  <c r="L1561"/>
  <c r="K1562"/>
  <c r="L1562"/>
  <c r="K1563"/>
  <c r="L1563"/>
  <c r="K1564"/>
  <c r="L1564"/>
  <c r="K1565"/>
  <c r="L1565"/>
  <c r="K1566"/>
  <c r="L1566"/>
  <c r="K1567"/>
  <c r="L1567"/>
  <c r="K1568"/>
  <c r="L1568"/>
  <c r="K1569"/>
  <c r="L1569"/>
  <c r="K1570"/>
  <c r="L1570"/>
  <c r="K1571"/>
  <c r="L1571"/>
  <c r="K1572"/>
  <c r="L1572"/>
  <c r="K1573"/>
  <c r="L1573"/>
  <c r="K1574"/>
  <c r="L1574"/>
  <c r="K1575"/>
  <c r="L1575"/>
  <c r="K1576"/>
  <c r="L1576"/>
  <c r="K1577"/>
  <c r="L1577"/>
  <c r="K1578"/>
  <c r="L1578"/>
  <c r="K1579"/>
  <c r="L1579"/>
  <c r="K1580"/>
  <c r="L1580"/>
  <c r="K1581"/>
  <c r="L1581"/>
  <c r="K1582"/>
  <c r="L1582"/>
  <c r="K1583"/>
  <c r="L1583"/>
  <c r="K1584"/>
  <c r="L1584"/>
  <c r="K1585"/>
  <c r="L1585"/>
  <c r="K1586"/>
  <c r="L1586"/>
  <c r="K1587"/>
  <c r="L1587"/>
  <c r="K1588"/>
  <c r="L1588"/>
  <c r="K1589"/>
  <c r="L1589"/>
  <c r="K1590"/>
  <c r="L1590"/>
  <c r="K1591"/>
  <c r="L1591"/>
  <c r="K1592"/>
  <c r="L1592"/>
  <c r="K1593"/>
  <c r="L1593"/>
  <c r="K1594"/>
  <c r="L1594"/>
  <c r="K1595"/>
  <c r="L1595"/>
  <c r="K1596"/>
  <c r="L1596"/>
  <c r="K1597"/>
  <c r="L1597"/>
  <c r="K1598"/>
  <c r="L1598"/>
  <c r="K1599"/>
  <c r="L1599"/>
  <c r="K1600"/>
  <c r="L1600"/>
  <c r="K1601"/>
  <c r="L1601"/>
  <c r="K1602"/>
  <c r="L1602"/>
  <c r="K1603"/>
  <c r="L1603"/>
  <c r="K1604"/>
  <c r="L1604"/>
  <c r="K1605"/>
  <c r="L1605"/>
  <c r="K1606"/>
  <c r="L1606"/>
  <c r="K1607"/>
  <c r="L1607"/>
  <c r="K1608"/>
  <c r="L1608"/>
  <c r="K1609"/>
  <c r="L1609"/>
  <c r="K1610"/>
  <c r="L1610"/>
  <c r="K1611"/>
  <c r="L1611"/>
  <c r="K1612"/>
  <c r="L1612"/>
  <c r="K1613"/>
  <c r="L1613"/>
  <c r="K1614"/>
  <c r="L1614"/>
  <c r="K1615"/>
  <c r="L1615"/>
  <c r="K1616"/>
  <c r="L1616"/>
  <c r="K1617"/>
  <c r="L1617"/>
  <c r="K1618"/>
  <c r="L1618"/>
  <c r="K1619"/>
  <c r="L1619"/>
  <c r="K1620"/>
  <c r="L1620"/>
  <c r="K1621"/>
  <c r="L1621"/>
  <c r="K1622"/>
  <c r="L1622"/>
  <c r="K1623"/>
  <c r="L1623"/>
  <c r="K1624"/>
  <c r="L1624"/>
  <c r="K1625"/>
  <c r="L1625"/>
  <c r="K1626"/>
  <c r="L1626"/>
  <c r="K1627"/>
  <c r="L1627"/>
  <c r="K1628"/>
  <c r="L1628"/>
  <c r="K1629"/>
  <c r="L1629"/>
  <c r="K1630"/>
  <c r="L1630"/>
  <c r="K1631"/>
  <c r="L1631"/>
  <c r="K1632"/>
  <c r="L1632"/>
  <c r="K1633"/>
  <c r="L1633"/>
  <c r="K1634"/>
  <c r="L1634"/>
  <c r="K1635"/>
  <c r="L1635"/>
  <c r="K1636"/>
  <c r="L1636"/>
  <c r="K1637"/>
  <c r="L1637"/>
  <c r="K1638"/>
  <c r="L1638"/>
  <c r="K1639"/>
  <c r="L1639"/>
  <c r="K1640"/>
  <c r="L1640"/>
  <c r="K1641"/>
  <c r="L1641"/>
  <c r="K1642"/>
  <c r="L1642"/>
  <c r="K1643"/>
  <c r="L1643"/>
  <c r="K1644"/>
  <c r="L1644"/>
  <c r="K1645"/>
  <c r="L1645"/>
  <c r="K1646"/>
  <c r="L1646"/>
  <c r="K1647"/>
  <c r="L1647"/>
  <c r="K1648"/>
  <c r="L1648"/>
  <c r="K1649"/>
  <c r="L1649"/>
  <c r="K1650"/>
  <c r="L1650"/>
  <c r="K1651"/>
  <c r="L1651"/>
  <c r="K1652"/>
  <c r="L1652"/>
  <c r="K1653"/>
  <c r="L1653"/>
  <c r="K1654"/>
  <c r="L1654"/>
  <c r="K1655"/>
  <c r="L1655"/>
  <c r="K1656"/>
  <c r="L1656"/>
  <c r="K1657"/>
  <c r="L1657"/>
  <c r="K1658"/>
  <c r="L1658"/>
  <c r="K1659"/>
  <c r="L1659"/>
  <c r="K1660"/>
  <c r="L1660"/>
  <c r="K1661"/>
  <c r="L1661"/>
  <c r="K1662"/>
  <c r="L1662"/>
  <c r="K1663"/>
  <c r="L1663"/>
  <c r="K1664"/>
  <c r="L1664"/>
  <c r="K1665"/>
  <c r="L1665"/>
  <c r="K1666"/>
  <c r="L1666"/>
  <c r="K1667"/>
  <c r="L1667"/>
  <c r="K1668"/>
  <c r="L1668"/>
  <c r="K1669"/>
  <c r="L1669"/>
  <c r="K1670"/>
  <c r="L1670"/>
  <c r="K1671"/>
  <c r="L1671"/>
  <c r="K1672"/>
  <c r="L1672"/>
  <c r="K1673"/>
  <c r="L1673"/>
  <c r="K1674"/>
  <c r="L1674"/>
  <c r="K1675"/>
  <c r="L1675"/>
  <c r="K1676"/>
  <c r="L1676"/>
  <c r="K1677"/>
  <c r="L1677"/>
  <c r="K1678"/>
  <c r="L1678"/>
  <c r="K1679"/>
  <c r="L1679"/>
  <c r="K1680"/>
  <c r="L1680"/>
  <c r="K1681"/>
  <c r="L1681"/>
  <c r="K1682"/>
  <c r="L1682"/>
  <c r="K1683"/>
  <c r="L1683"/>
  <c r="K1684"/>
  <c r="L1684"/>
  <c r="K1685"/>
  <c r="L1685"/>
  <c r="K1686"/>
  <c r="L1686"/>
  <c r="K1687"/>
  <c r="L1687"/>
  <c r="K1688"/>
  <c r="L1688"/>
  <c r="K1689"/>
  <c r="L1689"/>
  <c r="K1690"/>
  <c r="L1690"/>
  <c r="K1691"/>
  <c r="L1691"/>
  <c r="K1692"/>
  <c r="L1692"/>
  <c r="K1693"/>
  <c r="L1693"/>
  <c r="K1694"/>
  <c r="L1694"/>
  <c r="K1695"/>
  <c r="L1695"/>
  <c r="K1696"/>
  <c r="L1696"/>
  <c r="K1697"/>
  <c r="L1697"/>
  <c r="K1698"/>
  <c r="L1698"/>
  <c r="K1699"/>
  <c r="L1699"/>
  <c r="K1700"/>
  <c r="L1700"/>
  <c r="K1701"/>
  <c r="L1701"/>
  <c r="K1702"/>
  <c r="L1702"/>
  <c r="K1703"/>
  <c r="L1703"/>
  <c r="K1704"/>
  <c r="L1704"/>
  <c r="K1705"/>
  <c r="L1705"/>
  <c r="K1706"/>
  <c r="L1706"/>
  <c r="K1707"/>
  <c r="L1707"/>
  <c r="K1708"/>
  <c r="L1708"/>
  <c r="K1709"/>
  <c r="L1709"/>
  <c r="K1710"/>
  <c r="L1710"/>
  <c r="K1711"/>
  <c r="L1711"/>
  <c r="K1712"/>
  <c r="L1712"/>
  <c r="K1713"/>
  <c r="L1713"/>
  <c r="K1714"/>
  <c r="L1714"/>
  <c r="K1715"/>
  <c r="L1715"/>
  <c r="K1716"/>
  <c r="L1716"/>
  <c r="K1717"/>
  <c r="L1717"/>
  <c r="K1718"/>
  <c r="L1718"/>
  <c r="K1719"/>
  <c r="L1719"/>
  <c r="K1720"/>
  <c r="L1720"/>
  <c r="K1721"/>
  <c r="L1721"/>
  <c r="K1722"/>
  <c r="L1722"/>
  <c r="K1723"/>
  <c r="L1723"/>
  <c r="K1724"/>
  <c r="L1724"/>
  <c r="K1725"/>
  <c r="L1725"/>
  <c r="K1726"/>
  <c r="L1726"/>
  <c r="K1727"/>
  <c r="L1727"/>
  <c r="K1728"/>
  <c r="L1728"/>
  <c r="K1729"/>
  <c r="L1729"/>
  <c r="K1730"/>
  <c r="L1730"/>
  <c r="K1731"/>
  <c r="L1731"/>
  <c r="K1732"/>
  <c r="L1732"/>
  <c r="K1733"/>
  <c r="L1733"/>
  <c r="K1734"/>
  <c r="L1734"/>
  <c r="K1735"/>
  <c r="L1735"/>
  <c r="K1736"/>
  <c r="L1736"/>
  <c r="K1737"/>
  <c r="L1737"/>
  <c r="K1738"/>
  <c r="L1738"/>
  <c r="K1739"/>
  <c r="L1739"/>
  <c r="K1740"/>
  <c r="L1740"/>
  <c r="K1741"/>
  <c r="L1741"/>
  <c r="K1742"/>
  <c r="L1742"/>
  <c r="K1743"/>
  <c r="L1743"/>
  <c r="K1744"/>
  <c r="L1744"/>
  <c r="K1745"/>
  <c r="L1745"/>
  <c r="K1746"/>
  <c r="L1746"/>
  <c r="K1747"/>
  <c r="L1747"/>
  <c r="K1748"/>
  <c r="L1748"/>
  <c r="K1749"/>
  <c r="L1749"/>
  <c r="K1750"/>
  <c r="L1750"/>
  <c r="K1751"/>
  <c r="L1751"/>
  <c r="K1752"/>
  <c r="L1752"/>
  <c r="K1753"/>
  <c r="L1753"/>
  <c r="K1754"/>
  <c r="L1754"/>
  <c r="K1755"/>
  <c r="L1755"/>
  <c r="K1756"/>
  <c r="L1756"/>
  <c r="K1757"/>
  <c r="L1757"/>
  <c r="K1758"/>
  <c r="L1758"/>
  <c r="K1759"/>
  <c r="L1759"/>
  <c r="K1760"/>
  <c r="L1760"/>
  <c r="K1761"/>
  <c r="L1761"/>
  <c r="K1762"/>
  <c r="L1762"/>
  <c r="K1763"/>
  <c r="L1763"/>
  <c r="K1764"/>
  <c r="L1764"/>
  <c r="K1765"/>
  <c r="L1765"/>
  <c r="K1766"/>
  <c r="L1766"/>
  <c r="K1767"/>
  <c r="L1767"/>
  <c r="K1768"/>
  <c r="L1768"/>
  <c r="K1769"/>
  <c r="L1769"/>
  <c r="K1770"/>
  <c r="L1770"/>
  <c r="K1771"/>
  <c r="L1771"/>
  <c r="K1772"/>
  <c r="L1772"/>
  <c r="K1773"/>
  <c r="L1773"/>
  <c r="K1774"/>
  <c r="L1774"/>
  <c r="K1775"/>
  <c r="L1775"/>
  <c r="K1776"/>
  <c r="L1776"/>
  <c r="K1777"/>
  <c r="L1777"/>
  <c r="K1778"/>
  <c r="L1778"/>
  <c r="K1779"/>
  <c r="L1779"/>
  <c r="K1780"/>
  <c r="L1780"/>
  <c r="K1781"/>
  <c r="L1781"/>
  <c r="K1782"/>
  <c r="L1782"/>
  <c r="K1783"/>
  <c r="L1783"/>
  <c r="K1784"/>
  <c r="L1784"/>
  <c r="K1785"/>
  <c r="L1785"/>
  <c r="K1786"/>
  <c r="L1786"/>
  <c r="K1787"/>
  <c r="L1787"/>
  <c r="K1788"/>
  <c r="L1788"/>
  <c r="K1789"/>
  <c r="L1789"/>
  <c r="K1790"/>
  <c r="L1790"/>
  <c r="K1791"/>
  <c r="L1791"/>
  <c r="K1792"/>
  <c r="L1792"/>
  <c r="K1793"/>
  <c r="L1793"/>
  <c r="K1794"/>
  <c r="L1794"/>
  <c r="K1795"/>
  <c r="L1795"/>
  <c r="K1796"/>
  <c r="L1796"/>
  <c r="K1797"/>
  <c r="L1797"/>
  <c r="K1798"/>
  <c r="L1798"/>
  <c r="K1799"/>
  <c r="L1799"/>
  <c r="K1800"/>
  <c r="L1800"/>
  <c r="K1801"/>
  <c r="L1801"/>
  <c r="K1802"/>
  <c r="L1802"/>
  <c r="K1803"/>
  <c r="L1803"/>
  <c r="K1804"/>
  <c r="L1804"/>
  <c r="K1805"/>
  <c r="L1805"/>
  <c r="K1806"/>
  <c r="L1806"/>
  <c r="K1807"/>
  <c r="L1807"/>
  <c r="K1808"/>
  <c r="L1808"/>
  <c r="K1809"/>
  <c r="L1809"/>
  <c r="K1810"/>
  <c r="L1810"/>
  <c r="K1811"/>
  <c r="L1811"/>
  <c r="K1812"/>
  <c r="L1812"/>
  <c r="K1813"/>
  <c r="L1813"/>
  <c r="K1814"/>
  <c r="L1814"/>
  <c r="K1815"/>
  <c r="L1815"/>
  <c r="K1816"/>
  <c r="L1816"/>
  <c r="K1817"/>
  <c r="L1817"/>
  <c r="K1818"/>
  <c r="L1818"/>
  <c r="K1819"/>
  <c r="L1819"/>
  <c r="K1820"/>
  <c r="L1820"/>
  <c r="K1821"/>
  <c r="L1821"/>
  <c r="K1822"/>
  <c r="L1822"/>
  <c r="K1823"/>
  <c r="L1823"/>
  <c r="K1824"/>
  <c r="L1824"/>
  <c r="K1825"/>
  <c r="L1825"/>
  <c r="K1826"/>
  <c r="L1826"/>
  <c r="K1827"/>
  <c r="L1827"/>
  <c r="K1828"/>
  <c r="L1828"/>
  <c r="K1829"/>
  <c r="L1829"/>
  <c r="K1830"/>
  <c r="L1830"/>
  <c r="K1831"/>
  <c r="L1831"/>
  <c r="K1832"/>
  <c r="L1832"/>
  <c r="K1833"/>
  <c r="L1833"/>
  <c r="K1834"/>
  <c r="L1834"/>
  <c r="K1835"/>
  <c r="L1835"/>
  <c r="K1836"/>
  <c r="L1836"/>
  <c r="K1837"/>
  <c r="L1837"/>
  <c r="K1838"/>
  <c r="L1838"/>
  <c r="K1839"/>
  <c r="L1839"/>
  <c r="K1840"/>
  <c r="L1840"/>
  <c r="K1841"/>
  <c r="L1841"/>
  <c r="K1842"/>
  <c r="L1842"/>
  <c r="K1843"/>
  <c r="L1843"/>
  <c r="K1844"/>
  <c r="L1844"/>
  <c r="K1845"/>
  <c r="L1845"/>
  <c r="K1846"/>
  <c r="L1846"/>
  <c r="K1847"/>
  <c r="L1847"/>
  <c r="K1848"/>
  <c r="L1848"/>
  <c r="K1849"/>
  <c r="L1849"/>
  <c r="K1850"/>
  <c r="L1850"/>
  <c r="K1851"/>
  <c r="L1851"/>
  <c r="K1852"/>
  <c r="L1852"/>
  <c r="K1853"/>
  <c r="L1853"/>
  <c r="K1854"/>
  <c r="L1854"/>
  <c r="K1855"/>
  <c r="L1855"/>
  <c r="K1856"/>
  <c r="L1856"/>
  <c r="K1857"/>
  <c r="L1857"/>
  <c r="K1858"/>
  <c r="L1858"/>
  <c r="K1859"/>
  <c r="L1859"/>
  <c r="K1860"/>
  <c r="L1860"/>
  <c r="K1861"/>
  <c r="L1861"/>
  <c r="K1862"/>
  <c r="L1862"/>
  <c r="K1863"/>
  <c r="L1863"/>
  <c r="K1864"/>
  <c r="L1864"/>
  <c r="K1865"/>
  <c r="L1865"/>
  <c r="K1866"/>
  <c r="L1866"/>
  <c r="K1867"/>
  <c r="L1867"/>
  <c r="K1868"/>
  <c r="L1868"/>
  <c r="K1869"/>
  <c r="L1869"/>
  <c r="K1870"/>
  <c r="L1870"/>
  <c r="K1871"/>
  <c r="L1871"/>
  <c r="K1872"/>
  <c r="L1872"/>
  <c r="K1873"/>
  <c r="L1873"/>
  <c r="K1874"/>
  <c r="L1874"/>
  <c r="K1875"/>
  <c r="L1875"/>
  <c r="K1876"/>
  <c r="L1876"/>
  <c r="K1877"/>
  <c r="L1877"/>
  <c r="K1878"/>
  <c r="L1878"/>
  <c r="K1879"/>
  <c r="L1879"/>
  <c r="K1880"/>
  <c r="L1880"/>
  <c r="K1881"/>
  <c r="L1881"/>
  <c r="K1882"/>
  <c r="L1882"/>
  <c r="K1883"/>
  <c r="L1883"/>
  <c r="K1884"/>
  <c r="L1884"/>
  <c r="K1885"/>
  <c r="L1885"/>
  <c r="K1886"/>
  <c r="L1886"/>
  <c r="K1887"/>
  <c r="L1887"/>
  <c r="K1888"/>
  <c r="L1888"/>
  <c r="K1889"/>
  <c r="L1889"/>
  <c r="K1890"/>
  <c r="L1890"/>
  <c r="K1891"/>
  <c r="L1891"/>
  <c r="K1892"/>
  <c r="L1892"/>
  <c r="K1893"/>
  <c r="L1893"/>
  <c r="K1894"/>
  <c r="L1894"/>
  <c r="K1895"/>
  <c r="L1895"/>
  <c r="K1896"/>
  <c r="L1896"/>
  <c r="K1897"/>
  <c r="L1897"/>
  <c r="K1898"/>
  <c r="L1898"/>
  <c r="K1899"/>
  <c r="L1899"/>
  <c r="K1900"/>
  <c r="L1900"/>
  <c r="K1901"/>
  <c r="L1901"/>
  <c r="K1902"/>
  <c r="L1902"/>
  <c r="K1903"/>
  <c r="L1903"/>
  <c r="K1904"/>
  <c r="L1904"/>
  <c r="K1905"/>
  <c r="L1905"/>
  <c r="K1906"/>
  <c r="L1906"/>
  <c r="K1907"/>
  <c r="L1907"/>
  <c r="K1908"/>
  <c r="L1908"/>
  <c r="K1909"/>
  <c r="L1909"/>
  <c r="K1910"/>
  <c r="L1910"/>
  <c r="K1911"/>
  <c r="L1911"/>
  <c r="K1912"/>
  <c r="L1912"/>
  <c r="K1913"/>
  <c r="L1913"/>
  <c r="K1914"/>
  <c r="L1914"/>
  <c r="K1915"/>
  <c r="L1915"/>
  <c r="K1916"/>
  <c r="L1916"/>
  <c r="K1917"/>
  <c r="L1917"/>
  <c r="K1918"/>
  <c r="L1918"/>
  <c r="K1919"/>
  <c r="L1919"/>
  <c r="K1920"/>
  <c r="L1920"/>
  <c r="K1921"/>
  <c r="L1921"/>
  <c r="K1922"/>
  <c r="L1922"/>
  <c r="K1923"/>
  <c r="L1923"/>
  <c r="K1924"/>
  <c r="L1924"/>
  <c r="K1925"/>
  <c r="L1925"/>
  <c r="K1926"/>
  <c r="L1926"/>
  <c r="K1927"/>
  <c r="L1927"/>
  <c r="K1928"/>
  <c r="L1928"/>
  <c r="K1929"/>
  <c r="L1929"/>
  <c r="K1930"/>
  <c r="L1930"/>
  <c r="K1931"/>
  <c r="L1931"/>
  <c r="K1932"/>
  <c r="L1932"/>
  <c r="K1933"/>
  <c r="L1933"/>
  <c r="K1934"/>
  <c r="L1934"/>
  <c r="K1935"/>
  <c r="L1935"/>
  <c r="K1936"/>
  <c r="L1936"/>
  <c r="K1937"/>
  <c r="L1937"/>
  <c r="K1938"/>
  <c r="L1938"/>
  <c r="K1939"/>
  <c r="L1939"/>
  <c r="K1940"/>
  <c r="L1940"/>
  <c r="K1941"/>
  <c r="L1941"/>
  <c r="K1942"/>
  <c r="L1942"/>
  <c r="K1943"/>
  <c r="L1943"/>
  <c r="K1944"/>
  <c r="L1944"/>
  <c r="K1945"/>
  <c r="L1945"/>
  <c r="K1946"/>
  <c r="L1946"/>
  <c r="K1947"/>
  <c r="L1947"/>
  <c r="K1948"/>
  <c r="L1948"/>
  <c r="K1949"/>
  <c r="L1949"/>
  <c r="K1950"/>
  <c r="L1950"/>
  <c r="K1951"/>
  <c r="L1951"/>
  <c r="K1952"/>
  <c r="L1952"/>
  <c r="K1953"/>
  <c r="L1953"/>
  <c r="K1954"/>
  <c r="L1954"/>
  <c r="K1955"/>
  <c r="L1955"/>
  <c r="K1956"/>
  <c r="L1956"/>
  <c r="K1957"/>
  <c r="L1957"/>
  <c r="K1958"/>
  <c r="L1958"/>
  <c r="K1959"/>
  <c r="L1959"/>
  <c r="K1960"/>
  <c r="L1960"/>
  <c r="K1961"/>
  <c r="L1961"/>
  <c r="K1962"/>
  <c r="L1962"/>
  <c r="K1963"/>
  <c r="L1963"/>
  <c r="K1964"/>
  <c r="L1964"/>
  <c r="K1965"/>
  <c r="L1965"/>
  <c r="K1966"/>
  <c r="L1966"/>
  <c r="K1967"/>
  <c r="L1967"/>
  <c r="K1968"/>
  <c r="L1968"/>
  <c r="K1969"/>
  <c r="L1969"/>
  <c r="K1970"/>
  <c r="L1970"/>
  <c r="K1971"/>
  <c r="L1971"/>
  <c r="K1972"/>
  <c r="L1972"/>
  <c r="K1973"/>
  <c r="L1973"/>
  <c r="K1974"/>
  <c r="L1974"/>
  <c r="K1975"/>
  <c r="L1975"/>
  <c r="K1976"/>
  <c r="L1976"/>
  <c r="K1977"/>
  <c r="L1977"/>
  <c r="K1978"/>
  <c r="L1978"/>
  <c r="K1979"/>
  <c r="L1979"/>
  <c r="K1980"/>
  <c r="L1980"/>
  <c r="K1981"/>
  <c r="L1981"/>
  <c r="K1982"/>
  <c r="L1982"/>
  <c r="K1983"/>
  <c r="L1983"/>
  <c r="K1984"/>
  <c r="L1984"/>
  <c r="K1985"/>
  <c r="L1985"/>
  <c r="K1986"/>
  <c r="L1986"/>
  <c r="K1987"/>
  <c r="L1987"/>
  <c r="K1988"/>
  <c r="L1988"/>
  <c r="K1989"/>
  <c r="L1989"/>
  <c r="K1990"/>
  <c r="L1990"/>
  <c r="K1991"/>
  <c r="L1991"/>
  <c r="K1992"/>
  <c r="L1992"/>
  <c r="K1993"/>
  <c r="L1993"/>
  <c r="K1994"/>
  <c r="L1994"/>
  <c r="K1995"/>
  <c r="L1995"/>
  <c r="K1996"/>
  <c r="L1996"/>
  <c r="K1997"/>
  <c r="L1997"/>
  <c r="K1998"/>
  <c r="L1998"/>
  <c r="K1999"/>
  <c r="L1999"/>
  <c r="K2000"/>
  <c r="L2000"/>
  <c r="K2001"/>
  <c r="L2001"/>
  <c r="K2002"/>
  <c r="L2002"/>
  <c r="K2003"/>
  <c r="L2003"/>
  <c r="K2004"/>
  <c r="L2004"/>
  <c r="K2005"/>
  <c r="L2005"/>
  <c r="K2006"/>
  <c r="L2006"/>
  <c r="K2007"/>
  <c r="L2007"/>
  <c r="K2008"/>
  <c r="L2008"/>
  <c r="K2009"/>
  <c r="L2009"/>
  <c r="K2010"/>
  <c r="L2010"/>
  <c r="K2011"/>
  <c r="L2011"/>
  <c r="K2012"/>
  <c r="L2012"/>
  <c r="K2013"/>
  <c r="L2013"/>
  <c r="K2014"/>
  <c r="L2014"/>
  <c r="K2015"/>
  <c r="L2015"/>
  <c r="K2016"/>
  <c r="L2016"/>
  <c r="K2017"/>
  <c r="L2017"/>
  <c r="K2018"/>
  <c r="L2018"/>
  <c r="K2019"/>
  <c r="L2019"/>
  <c r="K2020"/>
  <c r="L2020"/>
  <c r="K2021"/>
  <c r="L2021"/>
  <c r="K2022"/>
  <c r="L2022"/>
  <c r="K2023"/>
  <c r="L2023"/>
  <c r="K2024"/>
  <c r="L2024"/>
  <c r="K2025"/>
  <c r="L2025"/>
  <c r="K2026"/>
  <c r="L2026"/>
  <c r="K2027"/>
  <c r="L2027"/>
  <c r="K2028"/>
  <c r="L2028"/>
  <c r="K2029"/>
  <c r="L2029"/>
  <c r="K2030"/>
  <c r="L2030"/>
  <c r="K2031"/>
  <c r="L2031"/>
  <c r="K2032"/>
  <c r="L2032"/>
  <c r="K2033"/>
  <c r="L2033"/>
  <c r="K2034"/>
  <c r="L2034"/>
  <c r="K2035"/>
  <c r="L2035"/>
  <c r="K2036"/>
  <c r="L2036"/>
  <c r="K2037"/>
  <c r="L2037"/>
  <c r="K2038"/>
  <c r="L2038"/>
  <c r="K2039"/>
  <c r="L2039"/>
  <c r="K2040"/>
  <c r="L2040"/>
  <c r="K2041"/>
  <c r="L2041"/>
  <c r="K2042"/>
  <c r="L2042"/>
  <c r="K2043"/>
  <c r="L2043"/>
  <c r="K2044"/>
  <c r="L2044"/>
  <c r="K2045"/>
  <c r="L2045"/>
  <c r="K2046"/>
  <c r="L2046"/>
  <c r="K2047"/>
  <c r="L2047"/>
  <c r="K2048"/>
  <c r="L2048"/>
  <c r="K2049"/>
  <c r="L2049"/>
  <c r="K2050"/>
  <c r="L2050"/>
  <c r="K2051"/>
  <c r="L2051"/>
  <c r="K2052"/>
  <c r="L2052"/>
  <c r="K2053"/>
  <c r="L2053"/>
  <c r="K2054"/>
  <c r="L2054"/>
  <c r="K2055"/>
  <c r="L2055"/>
  <c r="K2056"/>
  <c r="L2056"/>
  <c r="K2057"/>
  <c r="L2057"/>
  <c r="K2058"/>
  <c r="L2058"/>
  <c r="K2059"/>
  <c r="L2059"/>
  <c r="K2060"/>
  <c r="L2060"/>
  <c r="K2061"/>
  <c r="L2061"/>
  <c r="K2062"/>
  <c r="L2062"/>
  <c r="K2063"/>
  <c r="L2063"/>
  <c r="K2064"/>
  <c r="L2064"/>
  <c r="K2065"/>
  <c r="L2065"/>
  <c r="K2066"/>
  <c r="L2066"/>
  <c r="K2067"/>
  <c r="L2067"/>
  <c r="K2068"/>
  <c r="L2068"/>
  <c r="K2069"/>
  <c r="L2069"/>
  <c r="K2070"/>
  <c r="L2070"/>
  <c r="K2071"/>
  <c r="L2071"/>
  <c r="K2072"/>
  <c r="L2072"/>
  <c r="K2073"/>
  <c r="L2073"/>
  <c r="K2074"/>
  <c r="L2074"/>
  <c r="K2075"/>
  <c r="L2075"/>
  <c r="K2076"/>
  <c r="L2076"/>
  <c r="K2077"/>
  <c r="L2077"/>
  <c r="K2078"/>
  <c r="L2078"/>
  <c r="K2079"/>
  <c r="L2079"/>
  <c r="K2080"/>
  <c r="L2080"/>
  <c r="K2081"/>
  <c r="L2081"/>
  <c r="K2082"/>
  <c r="L2082"/>
  <c r="K2083"/>
  <c r="L2083"/>
  <c r="K2084"/>
  <c r="L2084"/>
  <c r="K2085"/>
  <c r="L2085"/>
  <c r="K2086"/>
  <c r="L2086"/>
  <c r="K2087"/>
  <c r="L2087"/>
  <c r="K2088"/>
  <c r="L2088"/>
  <c r="K2089"/>
  <c r="L2089"/>
  <c r="K2090"/>
  <c r="L2090"/>
  <c r="K2091"/>
  <c r="L2091"/>
  <c r="K2092"/>
  <c r="L2092"/>
  <c r="K2093"/>
  <c r="L2093"/>
  <c r="K2094"/>
  <c r="L2094"/>
  <c r="K2095"/>
  <c r="L2095"/>
  <c r="K2096"/>
  <c r="L2096"/>
  <c r="K2097"/>
  <c r="L2097"/>
  <c r="K2098"/>
  <c r="L2098"/>
  <c r="K2099"/>
  <c r="L2099"/>
  <c r="K2100"/>
  <c r="L2100"/>
  <c r="K2101"/>
  <c r="L2101"/>
  <c r="L2"/>
  <c r="K2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2"/>
  <c r="G1783"/>
  <c r="G1784"/>
  <c r="G1785"/>
  <c r="G1786"/>
  <c r="G1787"/>
  <c r="G1788"/>
  <c r="G1789"/>
  <c r="G1790"/>
  <c r="G1791"/>
  <c r="G1792"/>
  <c r="G1793"/>
  <c r="G1794"/>
  <c r="G1795"/>
  <c r="G1796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6"/>
  <c r="G1837"/>
  <c r="G1838"/>
  <c r="G1839"/>
  <c r="G1840"/>
  <c r="G1841"/>
  <c r="G1842"/>
  <c r="G1843"/>
  <c r="G1844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G2027"/>
  <c r="G2028"/>
  <c r="G2029"/>
  <c r="G2030"/>
  <c r="G2031"/>
  <c r="G2032"/>
  <c r="G2033"/>
  <c r="G2034"/>
  <c r="G2035"/>
  <c r="G2036"/>
  <c r="G2037"/>
  <c r="G2038"/>
  <c r="G2039"/>
  <c r="G2040"/>
  <c r="G2041"/>
  <c r="G2042"/>
  <c r="G2043"/>
  <c r="G2044"/>
  <c r="G2045"/>
  <c r="G2046"/>
  <c r="G2047"/>
  <c r="G2048"/>
  <c r="G2049"/>
  <c r="G2050"/>
  <c r="G2051"/>
  <c r="G2052"/>
  <c r="G2053"/>
  <c r="G2054"/>
  <c r="G2055"/>
  <c r="G2056"/>
  <c r="G2057"/>
  <c r="G2058"/>
  <c r="G2059"/>
  <c r="G2060"/>
  <c r="G2061"/>
  <c r="G2062"/>
  <c r="G2063"/>
  <c r="G2064"/>
  <c r="G2065"/>
  <c r="G2066"/>
  <c r="G2067"/>
  <c r="G2068"/>
  <c r="G2069"/>
  <c r="G2070"/>
  <c r="G2071"/>
  <c r="G2072"/>
  <c r="G2073"/>
  <c r="G2074"/>
  <c r="G2075"/>
  <c r="G2076"/>
  <c r="G2077"/>
  <c r="G2078"/>
  <c r="G2079"/>
  <c r="G2080"/>
  <c r="G2081"/>
  <c r="G2082"/>
  <c r="G2083"/>
  <c r="G2084"/>
  <c r="G2085"/>
  <c r="G2086"/>
  <c r="G2087"/>
  <c r="G2088"/>
  <c r="G2089"/>
  <c r="G2090"/>
  <c r="G2091"/>
  <c r="G2092"/>
  <c r="G2093"/>
  <c r="G2094"/>
  <c r="G2095"/>
  <c r="G2096"/>
  <c r="G2097"/>
  <c r="G2098"/>
  <c r="G2099"/>
  <c r="G2100"/>
  <c r="G2101"/>
  <c r="G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"/>
  <c r="C3"/>
  <c r="D3"/>
  <c r="C4"/>
  <c r="D4"/>
  <c r="C5"/>
  <c r="D5"/>
  <c r="C6"/>
  <c r="D6"/>
  <c r="C7"/>
  <c r="D7"/>
  <c r="C8"/>
  <c r="D8"/>
  <c r="C9"/>
  <c r="D9"/>
  <c r="C10"/>
  <c r="D10"/>
  <c r="C11"/>
  <c r="D11"/>
  <c r="C12"/>
  <c r="D12"/>
  <c r="C13"/>
  <c r="D13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C25"/>
  <c r="D25"/>
  <c r="C26"/>
  <c r="D26"/>
  <c r="C27"/>
  <c r="D27"/>
  <c r="C28"/>
  <c r="D28"/>
  <c r="C29"/>
  <c r="D29"/>
  <c r="C30"/>
  <c r="D30"/>
  <c r="C31"/>
  <c r="D31"/>
  <c r="C32"/>
  <c r="D32"/>
  <c r="C33"/>
  <c r="D33"/>
  <c r="C34"/>
  <c r="D34"/>
  <c r="C35"/>
  <c r="D35"/>
  <c r="C36"/>
  <c r="D36"/>
  <c r="C37"/>
  <c r="D37"/>
  <c r="C38"/>
  <c r="D38"/>
  <c r="C39"/>
  <c r="D39"/>
  <c r="C40"/>
  <c r="D40"/>
  <c r="C41"/>
  <c r="D41"/>
  <c r="C42"/>
  <c r="D42"/>
  <c r="C43"/>
  <c r="D43"/>
  <c r="C44"/>
  <c r="D44"/>
  <c r="C45"/>
  <c r="D45"/>
  <c r="C46"/>
  <c r="D46"/>
  <c r="C47"/>
  <c r="D47"/>
  <c r="C48"/>
  <c r="D48"/>
  <c r="C49"/>
  <c r="D49"/>
  <c r="C50"/>
  <c r="D50"/>
  <c r="C51"/>
  <c r="D51"/>
  <c r="C52"/>
  <c r="D52"/>
  <c r="C53"/>
  <c r="D53"/>
  <c r="C54"/>
  <c r="D54"/>
  <c r="C55"/>
  <c r="D55"/>
  <c r="C56"/>
  <c r="D56"/>
  <c r="C57"/>
  <c r="D57"/>
  <c r="C58"/>
  <c r="D58"/>
  <c r="C59"/>
  <c r="D59"/>
  <c r="C60"/>
  <c r="D60"/>
  <c r="C61"/>
  <c r="D61"/>
  <c r="C62"/>
  <c r="D62"/>
  <c r="C63"/>
  <c r="D63"/>
  <c r="C64"/>
  <c r="D64"/>
  <c r="C65"/>
  <c r="D65"/>
  <c r="C66"/>
  <c r="D66"/>
  <c r="C67"/>
  <c r="D67"/>
  <c r="C68"/>
  <c r="D68"/>
  <c r="C69"/>
  <c r="D69"/>
  <c r="C70"/>
  <c r="D70"/>
  <c r="C71"/>
  <c r="D71"/>
  <c r="C72"/>
  <c r="D72"/>
  <c r="C73"/>
  <c r="D73"/>
  <c r="C74"/>
  <c r="D74"/>
  <c r="C75"/>
  <c r="D75"/>
  <c r="C76"/>
  <c r="D76"/>
  <c r="C77"/>
  <c r="D77"/>
  <c r="C78"/>
  <c r="D78"/>
  <c r="C79"/>
  <c r="D79"/>
  <c r="C80"/>
  <c r="D80"/>
  <c r="C81"/>
  <c r="D81"/>
  <c r="C82"/>
  <c r="D82"/>
  <c r="C83"/>
  <c r="D83"/>
  <c r="C84"/>
  <c r="D84"/>
  <c r="C85"/>
  <c r="D85"/>
  <c r="C86"/>
  <c r="D86"/>
  <c r="C87"/>
  <c r="D87"/>
  <c r="C88"/>
  <c r="D88"/>
  <c r="C89"/>
  <c r="D89"/>
  <c r="C90"/>
  <c r="D90"/>
  <c r="C91"/>
  <c r="D91"/>
  <c r="C92"/>
  <c r="D92"/>
  <c r="C93"/>
  <c r="D93"/>
  <c r="C94"/>
  <c r="D94"/>
  <c r="C95"/>
  <c r="D95"/>
  <c r="C96"/>
  <c r="D96"/>
  <c r="C97"/>
  <c r="D97"/>
  <c r="C98"/>
  <c r="D98"/>
  <c r="C99"/>
  <c r="D99"/>
  <c r="C100"/>
  <c r="D100"/>
  <c r="C101"/>
  <c r="D101"/>
  <c r="C102"/>
  <c r="D102"/>
  <c r="C103"/>
  <c r="D103"/>
  <c r="C104"/>
  <c r="D104"/>
  <c r="C105"/>
  <c r="D105"/>
  <c r="C106"/>
  <c r="D106"/>
  <c r="C107"/>
  <c r="D107"/>
  <c r="C108"/>
  <c r="D108"/>
  <c r="C109"/>
  <c r="D109"/>
  <c r="C110"/>
  <c r="D110"/>
  <c r="C111"/>
  <c r="D111"/>
  <c r="C112"/>
  <c r="D112"/>
  <c r="C113"/>
  <c r="D113"/>
  <c r="C114"/>
  <c r="D114"/>
  <c r="C115"/>
  <c r="D115"/>
  <c r="C116"/>
  <c r="D116"/>
  <c r="C117"/>
  <c r="D117"/>
  <c r="C118"/>
  <c r="D118"/>
  <c r="C119"/>
  <c r="D119"/>
  <c r="C120"/>
  <c r="D120"/>
  <c r="C121"/>
  <c r="D121"/>
  <c r="C122"/>
  <c r="D122"/>
  <c r="C123"/>
  <c r="D123"/>
  <c r="C124"/>
  <c r="D124"/>
  <c r="C125"/>
  <c r="D125"/>
  <c r="C126"/>
  <c r="D126"/>
  <c r="C127"/>
  <c r="D127"/>
  <c r="C128"/>
  <c r="D128"/>
  <c r="C129"/>
  <c r="D129"/>
  <c r="C130"/>
  <c r="D130"/>
  <c r="C131"/>
  <c r="D131"/>
  <c r="C132"/>
  <c r="D132"/>
  <c r="C133"/>
  <c r="D133"/>
  <c r="C134"/>
  <c r="D134"/>
  <c r="C135"/>
  <c r="D135"/>
  <c r="C136"/>
  <c r="D136"/>
  <c r="C137"/>
  <c r="D137"/>
  <c r="C138"/>
  <c r="D138"/>
  <c r="C139"/>
  <c r="D139"/>
  <c r="C140"/>
  <c r="D140"/>
  <c r="C141"/>
  <c r="D141"/>
  <c r="C142"/>
  <c r="D142"/>
  <c r="C143"/>
  <c r="D143"/>
  <c r="C144"/>
  <c r="D144"/>
  <c r="C145"/>
  <c r="D145"/>
  <c r="C146"/>
  <c r="D146"/>
  <c r="C147"/>
  <c r="D147"/>
  <c r="C148"/>
  <c r="D148"/>
  <c r="C149"/>
  <c r="D149"/>
  <c r="C150"/>
  <c r="D150"/>
  <c r="C151"/>
  <c r="D151"/>
  <c r="C152"/>
  <c r="D152"/>
  <c r="C153"/>
  <c r="D153"/>
  <c r="C154"/>
  <c r="D154"/>
  <c r="C155"/>
  <c r="D155"/>
  <c r="C156"/>
  <c r="D156"/>
  <c r="C157"/>
  <c r="D157"/>
  <c r="C158"/>
  <c r="D158"/>
  <c r="C159"/>
  <c r="D159"/>
  <c r="C160"/>
  <c r="D160"/>
  <c r="C161"/>
  <c r="D161"/>
  <c r="C162"/>
  <c r="D162"/>
  <c r="C163"/>
  <c r="D163"/>
  <c r="C164"/>
  <c r="D164"/>
  <c r="C165"/>
  <c r="D165"/>
  <c r="C166"/>
  <c r="D166"/>
  <c r="C167"/>
  <c r="D167"/>
  <c r="C168"/>
  <c r="D168"/>
  <c r="C169"/>
  <c r="D169"/>
  <c r="C170"/>
  <c r="D170"/>
  <c r="C171"/>
  <c r="D171"/>
  <c r="C172"/>
  <c r="D172"/>
  <c r="C173"/>
  <c r="D173"/>
  <c r="C174"/>
  <c r="D174"/>
  <c r="C175"/>
  <c r="D175"/>
  <c r="C176"/>
  <c r="D176"/>
  <c r="C177"/>
  <c r="D177"/>
  <c r="C178"/>
  <c r="D178"/>
  <c r="C179"/>
  <c r="D179"/>
  <c r="C180"/>
  <c r="D180"/>
  <c r="C181"/>
  <c r="D181"/>
  <c r="C182"/>
  <c r="D182"/>
  <c r="C183"/>
  <c r="D183"/>
  <c r="C184"/>
  <c r="D184"/>
  <c r="C185"/>
  <c r="D185"/>
  <c r="C186"/>
  <c r="D186"/>
  <c r="C187"/>
  <c r="D187"/>
  <c r="C188"/>
  <c r="D188"/>
  <c r="C189"/>
  <c r="D189"/>
  <c r="C190"/>
  <c r="D190"/>
  <c r="C191"/>
  <c r="D191"/>
  <c r="C192"/>
  <c r="D192"/>
  <c r="C193"/>
  <c r="D193"/>
  <c r="C194"/>
  <c r="D194"/>
  <c r="C195"/>
  <c r="D195"/>
  <c r="C196"/>
  <c r="D196"/>
  <c r="C197"/>
  <c r="D197"/>
  <c r="C198"/>
  <c r="D198"/>
  <c r="C199"/>
  <c r="D199"/>
  <c r="C200"/>
  <c r="D200"/>
  <c r="C201"/>
  <c r="D201"/>
  <c r="C202"/>
  <c r="D202"/>
  <c r="C203"/>
  <c r="D203"/>
  <c r="C204"/>
  <c r="D204"/>
  <c r="C205"/>
  <c r="D205"/>
  <c r="C206"/>
  <c r="D206"/>
  <c r="C207"/>
  <c r="D207"/>
  <c r="C208"/>
  <c r="D208"/>
  <c r="C209"/>
  <c r="D209"/>
  <c r="C210"/>
  <c r="D210"/>
  <c r="C211"/>
  <c r="D211"/>
  <c r="C212"/>
  <c r="D212"/>
  <c r="C213"/>
  <c r="D213"/>
  <c r="C214"/>
  <c r="D214"/>
  <c r="C215"/>
  <c r="D215"/>
  <c r="C216"/>
  <c r="D216"/>
  <c r="C217"/>
  <c r="D217"/>
  <c r="C218"/>
  <c r="D218"/>
  <c r="C219"/>
  <c r="D219"/>
  <c r="C220"/>
  <c r="D220"/>
  <c r="C221"/>
  <c r="D221"/>
  <c r="C222"/>
  <c r="D222"/>
  <c r="C223"/>
  <c r="D223"/>
  <c r="C224"/>
  <c r="D224"/>
  <c r="C225"/>
  <c r="D225"/>
  <c r="C226"/>
  <c r="D226"/>
  <c r="C227"/>
  <c r="D227"/>
  <c r="C228"/>
  <c r="D228"/>
  <c r="C229"/>
  <c r="D229"/>
  <c r="C230"/>
  <c r="D230"/>
  <c r="C231"/>
  <c r="D231"/>
  <c r="C232"/>
  <c r="D232"/>
  <c r="C233"/>
  <c r="D233"/>
  <c r="C234"/>
  <c r="D234"/>
  <c r="C235"/>
  <c r="D235"/>
  <c r="C236"/>
  <c r="D236"/>
  <c r="C237"/>
  <c r="D237"/>
  <c r="C238"/>
  <c r="D238"/>
  <c r="C239"/>
  <c r="D239"/>
  <c r="C240"/>
  <c r="D240"/>
  <c r="C241"/>
  <c r="D241"/>
  <c r="C242"/>
  <c r="D242"/>
  <c r="C243"/>
  <c r="D243"/>
  <c r="C244"/>
  <c r="D244"/>
  <c r="C245"/>
  <c r="D245"/>
  <c r="C246"/>
  <c r="D246"/>
  <c r="C247"/>
  <c r="D247"/>
  <c r="C248"/>
  <c r="D248"/>
  <c r="C249"/>
  <c r="D249"/>
  <c r="C250"/>
  <c r="D250"/>
  <c r="C251"/>
  <c r="D251"/>
  <c r="C252"/>
  <c r="D252"/>
  <c r="C253"/>
  <c r="D253"/>
  <c r="C254"/>
  <c r="D254"/>
  <c r="C255"/>
  <c r="D255"/>
  <c r="C256"/>
  <c r="D256"/>
  <c r="C257"/>
  <c r="D257"/>
  <c r="C258"/>
  <c r="D258"/>
  <c r="C259"/>
  <c r="D259"/>
  <c r="C260"/>
  <c r="D260"/>
  <c r="C261"/>
  <c r="D261"/>
  <c r="C262"/>
  <c r="D262"/>
  <c r="C263"/>
  <c r="D263"/>
  <c r="C264"/>
  <c r="D264"/>
  <c r="C265"/>
  <c r="D265"/>
  <c r="C266"/>
  <c r="D266"/>
  <c r="C267"/>
  <c r="D267"/>
  <c r="C268"/>
  <c r="D268"/>
  <c r="C269"/>
  <c r="D269"/>
  <c r="C270"/>
  <c r="D270"/>
  <c r="C271"/>
  <c r="D271"/>
  <c r="C272"/>
  <c r="D272"/>
  <c r="C273"/>
  <c r="D273"/>
  <c r="C274"/>
  <c r="D274"/>
  <c r="C275"/>
  <c r="D275"/>
  <c r="C276"/>
  <c r="D276"/>
  <c r="C277"/>
  <c r="D277"/>
  <c r="C278"/>
  <c r="D278"/>
  <c r="C279"/>
  <c r="D279"/>
  <c r="C280"/>
  <c r="D280"/>
  <c r="C281"/>
  <c r="D281"/>
  <c r="C282"/>
  <c r="D282"/>
  <c r="C283"/>
  <c r="D283"/>
  <c r="C284"/>
  <c r="D284"/>
  <c r="C285"/>
  <c r="D285"/>
  <c r="C286"/>
  <c r="D286"/>
  <c r="C287"/>
  <c r="D287"/>
  <c r="C288"/>
  <c r="D288"/>
  <c r="C289"/>
  <c r="D289"/>
  <c r="C290"/>
  <c r="D290"/>
  <c r="C291"/>
  <c r="D291"/>
  <c r="C292"/>
  <c r="D292"/>
  <c r="C293"/>
  <c r="D293"/>
  <c r="C294"/>
  <c r="D294"/>
  <c r="C295"/>
  <c r="D295"/>
  <c r="C296"/>
  <c r="D296"/>
  <c r="C297"/>
  <c r="D297"/>
  <c r="C298"/>
  <c r="D298"/>
  <c r="C299"/>
  <c r="D299"/>
  <c r="C300"/>
  <c r="D300"/>
  <c r="C301"/>
  <c r="D301"/>
  <c r="C302"/>
  <c r="D302"/>
  <c r="C303"/>
  <c r="D303"/>
  <c r="C304"/>
  <c r="D304"/>
  <c r="C305"/>
  <c r="D305"/>
  <c r="C306"/>
  <c r="D306"/>
  <c r="C307"/>
  <c r="D307"/>
  <c r="C308"/>
  <c r="D308"/>
  <c r="C309"/>
  <c r="D309"/>
  <c r="C310"/>
  <c r="D310"/>
  <c r="C311"/>
  <c r="D311"/>
  <c r="C312"/>
  <c r="D312"/>
  <c r="C313"/>
  <c r="D313"/>
  <c r="C314"/>
  <c r="D314"/>
  <c r="C315"/>
  <c r="D315"/>
  <c r="C316"/>
  <c r="D316"/>
  <c r="C317"/>
  <c r="D317"/>
  <c r="C318"/>
  <c r="D318"/>
  <c r="C319"/>
  <c r="D319"/>
  <c r="C320"/>
  <c r="D320"/>
  <c r="C321"/>
  <c r="D321"/>
  <c r="C322"/>
  <c r="D322"/>
  <c r="C323"/>
  <c r="D323"/>
  <c r="C324"/>
  <c r="D324"/>
  <c r="C325"/>
  <c r="D325"/>
  <c r="C326"/>
  <c r="D326"/>
  <c r="C327"/>
  <c r="D327"/>
  <c r="C328"/>
  <c r="D328"/>
  <c r="C329"/>
  <c r="D329"/>
  <c r="C330"/>
  <c r="D330"/>
  <c r="C331"/>
  <c r="D331"/>
  <c r="C332"/>
  <c r="D332"/>
  <c r="C333"/>
  <c r="D333"/>
  <c r="C334"/>
  <c r="D334"/>
  <c r="C335"/>
  <c r="D335"/>
  <c r="C336"/>
  <c r="D336"/>
  <c r="C337"/>
  <c r="D337"/>
  <c r="C338"/>
  <c r="D338"/>
  <c r="C339"/>
  <c r="D339"/>
  <c r="C340"/>
  <c r="D340"/>
  <c r="C341"/>
  <c r="D341"/>
  <c r="C342"/>
  <c r="D342"/>
  <c r="C343"/>
  <c r="D343"/>
  <c r="C344"/>
  <c r="D344"/>
  <c r="C345"/>
  <c r="D345"/>
  <c r="C346"/>
  <c r="D346"/>
  <c r="C347"/>
  <c r="D347"/>
  <c r="C348"/>
  <c r="D348"/>
  <c r="C349"/>
  <c r="D349"/>
  <c r="C350"/>
  <c r="D350"/>
  <c r="C351"/>
  <c r="D351"/>
  <c r="C352"/>
  <c r="D352"/>
  <c r="C353"/>
  <c r="D353"/>
  <c r="C354"/>
  <c r="D354"/>
  <c r="C355"/>
  <c r="D355"/>
  <c r="C356"/>
  <c r="D356"/>
  <c r="C357"/>
  <c r="D357"/>
  <c r="C358"/>
  <c r="D358"/>
  <c r="C359"/>
  <c r="D359"/>
  <c r="C360"/>
  <c r="D360"/>
  <c r="C361"/>
  <c r="D361"/>
  <c r="C362"/>
  <c r="D362"/>
  <c r="C363"/>
  <c r="D363"/>
  <c r="C364"/>
  <c r="D364"/>
  <c r="C365"/>
  <c r="D365"/>
  <c r="C366"/>
  <c r="D366"/>
  <c r="C367"/>
  <c r="D367"/>
  <c r="C368"/>
  <c r="D368"/>
  <c r="C369"/>
  <c r="D369"/>
  <c r="C370"/>
  <c r="D370"/>
  <c r="C371"/>
  <c r="D371"/>
  <c r="C372"/>
  <c r="D372"/>
  <c r="C373"/>
  <c r="D373"/>
  <c r="C374"/>
  <c r="D374"/>
  <c r="C375"/>
  <c r="D375"/>
  <c r="C376"/>
  <c r="D376"/>
  <c r="C377"/>
  <c r="D377"/>
  <c r="C378"/>
  <c r="D378"/>
  <c r="C379"/>
  <c r="D379"/>
  <c r="C380"/>
  <c r="D380"/>
  <c r="C381"/>
  <c r="D381"/>
  <c r="C382"/>
  <c r="D382"/>
  <c r="C383"/>
  <c r="D383"/>
  <c r="C384"/>
  <c r="D384"/>
  <c r="C385"/>
  <c r="D385"/>
  <c r="C386"/>
  <c r="D386"/>
  <c r="C387"/>
  <c r="D387"/>
  <c r="C388"/>
  <c r="D388"/>
  <c r="C389"/>
  <c r="D389"/>
  <c r="C390"/>
  <c r="D390"/>
  <c r="C391"/>
  <c r="D391"/>
  <c r="C392"/>
  <c r="D392"/>
  <c r="C393"/>
  <c r="D393"/>
  <c r="C394"/>
  <c r="D394"/>
  <c r="C395"/>
  <c r="D395"/>
  <c r="C396"/>
  <c r="D396"/>
  <c r="C397"/>
  <c r="D397"/>
  <c r="C398"/>
  <c r="D398"/>
  <c r="C399"/>
  <c r="D399"/>
  <c r="C400"/>
  <c r="D400"/>
  <c r="C401"/>
  <c r="D401"/>
  <c r="C402"/>
  <c r="D402"/>
  <c r="C403"/>
  <c r="D403"/>
  <c r="C404"/>
  <c r="D404"/>
  <c r="C405"/>
  <c r="D405"/>
  <c r="C406"/>
  <c r="D406"/>
  <c r="C407"/>
  <c r="D407"/>
  <c r="C408"/>
  <c r="D408"/>
  <c r="C409"/>
  <c r="D409"/>
  <c r="C410"/>
  <c r="D410"/>
  <c r="C411"/>
  <c r="D411"/>
  <c r="C412"/>
  <c r="D412"/>
  <c r="C413"/>
  <c r="D413"/>
  <c r="C414"/>
  <c r="D414"/>
  <c r="C415"/>
  <c r="D415"/>
  <c r="C416"/>
  <c r="D416"/>
  <c r="C417"/>
  <c r="D417"/>
  <c r="C418"/>
  <c r="D418"/>
  <c r="C419"/>
  <c r="D419"/>
  <c r="C420"/>
  <c r="D420"/>
  <c r="C421"/>
  <c r="D421"/>
  <c r="C422"/>
  <c r="D422"/>
  <c r="C423"/>
  <c r="D423"/>
  <c r="C424"/>
  <c r="D424"/>
  <c r="C425"/>
  <c r="D425"/>
  <c r="C426"/>
  <c r="D426"/>
  <c r="C427"/>
  <c r="D427"/>
  <c r="C428"/>
  <c r="D428"/>
  <c r="C429"/>
  <c r="D429"/>
  <c r="C430"/>
  <c r="D430"/>
  <c r="C431"/>
  <c r="D431"/>
  <c r="C432"/>
  <c r="D432"/>
  <c r="C433"/>
  <c r="D433"/>
  <c r="C434"/>
  <c r="D434"/>
  <c r="C435"/>
  <c r="D435"/>
  <c r="C436"/>
  <c r="D436"/>
  <c r="C437"/>
  <c r="D437"/>
  <c r="C438"/>
  <c r="D438"/>
  <c r="C439"/>
  <c r="D439"/>
  <c r="C440"/>
  <c r="D440"/>
  <c r="C441"/>
  <c r="D441"/>
  <c r="C442"/>
  <c r="D442"/>
  <c r="C443"/>
  <c r="D443"/>
  <c r="C444"/>
  <c r="D444"/>
  <c r="C445"/>
  <c r="D445"/>
  <c r="C446"/>
  <c r="D446"/>
  <c r="C447"/>
  <c r="D447"/>
  <c r="C448"/>
  <c r="D448"/>
  <c r="C449"/>
  <c r="D449"/>
  <c r="C450"/>
  <c r="D450"/>
  <c r="C451"/>
  <c r="D451"/>
  <c r="C452"/>
  <c r="D452"/>
  <c r="C453"/>
  <c r="D453"/>
  <c r="C454"/>
  <c r="D454"/>
  <c r="C455"/>
  <c r="D455"/>
  <c r="C456"/>
  <c r="D456"/>
  <c r="C457"/>
  <c r="D457"/>
  <c r="C458"/>
  <c r="D458"/>
  <c r="C459"/>
  <c r="D459"/>
  <c r="C460"/>
  <c r="D460"/>
  <c r="C461"/>
  <c r="D461"/>
  <c r="C462"/>
  <c r="D462"/>
  <c r="C463"/>
  <c r="D463"/>
  <c r="C464"/>
  <c r="D464"/>
  <c r="C465"/>
  <c r="D465"/>
  <c r="C466"/>
  <c r="D466"/>
  <c r="C467"/>
  <c r="D467"/>
  <c r="C468"/>
  <c r="D468"/>
  <c r="C469"/>
  <c r="D469"/>
  <c r="C470"/>
  <c r="D470"/>
  <c r="C471"/>
  <c r="D471"/>
  <c r="C472"/>
  <c r="D472"/>
  <c r="C473"/>
  <c r="D473"/>
  <c r="C474"/>
  <c r="D474"/>
  <c r="C475"/>
  <c r="D475"/>
  <c r="C476"/>
  <c r="D476"/>
  <c r="C477"/>
  <c r="D477"/>
  <c r="C478"/>
  <c r="D478"/>
  <c r="C479"/>
  <c r="D479"/>
  <c r="C480"/>
  <c r="D480"/>
  <c r="C481"/>
  <c r="D481"/>
  <c r="C482"/>
  <c r="D482"/>
  <c r="C483"/>
  <c r="D483"/>
  <c r="C484"/>
  <c r="D484"/>
  <c r="C485"/>
  <c r="D485"/>
  <c r="C486"/>
  <c r="D486"/>
  <c r="C487"/>
  <c r="D487"/>
  <c r="C488"/>
  <c r="D488"/>
  <c r="C489"/>
  <c r="D489"/>
  <c r="C490"/>
  <c r="D490"/>
  <c r="C491"/>
  <c r="D491"/>
  <c r="C492"/>
  <c r="D492"/>
  <c r="C493"/>
  <c r="D493"/>
  <c r="C494"/>
  <c r="D494"/>
  <c r="C495"/>
  <c r="D495"/>
  <c r="C496"/>
  <c r="D496"/>
  <c r="C497"/>
  <c r="D497"/>
  <c r="C498"/>
  <c r="D498"/>
  <c r="C499"/>
  <c r="D499"/>
  <c r="C500"/>
  <c r="D500"/>
  <c r="C501"/>
  <c r="D501"/>
  <c r="C502"/>
  <c r="D502"/>
  <c r="C503"/>
  <c r="D503"/>
  <c r="C504"/>
  <c r="D504"/>
  <c r="C505"/>
  <c r="D505"/>
  <c r="C506"/>
  <c r="D506"/>
  <c r="C507"/>
  <c r="D507"/>
  <c r="C508"/>
  <c r="D508"/>
  <c r="C509"/>
  <c r="D509"/>
  <c r="C510"/>
  <c r="D510"/>
  <c r="C511"/>
  <c r="D511"/>
  <c r="C512"/>
  <c r="D512"/>
  <c r="C513"/>
  <c r="D513"/>
  <c r="C514"/>
  <c r="D514"/>
  <c r="C515"/>
  <c r="D515"/>
  <c r="C516"/>
  <c r="D516"/>
  <c r="C517"/>
  <c r="D517"/>
  <c r="C518"/>
  <c r="D518"/>
  <c r="C519"/>
  <c r="D519"/>
  <c r="C520"/>
  <c r="D520"/>
  <c r="C521"/>
  <c r="D521"/>
  <c r="C522"/>
  <c r="D522"/>
  <c r="C523"/>
  <c r="D523"/>
  <c r="C524"/>
  <c r="D524"/>
  <c r="C525"/>
  <c r="D525"/>
  <c r="C526"/>
  <c r="D526"/>
  <c r="C527"/>
  <c r="D527"/>
  <c r="C528"/>
  <c r="D528"/>
  <c r="C529"/>
  <c r="D529"/>
  <c r="C530"/>
  <c r="D530"/>
  <c r="C531"/>
  <c r="D531"/>
  <c r="C532"/>
  <c r="D532"/>
  <c r="C533"/>
  <c r="D533"/>
  <c r="C534"/>
  <c r="D534"/>
  <c r="C535"/>
  <c r="D535"/>
  <c r="C536"/>
  <c r="D536"/>
  <c r="C537"/>
  <c r="D537"/>
  <c r="C538"/>
  <c r="D538"/>
  <c r="C539"/>
  <c r="D539"/>
  <c r="C540"/>
  <c r="D540"/>
  <c r="C541"/>
  <c r="D541"/>
  <c r="C542"/>
  <c r="D542"/>
  <c r="C543"/>
  <c r="D543"/>
  <c r="C544"/>
  <c r="D544"/>
  <c r="C545"/>
  <c r="D545"/>
  <c r="C546"/>
  <c r="D546"/>
  <c r="C547"/>
  <c r="D547"/>
  <c r="C548"/>
  <c r="D548"/>
  <c r="C549"/>
  <c r="D549"/>
  <c r="C550"/>
  <c r="D550"/>
  <c r="C551"/>
  <c r="D551"/>
  <c r="C552"/>
  <c r="D552"/>
  <c r="C553"/>
  <c r="D553"/>
  <c r="C554"/>
  <c r="D554"/>
  <c r="C555"/>
  <c r="D555"/>
  <c r="C556"/>
  <c r="D556"/>
  <c r="C557"/>
  <c r="D557"/>
  <c r="C558"/>
  <c r="D558"/>
  <c r="C559"/>
  <c r="D559"/>
  <c r="C560"/>
  <c r="D560"/>
  <c r="C561"/>
  <c r="D561"/>
  <c r="C562"/>
  <c r="D562"/>
  <c r="C563"/>
  <c r="D563"/>
  <c r="C564"/>
  <c r="D564"/>
  <c r="C565"/>
  <c r="D565"/>
  <c r="C566"/>
  <c r="D566"/>
  <c r="C567"/>
  <c r="D567"/>
  <c r="C568"/>
  <c r="D568"/>
  <c r="C569"/>
  <c r="D569"/>
  <c r="C570"/>
  <c r="D570"/>
  <c r="C571"/>
  <c r="D571"/>
  <c r="C572"/>
  <c r="D572"/>
  <c r="C573"/>
  <c r="D573"/>
  <c r="C574"/>
  <c r="D574"/>
  <c r="C575"/>
  <c r="D575"/>
  <c r="C576"/>
  <c r="D576"/>
  <c r="C577"/>
  <c r="D577"/>
  <c r="C578"/>
  <c r="D578"/>
  <c r="C579"/>
  <c r="D579"/>
  <c r="C580"/>
  <c r="D580"/>
  <c r="C581"/>
  <c r="D581"/>
  <c r="C582"/>
  <c r="D582"/>
  <c r="C583"/>
  <c r="D583"/>
  <c r="C584"/>
  <c r="D584"/>
  <c r="C585"/>
  <c r="D585"/>
  <c r="C586"/>
  <c r="D586"/>
  <c r="C587"/>
  <c r="D587"/>
  <c r="C588"/>
  <c r="D588"/>
  <c r="C589"/>
  <c r="D589"/>
  <c r="C590"/>
  <c r="D590"/>
  <c r="C591"/>
  <c r="D591"/>
  <c r="C592"/>
  <c r="D592"/>
  <c r="C593"/>
  <c r="D593"/>
  <c r="C594"/>
  <c r="D594"/>
  <c r="C595"/>
  <c r="D595"/>
  <c r="C596"/>
  <c r="D596"/>
  <c r="C597"/>
  <c r="D597"/>
  <c r="C598"/>
  <c r="D598"/>
  <c r="C599"/>
  <c r="D599"/>
  <c r="C600"/>
  <c r="D600"/>
  <c r="C601"/>
  <c r="D601"/>
  <c r="C602"/>
  <c r="D602"/>
  <c r="C603"/>
  <c r="D603"/>
  <c r="C604"/>
  <c r="D604"/>
  <c r="C605"/>
  <c r="D605"/>
  <c r="C606"/>
  <c r="D606"/>
  <c r="C607"/>
  <c r="D607"/>
  <c r="C608"/>
  <c r="D608"/>
  <c r="C609"/>
  <c r="D609"/>
  <c r="C610"/>
  <c r="D610"/>
  <c r="C611"/>
  <c r="D611"/>
  <c r="C612"/>
  <c r="D612"/>
  <c r="C613"/>
  <c r="D613"/>
  <c r="C614"/>
  <c r="D614"/>
  <c r="C615"/>
  <c r="D615"/>
  <c r="C616"/>
  <c r="D616"/>
  <c r="C617"/>
  <c r="D617"/>
  <c r="C618"/>
  <c r="D618"/>
  <c r="C619"/>
  <c r="D619"/>
  <c r="C620"/>
  <c r="D620"/>
  <c r="C621"/>
  <c r="D621"/>
  <c r="C622"/>
  <c r="D622"/>
  <c r="C623"/>
  <c r="D623"/>
  <c r="C624"/>
  <c r="D624"/>
  <c r="C625"/>
  <c r="D625"/>
  <c r="C626"/>
  <c r="D626"/>
  <c r="C627"/>
  <c r="D627"/>
  <c r="C628"/>
  <c r="D628"/>
  <c r="C629"/>
  <c r="D629"/>
  <c r="C630"/>
  <c r="D630"/>
  <c r="C631"/>
  <c r="D631"/>
  <c r="C632"/>
  <c r="D632"/>
  <c r="C633"/>
  <c r="D633"/>
  <c r="C634"/>
  <c r="D634"/>
  <c r="C635"/>
  <c r="D635"/>
  <c r="C636"/>
  <c r="D636"/>
  <c r="C637"/>
  <c r="D637"/>
  <c r="C638"/>
  <c r="D638"/>
  <c r="C639"/>
  <c r="D639"/>
  <c r="C640"/>
  <c r="D640"/>
  <c r="C641"/>
  <c r="D641"/>
  <c r="C642"/>
  <c r="D642"/>
  <c r="C643"/>
  <c r="D643"/>
  <c r="C644"/>
  <c r="D644"/>
  <c r="C645"/>
  <c r="D645"/>
  <c r="C646"/>
  <c r="D646"/>
  <c r="C647"/>
  <c r="D647"/>
  <c r="C648"/>
  <c r="D648"/>
  <c r="C649"/>
  <c r="D649"/>
  <c r="C650"/>
  <c r="D650"/>
  <c r="C651"/>
  <c r="D651"/>
  <c r="C652"/>
  <c r="D652"/>
  <c r="C653"/>
  <c r="D653"/>
  <c r="C654"/>
  <c r="D654"/>
  <c r="C655"/>
  <c r="D655"/>
  <c r="C656"/>
  <c r="D656"/>
  <c r="C657"/>
  <c r="D657"/>
  <c r="C658"/>
  <c r="D658"/>
  <c r="C659"/>
  <c r="D659"/>
  <c r="C660"/>
  <c r="D660"/>
  <c r="C661"/>
  <c r="D661"/>
  <c r="C662"/>
  <c r="D662"/>
  <c r="C663"/>
  <c r="D663"/>
  <c r="C664"/>
  <c r="D664"/>
  <c r="C665"/>
  <c r="D665"/>
  <c r="C666"/>
  <c r="D666"/>
  <c r="C667"/>
  <c r="D667"/>
  <c r="C668"/>
  <c r="D668"/>
  <c r="C669"/>
  <c r="D669"/>
  <c r="C670"/>
  <c r="D670"/>
  <c r="C671"/>
  <c r="D671"/>
  <c r="C672"/>
  <c r="D672"/>
  <c r="C673"/>
  <c r="D673"/>
  <c r="C674"/>
  <c r="D674"/>
  <c r="C675"/>
  <c r="D675"/>
  <c r="C676"/>
  <c r="D676"/>
  <c r="C677"/>
  <c r="D677"/>
  <c r="C678"/>
  <c r="D678"/>
  <c r="C679"/>
  <c r="D679"/>
  <c r="C680"/>
  <c r="D680"/>
  <c r="C681"/>
  <c r="D681"/>
  <c r="C682"/>
  <c r="D682"/>
  <c r="C683"/>
  <c r="D683"/>
  <c r="C684"/>
  <c r="D684"/>
  <c r="C685"/>
  <c r="D685"/>
  <c r="C686"/>
  <c r="D686"/>
  <c r="C687"/>
  <c r="D687"/>
  <c r="C688"/>
  <c r="D688"/>
  <c r="C689"/>
  <c r="D689"/>
  <c r="C690"/>
  <c r="D690"/>
  <c r="C691"/>
  <c r="D691"/>
  <c r="C692"/>
  <c r="D692"/>
  <c r="C693"/>
  <c r="D693"/>
  <c r="C694"/>
  <c r="D694"/>
  <c r="C695"/>
  <c r="D695"/>
  <c r="C696"/>
  <c r="D696"/>
  <c r="C697"/>
  <c r="D697"/>
  <c r="C698"/>
  <c r="D698"/>
  <c r="C699"/>
  <c r="D699"/>
  <c r="C700"/>
  <c r="D700"/>
  <c r="C701"/>
  <c r="D701"/>
  <c r="C702"/>
  <c r="D702"/>
  <c r="C703"/>
  <c r="D703"/>
  <c r="C704"/>
  <c r="D704"/>
  <c r="C705"/>
  <c r="D705"/>
  <c r="C706"/>
  <c r="D706"/>
  <c r="C707"/>
  <c r="D707"/>
  <c r="C708"/>
  <c r="D708"/>
  <c r="C709"/>
  <c r="D709"/>
  <c r="C710"/>
  <c r="D710"/>
  <c r="C711"/>
  <c r="D711"/>
  <c r="C712"/>
  <c r="D712"/>
  <c r="C713"/>
  <c r="D713"/>
  <c r="C714"/>
  <c r="D714"/>
  <c r="C715"/>
  <c r="D715"/>
  <c r="C716"/>
  <c r="D716"/>
  <c r="C717"/>
  <c r="D717"/>
  <c r="C718"/>
  <c r="D718"/>
  <c r="C719"/>
  <c r="D719"/>
  <c r="C720"/>
  <c r="D720"/>
  <c r="C721"/>
  <c r="D721"/>
  <c r="C722"/>
  <c r="D722"/>
  <c r="C723"/>
  <c r="D723"/>
  <c r="C724"/>
  <c r="D724"/>
  <c r="C725"/>
  <c r="D725"/>
  <c r="C726"/>
  <c r="D726"/>
  <c r="C727"/>
  <c r="D727"/>
  <c r="C728"/>
  <c r="D728"/>
  <c r="C729"/>
  <c r="D729"/>
  <c r="C730"/>
  <c r="D730"/>
  <c r="C731"/>
  <c r="D731"/>
  <c r="C732"/>
  <c r="D732"/>
  <c r="C733"/>
  <c r="D733"/>
  <c r="C734"/>
  <c r="D734"/>
  <c r="C735"/>
  <c r="D735"/>
  <c r="C736"/>
  <c r="D736"/>
  <c r="C737"/>
  <c r="D737"/>
  <c r="C738"/>
  <c r="D738"/>
  <c r="C739"/>
  <c r="D739"/>
  <c r="C740"/>
  <c r="D740"/>
  <c r="C741"/>
  <c r="D741"/>
  <c r="C742"/>
  <c r="D742"/>
  <c r="C743"/>
  <c r="D743"/>
  <c r="C744"/>
  <c r="D744"/>
  <c r="C745"/>
  <c r="D745"/>
  <c r="C746"/>
  <c r="D746"/>
  <c r="C747"/>
  <c r="D747"/>
  <c r="C748"/>
  <c r="D748"/>
  <c r="C749"/>
  <c r="D749"/>
  <c r="C750"/>
  <c r="D750"/>
  <c r="C751"/>
  <c r="D751"/>
  <c r="C752"/>
  <c r="D752"/>
  <c r="C753"/>
  <c r="D753"/>
  <c r="C754"/>
  <c r="D754"/>
  <c r="C755"/>
  <c r="D755"/>
  <c r="C756"/>
  <c r="D756"/>
  <c r="C757"/>
  <c r="D757"/>
  <c r="C758"/>
  <c r="D758"/>
  <c r="C759"/>
  <c r="D759"/>
  <c r="C760"/>
  <c r="D760"/>
  <c r="C761"/>
  <c r="D761"/>
  <c r="C762"/>
  <c r="D762"/>
  <c r="C763"/>
  <c r="D763"/>
  <c r="C764"/>
  <c r="D764"/>
  <c r="C765"/>
  <c r="D765"/>
  <c r="C766"/>
  <c r="D766"/>
  <c r="C767"/>
  <c r="D767"/>
  <c r="C768"/>
  <c r="D768"/>
  <c r="C769"/>
  <c r="D769"/>
  <c r="C770"/>
  <c r="D770"/>
  <c r="C771"/>
  <c r="D771"/>
  <c r="C772"/>
  <c r="D772"/>
  <c r="C773"/>
  <c r="D773"/>
  <c r="C774"/>
  <c r="D774"/>
  <c r="C775"/>
  <c r="D775"/>
  <c r="C776"/>
  <c r="D776"/>
  <c r="C777"/>
  <c r="D777"/>
  <c r="C778"/>
  <c r="D778"/>
  <c r="C779"/>
  <c r="D779"/>
  <c r="C780"/>
  <c r="D780"/>
  <c r="C781"/>
  <c r="D781"/>
  <c r="C782"/>
  <c r="D782"/>
  <c r="C783"/>
  <c r="D783"/>
  <c r="C784"/>
  <c r="D784"/>
  <c r="C785"/>
  <c r="D785"/>
  <c r="C786"/>
  <c r="D786"/>
  <c r="C787"/>
  <c r="D787"/>
  <c r="C788"/>
  <c r="D788"/>
  <c r="C789"/>
  <c r="D789"/>
  <c r="C790"/>
  <c r="D790"/>
  <c r="C791"/>
  <c r="D791"/>
  <c r="C792"/>
  <c r="D792"/>
  <c r="C793"/>
  <c r="D793"/>
  <c r="C794"/>
  <c r="D794"/>
  <c r="C795"/>
  <c r="D795"/>
  <c r="C796"/>
  <c r="D796"/>
  <c r="C797"/>
  <c r="D797"/>
  <c r="C798"/>
  <c r="D798"/>
  <c r="C799"/>
  <c r="D799"/>
  <c r="C800"/>
  <c r="D800"/>
  <c r="C801"/>
  <c r="D801"/>
  <c r="C802"/>
  <c r="D802"/>
  <c r="C803"/>
  <c r="D803"/>
  <c r="C804"/>
  <c r="D804"/>
  <c r="C805"/>
  <c r="D805"/>
  <c r="C806"/>
  <c r="D806"/>
  <c r="C807"/>
  <c r="D807"/>
  <c r="C808"/>
  <c r="D808"/>
  <c r="C809"/>
  <c r="D809"/>
  <c r="C810"/>
  <c r="D810"/>
  <c r="C811"/>
  <c r="D811"/>
  <c r="C812"/>
  <c r="D812"/>
  <c r="C813"/>
  <c r="D813"/>
  <c r="C814"/>
  <c r="D814"/>
  <c r="C815"/>
  <c r="D815"/>
  <c r="C816"/>
  <c r="D816"/>
  <c r="C817"/>
  <c r="D817"/>
  <c r="C818"/>
  <c r="D818"/>
  <c r="C819"/>
  <c r="D819"/>
  <c r="C820"/>
  <c r="D820"/>
  <c r="C821"/>
  <c r="D821"/>
  <c r="C822"/>
  <c r="D822"/>
  <c r="C823"/>
  <c r="D823"/>
  <c r="C824"/>
  <c r="D824"/>
  <c r="C825"/>
  <c r="D825"/>
  <c r="C826"/>
  <c r="D826"/>
  <c r="C827"/>
  <c r="D827"/>
  <c r="C828"/>
  <c r="D828"/>
  <c r="C829"/>
  <c r="D829"/>
  <c r="C830"/>
  <c r="D830"/>
  <c r="C831"/>
  <c r="D831"/>
  <c r="C832"/>
  <c r="D832"/>
  <c r="C833"/>
  <c r="D833"/>
  <c r="C834"/>
  <c r="D834"/>
  <c r="C835"/>
  <c r="D835"/>
  <c r="C836"/>
  <c r="D836"/>
  <c r="C837"/>
  <c r="D837"/>
  <c r="C838"/>
  <c r="D838"/>
  <c r="C839"/>
  <c r="D839"/>
  <c r="C840"/>
  <c r="D840"/>
  <c r="C841"/>
  <c r="D841"/>
  <c r="C842"/>
  <c r="D842"/>
  <c r="C843"/>
  <c r="D843"/>
  <c r="C844"/>
  <c r="D844"/>
  <c r="C845"/>
  <c r="D845"/>
  <c r="C846"/>
  <c r="D846"/>
  <c r="C847"/>
  <c r="D847"/>
  <c r="C848"/>
  <c r="D848"/>
  <c r="C849"/>
  <c r="D849"/>
  <c r="C850"/>
  <c r="D850"/>
  <c r="C851"/>
  <c r="D851"/>
  <c r="C852"/>
  <c r="D852"/>
  <c r="C853"/>
  <c r="D853"/>
  <c r="C854"/>
  <c r="D854"/>
  <c r="C855"/>
  <c r="D855"/>
  <c r="C856"/>
  <c r="D856"/>
  <c r="C857"/>
  <c r="D857"/>
  <c r="C858"/>
  <c r="D858"/>
  <c r="C859"/>
  <c r="D859"/>
  <c r="C860"/>
  <c r="D860"/>
  <c r="C861"/>
  <c r="D861"/>
  <c r="C862"/>
  <c r="D862"/>
  <c r="C863"/>
  <c r="D863"/>
  <c r="C864"/>
  <c r="D864"/>
  <c r="C865"/>
  <c r="D865"/>
  <c r="C866"/>
  <c r="D866"/>
  <c r="C867"/>
  <c r="D867"/>
  <c r="C868"/>
  <c r="D868"/>
  <c r="C869"/>
  <c r="D869"/>
  <c r="C870"/>
  <c r="D870"/>
  <c r="C871"/>
  <c r="D871"/>
  <c r="C872"/>
  <c r="D872"/>
  <c r="C873"/>
  <c r="D873"/>
  <c r="C874"/>
  <c r="D874"/>
  <c r="C875"/>
  <c r="D875"/>
  <c r="C876"/>
  <c r="D876"/>
  <c r="C877"/>
  <c r="D877"/>
  <c r="C878"/>
  <c r="D878"/>
  <c r="C879"/>
  <c r="D879"/>
  <c r="C880"/>
  <c r="D880"/>
  <c r="C881"/>
  <c r="D881"/>
  <c r="C882"/>
  <c r="D882"/>
  <c r="C883"/>
  <c r="D883"/>
  <c r="C884"/>
  <c r="D884"/>
  <c r="C885"/>
  <c r="D885"/>
  <c r="C886"/>
  <c r="D886"/>
  <c r="C887"/>
  <c r="D887"/>
  <c r="C888"/>
  <c r="D888"/>
  <c r="C889"/>
  <c r="D889"/>
  <c r="C890"/>
  <c r="D890"/>
  <c r="C891"/>
  <c r="D891"/>
  <c r="C892"/>
  <c r="D892"/>
  <c r="C893"/>
  <c r="D893"/>
  <c r="C894"/>
  <c r="D894"/>
  <c r="C895"/>
  <c r="D895"/>
  <c r="C896"/>
  <c r="D896"/>
  <c r="C897"/>
  <c r="D897"/>
  <c r="C898"/>
  <c r="D898"/>
  <c r="C899"/>
  <c r="D899"/>
  <c r="C900"/>
  <c r="D900"/>
  <c r="C901"/>
  <c r="D901"/>
  <c r="C902"/>
  <c r="D902"/>
  <c r="C903"/>
  <c r="D903"/>
  <c r="C904"/>
  <c r="D904"/>
  <c r="C905"/>
  <c r="D905"/>
  <c r="C906"/>
  <c r="D906"/>
  <c r="C907"/>
  <c r="D907"/>
  <c r="C908"/>
  <c r="D908"/>
  <c r="C909"/>
  <c r="D909"/>
  <c r="C910"/>
  <c r="D910"/>
  <c r="C911"/>
  <c r="D911"/>
  <c r="C912"/>
  <c r="D912"/>
  <c r="C913"/>
  <c r="D913"/>
  <c r="C914"/>
  <c r="D914"/>
  <c r="C915"/>
  <c r="D915"/>
  <c r="C916"/>
  <c r="D916"/>
  <c r="C917"/>
  <c r="D917"/>
  <c r="C918"/>
  <c r="D918"/>
  <c r="C919"/>
  <c r="D919"/>
  <c r="C920"/>
  <c r="D920"/>
  <c r="C921"/>
  <c r="D921"/>
  <c r="C922"/>
  <c r="D922"/>
  <c r="C923"/>
  <c r="D923"/>
  <c r="C924"/>
  <c r="D924"/>
  <c r="C925"/>
  <c r="D925"/>
  <c r="C926"/>
  <c r="D926"/>
  <c r="C927"/>
  <c r="D927"/>
  <c r="C928"/>
  <c r="D928"/>
  <c r="C929"/>
  <c r="D929"/>
  <c r="C930"/>
  <c r="D930"/>
  <c r="C931"/>
  <c r="D931"/>
  <c r="C932"/>
  <c r="D932"/>
  <c r="C933"/>
  <c r="D933"/>
  <c r="C934"/>
  <c r="D934"/>
  <c r="C935"/>
  <c r="D935"/>
  <c r="C936"/>
  <c r="D936"/>
  <c r="C937"/>
  <c r="D937"/>
  <c r="C938"/>
  <c r="D938"/>
  <c r="C939"/>
  <c r="D939"/>
  <c r="C940"/>
  <c r="D940"/>
  <c r="C941"/>
  <c r="D941"/>
  <c r="C942"/>
  <c r="D942"/>
  <c r="C943"/>
  <c r="D943"/>
  <c r="C944"/>
  <c r="D944"/>
  <c r="C945"/>
  <c r="D945"/>
  <c r="C946"/>
  <c r="D946"/>
  <c r="C947"/>
  <c r="D947"/>
  <c r="C948"/>
  <c r="D948"/>
  <c r="C949"/>
  <c r="D949"/>
  <c r="C950"/>
  <c r="D950"/>
  <c r="C951"/>
  <c r="D951"/>
  <c r="C952"/>
  <c r="D952"/>
  <c r="C953"/>
  <c r="D953"/>
  <c r="C954"/>
  <c r="D954"/>
  <c r="C955"/>
  <c r="D955"/>
  <c r="C956"/>
  <c r="D956"/>
  <c r="C957"/>
  <c r="D957"/>
  <c r="C958"/>
  <c r="D958"/>
  <c r="C959"/>
  <c r="D959"/>
  <c r="C960"/>
  <c r="D960"/>
  <c r="C961"/>
  <c r="D961"/>
  <c r="C962"/>
  <c r="D962"/>
  <c r="C963"/>
  <c r="D963"/>
  <c r="C964"/>
  <c r="D964"/>
  <c r="C965"/>
  <c r="D965"/>
  <c r="C966"/>
  <c r="D966"/>
  <c r="C967"/>
  <c r="D967"/>
  <c r="C968"/>
  <c r="D968"/>
  <c r="C969"/>
  <c r="D969"/>
  <c r="C970"/>
  <c r="D970"/>
  <c r="C971"/>
  <c r="D971"/>
  <c r="C972"/>
  <c r="D972"/>
  <c r="C973"/>
  <c r="D973"/>
  <c r="C974"/>
  <c r="D974"/>
  <c r="C975"/>
  <c r="D975"/>
  <c r="C976"/>
  <c r="D976"/>
  <c r="C977"/>
  <c r="D977"/>
  <c r="C978"/>
  <c r="D978"/>
  <c r="C979"/>
  <c r="D979"/>
  <c r="C980"/>
  <c r="D980"/>
  <c r="C981"/>
  <c r="D981"/>
  <c r="C982"/>
  <c r="D982"/>
  <c r="C983"/>
  <c r="D983"/>
  <c r="C984"/>
  <c r="D984"/>
  <c r="C985"/>
  <c r="D985"/>
  <c r="C986"/>
  <c r="D986"/>
  <c r="C987"/>
  <c r="D987"/>
  <c r="C988"/>
  <c r="D988"/>
  <c r="C989"/>
  <c r="D989"/>
  <c r="C990"/>
  <c r="D990"/>
  <c r="C991"/>
  <c r="D991"/>
  <c r="C992"/>
  <c r="D992"/>
  <c r="C993"/>
  <c r="D993"/>
  <c r="C994"/>
  <c r="D994"/>
  <c r="C995"/>
  <c r="D995"/>
  <c r="C996"/>
  <c r="D996"/>
  <c r="C997"/>
  <c r="D997"/>
  <c r="C998"/>
  <c r="D998"/>
  <c r="C999"/>
  <c r="D999"/>
  <c r="C1000"/>
  <c r="D1000"/>
  <c r="C1001"/>
  <c r="D1001"/>
  <c r="C1002"/>
  <c r="D1002"/>
  <c r="C1003"/>
  <c r="D1003"/>
  <c r="C1004"/>
  <c r="D1004"/>
  <c r="C1005"/>
  <c r="D1005"/>
  <c r="C1006"/>
  <c r="D1006"/>
  <c r="C1007"/>
  <c r="D1007"/>
  <c r="C1008"/>
  <c r="D1008"/>
  <c r="C1009"/>
  <c r="D1009"/>
  <c r="C1010"/>
  <c r="D1010"/>
  <c r="C1011"/>
  <c r="D1011"/>
  <c r="C1012"/>
  <c r="D1012"/>
  <c r="C1013"/>
  <c r="D1013"/>
  <c r="C1014"/>
  <c r="D1014"/>
  <c r="C1015"/>
  <c r="D1015"/>
  <c r="C1016"/>
  <c r="D1016"/>
  <c r="C1017"/>
  <c r="D1017"/>
  <c r="C1018"/>
  <c r="D1018"/>
  <c r="C1019"/>
  <c r="D1019"/>
  <c r="C1020"/>
  <c r="D1020"/>
  <c r="C1021"/>
  <c r="D1021"/>
  <c r="C1022"/>
  <c r="D1022"/>
  <c r="C1023"/>
  <c r="D1023"/>
  <c r="C1024"/>
  <c r="D1024"/>
  <c r="C1025"/>
  <c r="D1025"/>
  <c r="C1026"/>
  <c r="D1026"/>
  <c r="C1027"/>
  <c r="D1027"/>
  <c r="C1028"/>
  <c r="D1028"/>
  <c r="C1029"/>
  <c r="D1029"/>
  <c r="C1030"/>
  <c r="D1030"/>
  <c r="C1031"/>
  <c r="D1031"/>
  <c r="C1032"/>
  <c r="D1032"/>
  <c r="C1033"/>
  <c r="D1033"/>
  <c r="C1034"/>
  <c r="D1034"/>
  <c r="C1035"/>
  <c r="D1035"/>
  <c r="C1036"/>
  <c r="D1036"/>
  <c r="C1037"/>
  <c r="D1037"/>
  <c r="C1038"/>
  <c r="D1038"/>
  <c r="C1039"/>
  <c r="D1039"/>
  <c r="C1040"/>
  <c r="D1040"/>
  <c r="C1041"/>
  <c r="D1041"/>
  <c r="C1042"/>
  <c r="D1042"/>
  <c r="C1043"/>
  <c r="D1043"/>
  <c r="C1044"/>
  <c r="D1044"/>
  <c r="C1045"/>
  <c r="D1045"/>
  <c r="C1046"/>
  <c r="D1046"/>
  <c r="C1047"/>
  <c r="D1047"/>
  <c r="C1048"/>
  <c r="D1048"/>
  <c r="C1049"/>
  <c r="D1049"/>
  <c r="C1050"/>
  <c r="D1050"/>
  <c r="C1051"/>
  <c r="D1051"/>
  <c r="C1052"/>
  <c r="D1052"/>
  <c r="C1053"/>
  <c r="D1053"/>
  <c r="C1054"/>
  <c r="D1054"/>
  <c r="C1055"/>
  <c r="D1055"/>
  <c r="C1056"/>
  <c r="D1056"/>
  <c r="C1057"/>
  <c r="D1057"/>
  <c r="C1058"/>
  <c r="D1058"/>
  <c r="C1059"/>
  <c r="D1059"/>
  <c r="C1060"/>
  <c r="D1060"/>
  <c r="C1061"/>
  <c r="D1061"/>
  <c r="C1062"/>
  <c r="D1062"/>
  <c r="C1063"/>
  <c r="D1063"/>
  <c r="C1064"/>
  <c r="D1064"/>
  <c r="C1065"/>
  <c r="D1065"/>
  <c r="C1066"/>
  <c r="D1066"/>
  <c r="C1067"/>
  <c r="D1067"/>
  <c r="C1068"/>
  <c r="D1068"/>
  <c r="C1069"/>
  <c r="D1069"/>
  <c r="C1070"/>
  <c r="D1070"/>
  <c r="C1071"/>
  <c r="D1071"/>
  <c r="C1072"/>
  <c r="D1072"/>
  <c r="C1073"/>
  <c r="D1073"/>
  <c r="C1074"/>
  <c r="D1074"/>
  <c r="C1075"/>
  <c r="D1075"/>
  <c r="C1076"/>
  <c r="D1076"/>
  <c r="C1077"/>
  <c r="D1077"/>
  <c r="C1078"/>
  <c r="D1078"/>
  <c r="C1079"/>
  <c r="D1079"/>
  <c r="C1080"/>
  <c r="D1080"/>
  <c r="C1081"/>
  <c r="D1081"/>
  <c r="C1082"/>
  <c r="D1082"/>
  <c r="C1083"/>
  <c r="D1083"/>
  <c r="C1084"/>
  <c r="D1084"/>
  <c r="C1085"/>
  <c r="D1085"/>
  <c r="C1086"/>
  <c r="D1086"/>
  <c r="C1087"/>
  <c r="D1087"/>
  <c r="C1088"/>
  <c r="D1088"/>
  <c r="C1089"/>
  <c r="D1089"/>
  <c r="C1090"/>
  <c r="D1090"/>
  <c r="C1091"/>
  <c r="D1091"/>
  <c r="C1092"/>
  <c r="D1092"/>
  <c r="C1093"/>
  <c r="D1093"/>
  <c r="C1094"/>
  <c r="D1094"/>
  <c r="C1095"/>
  <c r="D1095"/>
  <c r="C1096"/>
  <c r="D1096"/>
  <c r="C1097"/>
  <c r="D1097"/>
  <c r="C1098"/>
  <c r="D1098"/>
  <c r="C1099"/>
  <c r="D1099"/>
  <c r="C1100"/>
  <c r="D1100"/>
  <c r="C1101"/>
  <c r="D1101"/>
  <c r="C1102"/>
  <c r="D1102"/>
  <c r="C1103"/>
  <c r="D1103"/>
  <c r="C1104"/>
  <c r="D1104"/>
  <c r="C1105"/>
  <c r="D1105"/>
  <c r="C1106"/>
  <c r="D1106"/>
  <c r="C1107"/>
  <c r="D1107"/>
  <c r="C1108"/>
  <c r="D1108"/>
  <c r="C1109"/>
  <c r="D1109"/>
  <c r="C1110"/>
  <c r="D1110"/>
  <c r="C1111"/>
  <c r="D1111"/>
  <c r="C1112"/>
  <c r="D1112"/>
  <c r="C1113"/>
  <c r="D1113"/>
  <c r="C1114"/>
  <c r="D1114"/>
  <c r="C1115"/>
  <c r="D1115"/>
  <c r="C1116"/>
  <c r="D1116"/>
  <c r="C1117"/>
  <c r="D1117"/>
  <c r="C1118"/>
  <c r="D1118"/>
  <c r="C1119"/>
  <c r="D1119"/>
  <c r="C1120"/>
  <c r="D1120"/>
  <c r="C1121"/>
  <c r="D1121"/>
  <c r="C1122"/>
  <c r="D1122"/>
  <c r="C1123"/>
  <c r="D1123"/>
  <c r="C1124"/>
  <c r="D1124"/>
  <c r="C1125"/>
  <c r="D1125"/>
  <c r="C1126"/>
  <c r="D1126"/>
  <c r="C1127"/>
  <c r="D1127"/>
  <c r="C1128"/>
  <c r="D1128"/>
  <c r="C1129"/>
  <c r="D1129"/>
  <c r="C1130"/>
  <c r="D1130"/>
  <c r="C1131"/>
  <c r="D1131"/>
  <c r="C1132"/>
  <c r="D1132"/>
  <c r="C1133"/>
  <c r="D1133"/>
  <c r="C1134"/>
  <c r="D1134"/>
  <c r="C1135"/>
  <c r="D1135"/>
  <c r="C1136"/>
  <c r="D1136"/>
  <c r="C1137"/>
  <c r="D1137"/>
  <c r="C1138"/>
  <c r="D1138"/>
  <c r="C1139"/>
  <c r="D1139"/>
  <c r="C1140"/>
  <c r="D1140"/>
  <c r="C1141"/>
  <c r="D1141"/>
  <c r="C1142"/>
  <c r="D1142"/>
  <c r="C1143"/>
  <c r="D1143"/>
  <c r="C1144"/>
  <c r="D1144"/>
  <c r="C1145"/>
  <c r="D1145"/>
  <c r="C1146"/>
  <c r="D1146"/>
  <c r="C1147"/>
  <c r="D1147"/>
  <c r="C1148"/>
  <c r="D1148"/>
  <c r="C1149"/>
  <c r="D1149"/>
  <c r="C1150"/>
  <c r="D1150"/>
  <c r="C1151"/>
  <c r="D1151"/>
  <c r="C1152"/>
  <c r="D1152"/>
  <c r="C1153"/>
  <c r="D1153"/>
  <c r="C1154"/>
  <c r="D1154"/>
  <c r="C1155"/>
  <c r="D1155"/>
  <c r="C1156"/>
  <c r="D1156"/>
  <c r="C1157"/>
  <c r="D1157"/>
  <c r="C1158"/>
  <c r="D1158"/>
  <c r="C1159"/>
  <c r="D1159"/>
  <c r="C1160"/>
  <c r="D1160"/>
  <c r="C1161"/>
  <c r="D1161"/>
  <c r="C1162"/>
  <c r="D1162"/>
  <c r="C1163"/>
  <c r="D1163"/>
  <c r="C1164"/>
  <c r="D1164"/>
  <c r="C1165"/>
  <c r="D1165"/>
  <c r="C1166"/>
  <c r="D1166"/>
  <c r="C1167"/>
  <c r="D1167"/>
  <c r="C1168"/>
  <c r="D1168"/>
  <c r="C1169"/>
  <c r="D1169"/>
  <c r="C1170"/>
  <c r="D1170"/>
  <c r="C1171"/>
  <c r="D1171"/>
  <c r="C1172"/>
  <c r="D1172"/>
  <c r="C1173"/>
  <c r="D1173"/>
  <c r="C1174"/>
  <c r="D1174"/>
  <c r="C1175"/>
  <c r="D1175"/>
  <c r="C1176"/>
  <c r="D1176"/>
  <c r="C1177"/>
  <c r="D1177"/>
  <c r="C1178"/>
  <c r="D1178"/>
  <c r="C1179"/>
  <c r="D1179"/>
  <c r="C1180"/>
  <c r="D1180"/>
  <c r="C1181"/>
  <c r="D1181"/>
  <c r="C1182"/>
  <c r="D1182"/>
  <c r="C1183"/>
  <c r="D1183"/>
  <c r="C1184"/>
  <c r="D1184"/>
  <c r="C1185"/>
  <c r="D1185"/>
  <c r="C1186"/>
  <c r="D1186"/>
  <c r="C1187"/>
  <c r="D1187"/>
  <c r="C1188"/>
  <c r="D1188"/>
  <c r="C1189"/>
  <c r="D1189"/>
  <c r="C1190"/>
  <c r="D1190"/>
  <c r="C1191"/>
  <c r="D1191"/>
  <c r="C1192"/>
  <c r="D1192"/>
  <c r="C1193"/>
  <c r="D1193"/>
  <c r="C1194"/>
  <c r="D1194"/>
  <c r="C1195"/>
  <c r="D1195"/>
  <c r="C1196"/>
  <c r="D1196"/>
  <c r="C1197"/>
  <c r="D1197"/>
  <c r="C1198"/>
  <c r="D1198"/>
  <c r="C1199"/>
  <c r="D1199"/>
  <c r="C1200"/>
  <c r="D1200"/>
  <c r="C1201"/>
  <c r="D1201"/>
  <c r="C1202"/>
  <c r="D1202"/>
  <c r="C1203"/>
  <c r="D1203"/>
  <c r="C1204"/>
  <c r="D1204"/>
  <c r="C1205"/>
  <c r="D1205"/>
  <c r="C1206"/>
  <c r="D1206"/>
  <c r="C1207"/>
  <c r="D1207"/>
  <c r="C1208"/>
  <c r="D1208"/>
  <c r="C1209"/>
  <c r="D1209"/>
  <c r="C1210"/>
  <c r="D1210"/>
  <c r="C1211"/>
  <c r="D1211"/>
  <c r="C1212"/>
  <c r="D1212"/>
  <c r="C1213"/>
  <c r="D1213"/>
  <c r="C1214"/>
  <c r="D1214"/>
  <c r="C1215"/>
  <c r="D1215"/>
  <c r="C1216"/>
  <c r="D1216"/>
  <c r="C1217"/>
  <c r="D1217"/>
  <c r="C1218"/>
  <c r="D1218"/>
  <c r="C1219"/>
  <c r="D1219"/>
  <c r="C1220"/>
  <c r="D1220"/>
  <c r="C1221"/>
  <c r="D1221"/>
  <c r="C1222"/>
  <c r="D1222"/>
  <c r="C1223"/>
  <c r="D1223"/>
  <c r="C1224"/>
  <c r="D1224"/>
  <c r="C1225"/>
  <c r="D1225"/>
  <c r="C1226"/>
  <c r="D1226"/>
  <c r="C1227"/>
  <c r="D1227"/>
  <c r="C1228"/>
  <c r="D1228"/>
  <c r="C1229"/>
  <c r="D1229"/>
  <c r="C1230"/>
  <c r="D1230"/>
  <c r="C1231"/>
  <c r="D1231"/>
  <c r="C1232"/>
  <c r="D1232"/>
  <c r="C1233"/>
  <c r="D1233"/>
  <c r="C1234"/>
  <c r="D1234"/>
  <c r="C1235"/>
  <c r="D1235"/>
  <c r="C1236"/>
  <c r="D1236"/>
  <c r="C1237"/>
  <c r="D1237"/>
  <c r="C1238"/>
  <c r="D1238"/>
  <c r="C1239"/>
  <c r="D1239"/>
  <c r="C1240"/>
  <c r="D1240"/>
  <c r="C1241"/>
  <c r="D1241"/>
  <c r="C1242"/>
  <c r="D1242"/>
  <c r="C1243"/>
  <c r="D1243"/>
  <c r="C1244"/>
  <c r="D1244"/>
  <c r="C1245"/>
  <c r="D1245"/>
  <c r="C1246"/>
  <c r="D1246"/>
  <c r="C1247"/>
  <c r="D1247"/>
  <c r="C1248"/>
  <c r="D1248"/>
  <c r="C1249"/>
  <c r="D1249"/>
  <c r="C1250"/>
  <c r="D1250"/>
  <c r="C1251"/>
  <c r="D1251"/>
  <c r="C1252"/>
  <c r="D1252"/>
  <c r="C1253"/>
  <c r="D1253"/>
  <c r="C1254"/>
  <c r="D1254"/>
  <c r="C1255"/>
  <c r="D1255"/>
  <c r="C1256"/>
  <c r="D1256"/>
  <c r="C1257"/>
  <c r="D1257"/>
  <c r="C1258"/>
  <c r="D1258"/>
  <c r="C1259"/>
  <c r="D1259"/>
  <c r="C1260"/>
  <c r="D1260"/>
  <c r="C1261"/>
  <c r="D1261"/>
  <c r="C1262"/>
  <c r="D1262"/>
  <c r="C1263"/>
  <c r="D1263"/>
  <c r="C1264"/>
  <c r="D1264"/>
  <c r="C1265"/>
  <c r="D1265"/>
  <c r="C1266"/>
  <c r="D1266"/>
  <c r="C1267"/>
  <c r="D1267"/>
  <c r="C1268"/>
  <c r="D1268"/>
  <c r="C1269"/>
  <c r="D1269"/>
  <c r="C1270"/>
  <c r="D1270"/>
  <c r="C1271"/>
  <c r="D1271"/>
  <c r="C1272"/>
  <c r="D1272"/>
  <c r="C1273"/>
  <c r="D1273"/>
  <c r="C1274"/>
  <c r="D1274"/>
  <c r="C1275"/>
  <c r="D1275"/>
  <c r="C1276"/>
  <c r="D1276"/>
  <c r="C1277"/>
  <c r="D1277"/>
  <c r="C1278"/>
  <c r="D1278"/>
  <c r="C1279"/>
  <c r="D1279"/>
  <c r="C1280"/>
  <c r="D1280"/>
  <c r="C1281"/>
  <c r="D1281"/>
  <c r="C1282"/>
  <c r="D1282"/>
  <c r="C1283"/>
  <c r="D1283"/>
  <c r="C1284"/>
  <c r="D1284"/>
  <c r="C1285"/>
  <c r="D1285"/>
  <c r="C1286"/>
  <c r="D1286"/>
  <c r="C1287"/>
  <c r="D1287"/>
  <c r="C1288"/>
  <c r="D1288"/>
  <c r="C1289"/>
  <c r="D1289"/>
  <c r="C1290"/>
  <c r="D1290"/>
  <c r="C1291"/>
  <c r="D1291"/>
  <c r="C1292"/>
  <c r="D1292"/>
  <c r="C1293"/>
  <c r="D1293"/>
  <c r="C1294"/>
  <c r="D1294"/>
  <c r="C1295"/>
  <c r="D1295"/>
  <c r="C1296"/>
  <c r="D1296"/>
  <c r="C1297"/>
  <c r="D1297"/>
  <c r="C1298"/>
  <c r="D1298"/>
  <c r="C1299"/>
  <c r="D1299"/>
  <c r="C1300"/>
  <c r="D1300"/>
  <c r="C1301"/>
  <c r="D1301"/>
  <c r="C1302"/>
  <c r="D1302"/>
  <c r="C1303"/>
  <c r="D1303"/>
  <c r="C1304"/>
  <c r="D1304"/>
  <c r="C1305"/>
  <c r="D1305"/>
  <c r="C1306"/>
  <c r="D1306"/>
  <c r="C1307"/>
  <c r="D1307"/>
  <c r="C1308"/>
  <c r="D1308"/>
  <c r="C1309"/>
  <c r="D1309"/>
  <c r="C1310"/>
  <c r="D1310"/>
  <c r="C1311"/>
  <c r="D1311"/>
  <c r="C1312"/>
  <c r="D1312"/>
  <c r="C1313"/>
  <c r="D1313"/>
  <c r="C1314"/>
  <c r="D1314"/>
  <c r="C1315"/>
  <c r="D1315"/>
  <c r="C1316"/>
  <c r="D1316"/>
  <c r="C1317"/>
  <c r="D1317"/>
  <c r="C1318"/>
  <c r="D1318"/>
  <c r="C1319"/>
  <c r="D1319"/>
  <c r="C1320"/>
  <c r="D1320"/>
  <c r="C1321"/>
  <c r="D1321"/>
  <c r="C1322"/>
  <c r="D1322"/>
  <c r="C1323"/>
  <c r="D1323"/>
  <c r="C1324"/>
  <c r="D1324"/>
  <c r="C1325"/>
  <c r="D1325"/>
  <c r="C1326"/>
  <c r="D1326"/>
  <c r="C1327"/>
  <c r="D1327"/>
  <c r="C1328"/>
  <c r="D1328"/>
  <c r="C1329"/>
  <c r="D1329"/>
  <c r="C1330"/>
  <c r="D1330"/>
  <c r="C1331"/>
  <c r="D1331"/>
  <c r="C1332"/>
  <c r="D1332"/>
  <c r="C1333"/>
  <c r="D1333"/>
  <c r="C1334"/>
  <c r="D1334"/>
  <c r="C1335"/>
  <c r="D1335"/>
  <c r="C1336"/>
  <c r="D1336"/>
  <c r="C1337"/>
  <c r="D1337"/>
  <c r="C1338"/>
  <c r="D1338"/>
  <c r="C1339"/>
  <c r="D1339"/>
  <c r="C1340"/>
  <c r="D1340"/>
  <c r="C1341"/>
  <c r="D1341"/>
  <c r="C1342"/>
  <c r="D1342"/>
  <c r="C1343"/>
  <c r="D1343"/>
  <c r="C1344"/>
  <c r="D1344"/>
  <c r="C1345"/>
  <c r="D1345"/>
  <c r="C1346"/>
  <c r="D1346"/>
  <c r="C1347"/>
  <c r="D1347"/>
  <c r="C1348"/>
  <c r="D1348"/>
  <c r="C1349"/>
  <c r="D1349"/>
  <c r="C1350"/>
  <c r="D1350"/>
  <c r="C1351"/>
  <c r="D1351"/>
  <c r="C1352"/>
  <c r="D1352"/>
  <c r="C1353"/>
  <c r="D1353"/>
  <c r="C1354"/>
  <c r="D1354"/>
  <c r="C1355"/>
  <c r="D1355"/>
  <c r="C1356"/>
  <c r="D1356"/>
  <c r="C1357"/>
  <c r="D1357"/>
  <c r="C1358"/>
  <c r="D1358"/>
  <c r="C1359"/>
  <c r="D1359"/>
  <c r="C1360"/>
  <c r="D1360"/>
  <c r="C1361"/>
  <c r="D1361"/>
  <c r="C1362"/>
  <c r="D1362"/>
  <c r="C1363"/>
  <c r="D1363"/>
  <c r="C1364"/>
  <c r="D1364"/>
  <c r="C1365"/>
  <c r="D1365"/>
  <c r="C1366"/>
  <c r="D1366"/>
  <c r="C1367"/>
  <c r="D1367"/>
  <c r="C1368"/>
  <c r="D1368"/>
  <c r="C1369"/>
  <c r="D1369"/>
  <c r="C1370"/>
  <c r="D1370"/>
  <c r="C1371"/>
  <c r="D1371"/>
  <c r="C1372"/>
  <c r="D1372"/>
  <c r="C1373"/>
  <c r="D1373"/>
  <c r="C1374"/>
  <c r="D1374"/>
  <c r="C1375"/>
  <c r="D1375"/>
  <c r="C1376"/>
  <c r="D1376"/>
  <c r="C1377"/>
  <c r="D1377"/>
  <c r="C1378"/>
  <c r="D1378"/>
  <c r="C1379"/>
  <c r="D1379"/>
  <c r="C1380"/>
  <c r="D1380"/>
  <c r="C1381"/>
  <c r="D1381"/>
  <c r="C1382"/>
  <c r="D1382"/>
  <c r="C1383"/>
  <c r="D1383"/>
  <c r="C1384"/>
  <c r="D1384"/>
  <c r="C1385"/>
  <c r="D1385"/>
  <c r="C1386"/>
  <c r="D1386"/>
  <c r="C1387"/>
  <c r="D1387"/>
  <c r="C1388"/>
  <c r="D1388"/>
  <c r="C1389"/>
  <c r="D1389"/>
  <c r="C1390"/>
  <c r="D1390"/>
  <c r="C1391"/>
  <c r="D1391"/>
  <c r="C1392"/>
  <c r="D1392"/>
  <c r="C1393"/>
  <c r="D1393"/>
  <c r="C1394"/>
  <c r="D1394"/>
  <c r="C1395"/>
  <c r="D1395"/>
  <c r="C1396"/>
  <c r="D1396"/>
  <c r="C1397"/>
  <c r="D1397"/>
  <c r="C1398"/>
  <c r="D1398"/>
  <c r="C1399"/>
  <c r="D1399"/>
  <c r="C1400"/>
  <c r="D1400"/>
  <c r="C1401"/>
  <c r="D1401"/>
  <c r="C1402"/>
  <c r="D1402"/>
  <c r="C1403"/>
  <c r="D1403"/>
  <c r="C1404"/>
  <c r="D1404"/>
  <c r="C1405"/>
  <c r="D1405"/>
  <c r="C1406"/>
  <c r="D1406"/>
  <c r="C1407"/>
  <c r="D1407"/>
  <c r="C1408"/>
  <c r="D1408"/>
  <c r="C1409"/>
  <c r="D1409"/>
  <c r="C1410"/>
  <c r="D1410"/>
  <c r="C1411"/>
  <c r="D1411"/>
  <c r="C1412"/>
  <c r="D1412"/>
  <c r="C1413"/>
  <c r="D1413"/>
  <c r="C1414"/>
  <c r="D1414"/>
  <c r="C1415"/>
  <c r="D1415"/>
  <c r="C1416"/>
  <c r="D1416"/>
  <c r="C1417"/>
  <c r="D1417"/>
  <c r="C1418"/>
  <c r="D1418"/>
  <c r="C1419"/>
  <c r="D1419"/>
  <c r="C1420"/>
  <c r="D1420"/>
  <c r="C1421"/>
  <c r="D1421"/>
  <c r="C1422"/>
  <c r="D1422"/>
  <c r="C1423"/>
  <c r="D1423"/>
  <c r="C1424"/>
  <c r="D1424"/>
  <c r="C1425"/>
  <c r="D1425"/>
  <c r="C1426"/>
  <c r="D1426"/>
  <c r="C1427"/>
  <c r="D1427"/>
  <c r="C1428"/>
  <c r="D1428"/>
  <c r="C1429"/>
  <c r="D1429"/>
  <c r="C1430"/>
  <c r="D1430"/>
  <c r="C1431"/>
  <c r="D1431"/>
  <c r="C1432"/>
  <c r="D1432"/>
  <c r="C1433"/>
  <c r="D1433"/>
  <c r="C1434"/>
  <c r="D1434"/>
  <c r="C1435"/>
  <c r="D1435"/>
  <c r="C1436"/>
  <c r="D1436"/>
  <c r="C1437"/>
  <c r="D1437"/>
  <c r="C1438"/>
  <c r="D1438"/>
  <c r="C1439"/>
  <c r="D1439"/>
  <c r="C1440"/>
  <c r="D1440"/>
  <c r="C1441"/>
  <c r="D1441"/>
  <c r="C1442"/>
  <c r="D1442"/>
  <c r="C1443"/>
  <c r="D1443"/>
  <c r="C1444"/>
  <c r="D1444"/>
  <c r="C1445"/>
  <c r="D1445"/>
  <c r="C1446"/>
  <c r="D1446"/>
  <c r="C1447"/>
  <c r="D1447"/>
  <c r="C1448"/>
  <c r="D1448"/>
  <c r="C1449"/>
  <c r="D1449"/>
  <c r="C1450"/>
  <c r="D1450"/>
  <c r="C1451"/>
  <c r="D1451"/>
  <c r="C1452"/>
  <c r="D1452"/>
  <c r="C1453"/>
  <c r="D1453"/>
  <c r="C1454"/>
  <c r="D1454"/>
  <c r="C1455"/>
  <c r="D1455"/>
  <c r="C1456"/>
  <c r="D1456"/>
  <c r="C1457"/>
  <c r="D1457"/>
  <c r="C1458"/>
  <c r="D1458"/>
  <c r="C1459"/>
  <c r="D1459"/>
  <c r="C1460"/>
  <c r="D1460"/>
  <c r="C1461"/>
  <c r="D1461"/>
  <c r="C1462"/>
  <c r="D1462"/>
  <c r="C1463"/>
  <c r="D1463"/>
  <c r="C1464"/>
  <c r="D1464"/>
  <c r="C1465"/>
  <c r="D1465"/>
  <c r="C1466"/>
  <c r="D1466"/>
  <c r="C1467"/>
  <c r="D1467"/>
  <c r="C1468"/>
  <c r="D1468"/>
  <c r="C1469"/>
  <c r="D1469"/>
  <c r="C1470"/>
  <c r="D1470"/>
  <c r="C1471"/>
  <c r="D1471"/>
  <c r="C1472"/>
  <c r="D1472"/>
  <c r="C1473"/>
  <c r="D1473"/>
  <c r="C1474"/>
  <c r="D1474"/>
  <c r="C1475"/>
  <c r="D1475"/>
  <c r="C1476"/>
  <c r="D1476"/>
  <c r="C1477"/>
  <c r="D1477"/>
  <c r="C1478"/>
  <c r="D1478"/>
  <c r="C1479"/>
  <c r="D1479"/>
  <c r="C1480"/>
  <c r="D1480"/>
  <c r="C1481"/>
  <c r="D1481"/>
  <c r="C1482"/>
  <c r="D1482"/>
  <c r="C1483"/>
  <c r="D1483"/>
  <c r="C1484"/>
  <c r="D1484"/>
  <c r="C1485"/>
  <c r="D1485"/>
  <c r="C1486"/>
  <c r="D1486"/>
  <c r="C1487"/>
  <c r="D1487"/>
  <c r="C1488"/>
  <c r="D1488"/>
  <c r="C1489"/>
  <c r="D1489"/>
  <c r="C1490"/>
  <c r="D1490"/>
  <c r="C1491"/>
  <c r="D1491"/>
  <c r="C1492"/>
  <c r="D1492"/>
  <c r="C1493"/>
  <c r="D1493"/>
  <c r="C1494"/>
  <c r="D1494"/>
  <c r="C1495"/>
  <c r="D1495"/>
  <c r="C1496"/>
  <c r="D1496"/>
  <c r="C1497"/>
  <c r="D1497"/>
  <c r="C1498"/>
  <c r="D1498"/>
  <c r="C1499"/>
  <c r="D1499"/>
  <c r="C1500"/>
  <c r="D1500"/>
  <c r="C1501"/>
  <c r="D1501"/>
  <c r="C1502"/>
  <c r="D1502"/>
  <c r="C1503"/>
  <c r="D1503"/>
  <c r="C1504"/>
  <c r="D1504"/>
  <c r="C1505"/>
  <c r="D1505"/>
  <c r="C1506"/>
  <c r="D1506"/>
  <c r="C1507"/>
  <c r="D1507"/>
  <c r="C1508"/>
  <c r="D1508"/>
  <c r="C1509"/>
  <c r="D1509"/>
  <c r="C1510"/>
  <c r="D1510"/>
  <c r="C1511"/>
  <c r="D1511"/>
  <c r="C1512"/>
  <c r="D1512"/>
  <c r="C1513"/>
  <c r="D1513"/>
  <c r="C1514"/>
  <c r="D1514"/>
  <c r="C1515"/>
  <c r="D1515"/>
  <c r="C1516"/>
  <c r="D1516"/>
  <c r="C1517"/>
  <c r="D1517"/>
  <c r="C1518"/>
  <c r="D1518"/>
  <c r="C1519"/>
  <c r="D1519"/>
  <c r="C1520"/>
  <c r="D1520"/>
  <c r="C1521"/>
  <c r="D1521"/>
  <c r="C1522"/>
  <c r="D1522"/>
  <c r="C1523"/>
  <c r="D1523"/>
  <c r="C1524"/>
  <c r="D1524"/>
  <c r="C1525"/>
  <c r="D1525"/>
  <c r="C1526"/>
  <c r="D1526"/>
  <c r="C1527"/>
  <c r="D1527"/>
  <c r="C1528"/>
  <c r="D1528"/>
  <c r="C1529"/>
  <c r="D1529"/>
  <c r="C1530"/>
  <c r="D1530"/>
  <c r="C1531"/>
  <c r="D1531"/>
  <c r="C1532"/>
  <c r="D1532"/>
  <c r="C1533"/>
  <c r="D1533"/>
  <c r="C1534"/>
  <c r="D1534"/>
  <c r="C1535"/>
  <c r="D1535"/>
  <c r="C1536"/>
  <c r="D1536"/>
  <c r="C1537"/>
  <c r="D1537"/>
  <c r="C1538"/>
  <c r="D1538"/>
  <c r="C1539"/>
  <c r="D1539"/>
  <c r="C1540"/>
  <c r="D1540"/>
  <c r="C1541"/>
  <c r="D1541"/>
  <c r="C1542"/>
  <c r="D1542"/>
  <c r="C1543"/>
  <c r="D1543"/>
  <c r="C1544"/>
  <c r="D1544"/>
  <c r="C1545"/>
  <c r="D1545"/>
  <c r="C1546"/>
  <c r="D1546"/>
  <c r="C1547"/>
  <c r="D1547"/>
  <c r="C1548"/>
  <c r="D1548"/>
  <c r="C1549"/>
  <c r="D1549"/>
  <c r="C1550"/>
  <c r="D1550"/>
  <c r="C1551"/>
  <c r="D1551"/>
  <c r="C1552"/>
  <c r="D1552"/>
  <c r="C1553"/>
  <c r="D1553"/>
  <c r="C1554"/>
  <c r="D1554"/>
  <c r="C1555"/>
  <c r="D1555"/>
  <c r="C1556"/>
  <c r="D1556"/>
  <c r="C1557"/>
  <c r="D1557"/>
  <c r="C1558"/>
  <c r="D1558"/>
  <c r="C1559"/>
  <c r="D1559"/>
  <c r="C1560"/>
  <c r="D1560"/>
  <c r="C1561"/>
  <c r="D1561"/>
  <c r="C1562"/>
  <c r="D1562"/>
  <c r="C1563"/>
  <c r="D1563"/>
  <c r="C1564"/>
  <c r="D1564"/>
  <c r="C1565"/>
  <c r="D1565"/>
  <c r="C1566"/>
  <c r="D1566"/>
  <c r="C1567"/>
  <c r="D1567"/>
  <c r="C1568"/>
  <c r="D1568"/>
  <c r="C1569"/>
  <c r="D1569"/>
  <c r="C1570"/>
  <c r="D1570"/>
  <c r="C1571"/>
  <c r="D1571"/>
  <c r="C1572"/>
  <c r="D1572"/>
  <c r="C1573"/>
  <c r="D1573"/>
  <c r="C1574"/>
  <c r="D1574"/>
  <c r="C1575"/>
  <c r="D1575"/>
  <c r="C1576"/>
  <c r="D1576"/>
  <c r="C1577"/>
  <c r="D1577"/>
  <c r="C1578"/>
  <c r="D1578"/>
  <c r="C1579"/>
  <c r="D1579"/>
  <c r="C1580"/>
  <c r="D1580"/>
  <c r="C1581"/>
  <c r="D1581"/>
  <c r="C1582"/>
  <c r="D1582"/>
  <c r="C1583"/>
  <c r="D1583"/>
  <c r="C1584"/>
  <c r="D1584"/>
  <c r="C1585"/>
  <c r="D1585"/>
  <c r="C1586"/>
  <c r="D1586"/>
  <c r="C1587"/>
  <c r="D1587"/>
  <c r="C1588"/>
  <c r="D1588"/>
  <c r="C1589"/>
  <c r="D1589"/>
  <c r="C1590"/>
  <c r="D1590"/>
  <c r="C1591"/>
  <c r="D1591"/>
  <c r="C1592"/>
  <c r="D1592"/>
  <c r="C1593"/>
  <c r="D1593"/>
  <c r="C1594"/>
  <c r="D1594"/>
  <c r="C1595"/>
  <c r="D1595"/>
  <c r="C1596"/>
  <c r="D1596"/>
  <c r="C1597"/>
  <c r="D1597"/>
  <c r="C1598"/>
  <c r="D1598"/>
  <c r="C1599"/>
  <c r="D1599"/>
  <c r="C1600"/>
  <c r="D1600"/>
  <c r="C1601"/>
  <c r="D1601"/>
  <c r="C1602"/>
  <c r="D1602"/>
  <c r="C1603"/>
  <c r="D1603"/>
  <c r="C1604"/>
  <c r="D1604"/>
  <c r="C1605"/>
  <c r="D1605"/>
  <c r="C1606"/>
  <c r="D1606"/>
  <c r="C1607"/>
  <c r="D1607"/>
  <c r="C1608"/>
  <c r="D1608"/>
  <c r="C1609"/>
  <c r="D1609"/>
  <c r="C1610"/>
  <c r="D1610"/>
  <c r="C1611"/>
  <c r="D1611"/>
  <c r="C1612"/>
  <c r="D1612"/>
  <c r="C1613"/>
  <c r="D1613"/>
  <c r="C1614"/>
  <c r="D1614"/>
  <c r="C1615"/>
  <c r="D1615"/>
  <c r="C1616"/>
  <c r="D1616"/>
  <c r="C1617"/>
  <c r="D1617"/>
  <c r="C1618"/>
  <c r="D1618"/>
  <c r="C1619"/>
  <c r="D1619"/>
  <c r="C1620"/>
  <c r="D1620"/>
  <c r="C1621"/>
  <c r="D1621"/>
  <c r="C1622"/>
  <c r="D1622"/>
  <c r="C1623"/>
  <c r="D1623"/>
  <c r="C1624"/>
  <c r="D1624"/>
  <c r="C1625"/>
  <c r="D1625"/>
  <c r="C1626"/>
  <c r="D1626"/>
  <c r="C1627"/>
  <c r="D1627"/>
  <c r="C1628"/>
  <c r="D1628"/>
  <c r="C1629"/>
  <c r="D1629"/>
  <c r="C1630"/>
  <c r="D1630"/>
  <c r="C1631"/>
  <c r="D1631"/>
  <c r="C1632"/>
  <c r="D1632"/>
  <c r="C1633"/>
  <c r="D1633"/>
  <c r="C1634"/>
  <c r="D1634"/>
  <c r="C1635"/>
  <c r="D1635"/>
  <c r="C1636"/>
  <c r="D1636"/>
  <c r="C1637"/>
  <c r="D1637"/>
  <c r="C1638"/>
  <c r="D1638"/>
  <c r="C1639"/>
  <c r="D1639"/>
  <c r="C1640"/>
  <c r="D1640"/>
  <c r="C1641"/>
  <c r="D1641"/>
  <c r="C1642"/>
  <c r="D1642"/>
  <c r="C1643"/>
  <c r="D1643"/>
  <c r="C1644"/>
  <c r="D1644"/>
  <c r="C1645"/>
  <c r="D1645"/>
  <c r="C1646"/>
  <c r="D1646"/>
  <c r="C1647"/>
  <c r="D1647"/>
  <c r="C1648"/>
  <c r="D1648"/>
  <c r="C1649"/>
  <c r="D1649"/>
  <c r="C1650"/>
  <c r="D1650"/>
  <c r="C1651"/>
  <c r="D1651"/>
  <c r="C1652"/>
  <c r="D1652"/>
  <c r="C1653"/>
  <c r="D1653"/>
  <c r="C1654"/>
  <c r="D1654"/>
  <c r="C1655"/>
  <c r="D1655"/>
  <c r="C1656"/>
  <c r="D1656"/>
  <c r="C1657"/>
  <c r="D1657"/>
  <c r="C1658"/>
  <c r="D1658"/>
  <c r="C1659"/>
  <c r="D1659"/>
  <c r="C1660"/>
  <c r="D1660"/>
  <c r="C1661"/>
  <c r="D1661"/>
  <c r="C1662"/>
  <c r="D1662"/>
  <c r="C1663"/>
  <c r="D1663"/>
  <c r="C1664"/>
  <c r="D1664"/>
  <c r="C1665"/>
  <c r="D1665"/>
  <c r="C1666"/>
  <c r="D1666"/>
  <c r="C1667"/>
  <c r="D1667"/>
  <c r="C1668"/>
  <c r="D1668"/>
  <c r="C1669"/>
  <c r="D1669"/>
  <c r="C1670"/>
  <c r="D1670"/>
  <c r="C1671"/>
  <c r="D1671"/>
  <c r="C1672"/>
  <c r="D1672"/>
  <c r="C1673"/>
  <c r="D1673"/>
  <c r="C1674"/>
  <c r="D1674"/>
  <c r="C1675"/>
  <c r="D1675"/>
  <c r="C1676"/>
  <c r="D1676"/>
  <c r="C1677"/>
  <c r="D1677"/>
  <c r="C1678"/>
  <c r="D1678"/>
  <c r="C1679"/>
  <c r="D1679"/>
  <c r="C1680"/>
  <c r="D1680"/>
  <c r="C1681"/>
  <c r="D1681"/>
  <c r="C1682"/>
  <c r="D1682"/>
  <c r="C1683"/>
  <c r="D1683"/>
  <c r="C1684"/>
  <c r="D1684"/>
  <c r="C1685"/>
  <c r="D1685"/>
  <c r="C1686"/>
  <c r="D1686"/>
  <c r="C1687"/>
  <c r="D1687"/>
  <c r="C1688"/>
  <c r="D1688"/>
  <c r="C1689"/>
  <c r="D1689"/>
  <c r="C1690"/>
  <c r="D1690"/>
  <c r="C1691"/>
  <c r="D1691"/>
  <c r="C1692"/>
  <c r="D1692"/>
  <c r="C1693"/>
  <c r="D1693"/>
  <c r="C1694"/>
  <c r="D1694"/>
  <c r="C1695"/>
  <c r="D1695"/>
  <c r="C1696"/>
  <c r="D1696"/>
  <c r="C1697"/>
  <c r="D1697"/>
  <c r="C1698"/>
  <c r="D1698"/>
  <c r="C1699"/>
  <c r="D1699"/>
  <c r="C1700"/>
  <c r="D1700"/>
  <c r="C1701"/>
  <c r="D1701"/>
  <c r="C1702"/>
  <c r="D1702"/>
  <c r="C1703"/>
  <c r="D1703"/>
  <c r="C1704"/>
  <c r="D1704"/>
  <c r="C1705"/>
  <c r="D1705"/>
  <c r="C1706"/>
  <c r="D1706"/>
  <c r="C1707"/>
  <c r="D1707"/>
  <c r="C1708"/>
  <c r="D1708"/>
  <c r="C1709"/>
  <c r="D1709"/>
  <c r="C1710"/>
  <c r="D1710"/>
  <c r="C1711"/>
  <c r="D1711"/>
  <c r="C1712"/>
  <c r="D1712"/>
  <c r="C1713"/>
  <c r="D1713"/>
  <c r="C1714"/>
  <c r="D1714"/>
  <c r="C1715"/>
  <c r="D1715"/>
  <c r="C1716"/>
  <c r="D1716"/>
  <c r="C1717"/>
  <c r="D1717"/>
  <c r="C1718"/>
  <c r="D1718"/>
  <c r="C1719"/>
  <c r="D1719"/>
  <c r="C1720"/>
  <c r="D1720"/>
  <c r="C1721"/>
  <c r="D1721"/>
  <c r="C1722"/>
  <c r="D1722"/>
  <c r="C1723"/>
  <c r="D1723"/>
  <c r="C1724"/>
  <c r="D1724"/>
  <c r="C1725"/>
  <c r="D1725"/>
  <c r="C1726"/>
  <c r="D1726"/>
  <c r="C1727"/>
  <c r="D1727"/>
  <c r="C1728"/>
  <c r="D1728"/>
  <c r="C1729"/>
  <c r="D1729"/>
  <c r="C1730"/>
  <c r="D1730"/>
  <c r="C1731"/>
  <c r="D1731"/>
  <c r="C1732"/>
  <c r="D1732"/>
  <c r="C1733"/>
  <c r="D1733"/>
  <c r="C1734"/>
  <c r="D1734"/>
  <c r="C1735"/>
  <c r="D1735"/>
  <c r="C1736"/>
  <c r="D1736"/>
  <c r="C1737"/>
  <c r="D1737"/>
  <c r="C1738"/>
  <c r="D1738"/>
  <c r="C1739"/>
  <c r="D1739"/>
  <c r="C1740"/>
  <c r="D1740"/>
  <c r="C1741"/>
  <c r="D1741"/>
  <c r="C1742"/>
  <c r="D1742"/>
  <c r="C1743"/>
  <c r="D1743"/>
  <c r="C1744"/>
  <c r="D1744"/>
  <c r="C1745"/>
  <c r="D1745"/>
  <c r="C1746"/>
  <c r="D1746"/>
  <c r="C1747"/>
  <c r="D1747"/>
  <c r="C1748"/>
  <c r="D1748"/>
  <c r="C1749"/>
  <c r="D1749"/>
  <c r="C1750"/>
  <c r="D1750"/>
  <c r="C1751"/>
  <c r="D1751"/>
  <c r="C1752"/>
  <c r="D1752"/>
  <c r="C1753"/>
  <c r="D1753"/>
  <c r="C1754"/>
  <c r="D1754"/>
  <c r="C1755"/>
  <c r="D1755"/>
  <c r="C1756"/>
  <c r="D1756"/>
  <c r="C1757"/>
  <c r="D1757"/>
  <c r="C1758"/>
  <c r="D1758"/>
  <c r="C1759"/>
  <c r="D1759"/>
  <c r="C1760"/>
  <c r="D1760"/>
  <c r="C1761"/>
  <c r="D1761"/>
  <c r="C1762"/>
  <c r="D1762"/>
  <c r="C1763"/>
  <c r="D1763"/>
  <c r="C1764"/>
  <c r="D1764"/>
  <c r="C1765"/>
  <c r="D1765"/>
  <c r="C1766"/>
  <c r="D1766"/>
  <c r="C1767"/>
  <c r="D1767"/>
  <c r="C1768"/>
  <c r="D1768"/>
  <c r="C1769"/>
  <c r="D1769"/>
  <c r="C1770"/>
  <c r="D1770"/>
  <c r="C1771"/>
  <c r="D1771"/>
  <c r="C1772"/>
  <c r="D1772"/>
  <c r="C1773"/>
  <c r="D1773"/>
  <c r="C1774"/>
  <c r="D1774"/>
  <c r="C1775"/>
  <c r="D1775"/>
  <c r="C1776"/>
  <c r="D1776"/>
  <c r="C1777"/>
  <c r="D1777"/>
  <c r="C1778"/>
  <c r="D1778"/>
  <c r="C1779"/>
  <c r="D1779"/>
  <c r="C1780"/>
  <c r="D1780"/>
  <c r="C1781"/>
  <c r="D1781"/>
  <c r="C1782"/>
  <c r="D1782"/>
  <c r="C1783"/>
  <c r="D1783"/>
  <c r="C1784"/>
  <c r="D1784"/>
  <c r="C1785"/>
  <c r="D1785"/>
  <c r="C1786"/>
  <c r="D1786"/>
  <c r="C1787"/>
  <c r="D1787"/>
  <c r="C1788"/>
  <c r="D1788"/>
  <c r="C1789"/>
  <c r="D1789"/>
  <c r="C1790"/>
  <c r="D1790"/>
  <c r="C1791"/>
  <c r="D1791"/>
  <c r="C1792"/>
  <c r="D1792"/>
  <c r="C1793"/>
  <c r="D1793"/>
  <c r="C1794"/>
  <c r="D1794"/>
  <c r="C1795"/>
  <c r="D1795"/>
  <c r="C1796"/>
  <c r="D1796"/>
  <c r="C1797"/>
  <c r="D1797"/>
  <c r="C1798"/>
  <c r="D1798"/>
  <c r="C1799"/>
  <c r="D1799"/>
  <c r="C1800"/>
  <c r="D1800"/>
  <c r="C1801"/>
  <c r="D1801"/>
  <c r="C1802"/>
  <c r="D1802"/>
  <c r="C1803"/>
  <c r="D1803"/>
  <c r="C1804"/>
  <c r="D1804"/>
  <c r="C1805"/>
  <c r="D1805"/>
  <c r="C1806"/>
  <c r="D1806"/>
  <c r="C1807"/>
  <c r="D1807"/>
  <c r="C1808"/>
  <c r="D1808"/>
  <c r="C1809"/>
  <c r="D1809"/>
  <c r="C1810"/>
  <c r="D1810"/>
  <c r="C1811"/>
  <c r="D1811"/>
  <c r="C1812"/>
  <c r="D1812"/>
  <c r="C1813"/>
  <c r="D1813"/>
  <c r="C1814"/>
  <c r="D1814"/>
  <c r="C1815"/>
  <c r="D1815"/>
  <c r="C1816"/>
  <c r="D1816"/>
  <c r="C1817"/>
  <c r="D1817"/>
  <c r="C1818"/>
  <c r="D1818"/>
  <c r="C1819"/>
  <c r="D1819"/>
  <c r="C1820"/>
  <c r="D1820"/>
  <c r="C1821"/>
  <c r="D1821"/>
  <c r="C1822"/>
  <c r="D1822"/>
  <c r="C1823"/>
  <c r="D1823"/>
  <c r="C1824"/>
  <c r="D1824"/>
  <c r="C1825"/>
  <c r="D1825"/>
  <c r="C1826"/>
  <c r="D1826"/>
  <c r="C1827"/>
  <c r="D1827"/>
  <c r="C1828"/>
  <c r="D1828"/>
  <c r="C1829"/>
  <c r="D1829"/>
  <c r="C1830"/>
  <c r="D1830"/>
  <c r="C1831"/>
  <c r="D1831"/>
  <c r="C1832"/>
  <c r="D1832"/>
  <c r="C1833"/>
  <c r="D1833"/>
  <c r="C1834"/>
  <c r="D1834"/>
  <c r="C1835"/>
  <c r="D1835"/>
  <c r="C1836"/>
  <c r="D1836"/>
  <c r="C1837"/>
  <c r="D1837"/>
  <c r="C1838"/>
  <c r="D1838"/>
  <c r="C1839"/>
  <c r="D1839"/>
  <c r="C1840"/>
  <c r="D1840"/>
  <c r="C1841"/>
  <c r="D1841"/>
  <c r="C1842"/>
  <c r="D1842"/>
  <c r="C1843"/>
  <c r="D1843"/>
  <c r="C1844"/>
  <c r="D1844"/>
  <c r="C1845"/>
  <c r="D1845"/>
  <c r="C1846"/>
  <c r="D1846"/>
  <c r="C1847"/>
  <c r="D1847"/>
  <c r="C1848"/>
  <c r="D1848"/>
  <c r="C1849"/>
  <c r="D1849"/>
  <c r="C1850"/>
  <c r="D1850"/>
  <c r="C1851"/>
  <c r="D1851"/>
  <c r="C1852"/>
  <c r="D1852"/>
  <c r="C1853"/>
  <c r="D1853"/>
  <c r="C1854"/>
  <c r="D1854"/>
  <c r="C1855"/>
  <c r="D1855"/>
  <c r="C1856"/>
  <c r="D1856"/>
  <c r="C1857"/>
  <c r="D1857"/>
  <c r="C1858"/>
  <c r="D1858"/>
  <c r="C1859"/>
  <c r="D1859"/>
  <c r="C1860"/>
  <c r="D1860"/>
  <c r="C1861"/>
  <c r="D1861"/>
  <c r="C1862"/>
  <c r="D1862"/>
  <c r="C1863"/>
  <c r="D1863"/>
  <c r="C1864"/>
  <c r="D1864"/>
  <c r="C1865"/>
  <c r="D1865"/>
  <c r="C1866"/>
  <c r="D1866"/>
  <c r="C1867"/>
  <c r="D1867"/>
  <c r="C1868"/>
  <c r="D1868"/>
  <c r="C1869"/>
  <c r="D1869"/>
  <c r="C1870"/>
  <c r="D1870"/>
  <c r="C1871"/>
  <c r="D1871"/>
  <c r="C1872"/>
  <c r="D1872"/>
  <c r="C1873"/>
  <c r="D1873"/>
  <c r="C1874"/>
  <c r="D1874"/>
  <c r="C1875"/>
  <c r="D1875"/>
  <c r="C1876"/>
  <c r="D1876"/>
  <c r="C1877"/>
  <c r="D1877"/>
  <c r="C1878"/>
  <c r="D1878"/>
  <c r="C1879"/>
  <c r="D1879"/>
  <c r="C1880"/>
  <c r="D1880"/>
  <c r="C1881"/>
  <c r="D1881"/>
  <c r="C1882"/>
  <c r="D1882"/>
  <c r="C1883"/>
  <c r="D1883"/>
  <c r="C1884"/>
  <c r="D1884"/>
  <c r="C1885"/>
  <c r="D1885"/>
  <c r="C1886"/>
  <c r="D1886"/>
  <c r="C1887"/>
  <c r="D1887"/>
  <c r="C1888"/>
  <c r="D1888"/>
  <c r="C1889"/>
  <c r="D1889"/>
  <c r="C1890"/>
  <c r="D1890"/>
  <c r="C1891"/>
  <c r="D1891"/>
  <c r="C1892"/>
  <c r="D1892"/>
  <c r="C1893"/>
  <c r="D1893"/>
  <c r="C1894"/>
  <c r="D1894"/>
  <c r="C1895"/>
  <c r="D1895"/>
  <c r="C1896"/>
  <c r="D1896"/>
  <c r="C1897"/>
  <c r="D1897"/>
  <c r="C1898"/>
  <c r="D1898"/>
  <c r="C1899"/>
  <c r="D1899"/>
  <c r="C1900"/>
  <c r="D1900"/>
  <c r="C1901"/>
  <c r="D1901"/>
  <c r="C1902"/>
  <c r="D1902"/>
  <c r="C1903"/>
  <c r="D1903"/>
  <c r="C1904"/>
  <c r="D1904"/>
  <c r="C1905"/>
  <c r="D1905"/>
  <c r="C1906"/>
  <c r="D1906"/>
  <c r="C1907"/>
  <c r="D1907"/>
  <c r="C1908"/>
  <c r="D1908"/>
  <c r="C1909"/>
  <c r="D1909"/>
  <c r="C1910"/>
  <c r="D1910"/>
  <c r="C1911"/>
  <c r="D1911"/>
  <c r="C1912"/>
  <c r="D1912"/>
  <c r="C1913"/>
  <c r="D1913"/>
  <c r="C1914"/>
  <c r="D1914"/>
  <c r="C1915"/>
  <c r="D1915"/>
  <c r="C1916"/>
  <c r="D1916"/>
  <c r="C1917"/>
  <c r="D1917"/>
  <c r="C1918"/>
  <c r="D1918"/>
  <c r="C1919"/>
  <c r="D1919"/>
  <c r="C1920"/>
  <c r="D1920"/>
  <c r="C1921"/>
  <c r="D1921"/>
  <c r="C1922"/>
  <c r="D1922"/>
  <c r="C1923"/>
  <c r="D1923"/>
  <c r="C1924"/>
  <c r="D1924"/>
  <c r="C1925"/>
  <c r="D1925"/>
  <c r="C1926"/>
  <c r="D1926"/>
  <c r="C1927"/>
  <c r="D1927"/>
  <c r="C1928"/>
  <c r="D1928"/>
  <c r="C1929"/>
  <c r="D1929"/>
  <c r="C1930"/>
  <c r="D1930"/>
  <c r="C1931"/>
  <c r="D1931"/>
  <c r="C1932"/>
  <c r="D1932"/>
  <c r="C1933"/>
  <c r="D1933"/>
  <c r="C1934"/>
  <c r="D1934"/>
  <c r="C1935"/>
  <c r="D1935"/>
  <c r="C1936"/>
  <c r="D1936"/>
  <c r="C1937"/>
  <c r="D1937"/>
  <c r="C1938"/>
  <c r="D1938"/>
  <c r="C1939"/>
  <c r="D1939"/>
  <c r="C1940"/>
  <c r="D1940"/>
  <c r="C1941"/>
  <c r="D1941"/>
  <c r="C1942"/>
  <c r="D1942"/>
  <c r="C1943"/>
  <c r="D1943"/>
  <c r="C1944"/>
  <c r="D1944"/>
  <c r="C1945"/>
  <c r="D1945"/>
  <c r="C1946"/>
  <c r="D1946"/>
  <c r="C1947"/>
  <c r="D1947"/>
  <c r="C1948"/>
  <c r="D1948"/>
  <c r="C1949"/>
  <c r="D1949"/>
  <c r="C1950"/>
  <c r="D1950"/>
  <c r="C1951"/>
  <c r="D1951"/>
  <c r="C1952"/>
  <c r="D1952"/>
  <c r="C1953"/>
  <c r="D1953"/>
  <c r="C1954"/>
  <c r="D1954"/>
  <c r="C1955"/>
  <c r="D1955"/>
  <c r="C1956"/>
  <c r="D1956"/>
  <c r="C1957"/>
  <c r="D1957"/>
  <c r="C1958"/>
  <c r="D1958"/>
  <c r="C1959"/>
  <c r="D1959"/>
  <c r="C1960"/>
  <c r="D1960"/>
  <c r="C1961"/>
  <c r="D1961"/>
  <c r="C1962"/>
  <c r="D1962"/>
  <c r="C1963"/>
  <c r="D1963"/>
  <c r="C1964"/>
  <c r="D1964"/>
  <c r="C1965"/>
  <c r="D1965"/>
  <c r="C1966"/>
  <c r="D1966"/>
  <c r="C1967"/>
  <c r="D1967"/>
  <c r="C1968"/>
  <c r="D1968"/>
  <c r="C1969"/>
  <c r="D1969"/>
  <c r="C1970"/>
  <c r="D1970"/>
  <c r="C1971"/>
  <c r="D1971"/>
  <c r="C1972"/>
  <c r="D1972"/>
  <c r="C1973"/>
  <c r="D1973"/>
  <c r="C1974"/>
  <c r="D1974"/>
  <c r="C1975"/>
  <c r="D1975"/>
  <c r="C1976"/>
  <c r="D1976"/>
  <c r="C1977"/>
  <c r="D1977"/>
  <c r="C1978"/>
  <c r="D1978"/>
  <c r="C1979"/>
  <c r="D1979"/>
  <c r="C1980"/>
  <c r="D1980"/>
  <c r="C1981"/>
  <c r="D1981"/>
  <c r="C1982"/>
  <c r="D1982"/>
  <c r="C1983"/>
  <c r="D1983"/>
  <c r="C1984"/>
  <c r="D1984"/>
  <c r="C1985"/>
  <c r="D1985"/>
  <c r="C1986"/>
  <c r="D1986"/>
  <c r="C1987"/>
  <c r="D1987"/>
  <c r="C1988"/>
  <c r="D1988"/>
  <c r="C1989"/>
  <c r="D1989"/>
  <c r="C1990"/>
  <c r="D1990"/>
  <c r="C1991"/>
  <c r="D1991"/>
  <c r="C1992"/>
  <c r="D1992"/>
  <c r="C1993"/>
  <c r="D1993"/>
  <c r="C1994"/>
  <c r="D1994"/>
  <c r="C1995"/>
  <c r="D1995"/>
  <c r="C1996"/>
  <c r="D1996"/>
  <c r="C1997"/>
  <c r="D1997"/>
  <c r="C1998"/>
  <c r="D1998"/>
  <c r="C1999"/>
  <c r="D1999"/>
  <c r="C2000"/>
  <c r="D2000"/>
  <c r="C2001"/>
  <c r="D2001"/>
  <c r="C2002"/>
  <c r="D2002"/>
  <c r="C2003"/>
  <c r="D2003"/>
  <c r="C2004"/>
  <c r="D2004"/>
  <c r="C2005"/>
  <c r="D2005"/>
  <c r="C2006"/>
  <c r="D2006"/>
  <c r="C2007"/>
  <c r="D2007"/>
  <c r="C2008"/>
  <c r="D2008"/>
  <c r="C2009"/>
  <c r="D2009"/>
  <c r="C2010"/>
  <c r="D2010"/>
  <c r="C2011"/>
  <c r="D2011"/>
  <c r="C2012"/>
  <c r="D2012"/>
  <c r="C2013"/>
  <c r="D2013"/>
  <c r="C2014"/>
  <c r="D2014"/>
  <c r="C2015"/>
  <c r="D2015"/>
  <c r="C2016"/>
  <c r="D2016"/>
  <c r="C2017"/>
  <c r="D2017"/>
  <c r="C2018"/>
  <c r="D2018"/>
  <c r="C2019"/>
  <c r="D2019"/>
  <c r="C2020"/>
  <c r="D2020"/>
  <c r="C2021"/>
  <c r="D2021"/>
  <c r="C2022"/>
  <c r="D2022"/>
  <c r="C2023"/>
  <c r="D2023"/>
  <c r="C2024"/>
  <c r="D2024"/>
  <c r="C2025"/>
  <c r="D2025"/>
  <c r="C2026"/>
  <c r="D2026"/>
  <c r="C2027"/>
  <c r="D2027"/>
  <c r="C2028"/>
  <c r="D2028"/>
  <c r="C2029"/>
  <c r="D2029"/>
  <c r="C2030"/>
  <c r="D2030"/>
  <c r="C2031"/>
  <c r="D2031"/>
  <c r="C2032"/>
  <c r="D2032"/>
  <c r="C2033"/>
  <c r="D2033"/>
  <c r="C2034"/>
  <c r="D2034"/>
  <c r="C2035"/>
  <c r="D2035"/>
  <c r="C2036"/>
  <c r="D2036"/>
  <c r="C2037"/>
  <c r="D2037"/>
  <c r="C2038"/>
  <c r="D2038"/>
  <c r="C2039"/>
  <c r="D2039"/>
  <c r="C2040"/>
  <c r="D2040"/>
  <c r="C2041"/>
  <c r="D2041"/>
  <c r="C2042"/>
  <c r="D2042"/>
  <c r="C2043"/>
  <c r="D2043"/>
  <c r="C2044"/>
  <c r="D2044"/>
  <c r="C2045"/>
  <c r="D2045"/>
  <c r="C2046"/>
  <c r="D2046"/>
  <c r="C2047"/>
  <c r="D2047"/>
  <c r="C2048"/>
  <c r="D2048"/>
  <c r="C2049"/>
  <c r="D2049"/>
  <c r="C2050"/>
  <c r="D2050"/>
  <c r="C2051"/>
  <c r="D2051"/>
  <c r="C2052"/>
  <c r="D2052"/>
  <c r="C2053"/>
  <c r="D2053"/>
  <c r="C2054"/>
  <c r="D2054"/>
  <c r="C2055"/>
  <c r="D2055"/>
  <c r="C2056"/>
  <c r="D2056"/>
  <c r="C2057"/>
  <c r="D2057"/>
  <c r="C2058"/>
  <c r="D2058"/>
  <c r="C2059"/>
  <c r="D2059"/>
  <c r="C2060"/>
  <c r="D2060"/>
  <c r="C2061"/>
  <c r="D2061"/>
  <c r="C2062"/>
  <c r="D2062"/>
  <c r="C2063"/>
  <c r="D2063"/>
  <c r="C2064"/>
  <c r="D2064"/>
  <c r="C2065"/>
  <c r="D2065"/>
  <c r="C2066"/>
  <c r="D2066"/>
  <c r="C2067"/>
  <c r="D2067"/>
  <c r="C2068"/>
  <c r="D2068"/>
  <c r="C2069"/>
  <c r="D2069"/>
  <c r="C2070"/>
  <c r="D2070"/>
  <c r="C2071"/>
  <c r="D2071"/>
  <c r="C2072"/>
  <c r="D2072"/>
  <c r="C2073"/>
  <c r="D2073"/>
  <c r="C2074"/>
  <c r="D2074"/>
  <c r="C2075"/>
  <c r="D2075"/>
  <c r="C2076"/>
  <c r="D2076"/>
  <c r="C2077"/>
  <c r="D2077"/>
  <c r="C2078"/>
  <c r="D2078"/>
  <c r="C2079"/>
  <c r="D2079"/>
  <c r="C2080"/>
  <c r="D2080"/>
  <c r="C2081"/>
  <c r="D2081"/>
  <c r="C2082"/>
  <c r="D2082"/>
  <c r="C2083"/>
  <c r="D2083"/>
  <c r="C2084"/>
  <c r="D2084"/>
  <c r="C2085"/>
  <c r="D2085"/>
  <c r="C2086"/>
  <c r="D2086"/>
  <c r="C2087"/>
  <c r="D2087"/>
  <c r="C2088"/>
  <c r="D2088"/>
  <c r="C2089"/>
  <c r="D2089"/>
  <c r="C2090"/>
  <c r="D2090"/>
  <c r="C2091"/>
  <c r="D2091"/>
  <c r="C2092"/>
  <c r="D2092"/>
  <c r="C2093"/>
  <c r="D2093"/>
  <c r="C2094"/>
  <c r="D2094"/>
  <c r="C2095"/>
  <c r="D2095"/>
  <c r="C2096"/>
  <c r="D2096"/>
  <c r="C2097"/>
  <c r="D2097"/>
  <c r="C2098"/>
  <c r="D2098"/>
  <c r="C2099"/>
  <c r="D2099"/>
  <c r="C2100"/>
  <c r="D2100"/>
  <c r="C2101"/>
  <c r="D2101"/>
  <c r="C2"/>
  <c r="D2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1000"/>
  <c r="B1001"/>
  <c r="B1002"/>
  <c r="B1003"/>
  <c r="B1004"/>
  <c r="B1005"/>
  <c r="B1006"/>
  <c r="B1007"/>
  <c r="B1008"/>
  <c r="B1009"/>
  <c r="B1010"/>
  <c r="B1011"/>
  <c r="B1012"/>
  <c r="B1013"/>
  <c r="B1014"/>
  <c r="B1015"/>
  <c r="B1016"/>
  <c r="B1017"/>
  <c r="B1018"/>
  <c r="B1019"/>
  <c r="B1020"/>
  <c r="B1021"/>
  <c r="B1022"/>
  <c r="B1023"/>
  <c r="B1024"/>
  <c r="B1025"/>
  <c r="B1026"/>
  <c r="B1027"/>
  <c r="B1028"/>
  <c r="B1029"/>
  <c r="B1030"/>
  <c r="B1031"/>
  <c r="B1032"/>
  <c r="B1033"/>
  <c r="B1034"/>
  <c r="B1035"/>
  <c r="B1036"/>
  <c r="B1037"/>
  <c r="B1038"/>
  <c r="B1039"/>
  <c r="B1040"/>
  <c r="B1041"/>
  <c r="B1042"/>
  <c r="B1043"/>
  <c r="B1044"/>
  <c r="B1045"/>
  <c r="B1046"/>
  <c r="B1047"/>
  <c r="B1048"/>
  <c r="B1049"/>
  <c r="B1050"/>
  <c r="B1051"/>
  <c r="B1052"/>
  <c r="B1053"/>
  <c r="B1054"/>
  <c r="B1055"/>
  <c r="B1056"/>
  <c r="B1057"/>
  <c r="B1058"/>
  <c r="B1059"/>
  <c r="B1060"/>
  <c r="B1061"/>
  <c r="B1062"/>
  <c r="B1063"/>
  <c r="B1064"/>
  <c r="B1065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2"/>
  <c r="B1083"/>
  <c r="B1084"/>
  <c r="B1085"/>
  <c r="B1086"/>
  <c r="B1087"/>
  <c r="B1088"/>
  <c r="B1089"/>
  <c r="B1090"/>
  <c r="B1091"/>
  <c r="B1092"/>
  <c r="B1093"/>
  <c r="B1094"/>
  <c r="B1095"/>
  <c r="B1096"/>
  <c r="B1097"/>
  <c r="B1098"/>
  <c r="B1099"/>
  <c r="B1100"/>
  <c r="B1101"/>
  <c r="B1102"/>
  <c r="B1103"/>
  <c r="B1104"/>
  <c r="B1105"/>
  <c r="B1106"/>
  <c r="B1107"/>
  <c r="B1108"/>
  <c r="B1109"/>
  <c r="B1110"/>
  <c r="B1111"/>
  <c r="B1112"/>
  <c r="B1113"/>
  <c r="B1114"/>
  <c r="B1115"/>
  <c r="B1116"/>
  <c r="B1117"/>
  <c r="B1118"/>
  <c r="B1119"/>
  <c r="B1120"/>
  <c r="B1121"/>
  <c r="B1122"/>
  <c r="B1123"/>
  <c r="B1124"/>
  <c r="B1125"/>
  <c r="B1126"/>
  <c r="B1127"/>
  <c r="B1128"/>
  <c r="B1129"/>
  <c r="B1130"/>
  <c r="B1131"/>
  <c r="B1132"/>
  <c r="B1133"/>
  <c r="B1134"/>
  <c r="B1135"/>
  <c r="B1136"/>
  <c r="B1137"/>
  <c r="B1138"/>
  <c r="B1139"/>
  <c r="B1140"/>
  <c r="B1141"/>
  <c r="B1142"/>
  <c r="B1143"/>
  <c r="B1144"/>
  <c r="B1145"/>
  <c r="B1146"/>
  <c r="B1147"/>
  <c r="B1148"/>
  <c r="B1149"/>
  <c r="B1150"/>
  <c r="B1151"/>
  <c r="B1152"/>
  <c r="B1153"/>
  <c r="B1154"/>
  <c r="B1155"/>
  <c r="B1156"/>
  <c r="B1157"/>
  <c r="B1158"/>
  <c r="B1159"/>
  <c r="B1160"/>
  <c r="B1161"/>
  <c r="B1162"/>
  <c r="B1163"/>
  <c r="B1164"/>
  <c r="B1165"/>
  <c r="B1166"/>
  <c r="B1167"/>
  <c r="B1168"/>
  <c r="B1169"/>
  <c r="B1170"/>
  <c r="B1171"/>
  <c r="B1172"/>
  <c r="B1173"/>
  <c r="B1174"/>
  <c r="B1175"/>
  <c r="B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276"/>
  <c r="B1277"/>
  <c r="B1278"/>
  <c r="B1279"/>
  <c r="B1280"/>
  <c r="B1281"/>
  <c r="B1282"/>
  <c r="B1283"/>
  <c r="B1284"/>
  <c r="B1285"/>
  <c r="B1286"/>
  <c r="B1287"/>
  <c r="B1288"/>
  <c r="B1289"/>
  <c r="B1290"/>
  <c r="B1291"/>
  <c r="B1292"/>
  <c r="B1293"/>
  <c r="B1294"/>
  <c r="B1295"/>
  <c r="B1296"/>
  <c r="B1297"/>
  <c r="B1298"/>
  <c r="B1299"/>
  <c r="B1300"/>
  <c r="B1301"/>
  <c r="B1302"/>
  <c r="B1303"/>
  <c r="B1304"/>
  <c r="B1305"/>
  <c r="B1306"/>
  <c r="B1307"/>
  <c r="B1308"/>
  <c r="B1309"/>
  <c r="B1310"/>
  <c r="B1311"/>
  <c r="B1312"/>
  <c r="B1313"/>
  <c r="B1314"/>
  <c r="B1315"/>
  <c r="B1316"/>
  <c r="B1317"/>
  <c r="B1318"/>
  <c r="B1319"/>
  <c r="B1320"/>
  <c r="B1321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0"/>
  <c r="B1391"/>
  <c r="B1392"/>
  <c r="B1393"/>
  <c r="B1394"/>
  <c r="B1395"/>
  <c r="B1396"/>
  <c r="B1397"/>
  <c r="B1398"/>
  <c r="B1399"/>
  <c r="B1400"/>
  <c r="B1401"/>
  <c r="B1402"/>
  <c r="B1403"/>
  <c r="B1404"/>
  <c r="B1405"/>
  <c r="B1406"/>
  <c r="B1407"/>
  <c r="B1408"/>
  <c r="B1409"/>
  <c r="B1410"/>
  <c r="B1411"/>
  <c r="B1412"/>
  <c r="B1413"/>
  <c r="B1414"/>
  <c r="B1415"/>
  <c r="B1416"/>
  <c r="B1417"/>
  <c r="B1418"/>
  <c r="B1419"/>
  <c r="B1420"/>
  <c r="B1421"/>
  <c r="B1422"/>
  <c r="B1423"/>
  <c r="B1424"/>
  <c r="B1425"/>
  <c r="B1426"/>
  <c r="B1427"/>
  <c r="B1428"/>
  <c r="B1429"/>
  <c r="B1430"/>
  <c r="B1431"/>
  <c r="B1432"/>
  <c r="B1433"/>
  <c r="B1434"/>
  <c r="B1435"/>
  <c r="B1436"/>
  <c r="B1437"/>
  <c r="B1438"/>
  <c r="B1439"/>
  <c r="B1440"/>
  <c r="B1441"/>
  <c r="B1442"/>
  <c r="B1443"/>
  <c r="B1444"/>
  <c r="B1445"/>
  <c r="B1446"/>
  <c r="B1447"/>
  <c r="B1448"/>
  <c r="B1449"/>
  <c r="B1450"/>
  <c r="B1451"/>
  <c r="B1452"/>
  <c r="B1453"/>
  <c r="B1454"/>
  <c r="B1455"/>
  <c r="B1456"/>
  <c r="B1457"/>
  <c r="B1458"/>
  <c r="B1459"/>
  <c r="B1460"/>
  <c r="B1461"/>
  <c r="B1462"/>
  <c r="B1463"/>
  <c r="B1464"/>
  <c r="B1465"/>
  <c r="B1466"/>
  <c r="B1467"/>
  <c r="B1468"/>
  <c r="B1469"/>
  <c r="B1470"/>
  <c r="B1471"/>
  <c r="B1472"/>
  <c r="B1473"/>
  <c r="B1474"/>
  <c r="B1475"/>
  <c r="B1476"/>
  <c r="B1477"/>
  <c r="B1478"/>
  <c r="B1479"/>
  <c r="B1480"/>
  <c r="B1481"/>
  <c r="B1482"/>
  <c r="B1483"/>
  <c r="B1484"/>
  <c r="B1485"/>
  <c r="B1486"/>
  <c r="B1487"/>
  <c r="B1488"/>
  <c r="B1489"/>
  <c r="B1490"/>
  <c r="B1491"/>
  <c r="B1492"/>
  <c r="B1493"/>
  <c r="B1494"/>
  <c r="B1495"/>
  <c r="B1496"/>
  <c r="B1497"/>
  <c r="B1498"/>
  <c r="B1499"/>
  <c r="B1500"/>
  <c r="B1501"/>
  <c r="B1502"/>
  <c r="B1503"/>
  <c r="B1504"/>
  <c r="B1505"/>
  <c r="B1506"/>
  <c r="B1507"/>
  <c r="B1508"/>
  <c r="B1509"/>
  <c r="B1510"/>
  <c r="B1511"/>
  <c r="B1512"/>
  <c r="B1513"/>
  <c r="B1514"/>
  <c r="B1515"/>
  <c r="B1516"/>
  <c r="B1517"/>
  <c r="B1518"/>
  <c r="B1519"/>
  <c r="B1520"/>
  <c r="B1521"/>
  <c r="B1522"/>
  <c r="B1523"/>
  <c r="B1524"/>
  <c r="B1525"/>
  <c r="B1526"/>
  <c r="B1527"/>
  <c r="B1528"/>
  <c r="B1529"/>
  <c r="B1530"/>
  <c r="B1531"/>
  <c r="B1532"/>
  <c r="B1533"/>
  <c r="B1534"/>
  <c r="B1535"/>
  <c r="B1536"/>
  <c r="B1537"/>
  <c r="B1538"/>
  <c r="B1539"/>
  <c r="B1540"/>
  <c r="B1541"/>
  <c r="B1542"/>
  <c r="B1543"/>
  <c r="B1544"/>
  <c r="B1545"/>
  <c r="B1546"/>
  <c r="B1547"/>
  <c r="B1548"/>
  <c r="B1549"/>
  <c r="B1550"/>
  <c r="B1551"/>
  <c r="B1552"/>
  <c r="B1553"/>
  <c r="B1554"/>
  <c r="B1555"/>
  <c r="B1556"/>
  <c r="B1557"/>
  <c r="B1558"/>
  <c r="B1559"/>
  <c r="B1560"/>
  <c r="B1561"/>
  <c r="B1562"/>
  <c r="B1563"/>
  <c r="B1564"/>
  <c r="B1565"/>
  <c r="B1566"/>
  <c r="B1567"/>
  <c r="B1568"/>
  <c r="B1569"/>
  <c r="B1570"/>
  <c r="B1571"/>
  <c r="B1572"/>
  <c r="B1573"/>
  <c r="B1574"/>
  <c r="B1575"/>
  <c r="B1576"/>
  <c r="B1577"/>
  <c r="B1578"/>
  <c r="B1579"/>
  <c r="B1580"/>
  <c r="B1581"/>
  <c r="B1582"/>
  <c r="B1583"/>
  <c r="B1584"/>
  <c r="B1585"/>
  <c r="B1586"/>
  <c r="B1587"/>
  <c r="B1588"/>
  <c r="B1589"/>
  <c r="B1590"/>
  <c r="B1591"/>
  <c r="B1592"/>
  <c r="B1593"/>
  <c r="B1594"/>
  <c r="B1595"/>
  <c r="B1596"/>
  <c r="B1597"/>
  <c r="B1598"/>
  <c r="B1599"/>
  <c r="B1600"/>
  <c r="B1601"/>
  <c r="B1602"/>
  <c r="B1603"/>
  <c r="B1604"/>
  <c r="B1605"/>
  <c r="B1606"/>
  <c r="B1607"/>
  <c r="B1608"/>
  <c r="B1609"/>
  <c r="B1610"/>
  <c r="B1611"/>
  <c r="B1612"/>
  <c r="B1613"/>
  <c r="B1614"/>
  <c r="B1615"/>
  <c r="B1616"/>
  <c r="B1617"/>
  <c r="B1618"/>
  <c r="B1619"/>
  <c r="B1620"/>
  <c r="B1621"/>
  <c r="B1622"/>
  <c r="B1623"/>
  <c r="B1624"/>
  <c r="B1625"/>
  <c r="B1626"/>
  <c r="B1627"/>
  <c r="B1628"/>
  <c r="B1629"/>
  <c r="B1630"/>
  <c r="B1631"/>
  <c r="B1632"/>
  <c r="B1633"/>
  <c r="B1634"/>
  <c r="B1635"/>
  <c r="B1636"/>
  <c r="B1637"/>
  <c r="B1638"/>
  <c r="B1639"/>
  <c r="B1640"/>
  <c r="B1641"/>
  <c r="B1642"/>
  <c r="B1643"/>
  <c r="B1644"/>
  <c r="B1645"/>
  <c r="B1646"/>
  <c r="B1647"/>
  <c r="B1648"/>
  <c r="B1649"/>
  <c r="B1650"/>
  <c r="B1651"/>
  <c r="B1652"/>
  <c r="B1653"/>
  <c r="B1654"/>
  <c r="B1655"/>
  <c r="B1656"/>
  <c r="B1657"/>
  <c r="B1658"/>
  <c r="B1659"/>
  <c r="B1660"/>
  <c r="B1661"/>
  <c r="B1662"/>
  <c r="B1663"/>
  <c r="B1664"/>
  <c r="B1665"/>
  <c r="B1666"/>
  <c r="B1667"/>
  <c r="B1668"/>
  <c r="B1669"/>
  <c r="B1670"/>
  <c r="B1671"/>
  <c r="B1672"/>
  <c r="B1673"/>
  <c r="B1674"/>
  <c r="B1675"/>
  <c r="B1676"/>
  <c r="B1677"/>
  <c r="B1678"/>
  <c r="B1679"/>
  <c r="B1680"/>
  <c r="B1681"/>
  <c r="B1682"/>
  <c r="B1683"/>
  <c r="B1684"/>
  <c r="B1685"/>
  <c r="B1686"/>
  <c r="B1687"/>
  <c r="B1688"/>
  <c r="B1689"/>
  <c r="B1690"/>
  <c r="B1691"/>
  <c r="B1692"/>
  <c r="B1693"/>
  <c r="B1694"/>
  <c r="B1695"/>
  <c r="B1696"/>
  <c r="B1697"/>
  <c r="B1698"/>
  <c r="B1699"/>
  <c r="B1700"/>
  <c r="B1701"/>
  <c r="B1702"/>
  <c r="B1703"/>
  <c r="B1704"/>
  <c r="B1705"/>
  <c r="B1706"/>
  <c r="B1707"/>
  <c r="B1708"/>
  <c r="B1709"/>
  <c r="B1710"/>
  <c r="B1711"/>
  <c r="B1712"/>
  <c r="B1713"/>
  <c r="B1714"/>
  <c r="B1715"/>
  <c r="B1716"/>
  <c r="B1717"/>
  <c r="B1718"/>
  <c r="B1719"/>
  <c r="B1720"/>
  <c r="B1721"/>
  <c r="B1722"/>
  <c r="B1723"/>
  <c r="B1724"/>
  <c r="B1725"/>
  <c r="B1726"/>
  <c r="B1727"/>
  <c r="B1728"/>
  <c r="B1729"/>
  <c r="B1730"/>
  <c r="B1731"/>
  <c r="B1732"/>
  <c r="B1733"/>
  <c r="B1734"/>
  <c r="B1735"/>
  <c r="B1736"/>
  <c r="B1737"/>
  <c r="B1738"/>
  <c r="B1739"/>
  <c r="B1740"/>
  <c r="B1741"/>
  <c r="B1742"/>
  <c r="B1743"/>
  <c r="B1744"/>
  <c r="B1745"/>
  <c r="B1746"/>
  <c r="B1747"/>
  <c r="B1748"/>
  <c r="B1749"/>
  <c r="B1750"/>
  <c r="B1751"/>
  <c r="B1752"/>
  <c r="B1753"/>
  <c r="B1754"/>
  <c r="B1755"/>
  <c r="B1756"/>
  <c r="B1757"/>
  <c r="B1758"/>
  <c r="B1759"/>
  <c r="B1760"/>
  <c r="B1761"/>
  <c r="B1762"/>
  <c r="B1763"/>
  <c r="B1764"/>
  <c r="B1765"/>
  <c r="B1766"/>
  <c r="B1767"/>
  <c r="B1768"/>
  <c r="B1769"/>
  <c r="B1770"/>
  <c r="B1771"/>
  <c r="B1772"/>
  <c r="B1773"/>
  <c r="B1774"/>
  <c r="B1775"/>
  <c r="B1776"/>
  <c r="B1777"/>
  <c r="B1778"/>
  <c r="B1779"/>
  <c r="B1780"/>
  <c r="B1781"/>
  <c r="B1782"/>
  <c r="B1783"/>
  <c r="B1784"/>
  <c r="B1785"/>
  <c r="B1786"/>
  <c r="B1787"/>
  <c r="B1788"/>
  <c r="B1789"/>
  <c r="B1790"/>
  <c r="B1791"/>
  <c r="B1792"/>
  <c r="B1793"/>
  <c r="B1794"/>
  <c r="B1795"/>
  <c r="B1796"/>
  <c r="B1797"/>
  <c r="B1798"/>
  <c r="B1799"/>
  <c r="B1800"/>
  <c r="B1801"/>
  <c r="B1802"/>
  <c r="B1803"/>
  <c r="B1804"/>
  <c r="B1805"/>
  <c r="B1806"/>
  <c r="B1807"/>
  <c r="B1808"/>
  <c r="B1809"/>
  <c r="B1810"/>
  <c r="B1811"/>
  <c r="B1812"/>
  <c r="B1813"/>
  <c r="B1814"/>
  <c r="B1815"/>
  <c r="B1816"/>
  <c r="B1817"/>
  <c r="B1818"/>
  <c r="B1819"/>
  <c r="B1820"/>
  <c r="B1821"/>
  <c r="B1822"/>
  <c r="B1823"/>
  <c r="B1824"/>
  <c r="B1825"/>
  <c r="B1826"/>
  <c r="B1827"/>
  <c r="B1828"/>
  <c r="B1829"/>
  <c r="B1830"/>
  <c r="B1831"/>
  <c r="B1832"/>
  <c r="B1833"/>
  <c r="B1834"/>
  <c r="B1835"/>
  <c r="B1836"/>
  <c r="B1837"/>
  <c r="B1838"/>
  <c r="B1839"/>
  <c r="B1840"/>
  <c r="B1841"/>
  <c r="B1842"/>
  <c r="B1843"/>
  <c r="B1844"/>
  <c r="B1845"/>
  <c r="B1846"/>
  <c r="B1847"/>
  <c r="B1848"/>
  <c r="B1849"/>
  <c r="B1850"/>
  <c r="B1851"/>
  <c r="B1852"/>
  <c r="B1853"/>
  <c r="B1854"/>
  <c r="B1855"/>
  <c r="B1856"/>
  <c r="B1857"/>
  <c r="B1858"/>
  <c r="B1859"/>
  <c r="B1860"/>
  <c r="B1861"/>
  <c r="B1862"/>
  <c r="B1863"/>
  <c r="B1864"/>
  <c r="B1865"/>
  <c r="B1866"/>
  <c r="B1867"/>
  <c r="B1868"/>
  <c r="B1869"/>
  <c r="B1870"/>
  <c r="B1871"/>
  <c r="B1872"/>
  <c r="B1873"/>
  <c r="B1874"/>
  <c r="B1875"/>
  <c r="B1876"/>
  <c r="B1877"/>
  <c r="B1878"/>
  <c r="B1879"/>
  <c r="B1880"/>
  <c r="B1881"/>
  <c r="B1882"/>
  <c r="B1883"/>
  <c r="B1884"/>
  <c r="B1885"/>
  <c r="B1886"/>
  <c r="B1887"/>
  <c r="B1888"/>
  <c r="B1889"/>
  <c r="B1890"/>
  <c r="B1891"/>
  <c r="B1892"/>
  <c r="B1893"/>
  <c r="B1894"/>
  <c r="B1895"/>
  <c r="B1896"/>
  <c r="B1897"/>
  <c r="B1898"/>
  <c r="B1899"/>
  <c r="B1900"/>
  <c r="B1901"/>
  <c r="B1902"/>
  <c r="B1903"/>
  <c r="B1904"/>
  <c r="B1905"/>
  <c r="B1906"/>
  <c r="B1907"/>
  <c r="B1908"/>
  <c r="B1909"/>
  <c r="B1910"/>
  <c r="B1911"/>
  <c r="B1912"/>
  <c r="B1913"/>
  <c r="B1914"/>
  <c r="B1915"/>
  <c r="B1916"/>
  <c r="B1917"/>
  <c r="B1918"/>
  <c r="B1919"/>
  <c r="B1920"/>
  <c r="B1921"/>
  <c r="B1922"/>
  <c r="B1923"/>
  <c r="B1924"/>
  <c r="B1925"/>
  <c r="B1926"/>
  <c r="B1927"/>
  <c r="B1928"/>
  <c r="B1929"/>
  <c r="B1930"/>
  <c r="B1931"/>
  <c r="B1932"/>
  <c r="B1933"/>
  <c r="B1934"/>
  <c r="B1935"/>
  <c r="B1936"/>
  <c r="B1937"/>
  <c r="B1938"/>
  <c r="B1939"/>
  <c r="B1940"/>
  <c r="B1941"/>
  <c r="B1942"/>
  <c r="B1943"/>
  <c r="B1944"/>
  <c r="B1945"/>
  <c r="B1946"/>
  <c r="B1947"/>
  <c r="B1948"/>
  <c r="B1949"/>
  <c r="B1950"/>
  <c r="B1951"/>
  <c r="B1952"/>
  <c r="B1953"/>
  <c r="B1954"/>
  <c r="B1955"/>
  <c r="B1956"/>
  <c r="B1957"/>
  <c r="B1958"/>
  <c r="B1959"/>
  <c r="B1960"/>
  <c r="B1961"/>
  <c r="B1962"/>
  <c r="B1963"/>
  <c r="B1964"/>
  <c r="B1965"/>
  <c r="B1966"/>
  <c r="B1967"/>
  <c r="B1968"/>
  <c r="B1969"/>
  <c r="B1970"/>
  <c r="B1971"/>
  <c r="B1972"/>
  <c r="B1973"/>
  <c r="B1974"/>
  <c r="B1975"/>
  <c r="B1976"/>
  <c r="B1977"/>
  <c r="B1978"/>
  <c r="B1979"/>
  <c r="B1980"/>
  <c r="B1981"/>
  <c r="B1982"/>
  <c r="B1983"/>
  <c r="B1984"/>
  <c r="B1985"/>
  <c r="B1986"/>
  <c r="B1987"/>
  <c r="B1988"/>
  <c r="B1989"/>
  <c r="B1990"/>
  <c r="B1991"/>
  <c r="B1992"/>
  <c r="B1993"/>
  <c r="B1994"/>
  <c r="B1995"/>
  <c r="B1996"/>
  <c r="B1997"/>
  <c r="B1998"/>
  <c r="B1999"/>
  <c r="B2000"/>
  <c r="B2001"/>
  <c r="B2002"/>
  <c r="B2003"/>
  <c r="B2004"/>
  <c r="B2005"/>
  <c r="B2006"/>
  <c r="B2007"/>
  <c r="B2008"/>
  <c r="B2009"/>
  <c r="B2010"/>
  <c r="B2011"/>
  <c r="B2012"/>
  <c r="B2013"/>
  <c r="B2014"/>
  <c r="B2015"/>
  <c r="B2016"/>
  <c r="B2017"/>
  <c r="B2018"/>
  <c r="B2019"/>
  <c r="B2020"/>
  <c r="B2021"/>
  <c r="B2022"/>
  <c r="B2023"/>
  <c r="B2024"/>
  <c r="B2025"/>
  <c r="B2026"/>
  <c r="B2027"/>
  <c r="B2028"/>
  <c r="B2029"/>
  <c r="B2030"/>
  <c r="B2031"/>
  <c r="B2032"/>
  <c r="B2033"/>
  <c r="B2034"/>
  <c r="B2035"/>
  <c r="B2036"/>
  <c r="B2037"/>
  <c r="B2038"/>
  <c r="B2039"/>
  <c r="B2040"/>
  <c r="B2041"/>
  <c r="B2042"/>
  <c r="B2043"/>
  <c r="B2044"/>
  <c r="B2045"/>
  <c r="B2046"/>
  <c r="B2047"/>
  <c r="B2048"/>
  <c r="B2049"/>
  <c r="B2050"/>
  <c r="B2051"/>
  <c r="B2052"/>
  <c r="B2053"/>
  <c r="B2054"/>
  <c r="B2055"/>
  <c r="B2056"/>
  <c r="B2057"/>
  <c r="B2058"/>
  <c r="B2059"/>
  <c r="B2060"/>
  <c r="B2061"/>
  <c r="B2062"/>
  <c r="B2063"/>
  <c r="B2064"/>
  <c r="B2065"/>
  <c r="B2066"/>
  <c r="B2067"/>
  <c r="B2068"/>
  <c r="B2069"/>
  <c r="B2070"/>
  <c r="B2071"/>
  <c r="B2072"/>
  <c r="B2073"/>
  <c r="B2074"/>
  <c r="B2075"/>
  <c r="B2076"/>
  <c r="B2077"/>
  <c r="B2078"/>
  <c r="B2079"/>
  <c r="B2080"/>
  <c r="B2081"/>
  <c r="B2082"/>
  <c r="B2083"/>
  <c r="B2084"/>
  <c r="B2085"/>
  <c r="B2086"/>
  <c r="B2087"/>
  <c r="B2088"/>
  <c r="B2089"/>
  <c r="B2090"/>
  <c r="B2091"/>
  <c r="B2092"/>
  <c r="B2093"/>
  <c r="B2094"/>
  <c r="B2095"/>
  <c r="B2096"/>
  <c r="B2097"/>
  <c r="B2098"/>
  <c r="B2099"/>
  <c r="B2100"/>
  <c r="B2101"/>
  <c r="B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"/>
  <c r="BC1"/>
  <c r="H4" i="15"/>
  <c r="X5" i="10"/>
  <c r="W5"/>
  <c r="V5"/>
  <c r="S5"/>
  <c r="R5"/>
  <c r="Q5"/>
  <c r="M5"/>
  <c r="L5"/>
  <c r="AC5"/>
  <c r="A1" i="13"/>
  <c r="K2" i="10"/>
  <c r="M4" i="13"/>
  <c r="L4"/>
  <c r="K4"/>
  <c r="J4"/>
  <c r="I4"/>
  <c r="H4"/>
  <c r="G4"/>
  <c r="AL4" i="10"/>
  <c r="AI6" i="15" s="1"/>
  <c r="AG4" i="10"/>
  <c r="AI5" i="15" s="1"/>
  <c r="AA4" i="10"/>
  <c r="AI4" i="15" s="1"/>
  <c r="V4" i="10"/>
  <c r="AI3" i="15" s="1"/>
  <c r="Q4" i="10"/>
  <c r="AI2" i="15" s="1"/>
  <c r="L4" i="10"/>
  <c r="AI1" i="15" s="1"/>
  <c r="F4" i="13"/>
  <c r="E4"/>
  <c r="D4"/>
  <c r="C4"/>
  <c r="B4"/>
  <c r="A4"/>
  <c r="A3"/>
  <c r="I4" i="15"/>
  <c r="G4"/>
  <c r="F4"/>
  <c r="E4"/>
  <c r="D4"/>
  <c r="C4"/>
  <c r="B4"/>
  <c r="A4"/>
  <c r="M4"/>
  <c r="I3"/>
  <c r="Q4"/>
  <c r="P4"/>
  <c r="O4"/>
  <c r="N4"/>
  <c r="I4" i="10"/>
  <c r="AN5"/>
  <c r="AM5"/>
  <c r="AL5"/>
  <c r="AI5"/>
  <c r="AH5"/>
  <c r="AG5"/>
  <c r="AD5"/>
  <c r="AB5"/>
  <c r="N5"/>
  <c r="G4"/>
  <c r="A4"/>
  <c r="K5"/>
  <c r="J5"/>
  <c r="I5"/>
  <c r="H5"/>
  <c r="G5"/>
  <c r="F5"/>
  <c r="E5"/>
  <c r="D5"/>
  <c r="C5"/>
  <c r="B5"/>
  <c r="K5" i="15" l="1"/>
  <c r="M5" s="1"/>
  <c r="L5"/>
  <c r="A2" i="13"/>
  <c r="CB5" i="10"/>
  <c r="CB4"/>
  <c r="BR7"/>
  <c r="K8" l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CB7"/>
  <c r="CB6"/>
  <c r="CB3"/>
  <c r="CB1"/>
  <c r="K7" i="15" l="1"/>
  <c r="J8"/>
  <c r="I9"/>
  <c r="H10"/>
  <c r="L10"/>
  <c r="K11"/>
  <c r="J12"/>
  <c r="I13"/>
  <c r="H14"/>
  <c r="L14"/>
  <c r="K15"/>
  <c r="J16"/>
  <c r="I17"/>
  <c r="H18"/>
  <c r="L18"/>
  <c r="K19"/>
  <c r="J20"/>
  <c r="I21"/>
  <c r="H22"/>
  <c r="L22"/>
  <c r="K23"/>
  <c r="J24"/>
  <c r="I25"/>
  <c r="H26"/>
  <c r="L26"/>
  <c r="K27"/>
  <c r="J28"/>
  <c r="I29"/>
  <c r="H30"/>
  <c r="L30"/>
  <c r="K31"/>
  <c r="J32"/>
  <c r="I33"/>
  <c r="H34"/>
  <c r="L34"/>
  <c r="K35"/>
  <c r="J6"/>
  <c r="L7"/>
  <c r="H11"/>
  <c r="J13"/>
  <c r="K16"/>
  <c r="L19"/>
  <c r="H23"/>
  <c r="I26"/>
  <c r="J29"/>
  <c r="K32"/>
  <c r="L35"/>
  <c r="J7"/>
  <c r="I8"/>
  <c r="H9"/>
  <c r="L9"/>
  <c r="K10"/>
  <c r="J11"/>
  <c r="I12"/>
  <c r="H13"/>
  <c r="L13"/>
  <c r="K14"/>
  <c r="J15"/>
  <c r="I16"/>
  <c r="H17"/>
  <c r="L17"/>
  <c r="K18"/>
  <c r="J19"/>
  <c r="I20"/>
  <c r="H21"/>
  <c r="L21"/>
  <c r="K22"/>
  <c r="J23"/>
  <c r="I24"/>
  <c r="H25"/>
  <c r="L25"/>
  <c r="K26"/>
  <c r="J27"/>
  <c r="I28"/>
  <c r="H29"/>
  <c r="L29"/>
  <c r="K30"/>
  <c r="J31"/>
  <c r="I32"/>
  <c r="H33"/>
  <c r="L33"/>
  <c r="K34"/>
  <c r="J35"/>
  <c r="K6"/>
  <c r="H7"/>
  <c r="J9"/>
  <c r="L11"/>
  <c r="H15"/>
  <c r="H19"/>
  <c r="I22"/>
  <c r="K24"/>
  <c r="L27"/>
  <c r="H31"/>
  <c r="I34"/>
  <c r="I7"/>
  <c r="H8"/>
  <c r="L8"/>
  <c r="K9"/>
  <c r="J10"/>
  <c r="I11"/>
  <c r="H12"/>
  <c r="L12"/>
  <c r="K13"/>
  <c r="J14"/>
  <c r="I15"/>
  <c r="H16"/>
  <c r="L16"/>
  <c r="K17"/>
  <c r="J18"/>
  <c r="I19"/>
  <c r="H20"/>
  <c r="L20"/>
  <c r="K21"/>
  <c r="J22"/>
  <c r="I23"/>
  <c r="H24"/>
  <c r="L24"/>
  <c r="K25"/>
  <c r="J26"/>
  <c r="I27"/>
  <c r="H28"/>
  <c r="L28"/>
  <c r="K29"/>
  <c r="J30"/>
  <c r="I31"/>
  <c r="H32"/>
  <c r="L32"/>
  <c r="K33"/>
  <c r="J34"/>
  <c r="I35"/>
  <c r="L6"/>
  <c r="H6"/>
  <c r="K8"/>
  <c r="K12"/>
  <c r="L15"/>
  <c r="I18"/>
  <c r="J21"/>
  <c r="J25"/>
  <c r="K28"/>
  <c r="L31"/>
  <c r="H35"/>
  <c r="I6"/>
  <c r="I10"/>
  <c r="I14"/>
  <c r="J17"/>
  <c r="K20"/>
  <c r="L23"/>
  <c r="H27"/>
  <c r="I30"/>
  <c r="J33"/>
  <c r="BV17" i="10"/>
  <c r="I16" i="13" s="1"/>
  <c r="BZ17" i="10"/>
  <c r="M16" i="13" s="1"/>
  <c r="BU17" i="10"/>
  <c r="H16" i="13" s="1"/>
  <c r="BY17" i="10"/>
  <c r="L16" i="13" s="1"/>
  <c r="BX17" i="10"/>
  <c r="K16" i="13" s="1"/>
  <c r="BW17" i="10"/>
  <c r="J16" i="13" s="1"/>
  <c r="BV7" i="10"/>
  <c r="BW7"/>
  <c r="BB1" i="12"/>
  <c r="AW306" s="1"/>
  <c r="AJ1"/>
  <c r="M35" i="15" l="1"/>
  <c r="M27"/>
  <c r="O27" s="1"/>
  <c r="M28"/>
  <c r="M12"/>
  <c r="N12" s="1"/>
  <c r="M19"/>
  <c r="N19" s="1"/>
  <c r="M7"/>
  <c r="O7" s="1"/>
  <c r="M6"/>
  <c r="O19"/>
  <c r="M31"/>
  <c r="M21"/>
  <c r="M30"/>
  <c r="M14"/>
  <c r="N35"/>
  <c r="O35"/>
  <c r="O12"/>
  <c r="M32"/>
  <c r="M16"/>
  <c r="M25"/>
  <c r="M9"/>
  <c r="M34"/>
  <c r="M18"/>
  <c r="M20"/>
  <c r="M29"/>
  <c r="M13"/>
  <c r="M23"/>
  <c r="M11"/>
  <c r="M22"/>
  <c r="O6"/>
  <c r="N6"/>
  <c r="M24"/>
  <c r="M8"/>
  <c r="M15"/>
  <c r="M33"/>
  <c r="M17"/>
  <c r="M26"/>
  <c r="M10"/>
  <c r="AW285" i="12"/>
  <c r="AW289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AX1648" s="1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AX1705" s="1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AX1753" s="1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AX1817" s="1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AX1881" s="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AX1945" s="1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F1540" s="1"/>
  <c r="AG1540"/>
  <c r="AS1539"/>
  <c r="AO1539"/>
  <c r="AK1539"/>
  <c r="AF1539" s="1"/>
  <c r="AG1539"/>
  <c r="AS1538"/>
  <c r="AO1538"/>
  <c r="AK1538"/>
  <c r="AG1538"/>
  <c r="AS1537"/>
  <c r="AO1537"/>
  <c r="AK1537"/>
  <c r="AG1537"/>
  <c r="AS1536"/>
  <c r="AO1536"/>
  <c r="AK1536"/>
  <c r="AF1536" s="1"/>
  <c r="AG1536"/>
  <c r="AS1535"/>
  <c r="AO1535"/>
  <c r="AK1535"/>
  <c r="AF1535" s="1"/>
  <c r="AG1535"/>
  <c r="AS1534"/>
  <c r="AO1534"/>
  <c r="AK1534"/>
  <c r="AG1534"/>
  <c r="AS1533"/>
  <c r="AO1533"/>
  <c r="AK1533"/>
  <c r="AG1533"/>
  <c r="AS1532"/>
  <c r="AO1532"/>
  <c r="AK1532"/>
  <c r="AF1532" s="1"/>
  <c r="AG1532"/>
  <c r="AS1531"/>
  <c r="AO1531"/>
  <c r="AK1531"/>
  <c r="AF1531" s="1"/>
  <c r="AG1531"/>
  <c r="AS1530"/>
  <c r="AO1530"/>
  <c r="AK1530"/>
  <c r="AG1530"/>
  <c r="AS1529"/>
  <c r="AO1529"/>
  <c r="AK1529"/>
  <c r="AG1529"/>
  <c r="AS1528"/>
  <c r="AO1528"/>
  <c r="AK1528"/>
  <c r="AF1528" s="1"/>
  <c r="AG1528"/>
  <c r="AS1527"/>
  <c r="AO1527"/>
  <c r="AK1527"/>
  <c r="AF1527" s="1"/>
  <c r="AG1527"/>
  <c r="AS1526"/>
  <c r="AO1526"/>
  <c r="AK1526"/>
  <c r="AG1526"/>
  <c r="AS1525"/>
  <c r="AO1525"/>
  <c r="AK1525"/>
  <c r="AG1525"/>
  <c r="AS1524"/>
  <c r="AO1524"/>
  <c r="AK1524"/>
  <c r="AF1524" s="1"/>
  <c r="AG1524"/>
  <c r="AS1523"/>
  <c r="AO1523"/>
  <c r="AK1523"/>
  <c r="AF1523" s="1"/>
  <c r="AG1523"/>
  <c r="AS1522"/>
  <c r="AO1522"/>
  <c r="AK1522"/>
  <c r="AG1522"/>
  <c r="AS1521"/>
  <c r="AO1521"/>
  <c r="AK1521"/>
  <c r="AG1521"/>
  <c r="AS1520"/>
  <c r="AO1520"/>
  <c r="AK1520"/>
  <c r="AF1520" s="1"/>
  <c r="AG1520"/>
  <c r="AS1519"/>
  <c r="AO1519"/>
  <c r="AK1519"/>
  <c r="AF1519" s="1"/>
  <c r="AG1519"/>
  <c r="AS1518"/>
  <c r="AO1518"/>
  <c r="AK1518"/>
  <c r="AG1518"/>
  <c r="AS1517"/>
  <c r="AO1517"/>
  <c r="AK1517"/>
  <c r="AG1517"/>
  <c r="AS1516"/>
  <c r="AO1516"/>
  <c r="AK1516"/>
  <c r="AF1516" s="1"/>
  <c r="AG1516"/>
  <c r="AS1515"/>
  <c r="AO1515"/>
  <c r="AK1515"/>
  <c r="AF1515" s="1"/>
  <c r="AG1515"/>
  <c r="AS1514"/>
  <c r="AO1514"/>
  <c r="AK1514"/>
  <c r="AG1514"/>
  <c r="AS1513"/>
  <c r="AO1513"/>
  <c r="AK1513"/>
  <c r="AG1513"/>
  <c r="AS1512"/>
  <c r="AO1512"/>
  <c r="AK1512"/>
  <c r="AF1512" s="1"/>
  <c r="AG1512"/>
  <c r="AS1511"/>
  <c r="AO1511"/>
  <c r="AK1511"/>
  <c r="AF1511" s="1"/>
  <c r="AG1511"/>
  <c r="AS1510"/>
  <c r="AO1510"/>
  <c r="AK1510"/>
  <c r="AG1510"/>
  <c r="AS1509"/>
  <c r="AO1509"/>
  <c r="AK1509"/>
  <c r="AG1509"/>
  <c r="AS1508"/>
  <c r="AO1508"/>
  <c r="AK1508"/>
  <c r="AF1508" s="1"/>
  <c r="AG1508"/>
  <c r="AS1507"/>
  <c r="AO1507"/>
  <c r="AK1507"/>
  <c r="AF1507" s="1"/>
  <c r="AG1507"/>
  <c r="AS1506"/>
  <c r="AO1506"/>
  <c r="AK1506"/>
  <c r="AG1506"/>
  <c r="AS1505"/>
  <c r="AO1505"/>
  <c r="AK1505"/>
  <c r="AG1505"/>
  <c r="AS1504"/>
  <c r="AO1504"/>
  <c r="AK1504"/>
  <c r="AF1504" s="1"/>
  <c r="AG1504"/>
  <c r="AS1503"/>
  <c r="AO1503"/>
  <c r="AK1503"/>
  <c r="AF1503" s="1"/>
  <c r="AG1503"/>
  <c r="AS1502"/>
  <c r="AO1502"/>
  <c r="AK1502"/>
  <c r="AG1502"/>
  <c r="AS1501"/>
  <c r="AO1501"/>
  <c r="AK1501"/>
  <c r="AF1501" s="1"/>
  <c r="AG1501"/>
  <c r="AS1500"/>
  <c r="AO1500"/>
  <c r="AK1500"/>
  <c r="AF1500" s="1"/>
  <c r="AG1500"/>
  <c r="AS1499"/>
  <c r="AO1499"/>
  <c r="AK1499"/>
  <c r="AG1499"/>
  <c r="AS1498"/>
  <c r="AO1498"/>
  <c r="AK1498"/>
  <c r="AG1498"/>
  <c r="AS1497"/>
  <c r="AO1497"/>
  <c r="AK1497"/>
  <c r="AF1497" s="1"/>
  <c r="AG1497"/>
  <c r="AS1496"/>
  <c r="AO1496"/>
  <c r="AK1496"/>
  <c r="AF1496" s="1"/>
  <c r="AG1496"/>
  <c r="AS1495"/>
  <c r="AO1495"/>
  <c r="AK1495"/>
  <c r="AG1495"/>
  <c r="AS1494"/>
  <c r="AO1494"/>
  <c r="AK1494"/>
  <c r="AG1494"/>
  <c r="AS1493"/>
  <c r="AO1493"/>
  <c r="AK1493"/>
  <c r="AF1493" s="1"/>
  <c r="AG1493"/>
  <c r="AS1492"/>
  <c r="AO1492"/>
  <c r="AK1492"/>
  <c r="AF1492" s="1"/>
  <c r="AG1492"/>
  <c r="AS1491"/>
  <c r="AO1491"/>
  <c r="AK1491"/>
  <c r="AG1491"/>
  <c r="AS1490"/>
  <c r="AO1490"/>
  <c r="AK1490"/>
  <c r="AG1490"/>
  <c r="AS1489"/>
  <c r="AO1489"/>
  <c r="AK1489"/>
  <c r="AF1489" s="1"/>
  <c r="AG1489"/>
  <c r="AS1488"/>
  <c r="AO1488"/>
  <c r="AK1488"/>
  <c r="AF1488" s="1"/>
  <c r="AG1488"/>
  <c r="AS1487"/>
  <c r="AO1487"/>
  <c r="AK1487"/>
  <c r="AG1487"/>
  <c r="AS1486"/>
  <c r="AO1486"/>
  <c r="AK1486"/>
  <c r="AG1486"/>
  <c r="AS1485"/>
  <c r="AO1485"/>
  <c r="AK1485"/>
  <c r="AF1485" s="1"/>
  <c r="AG1485"/>
  <c r="AS1484"/>
  <c r="AO1484"/>
  <c r="AK1484"/>
  <c r="AF1484" s="1"/>
  <c r="AG1484"/>
  <c r="AS1483"/>
  <c r="AO1483"/>
  <c r="AK1483"/>
  <c r="AG1483"/>
  <c r="AS1482"/>
  <c r="AO1482"/>
  <c r="AK1482"/>
  <c r="AF1482" s="1"/>
  <c r="AG1482"/>
  <c r="AS1481"/>
  <c r="AO1481"/>
  <c r="AK1481"/>
  <c r="AF1481" s="1"/>
  <c r="AG1481"/>
  <c r="AS1480"/>
  <c r="AO1480"/>
  <c r="AK1480"/>
  <c r="AF1480" s="1"/>
  <c r="AG1480"/>
  <c r="AS1479"/>
  <c r="AO1479"/>
  <c r="AK1479"/>
  <c r="AG1479"/>
  <c r="AS1478"/>
  <c r="AO1478"/>
  <c r="AK1478"/>
  <c r="AF1478" s="1"/>
  <c r="AG1478"/>
  <c r="AS1477"/>
  <c r="AO1477"/>
  <c r="AK1477"/>
  <c r="AF1477" s="1"/>
  <c r="AG1477"/>
  <c r="AS1476"/>
  <c r="AO1476"/>
  <c r="AK1476"/>
  <c r="AF1476" s="1"/>
  <c r="AG1476"/>
  <c r="AS1475"/>
  <c r="AO1475"/>
  <c r="AK1475"/>
  <c r="AG1475"/>
  <c r="AS1474"/>
  <c r="AO1474"/>
  <c r="AK1474"/>
  <c r="AF1474" s="1"/>
  <c r="AG1474"/>
  <c r="AS1473"/>
  <c r="AO1473"/>
  <c r="AK1473"/>
  <c r="AF1473" s="1"/>
  <c r="AG1473"/>
  <c r="AS1472"/>
  <c r="AO1472"/>
  <c r="AK1472"/>
  <c r="AF1472" s="1"/>
  <c r="AG1472"/>
  <c r="AS1471"/>
  <c r="AO1471"/>
  <c r="AK1471"/>
  <c r="AG1471"/>
  <c r="AS1470"/>
  <c r="AO1470"/>
  <c r="AK1470"/>
  <c r="AF1470" s="1"/>
  <c r="AG1470"/>
  <c r="AS1469"/>
  <c r="AO1469"/>
  <c r="AK1469"/>
  <c r="AF1469" s="1"/>
  <c r="AG1469"/>
  <c r="AS1468"/>
  <c r="AO1468"/>
  <c r="AK1468"/>
  <c r="AF1468" s="1"/>
  <c r="AG1468"/>
  <c r="AS1467"/>
  <c r="AO1467"/>
  <c r="AK1467"/>
  <c r="AG1467"/>
  <c r="AS1466"/>
  <c r="AO1466"/>
  <c r="AK1466"/>
  <c r="AF1466" s="1"/>
  <c r="AG1466"/>
  <c r="AS1465"/>
  <c r="AO1465"/>
  <c r="AK1465"/>
  <c r="AF1465" s="1"/>
  <c r="AG1465"/>
  <c r="AS1464"/>
  <c r="AO1464"/>
  <c r="AK1464"/>
  <c r="AF1464" s="1"/>
  <c r="AG1464"/>
  <c r="AS1463"/>
  <c r="AO1463"/>
  <c r="AK1463"/>
  <c r="AG1463"/>
  <c r="AS1462"/>
  <c r="AO1462"/>
  <c r="AK1462"/>
  <c r="AF1462" s="1"/>
  <c r="AG1462"/>
  <c r="AS1461"/>
  <c r="AO1461"/>
  <c r="AK1461"/>
  <c r="AF1461" s="1"/>
  <c r="AG1461"/>
  <c r="AS1460"/>
  <c r="AO1460"/>
  <c r="AK1460"/>
  <c r="AF1460" s="1"/>
  <c r="AG1460"/>
  <c r="AS1459"/>
  <c r="AO1459"/>
  <c r="AK1459"/>
  <c r="AG1459"/>
  <c r="AS1458"/>
  <c r="AO1458"/>
  <c r="AK1458"/>
  <c r="AF1458" s="1"/>
  <c r="AG1458"/>
  <c r="AS1457"/>
  <c r="AO1457"/>
  <c r="AK1457"/>
  <c r="AF1457" s="1"/>
  <c r="AG1457"/>
  <c r="AS1456"/>
  <c r="AO1456"/>
  <c r="AK1456"/>
  <c r="AF1456" s="1"/>
  <c r="AG1456"/>
  <c r="AS1455"/>
  <c r="AO1455"/>
  <c r="AK1455"/>
  <c r="AG1455"/>
  <c r="AS1454"/>
  <c r="AO1454"/>
  <c r="AK1454"/>
  <c r="AF1454" s="1"/>
  <c r="AG1454"/>
  <c r="AS1453"/>
  <c r="AO1453"/>
  <c r="AK1453"/>
  <c r="AF1453" s="1"/>
  <c r="AG1453"/>
  <c r="AS1452"/>
  <c r="AO1452"/>
  <c r="AK1452"/>
  <c r="AF1452" s="1"/>
  <c r="AG1452"/>
  <c r="AS1451"/>
  <c r="AO1451"/>
  <c r="AK1451"/>
  <c r="AG1451"/>
  <c r="AS1450"/>
  <c r="AO1450"/>
  <c r="AK1450"/>
  <c r="AF1450" s="1"/>
  <c r="AG1450"/>
  <c r="AS1449"/>
  <c r="AO1449"/>
  <c r="AK1449"/>
  <c r="AF1449" s="1"/>
  <c r="AG1449"/>
  <c r="AS1448"/>
  <c r="AO1448"/>
  <c r="AK1448"/>
  <c r="AF1448" s="1"/>
  <c r="AG1448"/>
  <c r="AS1447"/>
  <c r="AO1447"/>
  <c r="AK1447"/>
  <c r="AG1447"/>
  <c r="AS1446"/>
  <c r="AO1446"/>
  <c r="AK1446"/>
  <c r="AF1446" s="1"/>
  <c r="AG1446"/>
  <c r="AS1445"/>
  <c r="AO1445"/>
  <c r="AK1445"/>
  <c r="AF1445" s="1"/>
  <c r="AG1445"/>
  <c r="AS1444"/>
  <c r="AO1444"/>
  <c r="AK1444"/>
  <c r="AF1444" s="1"/>
  <c r="AG1444"/>
  <c r="AS1443"/>
  <c r="AO1443"/>
  <c r="AK1443"/>
  <c r="AG1443"/>
  <c r="AS1442"/>
  <c r="AO1442"/>
  <c r="AK1442"/>
  <c r="AF1442" s="1"/>
  <c r="AG1442"/>
  <c r="AS1441"/>
  <c r="AO1441"/>
  <c r="AK1441"/>
  <c r="AF1441" s="1"/>
  <c r="AG1441"/>
  <c r="AS1440"/>
  <c r="AO1440"/>
  <c r="AK1440"/>
  <c r="AF1440" s="1"/>
  <c r="AG1440"/>
  <c r="AS1439"/>
  <c r="AO1439"/>
  <c r="AK1439"/>
  <c r="AG1439"/>
  <c r="AS1438"/>
  <c r="AO1438"/>
  <c r="AK1438"/>
  <c r="AF1438" s="1"/>
  <c r="AG1438"/>
  <c r="AS1437"/>
  <c r="AO1437"/>
  <c r="AK1437"/>
  <c r="AF1437" s="1"/>
  <c r="AG1437"/>
  <c r="AS1436"/>
  <c r="AO1436"/>
  <c r="AK1436"/>
  <c r="AF1436" s="1"/>
  <c r="AG1436"/>
  <c r="AS1435"/>
  <c r="AO1435"/>
  <c r="AK1435"/>
  <c r="AG1435"/>
  <c r="AS1434"/>
  <c r="AO1434"/>
  <c r="AK1434"/>
  <c r="AF1434" s="1"/>
  <c r="AG1434"/>
  <c r="AS1433"/>
  <c r="AO1433"/>
  <c r="AK1433"/>
  <c r="AF1433" s="1"/>
  <c r="AG1433"/>
  <c r="AS1432"/>
  <c r="AO1432"/>
  <c r="AK1432"/>
  <c r="AF1432" s="1"/>
  <c r="AG1432"/>
  <c r="AS1431"/>
  <c r="AO1431"/>
  <c r="AK1431"/>
  <c r="AG1431"/>
  <c r="AS1430"/>
  <c r="AO1430"/>
  <c r="AK1430"/>
  <c r="AF1430" s="1"/>
  <c r="AG1430"/>
  <c r="AS1429"/>
  <c r="AO1429"/>
  <c r="AK1429"/>
  <c r="AF1429" s="1"/>
  <c r="AG1429"/>
  <c r="AS1428"/>
  <c r="AO1428"/>
  <c r="AK1428"/>
  <c r="AF1428" s="1"/>
  <c r="AG1428"/>
  <c r="AS1427"/>
  <c r="AO1427"/>
  <c r="AK1427"/>
  <c r="AG1427"/>
  <c r="AS1426"/>
  <c r="AO1426"/>
  <c r="AK1426"/>
  <c r="AF1426" s="1"/>
  <c r="AG1426"/>
  <c r="AS1425"/>
  <c r="AO1425"/>
  <c r="AK1425"/>
  <c r="AF1425" s="1"/>
  <c r="AG1425"/>
  <c r="AS1424"/>
  <c r="AO1424"/>
  <c r="AK1424"/>
  <c r="AF1424" s="1"/>
  <c r="AG1424"/>
  <c r="AS1423"/>
  <c r="AO1423"/>
  <c r="AK1423"/>
  <c r="AG1423"/>
  <c r="AS1422"/>
  <c r="AO1422"/>
  <c r="AK1422"/>
  <c r="AF1422" s="1"/>
  <c r="AG1422"/>
  <c r="AS1421"/>
  <c r="AO1421"/>
  <c r="AK1421"/>
  <c r="AF1421" s="1"/>
  <c r="AG1421"/>
  <c r="AS1420"/>
  <c r="AO1420"/>
  <c r="AK1420"/>
  <c r="AF1420" s="1"/>
  <c r="AG1420"/>
  <c r="AS1419"/>
  <c r="AO1419"/>
  <c r="AK1419"/>
  <c r="AG1419"/>
  <c r="AS1418"/>
  <c r="AO1418"/>
  <c r="AK1418"/>
  <c r="AF1418" s="1"/>
  <c r="AG1418"/>
  <c r="AS1417"/>
  <c r="AO1417"/>
  <c r="AK1417"/>
  <c r="AF1417" s="1"/>
  <c r="AG1417"/>
  <c r="AS1416"/>
  <c r="AO1416"/>
  <c r="AK1416"/>
  <c r="AF1416" s="1"/>
  <c r="AG1416"/>
  <c r="AS1415"/>
  <c r="AO1415"/>
  <c r="AK1415"/>
  <c r="AG1415"/>
  <c r="AS1414"/>
  <c r="AO1414"/>
  <c r="AK1414"/>
  <c r="AF1414" s="1"/>
  <c r="AG1414"/>
  <c r="AS1413"/>
  <c r="AO1413"/>
  <c r="AK1413"/>
  <c r="AF1413" s="1"/>
  <c r="AG1413"/>
  <c r="AS1412"/>
  <c r="AO1412"/>
  <c r="AK1412"/>
  <c r="AF1412" s="1"/>
  <c r="AG1412"/>
  <c r="AS1411"/>
  <c r="AO1411"/>
  <c r="AK1411"/>
  <c r="AG1411"/>
  <c r="AS1410"/>
  <c r="AO1410"/>
  <c r="AK1410"/>
  <c r="AF1410" s="1"/>
  <c r="AG1410"/>
  <c r="AS1409"/>
  <c r="AO1409"/>
  <c r="AK1409"/>
  <c r="AF1409" s="1"/>
  <c r="AG1409"/>
  <c r="AS1408"/>
  <c r="AO1408"/>
  <c r="AK1408"/>
  <c r="AF1408" s="1"/>
  <c r="AG1408"/>
  <c r="AS1407"/>
  <c r="AO1407"/>
  <c r="AK1407"/>
  <c r="AG1407"/>
  <c r="AS1406"/>
  <c r="AO1406"/>
  <c r="AK1406"/>
  <c r="AF1406" s="1"/>
  <c r="AG1406"/>
  <c r="AS1405"/>
  <c r="AO1405"/>
  <c r="AK1405"/>
  <c r="AF1405" s="1"/>
  <c r="AG1405"/>
  <c r="AS1404"/>
  <c r="AO1404"/>
  <c r="AK1404"/>
  <c r="AF1404" s="1"/>
  <c r="AG1404"/>
  <c r="AS1403"/>
  <c r="AO1403"/>
  <c r="AK1403"/>
  <c r="AG1403"/>
  <c r="AS1402"/>
  <c r="AO1402"/>
  <c r="AK1402"/>
  <c r="AF1402" s="1"/>
  <c r="AG1402"/>
  <c r="AS1401"/>
  <c r="AO1401"/>
  <c r="AK1401"/>
  <c r="AF1401" s="1"/>
  <c r="AG1401"/>
  <c r="AS1400"/>
  <c r="AO1400"/>
  <c r="AK1400"/>
  <c r="AF1400" s="1"/>
  <c r="AG1400"/>
  <c r="AS1399"/>
  <c r="AO1399"/>
  <c r="AK1399"/>
  <c r="AG1399"/>
  <c r="AS1398"/>
  <c r="AO1398"/>
  <c r="AK1398"/>
  <c r="AF1398" s="1"/>
  <c r="AG1398"/>
  <c r="AS1397"/>
  <c r="AO1397"/>
  <c r="AK1397"/>
  <c r="AF1397" s="1"/>
  <c r="AG1397"/>
  <c r="AS1396"/>
  <c r="AO1396"/>
  <c r="AK1396"/>
  <c r="AF1396" s="1"/>
  <c r="AG1396"/>
  <c r="AS1395"/>
  <c r="AO1395"/>
  <c r="AK1395"/>
  <c r="AG1395"/>
  <c r="AS1394"/>
  <c r="AO1394"/>
  <c r="AK1394"/>
  <c r="AF1394" s="1"/>
  <c r="AG1394"/>
  <c r="AS1393"/>
  <c r="AO1393"/>
  <c r="AK1393"/>
  <c r="AF1393" s="1"/>
  <c r="AG1393"/>
  <c r="AS1392"/>
  <c r="AO1392"/>
  <c r="AK1392"/>
  <c r="AF1392" s="1"/>
  <c r="AG1392"/>
  <c r="AS1391"/>
  <c r="AO1391"/>
  <c r="AK1391"/>
  <c r="AG1391"/>
  <c r="AS1390"/>
  <c r="AO1390"/>
  <c r="AK1390"/>
  <c r="AF1390" s="1"/>
  <c r="AG1390"/>
  <c r="AS1389"/>
  <c r="AO1389"/>
  <c r="AK1389"/>
  <c r="AF1389" s="1"/>
  <c r="AG1389"/>
  <c r="AS1388"/>
  <c r="AO1388"/>
  <c r="AK1388"/>
  <c r="AF1388" s="1"/>
  <c r="AG1388"/>
  <c r="AS1387"/>
  <c r="AO1387"/>
  <c r="AK1387"/>
  <c r="AG1387"/>
  <c r="AS1386"/>
  <c r="AO1386"/>
  <c r="AK1386"/>
  <c r="AF1386" s="1"/>
  <c r="AG1386"/>
  <c r="AS1385"/>
  <c r="AO1385"/>
  <c r="AK1385"/>
  <c r="AF1385" s="1"/>
  <c r="AG1385"/>
  <c r="AS1384"/>
  <c r="AO1384"/>
  <c r="AK1384"/>
  <c r="AF1384" s="1"/>
  <c r="AG1384"/>
  <c r="AS1383"/>
  <c r="AO1383"/>
  <c r="AK1383"/>
  <c r="AG1383"/>
  <c r="AS1382"/>
  <c r="AO1382"/>
  <c r="AK1382"/>
  <c r="AF1382" s="1"/>
  <c r="AG1382"/>
  <c r="AS1381"/>
  <c r="AO1381"/>
  <c r="AK1381"/>
  <c r="AF1381" s="1"/>
  <c r="AG1381"/>
  <c r="AS1380"/>
  <c r="AO1380"/>
  <c r="AK1380"/>
  <c r="AF1380" s="1"/>
  <c r="AG1380"/>
  <c r="AS1379"/>
  <c r="AO1379"/>
  <c r="AK1379"/>
  <c r="AG1379"/>
  <c r="AS1378"/>
  <c r="AO1378"/>
  <c r="AK1378"/>
  <c r="AF1378" s="1"/>
  <c r="AG1378"/>
  <c r="AS1377"/>
  <c r="AO1377"/>
  <c r="AK1377"/>
  <c r="AF1377" s="1"/>
  <c r="AG1377"/>
  <c r="AS1376"/>
  <c r="AO1376"/>
  <c r="AK1376"/>
  <c r="AF1376" s="1"/>
  <c r="AG1376"/>
  <c r="AS1375"/>
  <c r="AO1375"/>
  <c r="AK1375"/>
  <c r="AG1375"/>
  <c r="AS1374"/>
  <c r="AO1374"/>
  <c r="AK1374"/>
  <c r="AF1374" s="1"/>
  <c r="AG1374"/>
  <c r="AS1373"/>
  <c r="AO1373"/>
  <c r="AK1373"/>
  <c r="AF1373" s="1"/>
  <c r="AG1373"/>
  <c r="AS1372"/>
  <c r="AO1372"/>
  <c r="AK1372"/>
  <c r="AF1372" s="1"/>
  <c r="AG1372"/>
  <c r="AS1371"/>
  <c r="AO1371"/>
  <c r="AK1371"/>
  <c r="AG1371"/>
  <c r="AS1370"/>
  <c r="AO1370"/>
  <c r="AK1370"/>
  <c r="AF1370" s="1"/>
  <c r="AG1370"/>
  <c r="AS1369"/>
  <c r="AO1369"/>
  <c r="AK1369"/>
  <c r="AF1369" s="1"/>
  <c r="AG1369"/>
  <c r="AS1368"/>
  <c r="AO1368"/>
  <c r="AK1368"/>
  <c r="AF1368" s="1"/>
  <c r="AG1368"/>
  <c r="AS1367"/>
  <c r="AO1367"/>
  <c r="AK1367"/>
  <c r="AG1367"/>
  <c r="AS1366"/>
  <c r="AO1366"/>
  <c r="AK1366"/>
  <c r="AF1366" s="1"/>
  <c r="AG1366"/>
  <c r="AS1365"/>
  <c r="AO1365"/>
  <c r="AK1365"/>
  <c r="AF1365" s="1"/>
  <c r="AG1365"/>
  <c r="AS1364"/>
  <c r="AO1364"/>
  <c r="AK1364"/>
  <c r="AF1364" s="1"/>
  <c r="AG1364"/>
  <c r="AS1363"/>
  <c r="AO1363"/>
  <c r="AK1363"/>
  <c r="AG1363"/>
  <c r="AS1362"/>
  <c r="AO1362"/>
  <c r="AK1362"/>
  <c r="AF1362" s="1"/>
  <c r="AG1362"/>
  <c r="AS1361"/>
  <c r="AO1361"/>
  <c r="AK1361"/>
  <c r="AF1361" s="1"/>
  <c r="AG1361"/>
  <c r="AS1360"/>
  <c r="AO1360"/>
  <c r="AK1360"/>
  <c r="AF1360" s="1"/>
  <c r="AG1360"/>
  <c r="AS1359"/>
  <c r="AO1359"/>
  <c r="AK1359"/>
  <c r="AF1359" s="1"/>
  <c r="AG1359"/>
  <c r="AS1358"/>
  <c r="AO1358"/>
  <c r="AK1358"/>
  <c r="AF1358" s="1"/>
  <c r="AG1358"/>
  <c r="AS1357"/>
  <c r="AO1357"/>
  <c r="AK1357"/>
  <c r="AF1357" s="1"/>
  <c r="AG1357"/>
  <c r="AS1356"/>
  <c r="AO1356"/>
  <c r="AK1356"/>
  <c r="AF1356" s="1"/>
  <c r="AG1356"/>
  <c r="AS1355"/>
  <c r="AO1355"/>
  <c r="AK1355"/>
  <c r="AG1355"/>
  <c r="AS1354"/>
  <c r="AO1354"/>
  <c r="AK1354"/>
  <c r="AF1354" s="1"/>
  <c r="AG1354"/>
  <c r="AS1353"/>
  <c r="AO1353"/>
  <c r="AK1353"/>
  <c r="AF1353" s="1"/>
  <c r="AG1353"/>
  <c r="AS1352"/>
  <c r="AO1352"/>
  <c r="AK1352"/>
  <c r="AF1352" s="1"/>
  <c r="AG1352"/>
  <c r="AS1351"/>
  <c r="AO1351"/>
  <c r="AK1351"/>
  <c r="AF1351" s="1"/>
  <c r="AG1351"/>
  <c r="AS1350"/>
  <c r="AO1350"/>
  <c r="AK1350"/>
  <c r="AF1350" s="1"/>
  <c r="AG1350"/>
  <c r="AS1349"/>
  <c r="AO1349"/>
  <c r="AK1349"/>
  <c r="AF1349" s="1"/>
  <c r="AG1349"/>
  <c r="AS1348"/>
  <c r="AO1348"/>
  <c r="AK1348"/>
  <c r="AF1348" s="1"/>
  <c r="AG1348"/>
  <c r="AS1347"/>
  <c r="AO1347"/>
  <c r="AK1347"/>
  <c r="AG1347"/>
  <c r="AS1346"/>
  <c r="AO1346"/>
  <c r="AK1346"/>
  <c r="AF1346" s="1"/>
  <c r="AG1346"/>
  <c r="AS1345"/>
  <c r="AO1345"/>
  <c r="AK1345"/>
  <c r="AF1345" s="1"/>
  <c r="AG1345"/>
  <c r="AS1344"/>
  <c r="AO1344"/>
  <c r="AK1344"/>
  <c r="AF1344" s="1"/>
  <c r="AG1344"/>
  <c r="AS1343"/>
  <c r="AO1343"/>
  <c r="AK1343"/>
  <c r="AF1343" s="1"/>
  <c r="AG1343"/>
  <c r="AS1342"/>
  <c r="AO1342"/>
  <c r="AK1342"/>
  <c r="AF1342" s="1"/>
  <c r="AG1342"/>
  <c r="AS1341"/>
  <c r="AO1341"/>
  <c r="AK1341"/>
  <c r="AF1341" s="1"/>
  <c r="AG1341"/>
  <c r="AS1340"/>
  <c r="AO1340"/>
  <c r="AK1340"/>
  <c r="AF1340" s="1"/>
  <c r="AG1340"/>
  <c r="AS1339"/>
  <c r="AO1339"/>
  <c r="AK1339"/>
  <c r="AG1339"/>
  <c r="AS1338"/>
  <c r="AO1338"/>
  <c r="AK1338"/>
  <c r="AF1338" s="1"/>
  <c r="AG1338"/>
  <c r="AS1337"/>
  <c r="AO1337"/>
  <c r="AK1337"/>
  <c r="AF1337" s="1"/>
  <c r="AG1337"/>
  <c r="AS1336"/>
  <c r="AO1336"/>
  <c r="AK1336"/>
  <c r="AF1336" s="1"/>
  <c r="AG1336"/>
  <c r="AS1335"/>
  <c r="AO1335"/>
  <c r="AK1335"/>
  <c r="AF1335" s="1"/>
  <c r="AG1335"/>
  <c r="AS1334"/>
  <c r="AO1334"/>
  <c r="AK1334"/>
  <c r="AF1334" s="1"/>
  <c r="AG1334"/>
  <c r="AS1333"/>
  <c r="AO1333"/>
  <c r="AK1333"/>
  <c r="AF1333" s="1"/>
  <c r="AG1333"/>
  <c r="AS1332"/>
  <c r="AO1332"/>
  <c r="AK1332"/>
  <c r="AF1332" s="1"/>
  <c r="AG1332"/>
  <c r="AS1331"/>
  <c r="AO1331"/>
  <c r="AK1331"/>
  <c r="AG1331"/>
  <c r="AS1330"/>
  <c r="AO1330"/>
  <c r="AK1330"/>
  <c r="AF1330" s="1"/>
  <c r="AG1330"/>
  <c r="AS1329"/>
  <c r="AO1329"/>
  <c r="AK1329"/>
  <c r="AF1329" s="1"/>
  <c r="AG1329"/>
  <c r="AS1328"/>
  <c r="AO1328"/>
  <c r="AK1328"/>
  <c r="AF1328" s="1"/>
  <c r="AG1328"/>
  <c r="AS1327"/>
  <c r="AO1327"/>
  <c r="AK1327"/>
  <c r="AF1327" s="1"/>
  <c r="AG1327"/>
  <c r="AS1326"/>
  <c r="AO1326"/>
  <c r="AK1326"/>
  <c r="AF1326" s="1"/>
  <c r="AG1326"/>
  <c r="AS1325"/>
  <c r="AO1325"/>
  <c r="AK1325"/>
  <c r="AF1325" s="1"/>
  <c r="AG1325"/>
  <c r="AS1324"/>
  <c r="AO1324"/>
  <c r="AK1324"/>
  <c r="AF1324" s="1"/>
  <c r="AG1324"/>
  <c r="AS1323"/>
  <c r="AO1323"/>
  <c r="AK1323"/>
  <c r="AG1323"/>
  <c r="AS1322"/>
  <c r="AO1322"/>
  <c r="AK1322"/>
  <c r="AF1322" s="1"/>
  <c r="AG1322"/>
  <c r="AS1321"/>
  <c r="AO1321"/>
  <c r="AK1321"/>
  <c r="AF1321" s="1"/>
  <c r="AG1321"/>
  <c r="AS1320"/>
  <c r="AO1320"/>
  <c r="AK1320"/>
  <c r="AF1320" s="1"/>
  <c r="AG1320"/>
  <c r="AS1319"/>
  <c r="AO1319"/>
  <c r="AK1319"/>
  <c r="AF1319" s="1"/>
  <c r="AG1319"/>
  <c r="AS1318"/>
  <c r="AO1318"/>
  <c r="AK1318"/>
  <c r="AF1318" s="1"/>
  <c r="AG1318"/>
  <c r="AS1317"/>
  <c r="AO1317"/>
  <c r="AK1317"/>
  <c r="AF1317" s="1"/>
  <c r="AG1317"/>
  <c r="AS1316"/>
  <c r="AO1316"/>
  <c r="AK1316"/>
  <c r="AF1316" s="1"/>
  <c r="AG1316"/>
  <c r="AS1315"/>
  <c r="AO1315"/>
  <c r="AK1315"/>
  <c r="AG1315"/>
  <c r="AS1314"/>
  <c r="AO1314"/>
  <c r="AK1314"/>
  <c r="AF1314" s="1"/>
  <c r="AG1314"/>
  <c r="AS1313"/>
  <c r="AO1313"/>
  <c r="AK1313"/>
  <c r="AF1313" s="1"/>
  <c r="AG1313"/>
  <c r="AS1312"/>
  <c r="AO1312"/>
  <c r="AK1312"/>
  <c r="AF1312" s="1"/>
  <c r="AG1312"/>
  <c r="AS1311"/>
  <c r="AO1311"/>
  <c r="AK1311"/>
  <c r="AF1311" s="1"/>
  <c r="AG1311"/>
  <c r="AS1310"/>
  <c r="AO1310"/>
  <c r="AK1310"/>
  <c r="AF1310" s="1"/>
  <c r="AG1310"/>
  <c r="AS1309"/>
  <c r="AO1309"/>
  <c r="AK1309"/>
  <c r="AF1309" s="1"/>
  <c r="AG1309"/>
  <c r="AS1308"/>
  <c r="AO1308"/>
  <c r="AK1308"/>
  <c r="AF1308" s="1"/>
  <c r="AG1308"/>
  <c r="AS1307"/>
  <c r="AO1307"/>
  <c r="AK1307"/>
  <c r="AG1307"/>
  <c r="AS1306"/>
  <c r="AO1306"/>
  <c r="AK1306"/>
  <c r="AF1306" s="1"/>
  <c r="AG1306"/>
  <c r="AS1305"/>
  <c r="AO1305"/>
  <c r="AK1305"/>
  <c r="AF1305" s="1"/>
  <c r="AG1305"/>
  <c r="AS1304"/>
  <c r="AO1304"/>
  <c r="AK1304"/>
  <c r="AF1304" s="1"/>
  <c r="AG1304"/>
  <c r="AS1303"/>
  <c r="AO1303"/>
  <c r="AK1303"/>
  <c r="AF1303" s="1"/>
  <c r="AG1303"/>
  <c r="AS1302"/>
  <c r="AO1302"/>
  <c r="AK1302"/>
  <c r="AF1302" s="1"/>
  <c r="AG1302"/>
  <c r="AS1301"/>
  <c r="AO1301"/>
  <c r="AK1301"/>
  <c r="AF1301" s="1"/>
  <c r="AG1301"/>
  <c r="AS1300"/>
  <c r="AO1300"/>
  <c r="AK1300"/>
  <c r="AF1300" s="1"/>
  <c r="AG1300"/>
  <c r="AS1299"/>
  <c r="AO1299"/>
  <c r="AK1299"/>
  <c r="AG1299"/>
  <c r="AS1298"/>
  <c r="AO1298"/>
  <c r="AK1298"/>
  <c r="AF1298" s="1"/>
  <c r="AG1298"/>
  <c r="AS1297"/>
  <c r="AO1297"/>
  <c r="AK1297"/>
  <c r="AF1297" s="1"/>
  <c r="AG1297"/>
  <c r="AS1296"/>
  <c r="AO1296"/>
  <c r="AK1296"/>
  <c r="AF1296" s="1"/>
  <c r="AG1296"/>
  <c r="AS1295"/>
  <c r="AO1295"/>
  <c r="AK1295"/>
  <c r="AF1295" s="1"/>
  <c r="AG1295"/>
  <c r="AS1294"/>
  <c r="AO1294"/>
  <c r="AK1294"/>
  <c r="AF1294" s="1"/>
  <c r="AG1294"/>
  <c r="AS1293"/>
  <c r="AO1293"/>
  <c r="AK1293"/>
  <c r="AF1293" s="1"/>
  <c r="AG1293"/>
  <c r="AS1292"/>
  <c r="AO1292"/>
  <c r="AK1292"/>
  <c r="AF1292" s="1"/>
  <c r="AG1292"/>
  <c r="AS1291"/>
  <c r="AO1291"/>
  <c r="AK1291"/>
  <c r="AG1291"/>
  <c r="AS1290"/>
  <c r="AO1290"/>
  <c r="AK1290"/>
  <c r="AF1290" s="1"/>
  <c r="AG1290"/>
  <c r="AS1289"/>
  <c r="AO1289"/>
  <c r="AK1289"/>
  <c r="AF1289" s="1"/>
  <c r="AG1289"/>
  <c r="AS1288"/>
  <c r="AO1288"/>
  <c r="AK1288"/>
  <c r="AF1288" s="1"/>
  <c r="AG1288"/>
  <c r="AS1287"/>
  <c r="AO1287"/>
  <c r="AK1287"/>
  <c r="AF1287" s="1"/>
  <c r="AG1287"/>
  <c r="AS1286"/>
  <c r="AO1286"/>
  <c r="AK1286"/>
  <c r="AF1286" s="1"/>
  <c r="AG1286"/>
  <c r="AS1285"/>
  <c r="AO1285"/>
  <c r="AK1285"/>
  <c r="AF1285" s="1"/>
  <c r="AG1285"/>
  <c r="AS1284"/>
  <c r="AO1284"/>
  <c r="AK1284"/>
  <c r="AF1284" s="1"/>
  <c r="AG1284"/>
  <c r="AS1283"/>
  <c r="AO1283"/>
  <c r="AK1283"/>
  <c r="AG1283"/>
  <c r="AS1282"/>
  <c r="AO1282"/>
  <c r="AK1282"/>
  <c r="AF1282" s="1"/>
  <c r="AG1282"/>
  <c r="AS1281"/>
  <c r="AO1281"/>
  <c r="AK1281"/>
  <c r="AF1281" s="1"/>
  <c r="AG1281"/>
  <c r="AS1280"/>
  <c r="AO1280"/>
  <c r="AK1280"/>
  <c r="AF1280" s="1"/>
  <c r="AG1280"/>
  <c r="AS1279"/>
  <c r="AO1279"/>
  <c r="AK1279"/>
  <c r="AF1279" s="1"/>
  <c r="AG1279"/>
  <c r="AS1278"/>
  <c r="AO1278"/>
  <c r="AK1278"/>
  <c r="AF1278" s="1"/>
  <c r="AG1278"/>
  <c r="AS1277"/>
  <c r="AO1277"/>
  <c r="AK1277"/>
  <c r="AF1277" s="1"/>
  <c r="AG1277"/>
  <c r="AS1276"/>
  <c r="AO1276"/>
  <c r="AK1276"/>
  <c r="AF1276" s="1"/>
  <c r="AG1276"/>
  <c r="AS1275"/>
  <c r="AO1275"/>
  <c r="AK1275"/>
  <c r="AG1275"/>
  <c r="AS1274"/>
  <c r="AO1274"/>
  <c r="AK1274"/>
  <c r="AF1274" s="1"/>
  <c r="AG1274"/>
  <c r="AS1273"/>
  <c r="AO1273"/>
  <c r="AK1273"/>
  <c r="AF1273" s="1"/>
  <c r="AG1273"/>
  <c r="AS1272"/>
  <c r="AO1272"/>
  <c r="AK1272"/>
  <c r="AF1272" s="1"/>
  <c r="AG1272"/>
  <c r="AS1271"/>
  <c r="AO1271"/>
  <c r="AK1271"/>
  <c r="AF1271" s="1"/>
  <c r="AG1271"/>
  <c r="AS1270"/>
  <c r="AO1270"/>
  <c r="AK1270"/>
  <c r="AF1270" s="1"/>
  <c r="AG1270"/>
  <c r="AS1269"/>
  <c r="AO1269"/>
  <c r="AK1269"/>
  <c r="AF1269" s="1"/>
  <c r="AG1269"/>
  <c r="AS1268"/>
  <c r="AO1268"/>
  <c r="AK1268"/>
  <c r="AF1268" s="1"/>
  <c r="AG1268"/>
  <c r="AS1267"/>
  <c r="AO1267"/>
  <c r="AK1267"/>
  <c r="AG1267"/>
  <c r="AS1266"/>
  <c r="AO1266"/>
  <c r="AK1266"/>
  <c r="AF1266" s="1"/>
  <c r="AG1266"/>
  <c r="AS1265"/>
  <c r="AO1265"/>
  <c r="AK1265"/>
  <c r="AF1265" s="1"/>
  <c r="AG1265"/>
  <c r="AS1264"/>
  <c r="AO1264"/>
  <c r="AK1264"/>
  <c r="AF1264" s="1"/>
  <c r="AG1264"/>
  <c r="AS1263"/>
  <c r="AO1263"/>
  <c r="AK1263"/>
  <c r="AF1263" s="1"/>
  <c r="AG1263"/>
  <c r="AS1262"/>
  <c r="AO1262"/>
  <c r="AK1262"/>
  <c r="AF1262" s="1"/>
  <c r="AG1262"/>
  <c r="AS1261"/>
  <c r="AO1261"/>
  <c r="AK1261"/>
  <c r="AF1261" s="1"/>
  <c r="AG1261"/>
  <c r="AS1260"/>
  <c r="AO1260"/>
  <c r="AK1260"/>
  <c r="AF1260" s="1"/>
  <c r="AG1260"/>
  <c r="AS1259"/>
  <c r="AO1259"/>
  <c r="AK1259"/>
  <c r="AG1259"/>
  <c r="AS1258"/>
  <c r="AO1258"/>
  <c r="AK1258"/>
  <c r="AF1258" s="1"/>
  <c r="AG1258"/>
  <c r="AS1257"/>
  <c r="AO1257"/>
  <c r="AK1257"/>
  <c r="AF1257" s="1"/>
  <c r="AG1257"/>
  <c r="AS1256"/>
  <c r="AO1256"/>
  <c r="AK1256"/>
  <c r="AF1256" s="1"/>
  <c r="AG1256"/>
  <c r="AS1255"/>
  <c r="AO1255"/>
  <c r="AK1255"/>
  <c r="AF1255" s="1"/>
  <c r="AG1255"/>
  <c r="AS1254"/>
  <c r="AO1254"/>
  <c r="AK1254"/>
  <c r="AF1254" s="1"/>
  <c r="AG1254"/>
  <c r="AS1253"/>
  <c r="AO1253"/>
  <c r="AK1253"/>
  <c r="AF1253" s="1"/>
  <c r="AG1253"/>
  <c r="AS1252"/>
  <c r="AO1252"/>
  <c r="AK1252"/>
  <c r="AF1252" s="1"/>
  <c r="AG1252"/>
  <c r="AS1251"/>
  <c r="AO1251"/>
  <c r="AK1251"/>
  <c r="AG1251"/>
  <c r="AS1250"/>
  <c r="AO1250"/>
  <c r="AK1250"/>
  <c r="AF1250" s="1"/>
  <c r="AG1250"/>
  <c r="AS1249"/>
  <c r="AO1249"/>
  <c r="AK1249"/>
  <c r="AF1249" s="1"/>
  <c r="AG1249"/>
  <c r="AS1248"/>
  <c r="AO1248"/>
  <c r="AK1248"/>
  <c r="AF1248" s="1"/>
  <c r="AG1248"/>
  <c r="AS1247"/>
  <c r="AO1247"/>
  <c r="AK1247"/>
  <c r="AF1247" s="1"/>
  <c r="AG1247"/>
  <c r="AS1246"/>
  <c r="AO1246"/>
  <c r="AK1246"/>
  <c r="AF1246" s="1"/>
  <c r="AG1246"/>
  <c r="AS1245"/>
  <c r="AO1245"/>
  <c r="AK1245"/>
  <c r="AF1245" s="1"/>
  <c r="AG1245"/>
  <c r="AS1244"/>
  <c r="AO1244"/>
  <c r="AK1244"/>
  <c r="AF1244" s="1"/>
  <c r="AG1244"/>
  <c r="AS1243"/>
  <c r="AO1243"/>
  <c r="AK1243"/>
  <c r="AG1243"/>
  <c r="AS1242"/>
  <c r="AO1242"/>
  <c r="AK1242"/>
  <c r="AF1242" s="1"/>
  <c r="AG1242"/>
  <c r="AS1241"/>
  <c r="AO1241"/>
  <c r="AK1241"/>
  <c r="AF1241" s="1"/>
  <c r="AG1241"/>
  <c r="AS1240"/>
  <c r="AO1240"/>
  <c r="AK1240"/>
  <c r="AF1240" s="1"/>
  <c r="AG1240"/>
  <c r="AS1239"/>
  <c r="AO1239"/>
  <c r="AK1239"/>
  <c r="AF1239" s="1"/>
  <c r="AG1239"/>
  <c r="AS1238"/>
  <c r="AO1238"/>
  <c r="AK1238"/>
  <c r="AF1238" s="1"/>
  <c r="AG1238"/>
  <c r="AS1237"/>
  <c r="AO1237"/>
  <c r="AK1237"/>
  <c r="AF1237" s="1"/>
  <c r="AG1237"/>
  <c r="AS1236"/>
  <c r="AO1236"/>
  <c r="AK1236"/>
  <c r="AF1236" s="1"/>
  <c r="AG1236"/>
  <c r="AS1235"/>
  <c r="AO1235"/>
  <c r="AK1235"/>
  <c r="AG1235"/>
  <c r="AS1234"/>
  <c r="AO1234"/>
  <c r="AK1234"/>
  <c r="AF1234" s="1"/>
  <c r="AG1234"/>
  <c r="AS1233"/>
  <c r="AO1233"/>
  <c r="AK1233"/>
  <c r="AF1233" s="1"/>
  <c r="AG1233"/>
  <c r="AS1232"/>
  <c r="AO1232"/>
  <c r="AK1232"/>
  <c r="AF1232" s="1"/>
  <c r="AG1232"/>
  <c r="AS1231"/>
  <c r="AO1231"/>
  <c r="AK1231"/>
  <c r="AF1231" s="1"/>
  <c r="AG1231"/>
  <c r="AS1230"/>
  <c r="AO1230"/>
  <c r="AK1230"/>
  <c r="AF1230" s="1"/>
  <c r="AG1230"/>
  <c r="AS1229"/>
  <c r="AO1229"/>
  <c r="AK1229"/>
  <c r="AF1229" s="1"/>
  <c r="AG1229"/>
  <c r="AS1228"/>
  <c r="AO1228"/>
  <c r="AK1228"/>
  <c r="AF1228" s="1"/>
  <c r="AG1228"/>
  <c r="AS1227"/>
  <c r="AO1227"/>
  <c r="AK1227"/>
  <c r="AG1227"/>
  <c r="AS1226"/>
  <c r="AO1226"/>
  <c r="AK1226"/>
  <c r="AF1226" s="1"/>
  <c r="AG1226"/>
  <c r="AS1225"/>
  <c r="AO1225"/>
  <c r="AK1225"/>
  <c r="AF1225" s="1"/>
  <c r="AG1225"/>
  <c r="AS1224"/>
  <c r="AO1224"/>
  <c r="AK1224"/>
  <c r="AF1224" s="1"/>
  <c r="AG1224"/>
  <c r="AS1223"/>
  <c r="AO1223"/>
  <c r="AK1223"/>
  <c r="AF1223" s="1"/>
  <c r="AG1223"/>
  <c r="AS1222"/>
  <c r="AO1222"/>
  <c r="AK1222"/>
  <c r="AF1222" s="1"/>
  <c r="AG1222"/>
  <c r="AS1221"/>
  <c r="AO1221"/>
  <c r="AK1221"/>
  <c r="AF1221" s="1"/>
  <c r="AG1221"/>
  <c r="AS1220"/>
  <c r="AO1220"/>
  <c r="AK1220"/>
  <c r="AF1220" s="1"/>
  <c r="AG1220"/>
  <c r="AS1219"/>
  <c r="AO1219"/>
  <c r="AK1219"/>
  <c r="AG1219"/>
  <c r="AS1218"/>
  <c r="AO1218"/>
  <c r="AK1218"/>
  <c r="AF1218" s="1"/>
  <c r="AG1218"/>
  <c r="AS1217"/>
  <c r="AO1217"/>
  <c r="AK1217"/>
  <c r="AF1217" s="1"/>
  <c r="AG1217"/>
  <c r="AS1216"/>
  <c r="AO1216"/>
  <c r="AK1216"/>
  <c r="AF1216" s="1"/>
  <c r="AG1216"/>
  <c r="AS1215"/>
  <c r="AO1215"/>
  <c r="AK1215"/>
  <c r="AF1215" s="1"/>
  <c r="AG1215"/>
  <c r="AS1214"/>
  <c r="AO1214"/>
  <c r="AK1214"/>
  <c r="AF1214" s="1"/>
  <c r="AG1214"/>
  <c r="AS1213"/>
  <c r="AO1213"/>
  <c r="AK1213"/>
  <c r="AF1213" s="1"/>
  <c r="AG1213"/>
  <c r="AS1212"/>
  <c r="AO1212"/>
  <c r="AK1212"/>
  <c r="AF1212" s="1"/>
  <c r="AG1212"/>
  <c r="AS1211"/>
  <c r="AO1211"/>
  <c r="AK1211"/>
  <c r="AG1211"/>
  <c r="AS1210"/>
  <c r="AO1210"/>
  <c r="AK1210"/>
  <c r="AF1210" s="1"/>
  <c r="AG1210"/>
  <c r="AS1209"/>
  <c r="AO1209"/>
  <c r="AK1209"/>
  <c r="AF1209" s="1"/>
  <c r="AG1209"/>
  <c r="AS1208"/>
  <c r="AO1208"/>
  <c r="AK1208"/>
  <c r="AF1208" s="1"/>
  <c r="AG1208"/>
  <c r="AS1207"/>
  <c r="AO1207"/>
  <c r="AK1207"/>
  <c r="AF1207" s="1"/>
  <c r="AG1207"/>
  <c r="AS1206"/>
  <c r="AO1206"/>
  <c r="AK1206"/>
  <c r="AF1206" s="1"/>
  <c r="AG1206"/>
  <c r="AS1205"/>
  <c r="AO1205"/>
  <c r="AK1205"/>
  <c r="AF1205" s="1"/>
  <c r="AG1205"/>
  <c r="AS1204"/>
  <c r="AO1204"/>
  <c r="AK1204"/>
  <c r="AF1204" s="1"/>
  <c r="AG1204"/>
  <c r="AS1203"/>
  <c r="AO1203"/>
  <c r="AK1203"/>
  <c r="AG1203"/>
  <c r="AS1202"/>
  <c r="AO1202"/>
  <c r="AK1202"/>
  <c r="AF1202" s="1"/>
  <c r="AG1202"/>
  <c r="AS1201"/>
  <c r="AO1201"/>
  <c r="AK1201"/>
  <c r="AF1201" s="1"/>
  <c r="AG1201"/>
  <c r="AS1200"/>
  <c r="AO1200"/>
  <c r="AK1200"/>
  <c r="AF1200" s="1"/>
  <c r="AG1200"/>
  <c r="AS1199"/>
  <c r="AO1199"/>
  <c r="AK1199"/>
  <c r="AF1199" s="1"/>
  <c r="AG1199"/>
  <c r="AS1198"/>
  <c r="AO1198"/>
  <c r="AK1198"/>
  <c r="AF1198" s="1"/>
  <c r="AG1198"/>
  <c r="AS1197"/>
  <c r="AO1197"/>
  <c r="AK1197"/>
  <c r="AF1197" s="1"/>
  <c r="AG1197"/>
  <c r="AS1196"/>
  <c r="AO1196"/>
  <c r="AK1196"/>
  <c r="AF1196" s="1"/>
  <c r="AG1196"/>
  <c r="AS1195"/>
  <c r="AO1195"/>
  <c r="AK1195"/>
  <c r="AG1195"/>
  <c r="AS1194"/>
  <c r="AO1194"/>
  <c r="AK1194"/>
  <c r="AF1194" s="1"/>
  <c r="AG1194"/>
  <c r="AS1193"/>
  <c r="AO1193"/>
  <c r="AK1193"/>
  <c r="AF1193" s="1"/>
  <c r="AG1193"/>
  <c r="AS1192"/>
  <c r="AO1192"/>
  <c r="AK1192"/>
  <c r="AF1192" s="1"/>
  <c r="AG1192"/>
  <c r="AS1191"/>
  <c r="AO1191"/>
  <c r="AK1191"/>
  <c r="AF1191" s="1"/>
  <c r="AG1191"/>
  <c r="AS1190"/>
  <c r="AO1190"/>
  <c r="AK1190"/>
  <c r="AF1190" s="1"/>
  <c r="AG1190"/>
  <c r="AS1189"/>
  <c r="AO1189"/>
  <c r="AK1189"/>
  <c r="AF1189" s="1"/>
  <c r="AG1189"/>
  <c r="AS1188"/>
  <c r="AO1188"/>
  <c r="AK1188"/>
  <c r="AF1188" s="1"/>
  <c r="AG1188"/>
  <c r="AS1187"/>
  <c r="AO1187"/>
  <c r="AK1187"/>
  <c r="AG1187"/>
  <c r="AS1186"/>
  <c r="AO1186"/>
  <c r="AK1186"/>
  <c r="AF1186" s="1"/>
  <c r="AG1186"/>
  <c r="AS1185"/>
  <c r="AO1185"/>
  <c r="AK1185"/>
  <c r="AF1185" s="1"/>
  <c r="AG1185"/>
  <c r="AS1184"/>
  <c r="AO1184"/>
  <c r="AK1184"/>
  <c r="AF1184" s="1"/>
  <c r="AG1184"/>
  <c r="AS1183"/>
  <c r="AO1183"/>
  <c r="AK1183"/>
  <c r="AF1183" s="1"/>
  <c r="AG1183"/>
  <c r="AS1182"/>
  <c r="AO1182"/>
  <c r="AK1182"/>
  <c r="AF1182" s="1"/>
  <c r="AG1182"/>
  <c r="AS1181"/>
  <c r="AO1181"/>
  <c r="AK1181"/>
  <c r="AF1181" s="1"/>
  <c r="AG1181"/>
  <c r="AS1180"/>
  <c r="AO1180"/>
  <c r="AK1180"/>
  <c r="AF1180" s="1"/>
  <c r="AG1180"/>
  <c r="AS1179"/>
  <c r="AO1179"/>
  <c r="AK1179"/>
  <c r="AG1179"/>
  <c r="AS1178"/>
  <c r="AO1178"/>
  <c r="AK1178"/>
  <c r="AF1178" s="1"/>
  <c r="AG1178"/>
  <c r="AS1177"/>
  <c r="AO1177"/>
  <c r="AK1177"/>
  <c r="AF1177" s="1"/>
  <c r="AG1177"/>
  <c r="AS1176"/>
  <c r="AO1176"/>
  <c r="AK1176"/>
  <c r="AF1176" s="1"/>
  <c r="AG1176"/>
  <c r="AS1175"/>
  <c r="AO1175"/>
  <c r="AK1175"/>
  <c r="AF1175" s="1"/>
  <c r="AG1175"/>
  <c r="AS1174"/>
  <c r="AO1174"/>
  <c r="AK1174"/>
  <c r="AF1174" s="1"/>
  <c r="AG1174"/>
  <c r="AS1173"/>
  <c r="AO1173"/>
  <c r="AK1173"/>
  <c r="AF1173" s="1"/>
  <c r="AG1173"/>
  <c r="AS1172"/>
  <c r="AO1172"/>
  <c r="AK1172"/>
  <c r="AF1172" s="1"/>
  <c r="AG1172"/>
  <c r="AS1171"/>
  <c r="AO1171"/>
  <c r="AK1171"/>
  <c r="AG1171"/>
  <c r="AS1170"/>
  <c r="AO1170"/>
  <c r="AK1170"/>
  <c r="AF1170" s="1"/>
  <c r="AG1170"/>
  <c r="AS1169"/>
  <c r="AO1169"/>
  <c r="AK1169"/>
  <c r="AF1169" s="1"/>
  <c r="AG1169"/>
  <c r="AS1168"/>
  <c r="AO1168"/>
  <c r="AK1168"/>
  <c r="AF1168" s="1"/>
  <c r="AG1168"/>
  <c r="AS1167"/>
  <c r="AO1167"/>
  <c r="AK1167"/>
  <c r="AF1167" s="1"/>
  <c r="AG1167"/>
  <c r="AS1166"/>
  <c r="AO1166"/>
  <c r="AK1166"/>
  <c r="AF1166" s="1"/>
  <c r="AG1166"/>
  <c r="AS1165"/>
  <c r="AO1165"/>
  <c r="AK1165"/>
  <c r="AF1165" s="1"/>
  <c r="AG1165"/>
  <c r="AS1164"/>
  <c r="AO1164"/>
  <c r="AK1164"/>
  <c r="AF1164" s="1"/>
  <c r="AG1164"/>
  <c r="AS1163"/>
  <c r="AO1163"/>
  <c r="AK1163"/>
  <c r="AG1163"/>
  <c r="AS1162"/>
  <c r="AO1162"/>
  <c r="AK1162"/>
  <c r="AF1162" s="1"/>
  <c r="AG1162"/>
  <c r="AS1161"/>
  <c r="AO1161"/>
  <c r="AK1161"/>
  <c r="AF1161" s="1"/>
  <c r="AG1161"/>
  <c r="AS1160"/>
  <c r="AO1160"/>
  <c r="AK1160"/>
  <c r="AF1160" s="1"/>
  <c r="AG1160"/>
  <c r="AS1159"/>
  <c r="AO1159"/>
  <c r="AK1159"/>
  <c r="AF1159" s="1"/>
  <c r="AG1159"/>
  <c r="AS1158"/>
  <c r="AO1158"/>
  <c r="AK1158"/>
  <c r="AF1158" s="1"/>
  <c r="AG1158"/>
  <c r="AS1157"/>
  <c r="AO1157"/>
  <c r="AK1157"/>
  <c r="AF1157" s="1"/>
  <c r="AG1157"/>
  <c r="AS1156"/>
  <c r="AO1156"/>
  <c r="AK1156"/>
  <c r="AF1156" s="1"/>
  <c r="AG1156"/>
  <c r="AS1155"/>
  <c r="AO1155"/>
  <c r="AK1155"/>
  <c r="AG1155"/>
  <c r="AS1154"/>
  <c r="AO1154"/>
  <c r="AK1154"/>
  <c r="AF1154" s="1"/>
  <c r="AG1154"/>
  <c r="AS1153"/>
  <c r="AO1153"/>
  <c r="AK1153"/>
  <c r="AF1153" s="1"/>
  <c r="AG1153"/>
  <c r="AS1152"/>
  <c r="AO1152"/>
  <c r="AK1152"/>
  <c r="AF1152" s="1"/>
  <c r="AG1152"/>
  <c r="AS1151"/>
  <c r="AO1151"/>
  <c r="AK1151"/>
  <c r="AF1151" s="1"/>
  <c r="AG1151"/>
  <c r="AS1150"/>
  <c r="AO1150"/>
  <c r="AK1150"/>
  <c r="AF1150" s="1"/>
  <c r="AG1150"/>
  <c r="AS1149"/>
  <c r="AO1149"/>
  <c r="AK1149"/>
  <c r="AF1149" s="1"/>
  <c r="AG1149"/>
  <c r="AS1148"/>
  <c r="AO1148"/>
  <c r="AK1148"/>
  <c r="AF1148" s="1"/>
  <c r="AG1148"/>
  <c r="AS1147"/>
  <c r="AO1147"/>
  <c r="AK1147"/>
  <c r="AG1147"/>
  <c r="AS1146"/>
  <c r="AO1146"/>
  <c r="AK1146"/>
  <c r="AF1146" s="1"/>
  <c r="AG1146"/>
  <c r="AS1145"/>
  <c r="AO1145"/>
  <c r="AK1145"/>
  <c r="AF1145" s="1"/>
  <c r="AG1145"/>
  <c r="AS1144"/>
  <c r="AO1144"/>
  <c r="AK1144"/>
  <c r="AF1144" s="1"/>
  <c r="AG1144"/>
  <c r="AS1143"/>
  <c r="AO1143"/>
  <c r="AK1143"/>
  <c r="AF1143" s="1"/>
  <c r="AG1143"/>
  <c r="AS1142"/>
  <c r="AO1142"/>
  <c r="AK1142"/>
  <c r="AF1142" s="1"/>
  <c r="AG1142"/>
  <c r="AS1141"/>
  <c r="AO1141"/>
  <c r="AK1141"/>
  <c r="AF1141" s="1"/>
  <c r="AG1141"/>
  <c r="AS1140"/>
  <c r="AO1140"/>
  <c r="AK1140"/>
  <c r="AF1140" s="1"/>
  <c r="AG1140"/>
  <c r="AS1139"/>
  <c r="AO1139"/>
  <c r="AK1139"/>
  <c r="AG1139"/>
  <c r="AS1138"/>
  <c r="AO1138"/>
  <c r="AK1138"/>
  <c r="AF1138" s="1"/>
  <c r="AG1138"/>
  <c r="AS1137"/>
  <c r="AO1137"/>
  <c r="AK1137"/>
  <c r="AF1137" s="1"/>
  <c r="AG1137"/>
  <c r="AS1136"/>
  <c r="AO1136"/>
  <c r="AK1136"/>
  <c r="AF1136" s="1"/>
  <c r="AG1136"/>
  <c r="AS1135"/>
  <c r="AO1135"/>
  <c r="AK1135"/>
  <c r="AF1135" s="1"/>
  <c r="AG1135"/>
  <c r="AS1134"/>
  <c r="AO1134"/>
  <c r="AK1134"/>
  <c r="AF1134" s="1"/>
  <c r="AG1134"/>
  <c r="AS1133"/>
  <c r="AO1133"/>
  <c r="AK1133"/>
  <c r="AF1133" s="1"/>
  <c r="AG1133"/>
  <c r="AS1132"/>
  <c r="AO1132"/>
  <c r="AK1132"/>
  <c r="AF1132" s="1"/>
  <c r="AG1132"/>
  <c r="AS1131"/>
  <c r="AO1131"/>
  <c r="AK1131"/>
  <c r="AG1131"/>
  <c r="AS1130"/>
  <c r="AO1130"/>
  <c r="AK1130"/>
  <c r="AF1130" s="1"/>
  <c r="AG1130"/>
  <c r="AS1129"/>
  <c r="AO1129"/>
  <c r="AK1129"/>
  <c r="AF1129" s="1"/>
  <c r="AG1129"/>
  <c r="AS1128"/>
  <c r="AO1128"/>
  <c r="AK1128"/>
  <c r="AF1128" s="1"/>
  <c r="AG1128"/>
  <c r="AS1127"/>
  <c r="AO1127"/>
  <c r="AK1127"/>
  <c r="AF1127" s="1"/>
  <c r="AG1127"/>
  <c r="AS1126"/>
  <c r="AO1126"/>
  <c r="AK1126"/>
  <c r="AF1126" s="1"/>
  <c r="AG1126"/>
  <c r="AS1125"/>
  <c r="AO1125"/>
  <c r="AK1125"/>
  <c r="AF1125" s="1"/>
  <c r="AG1125"/>
  <c r="AS1124"/>
  <c r="AO1124"/>
  <c r="AK1124"/>
  <c r="AF1124" s="1"/>
  <c r="AG1124"/>
  <c r="AS1123"/>
  <c r="AO1123"/>
  <c r="AK1123"/>
  <c r="AG1123"/>
  <c r="AS1122"/>
  <c r="AO1122"/>
  <c r="AK1122"/>
  <c r="AF1122" s="1"/>
  <c r="AG1122"/>
  <c r="AS1121"/>
  <c r="AO1121"/>
  <c r="AK1121"/>
  <c r="AF1121" s="1"/>
  <c r="AG1121"/>
  <c r="AS1120"/>
  <c r="AO1120"/>
  <c r="AK1120"/>
  <c r="AF1120" s="1"/>
  <c r="AG1120"/>
  <c r="AS1119"/>
  <c r="AO1119"/>
  <c r="AK1119"/>
  <c r="AF1119" s="1"/>
  <c r="AG1119"/>
  <c r="AS1118"/>
  <c r="AO1118"/>
  <c r="AK1118"/>
  <c r="AF1118" s="1"/>
  <c r="AG1118"/>
  <c r="AS1117"/>
  <c r="AO1117"/>
  <c r="AK1117"/>
  <c r="AF1117" s="1"/>
  <c r="AG1117"/>
  <c r="AS1116"/>
  <c r="AO1116"/>
  <c r="AK1116"/>
  <c r="AF1116" s="1"/>
  <c r="AG1116"/>
  <c r="AS1115"/>
  <c r="AO1115"/>
  <c r="AK1115"/>
  <c r="AG1115"/>
  <c r="AS1114"/>
  <c r="AO1114"/>
  <c r="AK1114"/>
  <c r="AF1114" s="1"/>
  <c r="AG1114"/>
  <c r="AS1113"/>
  <c r="AO1113"/>
  <c r="AK1113"/>
  <c r="AF1113" s="1"/>
  <c r="AG1113"/>
  <c r="AS1112"/>
  <c r="AO1112"/>
  <c r="AK1112"/>
  <c r="AF1112" s="1"/>
  <c r="AG1112"/>
  <c r="AS1111"/>
  <c r="AO1111"/>
  <c r="AK1111"/>
  <c r="AF1111" s="1"/>
  <c r="AG1111"/>
  <c r="AS1110"/>
  <c r="AO1110"/>
  <c r="AK1110"/>
  <c r="AF1110" s="1"/>
  <c r="AG1110"/>
  <c r="AS1109"/>
  <c r="AO1109"/>
  <c r="AK1109"/>
  <c r="AF1109" s="1"/>
  <c r="AG1109"/>
  <c r="AS1108"/>
  <c r="AO1108"/>
  <c r="AK1108"/>
  <c r="AF1108" s="1"/>
  <c r="AG1108"/>
  <c r="AS1107"/>
  <c r="AO1107"/>
  <c r="AK1107"/>
  <c r="AG1107"/>
  <c r="AS1106"/>
  <c r="AO1106"/>
  <c r="AK1106"/>
  <c r="AF1106" s="1"/>
  <c r="AG1106"/>
  <c r="AS1105"/>
  <c r="AO1105"/>
  <c r="AK1105"/>
  <c r="AF1105" s="1"/>
  <c r="AG1105"/>
  <c r="AS1104"/>
  <c r="AO1104"/>
  <c r="AK1104"/>
  <c r="AF1104" s="1"/>
  <c r="AG1104"/>
  <c r="AS1103"/>
  <c r="AO1103"/>
  <c r="AK1103"/>
  <c r="AF1103" s="1"/>
  <c r="AG1103"/>
  <c r="AS1102"/>
  <c r="AO1102"/>
  <c r="AK1102"/>
  <c r="AF1102" s="1"/>
  <c r="AG1102"/>
  <c r="AS1101"/>
  <c r="AO1101"/>
  <c r="AK1101"/>
  <c r="AF1101" s="1"/>
  <c r="AG1101"/>
  <c r="AS1100"/>
  <c r="AO1100"/>
  <c r="AK1100"/>
  <c r="AF1100" s="1"/>
  <c r="AG1100"/>
  <c r="AS1099"/>
  <c r="AO1099"/>
  <c r="AK1099"/>
  <c r="AG1099"/>
  <c r="AS1098"/>
  <c r="AO1098"/>
  <c r="AK1098"/>
  <c r="AF1098" s="1"/>
  <c r="AG1098"/>
  <c r="AS1097"/>
  <c r="AO1097"/>
  <c r="AK1097"/>
  <c r="AF1097" s="1"/>
  <c r="AG1097"/>
  <c r="AS1096"/>
  <c r="AO1096"/>
  <c r="AK1096"/>
  <c r="AF1096" s="1"/>
  <c r="AG1096"/>
  <c r="AS1095"/>
  <c r="AO1095"/>
  <c r="AK1095"/>
  <c r="AF1095" s="1"/>
  <c r="AG1095"/>
  <c r="AS1094"/>
  <c r="AO1094"/>
  <c r="AK1094"/>
  <c r="AF1094" s="1"/>
  <c r="AG1094"/>
  <c r="AS1093"/>
  <c r="AO1093"/>
  <c r="AK1093"/>
  <c r="AF1093" s="1"/>
  <c r="AG1093"/>
  <c r="AS1092"/>
  <c r="AO1092"/>
  <c r="AK1092"/>
  <c r="AF1092" s="1"/>
  <c r="AG1092"/>
  <c r="AS1091"/>
  <c r="AO1091"/>
  <c r="AK1091"/>
  <c r="AG1091"/>
  <c r="AS1090"/>
  <c r="AO1090"/>
  <c r="AK1090"/>
  <c r="AF1090" s="1"/>
  <c r="AG1090"/>
  <c r="AS1089"/>
  <c r="AO1089"/>
  <c r="AK1089"/>
  <c r="AF1089" s="1"/>
  <c r="AG1089"/>
  <c r="AS1088"/>
  <c r="AO1088"/>
  <c r="AK1088"/>
  <c r="AF1088" s="1"/>
  <c r="AG1088"/>
  <c r="AS1087"/>
  <c r="AO1087"/>
  <c r="AK1087"/>
  <c r="AF1087" s="1"/>
  <c r="AG1087"/>
  <c r="AS1086"/>
  <c r="AO1086"/>
  <c r="AK1086"/>
  <c r="AF1086" s="1"/>
  <c r="AG1086"/>
  <c r="AS1085"/>
  <c r="AO1085"/>
  <c r="AK1085"/>
  <c r="AF1085" s="1"/>
  <c r="AG1085"/>
  <c r="AS1084"/>
  <c r="AO1084"/>
  <c r="AK1084"/>
  <c r="AF1084" s="1"/>
  <c r="AG1084"/>
  <c r="AS1083"/>
  <c r="AO1083"/>
  <c r="AK1083"/>
  <c r="AG1083"/>
  <c r="AS1082"/>
  <c r="AO1082"/>
  <c r="AK1082"/>
  <c r="AF1082" s="1"/>
  <c r="AG1082"/>
  <c r="AS1081"/>
  <c r="AO1081"/>
  <c r="AK1081"/>
  <c r="AF1081" s="1"/>
  <c r="AG1081"/>
  <c r="AS1080"/>
  <c r="AO1080"/>
  <c r="AK1080"/>
  <c r="AF1080" s="1"/>
  <c r="AG1080"/>
  <c r="AS1079"/>
  <c r="AO1079"/>
  <c r="AK1079"/>
  <c r="AF1079" s="1"/>
  <c r="AG1079"/>
  <c r="AS1078"/>
  <c r="AO1078"/>
  <c r="AK1078"/>
  <c r="AF1078" s="1"/>
  <c r="AG1078"/>
  <c r="AS1077"/>
  <c r="AO1077"/>
  <c r="AK1077"/>
  <c r="AF1077" s="1"/>
  <c r="AG1077"/>
  <c r="AS1076"/>
  <c r="AO1076"/>
  <c r="AK1076"/>
  <c r="AF1076" s="1"/>
  <c r="AG1076"/>
  <c r="AS1075"/>
  <c r="AO1075"/>
  <c r="AK1075"/>
  <c r="AG1075"/>
  <c r="AS1074"/>
  <c r="AO1074"/>
  <c r="AK1074"/>
  <c r="AF1074" s="1"/>
  <c r="AG1074"/>
  <c r="AS1073"/>
  <c r="AO1073"/>
  <c r="AK1073"/>
  <c r="AF1073" s="1"/>
  <c r="AG1073"/>
  <c r="AS1072"/>
  <c r="AO1072"/>
  <c r="AK1072"/>
  <c r="AF1072" s="1"/>
  <c r="AG1072"/>
  <c r="AS1071"/>
  <c r="AO1071"/>
  <c r="AK1071"/>
  <c r="AF1071" s="1"/>
  <c r="AG1071"/>
  <c r="AS1070"/>
  <c r="AO1070"/>
  <c r="AK1070"/>
  <c r="AF1070" s="1"/>
  <c r="AG1070"/>
  <c r="AS1069"/>
  <c r="AO1069"/>
  <c r="AK1069"/>
  <c r="AF1069" s="1"/>
  <c r="AG1069"/>
  <c r="AS1068"/>
  <c r="AO1068"/>
  <c r="AK1068"/>
  <c r="AF1068" s="1"/>
  <c r="AG1068"/>
  <c r="AS1067"/>
  <c r="AO1067"/>
  <c r="AK1067"/>
  <c r="AG1067"/>
  <c r="AS1066"/>
  <c r="AO1066"/>
  <c r="AK1066"/>
  <c r="AF1066" s="1"/>
  <c r="AG1066"/>
  <c r="AS1065"/>
  <c r="AO1065"/>
  <c r="AK1065"/>
  <c r="AF1065" s="1"/>
  <c r="AG1065"/>
  <c r="AS1064"/>
  <c r="AO1064"/>
  <c r="AK1064"/>
  <c r="AF1064" s="1"/>
  <c r="AG1064"/>
  <c r="AS1063"/>
  <c r="AO1063"/>
  <c r="AK1063"/>
  <c r="AF1063" s="1"/>
  <c r="AG1063"/>
  <c r="AS1062"/>
  <c r="AO1062"/>
  <c r="AK1062"/>
  <c r="AF1062" s="1"/>
  <c r="AG1062"/>
  <c r="AS1061"/>
  <c r="AO1061"/>
  <c r="AK1061"/>
  <c r="AF1061" s="1"/>
  <c r="AG1061"/>
  <c r="AS1060"/>
  <c r="AO1060"/>
  <c r="AK1060"/>
  <c r="AF1060" s="1"/>
  <c r="AG1060"/>
  <c r="AS1059"/>
  <c r="AO1059"/>
  <c r="AK1059"/>
  <c r="AG1059"/>
  <c r="AS1058"/>
  <c r="AO1058"/>
  <c r="AK1058"/>
  <c r="AF1058" s="1"/>
  <c r="AG1058"/>
  <c r="AS1057"/>
  <c r="AO1057"/>
  <c r="AK1057"/>
  <c r="AF1057" s="1"/>
  <c r="AG1057"/>
  <c r="AS1056"/>
  <c r="AO1056"/>
  <c r="AK1056"/>
  <c r="AF1056" s="1"/>
  <c r="AG1056"/>
  <c r="AS1055"/>
  <c r="AO1055"/>
  <c r="AK1055"/>
  <c r="AF1055" s="1"/>
  <c r="AG1055"/>
  <c r="AS1054"/>
  <c r="AO1054"/>
  <c r="AK1054"/>
  <c r="AF1054" s="1"/>
  <c r="AG1054"/>
  <c r="AS1053"/>
  <c r="AO1053"/>
  <c r="AK1053"/>
  <c r="AF1053" s="1"/>
  <c r="AG1053"/>
  <c r="AS1052"/>
  <c r="AO1052"/>
  <c r="AK1052"/>
  <c r="AF1052" s="1"/>
  <c r="AG1052"/>
  <c r="AS1051"/>
  <c r="AO1051"/>
  <c r="AK1051"/>
  <c r="AG1051"/>
  <c r="AS1050"/>
  <c r="AO1050"/>
  <c r="AK1050"/>
  <c r="AF1050" s="1"/>
  <c r="AG1050"/>
  <c r="AS1049"/>
  <c r="AO1049"/>
  <c r="AK1049"/>
  <c r="AF1049" s="1"/>
  <c r="AG1049"/>
  <c r="AS1048"/>
  <c r="AO1048"/>
  <c r="AK1048"/>
  <c r="AF1048" s="1"/>
  <c r="AG1048"/>
  <c r="AS1047"/>
  <c r="AO1047"/>
  <c r="AK1047"/>
  <c r="AF1047" s="1"/>
  <c r="AG1047"/>
  <c r="AS1046"/>
  <c r="AO1046"/>
  <c r="AK1046"/>
  <c r="AF1046" s="1"/>
  <c r="AG1046"/>
  <c r="AS1045"/>
  <c r="AO1045"/>
  <c r="AK1045"/>
  <c r="AF1045" s="1"/>
  <c r="AG1045"/>
  <c r="AS1044"/>
  <c r="AO1044"/>
  <c r="AK1044"/>
  <c r="AF1044" s="1"/>
  <c r="AG1044"/>
  <c r="AS1043"/>
  <c r="AO1043"/>
  <c r="AK1043"/>
  <c r="AG1043"/>
  <c r="AS1042"/>
  <c r="AO1042"/>
  <c r="AK1042"/>
  <c r="AF1042" s="1"/>
  <c r="AG1042"/>
  <c r="AS1041"/>
  <c r="AO1041"/>
  <c r="AK1041"/>
  <c r="AF1041" s="1"/>
  <c r="AG1041"/>
  <c r="AS1040"/>
  <c r="AO1040"/>
  <c r="AK1040"/>
  <c r="AF1040" s="1"/>
  <c r="AG1040"/>
  <c r="AS1039"/>
  <c r="AO1039"/>
  <c r="AK1039"/>
  <c r="AF1039" s="1"/>
  <c r="AG1039"/>
  <c r="AS1038"/>
  <c r="AO1038"/>
  <c r="AK1038"/>
  <c r="AF1038" s="1"/>
  <c r="AG1038"/>
  <c r="AS1037"/>
  <c r="AO1037"/>
  <c r="AK1037"/>
  <c r="AF1037" s="1"/>
  <c r="AG1037"/>
  <c r="AS1036"/>
  <c r="AO1036"/>
  <c r="AK1036"/>
  <c r="AF1036" s="1"/>
  <c r="AG1036"/>
  <c r="AS1035"/>
  <c r="AO1035"/>
  <c r="AK1035"/>
  <c r="AG1035"/>
  <c r="AS1034"/>
  <c r="AO1034"/>
  <c r="AK1034"/>
  <c r="AF1034" s="1"/>
  <c r="AG1034"/>
  <c r="AS1033"/>
  <c r="AO1033"/>
  <c r="AK1033"/>
  <c r="AF1033" s="1"/>
  <c r="AG1033"/>
  <c r="AS1032"/>
  <c r="AO1032"/>
  <c r="AK1032"/>
  <c r="AF1032" s="1"/>
  <c r="AG1032"/>
  <c r="AS1031"/>
  <c r="AO1031"/>
  <c r="AK1031"/>
  <c r="AF1031" s="1"/>
  <c r="AG1031"/>
  <c r="AS1030"/>
  <c r="AO1030"/>
  <c r="AK1030"/>
  <c r="AF1030" s="1"/>
  <c r="AG1030"/>
  <c r="AS1029"/>
  <c r="AO1029"/>
  <c r="AK1029"/>
  <c r="AF1029" s="1"/>
  <c r="AG1029"/>
  <c r="AS1028"/>
  <c r="AO1028"/>
  <c r="AK1028"/>
  <c r="AF1028" s="1"/>
  <c r="AG1028"/>
  <c r="AS1027"/>
  <c r="AO1027"/>
  <c r="AK1027"/>
  <c r="AG1027"/>
  <c r="AS1026"/>
  <c r="AO1026"/>
  <c r="AK1026"/>
  <c r="AF1026" s="1"/>
  <c r="AG1026"/>
  <c r="AS1025"/>
  <c r="AO1025"/>
  <c r="AK1025"/>
  <c r="AF1025" s="1"/>
  <c r="AG1025"/>
  <c r="AS1024"/>
  <c r="AO1024"/>
  <c r="AK1024"/>
  <c r="AF1024" s="1"/>
  <c r="AG1024"/>
  <c r="AS1023"/>
  <c r="AO1023"/>
  <c r="AK1023"/>
  <c r="AF1023" s="1"/>
  <c r="AG1023"/>
  <c r="AS1022"/>
  <c r="AO1022"/>
  <c r="AK1022"/>
  <c r="AF1022" s="1"/>
  <c r="AG1022"/>
  <c r="AS1021"/>
  <c r="AO1021"/>
  <c r="AK1021"/>
  <c r="AF1021" s="1"/>
  <c r="AG1021"/>
  <c r="AS1020"/>
  <c r="AO1020"/>
  <c r="AK1020"/>
  <c r="AF1020" s="1"/>
  <c r="AG1020"/>
  <c r="AS1019"/>
  <c r="AO1019"/>
  <c r="AK1019"/>
  <c r="AG1019"/>
  <c r="AS1018"/>
  <c r="AO1018"/>
  <c r="AK1018"/>
  <c r="AF1018" s="1"/>
  <c r="AG1018"/>
  <c r="AS1017"/>
  <c r="AO1017"/>
  <c r="AK1017"/>
  <c r="AF1017" s="1"/>
  <c r="AG1017"/>
  <c r="AS1016"/>
  <c r="AO1016"/>
  <c r="AK1016"/>
  <c r="AF1016" s="1"/>
  <c r="AG1016"/>
  <c r="AS1015"/>
  <c r="AO1015"/>
  <c r="AK1015"/>
  <c r="AF1015" s="1"/>
  <c r="AG1015"/>
  <c r="AS1014"/>
  <c r="AO1014"/>
  <c r="AK1014"/>
  <c r="AF1014" s="1"/>
  <c r="AG1014"/>
  <c r="AS1013"/>
  <c r="AO1013"/>
  <c r="AK1013"/>
  <c r="AF1013" s="1"/>
  <c r="AG1013"/>
  <c r="AS1012"/>
  <c r="AO1012"/>
  <c r="AK1012"/>
  <c r="AF1012" s="1"/>
  <c r="AG1012"/>
  <c r="AS1011"/>
  <c r="AO1011"/>
  <c r="AK1011"/>
  <c r="AG1011"/>
  <c r="AS1010"/>
  <c r="AO1010"/>
  <c r="AK1010"/>
  <c r="AF1010" s="1"/>
  <c r="AG1010"/>
  <c r="AS1009"/>
  <c r="AO1009"/>
  <c r="AK1009"/>
  <c r="AF1009" s="1"/>
  <c r="AG1009"/>
  <c r="AS1008"/>
  <c r="AO1008"/>
  <c r="AK1008"/>
  <c r="AF1008" s="1"/>
  <c r="AG1008"/>
  <c r="AS1007"/>
  <c r="AO1007"/>
  <c r="AK1007"/>
  <c r="AF1007" s="1"/>
  <c r="AG1007"/>
  <c r="AS1006"/>
  <c r="AO1006"/>
  <c r="AK1006"/>
  <c r="AF1006" s="1"/>
  <c r="AG1006"/>
  <c r="AS1005"/>
  <c r="AO1005"/>
  <c r="AK1005"/>
  <c r="AF1005" s="1"/>
  <c r="AG1005"/>
  <c r="AS1004"/>
  <c r="AO1004"/>
  <c r="AK1004"/>
  <c r="AF1004" s="1"/>
  <c r="AG1004"/>
  <c r="AS1003"/>
  <c r="AO1003"/>
  <c r="AK1003"/>
  <c r="AG1003"/>
  <c r="AS1002"/>
  <c r="AO1002"/>
  <c r="AK1002"/>
  <c r="AF1002" s="1"/>
  <c r="AG1002"/>
  <c r="AS1001"/>
  <c r="AO1001"/>
  <c r="AK1001"/>
  <c r="AF1001" s="1"/>
  <c r="AG1001"/>
  <c r="AS1000"/>
  <c r="AO1000"/>
  <c r="AK1000"/>
  <c r="AF1000" s="1"/>
  <c r="AG1000"/>
  <c r="AS999"/>
  <c r="AO999"/>
  <c r="AK999"/>
  <c r="AF999" s="1"/>
  <c r="AG999"/>
  <c r="AS998"/>
  <c r="AO998"/>
  <c r="AK998"/>
  <c r="AF998" s="1"/>
  <c r="AG998"/>
  <c r="AS997"/>
  <c r="AO997"/>
  <c r="AK997"/>
  <c r="AF997" s="1"/>
  <c r="AG997"/>
  <c r="AS996"/>
  <c r="AO996"/>
  <c r="AK996"/>
  <c r="AF996" s="1"/>
  <c r="AG996"/>
  <c r="AS995"/>
  <c r="AO995"/>
  <c r="AK995"/>
  <c r="AG995"/>
  <c r="AS994"/>
  <c r="AO994"/>
  <c r="AK994"/>
  <c r="AF994" s="1"/>
  <c r="AG994"/>
  <c r="AS993"/>
  <c r="AO993"/>
  <c r="AK993"/>
  <c r="AF993" s="1"/>
  <c r="AG993"/>
  <c r="AS992"/>
  <c r="AO992"/>
  <c r="AK992"/>
  <c r="AF992" s="1"/>
  <c r="AG992"/>
  <c r="AS991"/>
  <c r="AO991"/>
  <c r="AK991"/>
  <c r="AF991" s="1"/>
  <c r="AG991"/>
  <c r="AS990"/>
  <c r="AO990"/>
  <c r="AK990"/>
  <c r="AF990" s="1"/>
  <c r="AG990"/>
  <c r="AS989"/>
  <c r="AO989"/>
  <c r="AK989"/>
  <c r="AF989" s="1"/>
  <c r="AG989"/>
  <c r="AS988"/>
  <c r="AO988"/>
  <c r="AK988"/>
  <c r="AF988" s="1"/>
  <c r="AG988"/>
  <c r="AS987"/>
  <c r="AO987"/>
  <c r="AK987"/>
  <c r="AG987"/>
  <c r="AS986"/>
  <c r="AO986"/>
  <c r="AK986"/>
  <c r="AF986" s="1"/>
  <c r="AG986"/>
  <c r="AS985"/>
  <c r="AO985"/>
  <c r="AK985"/>
  <c r="AF985" s="1"/>
  <c r="AG985"/>
  <c r="AS984"/>
  <c r="AO984"/>
  <c r="AK984"/>
  <c r="AF984" s="1"/>
  <c r="AG984"/>
  <c r="AS983"/>
  <c r="AO983"/>
  <c r="AK983"/>
  <c r="AF983" s="1"/>
  <c r="AG983"/>
  <c r="AS982"/>
  <c r="AO982"/>
  <c r="AK982"/>
  <c r="AF982" s="1"/>
  <c r="AG982"/>
  <c r="AS981"/>
  <c r="AO981"/>
  <c r="AK981"/>
  <c r="AF981" s="1"/>
  <c r="AG981"/>
  <c r="AS980"/>
  <c r="AO980"/>
  <c r="AK980"/>
  <c r="AF980" s="1"/>
  <c r="AG980"/>
  <c r="AS979"/>
  <c r="AO979"/>
  <c r="AK979"/>
  <c r="AG979"/>
  <c r="AS978"/>
  <c r="AO978"/>
  <c r="AK978"/>
  <c r="AF978" s="1"/>
  <c r="AG978"/>
  <c r="AS977"/>
  <c r="AO977"/>
  <c r="AK977"/>
  <c r="AF977" s="1"/>
  <c r="AG977"/>
  <c r="AS976"/>
  <c r="AO976"/>
  <c r="AK976"/>
  <c r="AF976" s="1"/>
  <c r="AG976"/>
  <c r="AS975"/>
  <c r="AO975"/>
  <c r="AK975"/>
  <c r="AF975" s="1"/>
  <c r="AG975"/>
  <c r="AS974"/>
  <c r="AO974"/>
  <c r="AK974"/>
  <c r="AF974" s="1"/>
  <c r="AG974"/>
  <c r="AS973"/>
  <c r="AO973"/>
  <c r="AK973"/>
  <c r="AF973" s="1"/>
  <c r="AG973"/>
  <c r="AS972"/>
  <c r="AO972"/>
  <c r="AK972"/>
  <c r="AF972" s="1"/>
  <c r="AG972"/>
  <c r="AS971"/>
  <c r="AO971"/>
  <c r="AK971"/>
  <c r="AG971"/>
  <c r="AS970"/>
  <c r="AO970"/>
  <c r="AK970"/>
  <c r="AF970" s="1"/>
  <c r="AG970"/>
  <c r="AS969"/>
  <c r="AO969"/>
  <c r="AK969"/>
  <c r="AF969" s="1"/>
  <c r="AG969"/>
  <c r="AS968"/>
  <c r="AO968"/>
  <c r="AK968"/>
  <c r="AF968" s="1"/>
  <c r="AG968"/>
  <c r="AS967"/>
  <c r="AO967"/>
  <c r="AK967"/>
  <c r="AF967" s="1"/>
  <c r="AG967"/>
  <c r="AS966"/>
  <c r="AO966"/>
  <c r="AK966"/>
  <c r="AF966" s="1"/>
  <c r="AG966"/>
  <c r="AS965"/>
  <c r="AO965"/>
  <c r="AK965"/>
  <c r="AF965" s="1"/>
  <c r="AG965"/>
  <c r="AS964"/>
  <c r="AO964"/>
  <c r="AK964"/>
  <c r="AF964" s="1"/>
  <c r="AG964"/>
  <c r="AS963"/>
  <c r="AO963"/>
  <c r="AK963"/>
  <c r="AG963"/>
  <c r="AS962"/>
  <c r="AO962"/>
  <c r="AK962"/>
  <c r="AF962" s="1"/>
  <c r="AG962"/>
  <c r="AS961"/>
  <c r="AO961"/>
  <c r="AK961"/>
  <c r="AF961" s="1"/>
  <c r="AG961"/>
  <c r="AS960"/>
  <c r="AO960"/>
  <c r="AK960"/>
  <c r="AF960" s="1"/>
  <c r="AG960"/>
  <c r="AS959"/>
  <c r="AO959"/>
  <c r="AK959"/>
  <c r="AF959" s="1"/>
  <c r="AG959"/>
  <c r="AS958"/>
  <c r="AO958"/>
  <c r="AK958"/>
  <c r="AF958" s="1"/>
  <c r="AG958"/>
  <c r="AS957"/>
  <c r="AO957"/>
  <c r="AK957"/>
  <c r="AF957" s="1"/>
  <c r="AG957"/>
  <c r="AS956"/>
  <c r="AO956"/>
  <c r="AK956"/>
  <c r="AF956" s="1"/>
  <c r="AG956"/>
  <c r="AS955"/>
  <c r="AO955"/>
  <c r="AK955"/>
  <c r="AG955"/>
  <c r="AS954"/>
  <c r="AO954"/>
  <c r="AK954"/>
  <c r="AF954" s="1"/>
  <c r="AG954"/>
  <c r="AS953"/>
  <c r="AO953"/>
  <c r="AK953"/>
  <c r="AF953" s="1"/>
  <c r="AG953"/>
  <c r="AS952"/>
  <c r="AO952"/>
  <c r="AK952"/>
  <c r="AF952" s="1"/>
  <c r="AG952"/>
  <c r="AS951"/>
  <c r="AO951"/>
  <c r="AK951"/>
  <c r="AF951" s="1"/>
  <c r="AG951"/>
  <c r="AS950"/>
  <c r="AO950"/>
  <c r="AK950"/>
  <c r="AF950" s="1"/>
  <c r="AG950"/>
  <c r="AS949"/>
  <c r="AO949"/>
  <c r="AK949"/>
  <c r="AF949" s="1"/>
  <c r="AG949"/>
  <c r="AS948"/>
  <c r="AO948"/>
  <c r="AK948"/>
  <c r="AF948" s="1"/>
  <c r="AG948"/>
  <c r="AS947"/>
  <c r="AO947"/>
  <c r="AK947"/>
  <c r="AG947"/>
  <c r="AS946"/>
  <c r="AO946"/>
  <c r="AK946"/>
  <c r="AF946" s="1"/>
  <c r="AG946"/>
  <c r="AS945"/>
  <c r="AO945"/>
  <c r="AK945"/>
  <c r="AF945" s="1"/>
  <c r="AG945"/>
  <c r="AS944"/>
  <c r="AO944"/>
  <c r="AK944"/>
  <c r="AF944" s="1"/>
  <c r="AG944"/>
  <c r="AS943"/>
  <c r="AO943"/>
  <c r="AK943"/>
  <c r="AF943" s="1"/>
  <c r="AG943"/>
  <c r="AS942"/>
  <c r="AO942"/>
  <c r="AK942"/>
  <c r="AF942" s="1"/>
  <c r="AG942"/>
  <c r="AS941"/>
  <c r="AO941"/>
  <c r="AK941"/>
  <c r="AF941" s="1"/>
  <c r="AG941"/>
  <c r="AS940"/>
  <c r="AO940"/>
  <c r="AK940"/>
  <c r="AF940" s="1"/>
  <c r="AG940"/>
  <c r="AS939"/>
  <c r="AO939"/>
  <c r="AK939"/>
  <c r="AG939"/>
  <c r="AS938"/>
  <c r="AO938"/>
  <c r="AK938"/>
  <c r="AF938" s="1"/>
  <c r="AG938"/>
  <c r="AS937"/>
  <c r="AO937"/>
  <c r="AK937"/>
  <c r="AF937" s="1"/>
  <c r="AG937"/>
  <c r="AS936"/>
  <c r="AO936"/>
  <c r="AK936"/>
  <c r="AF936" s="1"/>
  <c r="AG936"/>
  <c r="AS935"/>
  <c r="AO935"/>
  <c r="AK935"/>
  <c r="AF935" s="1"/>
  <c r="AG935"/>
  <c r="AS934"/>
  <c r="AO934"/>
  <c r="AK934"/>
  <c r="AF934" s="1"/>
  <c r="AG934"/>
  <c r="AS933"/>
  <c r="AO933"/>
  <c r="AK933"/>
  <c r="AF933" s="1"/>
  <c r="AG933"/>
  <c r="AS932"/>
  <c r="AO932"/>
  <c r="AK932"/>
  <c r="AF932" s="1"/>
  <c r="AG932"/>
  <c r="AS931"/>
  <c r="AO931"/>
  <c r="AK931"/>
  <c r="AG931"/>
  <c r="AS930"/>
  <c r="AO930"/>
  <c r="AK930"/>
  <c r="AF930" s="1"/>
  <c r="AG930"/>
  <c r="AS929"/>
  <c r="AO929"/>
  <c r="AK929"/>
  <c r="AF929" s="1"/>
  <c r="AG929"/>
  <c r="AS928"/>
  <c r="AO928"/>
  <c r="AK928"/>
  <c r="AF928" s="1"/>
  <c r="AG928"/>
  <c r="AS927"/>
  <c r="AO927"/>
  <c r="AK927"/>
  <c r="AF927" s="1"/>
  <c r="AG927"/>
  <c r="AS926"/>
  <c r="AO926"/>
  <c r="AK926"/>
  <c r="AF926" s="1"/>
  <c r="AG926"/>
  <c r="AS925"/>
  <c r="AO925"/>
  <c r="AK925"/>
  <c r="AF925" s="1"/>
  <c r="AG925"/>
  <c r="AS924"/>
  <c r="AO924"/>
  <c r="AK924"/>
  <c r="AF924" s="1"/>
  <c r="AG924"/>
  <c r="AS923"/>
  <c r="AO923"/>
  <c r="AK923"/>
  <c r="AG923"/>
  <c r="AS922"/>
  <c r="AO922"/>
  <c r="AK922"/>
  <c r="AF922" s="1"/>
  <c r="AG922"/>
  <c r="AS921"/>
  <c r="AO921"/>
  <c r="AK921"/>
  <c r="AF921" s="1"/>
  <c r="AG921"/>
  <c r="AS920"/>
  <c r="AO920"/>
  <c r="AK920"/>
  <c r="AF920" s="1"/>
  <c r="AG920"/>
  <c r="AS919"/>
  <c r="AO919"/>
  <c r="AK919"/>
  <c r="AF919" s="1"/>
  <c r="AG919"/>
  <c r="AS918"/>
  <c r="AO918"/>
  <c r="AK918"/>
  <c r="AF918" s="1"/>
  <c r="AG918"/>
  <c r="AS917"/>
  <c r="AO917"/>
  <c r="AK917"/>
  <c r="AF917" s="1"/>
  <c r="AG917"/>
  <c r="AS916"/>
  <c r="AO916"/>
  <c r="AK916"/>
  <c r="AF916" s="1"/>
  <c r="AG916"/>
  <c r="AS915"/>
  <c r="AO915"/>
  <c r="AK915"/>
  <c r="AG915"/>
  <c r="AS914"/>
  <c r="AO914"/>
  <c r="AK914"/>
  <c r="AF914" s="1"/>
  <c r="AG914"/>
  <c r="AS913"/>
  <c r="AO913"/>
  <c r="AK913"/>
  <c r="AF913" s="1"/>
  <c r="AG913"/>
  <c r="AS912"/>
  <c r="AO912"/>
  <c r="AK912"/>
  <c r="AF912" s="1"/>
  <c r="AG912"/>
  <c r="AS911"/>
  <c r="AO911"/>
  <c r="AK911"/>
  <c r="AF911" s="1"/>
  <c r="AG911"/>
  <c r="AS910"/>
  <c r="AO910"/>
  <c r="AK910"/>
  <c r="AF910" s="1"/>
  <c r="AG910"/>
  <c r="AS909"/>
  <c r="AO909"/>
  <c r="AK909"/>
  <c r="AF909" s="1"/>
  <c r="AG909"/>
  <c r="AS908"/>
  <c r="AO908"/>
  <c r="AK908"/>
  <c r="AF908" s="1"/>
  <c r="AG908"/>
  <c r="AS907"/>
  <c r="AO907"/>
  <c r="AK907"/>
  <c r="AG907"/>
  <c r="AS906"/>
  <c r="AO906"/>
  <c r="AK906"/>
  <c r="AF906" s="1"/>
  <c r="AG906"/>
  <c r="AS905"/>
  <c r="AO905"/>
  <c r="AK905"/>
  <c r="AF905" s="1"/>
  <c r="AG905"/>
  <c r="AS904"/>
  <c r="AO904"/>
  <c r="AK904"/>
  <c r="AF904" s="1"/>
  <c r="AG904"/>
  <c r="AS903"/>
  <c r="AO903"/>
  <c r="AK903"/>
  <c r="AF903" s="1"/>
  <c r="AG903"/>
  <c r="AS902"/>
  <c r="AO902"/>
  <c r="AK902"/>
  <c r="AF902" s="1"/>
  <c r="AG902"/>
  <c r="AS901"/>
  <c r="AO901"/>
  <c r="AK901"/>
  <c r="AF901" s="1"/>
  <c r="AG901"/>
  <c r="AS900"/>
  <c r="AO900"/>
  <c r="AK900"/>
  <c r="AF900" s="1"/>
  <c r="AG900"/>
  <c r="AS899"/>
  <c r="AO899"/>
  <c r="AK899"/>
  <c r="AG899"/>
  <c r="AS898"/>
  <c r="AO898"/>
  <c r="AK898"/>
  <c r="AF898" s="1"/>
  <c r="AG898"/>
  <c r="AS897"/>
  <c r="AO897"/>
  <c r="AK897"/>
  <c r="AF897" s="1"/>
  <c r="AG897"/>
  <c r="AS896"/>
  <c r="AO896"/>
  <c r="AK896"/>
  <c r="AF896" s="1"/>
  <c r="AG896"/>
  <c r="AS895"/>
  <c r="AO895"/>
  <c r="AK895"/>
  <c r="AF895" s="1"/>
  <c r="AG895"/>
  <c r="AS894"/>
  <c r="AO894"/>
  <c r="AK894"/>
  <c r="AF894" s="1"/>
  <c r="AG894"/>
  <c r="AS893"/>
  <c r="AO893"/>
  <c r="AK893"/>
  <c r="AF893" s="1"/>
  <c r="AG893"/>
  <c r="AS892"/>
  <c r="AO892"/>
  <c r="AK892"/>
  <c r="AF892" s="1"/>
  <c r="AG892"/>
  <c r="AS891"/>
  <c r="AO891"/>
  <c r="AK891"/>
  <c r="AG891"/>
  <c r="AS890"/>
  <c r="AO890"/>
  <c r="AK890"/>
  <c r="AF890" s="1"/>
  <c r="AG890"/>
  <c r="AS889"/>
  <c r="AO889"/>
  <c r="AK889"/>
  <c r="AF889" s="1"/>
  <c r="AG889"/>
  <c r="AS888"/>
  <c r="AO888"/>
  <c r="AK888"/>
  <c r="AF888" s="1"/>
  <c r="AG888"/>
  <c r="AS887"/>
  <c r="AO887"/>
  <c r="AK887"/>
  <c r="AF887" s="1"/>
  <c r="AG887"/>
  <c r="AS886"/>
  <c r="AO886"/>
  <c r="AK886"/>
  <c r="AF886" s="1"/>
  <c r="AG886"/>
  <c r="AS885"/>
  <c r="AO885"/>
  <c r="AK885"/>
  <c r="AF885" s="1"/>
  <c r="AG885"/>
  <c r="AS884"/>
  <c r="AO884"/>
  <c r="AK884"/>
  <c r="AF884" s="1"/>
  <c r="AG884"/>
  <c r="AS883"/>
  <c r="AO883"/>
  <c r="AK883"/>
  <c r="AG883"/>
  <c r="AS882"/>
  <c r="AO882"/>
  <c r="AK882"/>
  <c r="AF882" s="1"/>
  <c r="AG882"/>
  <c r="AS881"/>
  <c r="AO881"/>
  <c r="AK881"/>
  <c r="AF881" s="1"/>
  <c r="AG881"/>
  <c r="AS880"/>
  <c r="AO880"/>
  <c r="AK880"/>
  <c r="AF880" s="1"/>
  <c r="AG880"/>
  <c r="AS879"/>
  <c r="AO879"/>
  <c r="AK879"/>
  <c r="AF879" s="1"/>
  <c r="AG879"/>
  <c r="AS878"/>
  <c r="AO878"/>
  <c r="AK878"/>
  <c r="AF878" s="1"/>
  <c r="AG878"/>
  <c r="AS877"/>
  <c r="AO877"/>
  <c r="AK877"/>
  <c r="AF877" s="1"/>
  <c r="AG877"/>
  <c r="AS876"/>
  <c r="AO876"/>
  <c r="AK876"/>
  <c r="AF876" s="1"/>
  <c r="AG876"/>
  <c r="AS875"/>
  <c r="AO875"/>
  <c r="AK875"/>
  <c r="AG875"/>
  <c r="AS874"/>
  <c r="AO874"/>
  <c r="AK874"/>
  <c r="AF874" s="1"/>
  <c r="AG874"/>
  <c r="AS873"/>
  <c r="AO873"/>
  <c r="AK873"/>
  <c r="AF873" s="1"/>
  <c r="AG873"/>
  <c r="AS872"/>
  <c r="AO872"/>
  <c r="AK872"/>
  <c r="AF872" s="1"/>
  <c r="AG872"/>
  <c r="AS871"/>
  <c r="AO871"/>
  <c r="AK871"/>
  <c r="AF871" s="1"/>
  <c r="AG871"/>
  <c r="AS870"/>
  <c r="AO870"/>
  <c r="AK870"/>
  <c r="AF870" s="1"/>
  <c r="AG870"/>
  <c r="AS869"/>
  <c r="AO869"/>
  <c r="AK869"/>
  <c r="AF869" s="1"/>
  <c r="AG869"/>
  <c r="AS868"/>
  <c r="AO868"/>
  <c r="AK868"/>
  <c r="AF868" s="1"/>
  <c r="AG868"/>
  <c r="AS867"/>
  <c r="AO867"/>
  <c r="AK867"/>
  <c r="AG867"/>
  <c r="AS866"/>
  <c r="AO866"/>
  <c r="AK866"/>
  <c r="AF866" s="1"/>
  <c r="AG866"/>
  <c r="AS865"/>
  <c r="AO865"/>
  <c r="AK865"/>
  <c r="AF865" s="1"/>
  <c r="AG865"/>
  <c r="AS864"/>
  <c r="AO864"/>
  <c r="AK864"/>
  <c r="AF864" s="1"/>
  <c r="AG864"/>
  <c r="AS863"/>
  <c r="AO863"/>
  <c r="AK863"/>
  <c r="AF863" s="1"/>
  <c r="AG863"/>
  <c r="AS862"/>
  <c r="AO862"/>
  <c r="AK862"/>
  <c r="AF862" s="1"/>
  <c r="AG862"/>
  <c r="AS861"/>
  <c r="AO861"/>
  <c r="AK861"/>
  <c r="AF861" s="1"/>
  <c r="AG861"/>
  <c r="AS860"/>
  <c r="AO860"/>
  <c r="AK860"/>
  <c r="AF860" s="1"/>
  <c r="AG860"/>
  <c r="AS859"/>
  <c r="AO859"/>
  <c r="AK859"/>
  <c r="AG859"/>
  <c r="AS858"/>
  <c r="AO858"/>
  <c r="AK858"/>
  <c r="AF858" s="1"/>
  <c r="AG858"/>
  <c r="AS857"/>
  <c r="AO857"/>
  <c r="AK857"/>
  <c r="AF857" s="1"/>
  <c r="AG857"/>
  <c r="AS856"/>
  <c r="AO856"/>
  <c r="AK856"/>
  <c r="AF856" s="1"/>
  <c r="AG856"/>
  <c r="AS855"/>
  <c r="AO855"/>
  <c r="AK855"/>
  <c r="AF855" s="1"/>
  <c r="AG855"/>
  <c r="AS854"/>
  <c r="AO854"/>
  <c r="AK854"/>
  <c r="AF854" s="1"/>
  <c r="AG854"/>
  <c r="AS853"/>
  <c r="AO853"/>
  <c r="AK853"/>
  <c r="AF853" s="1"/>
  <c r="AG853"/>
  <c r="AS852"/>
  <c r="AO852"/>
  <c r="AK852"/>
  <c r="AF852" s="1"/>
  <c r="AG852"/>
  <c r="AS851"/>
  <c r="AO851"/>
  <c r="AK851"/>
  <c r="AG851"/>
  <c r="AS850"/>
  <c r="AO850"/>
  <c r="AK850"/>
  <c r="AF850" s="1"/>
  <c r="AG850"/>
  <c r="AS849"/>
  <c r="AO849"/>
  <c r="AK849"/>
  <c r="AF849" s="1"/>
  <c r="AG849"/>
  <c r="AS848"/>
  <c r="AO848"/>
  <c r="AK848"/>
  <c r="AF848" s="1"/>
  <c r="AG848"/>
  <c r="AS847"/>
  <c r="AO847"/>
  <c r="AK847"/>
  <c r="AF847" s="1"/>
  <c r="AG847"/>
  <c r="AS846"/>
  <c r="AO846"/>
  <c r="AK846"/>
  <c r="AF846" s="1"/>
  <c r="AG846"/>
  <c r="AS845"/>
  <c r="AO845"/>
  <c r="AK845"/>
  <c r="AF845" s="1"/>
  <c r="AG845"/>
  <c r="AS844"/>
  <c r="AO844"/>
  <c r="AK844"/>
  <c r="AF844" s="1"/>
  <c r="AG844"/>
  <c r="AS843"/>
  <c r="AO843"/>
  <c r="AK843"/>
  <c r="AG843"/>
  <c r="AS842"/>
  <c r="AO842"/>
  <c r="AK842"/>
  <c r="AF842" s="1"/>
  <c r="AG842"/>
  <c r="AS841"/>
  <c r="AO841"/>
  <c r="AK841"/>
  <c r="AF841" s="1"/>
  <c r="AG841"/>
  <c r="AS840"/>
  <c r="AO840"/>
  <c r="AK840"/>
  <c r="AF840" s="1"/>
  <c r="AG840"/>
  <c r="AS839"/>
  <c r="AO839"/>
  <c r="AK839"/>
  <c r="AF839" s="1"/>
  <c r="AG839"/>
  <c r="AS838"/>
  <c r="AO838"/>
  <c r="AK838"/>
  <c r="AF838" s="1"/>
  <c r="AG838"/>
  <c r="AS837"/>
  <c r="AO837"/>
  <c r="AK837"/>
  <c r="AF837" s="1"/>
  <c r="AG837"/>
  <c r="AS836"/>
  <c r="AO836"/>
  <c r="AK836"/>
  <c r="AF836" s="1"/>
  <c r="AG836"/>
  <c r="AS835"/>
  <c r="AO835"/>
  <c r="AK835"/>
  <c r="AG835"/>
  <c r="AS834"/>
  <c r="AO834"/>
  <c r="AK834"/>
  <c r="AF834" s="1"/>
  <c r="AG834"/>
  <c r="AS833"/>
  <c r="AO833"/>
  <c r="AK833"/>
  <c r="AF833" s="1"/>
  <c r="AG833"/>
  <c r="AS832"/>
  <c r="AO832"/>
  <c r="AK832"/>
  <c r="AF832" s="1"/>
  <c r="AG832"/>
  <c r="AS831"/>
  <c r="AO831"/>
  <c r="AK831"/>
  <c r="AF831" s="1"/>
  <c r="AG831"/>
  <c r="AS830"/>
  <c r="AO830"/>
  <c r="AK830"/>
  <c r="AF830" s="1"/>
  <c r="AG830"/>
  <c r="AS829"/>
  <c r="AO829"/>
  <c r="AK829"/>
  <c r="AF829" s="1"/>
  <c r="AG829"/>
  <c r="AS828"/>
  <c r="AO828"/>
  <c r="AK828"/>
  <c r="AF828" s="1"/>
  <c r="AG828"/>
  <c r="AS827"/>
  <c r="AO827"/>
  <c r="AK827"/>
  <c r="AG827"/>
  <c r="AS826"/>
  <c r="AO826"/>
  <c r="AK826"/>
  <c r="AF826" s="1"/>
  <c r="AG826"/>
  <c r="AS825"/>
  <c r="AO825"/>
  <c r="AK825"/>
  <c r="AF825" s="1"/>
  <c r="AG825"/>
  <c r="AS824"/>
  <c r="AO824"/>
  <c r="AK824"/>
  <c r="AF824" s="1"/>
  <c r="AG824"/>
  <c r="AS823"/>
  <c r="AO823"/>
  <c r="AK823"/>
  <c r="AF823" s="1"/>
  <c r="AG823"/>
  <c r="AS822"/>
  <c r="AO822"/>
  <c r="AK822"/>
  <c r="AF822" s="1"/>
  <c r="AG822"/>
  <c r="AS821"/>
  <c r="AO821"/>
  <c r="AK821"/>
  <c r="AF821" s="1"/>
  <c r="AG821"/>
  <c r="AS820"/>
  <c r="AO820"/>
  <c r="AK820"/>
  <c r="AF820" s="1"/>
  <c r="AG820"/>
  <c r="AS819"/>
  <c r="AO819"/>
  <c r="AK819"/>
  <c r="AG819"/>
  <c r="AS818"/>
  <c r="AO818"/>
  <c r="AK818"/>
  <c r="AF818" s="1"/>
  <c r="AG818"/>
  <c r="AS817"/>
  <c r="AO817"/>
  <c r="AK817"/>
  <c r="AF817" s="1"/>
  <c r="AG817"/>
  <c r="AS816"/>
  <c r="AO816"/>
  <c r="AK816"/>
  <c r="AF816" s="1"/>
  <c r="AG816"/>
  <c r="AS815"/>
  <c r="AO815"/>
  <c r="AK815"/>
  <c r="AF815" s="1"/>
  <c r="AG815"/>
  <c r="AS814"/>
  <c r="AO814"/>
  <c r="AK814"/>
  <c r="AF814" s="1"/>
  <c r="AG814"/>
  <c r="AS813"/>
  <c r="AO813"/>
  <c r="AK813"/>
  <c r="AF813" s="1"/>
  <c r="AG813"/>
  <c r="AS812"/>
  <c r="AO812"/>
  <c r="AK812"/>
  <c r="AF812" s="1"/>
  <c r="AG812"/>
  <c r="AS811"/>
  <c r="AO811"/>
  <c r="AK811"/>
  <c r="AG811"/>
  <c r="AS810"/>
  <c r="AO810"/>
  <c r="AK810"/>
  <c r="AF810" s="1"/>
  <c r="AG810"/>
  <c r="AS809"/>
  <c r="AO809"/>
  <c r="AK809"/>
  <c r="AF809" s="1"/>
  <c r="AG809"/>
  <c r="AS808"/>
  <c r="AO808"/>
  <c r="AK808"/>
  <c r="AF808" s="1"/>
  <c r="AG808"/>
  <c r="AS807"/>
  <c r="AO807"/>
  <c r="AK807"/>
  <c r="AF807" s="1"/>
  <c r="AG807"/>
  <c r="AS806"/>
  <c r="AO806"/>
  <c r="AK806"/>
  <c r="AF806" s="1"/>
  <c r="AG806"/>
  <c r="AS805"/>
  <c r="AO805"/>
  <c r="AK805"/>
  <c r="AF805" s="1"/>
  <c r="AG805"/>
  <c r="AS804"/>
  <c r="AO804"/>
  <c r="AK804"/>
  <c r="AF804" s="1"/>
  <c r="AG804"/>
  <c r="AS803"/>
  <c r="AO803"/>
  <c r="AK803"/>
  <c r="AG803"/>
  <c r="AS802"/>
  <c r="AO802"/>
  <c r="AK802"/>
  <c r="AF802" s="1"/>
  <c r="AG802"/>
  <c r="AS801"/>
  <c r="AO801"/>
  <c r="AK801"/>
  <c r="AF801" s="1"/>
  <c r="AG801"/>
  <c r="AS800"/>
  <c r="AO800"/>
  <c r="AK800"/>
  <c r="AF800" s="1"/>
  <c r="AG800"/>
  <c r="AS799"/>
  <c r="AO799"/>
  <c r="AK799"/>
  <c r="AF799" s="1"/>
  <c r="AG799"/>
  <c r="AS798"/>
  <c r="AO798"/>
  <c r="AK798"/>
  <c r="AF798" s="1"/>
  <c r="AG798"/>
  <c r="AS797"/>
  <c r="AO797"/>
  <c r="AK797"/>
  <c r="AF797" s="1"/>
  <c r="AG797"/>
  <c r="AS796"/>
  <c r="AO796"/>
  <c r="AK796"/>
  <c r="AF796" s="1"/>
  <c r="AG796"/>
  <c r="AS795"/>
  <c r="AO795"/>
  <c r="AK795"/>
  <c r="AG795"/>
  <c r="AS794"/>
  <c r="AO794"/>
  <c r="AK794"/>
  <c r="AF794" s="1"/>
  <c r="AG794"/>
  <c r="AS793"/>
  <c r="AO793"/>
  <c r="AK793"/>
  <c r="AF793" s="1"/>
  <c r="AG793"/>
  <c r="AS792"/>
  <c r="AO792"/>
  <c r="AK792"/>
  <c r="AF792" s="1"/>
  <c r="AG792"/>
  <c r="AS791"/>
  <c r="AO791"/>
  <c r="AK791"/>
  <c r="AF791" s="1"/>
  <c r="AG791"/>
  <c r="AS790"/>
  <c r="AO790"/>
  <c r="AK790"/>
  <c r="AF790" s="1"/>
  <c r="AG790"/>
  <c r="AS789"/>
  <c r="AO789"/>
  <c r="AK789"/>
  <c r="AF789" s="1"/>
  <c r="AG789"/>
  <c r="AS788"/>
  <c r="AO788"/>
  <c r="AK788"/>
  <c r="AF788" s="1"/>
  <c r="AG788"/>
  <c r="AS787"/>
  <c r="AO787"/>
  <c r="AK787"/>
  <c r="AG787"/>
  <c r="AS786"/>
  <c r="AO786"/>
  <c r="AK786"/>
  <c r="AF786" s="1"/>
  <c r="AG786"/>
  <c r="AS785"/>
  <c r="AO785"/>
  <c r="AK785"/>
  <c r="AF785" s="1"/>
  <c r="AG785"/>
  <c r="AS784"/>
  <c r="AO784"/>
  <c r="AK784"/>
  <c r="AF784" s="1"/>
  <c r="AG784"/>
  <c r="AS783"/>
  <c r="AO783"/>
  <c r="AK783"/>
  <c r="AF783" s="1"/>
  <c r="AG783"/>
  <c r="AS782"/>
  <c r="AO782"/>
  <c r="AK782"/>
  <c r="AF782" s="1"/>
  <c r="AG782"/>
  <c r="AS781"/>
  <c r="AO781"/>
  <c r="AK781"/>
  <c r="AF781" s="1"/>
  <c r="AG781"/>
  <c r="AS780"/>
  <c r="AO780"/>
  <c r="AK780"/>
  <c r="AF780" s="1"/>
  <c r="AG780"/>
  <c r="AS779"/>
  <c r="AO779"/>
  <c r="AK779"/>
  <c r="AG779"/>
  <c r="AS778"/>
  <c r="AO778"/>
  <c r="AK778"/>
  <c r="AF778" s="1"/>
  <c r="AG778"/>
  <c r="AS777"/>
  <c r="AO777"/>
  <c r="AK777"/>
  <c r="AF777" s="1"/>
  <c r="AG777"/>
  <c r="AS776"/>
  <c r="AO776"/>
  <c r="AK776"/>
  <c r="AF776" s="1"/>
  <c r="AG776"/>
  <c r="AS775"/>
  <c r="AO775"/>
  <c r="AK775"/>
  <c r="AF775" s="1"/>
  <c r="AG775"/>
  <c r="AS774"/>
  <c r="AO774"/>
  <c r="AK774"/>
  <c r="AF774" s="1"/>
  <c r="AG774"/>
  <c r="AS773"/>
  <c r="AO773"/>
  <c r="AK773"/>
  <c r="AF773" s="1"/>
  <c r="AG773"/>
  <c r="AS772"/>
  <c r="AO772"/>
  <c r="AK772"/>
  <c r="AF772" s="1"/>
  <c r="AG772"/>
  <c r="AS771"/>
  <c r="AO771"/>
  <c r="AK771"/>
  <c r="AG771"/>
  <c r="AS770"/>
  <c r="AO770"/>
  <c r="AK770"/>
  <c r="AF770" s="1"/>
  <c r="AG770"/>
  <c r="AS769"/>
  <c r="AO769"/>
  <c r="AK769"/>
  <c r="AF769" s="1"/>
  <c r="AG769"/>
  <c r="AS768"/>
  <c r="AO768"/>
  <c r="AK768"/>
  <c r="AF768" s="1"/>
  <c r="AG768"/>
  <c r="AS767"/>
  <c r="AO767"/>
  <c r="AK767"/>
  <c r="AF767" s="1"/>
  <c r="AG767"/>
  <c r="AS766"/>
  <c r="AO766"/>
  <c r="AK766"/>
  <c r="AF766" s="1"/>
  <c r="AG766"/>
  <c r="AS765"/>
  <c r="AO765"/>
  <c r="AK765"/>
  <c r="AF765" s="1"/>
  <c r="AG765"/>
  <c r="AS764"/>
  <c r="AO764"/>
  <c r="AK764"/>
  <c r="AF764" s="1"/>
  <c r="AG764"/>
  <c r="AS763"/>
  <c r="AO763"/>
  <c r="AK763"/>
  <c r="AG763"/>
  <c r="AS762"/>
  <c r="AO762"/>
  <c r="AK762"/>
  <c r="AF762" s="1"/>
  <c r="AG762"/>
  <c r="AS761"/>
  <c r="AO761"/>
  <c r="AK761"/>
  <c r="AF761" s="1"/>
  <c r="AG761"/>
  <c r="AS760"/>
  <c r="AO760"/>
  <c r="AK760"/>
  <c r="AF760" s="1"/>
  <c r="AG760"/>
  <c r="AS759"/>
  <c r="AO759"/>
  <c r="AK759"/>
  <c r="AF759" s="1"/>
  <c r="AG759"/>
  <c r="AS758"/>
  <c r="AO758"/>
  <c r="AK758"/>
  <c r="AF758" s="1"/>
  <c r="AG758"/>
  <c r="AS757"/>
  <c r="AO757"/>
  <c r="AK757"/>
  <c r="AF757" s="1"/>
  <c r="AG757"/>
  <c r="AS756"/>
  <c r="AO756"/>
  <c r="AK756"/>
  <c r="AF756" s="1"/>
  <c r="AG756"/>
  <c r="AS755"/>
  <c r="AO755"/>
  <c r="AK755"/>
  <c r="AG755"/>
  <c r="AS754"/>
  <c r="AO754"/>
  <c r="AK754"/>
  <c r="AF754" s="1"/>
  <c r="AG754"/>
  <c r="AS753"/>
  <c r="AO753"/>
  <c r="AK753"/>
  <c r="AF753" s="1"/>
  <c r="AG753"/>
  <c r="AS752"/>
  <c r="AO752"/>
  <c r="AK752"/>
  <c r="AF752" s="1"/>
  <c r="AG752"/>
  <c r="AS751"/>
  <c r="AO751"/>
  <c r="AK751"/>
  <c r="AF751" s="1"/>
  <c r="AG751"/>
  <c r="AS750"/>
  <c r="AO750"/>
  <c r="AK750"/>
  <c r="AF750" s="1"/>
  <c r="AG750"/>
  <c r="AS749"/>
  <c r="AO749"/>
  <c r="AK749"/>
  <c r="AF749" s="1"/>
  <c r="AG749"/>
  <c r="AS748"/>
  <c r="AO748"/>
  <c r="AK748"/>
  <c r="AF748" s="1"/>
  <c r="AG748"/>
  <c r="AS747"/>
  <c r="AO747"/>
  <c r="AK747"/>
  <c r="AG747"/>
  <c r="AS746"/>
  <c r="AO746"/>
  <c r="AK746"/>
  <c r="AF746" s="1"/>
  <c r="AG746"/>
  <c r="AS745"/>
  <c r="AO745"/>
  <c r="AK745"/>
  <c r="AF745" s="1"/>
  <c r="AG745"/>
  <c r="AS744"/>
  <c r="AO744"/>
  <c r="AK744"/>
  <c r="AF744" s="1"/>
  <c r="AG744"/>
  <c r="AS743"/>
  <c r="AO743"/>
  <c r="AK743"/>
  <c r="AF743" s="1"/>
  <c r="AG743"/>
  <c r="AS742"/>
  <c r="AO742"/>
  <c r="AK742"/>
  <c r="AF742" s="1"/>
  <c r="AG742"/>
  <c r="AS741"/>
  <c r="AO741"/>
  <c r="AK741"/>
  <c r="AF741" s="1"/>
  <c r="AG741"/>
  <c r="AS740"/>
  <c r="AO740"/>
  <c r="AK740"/>
  <c r="AF740" s="1"/>
  <c r="AG740"/>
  <c r="AS739"/>
  <c r="AO739"/>
  <c r="AK739"/>
  <c r="AG739"/>
  <c r="AS738"/>
  <c r="AO738"/>
  <c r="AK738"/>
  <c r="AF738" s="1"/>
  <c r="AG738"/>
  <c r="AS737"/>
  <c r="AO737"/>
  <c r="AK737"/>
  <c r="AF737" s="1"/>
  <c r="AG737"/>
  <c r="AS736"/>
  <c r="AO736"/>
  <c r="AK736"/>
  <c r="AF736" s="1"/>
  <c r="AG736"/>
  <c r="AS735"/>
  <c r="AO735"/>
  <c r="AK735"/>
  <c r="AF735" s="1"/>
  <c r="AG735"/>
  <c r="AS734"/>
  <c r="AO734"/>
  <c r="AK734"/>
  <c r="AF734" s="1"/>
  <c r="AG734"/>
  <c r="AS733"/>
  <c r="AO733"/>
  <c r="AK733"/>
  <c r="AF733" s="1"/>
  <c r="AG733"/>
  <c r="AS732"/>
  <c r="AO732"/>
  <c r="AK732"/>
  <c r="AF732" s="1"/>
  <c r="AG732"/>
  <c r="AS731"/>
  <c r="AO731"/>
  <c r="AK731"/>
  <c r="AG731"/>
  <c r="AS730"/>
  <c r="AO730"/>
  <c r="AK730"/>
  <c r="AF730" s="1"/>
  <c r="AG730"/>
  <c r="AS729"/>
  <c r="AO729"/>
  <c r="AK729"/>
  <c r="AF729" s="1"/>
  <c r="AG729"/>
  <c r="AS728"/>
  <c r="AO728"/>
  <c r="AK728"/>
  <c r="AF728" s="1"/>
  <c r="AG728"/>
  <c r="AS727"/>
  <c r="AO727"/>
  <c r="AK727"/>
  <c r="AF727" s="1"/>
  <c r="AG727"/>
  <c r="AS726"/>
  <c r="AO726"/>
  <c r="AK726"/>
  <c r="AF726" s="1"/>
  <c r="AG726"/>
  <c r="AS725"/>
  <c r="AO725"/>
  <c r="AK725"/>
  <c r="AF725" s="1"/>
  <c r="AG725"/>
  <c r="AS724"/>
  <c r="AO724"/>
  <c r="AK724"/>
  <c r="AF724" s="1"/>
  <c r="AG724"/>
  <c r="AS723"/>
  <c r="AO723"/>
  <c r="AK723"/>
  <c r="AG723"/>
  <c r="AS722"/>
  <c r="AO722"/>
  <c r="AK722"/>
  <c r="AF722" s="1"/>
  <c r="AG722"/>
  <c r="AS721"/>
  <c r="AO721"/>
  <c r="AK721"/>
  <c r="AF721" s="1"/>
  <c r="AG721"/>
  <c r="AS720"/>
  <c r="AO720"/>
  <c r="AK720"/>
  <c r="AF720" s="1"/>
  <c r="AG720"/>
  <c r="AS719"/>
  <c r="AO719"/>
  <c r="AK719"/>
  <c r="AF719" s="1"/>
  <c r="AG719"/>
  <c r="AS718"/>
  <c r="AO718"/>
  <c r="AK718"/>
  <c r="AF718" s="1"/>
  <c r="AG718"/>
  <c r="AS717"/>
  <c r="AO717"/>
  <c r="AK717"/>
  <c r="AF717" s="1"/>
  <c r="AG717"/>
  <c r="AS716"/>
  <c r="AO716"/>
  <c r="AK716"/>
  <c r="AF716" s="1"/>
  <c r="AG716"/>
  <c r="AS715"/>
  <c r="AO715"/>
  <c r="AK715"/>
  <c r="AG715"/>
  <c r="AS714"/>
  <c r="AO714"/>
  <c r="AK714"/>
  <c r="AF714" s="1"/>
  <c r="AG714"/>
  <c r="AS713"/>
  <c r="AO713"/>
  <c r="AK713"/>
  <c r="AF713" s="1"/>
  <c r="AG713"/>
  <c r="AS712"/>
  <c r="AO712"/>
  <c r="AK712"/>
  <c r="AF712" s="1"/>
  <c r="AG712"/>
  <c r="AS711"/>
  <c r="AO711"/>
  <c r="AK711"/>
  <c r="AF711" s="1"/>
  <c r="AG711"/>
  <c r="AS710"/>
  <c r="AO710"/>
  <c r="AK710"/>
  <c r="AF710" s="1"/>
  <c r="AG710"/>
  <c r="AS709"/>
  <c r="AO709"/>
  <c r="AK709"/>
  <c r="AF709" s="1"/>
  <c r="AG709"/>
  <c r="AS708"/>
  <c r="AO708"/>
  <c r="AK708"/>
  <c r="AF708" s="1"/>
  <c r="AG708"/>
  <c r="AS707"/>
  <c r="AO707"/>
  <c r="AK707"/>
  <c r="AG707"/>
  <c r="AS706"/>
  <c r="AO706"/>
  <c r="AK706"/>
  <c r="AF706" s="1"/>
  <c r="AG706"/>
  <c r="AS705"/>
  <c r="AO705"/>
  <c r="AK705"/>
  <c r="AF705" s="1"/>
  <c r="AG705"/>
  <c r="AS704"/>
  <c r="AO704"/>
  <c r="AK704"/>
  <c r="AF704" s="1"/>
  <c r="AG704"/>
  <c r="AS703"/>
  <c r="AO703"/>
  <c r="AK703"/>
  <c r="AF703" s="1"/>
  <c r="AG703"/>
  <c r="AS702"/>
  <c r="AO702"/>
  <c r="AK702"/>
  <c r="AF702" s="1"/>
  <c r="AG702"/>
  <c r="AS701"/>
  <c r="AO701"/>
  <c r="AK701"/>
  <c r="AF701" s="1"/>
  <c r="AG701"/>
  <c r="AS700"/>
  <c r="AO700"/>
  <c r="AK700"/>
  <c r="AF700" s="1"/>
  <c r="AG700"/>
  <c r="AS699"/>
  <c r="AO699"/>
  <c r="AK699"/>
  <c r="AG699"/>
  <c r="AS698"/>
  <c r="AO698"/>
  <c r="AK698"/>
  <c r="AF698" s="1"/>
  <c r="AG698"/>
  <c r="AS697"/>
  <c r="AO697"/>
  <c r="AK697"/>
  <c r="AF697" s="1"/>
  <c r="AG697"/>
  <c r="AS696"/>
  <c r="AO696"/>
  <c r="AK696"/>
  <c r="AF696" s="1"/>
  <c r="AG696"/>
  <c r="AS695"/>
  <c r="AO695"/>
  <c r="AK695"/>
  <c r="AF695" s="1"/>
  <c r="AG695"/>
  <c r="AS694"/>
  <c r="AO694"/>
  <c r="AK694"/>
  <c r="AF694" s="1"/>
  <c r="AG694"/>
  <c r="AS693"/>
  <c r="AO693"/>
  <c r="AK693"/>
  <c r="AF693" s="1"/>
  <c r="AG693"/>
  <c r="AS692"/>
  <c r="AO692"/>
  <c r="AK692"/>
  <c r="AF692" s="1"/>
  <c r="AG692"/>
  <c r="AS691"/>
  <c r="AO691"/>
  <c r="AK691"/>
  <c r="AG691"/>
  <c r="AS690"/>
  <c r="AO690"/>
  <c r="AK690"/>
  <c r="AF690" s="1"/>
  <c r="AG690"/>
  <c r="AS689"/>
  <c r="AO689"/>
  <c r="AK689"/>
  <c r="AF689" s="1"/>
  <c r="AG689"/>
  <c r="AS688"/>
  <c r="AO688"/>
  <c r="AK688"/>
  <c r="AF688" s="1"/>
  <c r="AG688"/>
  <c r="AS687"/>
  <c r="AO687"/>
  <c r="AK687"/>
  <c r="AF687" s="1"/>
  <c r="AG687"/>
  <c r="AS686"/>
  <c r="AO686"/>
  <c r="AK686"/>
  <c r="AF686" s="1"/>
  <c r="AG686"/>
  <c r="AS685"/>
  <c r="AO685"/>
  <c r="AK685"/>
  <c r="AF685" s="1"/>
  <c r="AG685"/>
  <c r="AS684"/>
  <c r="AO684"/>
  <c r="AK684"/>
  <c r="AF684" s="1"/>
  <c r="AG684"/>
  <c r="AS683"/>
  <c r="AO683"/>
  <c r="AK683"/>
  <c r="AG683"/>
  <c r="AS682"/>
  <c r="AO682"/>
  <c r="AK682"/>
  <c r="AF682" s="1"/>
  <c r="AG682"/>
  <c r="AS681"/>
  <c r="AO681"/>
  <c r="AK681"/>
  <c r="AF681" s="1"/>
  <c r="AG681"/>
  <c r="AS680"/>
  <c r="AO680"/>
  <c r="AK680"/>
  <c r="AF680" s="1"/>
  <c r="AG680"/>
  <c r="AS679"/>
  <c r="AO679"/>
  <c r="AK679"/>
  <c r="AF679" s="1"/>
  <c r="AG679"/>
  <c r="AS678"/>
  <c r="AO678"/>
  <c r="AK678"/>
  <c r="AF678" s="1"/>
  <c r="AG678"/>
  <c r="AS677"/>
  <c r="AO677"/>
  <c r="AK677"/>
  <c r="AF677" s="1"/>
  <c r="AG677"/>
  <c r="AS676"/>
  <c r="AO676"/>
  <c r="AK676"/>
  <c r="AF676" s="1"/>
  <c r="AG676"/>
  <c r="AS675"/>
  <c r="AO675"/>
  <c r="AK675"/>
  <c r="AG675"/>
  <c r="AS674"/>
  <c r="AO674"/>
  <c r="AK674"/>
  <c r="AF674" s="1"/>
  <c r="AG674"/>
  <c r="AS673"/>
  <c r="AO673"/>
  <c r="AK673"/>
  <c r="AF673" s="1"/>
  <c r="AG673"/>
  <c r="AS672"/>
  <c r="AO672"/>
  <c r="AK672"/>
  <c r="AF672" s="1"/>
  <c r="AG672"/>
  <c r="AS671"/>
  <c r="AO671"/>
  <c r="AK671"/>
  <c r="AF671" s="1"/>
  <c r="AG671"/>
  <c r="AS670"/>
  <c r="AO670"/>
  <c r="AK670"/>
  <c r="AF670" s="1"/>
  <c r="AG670"/>
  <c r="AS669"/>
  <c r="AO669"/>
  <c r="AK669"/>
  <c r="AF669" s="1"/>
  <c r="AG669"/>
  <c r="AS668"/>
  <c r="AO668"/>
  <c r="AK668"/>
  <c r="AF668" s="1"/>
  <c r="AG668"/>
  <c r="AS667"/>
  <c r="AO667"/>
  <c r="AK667"/>
  <c r="AG667"/>
  <c r="AS666"/>
  <c r="AO666"/>
  <c r="AK666"/>
  <c r="AF666" s="1"/>
  <c r="AG666"/>
  <c r="AS665"/>
  <c r="AO665"/>
  <c r="AK665"/>
  <c r="AF665" s="1"/>
  <c r="AG665"/>
  <c r="AS664"/>
  <c r="AO664"/>
  <c r="AK664"/>
  <c r="AF664" s="1"/>
  <c r="AG664"/>
  <c r="AS663"/>
  <c r="AO663"/>
  <c r="AK663"/>
  <c r="AF663" s="1"/>
  <c r="AG663"/>
  <c r="AS662"/>
  <c r="AO662"/>
  <c r="AK662"/>
  <c r="AF662" s="1"/>
  <c r="AG662"/>
  <c r="AS661"/>
  <c r="AO661"/>
  <c r="AK661"/>
  <c r="AF661" s="1"/>
  <c r="AG661"/>
  <c r="AS660"/>
  <c r="AO660"/>
  <c r="AK660"/>
  <c r="AF660" s="1"/>
  <c r="AG660"/>
  <c r="AS659"/>
  <c r="AO659"/>
  <c r="AK659"/>
  <c r="AG659"/>
  <c r="AS658"/>
  <c r="AO658"/>
  <c r="AK658"/>
  <c r="AF658" s="1"/>
  <c r="AG658"/>
  <c r="AS657"/>
  <c r="AO657"/>
  <c r="AK657"/>
  <c r="AF657" s="1"/>
  <c r="AG657"/>
  <c r="AS656"/>
  <c r="AO656"/>
  <c r="AK656"/>
  <c r="AF656" s="1"/>
  <c r="AG656"/>
  <c r="AS655"/>
  <c r="AO655"/>
  <c r="AK655"/>
  <c r="AF655" s="1"/>
  <c r="AG655"/>
  <c r="AS654"/>
  <c r="AO654"/>
  <c r="AK654"/>
  <c r="AF654" s="1"/>
  <c r="AG654"/>
  <c r="AS653"/>
  <c r="AO653"/>
  <c r="AK653"/>
  <c r="AF653" s="1"/>
  <c r="AG653"/>
  <c r="AS652"/>
  <c r="AO652"/>
  <c r="AK652"/>
  <c r="AF652" s="1"/>
  <c r="AG652"/>
  <c r="AS651"/>
  <c r="AO651"/>
  <c r="AK651"/>
  <c r="AG651"/>
  <c r="AS650"/>
  <c r="AO650"/>
  <c r="AK650"/>
  <c r="AF650" s="1"/>
  <c r="AG650"/>
  <c r="AS649"/>
  <c r="AO649"/>
  <c r="AK649"/>
  <c r="AF649" s="1"/>
  <c r="AG649"/>
  <c r="AS648"/>
  <c r="AO648"/>
  <c r="AK648"/>
  <c r="AF648" s="1"/>
  <c r="AG648"/>
  <c r="AS647"/>
  <c r="AO647"/>
  <c r="AK647"/>
  <c r="AF647" s="1"/>
  <c r="AG647"/>
  <c r="AS646"/>
  <c r="AO646"/>
  <c r="AK646"/>
  <c r="AF646" s="1"/>
  <c r="AG646"/>
  <c r="AS645"/>
  <c r="AO645"/>
  <c r="AK645"/>
  <c r="AF645" s="1"/>
  <c r="AG645"/>
  <c r="AS644"/>
  <c r="AO644"/>
  <c r="AK644"/>
  <c r="AF644" s="1"/>
  <c r="AG644"/>
  <c r="AS643"/>
  <c r="AO643"/>
  <c r="AK643"/>
  <c r="AG643"/>
  <c r="AS642"/>
  <c r="AO642"/>
  <c r="AK642"/>
  <c r="AF642" s="1"/>
  <c r="AG642"/>
  <c r="AS641"/>
  <c r="AO641"/>
  <c r="AK641"/>
  <c r="AF641" s="1"/>
  <c r="AG641"/>
  <c r="AS640"/>
  <c r="AO640"/>
  <c r="AK640"/>
  <c r="AF640" s="1"/>
  <c r="AG640"/>
  <c r="AS639"/>
  <c r="AO639"/>
  <c r="AK639"/>
  <c r="AF639" s="1"/>
  <c r="AG639"/>
  <c r="AS638"/>
  <c r="AO638"/>
  <c r="AK638"/>
  <c r="AF638" s="1"/>
  <c r="AG638"/>
  <c r="AS637"/>
  <c r="AO637"/>
  <c r="AK637"/>
  <c r="AF637" s="1"/>
  <c r="AG637"/>
  <c r="AS636"/>
  <c r="AO636"/>
  <c r="AK636"/>
  <c r="AF636" s="1"/>
  <c r="AG636"/>
  <c r="AS635"/>
  <c r="AO635"/>
  <c r="AK635"/>
  <c r="AG635"/>
  <c r="AS634"/>
  <c r="AO634"/>
  <c r="AK634"/>
  <c r="AF634" s="1"/>
  <c r="AG634"/>
  <c r="AS633"/>
  <c r="AO633"/>
  <c r="AK633"/>
  <c r="AF633" s="1"/>
  <c r="AG633"/>
  <c r="AS632"/>
  <c r="AO632"/>
  <c r="AK632"/>
  <c r="AF632" s="1"/>
  <c r="AG632"/>
  <c r="AS631"/>
  <c r="AO631"/>
  <c r="AK631"/>
  <c r="AF631" s="1"/>
  <c r="AG631"/>
  <c r="AS630"/>
  <c r="AO630"/>
  <c r="AK630"/>
  <c r="AF630" s="1"/>
  <c r="AG630"/>
  <c r="AS629"/>
  <c r="AO629"/>
  <c r="AK629"/>
  <c r="AF629" s="1"/>
  <c r="AG629"/>
  <c r="AS628"/>
  <c r="AO628"/>
  <c r="AK628"/>
  <c r="AF628" s="1"/>
  <c r="AG628"/>
  <c r="AS627"/>
  <c r="AO627"/>
  <c r="AK627"/>
  <c r="AG627"/>
  <c r="AS626"/>
  <c r="AO626"/>
  <c r="AK626"/>
  <c r="AF626" s="1"/>
  <c r="AG626"/>
  <c r="AS625"/>
  <c r="AO625"/>
  <c r="AK625"/>
  <c r="AF625" s="1"/>
  <c r="AG625"/>
  <c r="AS624"/>
  <c r="AO624"/>
  <c r="AK624"/>
  <c r="AF624" s="1"/>
  <c r="AG624"/>
  <c r="AS623"/>
  <c r="AO623"/>
  <c r="AK623"/>
  <c r="AF623" s="1"/>
  <c r="AG623"/>
  <c r="AS622"/>
  <c r="AO622"/>
  <c r="AK622"/>
  <c r="AF622" s="1"/>
  <c r="AG622"/>
  <c r="AS621"/>
  <c r="AO621"/>
  <c r="AK621"/>
  <c r="AF621" s="1"/>
  <c r="AG621"/>
  <c r="AS620"/>
  <c r="AO620"/>
  <c r="AK620"/>
  <c r="AF620" s="1"/>
  <c r="AG620"/>
  <c r="AS619"/>
  <c r="AO619"/>
  <c r="AK619"/>
  <c r="AG619"/>
  <c r="AS618"/>
  <c r="AO618"/>
  <c r="AK618"/>
  <c r="AF618" s="1"/>
  <c r="AG618"/>
  <c r="AS617"/>
  <c r="AO617"/>
  <c r="AK617"/>
  <c r="AF617" s="1"/>
  <c r="AG617"/>
  <c r="AS616"/>
  <c r="AO616"/>
  <c r="AK616"/>
  <c r="AF616" s="1"/>
  <c r="AG616"/>
  <c r="AS615"/>
  <c r="AO615"/>
  <c r="AK615"/>
  <c r="AF615" s="1"/>
  <c r="AG615"/>
  <c r="AS614"/>
  <c r="AO614"/>
  <c r="AK614"/>
  <c r="AF614" s="1"/>
  <c r="AG614"/>
  <c r="AS613"/>
  <c r="AO613"/>
  <c r="AK613"/>
  <c r="AF613" s="1"/>
  <c r="AG613"/>
  <c r="AS612"/>
  <c r="AO612"/>
  <c r="AK612"/>
  <c r="AF612" s="1"/>
  <c r="AG612"/>
  <c r="AS611"/>
  <c r="AO611"/>
  <c r="AK611"/>
  <c r="AG611"/>
  <c r="AS610"/>
  <c r="AO610"/>
  <c r="AK610"/>
  <c r="AF610" s="1"/>
  <c r="AG610"/>
  <c r="AS609"/>
  <c r="AO609"/>
  <c r="AK609"/>
  <c r="AF609" s="1"/>
  <c r="AG609"/>
  <c r="AS608"/>
  <c r="AO608"/>
  <c r="AK608"/>
  <c r="AF608" s="1"/>
  <c r="AG608"/>
  <c r="AS607"/>
  <c r="AO607"/>
  <c r="AK607"/>
  <c r="AF607" s="1"/>
  <c r="AG607"/>
  <c r="AS606"/>
  <c r="AO606"/>
  <c r="AK606"/>
  <c r="AF606" s="1"/>
  <c r="AG606"/>
  <c r="AS605"/>
  <c r="AO605"/>
  <c r="AK605"/>
  <c r="AF605" s="1"/>
  <c r="AG605"/>
  <c r="AS604"/>
  <c r="AO604"/>
  <c r="AK604"/>
  <c r="AF604" s="1"/>
  <c r="AG604"/>
  <c r="AS603"/>
  <c r="AO603"/>
  <c r="AK603"/>
  <c r="AG603"/>
  <c r="AS602"/>
  <c r="AO602"/>
  <c r="AK602"/>
  <c r="AF602" s="1"/>
  <c r="AG602"/>
  <c r="AS601"/>
  <c r="AO601"/>
  <c r="AK601"/>
  <c r="AF601" s="1"/>
  <c r="AG601"/>
  <c r="AS600"/>
  <c r="AO600"/>
  <c r="AK600"/>
  <c r="AF600" s="1"/>
  <c r="AG600"/>
  <c r="AS599"/>
  <c r="AO599"/>
  <c r="AK599"/>
  <c r="AF599" s="1"/>
  <c r="AG599"/>
  <c r="AS598"/>
  <c r="AO598"/>
  <c r="AK598"/>
  <c r="AF598" s="1"/>
  <c r="AG598"/>
  <c r="AS597"/>
  <c r="AO597"/>
  <c r="AK597"/>
  <c r="AF597" s="1"/>
  <c r="AG597"/>
  <c r="AS596"/>
  <c r="AO596"/>
  <c r="AK596"/>
  <c r="AF596" s="1"/>
  <c r="AG596"/>
  <c r="AS595"/>
  <c r="AO595"/>
  <c r="AK595"/>
  <c r="AG595"/>
  <c r="AS594"/>
  <c r="AO594"/>
  <c r="AK594"/>
  <c r="AF594" s="1"/>
  <c r="AG594"/>
  <c r="AS593"/>
  <c r="AO593"/>
  <c r="AK593"/>
  <c r="AF593" s="1"/>
  <c r="AG593"/>
  <c r="AS592"/>
  <c r="AO592"/>
  <c r="AK592"/>
  <c r="AF592" s="1"/>
  <c r="AG592"/>
  <c r="AS591"/>
  <c r="AO591"/>
  <c r="AK591"/>
  <c r="AF591" s="1"/>
  <c r="AG591"/>
  <c r="AS590"/>
  <c r="AO590"/>
  <c r="AK590"/>
  <c r="AF590" s="1"/>
  <c r="AG590"/>
  <c r="AS589"/>
  <c r="AO589"/>
  <c r="AK589"/>
  <c r="AF589" s="1"/>
  <c r="AG589"/>
  <c r="AS588"/>
  <c r="AO588"/>
  <c r="AK588"/>
  <c r="AF588" s="1"/>
  <c r="AG588"/>
  <c r="AS587"/>
  <c r="AO587"/>
  <c r="AK587"/>
  <c r="AG587"/>
  <c r="AS586"/>
  <c r="AO586"/>
  <c r="AK586"/>
  <c r="AF586" s="1"/>
  <c r="AG586"/>
  <c r="AS585"/>
  <c r="AO585"/>
  <c r="AK585"/>
  <c r="AF585" s="1"/>
  <c r="AG585"/>
  <c r="AS584"/>
  <c r="AO584"/>
  <c r="AK584"/>
  <c r="AF584" s="1"/>
  <c r="AG584"/>
  <c r="AS583"/>
  <c r="AO583"/>
  <c r="AK583"/>
  <c r="AF583" s="1"/>
  <c r="AG583"/>
  <c r="AS582"/>
  <c r="AO582"/>
  <c r="AK582"/>
  <c r="AF582" s="1"/>
  <c r="AG582"/>
  <c r="AS581"/>
  <c r="AO581"/>
  <c r="AK581"/>
  <c r="AF581" s="1"/>
  <c r="AG581"/>
  <c r="AS580"/>
  <c r="AO580"/>
  <c r="AK580"/>
  <c r="AF580" s="1"/>
  <c r="AG580"/>
  <c r="AS579"/>
  <c r="AO579"/>
  <c r="AK579"/>
  <c r="AG579"/>
  <c r="AS578"/>
  <c r="AO578"/>
  <c r="AK578"/>
  <c r="AF578" s="1"/>
  <c r="AG578"/>
  <c r="AS577"/>
  <c r="AO577"/>
  <c r="AK577"/>
  <c r="AF577" s="1"/>
  <c r="AG577"/>
  <c r="AS576"/>
  <c r="AO576"/>
  <c r="AK576"/>
  <c r="AF576" s="1"/>
  <c r="AG576"/>
  <c r="AS575"/>
  <c r="AO575"/>
  <c r="AK575"/>
  <c r="AF575" s="1"/>
  <c r="AG575"/>
  <c r="AS574"/>
  <c r="AO574"/>
  <c r="AK574"/>
  <c r="AF574" s="1"/>
  <c r="AG574"/>
  <c r="AS573"/>
  <c r="AO573"/>
  <c r="AK573"/>
  <c r="AF573" s="1"/>
  <c r="AG573"/>
  <c r="AS572"/>
  <c r="AO572"/>
  <c r="AK572"/>
  <c r="AF572" s="1"/>
  <c r="AG572"/>
  <c r="AS571"/>
  <c r="AO571"/>
  <c r="AK571"/>
  <c r="AG571"/>
  <c r="AS570"/>
  <c r="AO570"/>
  <c r="AK570"/>
  <c r="AF570" s="1"/>
  <c r="AG570"/>
  <c r="AS569"/>
  <c r="AO569"/>
  <c r="AK569"/>
  <c r="AF569" s="1"/>
  <c r="AG569"/>
  <c r="AS568"/>
  <c r="AO568"/>
  <c r="AK568"/>
  <c r="AF568" s="1"/>
  <c r="AG568"/>
  <c r="AS567"/>
  <c r="AO567"/>
  <c r="AK567"/>
  <c r="AF567" s="1"/>
  <c r="AG567"/>
  <c r="AS566"/>
  <c r="AO566"/>
  <c r="AK566"/>
  <c r="AF566" s="1"/>
  <c r="AG566"/>
  <c r="AS565"/>
  <c r="AO565"/>
  <c r="AK565"/>
  <c r="AF565" s="1"/>
  <c r="AG565"/>
  <c r="AS564"/>
  <c r="AO564"/>
  <c r="AK564"/>
  <c r="AF564" s="1"/>
  <c r="AG564"/>
  <c r="AS563"/>
  <c r="AO563"/>
  <c r="AK563"/>
  <c r="AG563"/>
  <c r="AS562"/>
  <c r="AO562"/>
  <c r="AK562"/>
  <c r="AF562" s="1"/>
  <c r="AG562"/>
  <c r="AS561"/>
  <c r="AO561"/>
  <c r="AK561"/>
  <c r="AF561" s="1"/>
  <c r="AG561"/>
  <c r="AS560"/>
  <c r="AO560"/>
  <c r="AK560"/>
  <c r="AF560" s="1"/>
  <c r="AG560"/>
  <c r="AS559"/>
  <c r="AO559"/>
  <c r="AK559"/>
  <c r="AF559" s="1"/>
  <c r="AG559"/>
  <c r="AS558"/>
  <c r="AO558"/>
  <c r="AK558"/>
  <c r="AF558" s="1"/>
  <c r="AG558"/>
  <c r="AS557"/>
  <c r="AO557"/>
  <c r="AK557"/>
  <c r="AF557" s="1"/>
  <c r="AG557"/>
  <c r="AS556"/>
  <c r="AO556"/>
  <c r="AK556"/>
  <c r="AF556" s="1"/>
  <c r="AG556"/>
  <c r="AS555"/>
  <c r="AO555"/>
  <c r="AK555"/>
  <c r="AG555"/>
  <c r="AS554"/>
  <c r="AO554"/>
  <c r="AK554"/>
  <c r="AF554" s="1"/>
  <c r="AG554"/>
  <c r="AS553"/>
  <c r="AO553"/>
  <c r="AK553"/>
  <c r="AF553" s="1"/>
  <c r="AG553"/>
  <c r="AS552"/>
  <c r="AO552"/>
  <c r="AK552"/>
  <c r="AF552" s="1"/>
  <c r="AG552"/>
  <c r="AS551"/>
  <c r="AO551"/>
  <c r="AK551"/>
  <c r="AF551" s="1"/>
  <c r="AG551"/>
  <c r="AS550"/>
  <c r="AO550"/>
  <c r="AK550"/>
  <c r="AF550" s="1"/>
  <c r="AG550"/>
  <c r="AS549"/>
  <c r="AO549"/>
  <c r="AK549"/>
  <c r="AF549" s="1"/>
  <c r="AG549"/>
  <c r="AS548"/>
  <c r="AO548"/>
  <c r="AK548"/>
  <c r="AF548" s="1"/>
  <c r="AG548"/>
  <c r="AS547"/>
  <c r="AO547"/>
  <c r="AK547"/>
  <c r="AG547"/>
  <c r="AS546"/>
  <c r="AO546"/>
  <c r="AK546"/>
  <c r="AF546" s="1"/>
  <c r="AG546"/>
  <c r="AS545"/>
  <c r="AO545"/>
  <c r="AK545"/>
  <c r="AF545" s="1"/>
  <c r="AG545"/>
  <c r="AS544"/>
  <c r="AO544"/>
  <c r="AK544"/>
  <c r="AF544" s="1"/>
  <c r="AG544"/>
  <c r="AS543"/>
  <c r="AO543"/>
  <c r="AK543"/>
  <c r="AF543" s="1"/>
  <c r="AG543"/>
  <c r="AS542"/>
  <c r="AO542"/>
  <c r="AK542"/>
  <c r="AF542" s="1"/>
  <c r="AG542"/>
  <c r="AS541"/>
  <c r="AO541"/>
  <c r="AK541"/>
  <c r="AF541" s="1"/>
  <c r="AG541"/>
  <c r="AS540"/>
  <c r="AO540"/>
  <c r="AK540"/>
  <c r="AF540" s="1"/>
  <c r="AG540"/>
  <c r="AS539"/>
  <c r="AO539"/>
  <c r="AK539"/>
  <c r="AG539"/>
  <c r="AS538"/>
  <c r="AO538"/>
  <c r="AK538"/>
  <c r="AF538" s="1"/>
  <c r="AG538"/>
  <c r="AS537"/>
  <c r="AO537"/>
  <c r="AK537"/>
  <c r="AF537" s="1"/>
  <c r="AG537"/>
  <c r="AS536"/>
  <c r="AO536"/>
  <c r="AK536"/>
  <c r="AF536" s="1"/>
  <c r="AG536"/>
  <c r="AS535"/>
  <c r="AO535"/>
  <c r="AK535"/>
  <c r="AF535" s="1"/>
  <c r="AG535"/>
  <c r="AS534"/>
  <c r="AO534"/>
  <c r="AK534"/>
  <c r="AF534" s="1"/>
  <c r="AG534"/>
  <c r="AS533"/>
  <c r="AO533"/>
  <c r="AK533"/>
  <c r="AF533" s="1"/>
  <c r="AG533"/>
  <c r="AS532"/>
  <c r="AO532"/>
  <c r="AK532"/>
  <c r="AF532" s="1"/>
  <c r="AG532"/>
  <c r="AS531"/>
  <c r="AO531"/>
  <c r="AK531"/>
  <c r="AG531"/>
  <c r="AS530"/>
  <c r="AO530"/>
  <c r="AK530"/>
  <c r="AF530" s="1"/>
  <c r="AG530"/>
  <c r="AS529"/>
  <c r="AO529"/>
  <c r="AK529"/>
  <c r="AF529" s="1"/>
  <c r="AG529"/>
  <c r="AS528"/>
  <c r="AO528"/>
  <c r="AK528"/>
  <c r="AF528" s="1"/>
  <c r="AG528"/>
  <c r="AS527"/>
  <c r="AO527"/>
  <c r="AK527"/>
  <c r="AF527" s="1"/>
  <c r="AG527"/>
  <c r="AS526"/>
  <c r="AO526"/>
  <c r="AK526"/>
  <c r="AF526" s="1"/>
  <c r="AG526"/>
  <c r="AS525"/>
  <c r="AO525"/>
  <c r="AK525"/>
  <c r="AF525" s="1"/>
  <c r="AG525"/>
  <c r="AS524"/>
  <c r="AO524"/>
  <c r="AK524"/>
  <c r="AF524" s="1"/>
  <c r="AG524"/>
  <c r="AS523"/>
  <c r="AO523"/>
  <c r="AK523"/>
  <c r="AG523"/>
  <c r="AS522"/>
  <c r="AO522"/>
  <c r="AK522"/>
  <c r="AF522" s="1"/>
  <c r="AG522"/>
  <c r="AS521"/>
  <c r="AO521"/>
  <c r="AK521"/>
  <c r="AF521" s="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F176" s="1"/>
  <c r="AG176"/>
  <c r="AS175"/>
  <c r="AO175"/>
  <c r="AK175"/>
  <c r="AF175" s="1"/>
  <c r="AG175"/>
  <c r="AS174"/>
  <c r="AO174"/>
  <c r="AK174"/>
  <c r="AG174"/>
  <c r="AS173"/>
  <c r="AO173"/>
  <c r="AK173"/>
  <c r="AF173" s="1"/>
  <c r="AG173"/>
  <c r="AS172"/>
  <c r="AO172"/>
  <c r="AK172"/>
  <c r="AF172" s="1"/>
  <c r="AG172"/>
  <c r="AS171"/>
  <c r="AO171"/>
  <c r="AK171"/>
  <c r="AF171" s="1"/>
  <c r="AG171"/>
  <c r="AS170"/>
  <c r="AO170"/>
  <c r="AK170"/>
  <c r="AG170"/>
  <c r="AS169"/>
  <c r="AO169"/>
  <c r="AK169"/>
  <c r="AG169"/>
  <c r="AS168"/>
  <c r="AO168"/>
  <c r="AK168"/>
  <c r="AF168" s="1"/>
  <c r="AG168"/>
  <c r="AS167"/>
  <c r="AO167"/>
  <c r="AK167"/>
  <c r="AF167" s="1"/>
  <c r="AG167"/>
  <c r="AS166"/>
  <c r="AO166"/>
  <c r="AK166"/>
  <c r="AG166"/>
  <c r="AS165"/>
  <c r="AO165"/>
  <c r="AK165"/>
  <c r="AF165" s="1"/>
  <c r="AG165"/>
  <c r="AS164"/>
  <c r="AO164"/>
  <c r="AK164"/>
  <c r="AF164" s="1"/>
  <c r="AG164"/>
  <c r="AS163"/>
  <c r="AO163"/>
  <c r="AK163"/>
  <c r="AF163" s="1"/>
  <c r="AG163"/>
  <c r="AS162"/>
  <c r="AO162"/>
  <c r="AK162"/>
  <c r="AG162"/>
  <c r="AS161"/>
  <c r="AO161"/>
  <c r="AK161"/>
  <c r="AG161"/>
  <c r="AS160"/>
  <c r="AO160"/>
  <c r="AK160"/>
  <c r="AF160" s="1"/>
  <c r="AG160"/>
  <c r="AS159"/>
  <c r="AO159"/>
  <c r="AK159"/>
  <c r="AF159" s="1"/>
  <c r="AG159"/>
  <c r="AS158"/>
  <c r="AO158"/>
  <c r="AK158"/>
  <c r="AG158"/>
  <c r="AS157"/>
  <c r="AO157"/>
  <c r="AK157"/>
  <c r="AF157" s="1"/>
  <c r="AG157"/>
  <c r="AS156"/>
  <c r="AO156"/>
  <c r="AK156"/>
  <c r="AF156" s="1"/>
  <c r="AG156"/>
  <c r="AS155"/>
  <c r="AO155"/>
  <c r="AK155"/>
  <c r="AF155" s="1"/>
  <c r="AG155"/>
  <c r="AS154"/>
  <c r="AO154"/>
  <c r="AK154"/>
  <c r="AG154"/>
  <c r="AS153"/>
  <c r="AO153"/>
  <c r="AK153"/>
  <c r="AG153"/>
  <c r="AS152"/>
  <c r="AO152"/>
  <c r="AK152"/>
  <c r="AF152" s="1"/>
  <c r="AG152"/>
  <c r="AS151"/>
  <c r="AO151"/>
  <c r="AK151"/>
  <c r="AF151" s="1"/>
  <c r="AG151"/>
  <c r="AS150"/>
  <c r="AO150"/>
  <c r="AK150"/>
  <c r="AG150"/>
  <c r="AS149"/>
  <c r="AO149"/>
  <c r="AK149"/>
  <c r="AG149"/>
  <c r="AS148"/>
  <c r="AO148"/>
  <c r="AK148"/>
  <c r="AG148"/>
  <c r="AS147"/>
  <c r="AO147"/>
  <c r="AK147"/>
  <c r="AG147"/>
  <c r="AS146"/>
  <c r="AO146"/>
  <c r="AK146"/>
  <c r="AG146"/>
  <c r="AS145"/>
  <c r="AO145"/>
  <c r="AK145"/>
  <c r="AG145"/>
  <c r="AS144"/>
  <c r="AO144"/>
  <c r="AK144"/>
  <c r="AG144"/>
  <c r="AS143"/>
  <c r="AO143"/>
  <c r="AK143"/>
  <c r="AG143"/>
  <c r="AS142"/>
  <c r="AO142"/>
  <c r="AK142"/>
  <c r="AG142"/>
  <c r="AS141"/>
  <c r="AO141"/>
  <c r="AK141"/>
  <c r="AG141"/>
  <c r="AS140"/>
  <c r="AO140"/>
  <c r="AK140"/>
  <c r="AG140"/>
  <c r="AS139"/>
  <c r="AO139"/>
  <c r="AK139"/>
  <c r="AG139"/>
  <c r="AS138"/>
  <c r="AO138"/>
  <c r="AK138"/>
  <c r="AG138"/>
  <c r="AS137"/>
  <c r="AO137"/>
  <c r="AK137"/>
  <c r="AG137"/>
  <c r="AS136"/>
  <c r="AO136"/>
  <c r="AK136"/>
  <c r="AG136"/>
  <c r="AS135"/>
  <c r="AO135"/>
  <c r="AK135"/>
  <c r="AG135"/>
  <c r="AS134"/>
  <c r="AO134"/>
  <c r="AK134"/>
  <c r="AG134"/>
  <c r="AS133"/>
  <c r="AO133"/>
  <c r="AK133"/>
  <c r="AG133"/>
  <c r="AS132"/>
  <c r="AO132"/>
  <c r="AK132"/>
  <c r="AG132"/>
  <c r="AS131"/>
  <c r="AO131"/>
  <c r="AK131"/>
  <c r="AG131"/>
  <c r="AS130"/>
  <c r="AO130"/>
  <c r="AK130"/>
  <c r="AG130"/>
  <c r="AS129"/>
  <c r="AO129"/>
  <c r="AK129"/>
  <c r="AG129"/>
  <c r="AS128"/>
  <c r="AO128"/>
  <c r="AK128"/>
  <c r="AG128"/>
  <c r="AS127"/>
  <c r="AO127"/>
  <c r="AK127"/>
  <c r="AG127"/>
  <c r="AS126"/>
  <c r="AO126"/>
  <c r="AK126"/>
  <c r="AG126"/>
  <c r="AS125"/>
  <c r="AO125"/>
  <c r="AK125"/>
  <c r="AG125"/>
  <c r="AS124"/>
  <c r="AO124"/>
  <c r="AK124"/>
  <c r="AG124"/>
  <c r="AS123"/>
  <c r="AO123"/>
  <c r="AK123"/>
  <c r="AG123"/>
  <c r="AS122"/>
  <c r="AO122"/>
  <c r="AK122"/>
  <c r="AG122"/>
  <c r="AS121"/>
  <c r="AO121"/>
  <c r="AK121"/>
  <c r="AG121"/>
  <c r="AS120"/>
  <c r="AO120"/>
  <c r="AK120"/>
  <c r="AG120"/>
  <c r="AS119"/>
  <c r="AO119"/>
  <c r="AK119"/>
  <c r="AG119"/>
  <c r="AS118"/>
  <c r="AO118"/>
  <c r="AK118"/>
  <c r="AG118"/>
  <c r="AS117"/>
  <c r="AO117"/>
  <c r="AK117"/>
  <c r="AG117"/>
  <c r="AS116"/>
  <c r="AO116"/>
  <c r="AK116"/>
  <c r="AG116"/>
  <c r="AS115"/>
  <c r="AO115"/>
  <c r="AK115"/>
  <c r="AG115"/>
  <c r="AS114"/>
  <c r="AO114"/>
  <c r="AK114"/>
  <c r="AG114"/>
  <c r="AS113"/>
  <c r="AO113"/>
  <c r="AK113"/>
  <c r="AG113"/>
  <c r="AS112"/>
  <c r="AO112"/>
  <c r="AK112"/>
  <c r="AG112"/>
  <c r="AS111"/>
  <c r="AO111"/>
  <c r="AK111"/>
  <c r="AG111"/>
  <c r="AS110"/>
  <c r="AO110"/>
  <c r="AK110"/>
  <c r="AG110"/>
  <c r="AS109"/>
  <c r="AO109"/>
  <c r="AK109"/>
  <c r="AG109"/>
  <c r="AS108"/>
  <c r="AO108"/>
  <c r="AK108"/>
  <c r="AG108"/>
  <c r="AS107"/>
  <c r="AO107"/>
  <c r="AK107"/>
  <c r="AG107"/>
  <c r="AS106"/>
  <c r="AO106"/>
  <c r="AK106"/>
  <c r="AG106"/>
  <c r="AS105"/>
  <c r="AO105"/>
  <c r="AK105"/>
  <c r="AG105"/>
  <c r="AS104"/>
  <c r="AO104"/>
  <c r="AK104"/>
  <c r="AG104"/>
  <c r="AS103"/>
  <c r="AO103"/>
  <c r="AK103"/>
  <c r="AG103"/>
  <c r="AS102"/>
  <c r="AO102"/>
  <c r="AK102"/>
  <c r="AG102"/>
  <c r="AS101"/>
  <c r="AO101"/>
  <c r="AK101"/>
  <c r="AG101"/>
  <c r="AS100"/>
  <c r="AO100"/>
  <c r="AK100"/>
  <c r="AG100"/>
  <c r="AS99"/>
  <c r="AO99"/>
  <c r="AK99"/>
  <c r="AG99"/>
  <c r="AS98"/>
  <c r="AO98"/>
  <c r="AK98"/>
  <c r="AG98"/>
  <c r="AS97"/>
  <c r="AO97"/>
  <c r="AK97"/>
  <c r="AG97"/>
  <c r="AS96"/>
  <c r="AO96"/>
  <c r="AK96"/>
  <c r="AG96"/>
  <c r="AS95"/>
  <c r="AO95"/>
  <c r="AK95"/>
  <c r="AG95"/>
  <c r="AS94"/>
  <c r="AO94"/>
  <c r="AK94"/>
  <c r="AG94"/>
  <c r="AS93"/>
  <c r="AO93"/>
  <c r="AK93"/>
  <c r="AG93"/>
  <c r="AS92"/>
  <c r="AO92"/>
  <c r="AK92"/>
  <c r="AG92"/>
  <c r="AS91"/>
  <c r="AO91"/>
  <c r="AK91"/>
  <c r="AG91"/>
  <c r="AS90"/>
  <c r="AO90"/>
  <c r="AK90"/>
  <c r="AG90"/>
  <c r="AS89"/>
  <c r="AO89"/>
  <c r="AK89"/>
  <c r="AG89"/>
  <c r="AS88"/>
  <c r="AO88"/>
  <c r="AK88"/>
  <c r="AG88"/>
  <c r="AS87"/>
  <c r="AO87"/>
  <c r="AK87"/>
  <c r="AG87"/>
  <c r="AS86"/>
  <c r="AO86"/>
  <c r="AK86"/>
  <c r="AG86"/>
  <c r="AS85"/>
  <c r="AO85"/>
  <c r="AK85"/>
  <c r="AG85"/>
  <c r="AS84"/>
  <c r="AO84"/>
  <c r="AK84"/>
  <c r="AG84"/>
  <c r="AS83"/>
  <c r="AO83"/>
  <c r="AK83"/>
  <c r="AG83"/>
  <c r="AS82"/>
  <c r="AO82"/>
  <c r="AK82"/>
  <c r="AG82"/>
  <c r="AS81"/>
  <c r="AO81"/>
  <c r="AK81"/>
  <c r="AG81"/>
  <c r="AS80"/>
  <c r="AO80"/>
  <c r="AK80"/>
  <c r="AG80"/>
  <c r="AS79"/>
  <c r="AO79"/>
  <c r="AK79"/>
  <c r="AG79"/>
  <c r="AS78"/>
  <c r="AO78"/>
  <c r="AK78"/>
  <c r="AG78"/>
  <c r="AS77"/>
  <c r="AO77"/>
  <c r="AK77"/>
  <c r="AG77"/>
  <c r="AS76"/>
  <c r="AO76"/>
  <c r="AK76"/>
  <c r="AG76"/>
  <c r="AS75"/>
  <c r="AO75"/>
  <c r="AK75"/>
  <c r="AG75"/>
  <c r="AS74"/>
  <c r="AO74"/>
  <c r="AK74"/>
  <c r="AG74"/>
  <c r="AS73"/>
  <c r="AO73"/>
  <c r="AK73"/>
  <c r="AG73"/>
  <c r="AS72"/>
  <c r="AO72"/>
  <c r="AK72"/>
  <c r="AG72"/>
  <c r="AS71"/>
  <c r="AO71"/>
  <c r="AK71"/>
  <c r="AG71"/>
  <c r="AS70"/>
  <c r="AO70"/>
  <c r="AK70"/>
  <c r="AG70"/>
  <c r="AS69"/>
  <c r="AO69"/>
  <c r="AK69"/>
  <c r="AG69"/>
  <c r="AS68"/>
  <c r="AO68"/>
  <c r="AK68"/>
  <c r="AG68"/>
  <c r="AS67"/>
  <c r="AO67"/>
  <c r="AK67"/>
  <c r="AG67"/>
  <c r="AS66"/>
  <c r="AO66"/>
  <c r="AK66"/>
  <c r="AG66"/>
  <c r="AS65"/>
  <c r="AO65"/>
  <c r="AK65"/>
  <c r="AG65"/>
  <c r="AS64"/>
  <c r="AO64"/>
  <c r="AK64"/>
  <c r="AG64"/>
  <c r="AS63"/>
  <c r="AO63"/>
  <c r="AK63"/>
  <c r="AG63"/>
  <c r="AS62"/>
  <c r="AO62"/>
  <c r="AK62"/>
  <c r="AG62"/>
  <c r="AS61"/>
  <c r="AO61"/>
  <c r="AK61"/>
  <c r="AG61"/>
  <c r="AS60"/>
  <c r="AO60"/>
  <c r="AK60"/>
  <c r="AG60"/>
  <c r="AS59"/>
  <c r="AO59"/>
  <c r="AK59"/>
  <c r="AG59"/>
  <c r="AS58"/>
  <c r="AO58"/>
  <c r="AK58"/>
  <c r="AG58"/>
  <c r="AS57"/>
  <c r="AO57"/>
  <c r="AK57"/>
  <c r="AG57"/>
  <c r="AS56"/>
  <c r="AO56"/>
  <c r="AK56"/>
  <c r="AG56"/>
  <c r="AS55"/>
  <c r="AO55"/>
  <c r="AK55"/>
  <c r="AG55"/>
  <c r="AS54"/>
  <c r="AO54"/>
  <c r="AK54"/>
  <c r="AG54"/>
  <c r="AS53"/>
  <c r="AO53"/>
  <c r="AK53"/>
  <c r="AG53"/>
  <c r="AS52"/>
  <c r="AO52"/>
  <c r="AK52"/>
  <c r="AG52"/>
  <c r="AS51"/>
  <c r="AO51"/>
  <c r="AK51"/>
  <c r="AG51"/>
  <c r="AS50"/>
  <c r="AO50"/>
  <c r="AK50"/>
  <c r="AG50"/>
  <c r="AS49"/>
  <c r="AO49"/>
  <c r="AK49"/>
  <c r="AG49"/>
  <c r="AS48"/>
  <c r="AO48"/>
  <c r="AK48"/>
  <c r="AG48"/>
  <c r="AS47"/>
  <c r="AO47"/>
  <c r="AK47"/>
  <c r="AG47"/>
  <c r="AS46"/>
  <c r="AO46"/>
  <c r="AK46"/>
  <c r="AG46"/>
  <c r="AS45"/>
  <c r="AO45"/>
  <c r="AK45"/>
  <c r="AG45"/>
  <c r="AS44"/>
  <c r="AO44"/>
  <c r="AK44"/>
  <c r="AG44"/>
  <c r="AS43"/>
  <c r="AO43"/>
  <c r="AK43"/>
  <c r="AG43"/>
  <c r="AS42"/>
  <c r="AO42"/>
  <c r="AK42"/>
  <c r="AG42"/>
  <c r="AS41"/>
  <c r="AO41"/>
  <c r="AK41"/>
  <c r="AG41"/>
  <c r="AS40"/>
  <c r="AO40"/>
  <c r="AK40"/>
  <c r="AG40"/>
  <c r="AS39"/>
  <c r="AO39"/>
  <c r="AK39"/>
  <c r="AG39"/>
  <c r="AS38"/>
  <c r="AO38"/>
  <c r="AK38"/>
  <c r="AG38"/>
  <c r="AS37"/>
  <c r="AO37"/>
  <c r="AK37"/>
  <c r="AG37"/>
  <c r="AS36"/>
  <c r="AO36"/>
  <c r="AK36"/>
  <c r="AG36"/>
  <c r="AS35"/>
  <c r="AO35"/>
  <c r="AK35"/>
  <c r="AG35"/>
  <c r="AS34"/>
  <c r="AO34"/>
  <c r="AK34"/>
  <c r="AG34"/>
  <c r="AS33"/>
  <c r="AO33"/>
  <c r="AK33"/>
  <c r="AG33"/>
  <c r="AS32"/>
  <c r="AO32"/>
  <c r="AK32"/>
  <c r="AG32"/>
  <c r="AS31"/>
  <c r="AO31"/>
  <c r="AK31"/>
  <c r="AG31"/>
  <c r="AS30"/>
  <c r="AO30"/>
  <c r="AK30"/>
  <c r="AG30"/>
  <c r="AS29"/>
  <c r="AO29"/>
  <c r="AK29"/>
  <c r="AG29"/>
  <c r="AS28"/>
  <c r="AO28"/>
  <c r="AK28"/>
  <c r="AG28"/>
  <c r="AS27"/>
  <c r="AO27"/>
  <c r="AK27"/>
  <c r="AG27"/>
  <c r="AS26"/>
  <c r="AO26"/>
  <c r="AK26"/>
  <c r="AG26"/>
  <c r="AS25"/>
  <c r="AO25"/>
  <c r="AK25"/>
  <c r="AG25"/>
  <c r="AS24"/>
  <c r="AO24"/>
  <c r="AK24"/>
  <c r="AG24"/>
  <c r="AS23"/>
  <c r="AO23"/>
  <c r="AK23"/>
  <c r="AG23"/>
  <c r="AS22"/>
  <c r="AO22"/>
  <c r="AK22"/>
  <c r="AG22"/>
  <c r="AS21"/>
  <c r="AO21"/>
  <c r="AK21"/>
  <c r="AG21"/>
  <c r="AS20"/>
  <c r="AO20"/>
  <c r="AK20"/>
  <c r="AG20"/>
  <c r="AS19"/>
  <c r="AO19"/>
  <c r="AK19"/>
  <c r="AG19"/>
  <c r="AS18"/>
  <c r="AO18"/>
  <c r="AK18"/>
  <c r="AG18"/>
  <c r="AS17"/>
  <c r="AO17"/>
  <c r="AK17"/>
  <c r="AG17"/>
  <c r="AS16"/>
  <c r="AO16"/>
  <c r="AK16"/>
  <c r="AG16"/>
  <c r="AS15"/>
  <c r="AO15"/>
  <c r="AK15"/>
  <c r="AG15"/>
  <c r="AS14"/>
  <c r="AO14"/>
  <c r="AK14"/>
  <c r="AG14"/>
  <c r="AS13"/>
  <c r="AO13"/>
  <c r="AK13"/>
  <c r="AG13"/>
  <c r="AS12"/>
  <c r="AO12"/>
  <c r="AK12"/>
  <c r="AG12"/>
  <c r="AS11"/>
  <c r="AO11"/>
  <c r="AK11"/>
  <c r="AG11"/>
  <c r="AS10"/>
  <c r="AO10"/>
  <c r="AK10"/>
  <c r="AG10"/>
  <c r="AS9"/>
  <c r="AO9"/>
  <c r="AK9"/>
  <c r="AG9"/>
  <c r="AS8"/>
  <c r="AO8"/>
  <c r="AK8"/>
  <c r="AG8"/>
  <c r="AS7"/>
  <c r="AO7"/>
  <c r="AK7"/>
  <c r="AG7"/>
  <c r="AS6"/>
  <c r="AO6"/>
  <c r="AK6"/>
  <c r="AG6"/>
  <c r="AS5"/>
  <c r="AO5"/>
  <c r="AK5"/>
  <c r="AG5"/>
  <c r="AS4"/>
  <c r="AO4"/>
  <c r="AK4"/>
  <c r="AG4"/>
  <c r="AS3"/>
  <c r="AO3"/>
  <c r="AK3"/>
  <c r="AG3"/>
  <c r="AS2"/>
  <c r="AO2"/>
  <c r="AK2"/>
  <c r="AG2"/>
  <c r="AF13" s="1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F517" s="1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F509" s="1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F501" s="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F493" s="1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F485" s="1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F477" s="1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F469" s="1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F461" s="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F453" s="1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F445" s="1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F437" s="1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F429" s="1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F421" s="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F413" s="1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F405" s="1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F397" s="1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F389" s="1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F381" s="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F373" s="1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F365" s="1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F357" s="1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F349" s="1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F341" s="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F333" s="1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153"/>
  <c r="AF154"/>
  <c r="AF158"/>
  <c r="AF161"/>
  <c r="AF162"/>
  <c r="AF166"/>
  <c r="AF169"/>
  <c r="AF170"/>
  <c r="AF174"/>
  <c r="AF177"/>
  <c r="AF523"/>
  <c r="AF531"/>
  <c r="AF539"/>
  <c r="AF547"/>
  <c r="AF555"/>
  <c r="AF563"/>
  <c r="AF571"/>
  <c r="AF579"/>
  <c r="AF587"/>
  <c r="AF595"/>
  <c r="AF603"/>
  <c r="AF611"/>
  <c r="AF619"/>
  <c r="AF627"/>
  <c r="AF635"/>
  <c r="AF643"/>
  <c r="AF651"/>
  <c r="AF659"/>
  <c r="AF667"/>
  <c r="AF675"/>
  <c r="AF683"/>
  <c r="AF691"/>
  <c r="AF699"/>
  <c r="AF707"/>
  <c r="AF715"/>
  <c r="AF723"/>
  <c r="AF731"/>
  <c r="AF739"/>
  <c r="AF747"/>
  <c r="AF755"/>
  <c r="AF763"/>
  <c r="AF771"/>
  <c r="AF779"/>
  <c r="AF787"/>
  <c r="AF795"/>
  <c r="AF803"/>
  <c r="AF811"/>
  <c r="AF819"/>
  <c r="AF827"/>
  <c r="AF835"/>
  <c r="AF843"/>
  <c r="AF851"/>
  <c r="AF859"/>
  <c r="AF867"/>
  <c r="AF875"/>
  <c r="AF883"/>
  <c r="AF891"/>
  <c r="AF899"/>
  <c r="AF907"/>
  <c r="AF915"/>
  <c r="AF923"/>
  <c r="AF931"/>
  <c r="AF939"/>
  <c r="AF947"/>
  <c r="AF955"/>
  <c r="AF963"/>
  <c r="AF971"/>
  <c r="AF979"/>
  <c r="AF987"/>
  <c r="AF995"/>
  <c r="AF1003"/>
  <c r="AF1011"/>
  <c r="AF1019"/>
  <c r="AF1027"/>
  <c r="AF1035"/>
  <c r="AF1043"/>
  <c r="AF1051"/>
  <c r="AF1059"/>
  <c r="AF1067"/>
  <c r="AF1075"/>
  <c r="AF1083"/>
  <c r="AF1091"/>
  <c r="AF1099"/>
  <c r="AF1107"/>
  <c r="AF1115"/>
  <c r="AF1123"/>
  <c r="AF1131"/>
  <c r="AF1139"/>
  <c r="AF1147"/>
  <c r="AF1155"/>
  <c r="AF1163"/>
  <c r="AF1171"/>
  <c r="AF1179"/>
  <c r="AF1187"/>
  <c r="AF1195"/>
  <c r="AF1203"/>
  <c r="AF1211"/>
  <c r="AF1219"/>
  <c r="AF1227"/>
  <c r="AF1235"/>
  <c r="AF1243"/>
  <c r="AF1251"/>
  <c r="AF1259"/>
  <c r="AF1267"/>
  <c r="AF1275"/>
  <c r="AF1283"/>
  <c r="AF1291"/>
  <c r="AF1299"/>
  <c r="AF1307"/>
  <c r="AF1315"/>
  <c r="AF1323"/>
  <c r="AF1331"/>
  <c r="AF1339"/>
  <c r="AF1347"/>
  <c r="AF1355"/>
  <c r="AF1363"/>
  <c r="AF1367"/>
  <c r="AF1371"/>
  <c r="AF1375"/>
  <c r="AF1379"/>
  <c r="AF1383"/>
  <c r="AF1387"/>
  <c r="AF1391"/>
  <c r="AF1395"/>
  <c r="AF1399"/>
  <c r="AF1403"/>
  <c r="AF1407"/>
  <c r="AF1411"/>
  <c r="AF1415"/>
  <c r="AF1419"/>
  <c r="AF1423"/>
  <c r="AF1427"/>
  <c r="AF1431"/>
  <c r="AF1435"/>
  <c r="AF1439"/>
  <c r="AF1443"/>
  <c r="AF1447"/>
  <c r="AF1451"/>
  <c r="AF1455"/>
  <c r="AF1459"/>
  <c r="AF1463"/>
  <c r="AF1467"/>
  <c r="AF1471"/>
  <c r="AF1475"/>
  <c r="AF1479"/>
  <c r="AF1483"/>
  <c r="AF1486"/>
  <c r="AF1487"/>
  <c r="AF1490"/>
  <c r="AF1491"/>
  <c r="AF1494"/>
  <c r="AF1495"/>
  <c r="AF1498"/>
  <c r="AF1499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38"/>
  <c r="AF1537"/>
  <c r="AF1534"/>
  <c r="AF1533"/>
  <c r="AF1530"/>
  <c r="AF1529"/>
  <c r="AF1526"/>
  <c r="AF1525"/>
  <c r="AF1522"/>
  <c r="AF1521"/>
  <c r="AF1518"/>
  <c r="AF1517"/>
  <c r="AF1514"/>
  <c r="AF1513"/>
  <c r="AF1510"/>
  <c r="AF1509"/>
  <c r="AF1506"/>
  <c r="AF1505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P35" i="15" l="1"/>
  <c r="P19"/>
  <c r="P6"/>
  <c r="N27"/>
  <c r="P27" s="1"/>
  <c r="P12"/>
  <c r="N7"/>
  <c r="P7" s="1"/>
  <c r="O28"/>
  <c r="N28"/>
  <c r="O17"/>
  <c r="N17"/>
  <c r="P17"/>
  <c r="O24"/>
  <c r="N24"/>
  <c r="N23"/>
  <c r="O23"/>
  <c r="O18"/>
  <c r="N18"/>
  <c r="N16"/>
  <c r="O16"/>
  <c r="N14"/>
  <c r="O14"/>
  <c r="O26"/>
  <c r="N26"/>
  <c r="O8"/>
  <c r="N8"/>
  <c r="N11"/>
  <c r="O11"/>
  <c r="N20"/>
  <c r="P20" s="1"/>
  <c r="O20"/>
  <c r="N25"/>
  <c r="O25"/>
  <c r="O31"/>
  <c r="N31"/>
  <c r="N10"/>
  <c r="O10"/>
  <c r="N15"/>
  <c r="O15"/>
  <c r="O22"/>
  <c r="N22"/>
  <c r="N29"/>
  <c r="O29"/>
  <c r="N9"/>
  <c r="O9"/>
  <c r="O21"/>
  <c r="N21"/>
  <c r="N33"/>
  <c r="O33"/>
  <c r="N13"/>
  <c r="O13"/>
  <c r="O34"/>
  <c r="N34"/>
  <c r="P34" s="1"/>
  <c r="O32"/>
  <c r="N32"/>
  <c r="O30"/>
  <c r="N30"/>
  <c r="AF86" i="12"/>
  <c r="AF22"/>
  <c r="AF142"/>
  <c r="AF118"/>
  <c r="AF54"/>
  <c r="AF134"/>
  <c r="AF70"/>
  <c r="AF6"/>
  <c r="AF150"/>
  <c r="AF102"/>
  <c r="AF38"/>
  <c r="AF146"/>
  <c r="AF138"/>
  <c r="AF126"/>
  <c r="AF110"/>
  <c r="AF94"/>
  <c r="AF78"/>
  <c r="AF62"/>
  <c r="AF46"/>
  <c r="AF30"/>
  <c r="AF14"/>
  <c r="AF149"/>
  <c r="AF141"/>
  <c r="AF133"/>
  <c r="AF117"/>
  <c r="AF101"/>
  <c r="AF85"/>
  <c r="AF69"/>
  <c r="AF53"/>
  <c r="AF37"/>
  <c r="AF21"/>
  <c r="AF5"/>
  <c r="AF3"/>
  <c r="AF4"/>
  <c r="AF7"/>
  <c r="AF8"/>
  <c r="AF9"/>
  <c r="AF10"/>
  <c r="AF11"/>
  <c r="AF12"/>
  <c r="AF15"/>
  <c r="AF16"/>
  <c r="AF17"/>
  <c r="AF18"/>
  <c r="AF19"/>
  <c r="AF20"/>
  <c r="AF23"/>
  <c r="AF24"/>
  <c r="AF25"/>
  <c r="AF26"/>
  <c r="AF27"/>
  <c r="AF28"/>
  <c r="AF31"/>
  <c r="AF32"/>
  <c r="AF33"/>
  <c r="AF34"/>
  <c r="AF35"/>
  <c r="AF36"/>
  <c r="AF39"/>
  <c r="AF40"/>
  <c r="AF41"/>
  <c r="AF42"/>
  <c r="AF43"/>
  <c r="AF44"/>
  <c r="AF47"/>
  <c r="AF48"/>
  <c r="AF49"/>
  <c r="AF50"/>
  <c r="AF51"/>
  <c r="AF52"/>
  <c r="AF55"/>
  <c r="AF56"/>
  <c r="AF57"/>
  <c r="AF58"/>
  <c r="AF59"/>
  <c r="AF60"/>
  <c r="AF63"/>
  <c r="AF64"/>
  <c r="AF65"/>
  <c r="AF66"/>
  <c r="AF67"/>
  <c r="AF68"/>
  <c r="AF71"/>
  <c r="AF72"/>
  <c r="AF73"/>
  <c r="AF74"/>
  <c r="AF75"/>
  <c r="AF76"/>
  <c r="AF79"/>
  <c r="AF80"/>
  <c r="AF81"/>
  <c r="AF82"/>
  <c r="AF83"/>
  <c r="AF84"/>
  <c r="AF87"/>
  <c r="AF88"/>
  <c r="AF89"/>
  <c r="AF90"/>
  <c r="AF91"/>
  <c r="AF92"/>
  <c r="AF95"/>
  <c r="AF96"/>
  <c r="AF97"/>
  <c r="AF98"/>
  <c r="AF99"/>
  <c r="AF100"/>
  <c r="AF103"/>
  <c r="AF104"/>
  <c r="AF105"/>
  <c r="AF106"/>
  <c r="AF107"/>
  <c r="AF108"/>
  <c r="AF111"/>
  <c r="AF112"/>
  <c r="AF113"/>
  <c r="AF114"/>
  <c r="AF115"/>
  <c r="AF116"/>
  <c r="AF119"/>
  <c r="AF120"/>
  <c r="AF121"/>
  <c r="AF122"/>
  <c r="AF123"/>
  <c r="AF124"/>
  <c r="AF127"/>
  <c r="AF128"/>
  <c r="AF129"/>
  <c r="AF130"/>
  <c r="AF131"/>
  <c r="AF132"/>
  <c r="AF135"/>
  <c r="AF136"/>
  <c r="AF139"/>
  <c r="AF140"/>
  <c r="AF143"/>
  <c r="AF144"/>
  <c r="AF147"/>
  <c r="AF148"/>
  <c r="AF145"/>
  <c r="AF137"/>
  <c r="AF125"/>
  <c r="AF109"/>
  <c r="AF93"/>
  <c r="AF77"/>
  <c r="AF61"/>
  <c r="AF45"/>
  <c r="AF29"/>
  <c r="AF2"/>
  <c r="AX263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AF314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P9" i="15" l="1"/>
  <c r="P29"/>
  <c r="P22"/>
  <c r="P10"/>
  <c r="P18"/>
  <c r="P31"/>
  <c r="P15"/>
  <c r="P30"/>
  <c r="P11"/>
  <c r="P26"/>
  <c r="P28"/>
  <c r="P13"/>
  <c r="P21"/>
  <c r="P24"/>
  <c r="P32"/>
  <c r="P33"/>
  <c r="P8"/>
  <c r="P14"/>
  <c r="P23"/>
  <c r="P25"/>
  <c r="P16"/>
  <c r="D158"/>
  <c r="F7"/>
  <c r="G6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D45"/>
  <c r="B48"/>
  <c r="F50"/>
  <c r="D53"/>
  <c r="B56"/>
  <c r="F58"/>
  <c r="D61"/>
  <c r="B64"/>
  <c r="F66"/>
  <c r="D69"/>
  <c r="B72"/>
  <c r="F74"/>
  <c r="D77"/>
  <c r="B80"/>
  <c r="F82"/>
  <c r="D85"/>
  <c r="B88"/>
  <c r="F90"/>
  <c r="D93"/>
  <c r="B96"/>
  <c r="F98"/>
  <c r="D101"/>
  <c r="B104"/>
  <c r="F106"/>
  <c r="D109"/>
  <c r="B112"/>
  <c r="F114"/>
  <c r="D117"/>
  <c r="B120"/>
  <c r="F122"/>
  <c r="D125"/>
  <c r="B128"/>
  <c r="F130"/>
  <c r="D133"/>
  <c r="B136"/>
  <c r="F138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D46"/>
  <c r="B49"/>
  <c r="F51"/>
  <c r="D54"/>
  <c r="B57"/>
  <c r="F59"/>
  <c r="D62"/>
  <c r="B65"/>
  <c r="F67"/>
  <c r="D70"/>
  <c r="B73"/>
  <c r="F75"/>
  <c r="D78"/>
  <c r="B81"/>
  <c r="F83"/>
  <c r="D86"/>
  <c r="B89"/>
  <c r="F91"/>
  <c r="D94"/>
  <c r="B97"/>
  <c r="F99"/>
  <c r="D102"/>
  <c r="B105"/>
  <c r="F107"/>
  <c r="D110"/>
  <c r="B113"/>
  <c r="F115"/>
  <c r="D118"/>
  <c r="B121"/>
  <c r="F123"/>
  <c r="D126"/>
  <c r="B129"/>
  <c r="F131"/>
  <c r="D134"/>
  <c r="B137"/>
  <c r="F139"/>
  <c r="G142"/>
  <c r="E145"/>
  <c r="C148"/>
  <c r="G150"/>
  <c r="E153"/>
  <c r="C156"/>
  <c r="G158"/>
  <c r="F140"/>
  <c r="D143"/>
  <c r="B146"/>
  <c r="F148"/>
  <c r="D151"/>
  <c r="B154"/>
  <c r="F156"/>
  <c r="D159"/>
  <c r="C141"/>
  <c r="G143"/>
  <c r="E146"/>
  <c r="C149"/>
  <c r="G151"/>
  <c r="E154"/>
  <c r="C157"/>
  <c r="G159"/>
  <c r="F141"/>
  <c r="D144"/>
  <c r="B147"/>
  <c r="F149"/>
  <c r="D152"/>
  <c r="B155"/>
  <c r="F157"/>
  <c r="D160"/>
  <c r="D6"/>
  <c r="C6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D39"/>
  <c r="B42"/>
  <c r="F44"/>
  <c r="D47"/>
  <c r="B50"/>
  <c r="F52"/>
  <c r="D55"/>
  <c r="B58"/>
  <c r="F60"/>
  <c r="D63"/>
  <c r="B66"/>
  <c r="F68"/>
  <c r="D71"/>
  <c r="B74"/>
  <c r="F76"/>
  <c r="D79"/>
  <c r="B82"/>
  <c r="F84"/>
  <c r="D87"/>
  <c r="B90"/>
  <c r="F92"/>
  <c r="D95"/>
  <c r="B98"/>
  <c r="F100"/>
  <c r="D103"/>
  <c r="B106"/>
  <c r="F108"/>
  <c r="D111"/>
  <c r="B114"/>
  <c r="F116"/>
  <c r="D119"/>
  <c r="B122"/>
  <c r="F124"/>
  <c r="D127"/>
  <c r="B130"/>
  <c r="F132"/>
  <c r="D135"/>
  <c r="B138"/>
  <c r="B6"/>
  <c r="E6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D40"/>
  <c r="B43"/>
  <c r="F45"/>
  <c r="D48"/>
  <c r="B51"/>
  <c r="F53"/>
  <c r="D56"/>
  <c r="B59"/>
  <c r="F61"/>
  <c r="D64"/>
  <c r="B67"/>
  <c r="F69"/>
  <c r="D72"/>
  <c r="B75"/>
  <c r="F77"/>
  <c r="D80"/>
  <c r="B83"/>
  <c r="F85"/>
  <c r="D88"/>
  <c r="B91"/>
  <c r="F93"/>
  <c r="D96"/>
  <c r="B99"/>
  <c r="F101"/>
  <c r="D104"/>
  <c r="B107"/>
  <c r="F109"/>
  <c r="D112"/>
  <c r="B115"/>
  <c r="F117"/>
  <c r="D120"/>
  <c r="B123"/>
  <c r="F125"/>
  <c r="D128"/>
  <c r="B131"/>
  <c r="F133"/>
  <c r="D136"/>
  <c r="B139"/>
  <c r="C142"/>
  <c r="G144"/>
  <c r="E147"/>
  <c r="C150"/>
  <c r="G152"/>
  <c r="E155"/>
  <c r="C158"/>
  <c r="G160"/>
  <c r="F142"/>
  <c r="D145"/>
  <c r="B148"/>
  <c r="F150"/>
  <c r="D153"/>
  <c r="B156"/>
  <c r="F158"/>
  <c r="E140"/>
  <c r="C143"/>
  <c r="G145"/>
  <c r="E148"/>
  <c r="C151"/>
  <c r="G153"/>
  <c r="E156"/>
  <c r="C159"/>
  <c r="B141"/>
  <c r="F143"/>
  <c r="D146"/>
  <c r="B149"/>
  <c r="F151"/>
  <c r="D154"/>
  <c r="B157"/>
  <c r="F159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D41"/>
  <c r="B44"/>
  <c r="F46"/>
  <c r="D49"/>
  <c r="B52"/>
  <c r="F54"/>
  <c r="D57"/>
  <c r="B60"/>
  <c r="F62"/>
  <c r="D65"/>
  <c r="B68"/>
  <c r="F70"/>
  <c r="D73"/>
  <c r="B76"/>
  <c r="F78"/>
  <c r="D81"/>
  <c r="B84"/>
  <c r="F86"/>
  <c r="D89"/>
  <c r="B92"/>
  <c r="F94"/>
  <c r="D97"/>
  <c r="B100"/>
  <c r="F102"/>
  <c r="D105"/>
  <c r="B108"/>
  <c r="F110"/>
  <c r="D113"/>
  <c r="B116"/>
  <c r="F118"/>
  <c r="D121"/>
  <c r="B124"/>
  <c r="F126"/>
  <c r="D129"/>
  <c r="B132"/>
  <c r="F134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D42"/>
  <c r="B45"/>
  <c r="F47"/>
  <c r="D50"/>
  <c r="B53"/>
  <c r="F55"/>
  <c r="D58"/>
  <c r="B61"/>
  <c r="F63"/>
  <c r="D66"/>
  <c r="B69"/>
  <c r="F71"/>
  <c r="D74"/>
  <c r="B77"/>
  <c r="F79"/>
  <c r="D82"/>
  <c r="B85"/>
  <c r="F87"/>
  <c r="D90"/>
  <c r="B93"/>
  <c r="F95"/>
  <c r="D98"/>
  <c r="B101"/>
  <c r="F103"/>
  <c r="D106"/>
  <c r="B109"/>
  <c r="F111"/>
  <c r="D114"/>
  <c r="B117"/>
  <c r="F119"/>
  <c r="D122"/>
  <c r="B125"/>
  <c r="F127"/>
  <c r="D130"/>
  <c r="B133"/>
  <c r="F135"/>
  <c r="D138"/>
  <c r="E141"/>
  <c r="C144"/>
  <c r="G146"/>
  <c r="E149"/>
  <c r="C152"/>
  <c r="G154"/>
  <c r="E157"/>
  <c r="C160"/>
  <c r="B142"/>
  <c r="F144"/>
  <c r="D147"/>
  <c r="B150"/>
  <c r="F152"/>
  <c r="D155"/>
  <c r="B158"/>
  <c r="F160"/>
  <c r="E142"/>
  <c r="C145"/>
  <c r="G147"/>
  <c r="E150"/>
  <c r="C153"/>
  <c r="G155"/>
  <c r="E158"/>
  <c r="D140"/>
  <c r="B143"/>
  <c r="F145"/>
  <c r="D148"/>
  <c r="B151"/>
  <c r="F153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F6"/>
  <c r="D11"/>
  <c r="B14"/>
  <c r="F16"/>
  <c r="D19"/>
  <c r="B22"/>
  <c r="F24"/>
  <c r="D27"/>
  <c r="B30"/>
  <c r="F32"/>
  <c r="D35"/>
  <c r="B38"/>
  <c r="F40"/>
  <c r="D43"/>
  <c r="B46"/>
  <c r="F48"/>
  <c r="D51"/>
  <c r="B54"/>
  <c r="F56"/>
  <c r="D59"/>
  <c r="B62"/>
  <c r="F64"/>
  <c r="D67"/>
  <c r="B70"/>
  <c r="F72"/>
  <c r="D75"/>
  <c r="B78"/>
  <c r="F80"/>
  <c r="D83"/>
  <c r="B86"/>
  <c r="F88"/>
  <c r="D91"/>
  <c r="B94"/>
  <c r="F96"/>
  <c r="D99"/>
  <c r="B102"/>
  <c r="F104"/>
  <c r="D107"/>
  <c r="B110"/>
  <c r="F112"/>
  <c r="D115"/>
  <c r="B118"/>
  <c r="F120"/>
  <c r="D123"/>
  <c r="B126"/>
  <c r="F128"/>
  <c r="D131"/>
  <c r="B134"/>
  <c r="F136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D44"/>
  <c r="B47"/>
  <c r="F49"/>
  <c r="D52"/>
  <c r="B55"/>
  <c r="F57"/>
  <c r="D60"/>
  <c r="B63"/>
  <c r="F65"/>
  <c r="D68"/>
  <c r="B71"/>
  <c r="F73"/>
  <c r="D76"/>
  <c r="B79"/>
  <c r="F81"/>
  <c r="D84"/>
  <c r="B87"/>
  <c r="F89"/>
  <c r="D92"/>
  <c r="B95"/>
  <c r="F97"/>
  <c r="D100"/>
  <c r="B103"/>
  <c r="F105"/>
  <c r="D108"/>
  <c r="B111"/>
  <c r="F113"/>
  <c r="D116"/>
  <c r="B119"/>
  <c r="F121"/>
  <c r="D124"/>
  <c r="B127"/>
  <c r="F129"/>
  <c r="D132"/>
  <c r="B135"/>
  <c r="F137"/>
  <c r="G140"/>
  <c r="E143"/>
  <c r="C146"/>
  <c r="G148"/>
  <c r="E151"/>
  <c r="C154"/>
  <c r="G156"/>
  <c r="E159"/>
  <c r="D141"/>
  <c r="B144"/>
  <c r="F146"/>
  <c r="D149"/>
  <c r="B152"/>
  <c r="F154"/>
  <c r="D157"/>
  <c r="B160"/>
  <c r="G141"/>
  <c r="E144"/>
  <c r="C147"/>
  <c r="G149"/>
  <c r="E152"/>
  <c r="C155"/>
  <c r="G157"/>
  <c r="E160"/>
  <c r="D142"/>
  <c r="B145"/>
  <c r="F147"/>
  <c r="D150"/>
  <c r="B153"/>
  <c r="F155"/>
  <c r="C13" i="13"/>
  <c r="D7"/>
  <c r="E17"/>
  <c r="C6"/>
  <c r="E16"/>
  <c r="B6"/>
  <c r="G8"/>
  <c r="B19"/>
  <c r="F7"/>
  <c r="F9"/>
  <c r="D11"/>
  <c r="E11"/>
  <c r="G11"/>
  <c r="F14"/>
  <c r="F13"/>
  <c r="B15"/>
  <c r="B17"/>
  <c r="G13"/>
  <c r="C19"/>
  <c r="B16"/>
  <c r="B10"/>
  <c r="G22"/>
  <c r="B20"/>
  <c r="D31"/>
  <c r="E6"/>
  <c r="F22"/>
  <c r="C20"/>
  <c r="F6"/>
  <c r="C89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F155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47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BY7" i="10" l="1"/>
  <c r="L6" i="13" s="1"/>
  <c r="BT7" i="10"/>
  <c r="K6" i="13" l="1"/>
  <c r="J6"/>
  <c r="M6"/>
  <c r="I6"/>
  <c r="H6"/>
</calcChain>
</file>

<file path=xl/sharedStrings.xml><?xml version="1.0" encoding="utf-8"?>
<sst xmlns="http://schemas.openxmlformats.org/spreadsheetml/2006/main" count="2439" uniqueCount="334">
  <si>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</si>
  <si>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</si>
  <si>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</si>
  <si>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</si>
  <si>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</si>
  <si>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</si>
  <si>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</si>
  <si>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>Class</t>
  </si>
  <si>
    <t>Section</t>
  </si>
  <si>
    <t>SRNO</t>
  </si>
  <si>
    <t>DOA</t>
  </si>
  <si>
    <t>Name</t>
  </si>
  <si>
    <t>FatherName</t>
  </si>
  <si>
    <t>ClassRollNo</t>
  </si>
  <si>
    <t>ExamRollNumber</t>
  </si>
  <si>
    <t>A</t>
  </si>
  <si>
    <t>F</t>
  </si>
  <si>
    <t>POOJA</t>
  </si>
  <si>
    <t>BABULAL GEHLOT</t>
  </si>
  <si>
    <t>JAYANTI LAL VARESA</t>
  </si>
  <si>
    <t>ASHOK KUMAR</t>
  </si>
  <si>
    <t>SHABEER KHAN</t>
  </si>
  <si>
    <t>MOHAN LAL</t>
  </si>
  <si>
    <t>NARAYAN LAL</t>
  </si>
  <si>
    <t>PRAKASH CHAND BAGRI</t>
  </si>
  <si>
    <t>NEMA KHAN</t>
  </si>
  <si>
    <t>UDAI SINGH</t>
  </si>
  <si>
    <t>KAMRUDIN</t>
  </si>
  <si>
    <t>IBRAHIM</t>
  </si>
  <si>
    <t>JITENDRA</t>
  </si>
  <si>
    <t>HIMMAT SINGH</t>
  </si>
  <si>
    <t>SUHANA BANO</t>
  </si>
  <si>
    <t>MAHENDRA KUMAR</t>
  </si>
  <si>
    <t>DHARMA RAM</t>
  </si>
  <si>
    <t>SURESH KUMAR</t>
  </si>
  <si>
    <t>TEJ SINGH RATHORE</t>
  </si>
  <si>
    <t>OM PRAKASH</t>
  </si>
  <si>
    <t>MUSKAN BANO</t>
  </si>
  <si>
    <t>SHANKAR LAL</t>
  </si>
  <si>
    <t>ASHRAF SHAH</t>
  </si>
  <si>
    <t>MAHENDRA SINGH</t>
  </si>
  <si>
    <t>ARMAN KHAN</t>
  </si>
  <si>
    <t>BABU MOHAMMAD</t>
  </si>
  <si>
    <t>BHARAT</t>
  </si>
  <si>
    <t>DILSHAN TANWAR</t>
  </si>
  <si>
    <t>JAVED KHAN</t>
  </si>
  <si>
    <t>BABU KHAN</t>
  </si>
  <si>
    <t>JEEVIKA CHOUDHARY</t>
  </si>
  <si>
    <t>AMARDEEP RATHI</t>
  </si>
  <si>
    <t>OMPRAKASH</t>
  </si>
  <si>
    <t>KAISHAV</t>
  </si>
  <si>
    <t>KARTIK SINGH KHICHI</t>
  </si>
  <si>
    <t>RAJU SINGH</t>
  </si>
  <si>
    <t>KHUSAVARDHAN SINGH RAJPUROHIT</t>
  </si>
  <si>
    <t>SURENDRA SINGH RAJPUROHIT</t>
  </si>
  <si>
    <t>KHUSHI DAGDI</t>
  </si>
  <si>
    <t>RAJURAM DAGDI</t>
  </si>
  <si>
    <t>KOMAL NAYAK</t>
  </si>
  <si>
    <t>PRAHLAD NAYAK</t>
  </si>
  <si>
    <t>MANISHA MEGHWAL</t>
  </si>
  <si>
    <t>NAFEESA</t>
  </si>
  <si>
    <t>AKBAR</t>
  </si>
  <si>
    <t>PRAKASH NAYAK</t>
  </si>
  <si>
    <t>JAGDISH NAYAK</t>
  </si>
  <si>
    <t>RAJIYA BANO</t>
  </si>
  <si>
    <t>RAYAT</t>
  </si>
  <si>
    <t>RIDHIMA GURJAR</t>
  </si>
  <si>
    <t>MAHENDRA GURJAR</t>
  </si>
  <si>
    <t>RIYAJ MOHAMMAD</t>
  </si>
  <si>
    <t>ISHAK MOHAMMAD</t>
  </si>
  <si>
    <t>RUCHIKA MEENA</t>
  </si>
  <si>
    <t>MANGI LAL MEENA</t>
  </si>
  <si>
    <t>SANIYA KHINCHI</t>
  </si>
  <si>
    <t>SHARAWAN NAYAK</t>
  </si>
  <si>
    <t>SHIV KANWAR</t>
  </si>
  <si>
    <t>SOIL</t>
  </si>
  <si>
    <t>TANISH BHAYAL</t>
  </si>
  <si>
    <t>SWARNJEET BHAYAL</t>
  </si>
  <si>
    <t>VANSH SAHU</t>
  </si>
  <si>
    <t>VIKASH GURJAR</t>
  </si>
  <si>
    <t>CHENA RAM</t>
  </si>
  <si>
    <t>YASH TANWAR</t>
  </si>
  <si>
    <t>GHANSHYAM TANWAR</t>
  </si>
  <si>
    <t>YASHSVI GURJAR</t>
  </si>
  <si>
    <t>SATYA NARAYAN GURJAR</t>
  </si>
  <si>
    <t>AKARAM KHAN</t>
  </si>
  <si>
    <t>DHAGLU KHAN</t>
  </si>
  <si>
    <t>ALTAF SANKHALA</t>
  </si>
  <si>
    <t>ANITA</t>
  </si>
  <si>
    <t>BHAGWATI</t>
  </si>
  <si>
    <t>FEJAN SHAH</t>
  </si>
  <si>
    <t>YASEEN SHAH</t>
  </si>
  <si>
    <t>GOPAL LAL</t>
  </si>
  <si>
    <t>GANPAT LAL</t>
  </si>
  <si>
    <t>JANNAT BANO</t>
  </si>
  <si>
    <t>JASMIN BANO</t>
  </si>
  <si>
    <t>KANCHAN GURJAR</t>
  </si>
  <si>
    <t>DURGA RAM GURJAR</t>
  </si>
  <si>
    <t>MANISHA BANO</t>
  </si>
  <si>
    <t>MAYA GURJAR</t>
  </si>
  <si>
    <t>SHIV LAL GURJAR</t>
  </si>
  <si>
    <t>MOHAMMAD TAUFIQ</t>
  </si>
  <si>
    <t>FAKHRUDDIN</t>
  </si>
  <si>
    <t>MONIKA BAGRI</t>
  </si>
  <si>
    <t>RAJU RAM BAGRI</t>
  </si>
  <si>
    <t>RAFIQ MOHAMMAD</t>
  </si>
  <si>
    <t>NASEEMA</t>
  </si>
  <si>
    <t>RAVI KUMAR JALWANIYA</t>
  </si>
  <si>
    <t>SAROJ VARESA</t>
  </si>
  <si>
    <t>SEEMA JALWANIYA</t>
  </si>
  <si>
    <t>SUNIL</t>
  </si>
  <si>
    <t>JAGDISH</t>
  </si>
  <si>
    <t>VINOD GURJAR</t>
  </si>
  <si>
    <t>RAM CHANDAR GURJAR</t>
  </si>
  <si>
    <t>YASMIN BANO</t>
  </si>
  <si>
    <t>BARKAT ALI</t>
  </si>
  <si>
    <t>YUVRAJ</t>
  </si>
  <si>
    <t>MALLA RAM SEERVI</t>
  </si>
  <si>
    <t>KANCHAN</t>
  </si>
  <si>
    <t>AKSHITA</t>
  </si>
  <si>
    <t>MAHESH KUMAR</t>
  </si>
  <si>
    <t>BEENA KUMARI</t>
  </si>
  <si>
    <t>SOHAN LAL</t>
  </si>
  <si>
    <t>BHARAT JOGAWAT</t>
  </si>
  <si>
    <t>GHANSHYAM JOGAWAT</t>
  </si>
  <si>
    <t>BHARAT TANWAR</t>
  </si>
  <si>
    <t>OMPRAKASH TANWAR</t>
  </si>
  <si>
    <t>BHUMIKA JALWANIYA</t>
  </si>
  <si>
    <t>POORAN CHAND</t>
  </si>
  <si>
    <t>DINESH BAGRI</t>
  </si>
  <si>
    <t>CHAMPALAL BAGRI</t>
  </si>
  <si>
    <t>GOURAV GEHLOT</t>
  </si>
  <si>
    <t>GUDDI</t>
  </si>
  <si>
    <t>DEENU KHAN</t>
  </si>
  <si>
    <t>HIMANSHU BAGRI</t>
  </si>
  <si>
    <t>SHYAM LAL</t>
  </si>
  <si>
    <t>JAYA</t>
  </si>
  <si>
    <t>JETHA RAM</t>
  </si>
  <si>
    <t>JENI CHOUHAN</t>
  </si>
  <si>
    <t>MUKESH CHOUHAN</t>
  </si>
  <si>
    <t>JYOTI CHOUHAN</t>
  </si>
  <si>
    <t>MANA RAM</t>
  </si>
  <si>
    <t>KAMLESH BAGARI</t>
  </si>
  <si>
    <t>CHETAN PRAKASH</t>
  </si>
  <si>
    <t>KHUSHBOO SAINI</t>
  </si>
  <si>
    <t>SAMPAT RAJ</t>
  </si>
  <si>
    <t>KHUSHI BAGRI</t>
  </si>
  <si>
    <t>KHUSHYANT GURJAR</t>
  </si>
  <si>
    <t>DAYA RAM GURJAR</t>
  </si>
  <si>
    <t>MAYA KUMARI</t>
  </si>
  <si>
    <t>MOHD SABIR</t>
  </si>
  <si>
    <t>MONA NAYAK</t>
  </si>
  <si>
    <t>POONA RAM NAYAK</t>
  </si>
  <si>
    <t>MUSTAK KATHAT</t>
  </si>
  <si>
    <t>NARENDRA CHOUHAN</t>
  </si>
  <si>
    <t>NISHA MEGHWAL</t>
  </si>
  <si>
    <t>GOVIND LAL</t>
  </si>
  <si>
    <t>PIYUSH DAGDI</t>
  </si>
  <si>
    <t>BABULAL DAGDI</t>
  </si>
  <si>
    <t>PRAMOD GIRI</t>
  </si>
  <si>
    <t>PRAKASH GIRI</t>
  </si>
  <si>
    <t>PRAVIN KUMAR</t>
  </si>
  <si>
    <t>MANGALA RAM</t>
  </si>
  <si>
    <t>DALI DEVI</t>
  </si>
  <si>
    <t>PRERNA KHICHI</t>
  </si>
  <si>
    <t>PRIYANKA</t>
  </si>
  <si>
    <t>RENUKA JAMERIYA</t>
  </si>
  <si>
    <t>GAJENDRA DEV</t>
  </si>
  <si>
    <t>ROHIT BAGRI</t>
  </si>
  <si>
    <t>RATAN LAL BAGRI</t>
  </si>
  <si>
    <t>SHUBHAM BHATI</t>
  </si>
  <si>
    <t>KANA RAM BHATI</t>
  </si>
  <si>
    <t>RAFIQ SHAH</t>
  </si>
  <si>
    <t>SUMAN KEER</t>
  </si>
  <si>
    <t>BUDHA RAM KEER</t>
  </si>
  <si>
    <t>SURMA BAGRI</t>
  </si>
  <si>
    <t>BHAGWAN LAL BAGRI</t>
  </si>
  <si>
    <t>YATIN CHHIPA</t>
  </si>
  <si>
    <t>PRAVIN KUMAR CHHIPA</t>
  </si>
  <si>
    <t>BASANTI DEVI</t>
  </si>
  <si>
    <t>RAMESH MEGHWAL</t>
  </si>
  <si>
    <t>CHHAVI JANGID</t>
  </si>
  <si>
    <t>RAKESH KUMAR</t>
  </si>
  <si>
    <t>DEEPIKA</t>
  </si>
  <si>
    <t>DEEPIKA BAGRI</t>
  </si>
  <si>
    <t>SATAYANARAYAN</t>
  </si>
  <si>
    <t>DIMPAL</t>
  </si>
  <si>
    <t>DHARMARAM</t>
  </si>
  <si>
    <t>GAYATRI SOLANKI</t>
  </si>
  <si>
    <t>LAXMINARAYAN</t>
  </si>
  <si>
    <t>HEENA BANO</t>
  </si>
  <si>
    <t>LALU KHAN</t>
  </si>
  <si>
    <t>ISHIKA</t>
  </si>
  <si>
    <t>NAND KISHOR</t>
  </si>
  <si>
    <t>JAI KRISHANA</t>
  </si>
  <si>
    <t>KAMLESH BHATI</t>
  </si>
  <si>
    <t>KHUSHI CHOUHAN</t>
  </si>
  <si>
    <t>ASHOK CHOUHAN</t>
  </si>
  <si>
    <t>KUSHWANT SINGH RATHORE</t>
  </si>
  <si>
    <t>MEENU</t>
  </si>
  <si>
    <t>SHAHANAJ BANO</t>
  </si>
  <si>
    <t>SULTAN KHAN</t>
  </si>
  <si>
    <t>SUJIT CHOUHAN</t>
  </si>
  <si>
    <t>LAXMI CHAND MALI</t>
  </si>
  <si>
    <t>SURYAPRATAP SINGH</t>
  </si>
  <si>
    <t>TANISHA PARIHAR</t>
  </si>
  <si>
    <t>ASHOK PARIHAR</t>
  </si>
  <si>
    <t>VARSHA SAINI</t>
  </si>
  <si>
    <t>VINITA</t>
  </si>
  <si>
    <t>BHERARAM</t>
  </si>
  <si>
    <t>AASHA</t>
  </si>
  <si>
    <t>BHAWNA MEGHWAL</t>
  </si>
  <si>
    <t>PRAHLAD RAM</t>
  </si>
  <si>
    <t>BHUMIKA</t>
  </si>
  <si>
    <t>MADAN LAL GARG</t>
  </si>
  <si>
    <t>SHIV LAL</t>
  </si>
  <si>
    <t>SHARWAN DEWASI</t>
  </si>
  <si>
    <t>DIMPLE</t>
  </si>
  <si>
    <t>BHUNDA RAM</t>
  </si>
  <si>
    <t>DIVYA</t>
  </si>
  <si>
    <t>NARAYAN SINGH</t>
  </si>
  <si>
    <t>GEETANJALI</t>
  </si>
  <si>
    <t>NANDKISHOR</t>
  </si>
  <si>
    <t>HEMLATA BAGRI</t>
  </si>
  <si>
    <t>OM PRAKASH BAGRI</t>
  </si>
  <si>
    <t>HADMAN RAM</t>
  </si>
  <si>
    <t>SUAA LAL</t>
  </si>
  <si>
    <t>KANWRAI</t>
  </si>
  <si>
    <t>BHAGWAN RAM</t>
  </si>
  <si>
    <t>B</t>
  </si>
  <si>
    <t>C</t>
  </si>
  <si>
    <t>D</t>
  </si>
  <si>
    <t>E</t>
  </si>
  <si>
    <t>G</t>
  </si>
  <si>
    <t>H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</si>
  <si>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</si>
  <si>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</si>
  <si>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</si>
  <si>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</si>
  <si>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</si>
  <si>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</si>
  <si>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</si>
  <si>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</si>
  <si>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</si>
  <si>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</si>
  <si>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Sheet Password</t>
  </si>
  <si>
    <t>https://youtu.be/_c3V1R6IWn0</t>
  </si>
  <si>
    <t>Hindi</t>
  </si>
  <si>
    <t>ARJUN KEER</t>
  </si>
  <si>
    <t>ASHOK KEER</t>
  </si>
  <si>
    <t>BALKISHAN</t>
  </si>
  <si>
    <t>MEETHA LAL</t>
  </si>
  <si>
    <t>BHANU PRIYA</t>
  </si>
  <si>
    <t>RAMESH KUMAR MEGHWAL</t>
  </si>
  <si>
    <t>DEEPAK</t>
  </si>
  <si>
    <t>GARGI SINGH</t>
  </si>
  <si>
    <t>POORVA</t>
  </si>
  <si>
    <t>NATHU SINGH</t>
  </si>
  <si>
    <t>RAHUL BAGRI</t>
  </si>
  <si>
    <t>DURGESH CHAND BAGRI</t>
  </si>
  <si>
    <t>CHANDRAVEER SINGH</t>
  </si>
  <si>
    <t>UMMED SINGH</t>
  </si>
  <si>
    <t>DIMPAL TANWAR</t>
  </si>
  <si>
    <t>ANIL KUMAR KEER</t>
  </si>
  <si>
    <t>DUSHYANT SINGH GEHLOT</t>
  </si>
  <si>
    <t>KIRAN SINGH</t>
  </si>
  <si>
    <t>HARSH BAGRI</t>
  </si>
  <si>
    <t>KANHAIYA LAL BAGRI</t>
  </si>
  <si>
    <t>INASHA BANO</t>
  </si>
  <si>
    <t>MOHAMMAD SHAREEF</t>
  </si>
  <si>
    <t>JAIDITYA PHULWARI</t>
  </si>
  <si>
    <t>RAJENDRA PHULWARI</t>
  </si>
  <si>
    <t>KRISHPAL SINGH KHICHI</t>
  </si>
  <si>
    <t>LAKSHITA SOLANKI</t>
  </si>
  <si>
    <t>MOHAN SINGH SOLANKI</t>
  </si>
  <si>
    <t>MOHAMMAD SHAHID</t>
  </si>
  <si>
    <t>SHER MOHAMMAD</t>
  </si>
  <si>
    <t>MOHAMMAD SHARIK</t>
  </si>
  <si>
    <t>MOHAMMAD IQBAL</t>
  </si>
  <si>
    <t>NILAM</t>
  </si>
  <si>
    <t>PARAS MAL GEHLOT</t>
  </si>
  <si>
    <t>PRINCE CHOUHAN</t>
  </si>
  <si>
    <t>PRINCE DAGDI</t>
  </si>
  <si>
    <t>YOGEETA DAGDI</t>
  </si>
  <si>
    <t>MR SABIR KATHAT</t>
  </si>
  <si>
    <t>BIPASA PARIHAR</t>
  </si>
  <si>
    <t>HIRA LAL PARIHAR</t>
  </si>
  <si>
    <t>HARSHVARDHAN SINGH RAJAWAT</t>
  </si>
  <si>
    <t>VIKRAM SINGH</t>
  </si>
  <si>
    <t>IRFAN KATHAT</t>
  </si>
  <si>
    <t>VINOD KATHAT</t>
  </si>
  <si>
    <t>MANISH PAL GURJAR</t>
  </si>
  <si>
    <t>SUKHA RAM</t>
  </si>
  <si>
    <t>MANISHA BAGRI</t>
  </si>
  <si>
    <t>HUKAMA RAM</t>
  </si>
  <si>
    <t>RAVINDRA BAGRI</t>
  </si>
  <si>
    <t>TARA GEHLOT</t>
  </si>
  <si>
    <t>LATE ASHOK GEHLOT</t>
  </si>
  <si>
    <t>TRILOK DEWASI</t>
  </si>
  <si>
    <t>GUNA RAM</t>
  </si>
  <si>
    <t>VIKRAM KATHAT</t>
  </si>
  <si>
    <t>BAHADUR KATHAT</t>
  </si>
  <si>
    <t>VINOD BAGRI</t>
  </si>
  <si>
    <t/>
  </si>
  <si>
    <t>महावीर उच्च प्राथमिक विद्यालय , चंडावल नगर (पाली)</t>
  </si>
  <si>
    <t>MAHAVEER UPPER PRIMARY SCHOOL CHANDAWAL NAGAR, (PALI)</t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</si>
  <si>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</si>
  <si>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t xml:space="preserve">सत्र 2024-25 परीक्षा हेतु कक्षा 08 के सत्रांक निर्धारण संबंध में जानकारी 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</si>
  <si>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31-01-2025</t>
    </r>
    <r>
      <rPr>
        <b/>
        <sz val="12"/>
        <color rgb="FFCC00CC"/>
        <rFont val="Calibri"/>
        <family val="2"/>
        <scheme val="minor"/>
      </rPr>
      <t xml:space="preserve"> को जारी आदेश क्रमांक </t>
    </r>
    <r>
      <rPr>
        <b/>
        <u/>
        <sz val="12"/>
        <color rgb="FFCC00CC"/>
        <rFont val="Calibri"/>
        <family val="2"/>
        <scheme val="minor"/>
      </rPr>
      <t xml:space="preserve">राजकाज रेफ.  13146152 </t>
    </r>
    <r>
      <rPr>
        <b/>
        <sz val="12"/>
        <color rgb="FFCC00CC"/>
        <rFont val="Calibri"/>
        <family val="2"/>
        <scheme val="minor"/>
      </rPr>
      <t xml:space="preserve">का सारांश </t>
    </r>
  </si>
  <si>
    <r>
      <t xml:space="preserve">1. प्रारम्भिक शिक्षा पूर्णता प्रमाण पत्र  (कक्षा </t>
    </r>
    <r>
      <rPr>
        <b/>
        <sz val="12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2025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</si>
  <si>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 xml:space="preserve">
                                                                        </t>
    </r>
    <r>
      <rPr>
        <b/>
        <u/>
        <sz val="12"/>
        <color rgb="FF9900FF"/>
        <rFont val="Calibri"/>
        <family val="2"/>
        <scheme val="minor"/>
      </rPr>
      <t xml:space="preserve">निजी विद्यालयों के लिए
</t>
    </r>
    <r>
      <rPr>
        <b/>
        <sz val="11"/>
        <color rgb="FF006600"/>
        <rFont val="Calibri"/>
        <family val="2"/>
        <scheme val="minor"/>
      </rPr>
      <t xml:space="preserve">
 जिसके अंतर्गत नियमित विद्यार्थियों के लिए विद्यालय द्वारा लिया गया लिखित आंकलन प्रथम , द्वितीय टेस्ट व तृतीय टेस्ट (10-10 अंक), अर्द्ध वार्षिक  (70 अंक), नो बैग डे गतिविधि (</t>
    </r>
    <r>
      <rPr>
        <b/>
        <sz val="12"/>
        <color rgb="FF006600"/>
        <rFont val="Calibri"/>
        <family val="2"/>
        <scheme val="minor"/>
      </rPr>
      <t>9</t>
    </r>
    <r>
      <rPr>
        <b/>
        <sz val="11"/>
        <color rgb="FF006600"/>
        <rFont val="Calibri"/>
        <family val="2"/>
        <scheme val="minor"/>
      </rPr>
      <t xml:space="preserve"> अंक) , वृक्षारोपण (</t>
    </r>
    <r>
      <rPr>
        <b/>
        <sz val="12"/>
        <color rgb="FF006600"/>
        <rFont val="Calibri"/>
        <family val="2"/>
        <scheme val="minor"/>
      </rPr>
      <t>1</t>
    </r>
    <r>
      <rPr>
        <b/>
        <sz val="11"/>
        <color rgb="FF006600"/>
        <rFont val="Calibri"/>
        <family val="2"/>
        <scheme val="minor"/>
      </rPr>
      <t xml:space="preserve">अंक), 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</si>
  <si>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r>
      <t xml:space="preserve"> 2.          सभी  विषयों के लिए प्रपत्र - 2 'स' के द्वारा सत्रांक निर्धारण में प्रथम परख (10 अक), द्वितीय परख (10 अंक) व अर्द्धवार्षिक परीक्षा (70 अंक) तथा नो बैग डे गतिविधि के (</t>
    </r>
    <r>
      <rPr>
        <b/>
        <sz val="12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 xml:space="preserve"> अंक) व वृक्षारोपण (1अंक),  कुल 100 अंकों के  योग का 15 % तथा 5 अंक उपस्थिति के आधार पर गणना होगी  I</t>
    </r>
  </si>
  <si>
    <t>Password Of Satrank Sheet  :-             08Strank2025</t>
  </si>
  <si>
    <t>Sr. Teacher at MGGS BAR (BEAWAR)</t>
  </si>
  <si>
    <t xml:space="preserve">तृतीय भाषा </t>
  </si>
  <si>
    <t>Third Lang.</t>
  </si>
  <si>
    <t>संस्कृत (71)</t>
  </si>
  <si>
    <t>Sanskrit  (71)</t>
  </si>
  <si>
    <t xml:space="preserve">उर्दू (72) </t>
  </si>
  <si>
    <t>Urdu (72)</t>
  </si>
  <si>
    <t>गुजराती (73)</t>
  </si>
  <si>
    <t>Gujrati (73)</t>
  </si>
  <si>
    <t xml:space="preserve">सिंधी (74) </t>
  </si>
  <si>
    <t>Sindhi (74)</t>
  </si>
  <si>
    <t>पंजाबी (75)</t>
  </si>
  <si>
    <t>Punjabi (75)</t>
  </si>
  <si>
    <t>संस्कृतम (95)</t>
  </si>
  <si>
    <t>Sanskritam (95)</t>
  </si>
  <si>
    <t xml:space="preserve">ए/बी/सी/डी/ई ग्रेडिंग देनी है 
(A/B/C/D/E  Grade)	</t>
  </si>
  <si>
    <t xml:space="preserve">हिन्दी </t>
  </si>
  <si>
    <t>कला शिक्षा</t>
  </si>
  <si>
    <t>08Strank2025</t>
  </si>
  <si>
    <t xml:space="preserve">जय गुरुदेव वासुदेव जी महाराज </t>
  </si>
  <si>
    <t>https://youtu.be/p0cNuis2jCQ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</si>
</sst>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4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0" tint="-4.9989318521683403E-2"/>
      <name val="Kruti Dev 010"/>
    </font>
    <font>
      <b/>
      <sz val="16"/>
      <color theme="0" tint="-4.9989318521683403E-2"/>
      <name val="Kruti Dev 010"/>
    </font>
    <font>
      <sz val="12"/>
      <color theme="0" tint="-4.9989318521683403E-2"/>
      <name val="Calibri"/>
      <family val="2"/>
      <scheme val="minor"/>
    </font>
    <font>
      <b/>
      <u/>
      <sz val="12"/>
      <color rgb="FF9900FF"/>
      <name val="Calibri"/>
      <family val="2"/>
      <scheme val="minor"/>
    </font>
    <font>
      <b/>
      <u/>
      <sz val="12"/>
      <color rgb="FFCC00CC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"/>
      <color theme="1"/>
      <name val="Kruti Dev 010"/>
    </font>
    <font>
      <b/>
      <sz val="12"/>
      <name val="Kruti Dev 010"/>
    </font>
    <font>
      <b/>
      <u/>
      <sz val="16"/>
      <color theme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indexed="64"/>
      </bottom>
      <diagonal/>
    </border>
    <border>
      <left style="medium">
        <color rgb="FF0000CC"/>
      </left>
      <right/>
      <top style="medium">
        <color indexed="64"/>
      </top>
      <bottom style="medium">
        <color rgb="FF0000CC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C00000"/>
      </bottom>
      <diagonal/>
    </border>
    <border>
      <left/>
      <right style="double">
        <color theme="5" tint="-0.499984740745262"/>
      </right>
      <top/>
      <bottom style="medium">
        <color rgb="FFC00000"/>
      </bottom>
      <diagonal/>
    </border>
    <border>
      <left style="double">
        <color theme="5" tint="-0.499984740745262"/>
      </left>
      <right style="medium">
        <color rgb="FFC00000"/>
      </right>
      <top/>
      <bottom style="medium">
        <color rgb="FFC00000"/>
      </bottom>
      <diagonal/>
    </border>
    <border>
      <left/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9" tint="-0.499984740745262"/>
      </top>
      <bottom/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5" tint="-0.499984740745262"/>
      </left>
      <right style="double">
        <color theme="9" tint="-0.499984740745262"/>
      </right>
      <top/>
      <bottom/>
      <diagonal/>
    </border>
    <border>
      <left style="double">
        <color theme="5" tint="-0.499984740745262"/>
      </left>
      <right style="medium">
        <color rgb="FF0000CC"/>
      </right>
      <top/>
      <bottom/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/>
      <top/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rgb="FF0000CC"/>
      </right>
      <top style="medium">
        <color rgb="FFFF0000"/>
      </top>
      <bottom style="thin">
        <color rgb="FF0000CC"/>
      </bottom>
      <diagonal/>
    </border>
    <border>
      <left style="thin">
        <color rgb="FF0000CC"/>
      </left>
      <right style="medium">
        <color rgb="FFFF0000"/>
      </right>
      <top style="medium">
        <color rgb="FFFF0000"/>
      </top>
      <bottom style="thin">
        <color rgb="FF0000CC"/>
      </bottom>
      <diagonal/>
    </border>
    <border>
      <left style="medium">
        <color rgb="FFFF0000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 style="medium">
        <color rgb="FFFF0000"/>
      </right>
      <top style="thin">
        <color rgb="FF0000CC"/>
      </top>
      <bottom style="thin">
        <color rgb="FF0000CC"/>
      </bottom>
      <diagonal/>
    </border>
    <border>
      <left style="medium">
        <color rgb="FFFF0000"/>
      </left>
      <right style="thin">
        <color rgb="FF0000CC"/>
      </right>
      <top style="thin">
        <color rgb="FF0000CC"/>
      </top>
      <bottom style="medium">
        <color rgb="FFFF0000"/>
      </bottom>
      <diagonal/>
    </border>
    <border>
      <left style="thin">
        <color rgb="FF0000CC"/>
      </left>
      <right style="medium">
        <color rgb="FFFF0000"/>
      </right>
      <top style="thin">
        <color rgb="FF0000CC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double">
        <color theme="5" tint="-0.499984740745262"/>
      </right>
      <top/>
      <bottom/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0" fontId="23" fillId="20" borderId="15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272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1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5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Border="1" applyAlignment="1" applyProtection="1">
      <alignment vertical="center" wrapText="1"/>
      <protection hidden="1"/>
    </xf>
    <xf numFmtId="0" fontId="11" fillId="0" borderId="5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0" fillId="0" borderId="3" xfId="0" applyFont="1" applyFill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 applyProtection="1">
      <alignment horizontal="center" vertical="center" wrapText="1"/>
      <protection hidden="1"/>
    </xf>
    <xf numFmtId="164" fontId="19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1" fillId="11" borderId="0" xfId="0" applyFont="1" applyFill="1" applyAlignment="1" applyProtection="1">
      <alignment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11" fillId="26" borderId="20" xfId="0" applyFont="1" applyFill="1" applyBorder="1" applyAlignment="1" applyProtection="1">
      <alignment horizontal="center" vertical="center" textRotation="90" wrapText="1"/>
      <protection hidden="1"/>
    </xf>
    <xf numFmtId="0" fontId="11" fillId="0" borderId="22" xfId="0" applyFont="1" applyFill="1" applyBorder="1" applyAlignment="1" applyProtection="1">
      <alignment horizontal="center" vertical="center" wrapText="1"/>
      <protection locked="0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11" fillId="0" borderId="24" xfId="0" applyFont="1" applyFill="1" applyBorder="1" applyAlignment="1" applyProtection="1">
      <alignment horizontal="center" vertical="center" wrapText="1"/>
      <protection locked="0"/>
    </xf>
    <xf numFmtId="0" fontId="11" fillId="0" borderId="25" xfId="0" applyFont="1" applyFill="1" applyBorder="1" applyAlignment="1" applyProtection="1">
      <alignment horizontal="center" vertical="center" wrapText="1"/>
      <protection locked="0"/>
    </xf>
    <xf numFmtId="0" fontId="11" fillId="0" borderId="26" xfId="0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 applyProtection="1">
      <alignment horizontal="center" vertical="center" wrapText="1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0" fontId="22" fillId="0" borderId="24" xfId="0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Fill="1" applyBorder="1" applyAlignment="1" applyProtection="1">
      <alignment horizontal="center" vertical="center" wrapText="1"/>
      <protection locked="0"/>
    </xf>
    <xf numFmtId="0" fontId="38" fillId="3" borderId="4" xfId="0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 wrapText="1"/>
      <protection hidden="1"/>
    </xf>
    <xf numFmtId="0" fontId="11" fillId="10" borderId="5" xfId="0" applyFont="1" applyFill="1" applyBorder="1" applyAlignment="1" applyProtection="1">
      <alignment horizontal="center" vertical="center" wrapText="1"/>
      <protection locked="0"/>
    </xf>
    <xf numFmtId="0" fontId="11" fillId="3" borderId="5" xfId="0" applyFont="1" applyFill="1" applyBorder="1" applyAlignment="1" applyProtection="1">
      <alignment vertical="center" wrapText="1"/>
      <protection hidden="1"/>
    </xf>
    <xf numFmtId="0" fontId="11" fillId="0" borderId="5" xfId="0" applyFont="1" applyFill="1" applyBorder="1" applyAlignment="1" applyProtection="1">
      <alignment horizontal="left" vertical="center" wrapText="1"/>
      <protection hidden="1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0" fontId="41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1" fillId="0" borderId="5" xfId="0" applyFont="1" applyBorder="1" applyAlignment="1" applyProtection="1">
      <alignment horizontal="right" vertical="center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39" fillId="0" borderId="5" xfId="0" applyFont="1" applyBorder="1" applyAlignment="1" applyProtection="1">
      <alignment vertical="center" wrapText="1"/>
      <protection hidden="1"/>
    </xf>
    <xf numFmtId="0" fontId="8" fillId="2" borderId="35" xfId="0" applyFont="1" applyFill="1" applyBorder="1" applyAlignment="1" applyProtection="1">
      <alignment horizontal="center" vertical="center" textRotation="90" wrapText="1"/>
      <protection hidden="1"/>
    </xf>
    <xf numFmtId="0" fontId="8" fillId="6" borderId="35" xfId="0" applyFont="1" applyFill="1" applyBorder="1" applyAlignment="1" applyProtection="1">
      <alignment horizontal="center" vertical="center" textRotation="90" wrapText="1"/>
      <protection hidden="1"/>
    </xf>
    <xf numFmtId="0" fontId="8" fillId="7" borderId="36" xfId="0" applyFont="1" applyFill="1" applyBorder="1" applyAlignment="1" applyProtection="1">
      <alignment horizontal="center" vertical="center" textRotation="90" wrapText="1"/>
      <protection hidden="1"/>
    </xf>
    <xf numFmtId="0" fontId="8" fillId="4" borderId="35" xfId="0" applyFont="1" applyFill="1" applyBorder="1" applyAlignment="1" applyProtection="1">
      <alignment horizontal="center" vertical="center" textRotation="90" wrapText="1"/>
      <protection hidden="1"/>
    </xf>
    <xf numFmtId="0" fontId="8" fillId="5" borderId="35" xfId="0" applyFont="1" applyFill="1" applyBorder="1" applyAlignment="1" applyProtection="1">
      <alignment horizontal="center" vertical="center" textRotation="90" wrapText="1"/>
      <protection hidden="1"/>
    </xf>
    <xf numFmtId="0" fontId="8" fillId="12" borderId="35" xfId="0" applyFont="1" applyFill="1" applyBorder="1" applyAlignment="1" applyProtection="1">
      <alignment horizontal="center" vertical="center" textRotation="90" wrapText="1"/>
      <protection hidden="1"/>
    </xf>
    <xf numFmtId="0" fontId="43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4" fillId="22" borderId="0" xfId="0" applyFont="1" applyFill="1" applyAlignment="1" applyProtection="1">
      <alignment horizontal="center" vertical="center" wrapText="1"/>
      <protection hidden="1"/>
    </xf>
    <xf numFmtId="0" fontId="27" fillId="23" borderId="0" xfId="0" applyFont="1" applyFill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justify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37" fillId="0" borderId="17" xfId="0" applyFont="1" applyBorder="1" applyAlignment="1" applyProtection="1">
      <alignment horizontal="justify" vertical="center" wrapText="1"/>
      <protection hidden="1"/>
    </xf>
    <xf numFmtId="0" fontId="36" fillId="0" borderId="17" xfId="0" applyFont="1" applyBorder="1" applyAlignment="1" applyProtection="1">
      <alignment horizontal="left" vertical="center" wrapText="1"/>
      <protection hidden="1"/>
    </xf>
    <xf numFmtId="0" fontId="10" fillId="24" borderId="18" xfId="0" applyFont="1" applyFill="1" applyBorder="1" applyAlignment="1" applyProtection="1">
      <alignment horizontal="justify" vertical="center" wrapText="1"/>
      <protection hidden="1"/>
    </xf>
    <xf numFmtId="0" fontId="7" fillId="25" borderId="19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1" fillId="0" borderId="0" xfId="2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1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27" fillId="27" borderId="1" xfId="0" applyFont="1" applyFill="1" applyBorder="1" applyAlignment="1" applyProtection="1">
      <alignment horizontal="center" vertical="center"/>
      <protection locked="0"/>
    </xf>
    <xf numFmtId="0" fontId="9" fillId="27" borderId="1" xfId="0" applyFont="1" applyFill="1" applyBorder="1" applyAlignment="1" applyProtection="1">
      <alignment horizontal="center" vertical="center"/>
      <protection locked="0"/>
    </xf>
    <xf numFmtId="0" fontId="7" fillId="15" borderId="39" xfId="0" applyFont="1" applyFill="1" applyBorder="1" applyAlignment="1" applyProtection="1">
      <alignment horizontal="center" vertical="center" wrapText="1"/>
      <protection hidden="1"/>
    </xf>
    <xf numFmtId="0" fontId="7" fillId="15" borderId="38" xfId="0" applyFont="1" applyFill="1" applyBorder="1" applyAlignment="1" applyProtection="1">
      <alignment horizontal="center" vertical="center" wrapText="1"/>
      <protection hidden="1"/>
    </xf>
    <xf numFmtId="0" fontId="7" fillId="18" borderId="40" xfId="0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10" borderId="45" xfId="0" applyFont="1" applyFill="1" applyBorder="1" applyAlignment="1" applyProtection="1">
      <alignment horizontal="center" vertical="center" wrapText="1"/>
      <protection locked="0"/>
    </xf>
    <xf numFmtId="0" fontId="8" fillId="2" borderId="34" xfId="0" applyFont="1" applyFill="1" applyBorder="1" applyAlignment="1" applyProtection="1">
      <alignment horizontal="center" vertical="center" textRotation="90" wrapText="1"/>
      <protection hidden="1"/>
    </xf>
    <xf numFmtId="0" fontId="16" fillId="17" borderId="30" xfId="0" applyFont="1" applyFill="1" applyBorder="1" applyAlignment="1" applyProtection="1">
      <alignment horizontal="right" vertical="center" wrapText="1"/>
      <protection hidden="1"/>
    </xf>
    <xf numFmtId="0" fontId="21" fillId="18" borderId="31" xfId="0" applyFont="1" applyFill="1" applyBorder="1" applyAlignment="1" applyProtection="1">
      <alignment horizontal="center" vertical="center" wrapText="1"/>
      <protection locked="0"/>
    </xf>
    <xf numFmtId="0" fontId="11" fillId="0" borderId="52" xfId="0" applyFont="1" applyFill="1" applyBorder="1" applyAlignment="1" applyProtection="1">
      <alignment horizontal="center" vertical="center" wrapText="1"/>
      <protection locked="0"/>
    </xf>
    <xf numFmtId="0" fontId="11" fillId="0" borderId="53" xfId="0" applyFont="1" applyFill="1" applyBorder="1" applyAlignment="1" applyProtection="1">
      <alignment horizontal="center" vertical="center" wrapText="1"/>
      <protection locked="0"/>
    </xf>
    <xf numFmtId="0" fontId="9" fillId="10" borderId="55" xfId="0" applyFont="1" applyFill="1" applyBorder="1" applyAlignment="1" applyProtection="1">
      <alignment horizontal="center" vertical="center" wrapText="1"/>
      <protection locked="0"/>
    </xf>
    <xf numFmtId="0" fontId="8" fillId="9" borderId="58" xfId="0" applyFont="1" applyFill="1" applyBorder="1" applyAlignment="1" applyProtection="1">
      <alignment horizontal="center" vertical="center" wrapText="1"/>
      <protection hidden="1"/>
    </xf>
    <xf numFmtId="0" fontId="27" fillId="27" borderId="60" xfId="0" applyFont="1" applyFill="1" applyBorder="1" applyAlignment="1" applyProtection="1">
      <alignment horizontal="center" vertical="center"/>
      <protection locked="0"/>
    </xf>
    <xf numFmtId="0" fontId="9" fillId="27" borderId="60" xfId="0" applyFont="1" applyFill="1" applyBorder="1" applyAlignment="1" applyProtection="1">
      <alignment horizontal="center" vertical="center"/>
      <protection locked="0"/>
    </xf>
    <xf numFmtId="0" fontId="8" fillId="9" borderId="62" xfId="0" applyFont="1" applyFill="1" applyBorder="1" applyAlignment="1" applyProtection="1">
      <alignment horizontal="center" vertical="center" wrapText="1"/>
      <protection hidden="1"/>
    </xf>
    <xf numFmtId="0" fontId="8" fillId="9" borderId="64" xfId="0" applyFont="1" applyFill="1" applyBorder="1" applyAlignment="1" applyProtection="1">
      <alignment horizontal="center" vertical="center" wrapText="1"/>
      <protection hidden="1"/>
    </xf>
    <xf numFmtId="0" fontId="27" fillId="27" borderId="67" xfId="0" applyFont="1" applyFill="1" applyBorder="1" applyAlignment="1" applyProtection="1">
      <alignment horizontal="center" vertical="center"/>
      <protection locked="0"/>
    </xf>
    <xf numFmtId="0" fontId="9" fillId="27" borderId="67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0" fillId="19" borderId="0" xfId="0" applyFill="1" applyProtection="1">
      <protection hidden="1"/>
    </xf>
    <xf numFmtId="0" fontId="0" fillId="4" borderId="0" xfId="0" applyFill="1" applyProtection="1">
      <protection hidden="1"/>
    </xf>
    <xf numFmtId="0" fontId="0" fillId="0" borderId="10" xfId="0" applyBorder="1" applyAlignment="1" applyProtection="1">
      <alignment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14" fontId="0" fillId="0" borderId="10" xfId="0" applyNumberFormat="1" applyBorder="1" applyAlignment="1" applyProtection="1">
      <alignment wrapText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0" fontId="45" fillId="28" borderId="0" xfId="0" applyFont="1" applyFill="1" applyAlignment="1" applyProtection="1">
      <alignment horizontal="center" vertical="center" wrapText="1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46" fillId="28" borderId="0" xfId="0" applyFont="1" applyFill="1" applyAlignment="1" applyProtection="1">
      <alignment horizontal="center" vertical="center" wrapText="1"/>
      <protection hidden="1"/>
    </xf>
    <xf numFmtId="0" fontId="47" fillId="28" borderId="0" xfId="0" applyFont="1" applyFill="1" applyAlignment="1" applyProtection="1">
      <alignment horizontal="center" vertical="center" wrapText="1"/>
      <protection hidden="1"/>
    </xf>
    <xf numFmtId="0" fontId="5" fillId="30" borderId="59" xfId="0" applyFont="1" applyFill="1" applyBorder="1" applyAlignment="1" applyProtection="1">
      <alignment horizontal="center" vertical="center" wrapText="1"/>
      <protection locked="0"/>
    </xf>
    <xf numFmtId="0" fontId="17" fillId="30" borderId="59" xfId="0" applyFont="1" applyFill="1" applyBorder="1" applyAlignment="1" applyProtection="1">
      <alignment horizontal="center" vertical="center" wrapText="1"/>
      <protection locked="0"/>
    </xf>
    <xf numFmtId="164" fontId="18" fillId="30" borderId="59" xfId="0" applyNumberFormat="1" applyFont="1" applyFill="1" applyBorder="1" applyAlignment="1" applyProtection="1">
      <alignment horizontal="center" vertical="center" wrapText="1"/>
      <protection locked="0"/>
    </xf>
    <xf numFmtId="0" fontId="3" fillId="30" borderId="60" xfId="0" applyFont="1" applyFill="1" applyBorder="1" applyAlignment="1" applyProtection="1">
      <alignment horizontal="left" vertical="center" wrapText="1"/>
      <protection locked="0"/>
    </xf>
    <xf numFmtId="0" fontId="27" fillId="30" borderId="60" xfId="0" applyFont="1" applyFill="1" applyBorder="1" applyAlignment="1" applyProtection="1">
      <alignment horizontal="center" vertical="center" wrapText="1"/>
      <protection locked="0"/>
    </xf>
    <xf numFmtId="0" fontId="10" fillId="29" borderId="59" xfId="0" applyFont="1" applyFill="1" applyBorder="1" applyAlignment="1" applyProtection="1">
      <alignment horizontal="center" vertical="center"/>
      <protection locked="0"/>
    </xf>
    <xf numFmtId="0" fontId="5" fillId="30" borderId="8" xfId="0" applyFont="1" applyFill="1" applyBorder="1" applyAlignment="1" applyProtection="1">
      <alignment horizontal="center" vertical="center" wrapText="1"/>
      <protection locked="0"/>
    </xf>
    <xf numFmtId="0" fontId="17" fillId="30" borderId="8" xfId="0" applyFont="1" applyFill="1" applyBorder="1" applyAlignment="1" applyProtection="1">
      <alignment horizontal="center" vertical="center" wrapText="1"/>
      <protection locked="0"/>
    </xf>
    <xf numFmtId="164" fontId="18" fillId="3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0" borderId="2" xfId="0" applyFont="1" applyFill="1" applyBorder="1" applyAlignment="1" applyProtection="1">
      <alignment horizontal="left" vertical="center" wrapText="1"/>
      <protection locked="0"/>
    </xf>
    <xf numFmtId="0" fontId="27" fillId="30" borderId="2" xfId="0" applyFont="1" applyFill="1" applyBorder="1" applyAlignment="1" applyProtection="1">
      <alignment horizontal="center" vertical="center" wrapText="1"/>
      <protection locked="0"/>
    </xf>
    <xf numFmtId="0" fontId="10" fillId="29" borderId="8" xfId="0" applyFont="1" applyFill="1" applyBorder="1" applyAlignment="1" applyProtection="1">
      <alignment horizontal="center" vertical="center"/>
      <protection locked="0"/>
    </xf>
    <xf numFmtId="0" fontId="5" fillId="30" borderId="65" xfId="0" applyFont="1" applyFill="1" applyBorder="1" applyAlignment="1" applyProtection="1">
      <alignment horizontal="center" vertical="center" wrapText="1"/>
      <protection locked="0"/>
    </xf>
    <xf numFmtId="0" fontId="17" fillId="30" borderId="65" xfId="0" applyFont="1" applyFill="1" applyBorder="1" applyAlignment="1" applyProtection="1">
      <alignment horizontal="center" vertical="center" wrapText="1"/>
      <protection locked="0"/>
    </xf>
    <xf numFmtId="164" fontId="18" fillId="30" borderId="65" xfId="0" applyNumberFormat="1" applyFont="1" applyFill="1" applyBorder="1" applyAlignment="1" applyProtection="1">
      <alignment horizontal="center" vertical="center" wrapText="1"/>
      <protection locked="0"/>
    </xf>
    <xf numFmtId="0" fontId="3" fillId="30" borderId="66" xfId="0" applyFont="1" applyFill="1" applyBorder="1" applyAlignment="1" applyProtection="1">
      <alignment horizontal="left" vertical="center" wrapText="1"/>
      <protection locked="0"/>
    </xf>
    <xf numFmtId="0" fontId="27" fillId="30" borderId="66" xfId="0" applyFont="1" applyFill="1" applyBorder="1" applyAlignment="1" applyProtection="1">
      <alignment horizontal="center" vertical="center" wrapText="1"/>
      <protection locked="0"/>
    </xf>
    <xf numFmtId="0" fontId="10" fillId="29" borderId="65" xfId="0" applyFont="1" applyFill="1" applyBorder="1" applyAlignment="1" applyProtection="1">
      <alignment horizontal="center" vertical="center"/>
      <protection locked="0"/>
    </xf>
    <xf numFmtId="0" fontId="26" fillId="0" borderId="17" xfId="0" applyFont="1" applyBorder="1" applyAlignment="1" applyProtection="1">
      <alignment horizontal="left" vertical="top" wrapText="1"/>
      <protection hidden="1"/>
    </xf>
    <xf numFmtId="165" fontId="18" fillId="7" borderId="61" xfId="0" applyNumberFormat="1" applyFont="1" applyFill="1" applyBorder="1" applyAlignment="1" applyProtection="1">
      <alignment horizontal="center" vertical="center"/>
      <protection hidden="1"/>
    </xf>
    <xf numFmtId="165" fontId="18" fillId="7" borderId="63" xfId="0" applyNumberFormat="1" applyFont="1" applyFill="1" applyBorder="1" applyAlignment="1" applyProtection="1">
      <alignment horizontal="center" vertical="center"/>
      <protection hidden="1"/>
    </xf>
    <xf numFmtId="165" fontId="18" fillId="7" borderId="68" xfId="0" applyNumberFormat="1" applyFont="1" applyFill="1" applyBorder="1" applyAlignment="1" applyProtection="1">
      <alignment horizontal="center" vertical="center"/>
      <protection hidden="1"/>
    </xf>
    <xf numFmtId="0" fontId="11" fillId="15" borderId="27" xfId="0" applyFont="1" applyFill="1" applyBorder="1" applyAlignment="1" applyProtection="1">
      <alignment horizontal="center" vertical="center" wrapText="1"/>
      <protection hidden="1"/>
    </xf>
    <xf numFmtId="0" fontId="11" fillId="15" borderId="28" xfId="0" applyFont="1" applyFill="1" applyBorder="1" applyAlignment="1" applyProtection="1">
      <alignment horizontal="center" vertical="center" wrapText="1"/>
      <protection hidden="1"/>
    </xf>
    <xf numFmtId="0" fontId="11" fillId="15" borderId="29" xfId="0" applyFont="1" applyFill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8" fillId="12" borderId="69" xfId="0" applyFont="1" applyFill="1" applyBorder="1" applyAlignment="1" applyProtection="1">
      <alignment horizontal="center" vertical="center" textRotation="90" wrapText="1"/>
      <protection hidden="1"/>
    </xf>
    <xf numFmtId="0" fontId="9" fillId="10" borderId="70" xfId="0" applyFont="1" applyFill="1" applyBorder="1" applyAlignment="1" applyProtection="1">
      <alignment horizontal="center" vertical="center" wrapText="1"/>
      <protection locked="0"/>
    </xf>
    <xf numFmtId="0" fontId="11" fillId="0" borderId="71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72" xfId="0" applyFont="1" applyFill="1" applyBorder="1" applyAlignment="1" applyProtection="1">
      <alignment horizontal="center" vertical="center" wrapText="1"/>
      <protection locked="0"/>
    </xf>
    <xf numFmtId="0" fontId="8" fillId="7" borderId="69" xfId="0" applyFont="1" applyFill="1" applyBorder="1" applyAlignment="1" applyProtection="1">
      <alignment horizontal="center" vertical="center" textRotation="90" wrapText="1"/>
      <protection hidden="1"/>
    </xf>
    <xf numFmtId="0" fontId="5" fillId="10" borderId="75" xfId="0" applyFont="1" applyFill="1" applyBorder="1" applyAlignment="1" applyProtection="1">
      <alignment horizontal="left" vertical="center" wrapText="1"/>
      <protection locked="0"/>
    </xf>
    <xf numFmtId="0" fontId="5" fillId="10" borderId="77" xfId="0" applyFont="1" applyFill="1" applyBorder="1" applyAlignment="1" applyProtection="1">
      <alignment horizontal="left" vertical="center" wrapText="1"/>
      <protection locked="0"/>
    </xf>
    <xf numFmtId="0" fontId="51" fillId="10" borderId="79" xfId="0" applyFont="1" applyFill="1" applyBorder="1" applyAlignment="1" applyProtection="1">
      <alignment horizontal="left" vertical="center" wrapText="1"/>
      <protection locked="0"/>
    </xf>
    <xf numFmtId="0" fontId="22" fillId="6" borderId="74" xfId="0" applyFont="1" applyFill="1" applyBorder="1" applyAlignment="1" applyProtection="1">
      <alignment horizontal="center" vertical="center" wrapText="1"/>
      <protection hidden="1"/>
    </xf>
    <xf numFmtId="0" fontId="22" fillId="10" borderId="76" xfId="0" applyFont="1" applyFill="1" applyBorder="1" applyAlignment="1" applyProtection="1">
      <alignment horizontal="left" vertical="center" wrapText="1"/>
      <protection locked="0"/>
    </xf>
    <xf numFmtId="0" fontId="22" fillId="10" borderId="78" xfId="0" applyFont="1" applyFill="1" applyBorder="1" applyAlignment="1" applyProtection="1">
      <alignment horizontal="left" vertical="center" wrapText="1"/>
      <protection locked="0"/>
    </xf>
    <xf numFmtId="0" fontId="52" fillId="10" borderId="80" xfId="0" applyFont="1" applyFill="1" applyBorder="1" applyAlignment="1" applyProtection="1">
      <alignment horizontal="left" vertical="center" wrapText="1"/>
      <protection locked="0"/>
    </xf>
    <xf numFmtId="0" fontId="5" fillId="6" borderId="73" xfId="0" applyFont="1" applyFill="1" applyBorder="1" applyAlignment="1" applyProtection="1">
      <alignment horizontal="center" vertical="center" wrapText="1"/>
      <protection hidden="1"/>
    </xf>
    <xf numFmtId="0" fontId="11" fillId="11" borderId="0" xfId="0" applyFont="1" applyFill="1" applyAlignment="1" applyProtection="1">
      <alignment horizontal="left" vertical="center" wrapText="1"/>
      <protection hidden="1"/>
    </xf>
    <xf numFmtId="0" fontId="1" fillId="8" borderId="0" xfId="0" applyFont="1" applyFill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5" fillId="4" borderId="35" xfId="0" applyFont="1" applyFill="1" applyBorder="1" applyAlignment="1" applyProtection="1">
      <alignment horizontal="center" vertical="center" wrapText="1"/>
      <protection hidden="1"/>
    </xf>
    <xf numFmtId="0" fontId="11" fillId="0" borderId="81" xfId="0" applyFont="1" applyFill="1" applyBorder="1" applyAlignment="1" applyProtection="1">
      <alignment horizontal="center" vertical="center" wrapText="1"/>
      <protection locked="0"/>
    </xf>
    <xf numFmtId="0" fontId="11" fillId="0" borderId="82" xfId="0" applyFont="1" applyFill="1" applyBorder="1" applyAlignment="1" applyProtection="1">
      <alignment horizontal="center" vertical="center" wrapText="1"/>
      <protection locked="0"/>
    </xf>
    <xf numFmtId="0" fontId="11" fillId="0" borderId="83" xfId="0" applyFont="1" applyFill="1" applyBorder="1" applyAlignment="1" applyProtection="1">
      <alignment horizontal="center" vertical="center" wrapText="1"/>
      <protection locked="0"/>
    </xf>
    <xf numFmtId="0" fontId="11" fillId="0" borderId="61" xfId="0" applyFont="1" applyFill="1" applyBorder="1" applyAlignment="1" applyProtection="1">
      <alignment horizontal="center" vertical="center" wrapText="1"/>
      <protection locked="0"/>
    </xf>
    <xf numFmtId="0" fontId="11" fillId="0" borderId="84" xfId="0" applyFont="1" applyFill="1" applyBorder="1" applyAlignment="1" applyProtection="1">
      <alignment horizontal="center" vertical="center" wrapText="1"/>
      <protection locked="0"/>
    </xf>
    <xf numFmtId="0" fontId="11" fillId="0" borderId="85" xfId="0" applyFont="1" applyFill="1" applyBorder="1" applyAlignment="1" applyProtection="1">
      <alignment horizontal="center" vertical="center" wrapText="1"/>
      <protection locked="0"/>
    </xf>
    <xf numFmtId="0" fontId="11" fillId="0" borderId="86" xfId="0" applyFont="1" applyFill="1" applyBorder="1" applyAlignment="1" applyProtection="1">
      <alignment horizontal="center" vertical="center" wrapText="1"/>
      <protection locked="0"/>
    </xf>
    <xf numFmtId="0" fontId="12" fillId="10" borderId="92" xfId="0" applyFont="1" applyFill="1" applyBorder="1" applyAlignment="1" applyProtection="1">
      <alignment horizontal="center" vertical="center" wrapText="1"/>
      <protection locked="0"/>
    </xf>
    <xf numFmtId="0" fontId="50" fillId="25" borderId="93" xfId="0" applyFont="1" applyFill="1" applyBorder="1" applyAlignment="1" applyProtection="1">
      <alignment horizontal="center" vertical="center" textRotation="90" wrapText="1"/>
      <protection hidden="1"/>
    </xf>
    <xf numFmtId="0" fontId="50" fillId="25" borderId="35" xfId="0" applyFont="1" applyFill="1" applyBorder="1" applyAlignment="1" applyProtection="1">
      <alignment horizontal="center" vertical="center" textRotation="90" wrapText="1"/>
      <protection hidden="1"/>
    </xf>
    <xf numFmtId="0" fontId="50" fillId="25" borderId="36" xfId="0" applyFont="1" applyFill="1" applyBorder="1" applyAlignment="1" applyProtection="1">
      <alignment horizontal="center" vertical="center" textRotation="90" wrapText="1"/>
      <protection hidden="1"/>
    </xf>
    <xf numFmtId="0" fontId="22" fillId="0" borderId="71" xfId="0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 applyProtection="1">
      <alignment horizontal="center" vertical="center" wrapText="1"/>
      <protection locked="0"/>
    </xf>
    <xf numFmtId="0" fontId="22" fillId="0" borderId="72" xfId="0" applyFont="1" applyFill="1" applyBorder="1" applyAlignment="1" applyProtection="1">
      <alignment horizontal="center" vertical="center" wrapText="1"/>
      <protection locked="0"/>
    </xf>
    <xf numFmtId="0" fontId="9" fillId="10" borderId="87" xfId="0" applyFont="1" applyFill="1" applyBorder="1" applyAlignment="1" applyProtection="1">
      <alignment horizontal="center" vertical="center" wrapText="1"/>
      <protection locked="0"/>
    </xf>
    <xf numFmtId="0" fontId="9" fillId="10" borderId="92" xfId="0" applyFont="1" applyFill="1" applyBorder="1" applyAlignment="1" applyProtection="1">
      <alignment horizontal="center" vertical="center" wrapText="1"/>
      <protection locked="0"/>
    </xf>
    <xf numFmtId="0" fontId="11" fillId="0" borderId="60" xfId="0" applyFont="1" applyFill="1" applyBorder="1" applyAlignment="1" applyProtection="1">
      <alignment horizontal="center" vertical="center" wrapText="1"/>
      <protection locked="0"/>
    </xf>
    <xf numFmtId="0" fontId="11" fillId="0" borderId="94" xfId="0" applyFont="1" applyFill="1" applyBorder="1" applyAlignment="1" applyProtection="1">
      <alignment horizontal="center" vertical="center" wrapText="1"/>
      <protection locked="0"/>
    </xf>
    <xf numFmtId="0" fontId="11" fillId="0" borderId="95" xfId="0" applyFont="1" applyFill="1" applyBorder="1" applyAlignment="1" applyProtection="1">
      <alignment horizontal="center" vertical="center" wrapText="1"/>
      <protection locked="0"/>
    </xf>
    <xf numFmtId="0" fontId="11" fillId="0" borderId="96" xfId="0" applyFont="1" applyFill="1" applyBorder="1" applyAlignment="1" applyProtection="1">
      <alignment horizontal="center" vertical="center" wrapText="1"/>
      <protection locked="0"/>
    </xf>
    <xf numFmtId="0" fontId="11" fillId="0" borderId="67" xfId="0" applyFont="1" applyFill="1" applyBorder="1" applyAlignment="1" applyProtection="1">
      <alignment horizontal="center" vertical="center" wrapText="1"/>
      <protection locked="0"/>
    </xf>
    <xf numFmtId="0" fontId="11" fillId="0" borderId="97" xfId="0" applyFont="1" applyFill="1" applyBorder="1" applyAlignment="1" applyProtection="1">
      <alignment horizontal="center" vertical="center" wrapText="1"/>
      <protection locked="0"/>
    </xf>
    <xf numFmtId="0" fontId="9" fillId="10" borderId="92" xfId="0" applyFont="1" applyFill="1" applyBorder="1" applyAlignment="1" applyProtection="1">
      <alignment horizontal="left" vertical="center" wrapText="1"/>
      <protection locked="0"/>
    </xf>
    <xf numFmtId="0" fontId="5" fillId="0" borderId="81" xfId="0" applyFont="1" applyFill="1" applyBorder="1" applyAlignment="1" applyProtection="1">
      <alignment horizontal="left" vertical="center" wrapText="1"/>
      <protection locked="0"/>
    </xf>
    <xf numFmtId="0" fontId="5" fillId="0" borderId="84" xfId="0" applyFont="1" applyFill="1" applyBorder="1" applyAlignment="1" applyProtection="1">
      <alignment horizontal="left" vertical="center" wrapText="1"/>
      <protection locked="0"/>
    </xf>
    <xf numFmtId="0" fontId="5" fillId="0" borderId="96" xfId="0" applyFont="1" applyFill="1" applyBorder="1" applyAlignment="1" applyProtection="1">
      <alignment horizontal="left" vertical="center" wrapText="1"/>
      <protection locked="0"/>
    </xf>
    <xf numFmtId="0" fontId="11" fillId="0" borderId="98" xfId="0" applyFont="1" applyFill="1" applyBorder="1" applyAlignment="1" applyProtection="1">
      <alignment horizontal="center" vertical="center" wrapText="1"/>
      <protection locked="0"/>
    </xf>
    <xf numFmtId="0" fontId="11" fillId="0" borderId="99" xfId="0" applyFont="1" applyFill="1" applyBorder="1" applyAlignment="1" applyProtection="1">
      <alignment horizontal="center" vertical="center" wrapText="1"/>
      <protection locked="0"/>
    </xf>
    <xf numFmtId="0" fontId="11" fillId="0" borderId="100" xfId="0" applyFont="1" applyFill="1" applyBorder="1" applyAlignment="1" applyProtection="1">
      <alignment horizontal="center" vertical="center" wrapText="1"/>
      <protection locked="0"/>
    </xf>
    <xf numFmtId="0" fontId="29" fillId="0" borderId="0" xfId="2" applyFont="1" applyAlignment="1" applyProtection="1">
      <alignment horizontal="center" vertical="center"/>
      <protection hidden="1"/>
    </xf>
    <xf numFmtId="0" fontId="53" fillId="0" borderId="0" xfId="2" applyFont="1" applyAlignment="1" applyProtection="1">
      <alignment horizontal="center" vertical="center"/>
      <protection hidden="1"/>
    </xf>
    <xf numFmtId="0" fontId="11" fillId="19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11" fillId="31" borderId="88" xfId="0" applyFont="1" applyFill="1" applyBorder="1" applyAlignment="1" applyProtection="1">
      <alignment horizontal="center" vertical="center" wrapText="1"/>
      <protection hidden="1"/>
    </xf>
    <xf numFmtId="0" fontId="11" fillId="31" borderId="48" xfId="0" applyFont="1" applyFill="1" applyBorder="1" applyAlignment="1" applyProtection="1">
      <alignment horizontal="center" vertical="center" wrapText="1"/>
      <protection hidden="1"/>
    </xf>
    <xf numFmtId="0" fontId="11" fillId="31" borderId="49" xfId="0" applyFont="1" applyFill="1" applyBorder="1" applyAlignment="1" applyProtection="1">
      <alignment horizontal="center" vertical="center" wrapText="1"/>
      <protection hidden="1"/>
    </xf>
    <xf numFmtId="0" fontId="11" fillId="31" borderId="89" xfId="0" applyFont="1" applyFill="1" applyBorder="1" applyAlignment="1" applyProtection="1">
      <alignment horizontal="center" vertical="center" wrapText="1"/>
      <protection hidden="1"/>
    </xf>
    <xf numFmtId="0" fontId="11" fillId="31" borderId="90" xfId="0" applyFont="1" applyFill="1" applyBorder="1" applyAlignment="1" applyProtection="1">
      <alignment horizontal="center" vertical="center" wrapText="1"/>
      <protection hidden="1"/>
    </xf>
    <xf numFmtId="0" fontId="11" fillId="31" borderId="91" xfId="0" applyFont="1" applyFill="1" applyBorder="1" applyAlignment="1" applyProtection="1">
      <alignment horizontal="center" vertical="center" wrapText="1"/>
      <protection hidden="1"/>
    </xf>
    <xf numFmtId="0" fontId="50" fillId="25" borderId="37" xfId="0" applyFont="1" applyFill="1" applyBorder="1" applyAlignment="1" applyProtection="1">
      <alignment horizontal="center" vertical="center" wrapText="1"/>
      <protection hidden="1"/>
    </xf>
    <xf numFmtId="0" fontId="50" fillId="25" borderId="32" xfId="0" applyFont="1" applyFill="1" applyBorder="1" applyAlignment="1" applyProtection="1">
      <alignment horizontal="center" vertical="center" wrapText="1"/>
      <protection hidden="1"/>
    </xf>
    <xf numFmtId="0" fontId="50" fillId="25" borderId="31" xfId="0" applyFont="1" applyFill="1" applyBorder="1" applyAlignment="1" applyProtection="1">
      <alignment horizontal="center" vertical="center" wrapText="1"/>
      <protection hidden="1"/>
    </xf>
    <xf numFmtId="0" fontId="50" fillId="25" borderId="33" xfId="0" applyFont="1" applyFill="1" applyBorder="1" applyAlignment="1" applyProtection="1">
      <alignment horizontal="center" vertical="center" wrapText="1"/>
      <protection hidden="1"/>
    </xf>
    <xf numFmtId="0" fontId="30" fillId="20" borderId="27" xfId="1" applyFont="1" applyBorder="1" applyAlignment="1" applyProtection="1">
      <alignment horizontal="center" vertical="center" wrapText="1"/>
      <protection locked="0"/>
    </xf>
    <xf numFmtId="0" fontId="30" fillId="20" borderId="28" xfId="1" applyFont="1" applyBorder="1" applyAlignment="1" applyProtection="1">
      <alignment horizontal="center" vertical="center" wrapText="1"/>
      <protection locked="0"/>
    </xf>
    <xf numFmtId="0" fontId="30" fillId="20" borderId="29" xfId="1" applyFont="1" applyBorder="1" applyAlignment="1" applyProtection="1">
      <alignment horizontal="center" vertical="center" wrapText="1"/>
      <protection locked="0"/>
    </xf>
    <xf numFmtId="0" fontId="40" fillId="16" borderId="27" xfId="0" applyFont="1" applyFill="1" applyBorder="1" applyAlignment="1" applyProtection="1">
      <alignment horizontal="center" vertical="center" wrapText="1"/>
      <protection hidden="1"/>
    </xf>
    <xf numFmtId="0" fontId="40" fillId="16" borderId="28" xfId="0" applyFont="1" applyFill="1" applyBorder="1" applyAlignment="1" applyProtection="1">
      <alignment horizontal="center" vertical="center" wrapText="1"/>
      <protection hidden="1"/>
    </xf>
    <xf numFmtId="0" fontId="40" fillId="16" borderId="29" xfId="0" applyFont="1" applyFill="1" applyBorder="1" applyAlignment="1" applyProtection="1">
      <alignment horizontal="center" vertical="center" wrapText="1"/>
      <protection hidden="1"/>
    </xf>
    <xf numFmtId="0" fontId="11" fillId="7" borderId="31" xfId="0" applyFont="1" applyFill="1" applyBorder="1" applyAlignment="1" applyProtection="1">
      <alignment horizontal="center" vertical="center" wrapText="1"/>
      <protection hidden="1"/>
    </xf>
    <xf numFmtId="0" fontId="11" fillId="7" borderId="32" xfId="0" applyFont="1" applyFill="1" applyBorder="1" applyAlignment="1" applyProtection="1">
      <alignment horizontal="center" vertical="center" wrapText="1"/>
      <protection hidden="1"/>
    </xf>
    <xf numFmtId="0" fontId="9" fillId="17" borderId="37" xfId="0" applyFont="1" applyFill="1" applyBorder="1" applyAlignment="1" applyProtection="1">
      <alignment horizontal="center" vertical="center" wrapText="1"/>
      <protection hidden="1"/>
    </xf>
    <xf numFmtId="0" fontId="9" fillId="17" borderId="32" xfId="0" applyFont="1" applyFill="1" applyBorder="1" applyAlignment="1" applyProtection="1">
      <alignment horizontal="center" vertical="center" wrapText="1"/>
      <protection hidden="1"/>
    </xf>
    <xf numFmtId="0" fontId="9" fillId="17" borderId="46" xfId="0" applyFont="1" applyFill="1" applyBorder="1" applyAlignment="1" applyProtection="1">
      <alignment horizontal="center" vertical="center" wrapText="1"/>
      <protection hidden="1"/>
    </xf>
    <xf numFmtId="0" fontId="11" fillId="6" borderId="30" xfId="0" applyFont="1" applyFill="1" applyBorder="1" applyAlignment="1" applyProtection="1">
      <alignment horizontal="center" vertical="center" wrapText="1"/>
      <protection hidden="1"/>
    </xf>
    <xf numFmtId="0" fontId="11" fillId="2" borderId="46" xfId="0" applyFont="1" applyFill="1" applyBorder="1" applyAlignment="1" applyProtection="1">
      <alignment horizontal="center" vertical="center" wrapText="1"/>
      <protection hidden="1"/>
    </xf>
    <xf numFmtId="0" fontId="11" fillId="2" borderId="30" xfId="0" applyFont="1" applyFill="1" applyBorder="1" applyAlignment="1" applyProtection="1">
      <alignment horizontal="center" vertical="center" wrapText="1"/>
      <protection hidden="1"/>
    </xf>
    <xf numFmtId="0" fontId="11" fillId="26" borderId="47" xfId="0" applyFont="1" applyFill="1" applyBorder="1" applyAlignment="1" applyProtection="1">
      <alignment horizontal="center" vertical="center" wrapText="1"/>
      <protection hidden="1"/>
    </xf>
    <xf numFmtId="0" fontId="11" fillId="26" borderId="48" xfId="0" applyFont="1" applyFill="1" applyBorder="1" applyAlignment="1" applyProtection="1">
      <alignment horizontal="center" vertical="center" wrapText="1"/>
      <protection hidden="1"/>
    </xf>
    <xf numFmtId="0" fontId="11" fillId="26" borderId="49" xfId="0" applyFont="1" applyFill="1" applyBorder="1" applyAlignment="1" applyProtection="1">
      <alignment horizontal="center" vertical="center" wrapText="1"/>
      <protection hidden="1"/>
    </xf>
    <xf numFmtId="0" fontId="44" fillId="20" borderId="27" xfId="1" applyFont="1" applyBorder="1" applyAlignment="1" applyProtection="1">
      <alignment horizontal="center" vertical="center" wrapText="1"/>
      <protection locked="0"/>
    </xf>
    <xf numFmtId="0" fontId="44" fillId="20" borderId="28" xfId="1" applyFont="1" applyBorder="1" applyAlignment="1" applyProtection="1">
      <alignment horizontal="center" vertical="center" wrapText="1"/>
      <protection locked="0"/>
    </xf>
    <xf numFmtId="0" fontId="44" fillId="20" borderId="29" xfId="1" applyFont="1" applyBorder="1" applyAlignment="1" applyProtection="1">
      <alignment horizontal="center" vertical="center" wrapText="1"/>
      <protection locked="0"/>
    </xf>
    <xf numFmtId="0" fontId="11" fillId="15" borderId="27" xfId="0" applyFont="1" applyFill="1" applyBorder="1" applyAlignment="1" applyProtection="1">
      <alignment horizontal="center" vertical="center" wrapText="1"/>
      <protection hidden="1"/>
    </xf>
    <xf numFmtId="0" fontId="11" fillId="15" borderId="28" xfId="0" applyFont="1" applyFill="1" applyBorder="1" applyAlignment="1" applyProtection="1">
      <alignment horizontal="center" vertical="center" wrapText="1"/>
      <protection hidden="1"/>
    </xf>
    <xf numFmtId="0" fontId="5" fillId="5" borderId="31" xfId="0" applyFont="1" applyFill="1" applyBorder="1" applyAlignment="1" applyProtection="1">
      <alignment horizontal="center" vertical="center" wrapText="1"/>
      <protection hidden="1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12" borderId="31" xfId="0" applyFont="1" applyFill="1" applyBorder="1" applyAlignment="1" applyProtection="1">
      <alignment horizontal="center" vertical="center" wrapText="1"/>
      <protection hidden="1"/>
    </xf>
    <xf numFmtId="0" fontId="5" fillId="12" borderId="32" xfId="0" applyFont="1" applyFill="1" applyBorder="1" applyAlignment="1" applyProtection="1">
      <alignment horizontal="center" vertical="center" wrapText="1"/>
      <protection hidden="1"/>
    </xf>
    <xf numFmtId="0" fontId="5" fillId="4" borderId="31" xfId="0" applyFont="1" applyFill="1" applyBorder="1" applyAlignment="1" applyProtection="1">
      <alignment horizontal="center" vertical="center" wrapText="1"/>
      <protection hidden="1"/>
    </xf>
    <xf numFmtId="0" fontId="5" fillId="4" borderId="32" xfId="0" applyFont="1" applyFill="1" applyBorder="1" applyAlignment="1" applyProtection="1">
      <alignment horizontal="center" vertical="center" wrapText="1"/>
      <protection hidden="1"/>
    </xf>
    <xf numFmtId="0" fontId="5" fillId="4" borderId="46" xfId="0" applyFont="1" applyFill="1" applyBorder="1" applyAlignment="1" applyProtection="1">
      <alignment horizontal="center" vertical="center" wrapText="1"/>
      <protection hidden="1"/>
    </xf>
    <xf numFmtId="0" fontId="15" fillId="14" borderId="9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24" fillId="13" borderId="7" xfId="0" applyFont="1" applyFill="1" applyBorder="1" applyAlignment="1" applyProtection="1">
      <alignment horizontal="center" vertical="center"/>
      <protection hidden="1"/>
    </xf>
    <xf numFmtId="0" fontId="24" fillId="13" borderId="0" xfId="0" applyFont="1" applyFill="1" applyBorder="1" applyAlignment="1" applyProtection="1">
      <alignment horizontal="center" vertical="center"/>
      <protection hidden="1"/>
    </xf>
    <xf numFmtId="0" fontId="29" fillId="8" borderId="0" xfId="2" applyFont="1" applyFill="1" applyAlignment="1" applyProtection="1">
      <alignment horizontal="center" vertical="center" wrapText="1"/>
      <protection hidden="1"/>
    </xf>
    <xf numFmtId="0" fontId="11" fillId="2" borderId="12" xfId="0" applyFont="1" applyFill="1" applyBorder="1" applyAlignment="1" applyProtection="1">
      <alignment horizontal="center" vertical="center" textRotation="90" wrapText="1"/>
      <protection hidden="1"/>
    </xf>
    <xf numFmtId="0" fontId="11" fillId="2" borderId="42" xfId="0" applyFont="1" applyFill="1" applyBorder="1" applyAlignment="1" applyProtection="1">
      <alignment horizontal="center" vertical="center" textRotation="90" wrapText="1"/>
      <protection hidden="1"/>
    </xf>
    <xf numFmtId="0" fontId="11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1" fillId="26" borderId="56" xfId="0" applyFont="1" applyFill="1" applyBorder="1" applyAlignment="1" applyProtection="1">
      <alignment horizontal="center" vertical="center" textRotation="90" wrapText="1"/>
      <protection hidden="1"/>
    </xf>
    <xf numFmtId="0" fontId="11" fillId="26" borderId="51" xfId="0" applyFont="1" applyFill="1" applyBorder="1" applyAlignment="1" applyProtection="1">
      <alignment horizontal="center" vertical="center" textRotation="90" wrapText="1"/>
      <protection hidden="1"/>
    </xf>
    <xf numFmtId="0" fontId="11" fillId="26" borderId="57" xfId="0" applyFont="1" applyFill="1" applyBorder="1" applyAlignment="1" applyProtection="1">
      <alignment horizontal="center" vertical="center" textRotation="90" wrapText="1"/>
      <protection hidden="1"/>
    </xf>
    <xf numFmtId="0" fontId="13" fillId="14" borderId="9" xfId="0" applyFont="1" applyFill="1" applyBorder="1" applyAlignment="1" applyProtection="1">
      <alignment horizontal="center"/>
      <protection hidden="1"/>
    </xf>
    <xf numFmtId="0" fontId="13" fillId="14" borderId="0" xfId="0" applyFont="1" applyFill="1" applyBorder="1" applyAlignment="1" applyProtection="1">
      <alignment horizontal="center"/>
      <protection hidden="1"/>
    </xf>
    <xf numFmtId="0" fontId="25" fillId="14" borderId="9" xfId="0" applyFont="1" applyFill="1" applyBorder="1" applyAlignment="1" applyProtection="1">
      <alignment horizontal="center" vertical="center"/>
      <protection hidden="1"/>
    </xf>
    <xf numFmtId="0" fontId="25" fillId="14" borderId="0" xfId="0" applyFont="1" applyFill="1" applyBorder="1" applyAlignment="1" applyProtection="1">
      <alignment horizontal="center" vertical="center"/>
      <protection hidden="1"/>
    </xf>
    <xf numFmtId="0" fontId="14" fillId="14" borderId="9" xfId="0" applyFont="1" applyFill="1" applyBorder="1" applyAlignment="1" applyProtection="1">
      <alignment horizontal="center" vertical="center" wrapText="1"/>
      <protection hidden="1"/>
    </xf>
    <xf numFmtId="0" fontId="14" fillId="14" borderId="0" xfId="0" applyFont="1" applyFill="1" applyBorder="1" applyAlignment="1" applyProtection="1">
      <alignment horizontal="center" vertical="center" wrapText="1"/>
      <protection hidden="1"/>
    </xf>
    <xf numFmtId="0" fontId="11" fillId="2" borderId="50" xfId="0" applyFont="1" applyFill="1" applyBorder="1" applyAlignment="1" applyProtection="1">
      <alignment horizontal="center" vertical="center" wrapText="1"/>
      <protection hidden="1"/>
    </xf>
    <xf numFmtId="0" fontId="11" fillId="2" borderId="41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0" fontId="5" fillId="2" borderId="42" xfId="0" applyFont="1" applyFill="1" applyBorder="1" applyAlignment="1" applyProtection="1">
      <alignment horizontal="center" vertical="center" wrapText="1"/>
      <protection hidden="1"/>
    </xf>
    <xf numFmtId="0" fontId="11" fillId="2" borderId="14" xfId="0" applyFont="1" applyFill="1" applyBorder="1" applyAlignment="1" applyProtection="1">
      <alignment horizontal="center" vertical="center" textRotation="90" wrapText="1"/>
      <protection hidden="1"/>
    </xf>
    <xf numFmtId="0" fontId="11" fillId="2" borderId="54" xfId="0" applyFont="1" applyFill="1" applyBorder="1" applyAlignment="1" applyProtection="1">
      <alignment horizontal="center" vertical="center" textRotation="90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10" borderId="0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 vertical="center" wrapText="1"/>
      <protection hidden="1"/>
    </xf>
    <xf numFmtId="0" fontId="5" fillId="0" borderId="13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0000CC"/>
      <color rgb="FF9900FF"/>
      <color rgb="FFCC00CC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981075</xdr:colOff>
      <xdr:row>5</xdr:row>
      <xdr:rowOff>781050</xdr:rowOff>
    </xdr:from>
    <xdr:to>
      <xdr:col>8</xdr:col>
      <xdr:colOff>52118</xdr:colOff>
      <xdr:row>8</xdr:row>
      <xdr:rowOff>180976</xdr:rowOff>
    </xdr:to>
    <xdr:pic>
      <xdr:nvPicPr>
        <xdr:cNvPr id="2" name="Picture 1" descr="WhatsApp Image 2021-09-09 at 5.56.17 A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12001500" y="2190750"/>
          <a:ext cx="1157018" cy="1647826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1019175</xdr:colOff>
      <xdr:row>2</xdr:row>
      <xdr:rowOff>19050</xdr:rowOff>
    </xdr:from>
    <xdr:to>
      <xdr:col>59</xdr:col>
      <xdr:colOff>942975</xdr:colOff>
      <xdr:row>4</xdr:row>
      <xdr:rowOff>1438275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917775" y="647700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H20:BH66" totalsRowShown="0" headerRowDxfId="2" dataDxfId="1">
  <tableColumns count="1">
    <tableColumn id="1" name="Third Lang.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p0cNuis2jCQ" TargetMode="External"/><Relationship Id="rId2" Type="http://schemas.openxmlformats.org/officeDocument/2006/relationships/hyperlink" Target="https://youtu.be/p0cNuis2jCQ" TargetMode="External"/><Relationship Id="rId1" Type="http://schemas.openxmlformats.org/officeDocument/2006/relationships/hyperlink" Target="https://youtube.com/c/Heeralalja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3"/>
  <sheetViews>
    <sheetView showGridLines="0" topLeftCell="B1" workbookViewId="0">
      <selection activeCell="G23" sqref="G23"/>
    </sheetView>
  </sheetViews>
  <sheetFormatPr defaultRowHeight="15"/>
  <cols>
    <col min="1" max="1" width="5.375" style="68" customWidth="1"/>
    <col min="2" max="2" width="3.25" style="68" customWidth="1"/>
    <col min="3" max="3" width="113.875" style="68" customWidth="1"/>
    <col min="4" max="4" width="4.125" style="68" customWidth="1"/>
    <col min="5" max="6" width="9" style="68"/>
    <col min="7" max="7" width="13.75" style="68" customWidth="1"/>
    <col min="8" max="8" width="13.625" style="68" customWidth="1"/>
    <col min="9" max="9" width="14.5" style="68" customWidth="1"/>
    <col min="10" max="16384" width="9" style="68"/>
  </cols>
  <sheetData>
    <row r="2" spans="2:9">
      <c r="B2" s="67"/>
      <c r="C2" s="67"/>
      <c r="D2" s="67"/>
    </row>
    <row r="3" spans="2:9" ht="27" customHeight="1">
      <c r="B3" s="67"/>
      <c r="C3" s="69" t="s">
        <v>307</v>
      </c>
      <c r="D3" s="67"/>
      <c r="G3" s="197" t="s">
        <v>241</v>
      </c>
      <c r="H3" s="197"/>
      <c r="I3" s="197"/>
    </row>
    <row r="4" spans="2:9" ht="21" customHeight="1" thickBot="1">
      <c r="B4" s="67"/>
      <c r="C4" s="70" t="s">
        <v>308</v>
      </c>
      <c r="D4" s="67"/>
      <c r="G4" s="197"/>
      <c r="H4" s="197"/>
      <c r="I4" s="197"/>
    </row>
    <row r="5" spans="2:9" ht="33" customHeight="1">
      <c r="B5" s="67"/>
      <c r="C5" s="71" t="s">
        <v>309</v>
      </c>
      <c r="D5" s="67"/>
      <c r="G5" s="196" t="s">
        <v>333</v>
      </c>
      <c r="H5" s="196"/>
      <c r="I5" s="196"/>
    </row>
    <row r="6" spans="2:9" ht="102" customHeight="1">
      <c r="B6" s="67"/>
      <c r="C6" s="138" t="s">
        <v>310</v>
      </c>
      <c r="D6" s="67"/>
    </row>
    <row r="7" spans="2:9" ht="53.25" customHeight="1">
      <c r="B7" s="67"/>
      <c r="C7" s="72" t="s">
        <v>311</v>
      </c>
      <c r="D7" s="67"/>
    </row>
    <row r="8" spans="2:9" ht="21.75" customHeight="1">
      <c r="B8" s="67"/>
      <c r="C8" s="73" t="s">
        <v>244</v>
      </c>
      <c r="D8" s="67"/>
    </row>
    <row r="9" spans="2:9" ht="84.75" customHeight="1">
      <c r="B9" s="67"/>
      <c r="C9" s="74" t="s">
        <v>306</v>
      </c>
      <c r="D9" s="67"/>
      <c r="G9" s="198" t="s">
        <v>332</v>
      </c>
      <c r="H9" s="198"/>
      <c r="I9" s="198"/>
    </row>
    <row r="10" spans="2:9" ht="39.950000000000003" customHeight="1" thickBot="1">
      <c r="B10" s="67"/>
      <c r="C10" s="75" t="s">
        <v>243</v>
      </c>
      <c r="D10" s="67"/>
    </row>
    <row r="11" spans="2:9">
      <c r="B11" s="67"/>
      <c r="C11" s="67"/>
      <c r="D11" s="67"/>
    </row>
    <row r="12" spans="2:9" ht="15.75" thickBot="1"/>
    <row r="13" spans="2:9" ht="26.25" customHeight="1" thickBot="1">
      <c r="C13" s="76" t="s">
        <v>312</v>
      </c>
    </row>
    <row r="15" spans="2:9" ht="24.95" customHeight="1">
      <c r="C15" s="77" t="s">
        <v>236</v>
      </c>
    </row>
    <row r="16" spans="2:9" ht="24.95" customHeight="1">
      <c r="C16" s="78" t="s">
        <v>237</v>
      </c>
    </row>
    <row r="17" spans="3:3" ht="24.95" customHeight="1">
      <c r="C17" s="79" t="s">
        <v>238</v>
      </c>
    </row>
    <row r="18" spans="3:3" ht="24.95" customHeight="1">
      <c r="C18" s="80" t="s">
        <v>239</v>
      </c>
    </row>
    <row r="19" spans="3:3" ht="23.25" customHeight="1">
      <c r="C19" s="81" t="s">
        <v>240</v>
      </c>
    </row>
    <row r="22" spans="3:3" ht="22.5" customHeight="1">
      <c r="C22" s="82" t="s">
        <v>242</v>
      </c>
    </row>
    <row r="23" spans="3:3" ht="18.75">
      <c r="C23" s="195" t="s">
        <v>333</v>
      </c>
    </row>
  </sheetData>
  <sheetProtection password="C1FB" sheet="1" objects="1" scenarios="1" selectLockedCells="1"/>
  <mergeCells count="3">
    <mergeCell ref="G5:I5"/>
    <mergeCell ref="G3:I4"/>
    <mergeCell ref="G9:I9"/>
  </mergeCells>
  <hyperlinks>
    <hyperlink ref="C19" r:id="rId1"/>
    <hyperlink ref="G5" r:id="rId2"/>
    <hyperlink ref="C23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M1" sqref="M1:AD1048576"/>
    </sheetView>
  </sheetViews>
  <sheetFormatPr defaultRowHeight="15"/>
  <cols>
    <col min="1" max="1" width="5.375" style="68" bestFit="1" customWidth="1"/>
    <col min="2" max="2" width="6.625" style="68" bestFit="1" customWidth="1"/>
    <col min="3" max="3" width="5.25" style="68" bestFit="1" customWidth="1"/>
    <col min="4" max="4" width="8.125" style="68" bestFit="1" customWidth="1"/>
    <col min="5" max="5" width="30.125" style="68" bestFit="1" customWidth="1"/>
    <col min="6" max="6" width="9.25" style="68" bestFit="1" customWidth="1"/>
    <col min="7" max="7" width="30.125" style="68" bestFit="1" customWidth="1"/>
    <col min="8" max="8" width="22" style="68" bestFit="1" customWidth="1"/>
    <col min="9" max="9" width="6.75" style="68" bestFit="1" customWidth="1"/>
    <col min="10" max="10" width="8.125" style="68" bestFit="1" customWidth="1"/>
    <col min="11" max="11" width="10" style="68" bestFit="1" customWidth="1"/>
    <col min="12" max="12" width="14.5" style="68" bestFit="1" customWidth="1"/>
    <col min="13" max="13" width="21.625" style="68" bestFit="1" customWidth="1"/>
    <col min="14" max="14" width="21" style="68" bestFit="1" customWidth="1"/>
    <col min="15" max="15" width="7.75" style="68" bestFit="1" customWidth="1"/>
    <col min="16" max="16" width="7.25" style="68" bestFit="1" customWidth="1"/>
    <col min="17" max="17" width="16.75" style="68" bestFit="1" customWidth="1"/>
    <col min="18" max="18" width="36" style="68" bestFit="1" customWidth="1"/>
    <col min="19" max="19" width="15.5" style="68" bestFit="1" customWidth="1"/>
    <col min="20" max="20" width="17.75" style="68" bestFit="1" customWidth="1"/>
    <col min="21" max="21" width="14.5" style="68" bestFit="1" customWidth="1"/>
    <col min="22" max="23" width="36" style="68" bestFit="1" customWidth="1"/>
    <col min="24" max="24" width="19.625" style="68" bestFit="1" customWidth="1"/>
    <col min="25" max="25" width="10.875" style="68" bestFit="1" customWidth="1"/>
    <col min="26" max="26" width="8.75" style="68" bestFit="1" customWidth="1"/>
    <col min="27" max="27" width="12.75" style="68" bestFit="1" customWidth="1"/>
    <col min="28" max="28" width="20.5" style="68" bestFit="1" customWidth="1"/>
    <col min="29" max="29" width="17.5" style="68" bestFit="1" customWidth="1"/>
    <col min="30" max="30" width="17.625" style="68" bestFit="1" customWidth="1"/>
    <col min="31" max="48" width="17.625" style="68" customWidth="1"/>
    <col min="49" max="83" width="9" style="68" customWidth="1"/>
    <col min="84" max="16384" width="9" style="68"/>
  </cols>
  <sheetData>
    <row r="1" spans="1:66">
      <c r="A1" s="107" t="s">
        <v>7</v>
      </c>
      <c r="B1" s="107" t="s">
        <v>8</v>
      </c>
      <c r="C1" s="107" t="s">
        <v>9</v>
      </c>
      <c r="D1" s="107" t="s">
        <v>10</v>
      </c>
      <c r="E1" s="107" t="s">
        <v>11</v>
      </c>
      <c r="F1" s="107"/>
      <c r="G1" s="107" t="s">
        <v>12</v>
      </c>
      <c r="H1" s="107"/>
      <c r="I1" s="107"/>
      <c r="J1" s="107"/>
      <c r="K1" s="107" t="s">
        <v>13</v>
      </c>
      <c r="L1" s="107" t="s">
        <v>14</v>
      </c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8"/>
      <c r="AF1" s="108"/>
      <c r="AG1" s="108"/>
      <c r="AH1" s="108"/>
      <c r="AI1" s="108"/>
      <c r="AJ1" s="109">
        <f>IF('Data Entry'!H4="","",'Data Entry'!H4)</f>
        <v>8</v>
      </c>
      <c r="AK1" s="110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BB1" s="109">
        <f>IF('Data Entry'!H4="","",'Data Entry'!H4)</f>
        <v>8</v>
      </c>
      <c r="BC1" s="110" t="str">
        <f>IF('Praptra-2C'!C3="","",'Praptra-2C'!C3)</f>
        <v>A</v>
      </c>
    </row>
    <row r="2" spans="1:66">
      <c r="A2" s="111">
        <f>IF('Data Entry'!$H$4="","",'Data Entry'!$H$4)</f>
        <v>8</v>
      </c>
      <c r="B2" s="111" t="str">
        <f>IF('Data Entry'!B7="","",'Data Entry'!B7)</f>
        <v>A</v>
      </c>
      <c r="C2" s="111">
        <f>IF('Data Entry'!C7="","",'Data Entry'!C7)</f>
        <v>896</v>
      </c>
      <c r="D2" s="114">
        <f>IF('Data Entry'!D7="","",'Data Entry'!D7)</f>
        <v>41074</v>
      </c>
      <c r="E2" s="111" t="str">
        <f>IF('Data Entry'!E7="","",UPPER('Data Entry'!E7))</f>
        <v>ARJUN KEER</v>
      </c>
      <c r="F2" s="111"/>
      <c r="G2" s="111" t="str">
        <f>IF('Data Entry'!F7="","",UPPER('Data Entry'!F7))</f>
        <v>ASHOK KEER</v>
      </c>
      <c r="H2" s="111"/>
      <c r="I2" s="111"/>
      <c r="J2" s="111"/>
      <c r="K2" s="111">
        <f>IF('Data Entry'!G7="","",'Data Entry'!G7)</f>
        <v>601</v>
      </c>
      <c r="L2" s="111" t="str">
        <f>IF('Data Entry'!H7="","",'Data Entry'!H7)</f>
        <v/>
      </c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2"/>
      <c r="AF2" s="68">
        <f>IF(AK2="","",IF(AK2&gt;0,COUNT($AG$2:AG2),""))</f>
        <v>1</v>
      </c>
      <c r="AG2" s="113">
        <f t="shared" ref="AG2:AV2" si="0">IF(AND($AJ$1=8,$A2=8),A2,"")</f>
        <v>8</v>
      </c>
      <c r="AH2" s="113" t="str">
        <f t="shared" si="0"/>
        <v>A</v>
      </c>
      <c r="AI2" s="113">
        <f t="shared" si="0"/>
        <v>896</v>
      </c>
      <c r="AJ2" s="113">
        <f t="shared" si="0"/>
        <v>41074</v>
      </c>
      <c r="AK2" s="113" t="str">
        <f t="shared" si="0"/>
        <v>ARJUN KEER</v>
      </c>
      <c r="AL2" s="113">
        <f t="shared" si="0"/>
        <v>0</v>
      </c>
      <c r="AM2" s="113" t="str">
        <f t="shared" si="0"/>
        <v>ASHOK KEER</v>
      </c>
      <c r="AN2" s="113">
        <f t="shared" si="0"/>
        <v>0</v>
      </c>
      <c r="AO2" s="113">
        <f t="shared" si="0"/>
        <v>0</v>
      </c>
      <c r="AP2" s="113">
        <f t="shared" si="0"/>
        <v>0</v>
      </c>
      <c r="AQ2" s="113">
        <f t="shared" si="0"/>
        <v>601</v>
      </c>
      <c r="AR2" s="113" t="str">
        <f t="shared" si="0"/>
        <v/>
      </c>
      <c r="AS2" s="113">
        <f t="shared" si="0"/>
        <v>0</v>
      </c>
      <c r="AT2" s="113">
        <f t="shared" si="0"/>
        <v>0</v>
      </c>
      <c r="AU2" s="113">
        <f t="shared" si="0"/>
        <v>0</v>
      </c>
      <c r="AV2" s="113">
        <f t="shared" si="0"/>
        <v>0</v>
      </c>
      <c r="AX2" s="68">
        <f>IF(BC2="","",IF(BC2&gt;0,COUNT($AY$2:AY2),""))</f>
        <v>1</v>
      </c>
      <c r="AY2" s="113">
        <f>IF(AND($BB$1=8,$A2=8,$BC$1=B2),A2,"")</f>
        <v>8</v>
      </c>
      <c r="AZ2" s="113" t="str">
        <f t="shared" ref="AZ2:BN2" si="1">IF(AND($BB$1=8,$A2=8,$BC$1=$B2),B2,"")</f>
        <v>A</v>
      </c>
      <c r="BA2" s="113">
        <f t="shared" si="1"/>
        <v>896</v>
      </c>
      <c r="BB2" s="113">
        <f t="shared" si="1"/>
        <v>41074</v>
      </c>
      <c r="BC2" s="113" t="str">
        <f t="shared" si="1"/>
        <v>ARJUN KEER</v>
      </c>
      <c r="BD2" s="113">
        <f t="shared" si="1"/>
        <v>0</v>
      </c>
      <c r="BE2" s="113" t="str">
        <f t="shared" si="1"/>
        <v>ASHOK KEER</v>
      </c>
      <c r="BF2" s="113">
        <f t="shared" si="1"/>
        <v>0</v>
      </c>
      <c r="BG2" s="113">
        <f t="shared" si="1"/>
        <v>0</v>
      </c>
      <c r="BH2" s="113">
        <f t="shared" si="1"/>
        <v>0</v>
      </c>
      <c r="BI2" s="113">
        <f t="shared" si="1"/>
        <v>601</v>
      </c>
      <c r="BJ2" s="113" t="str">
        <f t="shared" si="1"/>
        <v/>
      </c>
      <c r="BK2" s="113">
        <f t="shared" si="1"/>
        <v>0</v>
      </c>
      <c r="BL2" s="113">
        <f t="shared" si="1"/>
        <v>0</v>
      </c>
      <c r="BM2" s="113">
        <f t="shared" si="1"/>
        <v>0</v>
      </c>
      <c r="BN2" s="113">
        <f t="shared" si="1"/>
        <v>0</v>
      </c>
    </row>
    <row r="3" spans="1:66">
      <c r="A3" s="111">
        <f>IF('Data Entry'!$H$4="","",'Data Entry'!$H$4)</f>
        <v>8</v>
      </c>
      <c r="B3" s="111" t="str">
        <f>IF('Data Entry'!B8="","",'Data Entry'!B8)</f>
        <v>A</v>
      </c>
      <c r="C3" s="111">
        <f>IF('Data Entry'!C8="","",'Data Entry'!C8)</f>
        <v>821</v>
      </c>
      <c r="D3" s="114">
        <f>IF('Data Entry'!D8="","",'Data Entry'!D8)</f>
        <v>40532</v>
      </c>
      <c r="E3" s="111" t="str">
        <f>IF('Data Entry'!E8="","",UPPER('Data Entry'!E8))</f>
        <v>ARMAN KHAN</v>
      </c>
      <c r="F3" s="111"/>
      <c r="G3" s="111" t="str">
        <f>IF('Data Entry'!F8="","",UPPER('Data Entry'!F8))</f>
        <v>BABU MOHAMMAD</v>
      </c>
      <c r="H3" s="111"/>
      <c r="I3" s="111"/>
      <c r="J3" s="111"/>
      <c r="K3" s="111">
        <f>IF('Data Entry'!G8="","",'Data Entry'!G8)</f>
        <v>602</v>
      </c>
      <c r="L3" s="111" t="str">
        <f>IF('Data Entry'!H8="","",'Data Entry'!H8)</f>
        <v/>
      </c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2"/>
      <c r="AF3" s="68">
        <f>IF(AK3="","",IF(AK3&gt;0,COUNT($AG$2:AG3),""))</f>
        <v>2</v>
      </c>
      <c r="AG3" s="113">
        <f t="shared" ref="AG3:AG66" si="2">IF(AND($AJ$1=8,$A3=8),A3,"")</f>
        <v>8</v>
      </c>
      <c r="AH3" s="113" t="str">
        <f t="shared" ref="AH3:AH66" si="3">IF(AND($AJ$1=8,$A3=8),B3,"")</f>
        <v>A</v>
      </c>
      <c r="AI3" s="113">
        <f t="shared" ref="AI3:AI66" si="4">IF(AND($AJ$1=8,$A3=8),C3,"")</f>
        <v>821</v>
      </c>
      <c r="AJ3" s="113">
        <f t="shared" ref="AJ3:AJ66" si="5">IF(AND($AJ$1=8,$A3=8),D3,"")</f>
        <v>40532</v>
      </c>
      <c r="AK3" s="113" t="str">
        <f t="shared" ref="AK3:AK66" si="6">IF(AND($AJ$1=8,$A3=8),E3,"")</f>
        <v>ARMAN KHAN</v>
      </c>
      <c r="AL3" s="113">
        <f t="shared" ref="AL3:AL66" si="7">IF(AND($AJ$1=8,$A3=8),F3,"")</f>
        <v>0</v>
      </c>
      <c r="AM3" s="113" t="str">
        <f t="shared" ref="AM3:AM66" si="8">IF(AND($AJ$1=8,$A3=8),G3,"")</f>
        <v>BABU MOHAMMAD</v>
      </c>
      <c r="AN3" s="113">
        <f t="shared" ref="AN3:AN66" si="9">IF(AND($AJ$1=8,$A3=8),H3,"")</f>
        <v>0</v>
      </c>
      <c r="AO3" s="113">
        <f t="shared" ref="AO3:AO66" si="10">IF(AND($AJ$1=8,$A3=8),I3,"")</f>
        <v>0</v>
      </c>
      <c r="AP3" s="113">
        <f t="shared" ref="AP3:AP66" si="11">IF(AND($AJ$1=8,$A3=8),J3,"")</f>
        <v>0</v>
      </c>
      <c r="AQ3" s="113">
        <f t="shared" ref="AQ3:AQ66" si="12">IF(AND($AJ$1=8,$A3=8),K3,"")</f>
        <v>602</v>
      </c>
      <c r="AR3" s="113" t="str">
        <f t="shared" ref="AR3:AR66" si="13">IF(AND($AJ$1=8,$A3=8),L3,"")</f>
        <v/>
      </c>
      <c r="AS3" s="113">
        <f t="shared" ref="AS3:AS66" si="14">IF(AND($AJ$1=8,$A3=8),M3,"")</f>
        <v>0</v>
      </c>
      <c r="AT3" s="113">
        <f t="shared" ref="AT3:AT66" si="15">IF(AND($AJ$1=8,$A3=8),N3,"")</f>
        <v>0</v>
      </c>
      <c r="AU3" s="113">
        <f t="shared" ref="AU3:AU66" si="16">IF(AND($AJ$1=8,$A3=8),O3,"")</f>
        <v>0</v>
      </c>
      <c r="AV3" s="113">
        <f t="shared" ref="AV3:AV66" si="17">IF(AND($AJ$1=8,$A3=8),P3,"")</f>
        <v>0</v>
      </c>
      <c r="AX3" s="68">
        <f>IF(BC3="","",IF(BC3&gt;0,COUNT($AY$2:AY3),""))</f>
        <v>2</v>
      </c>
      <c r="AY3" s="113">
        <f t="shared" ref="AY3:AY66" si="18">IF(AND($BB$1=8,$A3=8,$BC$1=B3),A3,"")</f>
        <v>8</v>
      </c>
      <c r="AZ3" s="113" t="str">
        <f t="shared" ref="AZ3:AZ66" si="19">IF(AND($BB$1=8,$A3=8,$BC$1=$B3),B3,"")</f>
        <v>A</v>
      </c>
      <c r="BA3" s="113">
        <f t="shared" ref="BA3:BA66" si="20">IF(AND($BB$1=8,$A3=8,$BC$1=$B3),C3,"")</f>
        <v>821</v>
      </c>
      <c r="BB3" s="113">
        <f t="shared" ref="BB3:BB66" si="21">IF(AND($BB$1=8,$A3=8,$BC$1=$B3),D3,"")</f>
        <v>40532</v>
      </c>
      <c r="BC3" s="113" t="str">
        <f t="shared" ref="BC3:BC66" si="22">IF(AND($BB$1=8,$A3=8,$BC$1=$B3),E3,"")</f>
        <v>ARMAN KHAN</v>
      </c>
      <c r="BD3" s="113">
        <f t="shared" ref="BD3:BD66" si="23">IF(AND($BB$1=8,$A3=8,$BC$1=$B3),F3,"")</f>
        <v>0</v>
      </c>
      <c r="BE3" s="113" t="str">
        <f t="shared" ref="BE3:BE66" si="24">IF(AND($BB$1=8,$A3=8,$BC$1=$B3),G3,"")</f>
        <v>BABU MOHAMMAD</v>
      </c>
      <c r="BF3" s="113">
        <f t="shared" ref="BF3:BF66" si="25">IF(AND($BB$1=8,$A3=8,$BC$1=$B3),H3,"")</f>
        <v>0</v>
      </c>
      <c r="BG3" s="113">
        <f t="shared" ref="BG3:BG66" si="26">IF(AND($BB$1=8,$A3=8,$BC$1=$B3),I3,"")</f>
        <v>0</v>
      </c>
      <c r="BH3" s="113">
        <f t="shared" ref="BH3:BH66" si="27">IF(AND($BB$1=8,$A3=8,$BC$1=$B3),J3,"")</f>
        <v>0</v>
      </c>
      <c r="BI3" s="113">
        <f t="shared" ref="BI3:BI66" si="28">IF(AND($BB$1=8,$A3=8,$BC$1=$B3),K3,"")</f>
        <v>602</v>
      </c>
      <c r="BJ3" s="113" t="str">
        <f t="shared" ref="BJ3:BJ66" si="29">IF(AND($BB$1=8,$A3=8,$BC$1=$B3),L3,"")</f>
        <v/>
      </c>
      <c r="BK3" s="113">
        <f t="shared" ref="BK3:BK66" si="30">IF(AND($BB$1=8,$A3=8,$BC$1=$B3),M3,"")</f>
        <v>0</v>
      </c>
      <c r="BL3" s="113">
        <f t="shared" ref="BL3:BL66" si="31">IF(AND($BB$1=8,$A3=8,$BC$1=$B3),N3,"")</f>
        <v>0</v>
      </c>
      <c r="BM3" s="113">
        <f t="shared" ref="BM3:BM66" si="32">IF(AND($BB$1=8,$A3=8,$BC$1=$B3),O3,"")</f>
        <v>0</v>
      </c>
      <c r="BN3" s="113">
        <f t="shared" ref="BN3:BN66" si="33">IF(AND($BB$1=8,$A3=8,$BC$1=$B3),P3,"")</f>
        <v>0</v>
      </c>
    </row>
    <row r="4" spans="1:66">
      <c r="A4" s="111">
        <f>IF('Data Entry'!$H$4="","",'Data Entry'!$H$4)</f>
        <v>8</v>
      </c>
      <c r="B4" s="111" t="str">
        <f>IF('Data Entry'!B9="","",'Data Entry'!B9)</f>
        <v>A</v>
      </c>
      <c r="C4" s="111">
        <f>IF('Data Entry'!C9="","",'Data Entry'!C9)</f>
        <v>899</v>
      </c>
      <c r="D4" s="114">
        <f>IF('Data Entry'!D9="","",'Data Entry'!D9)</f>
        <v>39958</v>
      </c>
      <c r="E4" s="111" t="str">
        <f>IF('Data Entry'!E9="","",UPPER('Data Entry'!E9))</f>
        <v>BALKISHAN</v>
      </c>
      <c r="F4" s="111"/>
      <c r="G4" s="111" t="str">
        <f>IF('Data Entry'!F9="","",UPPER('Data Entry'!F9))</f>
        <v>MEETHA LAL</v>
      </c>
      <c r="H4" s="111"/>
      <c r="I4" s="111"/>
      <c r="J4" s="111"/>
      <c r="K4" s="111">
        <f>IF('Data Entry'!G9="","",'Data Entry'!G9)</f>
        <v>603</v>
      </c>
      <c r="L4" s="111" t="str">
        <f>IF('Data Entry'!H9="","",'Data Entry'!H9)</f>
        <v/>
      </c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2"/>
      <c r="AF4" s="68">
        <f>IF(AK4="","",IF(AK4&gt;0,COUNT($AG$2:AG4),""))</f>
        <v>3</v>
      </c>
      <c r="AG4" s="113">
        <f t="shared" si="2"/>
        <v>8</v>
      </c>
      <c r="AH4" s="113" t="str">
        <f t="shared" si="3"/>
        <v>A</v>
      </c>
      <c r="AI4" s="113">
        <f t="shared" si="4"/>
        <v>899</v>
      </c>
      <c r="AJ4" s="113">
        <f t="shared" si="5"/>
        <v>39958</v>
      </c>
      <c r="AK4" s="113" t="str">
        <f t="shared" si="6"/>
        <v>BALKISHAN</v>
      </c>
      <c r="AL4" s="113">
        <f t="shared" si="7"/>
        <v>0</v>
      </c>
      <c r="AM4" s="113" t="str">
        <f t="shared" si="8"/>
        <v>MEETHA LAL</v>
      </c>
      <c r="AN4" s="113">
        <f t="shared" si="9"/>
        <v>0</v>
      </c>
      <c r="AO4" s="113">
        <f t="shared" si="10"/>
        <v>0</v>
      </c>
      <c r="AP4" s="113">
        <f t="shared" si="11"/>
        <v>0</v>
      </c>
      <c r="AQ4" s="113">
        <f t="shared" si="12"/>
        <v>603</v>
      </c>
      <c r="AR4" s="113" t="str">
        <f t="shared" si="13"/>
        <v/>
      </c>
      <c r="AS4" s="113">
        <f t="shared" si="14"/>
        <v>0</v>
      </c>
      <c r="AT4" s="113">
        <f t="shared" si="15"/>
        <v>0</v>
      </c>
      <c r="AU4" s="113">
        <f t="shared" si="16"/>
        <v>0</v>
      </c>
      <c r="AV4" s="113">
        <f t="shared" si="17"/>
        <v>0</v>
      </c>
      <c r="AX4" s="68">
        <f>IF(BC4="","",IF(BC4&gt;0,COUNT($AY$2:AY4),""))</f>
        <v>3</v>
      </c>
      <c r="AY4" s="113">
        <f t="shared" si="18"/>
        <v>8</v>
      </c>
      <c r="AZ4" s="113" t="str">
        <f t="shared" si="19"/>
        <v>A</v>
      </c>
      <c r="BA4" s="113">
        <f t="shared" si="20"/>
        <v>899</v>
      </c>
      <c r="BB4" s="113">
        <f t="shared" si="21"/>
        <v>39958</v>
      </c>
      <c r="BC4" s="113" t="str">
        <f t="shared" si="22"/>
        <v>BALKISHAN</v>
      </c>
      <c r="BD4" s="113">
        <f t="shared" si="23"/>
        <v>0</v>
      </c>
      <c r="BE4" s="113" t="str">
        <f t="shared" si="24"/>
        <v>MEETHA LAL</v>
      </c>
      <c r="BF4" s="113">
        <f t="shared" si="25"/>
        <v>0</v>
      </c>
      <c r="BG4" s="113">
        <f t="shared" si="26"/>
        <v>0</v>
      </c>
      <c r="BH4" s="113">
        <f t="shared" si="27"/>
        <v>0</v>
      </c>
      <c r="BI4" s="113">
        <f t="shared" si="28"/>
        <v>603</v>
      </c>
      <c r="BJ4" s="113" t="str">
        <f t="shared" si="29"/>
        <v/>
      </c>
      <c r="BK4" s="113">
        <f t="shared" si="30"/>
        <v>0</v>
      </c>
      <c r="BL4" s="113">
        <f t="shared" si="31"/>
        <v>0</v>
      </c>
      <c r="BM4" s="113">
        <f t="shared" si="32"/>
        <v>0</v>
      </c>
      <c r="BN4" s="113">
        <f t="shared" si="33"/>
        <v>0</v>
      </c>
    </row>
    <row r="5" spans="1:66">
      <c r="A5" s="111">
        <f>IF('Data Entry'!$H$4="","",'Data Entry'!$H$4)</f>
        <v>8</v>
      </c>
      <c r="B5" s="111" t="str">
        <f>IF('Data Entry'!B10="","",'Data Entry'!B10)</f>
        <v>A</v>
      </c>
      <c r="C5" s="111">
        <f>IF('Data Entry'!C10="","",'Data Entry'!C10)</f>
        <v>898</v>
      </c>
      <c r="D5" s="114">
        <f>IF('Data Entry'!D10="","",'Data Entry'!D10)</f>
        <v>40168</v>
      </c>
      <c r="E5" s="111" t="str">
        <f>IF('Data Entry'!E10="","",UPPER('Data Entry'!E10))</f>
        <v>BHANU PRIYA</v>
      </c>
      <c r="F5" s="111"/>
      <c r="G5" s="111" t="str">
        <f>IF('Data Entry'!F10="","",UPPER('Data Entry'!F10))</f>
        <v>RAMESH KUMAR MEGHWAL</v>
      </c>
      <c r="H5" s="111"/>
      <c r="I5" s="111"/>
      <c r="J5" s="111"/>
      <c r="K5" s="111">
        <f>IF('Data Entry'!G10="","",'Data Entry'!G10)</f>
        <v>604</v>
      </c>
      <c r="L5" s="111" t="str">
        <f>IF('Data Entry'!H10="","",'Data Entry'!H10)</f>
        <v/>
      </c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2"/>
      <c r="AF5" s="68">
        <f>IF(AK5="","",IF(AK5&gt;0,COUNT($AG$2:AG5),""))</f>
        <v>4</v>
      </c>
      <c r="AG5" s="113">
        <f t="shared" si="2"/>
        <v>8</v>
      </c>
      <c r="AH5" s="113" t="str">
        <f t="shared" si="3"/>
        <v>A</v>
      </c>
      <c r="AI5" s="113">
        <f t="shared" si="4"/>
        <v>898</v>
      </c>
      <c r="AJ5" s="113">
        <f t="shared" si="5"/>
        <v>40168</v>
      </c>
      <c r="AK5" s="113" t="str">
        <f t="shared" si="6"/>
        <v>BHANU PRIYA</v>
      </c>
      <c r="AL5" s="113">
        <f t="shared" si="7"/>
        <v>0</v>
      </c>
      <c r="AM5" s="113" t="str">
        <f t="shared" si="8"/>
        <v>RAMESH KUMAR MEGHWAL</v>
      </c>
      <c r="AN5" s="113">
        <f t="shared" si="9"/>
        <v>0</v>
      </c>
      <c r="AO5" s="113">
        <f t="shared" si="10"/>
        <v>0</v>
      </c>
      <c r="AP5" s="113">
        <f t="shared" si="11"/>
        <v>0</v>
      </c>
      <c r="AQ5" s="113">
        <f t="shared" si="12"/>
        <v>604</v>
      </c>
      <c r="AR5" s="113" t="str">
        <f t="shared" si="13"/>
        <v/>
      </c>
      <c r="AS5" s="113">
        <f t="shared" si="14"/>
        <v>0</v>
      </c>
      <c r="AT5" s="113">
        <f t="shared" si="15"/>
        <v>0</v>
      </c>
      <c r="AU5" s="113">
        <f t="shared" si="16"/>
        <v>0</v>
      </c>
      <c r="AV5" s="113">
        <f t="shared" si="17"/>
        <v>0</v>
      </c>
      <c r="AX5" s="68">
        <f>IF(BC5="","",IF(BC5&gt;0,COUNT($AY$2:AY5),""))</f>
        <v>4</v>
      </c>
      <c r="AY5" s="113">
        <f t="shared" si="18"/>
        <v>8</v>
      </c>
      <c r="AZ5" s="113" t="str">
        <f t="shared" si="19"/>
        <v>A</v>
      </c>
      <c r="BA5" s="113">
        <f t="shared" si="20"/>
        <v>898</v>
      </c>
      <c r="BB5" s="113">
        <f t="shared" si="21"/>
        <v>40168</v>
      </c>
      <c r="BC5" s="113" t="str">
        <f t="shared" si="22"/>
        <v>BHANU PRIYA</v>
      </c>
      <c r="BD5" s="113">
        <f t="shared" si="23"/>
        <v>0</v>
      </c>
      <c r="BE5" s="113" t="str">
        <f t="shared" si="24"/>
        <v>RAMESH KUMAR MEGHWAL</v>
      </c>
      <c r="BF5" s="113">
        <f t="shared" si="25"/>
        <v>0</v>
      </c>
      <c r="BG5" s="113">
        <f t="shared" si="26"/>
        <v>0</v>
      </c>
      <c r="BH5" s="113">
        <f t="shared" si="27"/>
        <v>0</v>
      </c>
      <c r="BI5" s="113">
        <f t="shared" si="28"/>
        <v>604</v>
      </c>
      <c r="BJ5" s="113" t="str">
        <f t="shared" si="29"/>
        <v/>
      </c>
      <c r="BK5" s="113">
        <f t="shared" si="30"/>
        <v>0</v>
      </c>
      <c r="BL5" s="113">
        <f t="shared" si="31"/>
        <v>0</v>
      </c>
      <c r="BM5" s="113">
        <f t="shared" si="32"/>
        <v>0</v>
      </c>
      <c r="BN5" s="113">
        <f t="shared" si="33"/>
        <v>0</v>
      </c>
    </row>
    <row r="6" spans="1:66">
      <c r="A6" s="111">
        <f>IF('Data Entry'!$H$4="","",'Data Entry'!$H$4)</f>
        <v>8</v>
      </c>
      <c r="B6" s="111" t="str">
        <f>IF('Data Entry'!B11="","",'Data Entry'!B11)</f>
        <v>A</v>
      </c>
      <c r="C6" s="111">
        <f>IF('Data Entry'!C11="","",'Data Entry'!C11)</f>
        <v>825</v>
      </c>
      <c r="D6" s="114">
        <f>IF('Data Entry'!D11="","",'Data Entry'!D11)</f>
        <v>40519</v>
      </c>
      <c r="E6" s="111" t="str">
        <f>IF('Data Entry'!E11="","",UPPER('Data Entry'!E11))</f>
        <v>BHARAT</v>
      </c>
      <c r="F6" s="111"/>
      <c r="G6" s="111" t="str">
        <f>IF('Data Entry'!F11="","",UPPER('Data Entry'!F11))</f>
        <v>DHARMA RAM</v>
      </c>
      <c r="H6" s="111"/>
      <c r="I6" s="111"/>
      <c r="J6" s="111"/>
      <c r="K6" s="111">
        <f>IF('Data Entry'!G11="","",'Data Entry'!G11)</f>
        <v>605</v>
      </c>
      <c r="L6" s="111" t="str">
        <f>IF('Data Entry'!H11="","",'Data Entry'!H11)</f>
        <v/>
      </c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2"/>
      <c r="AF6" s="68">
        <f>IF(AK6="","",IF(AK6&gt;0,COUNT($AG$2:AG6),""))</f>
        <v>5</v>
      </c>
      <c r="AG6" s="113">
        <f t="shared" si="2"/>
        <v>8</v>
      </c>
      <c r="AH6" s="113" t="str">
        <f t="shared" si="3"/>
        <v>A</v>
      </c>
      <c r="AI6" s="113">
        <f t="shared" si="4"/>
        <v>825</v>
      </c>
      <c r="AJ6" s="113">
        <f t="shared" si="5"/>
        <v>40519</v>
      </c>
      <c r="AK6" s="113" t="str">
        <f t="shared" si="6"/>
        <v>BHARAT</v>
      </c>
      <c r="AL6" s="113">
        <f t="shared" si="7"/>
        <v>0</v>
      </c>
      <c r="AM6" s="113" t="str">
        <f t="shared" si="8"/>
        <v>DHARMA RAM</v>
      </c>
      <c r="AN6" s="113">
        <f t="shared" si="9"/>
        <v>0</v>
      </c>
      <c r="AO6" s="113">
        <f t="shared" si="10"/>
        <v>0</v>
      </c>
      <c r="AP6" s="113">
        <f t="shared" si="11"/>
        <v>0</v>
      </c>
      <c r="AQ6" s="113">
        <f t="shared" si="12"/>
        <v>605</v>
      </c>
      <c r="AR6" s="113" t="str">
        <f t="shared" si="13"/>
        <v/>
      </c>
      <c r="AS6" s="113">
        <f t="shared" si="14"/>
        <v>0</v>
      </c>
      <c r="AT6" s="113">
        <f t="shared" si="15"/>
        <v>0</v>
      </c>
      <c r="AU6" s="113">
        <f t="shared" si="16"/>
        <v>0</v>
      </c>
      <c r="AV6" s="113">
        <f t="shared" si="17"/>
        <v>0</v>
      </c>
      <c r="AX6" s="68">
        <f>IF(BC6="","",IF(BC6&gt;0,COUNT($AY$2:AY6),""))</f>
        <v>5</v>
      </c>
      <c r="AY6" s="113">
        <f t="shared" si="18"/>
        <v>8</v>
      </c>
      <c r="AZ6" s="113" t="str">
        <f t="shared" si="19"/>
        <v>A</v>
      </c>
      <c r="BA6" s="113">
        <f t="shared" si="20"/>
        <v>825</v>
      </c>
      <c r="BB6" s="113">
        <f t="shared" si="21"/>
        <v>40519</v>
      </c>
      <c r="BC6" s="113" t="str">
        <f t="shared" si="22"/>
        <v>BHARAT</v>
      </c>
      <c r="BD6" s="113">
        <f t="shared" si="23"/>
        <v>0</v>
      </c>
      <c r="BE6" s="113" t="str">
        <f t="shared" si="24"/>
        <v>DHARMA RAM</v>
      </c>
      <c r="BF6" s="113">
        <f t="shared" si="25"/>
        <v>0</v>
      </c>
      <c r="BG6" s="113">
        <f t="shared" si="26"/>
        <v>0</v>
      </c>
      <c r="BH6" s="113">
        <f t="shared" si="27"/>
        <v>0</v>
      </c>
      <c r="BI6" s="113">
        <f t="shared" si="28"/>
        <v>605</v>
      </c>
      <c r="BJ6" s="113" t="str">
        <f t="shared" si="29"/>
        <v/>
      </c>
      <c r="BK6" s="113">
        <f t="shared" si="30"/>
        <v>0</v>
      </c>
      <c r="BL6" s="113">
        <f t="shared" si="31"/>
        <v>0</v>
      </c>
      <c r="BM6" s="113">
        <f t="shared" si="32"/>
        <v>0</v>
      </c>
      <c r="BN6" s="113">
        <f t="shared" si="33"/>
        <v>0</v>
      </c>
    </row>
    <row r="7" spans="1:66">
      <c r="A7" s="111">
        <f>IF('Data Entry'!$H$4="","",'Data Entry'!$H$4)</f>
        <v>8</v>
      </c>
      <c r="B7" s="111" t="str">
        <f>IF('Data Entry'!B12="","",'Data Entry'!B12)</f>
        <v>A</v>
      </c>
      <c r="C7" s="111">
        <f>IF('Data Entry'!C12="","",'Data Entry'!C12)</f>
        <v>901</v>
      </c>
      <c r="D7" s="114">
        <f>IF('Data Entry'!D12="","",'Data Entry'!D12)</f>
        <v>39775</v>
      </c>
      <c r="E7" s="111" t="str">
        <f>IF('Data Entry'!E12="","",UPPER('Data Entry'!E12))</f>
        <v>DEEPAK</v>
      </c>
      <c r="F7" s="111"/>
      <c r="G7" s="111" t="str">
        <f>IF('Data Entry'!F12="","",UPPER('Data Entry'!F12))</f>
        <v>SURESH KUMAR</v>
      </c>
      <c r="H7" s="111"/>
      <c r="I7" s="111"/>
      <c r="J7" s="111"/>
      <c r="K7" s="111">
        <f>IF('Data Entry'!G12="","",'Data Entry'!G12)</f>
        <v>606</v>
      </c>
      <c r="L7" s="111" t="str">
        <f>IF('Data Entry'!H12="","",'Data Entry'!H12)</f>
        <v/>
      </c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2"/>
      <c r="AF7" s="68">
        <f>IF(AK7="","",IF(AK7&gt;0,COUNT($AG$2:AG7),""))</f>
        <v>6</v>
      </c>
      <c r="AG7" s="113">
        <f t="shared" si="2"/>
        <v>8</v>
      </c>
      <c r="AH7" s="113" t="str">
        <f t="shared" si="3"/>
        <v>A</v>
      </c>
      <c r="AI7" s="113">
        <f t="shared" si="4"/>
        <v>901</v>
      </c>
      <c r="AJ7" s="113">
        <f t="shared" si="5"/>
        <v>39775</v>
      </c>
      <c r="AK7" s="113" t="str">
        <f t="shared" si="6"/>
        <v>DEEPAK</v>
      </c>
      <c r="AL7" s="113">
        <f t="shared" si="7"/>
        <v>0</v>
      </c>
      <c r="AM7" s="113" t="str">
        <f t="shared" si="8"/>
        <v>SURESH KUMAR</v>
      </c>
      <c r="AN7" s="113">
        <f t="shared" si="9"/>
        <v>0</v>
      </c>
      <c r="AO7" s="113">
        <f t="shared" si="10"/>
        <v>0</v>
      </c>
      <c r="AP7" s="113">
        <f t="shared" si="11"/>
        <v>0</v>
      </c>
      <c r="AQ7" s="113">
        <f t="shared" si="12"/>
        <v>606</v>
      </c>
      <c r="AR7" s="113" t="str">
        <f t="shared" si="13"/>
        <v/>
      </c>
      <c r="AS7" s="113">
        <f t="shared" si="14"/>
        <v>0</v>
      </c>
      <c r="AT7" s="113">
        <f t="shared" si="15"/>
        <v>0</v>
      </c>
      <c r="AU7" s="113">
        <f t="shared" si="16"/>
        <v>0</v>
      </c>
      <c r="AV7" s="113">
        <f t="shared" si="17"/>
        <v>0</v>
      </c>
      <c r="AX7" s="68">
        <f>IF(BC7="","",IF(BC7&gt;0,COUNT($AY$2:AY7),""))</f>
        <v>6</v>
      </c>
      <c r="AY7" s="113">
        <f t="shared" si="18"/>
        <v>8</v>
      </c>
      <c r="AZ7" s="113" t="str">
        <f t="shared" si="19"/>
        <v>A</v>
      </c>
      <c r="BA7" s="113">
        <f t="shared" si="20"/>
        <v>901</v>
      </c>
      <c r="BB7" s="113">
        <f t="shared" si="21"/>
        <v>39775</v>
      </c>
      <c r="BC7" s="113" t="str">
        <f t="shared" si="22"/>
        <v>DEEPAK</v>
      </c>
      <c r="BD7" s="113">
        <f t="shared" si="23"/>
        <v>0</v>
      </c>
      <c r="BE7" s="113" t="str">
        <f t="shared" si="24"/>
        <v>SURESH KUMAR</v>
      </c>
      <c r="BF7" s="113">
        <f t="shared" si="25"/>
        <v>0</v>
      </c>
      <c r="BG7" s="113">
        <f t="shared" si="26"/>
        <v>0</v>
      </c>
      <c r="BH7" s="113">
        <f t="shared" si="27"/>
        <v>0</v>
      </c>
      <c r="BI7" s="113">
        <f t="shared" si="28"/>
        <v>606</v>
      </c>
      <c r="BJ7" s="113" t="str">
        <f t="shared" si="29"/>
        <v/>
      </c>
      <c r="BK7" s="113">
        <f t="shared" si="30"/>
        <v>0</v>
      </c>
      <c r="BL7" s="113">
        <f t="shared" si="31"/>
        <v>0</v>
      </c>
      <c r="BM7" s="113">
        <f t="shared" si="32"/>
        <v>0</v>
      </c>
      <c r="BN7" s="113">
        <f t="shared" si="33"/>
        <v>0</v>
      </c>
    </row>
    <row r="8" spans="1:66">
      <c r="A8" s="111">
        <f>IF('Data Entry'!$H$4="","",'Data Entry'!$H$4)</f>
        <v>8</v>
      </c>
      <c r="B8" s="111" t="str">
        <f>IF('Data Entry'!B13="","",'Data Entry'!B13)</f>
        <v>A</v>
      </c>
      <c r="C8" s="111">
        <f>IF('Data Entry'!C13="","",'Data Entry'!C13)</f>
        <v>897</v>
      </c>
      <c r="D8" s="114">
        <f>IF('Data Entry'!D13="","",'Data Entry'!D13)</f>
        <v>40609</v>
      </c>
      <c r="E8" s="111" t="str">
        <f>IF('Data Entry'!E13="","",UPPER('Data Entry'!E13))</f>
        <v>DILSHAN TANWAR</v>
      </c>
      <c r="F8" s="111"/>
      <c r="G8" s="111" t="str">
        <f>IF('Data Entry'!F13="","",UPPER('Data Entry'!F13))</f>
        <v>MAHENDRA KUMAR</v>
      </c>
      <c r="H8" s="111"/>
      <c r="I8" s="111"/>
      <c r="J8" s="111"/>
      <c r="K8" s="111">
        <f>IF('Data Entry'!G13="","",'Data Entry'!G13)</f>
        <v>607</v>
      </c>
      <c r="L8" s="111" t="str">
        <f>IF('Data Entry'!H13="","",'Data Entry'!H13)</f>
        <v/>
      </c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2"/>
      <c r="AF8" s="68">
        <f>IF(AK8="","",IF(AK8&gt;0,COUNT($AG$2:AG8),""))</f>
        <v>7</v>
      </c>
      <c r="AG8" s="113">
        <f t="shared" si="2"/>
        <v>8</v>
      </c>
      <c r="AH8" s="113" t="str">
        <f t="shared" si="3"/>
        <v>A</v>
      </c>
      <c r="AI8" s="113">
        <f t="shared" si="4"/>
        <v>897</v>
      </c>
      <c r="AJ8" s="113">
        <f t="shared" si="5"/>
        <v>40609</v>
      </c>
      <c r="AK8" s="113" t="str">
        <f t="shared" si="6"/>
        <v>DILSHAN TANWAR</v>
      </c>
      <c r="AL8" s="113">
        <f t="shared" si="7"/>
        <v>0</v>
      </c>
      <c r="AM8" s="113" t="str">
        <f t="shared" si="8"/>
        <v>MAHENDRA KUMAR</v>
      </c>
      <c r="AN8" s="113">
        <f t="shared" si="9"/>
        <v>0</v>
      </c>
      <c r="AO8" s="113">
        <f t="shared" si="10"/>
        <v>0</v>
      </c>
      <c r="AP8" s="113">
        <f t="shared" si="11"/>
        <v>0</v>
      </c>
      <c r="AQ8" s="113">
        <f t="shared" si="12"/>
        <v>607</v>
      </c>
      <c r="AR8" s="113" t="str">
        <f t="shared" si="13"/>
        <v/>
      </c>
      <c r="AS8" s="113">
        <f t="shared" si="14"/>
        <v>0</v>
      </c>
      <c r="AT8" s="113">
        <f t="shared" si="15"/>
        <v>0</v>
      </c>
      <c r="AU8" s="113">
        <f t="shared" si="16"/>
        <v>0</v>
      </c>
      <c r="AV8" s="113">
        <f t="shared" si="17"/>
        <v>0</v>
      </c>
      <c r="AX8" s="68">
        <f>IF(BC8="","",IF(BC8&gt;0,COUNT($AY$2:AY8),""))</f>
        <v>7</v>
      </c>
      <c r="AY8" s="113">
        <f t="shared" si="18"/>
        <v>8</v>
      </c>
      <c r="AZ8" s="113" t="str">
        <f t="shared" si="19"/>
        <v>A</v>
      </c>
      <c r="BA8" s="113">
        <f t="shared" si="20"/>
        <v>897</v>
      </c>
      <c r="BB8" s="113">
        <f t="shared" si="21"/>
        <v>40609</v>
      </c>
      <c r="BC8" s="113" t="str">
        <f t="shared" si="22"/>
        <v>DILSHAN TANWAR</v>
      </c>
      <c r="BD8" s="113">
        <f t="shared" si="23"/>
        <v>0</v>
      </c>
      <c r="BE8" s="113" t="str">
        <f t="shared" si="24"/>
        <v>MAHENDRA KUMAR</v>
      </c>
      <c r="BF8" s="113">
        <f t="shared" si="25"/>
        <v>0</v>
      </c>
      <c r="BG8" s="113">
        <f t="shared" si="26"/>
        <v>0</v>
      </c>
      <c r="BH8" s="113">
        <f t="shared" si="27"/>
        <v>0</v>
      </c>
      <c r="BI8" s="113">
        <f t="shared" si="28"/>
        <v>607</v>
      </c>
      <c r="BJ8" s="113" t="str">
        <f t="shared" si="29"/>
        <v/>
      </c>
      <c r="BK8" s="113">
        <f t="shared" si="30"/>
        <v>0</v>
      </c>
      <c r="BL8" s="113">
        <f t="shared" si="31"/>
        <v>0</v>
      </c>
      <c r="BM8" s="113">
        <f t="shared" si="32"/>
        <v>0</v>
      </c>
      <c r="BN8" s="113">
        <f t="shared" si="33"/>
        <v>0</v>
      </c>
    </row>
    <row r="9" spans="1:66">
      <c r="A9" s="111">
        <f>IF('Data Entry'!$H$4="","",'Data Entry'!$H$4)</f>
        <v>8</v>
      </c>
      <c r="B9" s="111" t="str">
        <f>IF('Data Entry'!B14="","",'Data Entry'!B14)</f>
        <v>A</v>
      </c>
      <c r="C9" s="111">
        <f>IF('Data Entry'!C14="","",'Data Entry'!C14)</f>
        <v>900</v>
      </c>
      <c r="D9" s="114">
        <f>IF('Data Entry'!D14="","",'Data Entry'!D14)</f>
        <v>40782</v>
      </c>
      <c r="E9" s="111" t="str">
        <f>IF('Data Entry'!E14="","",UPPER('Data Entry'!E14))</f>
        <v>GARGI SINGH</v>
      </c>
      <c r="F9" s="111"/>
      <c r="G9" s="111" t="str">
        <f>IF('Data Entry'!F14="","",UPPER('Data Entry'!F14))</f>
        <v>NARAYAN SINGH</v>
      </c>
      <c r="H9" s="111"/>
      <c r="I9" s="111"/>
      <c r="J9" s="111"/>
      <c r="K9" s="111">
        <f>IF('Data Entry'!G14="","",'Data Entry'!G14)</f>
        <v>608</v>
      </c>
      <c r="L9" s="111" t="str">
        <f>IF('Data Entry'!H14="","",'Data Entry'!H14)</f>
        <v/>
      </c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2"/>
      <c r="AF9" s="68">
        <f>IF(AK9="","",IF(AK9&gt;0,COUNT($AG$2:AG9),""))</f>
        <v>8</v>
      </c>
      <c r="AG9" s="113">
        <f t="shared" si="2"/>
        <v>8</v>
      </c>
      <c r="AH9" s="113" t="str">
        <f t="shared" si="3"/>
        <v>A</v>
      </c>
      <c r="AI9" s="113">
        <f t="shared" si="4"/>
        <v>900</v>
      </c>
      <c r="AJ9" s="113">
        <f t="shared" si="5"/>
        <v>40782</v>
      </c>
      <c r="AK9" s="113" t="str">
        <f t="shared" si="6"/>
        <v>GARGI SINGH</v>
      </c>
      <c r="AL9" s="113">
        <f t="shared" si="7"/>
        <v>0</v>
      </c>
      <c r="AM9" s="113" t="str">
        <f t="shared" si="8"/>
        <v>NARAYAN SINGH</v>
      </c>
      <c r="AN9" s="113">
        <f t="shared" si="9"/>
        <v>0</v>
      </c>
      <c r="AO9" s="113">
        <f t="shared" si="10"/>
        <v>0</v>
      </c>
      <c r="AP9" s="113">
        <f t="shared" si="11"/>
        <v>0</v>
      </c>
      <c r="AQ9" s="113">
        <f t="shared" si="12"/>
        <v>608</v>
      </c>
      <c r="AR9" s="113" t="str">
        <f t="shared" si="13"/>
        <v/>
      </c>
      <c r="AS9" s="113">
        <f t="shared" si="14"/>
        <v>0</v>
      </c>
      <c r="AT9" s="113">
        <f t="shared" si="15"/>
        <v>0</v>
      </c>
      <c r="AU9" s="113">
        <f t="shared" si="16"/>
        <v>0</v>
      </c>
      <c r="AV9" s="113">
        <f t="shared" si="17"/>
        <v>0</v>
      </c>
      <c r="AX9" s="68">
        <f>IF(BC9="","",IF(BC9&gt;0,COUNT($AY$2:AY9),""))</f>
        <v>8</v>
      </c>
      <c r="AY9" s="113">
        <f t="shared" si="18"/>
        <v>8</v>
      </c>
      <c r="AZ9" s="113" t="str">
        <f t="shared" si="19"/>
        <v>A</v>
      </c>
      <c r="BA9" s="113">
        <f t="shared" si="20"/>
        <v>900</v>
      </c>
      <c r="BB9" s="113">
        <f t="shared" si="21"/>
        <v>40782</v>
      </c>
      <c r="BC9" s="113" t="str">
        <f t="shared" si="22"/>
        <v>GARGI SINGH</v>
      </c>
      <c r="BD9" s="113">
        <f t="shared" si="23"/>
        <v>0</v>
      </c>
      <c r="BE9" s="113" t="str">
        <f t="shared" si="24"/>
        <v>NARAYAN SINGH</v>
      </c>
      <c r="BF9" s="113">
        <f t="shared" si="25"/>
        <v>0</v>
      </c>
      <c r="BG9" s="113">
        <f t="shared" si="26"/>
        <v>0</v>
      </c>
      <c r="BH9" s="113">
        <f t="shared" si="27"/>
        <v>0</v>
      </c>
      <c r="BI9" s="113">
        <f t="shared" si="28"/>
        <v>608</v>
      </c>
      <c r="BJ9" s="113" t="str">
        <f t="shared" si="29"/>
        <v/>
      </c>
      <c r="BK9" s="113">
        <f t="shared" si="30"/>
        <v>0</v>
      </c>
      <c r="BL9" s="113">
        <f t="shared" si="31"/>
        <v>0</v>
      </c>
      <c r="BM9" s="113">
        <f t="shared" si="32"/>
        <v>0</v>
      </c>
      <c r="BN9" s="113">
        <f t="shared" si="33"/>
        <v>0</v>
      </c>
    </row>
    <row r="10" spans="1:66">
      <c r="A10" s="111">
        <f>IF('Data Entry'!$H$4="","",'Data Entry'!$H$4)</f>
        <v>8</v>
      </c>
      <c r="B10" s="111" t="str">
        <f>IF('Data Entry'!B15="","",'Data Entry'!B15)</f>
        <v>A</v>
      </c>
      <c r="C10" s="111">
        <f>IF('Data Entry'!C15="","",'Data Entry'!C15)</f>
        <v>541</v>
      </c>
      <c r="D10" s="114">
        <f>IF('Data Entry'!D15="","",'Data Entry'!D15)</f>
        <v>40371</v>
      </c>
      <c r="E10" s="111" t="str">
        <f>IF('Data Entry'!E15="","",UPPER('Data Entry'!E15))</f>
        <v>JAVED KHAN</v>
      </c>
      <c r="F10" s="111"/>
      <c r="G10" s="111" t="str">
        <f>IF('Data Entry'!F15="","",UPPER('Data Entry'!F15))</f>
        <v>BABU KHAN</v>
      </c>
      <c r="H10" s="111"/>
      <c r="I10" s="111"/>
      <c r="J10" s="111"/>
      <c r="K10" s="111">
        <f>IF('Data Entry'!G15="","",'Data Entry'!G15)</f>
        <v>609</v>
      </c>
      <c r="L10" s="111" t="str">
        <f>IF('Data Entry'!H15="","",'Data Entry'!H15)</f>
        <v/>
      </c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2"/>
      <c r="AF10" s="68">
        <f>IF(AK10="","",IF(AK10&gt;0,COUNT($AG$2:AG10),""))</f>
        <v>9</v>
      </c>
      <c r="AG10" s="113">
        <f t="shared" si="2"/>
        <v>8</v>
      </c>
      <c r="AH10" s="113" t="str">
        <f t="shared" si="3"/>
        <v>A</v>
      </c>
      <c r="AI10" s="113">
        <f t="shared" si="4"/>
        <v>541</v>
      </c>
      <c r="AJ10" s="113">
        <f t="shared" si="5"/>
        <v>40371</v>
      </c>
      <c r="AK10" s="113" t="str">
        <f t="shared" si="6"/>
        <v>JAVED KHAN</v>
      </c>
      <c r="AL10" s="113">
        <f t="shared" si="7"/>
        <v>0</v>
      </c>
      <c r="AM10" s="113" t="str">
        <f t="shared" si="8"/>
        <v>BABU KHAN</v>
      </c>
      <c r="AN10" s="113">
        <f t="shared" si="9"/>
        <v>0</v>
      </c>
      <c r="AO10" s="113">
        <f t="shared" si="10"/>
        <v>0</v>
      </c>
      <c r="AP10" s="113">
        <f t="shared" si="11"/>
        <v>0</v>
      </c>
      <c r="AQ10" s="113">
        <f t="shared" si="12"/>
        <v>609</v>
      </c>
      <c r="AR10" s="113" t="str">
        <f t="shared" si="13"/>
        <v/>
      </c>
      <c r="AS10" s="113">
        <f t="shared" si="14"/>
        <v>0</v>
      </c>
      <c r="AT10" s="113">
        <f t="shared" si="15"/>
        <v>0</v>
      </c>
      <c r="AU10" s="113">
        <f t="shared" si="16"/>
        <v>0</v>
      </c>
      <c r="AV10" s="113">
        <f t="shared" si="17"/>
        <v>0</v>
      </c>
      <c r="AX10" s="68">
        <f>IF(BC10="","",IF(BC10&gt;0,COUNT($AY$2:AY10),""))</f>
        <v>9</v>
      </c>
      <c r="AY10" s="113">
        <f t="shared" si="18"/>
        <v>8</v>
      </c>
      <c r="AZ10" s="113" t="str">
        <f t="shared" si="19"/>
        <v>A</v>
      </c>
      <c r="BA10" s="113">
        <f t="shared" si="20"/>
        <v>541</v>
      </c>
      <c r="BB10" s="113">
        <f t="shared" si="21"/>
        <v>40371</v>
      </c>
      <c r="BC10" s="113" t="str">
        <f t="shared" si="22"/>
        <v>JAVED KHAN</v>
      </c>
      <c r="BD10" s="113">
        <f t="shared" si="23"/>
        <v>0</v>
      </c>
      <c r="BE10" s="113" t="str">
        <f t="shared" si="24"/>
        <v>BABU KHAN</v>
      </c>
      <c r="BF10" s="113">
        <f t="shared" si="25"/>
        <v>0</v>
      </c>
      <c r="BG10" s="113">
        <f t="shared" si="26"/>
        <v>0</v>
      </c>
      <c r="BH10" s="113">
        <f t="shared" si="27"/>
        <v>0</v>
      </c>
      <c r="BI10" s="113">
        <f t="shared" si="28"/>
        <v>609</v>
      </c>
      <c r="BJ10" s="113" t="str">
        <f t="shared" si="29"/>
        <v/>
      </c>
      <c r="BK10" s="113">
        <f t="shared" si="30"/>
        <v>0</v>
      </c>
      <c r="BL10" s="113">
        <f t="shared" si="31"/>
        <v>0</v>
      </c>
      <c r="BM10" s="113">
        <f t="shared" si="32"/>
        <v>0</v>
      </c>
      <c r="BN10" s="113">
        <f t="shared" si="33"/>
        <v>0</v>
      </c>
    </row>
    <row r="11" spans="1:66">
      <c r="A11" s="111">
        <f>IF('Data Entry'!$H$4="","",'Data Entry'!$H$4)</f>
        <v>8</v>
      </c>
      <c r="B11" s="111" t="str">
        <f>IF('Data Entry'!B16="","",'Data Entry'!B16)</f>
        <v>A</v>
      </c>
      <c r="C11" s="111">
        <f>IF('Data Entry'!C16="","",'Data Entry'!C16)</f>
        <v>830</v>
      </c>
      <c r="D11" s="114">
        <f>IF('Data Entry'!D16="","",'Data Entry'!D16)</f>
        <v>40876</v>
      </c>
      <c r="E11" s="111" t="str">
        <f>IF('Data Entry'!E16="","",UPPER('Data Entry'!E16))</f>
        <v>JEEVIKA CHOUDHARY</v>
      </c>
      <c r="F11" s="111"/>
      <c r="G11" s="111" t="str">
        <f>IF('Data Entry'!F16="","",UPPER('Data Entry'!F16))</f>
        <v>AMARDEEP RATHI</v>
      </c>
      <c r="H11" s="111"/>
      <c r="I11" s="111"/>
      <c r="J11" s="111"/>
      <c r="K11" s="111">
        <f>IF('Data Entry'!G16="","",'Data Entry'!G16)</f>
        <v>610</v>
      </c>
      <c r="L11" s="111" t="str">
        <f>IF('Data Entry'!H16="","",'Data Entry'!H16)</f>
        <v/>
      </c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2"/>
      <c r="AF11" s="68">
        <f>IF(AK11="","",IF(AK11&gt;0,COUNT($AG$2:AG11),""))</f>
        <v>10</v>
      </c>
      <c r="AG11" s="113">
        <f t="shared" si="2"/>
        <v>8</v>
      </c>
      <c r="AH11" s="113" t="str">
        <f t="shared" si="3"/>
        <v>A</v>
      </c>
      <c r="AI11" s="113">
        <f t="shared" si="4"/>
        <v>830</v>
      </c>
      <c r="AJ11" s="113">
        <f t="shared" si="5"/>
        <v>40876</v>
      </c>
      <c r="AK11" s="113" t="str">
        <f t="shared" si="6"/>
        <v>JEEVIKA CHOUDHARY</v>
      </c>
      <c r="AL11" s="113">
        <f t="shared" si="7"/>
        <v>0</v>
      </c>
      <c r="AM11" s="113" t="str">
        <f t="shared" si="8"/>
        <v>AMARDEEP RATHI</v>
      </c>
      <c r="AN11" s="113">
        <f t="shared" si="9"/>
        <v>0</v>
      </c>
      <c r="AO11" s="113">
        <f t="shared" si="10"/>
        <v>0</v>
      </c>
      <c r="AP11" s="113">
        <f t="shared" si="11"/>
        <v>0</v>
      </c>
      <c r="AQ11" s="113">
        <f t="shared" si="12"/>
        <v>610</v>
      </c>
      <c r="AR11" s="113" t="str">
        <f t="shared" si="13"/>
        <v/>
      </c>
      <c r="AS11" s="113">
        <f t="shared" si="14"/>
        <v>0</v>
      </c>
      <c r="AT11" s="113">
        <f t="shared" si="15"/>
        <v>0</v>
      </c>
      <c r="AU11" s="113">
        <f t="shared" si="16"/>
        <v>0</v>
      </c>
      <c r="AV11" s="113">
        <f t="shared" si="17"/>
        <v>0</v>
      </c>
      <c r="AX11" s="68">
        <f>IF(BC11="","",IF(BC11&gt;0,COUNT($AY$2:AY11),""))</f>
        <v>10</v>
      </c>
      <c r="AY11" s="113">
        <f t="shared" si="18"/>
        <v>8</v>
      </c>
      <c r="AZ11" s="113" t="str">
        <f t="shared" si="19"/>
        <v>A</v>
      </c>
      <c r="BA11" s="113">
        <f t="shared" si="20"/>
        <v>830</v>
      </c>
      <c r="BB11" s="113">
        <f t="shared" si="21"/>
        <v>40876</v>
      </c>
      <c r="BC11" s="113" t="str">
        <f t="shared" si="22"/>
        <v>JEEVIKA CHOUDHARY</v>
      </c>
      <c r="BD11" s="113">
        <f t="shared" si="23"/>
        <v>0</v>
      </c>
      <c r="BE11" s="113" t="str">
        <f t="shared" si="24"/>
        <v>AMARDEEP RATHI</v>
      </c>
      <c r="BF11" s="113">
        <f t="shared" si="25"/>
        <v>0</v>
      </c>
      <c r="BG11" s="113">
        <f t="shared" si="26"/>
        <v>0</v>
      </c>
      <c r="BH11" s="113">
        <f t="shared" si="27"/>
        <v>0</v>
      </c>
      <c r="BI11" s="113">
        <f t="shared" si="28"/>
        <v>610</v>
      </c>
      <c r="BJ11" s="113" t="str">
        <f t="shared" si="29"/>
        <v/>
      </c>
      <c r="BK11" s="113">
        <f t="shared" si="30"/>
        <v>0</v>
      </c>
      <c r="BL11" s="113">
        <f t="shared" si="31"/>
        <v>0</v>
      </c>
      <c r="BM11" s="113">
        <f t="shared" si="32"/>
        <v>0</v>
      </c>
      <c r="BN11" s="113">
        <f t="shared" si="33"/>
        <v>0</v>
      </c>
    </row>
    <row r="12" spans="1:66">
      <c r="A12" s="111">
        <f>IF('Data Entry'!$H$4="","",'Data Entry'!$H$4)</f>
        <v>8</v>
      </c>
      <c r="B12" s="111" t="str">
        <f>IF('Data Entry'!B17="","",'Data Entry'!B17)</f>
        <v>A</v>
      </c>
      <c r="C12" s="111">
        <f>IF('Data Entry'!C17="","",'Data Entry'!C17)</f>
        <v>822</v>
      </c>
      <c r="D12" s="114">
        <f>IF('Data Entry'!D17="","",'Data Entry'!D17)</f>
        <v>40179</v>
      </c>
      <c r="E12" s="111" t="str">
        <f>IF('Data Entry'!E17="","",UPPER('Data Entry'!E17))</f>
        <v>JITENDRA</v>
      </c>
      <c r="F12" s="111"/>
      <c r="G12" s="111" t="str">
        <f>IF('Data Entry'!F17="","",UPPER('Data Entry'!F17))</f>
        <v>OMPRAKASH</v>
      </c>
      <c r="H12" s="111"/>
      <c r="I12" s="111"/>
      <c r="J12" s="111"/>
      <c r="K12" s="111">
        <f>IF('Data Entry'!G17="","",'Data Entry'!G17)</f>
        <v>611</v>
      </c>
      <c r="L12" s="111" t="str">
        <f>IF('Data Entry'!H17="","",'Data Entry'!H17)</f>
        <v/>
      </c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2"/>
      <c r="AF12" s="68">
        <f>IF(AK12="","",IF(AK12&gt;0,COUNT($AG$2:AG12),""))</f>
        <v>11</v>
      </c>
      <c r="AG12" s="113">
        <f t="shared" si="2"/>
        <v>8</v>
      </c>
      <c r="AH12" s="113" t="str">
        <f t="shared" si="3"/>
        <v>A</v>
      </c>
      <c r="AI12" s="113">
        <f t="shared" si="4"/>
        <v>822</v>
      </c>
      <c r="AJ12" s="113">
        <f t="shared" si="5"/>
        <v>40179</v>
      </c>
      <c r="AK12" s="113" t="str">
        <f t="shared" si="6"/>
        <v>JITENDRA</v>
      </c>
      <c r="AL12" s="113">
        <f t="shared" si="7"/>
        <v>0</v>
      </c>
      <c r="AM12" s="113" t="str">
        <f t="shared" si="8"/>
        <v>OMPRAKASH</v>
      </c>
      <c r="AN12" s="113">
        <f t="shared" si="9"/>
        <v>0</v>
      </c>
      <c r="AO12" s="113">
        <f t="shared" si="10"/>
        <v>0</v>
      </c>
      <c r="AP12" s="113">
        <f t="shared" si="11"/>
        <v>0</v>
      </c>
      <c r="AQ12" s="113">
        <f t="shared" si="12"/>
        <v>611</v>
      </c>
      <c r="AR12" s="113" t="str">
        <f t="shared" si="13"/>
        <v/>
      </c>
      <c r="AS12" s="113">
        <f t="shared" si="14"/>
        <v>0</v>
      </c>
      <c r="AT12" s="113">
        <f t="shared" si="15"/>
        <v>0</v>
      </c>
      <c r="AU12" s="113">
        <f t="shared" si="16"/>
        <v>0</v>
      </c>
      <c r="AV12" s="113">
        <f t="shared" si="17"/>
        <v>0</v>
      </c>
      <c r="AX12" s="68">
        <f>IF(BC12="","",IF(BC12&gt;0,COUNT($AY$2:AY12),""))</f>
        <v>11</v>
      </c>
      <c r="AY12" s="113">
        <f t="shared" si="18"/>
        <v>8</v>
      </c>
      <c r="AZ12" s="113" t="str">
        <f t="shared" si="19"/>
        <v>A</v>
      </c>
      <c r="BA12" s="113">
        <f t="shared" si="20"/>
        <v>822</v>
      </c>
      <c r="BB12" s="113">
        <f t="shared" si="21"/>
        <v>40179</v>
      </c>
      <c r="BC12" s="113" t="str">
        <f t="shared" si="22"/>
        <v>JITENDRA</v>
      </c>
      <c r="BD12" s="113">
        <f t="shared" si="23"/>
        <v>0</v>
      </c>
      <c r="BE12" s="113" t="str">
        <f t="shared" si="24"/>
        <v>OMPRAKASH</v>
      </c>
      <c r="BF12" s="113">
        <f t="shared" si="25"/>
        <v>0</v>
      </c>
      <c r="BG12" s="113">
        <f t="shared" si="26"/>
        <v>0</v>
      </c>
      <c r="BH12" s="113">
        <f t="shared" si="27"/>
        <v>0</v>
      </c>
      <c r="BI12" s="113">
        <f t="shared" si="28"/>
        <v>611</v>
      </c>
      <c r="BJ12" s="113" t="str">
        <f t="shared" si="29"/>
        <v/>
      </c>
      <c r="BK12" s="113">
        <f t="shared" si="30"/>
        <v>0</v>
      </c>
      <c r="BL12" s="113">
        <f t="shared" si="31"/>
        <v>0</v>
      </c>
      <c r="BM12" s="113">
        <f t="shared" si="32"/>
        <v>0</v>
      </c>
      <c r="BN12" s="113">
        <f t="shared" si="33"/>
        <v>0</v>
      </c>
    </row>
    <row r="13" spans="1:66">
      <c r="A13" s="111">
        <f>IF('Data Entry'!$H$4="","",'Data Entry'!$H$4)</f>
        <v>8</v>
      </c>
      <c r="B13" s="111" t="str">
        <f>IF('Data Entry'!B18="","",'Data Entry'!B18)</f>
        <v>A</v>
      </c>
      <c r="C13" s="111">
        <f>IF('Data Entry'!C18="","",'Data Entry'!C18)</f>
        <v>829</v>
      </c>
      <c r="D13" s="114">
        <f>IF('Data Entry'!D18="","",'Data Entry'!D18)</f>
        <v>40131</v>
      </c>
      <c r="E13" s="111" t="str">
        <f>IF('Data Entry'!E18="","",UPPER('Data Entry'!E18))</f>
        <v>KAISHAV</v>
      </c>
      <c r="F13" s="111"/>
      <c r="G13" s="111" t="str">
        <f>IF('Data Entry'!F18="","",UPPER('Data Entry'!F18))</f>
        <v>DHARMA RAM</v>
      </c>
      <c r="H13" s="111"/>
      <c r="I13" s="111"/>
      <c r="J13" s="111"/>
      <c r="K13" s="111">
        <f>IF('Data Entry'!G18="","",'Data Entry'!G18)</f>
        <v>612</v>
      </c>
      <c r="L13" s="111" t="str">
        <f>IF('Data Entry'!H18="","",'Data Entry'!H18)</f>
        <v/>
      </c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2"/>
      <c r="AF13" s="68">
        <f>IF(AK13="","",IF(AK13&gt;0,COUNT($AG$2:AG13),""))</f>
        <v>12</v>
      </c>
      <c r="AG13" s="113">
        <f t="shared" si="2"/>
        <v>8</v>
      </c>
      <c r="AH13" s="113" t="str">
        <f t="shared" si="3"/>
        <v>A</v>
      </c>
      <c r="AI13" s="113">
        <f t="shared" si="4"/>
        <v>829</v>
      </c>
      <c r="AJ13" s="113">
        <f t="shared" si="5"/>
        <v>40131</v>
      </c>
      <c r="AK13" s="113" t="str">
        <f t="shared" si="6"/>
        <v>KAISHAV</v>
      </c>
      <c r="AL13" s="113">
        <f t="shared" si="7"/>
        <v>0</v>
      </c>
      <c r="AM13" s="113" t="str">
        <f t="shared" si="8"/>
        <v>DHARMA RAM</v>
      </c>
      <c r="AN13" s="113">
        <f t="shared" si="9"/>
        <v>0</v>
      </c>
      <c r="AO13" s="113">
        <f t="shared" si="10"/>
        <v>0</v>
      </c>
      <c r="AP13" s="113">
        <f t="shared" si="11"/>
        <v>0</v>
      </c>
      <c r="AQ13" s="113">
        <f t="shared" si="12"/>
        <v>612</v>
      </c>
      <c r="AR13" s="113" t="str">
        <f t="shared" si="13"/>
        <v/>
      </c>
      <c r="AS13" s="113">
        <f t="shared" si="14"/>
        <v>0</v>
      </c>
      <c r="AT13" s="113">
        <f t="shared" si="15"/>
        <v>0</v>
      </c>
      <c r="AU13" s="113">
        <f t="shared" si="16"/>
        <v>0</v>
      </c>
      <c r="AV13" s="113">
        <f t="shared" si="17"/>
        <v>0</v>
      </c>
      <c r="AX13" s="68">
        <f>IF(BC13="","",IF(BC13&gt;0,COUNT($AY$2:AY13),""))</f>
        <v>12</v>
      </c>
      <c r="AY13" s="113">
        <f t="shared" si="18"/>
        <v>8</v>
      </c>
      <c r="AZ13" s="113" t="str">
        <f t="shared" si="19"/>
        <v>A</v>
      </c>
      <c r="BA13" s="113">
        <f t="shared" si="20"/>
        <v>829</v>
      </c>
      <c r="BB13" s="113">
        <f t="shared" si="21"/>
        <v>40131</v>
      </c>
      <c r="BC13" s="113" t="str">
        <f t="shared" si="22"/>
        <v>KAISHAV</v>
      </c>
      <c r="BD13" s="113">
        <f t="shared" si="23"/>
        <v>0</v>
      </c>
      <c r="BE13" s="113" t="str">
        <f t="shared" si="24"/>
        <v>DHARMA RAM</v>
      </c>
      <c r="BF13" s="113">
        <f t="shared" si="25"/>
        <v>0</v>
      </c>
      <c r="BG13" s="113">
        <f t="shared" si="26"/>
        <v>0</v>
      </c>
      <c r="BH13" s="113">
        <f t="shared" si="27"/>
        <v>0</v>
      </c>
      <c r="BI13" s="113">
        <f t="shared" si="28"/>
        <v>612</v>
      </c>
      <c r="BJ13" s="113" t="str">
        <f t="shared" si="29"/>
        <v/>
      </c>
      <c r="BK13" s="113">
        <f t="shared" si="30"/>
        <v>0</v>
      </c>
      <c r="BL13" s="113">
        <f t="shared" si="31"/>
        <v>0</v>
      </c>
      <c r="BM13" s="113">
        <f t="shared" si="32"/>
        <v>0</v>
      </c>
      <c r="BN13" s="113">
        <f t="shared" si="33"/>
        <v>0</v>
      </c>
    </row>
    <row r="14" spans="1:66">
      <c r="A14" s="111">
        <f>IF('Data Entry'!$H$4="","",'Data Entry'!$H$4)</f>
        <v>8</v>
      </c>
      <c r="B14" s="111" t="str">
        <f>IF('Data Entry'!B19="","",'Data Entry'!B19)</f>
        <v>A</v>
      </c>
      <c r="C14" s="111">
        <f>IF('Data Entry'!C19="","",'Data Entry'!C19)</f>
        <v>817</v>
      </c>
      <c r="D14" s="114">
        <f>IF('Data Entry'!D19="","",'Data Entry'!D19)</f>
        <v>40827</v>
      </c>
      <c r="E14" s="111" t="str">
        <f>IF('Data Entry'!E19="","",UPPER('Data Entry'!E19))</f>
        <v>KARTIK SINGH KHICHI</v>
      </c>
      <c r="F14" s="111"/>
      <c r="G14" s="111" t="str">
        <f>IF('Data Entry'!F19="","",UPPER('Data Entry'!F19))</f>
        <v>RAJU SINGH</v>
      </c>
      <c r="H14" s="111"/>
      <c r="I14" s="111"/>
      <c r="J14" s="111"/>
      <c r="K14" s="111">
        <f>IF('Data Entry'!G19="","",'Data Entry'!G19)</f>
        <v>613</v>
      </c>
      <c r="L14" s="111" t="str">
        <f>IF('Data Entry'!H19="","",'Data Entry'!H19)</f>
        <v/>
      </c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2"/>
      <c r="AF14" s="68">
        <f>IF(AK14="","",IF(AK14&gt;0,COUNT($AG$2:AG14),""))</f>
        <v>13</v>
      </c>
      <c r="AG14" s="113">
        <f t="shared" si="2"/>
        <v>8</v>
      </c>
      <c r="AH14" s="113" t="str">
        <f t="shared" si="3"/>
        <v>A</v>
      </c>
      <c r="AI14" s="113">
        <f t="shared" si="4"/>
        <v>817</v>
      </c>
      <c r="AJ14" s="113">
        <f t="shared" si="5"/>
        <v>40827</v>
      </c>
      <c r="AK14" s="113" t="str">
        <f t="shared" si="6"/>
        <v>KARTIK SINGH KHICHI</v>
      </c>
      <c r="AL14" s="113">
        <f t="shared" si="7"/>
        <v>0</v>
      </c>
      <c r="AM14" s="113" t="str">
        <f t="shared" si="8"/>
        <v>RAJU SINGH</v>
      </c>
      <c r="AN14" s="113">
        <f t="shared" si="9"/>
        <v>0</v>
      </c>
      <c r="AO14" s="113">
        <f t="shared" si="10"/>
        <v>0</v>
      </c>
      <c r="AP14" s="113">
        <f t="shared" si="11"/>
        <v>0</v>
      </c>
      <c r="AQ14" s="113">
        <f t="shared" si="12"/>
        <v>613</v>
      </c>
      <c r="AR14" s="113" t="str">
        <f t="shared" si="13"/>
        <v/>
      </c>
      <c r="AS14" s="113">
        <f t="shared" si="14"/>
        <v>0</v>
      </c>
      <c r="AT14" s="113">
        <f t="shared" si="15"/>
        <v>0</v>
      </c>
      <c r="AU14" s="113">
        <f t="shared" si="16"/>
        <v>0</v>
      </c>
      <c r="AV14" s="113">
        <f t="shared" si="17"/>
        <v>0</v>
      </c>
      <c r="AX14" s="68">
        <f>IF(BC14="","",IF(BC14&gt;0,COUNT($AY$2:AY14),""))</f>
        <v>13</v>
      </c>
      <c r="AY14" s="113">
        <f t="shared" si="18"/>
        <v>8</v>
      </c>
      <c r="AZ14" s="113" t="str">
        <f t="shared" si="19"/>
        <v>A</v>
      </c>
      <c r="BA14" s="113">
        <f t="shared" si="20"/>
        <v>817</v>
      </c>
      <c r="BB14" s="113">
        <f t="shared" si="21"/>
        <v>40827</v>
      </c>
      <c r="BC14" s="113" t="str">
        <f t="shared" si="22"/>
        <v>KARTIK SINGH KHICHI</v>
      </c>
      <c r="BD14" s="113">
        <f t="shared" si="23"/>
        <v>0</v>
      </c>
      <c r="BE14" s="113" t="str">
        <f t="shared" si="24"/>
        <v>RAJU SINGH</v>
      </c>
      <c r="BF14" s="113">
        <f t="shared" si="25"/>
        <v>0</v>
      </c>
      <c r="BG14" s="113">
        <f t="shared" si="26"/>
        <v>0</v>
      </c>
      <c r="BH14" s="113">
        <f t="shared" si="27"/>
        <v>0</v>
      </c>
      <c r="BI14" s="113">
        <f t="shared" si="28"/>
        <v>613</v>
      </c>
      <c r="BJ14" s="113" t="str">
        <f t="shared" si="29"/>
        <v/>
      </c>
      <c r="BK14" s="113">
        <f t="shared" si="30"/>
        <v>0</v>
      </c>
      <c r="BL14" s="113">
        <f t="shared" si="31"/>
        <v>0</v>
      </c>
      <c r="BM14" s="113">
        <f t="shared" si="32"/>
        <v>0</v>
      </c>
      <c r="BN14" s="113">
        <f t="shared" si="33"/>
        <v>0</v>
      </c>
    </row>
    <row r="15" spans="1:66">
      <c r="A15" s="111">
        <f>IF('Data Entry'!$H$4="","",'Data Entry'!$H$4)</f>
        <v>8</v>
      </c>
      <c r="B15" s="111" t="str">
        <f>IF('Data Entry'!B20="","",'Data Entry'!B20)</f>
        <v>A</v>
      </c>
      <c r="C15" s="111">
        <f>IF('Data Entry'!C20="","",'Data Entry'!C20)</f>
        <v>824</v>
      </c>
      <c r="D15" s="114">
        <f>IF('Data Entry'!D20="","",'Data Entry'!D20)</f>
        <v>40522</v>
      </c>
      <c r="E15" s="111" t="str">
        <f>IF('Data Entry'!E20="","",UPPER('Data Entry'!E20))</f>
        <v>KHUSAVARDHAN SINGH RAJPUROHIT</v>
      </c>
      <c r="F15" s="111"/>
      <c r="G15" s="111" t="str">
        <f>IF('Data Entry'!F20="","",UPPER('Data Entry'!F20))</f>
        <v>SURENDRA SINGH RAJPUROHIT</v>
      </c>
      <c r="H15" s="111"/>
      <c r="I15" s="111"/>
      <c r="J15" s="111"/>
      <c r="K15" s="111">
        <f>IF('Data Entry'!G20="","",'Data Entry'!G20)</f>
        <v>614</v>
      </c>
      <c r="L15" s="111" t="str">
        <f>IF('Data Entry'!H20="","",'Data Entry'!H20)</f>
        <v/>
      </c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2"/>
      <c r="AF15" s="68">
        <f>IF(AK15="","",IF(AK15&gt;0,COUNT($AG$2:AG15),""))</f>
        <v>14</v>
      </c>
      <c r="AG15" s="113">
        <f t="shared" si="2"/>
        <v>8</v>
      </c>
      <c r="AH15" s="113" t="str">
        <f t="shared" si="3"/>
        <v>A</v>
      </c>
      <c r="AI15" s="113">
        <f t="shared" si="4"/>
        <v>824</v>
      </c>
      <c r="AJ15" s="113">
        <f t="shared" si="5"/>
        <v>40522</v>
      </c>
      <c r="AK15" s="113" t="str">
        <f t="shared" si="6"/>
        <v>KHUSAVARDHAN SINGH RAJPUROHIT</v>
      </c>
      <c r="AL15" s="113">
        <f t="shared" si="7"/>
        <v>0</v>
      </c>
      <c r="AM15" s="113" t="str">
        <f t="shared" si="8"/>
        <v>SURENDRA SINGH RAJPUROHIT</v>
      </c>
      <c r="AN15" s="113">
        <f t="shared" si="9"/>
        <v>0</v>
      </c>
      <c r="AO15" s="113">
        <f t="shared" si="10"/>
        <v>0</v>
      </c>
      <c r="AP15" s="113">
        <f t="shared" si="11"/>
        <v>0</v>
      </c>
      <c r="AQ15" s="113">
        <f t="shared" si="12"/>
        <v>614</v>
      </c>
      <c r="AR15" s="113" t="str">
        <f t="shared" si="13"/>
        <v/>
      </c>
      <c r="AS15" s="113">
        <f t="shared" si="14"/>
        <v>0</v>
      </c>
      <c r="AT15" s="113">
        <f t="shared" si="15"/>
        <v>0</v>
      </c>
      <c r="AU15" s="113">
        <f t="shared" si="16"/>
        <v>0</v>
      </c>
      <c r="AV15" s="113">
        <f t="shared" si="17"/>
        <v>0</v>
      </c>
      <c r="AX15" s="68">
        <f>IF(BC15="","",IF(BC15&gt;0,COUNT($AY$2:AY15),""))</f>
        <v>14</v>
      </c>
      <c r="AY15" s="113">
        <f t="shared" si="18"/>
        <v>8</v>
      </c>
      <c r="AZ15" s="113" t="str">
        <f t="shared" si="19"/>
        <v>A</v>
      </c>
      <c r="BA15" s="113">
        <f t="shared" si="20"/>
        <v>824</v>
      </c>
      <c r="BB15" s="113">
        <f t="shared" si="21"/>
        <v>40522</v>
      </c>
      <c r="BC15" s="113" t="str">
        <f t="shared" si="22"/>
        <v>KHUSAVARDHAN SINGH RAJPUROHIT</v>
      </c>
      <c r="BD15" s="113">
        <f t="shared" si="23"/>
        <v>0</v>
      </c>
      <c r="BE15" s="113" t="str">
        <f t="shared" si="24"/>
        <v>SURENDRA SINGH RAJPUROHIT</v>
      </c>
      <c r="BF15" s="113">
        <f t="shared" si="25"/>
        <v>0</v>
      </c>
      <c r="BG15" s="113">
        <f t="shared" si="26"/>
        <v>0</v>
      </c>
      <c r="BH15" s="113">
        <f t="shared" si="27"/>
        <v>0</v>
      </c>
      <c r="BI15" s="113">
        <f t="shared" si="28"/>
        <v>614</v>
      </c>
      <c r="BJ15" s="113" t="str">
        <f t="shared" si="29"/>
        <v/>
      </c>
      <c r="BK15" s="113">
        <f t="shared" si="30"/>
        <v>0</v>
      </c>
      <c r="BL15" s="113">
        <f t="shared" si="31"/>
        <v>0</v>
      </c>
      <c r="BM15" s="113">
        <f t="shared" si="32"/>
        <v>0</v>
      </c>
      <c r="BN15" s="113">
        <f t="shared" si="33"/>
        <v>0</v>
      </c>
    </row>
    <row r="16" spans="1:66">
      <c r="A16" s="111">
        <f>IF('Data Entry'!$H$4="","",'Data Entry'!$H$4)</f>
        <v>8</v>
      </c>
      <c r="B16" s="111" t="str">
        <f>IF('Data Entry'!B21="","",'Data Entry'!B21)</f>
        <v>A</v>
      </c>
      <c r="C16" s="111">
        <f>IF('Data Entry'!C21="","",'Data Entry'!C21)</f>
        <v>823</v>
      </c>
      <c r="D16" s="114">
        <f>IF('Data Entry'!D21="","",'Data Entry'!D21)</f>
        <v>40136</v>
      </c>
      <c r="E16" s="111" t="str">
        <f>IF('Data Entry'!E21="","",UPPER('Data Entry'!E21))</f>
        <v>KHUSHI DAGDI</v>
      </c>
      <c r="F16" s="111"/>
      <c r="G16" s="111" t="str">
        <f>IF('Data Entry'!F21="","",UPPER('Data Entry'!F21))</f>
        <v>RAJURAM DAGDI</v>
      </c>
      <c r="H16" s="111"/>
      <c r="I16" s="111"/>
      <c r="J16" s="111"/>
      <c r="K16" s="111">
        <f>IF('Data Entry'!G21="","",'Data Entry'!G21)</f>
        <v>615</v>
      </c>
      <c r="L16" s="111">
        <f>IF('Data Entry'!H21="","",'Data Entry'!H21)</f>
        <v>11225544</v>
      </c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2"/>
      <c r="AF16" s="68">
        <f>IF(AK16="","",IF(AK16&gt;0,COUNT($AG$2:AG16),""))</f>
        <v>15</v>
      </c>
      <c r="AG16" s="113">
        <f t="shared" si="2"/>
        <v>8</v>
      </c>
      <c r="AH16" s="113" t="str">
        <f t="shared" si="3"/>
        <v>A</v>
      </c>
      <c r="AI16" s="113">
        <f t="shared" si="4"/>
        <v>823</v>
      </c>
      <c r="AJ16" s="113">
        <f t="shared" si="5"/>
        <v>40136</v>
      </c>
      <c r="AK16" s="113" t="str">
        <f t="shared" si="6"/>
        <v>KHUSHI DAGDI</v>
      </c>
      <c r="AL16" s="113">
        <f t="shared" si="7"/>
        <v>0</v>
      </c>
      <c r="AM16" s="113" t="str">
        <f t="shared" si="8"/>
        <v>RAJURAM DAGDI</v>
      </c>
      <c r="AN16" s="113">
        <f t="shared" si="9"/>
        <v>0</v>
      </c>
      <c r="AO16" s="113">
        <f t="shared" si="10"/>
        <v>0</v>
      </c>
      <c r="AP16" s="113">
        <f t="shared" si="11"/>
        <v>0</v>
      </c>
      <c r="AQ16" s="113">
        <f t="shared" si="12"/>
        <v>615</v>
      </c>
      <c r="AR16" s="113">
        <f t="shared" si="13"/>
        <v>11225544</v>
      </c>
      <c r="AS16" s="113">
        <f t="shared" si="14"/>
        <v>0</v>
      </c>
      <c r="AT16" s="113">
        <f t="shared" si="15"/>
        <v>0</v>
      </c>
      <c r="AU16" s="113">
        <f t="shared" si="16"/>
        <v>0</v>
      </c>
      <c r="AV16" s="113">
        <f t="shared" si="17"/>
        <v>0</v>
      </c>
      <c r="AX16" s="68">
        <f>IF(BC16="","",IF(BC16&gt;0,COUNT($AY$2:AY16),""))</f>
        <v>15</v>
      </c>
      <c r="AY16" s="113">
        <f t="shared" si="18"/>
        <v>8</v>
      </c>
      <c r="AZ16" s="113" t="str">
        <f t="shared" si="19"/>
        <v>A</v>
      </c>
      <c r="BA16" s="113">
        <f t="shared" si="20"/>
        <v>823</v>
      </c>
      <c r="BB16" s="113">
        <f t="shared" si="21"/>
        <v>40136</v>
      </c>
      <c r="BC16" s="113" t="str">
        <f t="shared" si="22"/>
        <v>KHUSHI DAGDI</v>
      </c>
      <c r="BD16" s="113">
        <f t="shared" si="23"/>
        <v>0</v>
      </c>
      <c r="BE16" s="113" t="str">
        <f t="shared" si="24"/>
        <v>RAJURAM DAGDI</v>
      </c>
      <c r="BF16" s="113">
        <f t="shared" si="25"/>
        <v>0</v>
      </c>
      <c r="BG16" s="113">
        <f t="shared" si="26"/>
        <v>0</v>
      </c>
      <c r="BH16" s="113">
        <f t="shared" si="27"/>
        <v>0</v>
      </c>
      <c r="BI16" s="113">
        <f t="shared" si="28"/>
        <v>615</v>
      </c>
      <c r="BJ16" s="113">
        <f t="shared" si="29"/>
        <v>11225544</v>
      </c>
      <c r="BK16" s="113">
        <f t="shared" si="30"/>
        <v>0</v>
      </c>
      <c r="BL16" s="113">
        <f t="shared" si="31"/>
        <v>0</v>
      </c>
      <c r="BM16" s="113">
        <f t="shared" si="32"/>
        <v>0</v>
      </c>
      <c r="BN16" s="113">
        <f t="shared" si="33"/>
        <v>0</v>
      </c>
    </row>
    <row r="17" spans="1:66">
      <c r="A17" s="111">
        <f>IF('Data Entry'!$H$4="","",'Data Entry'!$H$4)</f>
        <v>8</v>
      </c>
      <c r="B17" s="111" t="str">
        <f>IF('Data Entry'!B22="","",'Data Entry'!B22)</f>
        <v>A</v>
      </c>
      <c r="C17" s="111">
        <f>IF('Data Entry'!C22="","",'Data Entry'!C22)</f>
        <v>587</v>
      </c>
      <c r="D17" s="114">
        <f>IF('Data Entry'!D22="","",'Data Entry'!D22)</f>
        <v>40541</v>
      </c>
      <c r="E17" s="111" t="str">
        <f>IF('Data Entry'!E22="","",UPPER('Data Entry'!E22))</f>
        <v>KOMAL NAYAK</v>
      </c>
      <c r="F17" s="111"/>
      <c r="G17" s="111" t="str">
        <f>IF('Data Entry'!F22="","",UPPER('Data Entry'!F22))</f>
        <v>PRAHLAD NAYAK</v>
      </c>
      <c r="H17" s="111"/>
      <c r="I17" s="111"/>
      <c r="J17" s="111"/>
      <c r="K17" s="111">
        <f>IF('Data Entry'!G22="","",'Data Entry'!G22)</f>
        <v>616</v>
      </c>
      <c r="L17" s="111">
        <f>IF('Data Entry'!H22="","",'Data Entry'!H22)</f>
        <v>11225545</v>
      </c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2"/>
      <c r="AF17" s="68">
        <f>IF(AK17="","",IF(AK17&gt;0,COUNT($AG$2:AG17),""))</f>
        <v>16</v>
      </c>
      <c r="AG17" s="113">
        <f t="shared" si="2"/>
        <v>8</v>
      </c>
      <c r="AH17" s="113" t="str">
        <f t="shared" si="3"/>
        <v>A</v>
      </c>
      <c r="AI17" s="113">
        <f t="shared" si="4"/>
        <v>587</v>
      </c>
      <c r="AJ17" s="113">
        <f t="shared" si="5"/>
        <v>40541</v>
      </c>
      <c r="AK17" s="113" t="str">
        <f t="shared" si="6"/>
        <v>KOMAL NAYAK</v>
      </c>
      <c r="AL17" s="113">
        <f t="shared" si="7"/>
        <v>0</v>
      </c>
      <c r="AM17" s="113" t="str">
        <f t="shared" si="8"/>
        <v>PRAHLAD NAYAK</v>
      </c>
      <c r="AN17" s="113">
        <f t="shared" si="9"/>
        <v>0</v>
      </c>
      <c r="AO17" s="113">
        <f t="shared" si="10"/>
        <v>0</v>
      </c>
      <c r="AP17" s="113">
        <f t="shared" si="11"/>
        <v>0</v>
      </c>
      <c r="AQ17" s="113">
        <f t="shared" si="12"/>
        <v>616</v>
      </c>
      <c r="AR17" s="113">
        <f t="shared" si="13"/>
        <v>11225545</v>
      </c>
      <c r="AS17" s="113">
        <f t="shared" si="14"/>
        <v>0</v>
      </c>
      <c r="AT17" s="113">
        <f t="shared" si="15"/>
        <v>0</v>
      </c>
      <c r="AU17" s="113">
        <f t="shared" si="16"/>
        <v>0</v>
      </c>
      <c r="AV17" s="113">
        <f t="shared" si="17"/>
        <v>0</v>
      </c>
      <c r="AX17" s="68">
        <f>IF(BC17="","",IF(BC17&gt;0,COUNT($AY$2:AY17),""))</f>
        <v>16</v>
      </c>
      <c r="AY17" s="113">
        <f t="shared" si="18"/>
        <v>8</v>
      </c>
      <c r="AZ17" s="113" t="str">
        <f t="shared" si="19"/>
        <v>A</v>
      </c>
      <c r="BA17" s="113">
        <f t="shared" si="20"/>
        <v>587</v>
      </c>
      <c r="BB17" s="113">
        <f t="shared" si="21"/>
        <v>40541</v>
      </c>
      <c r="BC17" s="113" t="str">
        <f t="shared" si="22"/>
        <v>KOMAL NAYAK</v>
      </c>
      <c r="BD17" s="113">
        <f t="shared" si="23"/>
        <v>0</v>
      </c>
      <c r="BE17" s="113" t="str">
        <f t="shared" si="24"/>
        <v>PRAHLAD NAYAK</v>
      </c>
      <c r="BF17" s="113">
        <f t="shared" si="25"/>
        <v>0</v>
      </c>
      <c r="BG17" s="113">
        <f t="shared" si="26"/>
        <v>0</v>
      </c>
      <c r="BH17" s="113">
        <f t="shared" si="27"/>
        <v>0</v>
      </c>
      <c r="BI17" s="113">
        <f t="shared" si="28"/>
        <v>616</v>
      </c>
      <c r="BJ17" s="113">
        <f t="shared" si="29"/>
        <v>11225545</v>
      </c>
      <c r="BK17" s="113">
        <f t="shared" si="30"/>
        <v>0</v>
      </c>
      <c r="BL17" s="113">
        <f t="shared" si="31"/>
        <v>0</v>
      </c>
      <c r="BM17" s="113">
        <f t="shared" si="32"/>
        <v>0</v>
      </c>
      <c r="BN17" s="113">
        <f t="shared" si="33"/>
        <v>0</v>
      </c>
    </row>
    <row r="18" spans="1:66">
      <c r="A18" s="111">
        <f>IF('Data Entry'!$H$4="","",'Data Entry'!$H$4)</f>
        <v>8</v>
      </c>
      <c r="B18" s="111" t="str">
        <f>IF('Data Entry'!B23="","",'Data Entry'!B23)</f>
        <v>A</v>
      </c>
      <c r="C18" s="111">
        <f>IF('Data Entry'!C23="","",'Data Entry'!C23)</f>
        <v>710</v>
      </c>
      <c r="D18" s="114">
        <f>IF('Data Entry'!D23="","",'Data Entry'!D23)</f>
        <v>40305</v>
      </c>
      <c r="E18" s="111" t="str">
        <f>IF('Data Entry'!E23="","",UPPER('Data Entry'!E23))</f>
        <v>MANISHA MEGHWAL</v>
      </c>
      <c r="F18" s="111"/>
      <c r="G18" s="111" t="str">
        <f>IF('Data Entry'!F23="","",UPPER('Data Entry'!F23))</f>
        <v>SHANKAR LAL</v>
      </c>
      <c r="H18" s="111"/>
      <c r="I18" s="111"/>
      <c r="J18" s="111"/>
      <c r="K18" s="111">
        <f>IF('Data Entry'!G23="","",'Data Entry'!G23)</f>
        <v>617</v>
      </c>
      <c r="L18" s="111" t="str">
        <f>IF('Data Entry'!H23="","",'Data Entry'!H23)</f>
        <v/>
      </c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2"/>
      <c r="AF18" s="68">
        <f>IF(AK18="","",IF(AK18&gt;0,COUNT($AG$2:AG18),""))</f>
        <v>17</v>
      </c>
      <c r="AG18" s="113">
        <f t="shared" si="2"/>
        <v>8</v>
      </c>
      <c r="AH18" s="113" t="str">
        <f t="shared" si="3"/>
        <v>A</v>
      </c>
      <c r="AI18" s="113">
        <f t="shared" si="4"/>
        <v>710</v>
      </c>
      <c r="AJ18" s="113">
        <f t="shared" si="5"/>
        <v>40305</v>
      </c>
      <c r="AK18" s="113" t="str">
        <f t="shared" si="6"/>
        <v>MANISHA MEGHWAL</v>
      </c>
      <c r="AL18" s="113">
        <f t="shared" si="7"/>
        <v>0</v>
      </c>
      <c r="AM18" s="113" t="str">
        <f t="shared" si="8"/>
        <v>SHANKAR LAL</v>
      </c>
      <c r="AN18" s="113">
        <f t="shared" si="9"/>
        <v>0</v>
      </c>
      <c r="AO18" s="113">
        <f t="shared" si="10"/>
        <v>0</v>
      </c>
      <c r="AP18" s="113">
        <f t="shared" si="11"/>
        <v>0</v>
      </c>
      <c r="AQ18" s="113">
        <f t="shared" si="12"/>
        <v>617</v>
      </c>
      <c r="AR18" s="113" t="str">
        <f t="shared" si="13"/>
        <v/>
      </c>
      <c r="AS18" s="113">
        <f t="shared" si="14"/>
        <v>0</v>
      </c>
      <c r="AT18" s="113">
        <f t="shared" si="15"/>
        <v>0</v>
      </c>
      <c r="AU18" s="113">
        <f t="shared" si="16"/>
        <v>0</v>
      </c>
      <c r="AV18" s="113">
        <f t="shared" si="17"/>
        <v>0</v>
      </c>
      <c r="AX18" s="68">
        <f>IF(BC18="","",IF(BC18&gt;0,COUNT($AY$2:AY18),""))</f>
        <v>17</v>
      </c>
      <c r="AY18" s="113">
        <f t="shared" si="18"/>
        <v>8</v>
      </c>
      <c r="AZ18" s="113" t="str">
        <f t="shared" si="19"/>
        <v>A</v>
      </c>
      <c r="BA18" s="113">
        <f t="shared" si="20"/>
        <v>710</v>
      </c>
      <c r="BB18" s="113">
        <f t="shared" si="21"/>
        <v>40305</v>
      </c>
      <c r="BC18" s="113" t="str">
        <f t="shared" si="22"/>
        <v>MANISHA MEGHWAL</v>
      </c>
      <c r="BD18" s="113">
        <f t="shared" si="23"/>
        <v>0</v>
      </c>
      <c r="BE18" s="113" t="str">
        <f t="shared" si="24"/>
        <v>SHANKAR LAL</v>
      </c>
      <c r="BF18" s="113">
        <f t="shared" si="25"/>
        <v>0</v>
      </c>
      <c r="BG18" s="113">
        <f t="shared" si="26"/>
        <v>0</v>
      </c>
      <c r="BH18" s="113">
        <f t="shared" si="27"/>
        <v>0</v>
      </c>
      <c r="BI18" s="113">
        <f t="shared" si="28"/>
        <v>617</v>
      </c>
      <c r="BJ18" s="113" t="str">
        <f t="shared" si="29"/>
        <v/>
      </c>
      <c r="BK18" s="113">
        <f t="shared" si="30"/>
        <v>0</v>
      </c>
      <c r="BL18" s="113">
        <f t="shared" si="31"/>
        <v>0</v>
      </c>
      <c r="BM18" s="113">
        <f t="shared" si="32"/>
        <v>0</v>
      </c>
      <c r="BN18" s="113">
        <f t="shared" si="33"/>
        <v>0</v>
      </c>
    </row>
    <row r="19" spans="1:66">
      <c r="A19" s="111">
        <f>IF('Data Entry'!$H$4="","",'Data Entry'!$H$4)</f>
        <v>8</v>
      </c>
      <c r="B19" s="111" t="str">
        <f>IF('Data Entry'!B24="","",'Data Entry'!B24)</f>
        <v>A</v>
      </c>
      <c r="C19" s="111">
        <f>IF('Data Entry'!C24="","",'Data Entry'!C24)</f>
        <v>542</v>
      </c>
      <c r="D19" s="114">
        <f>IF('Data Entry'!D24="","",'Data Entry'!D24)</f>
        <v>40001</v>
      </c>
      <c r="E19" s="111" t="str">
        <f>IF('Data Entry'!E24="","",UPPER('Data Entry'!E24))</f>
        <v>NAFEESA</v>
      </c>
      <c r="F19" s="111"/>
      <c r="G19" s="111" t="str">
        <f>IF('Data Entry'!F24="","",UPPER('Data Entry'!F24))</f>
        <v>KAMRUDIN</v>
      </c>
      <c r="H19" s="111"/>
      <c r="I19" s="111"/>
      <c r="J19" s="111"/>
      <c r="K19" s="111">
        <f>IF('Data Entry'!G24="","",'Data Entry'!G24)</f>
        <v>618</v>
      </c>
      <c r="L19" s="111" t="str">
        <f>IF('Data Entry'!H24="","",'Data Entry'!H24)</f>
        <v/>
      </c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2"/>
      <c r="AF19" s="68">
        <f>IF(AK19="","",IF(AK19&gt;0,COUNT($AG$2:AG19),""))</f>
        <v>18</v>
      </c>
      <c r="AG19" s="113">
        <f t="shared" si="2"/>
        <v>8</v>
      </c>
      <c r="AH19" s="113" t="str">
        <f t="shared" si="3"/>
        <v>A</v>
      </c>
      <c r="AI19" s="113">
        <f t="shared" si="4"/>
        <v>542</v>
      </c>
      <c r="AJ19" s="113">
        <f t="shared" si="5"/>
        <v>40001</v>
      </c>
      <c r="AK19" s="113" t="str">
        <f t="shared" si="6"/>
        <v>NAFEESA</v>
      </c>
      <c r="AL19" s="113">
        <f t="shared" si="7"/>
        <v>0</v>
      </c>
      <c r="AM19" s="113" t="str">
        <f t="shared" si="8"/>
        <v>KAMRUDIN</v>
      </c>
      <c r="AN19" s="113">
        <f t="shared" si="9"/>
        <v>0</v>
      </c>
      <c r="AO19" s="113">
        <f t="shared" si="10"/>
        <v>0</v>
      </c>
      <c r="AP19" s="113">
        <f t="shared" si="11"/>
        <v>0</v>
      </c>
      <c r="AQ19" s="113">
        <f t="shared" si="12"/>
        <v>618</v>
      </c>
      <c r="AR19" s="113" t="str">
        <f t="shared" si="13"/>
        <v/>
      </c>
      <c r="AS19" s="113">
        <f t="shared" si="14"/>
        <v>0</v>
      </c>
      <c r="AT19" s="113">
        <f t="shared" si="15"/>
        <v>0</v>
      </c>
      <c r="AU19" s="113">
        <f t="shared" si="16"/>
        <v>0</v>
      </c>
      <c r="AV19" s="113">
        <f t="shared" si="17"/>
        <v>0</v>
      </c>
      <c r="AX19" s="68">
        <f>IF(BC19="","",IF(BC19&gt;0,COUNT($AY$2:AY19),""))</f>
        <v>18</v>
      </c>
      <c r="AY19" s="113">
        <f t="shared" si="18"/>
        <v>8</v>
      </c>
      <c r="AZ19" s="113" t="str">
        <f t="shared" si="19"/>
        <v>A</v>
      </c>
      <c r="BA19" s="113">
        <f t="shared" si="20"/>
        <v>542</v>
      </c>
      <c r="BB19" s="113">
        <f t="shared" si="21"/>
        <v>40001</v>
      </c>
      <c r="BC19" s="113" t="str">
        <f t="shared" si="22"/>
        <v>NAFEESA</v>
      </c>
      <c r="BD19" s="113">
        <f t="shared" si="23"/>
        <v>0</v>
      </c>
      <c r="BE19" s="113" t="str">
        <f t="shared" si="24"/>
        <v>KAMRUDIN</v>
      </c>
      <c r="BF19" s="113">
        <f t="shared" si="25"/>
        <v>0</v>
      </c>
      <c r="BG19" s="113">
        <f t="shared" si="26"/>
        <v>0</v>
      </c>
      <c r="BH19" s="113">
        <f t="shared" si="27"/>
        <v>0</v>
      </c>
      <c r="BI19" s="113">
        <f t="shared" si="28"/>
        <v>618</v>
      </c>
      <c r="BJ19" s="113" t="str">
        <f t="shared" si="29"/>
        <v/>
      </c>
      <c r="BK19" s="113">
        <f t="shared" si="30"/>
        <v>0</v>
      </c>
      <c r="BL19" s="113">
        <f t="shared" si="31"/>
        <v>0</v>
      </c>
      <c r="BM19" s="113">
        <f t="shared" si="32"/>
        <v>0</v>
      </c>
      <c r="BN19" s="113">
        <f t="shared" si="33"/>
        <v>0</v>
      </c>
    </row>
    <row r="20" spans="1:66">
      <c r="A20" s="111">
        <f>IF('Data Entry'!$H$4="","",'Data Entry'!$H$4)</f>
        <v>8</v>
      </c>
      <c r="B20" s="111" t="str">
        <f>IF('Data Entry'!B25="","",'Data Entry'!B25)</f>
        <v>B</v>
      </c>
      <c r="C20" s="111">
        <f>IF('Data Entry'!C25="","",'Data Entry'!C25)</f>
        <v>418</v>
      </c>
      <c r="D20" s="114">
        <f>IF('Data Entry'!D25="","",'Data Entry'!D25)</f>
        <v>40302</v>
      </c>
      <c r="E20" s="111" t="str">
        <f>IF('Data Entry'!E25="","",UPPER('Data Entry'!E25))</f>
        <v>POOJA</v>
      </c>
      <c r="F20" s="111"/>
      <c r="G20" s="111" t="str">
        <f>IF('Data Entry'!F25="","",UPPER('Data Entry'!F25))</f>
        <v>AKBAR</v>
      </c>
      <c r="H20" s="111"/>
      <c r="I20" s="111"/>
      <c r="J20" s="111"/>
      <c r="K20" s="111">
        <f>IF('Data Entry'!G25="","",'Data Entry'!G25)</f>
        <v>619</v>
      </c>
      <c r="L20" s="111" t="str">
        <f>IF('Data Entry'!H25="","",'Data Entry'!H25)</f>
        <v/>
      </c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2"/>
      <c r="AF20" s="68">
        <f>IF(AK20="","",IF(AK20&gt;0,COUNT($AG$2:AG20),""))</f>
        <v>19</v>
      </c>
      <c r="AG20" s="113">
        <f t="shared" si="2"/>
        <v>8</v>
      </c>
      <c r="AH20" s="113" t="str">
        <f t="shared" si="3"/>
        <v>B</v>
      </c>
      <c r="AI20" s="113">
        <f t="shared" si="4"/>
        <v>418</v>
      </c>
      <c r="AJ20" s="113">
        <f t="shared" si="5"/>
        <v>40302</v>
      </c>
      <c r="AK20" s="113" t="str">
        <f t="shared" si="6"/>
        <v>POOJA</v>
      </c>
      <c r="AL20" s="113">
        <f t="shared" si="7"/>
        <v>0</v>
      </c>
      <c r="AM20" s="113" t="str">
        <f t="shared" si="8"/>
        <v>AKBAR</v>
      </c>
      <c r="AN20" s="113">
        <f t="shared" si="9"/>
        <v>0</v>
      </c>
      <c r="AO20" s="113">
        <f t="shared" si="10"/>
        <v>0</v>
      </c>
      <c r="AP20" s="113">
        <f t="shared" si="11"/>
        <v>0</v>
      </c>
      <c r="AQ20" s="113">
        <f t="shared" si="12"/>
        <v>619</v>
      </c>
      <c r="AR20" s="113" t="str">
        <f t="shared" si="13"/>
        <v/>
      </c>
      <c r="AS20" s="113">
        <f t="shared" si="14"/>
        <v>0</v>
      </c>
      <c r="AT20" s="113">
        <f t="shared" si="15"/>
        <v>0</v>
      </c>
      <c r="AU20" s="113">
        <f t="shared" si="16"/>
        <v>0</v>
      </c>
      <c r="AV20" s="113">
        <f t="shared" si="17"/>
        <v>0</v>
      </c>
      <c r="AX20" s="68" t="str">
        <f>IF(BC20="","",IF(BC20&gt;0,COUNT($AY$2:AY20),""))</f>
        <v/>
      </c>
      <c r="AY20" s="113" t="str">
        <f t="shared" si="18"/>
        <v/>
      </c>
      <c r="AZ20" s="113" t="str">
        <f t="shared" si="19"/>
        <v/>
      </c>
      <c r="BA20" s="113" t="str">
        <f t="shared" si="20"/>
        <v/>
      </c>
      <c r="BB20" s="113" t="str">
        <f t="shared" si="21"/>
        <v/>
      </c>
      <c r="BC20" s="113" t="str">
        <f t="shared" si="22"/>
        <v/>
      </c>
      <c r="BD20" s="113" t="str">
        <f t="shared" si="23"/>
        <v/>
      </c>
      <c r="BE20" s="113" t="str">
        <f t="shared" si="24"/>
        <v/>
      </c>
      <c r="BF20" s="113" t="str">
        <f t="shared" si="25"/>
        <v/>
      </c>
      <c r="BG20" s="113" t="str">
        <f t="shared" si="26"/>
        <v/>
      </c>
      <c r="BH20" s="113" t="str">
        <f t="shared" si="27"/>
        <v/>
      </c>
      <c r="BI20" s="113" t="str">
        <f t="shared" si="28"/>
        <v/>
      </c>
      <c r="BJ20" s="113" t="str">
        <f t="shared" si="29"/>
        <v/>
      </c>
      <c r="BK20" s="113" t="str">
        <f t="shared" si="30"/>
        <v/>
      </c>
      <c r="BL20" s="113" t="str">
        <f t="shared" si="31"/>
        <v/>
      </c>
      <c r="BM20" s="113" t="str">
        <f t="shared" si="32"/>
        <v/>
      </c>
      <c r="BN20" s="113" t="str">
        <f t="shared" si="33"/>
        <v/>
      </c>
    </row>
    <row r="21" spans="1:66">
      <c r="A21" s="111">
        <f>IF('Data Entry'!$H$4="","",'Data Entry'!$H$4)</f>
        <v>8</v>
      </c>
      <c r="B21" s="111" t="str">
        <f>IF('Data Entry'!B26="","",'Data Entry'!B26)</f>
        <v>B</v>
      </c>
      <c r="C21" s="111">
        <f>IF('Data Entry'!C26="","",'Data Entry'!C26)</f>
        <v>954</v>
      </c>
      <c r="D21" s="114">
        <f>IF('Data Entry'!D26="","",'Data Entry'!D26)</f>
        <v>40319</v>
      </c>
      <c r="E21" s="111" t="str">
        <f>IF('Data Entry'!E26="","",UPPER('Data Entry'!E26))</f>
        <v>POORVA</v>
      </c>
      <c r="F21" s="111"/>
      <c r="G21" s="111" t="str">
        <f>IF('Data Entry'!F26="","",UPPER('Data Entry'!F26))</f>
        <v>NATHU SINGH</v>
      </c>
      <c r="H21" s="111"/>
      <c r="I21" s="111"/>
      <c r="J21" s="111"/>
      <c r="K21" s="111">
        <f>IF('Data Entry'!G26="","",'Data Entry'!G26)</f>
        <v>620</v>
      </c>
      <c r="L21" s="111" t="str">
        <f>IF('Data Entry'!H26="","",'Data Entry'!H26)</f>
        <v/>
      </c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2"/>
      <c r="AF21" s="68">
        <f>IF(AK21="","",IF(AK21&gt;0,COUNT($AG$2:AG21),""))</f>
        <v>20</v>
      </c>
      <c r="AG21" s="113">
        <f t="shared" si="2"/>
        <v>8</v>
      </c>
      <c r="AH21" s="113" t="str">
        <f t="shared" si="3"/>
        <v>B</v>
      </c>
      <c r="AI21" s="113">
        <f t="shared" si="4"/>
        <v>954</v>
      </c>
      <c r="AJ21" s="113">
        <f t="shared" si="5"/>
        <v>40319</v>
      </c>
      <c r="AK21" s="113" t="str">
        <f t="shared" si="6"/>
        <v>POORVA</v>
      </c>
      <c r="AL21" s="113">
        <f t="shared" si="7"/>
        <v>0</v>
      </c>
      <c r="AM21" s="113" t="str">
        <f t="shared" si="8"/>
        <v>NATHU SINGH</v>
      </c>
      <c r="AN21" s="113">
        <f t="shared" si="9"/>
        <v>0</v>
      </c>
      <c r="AO21" s="113">
        <f t="shared" si="10"/>
        <v>0</v>
      </c>
      <c r="AP21" s="113">
        <f t="shared" si="11"/>
        <v>0</v>
      </c>
      <c r="AQ21" s="113">
        <f t="shared" si="12"/>
        <v>620</v>
      </c>
      <c r="AR21" s="113" t="str">
        <f t="shared" si="13"/>
        <v/>
      </c>
      <c r="AS21" s="113">
        <f t="shared" si="14"/>
        <v>0</v>
      </c>
      <c r="AT21" s="113">
        <f t="shared" si="15"/>
        <v>0</v>
      </c>
      <c r="AU21" s="113">
        <f t="shared" si="16"/>
        <v>0</v>
      </c>
      <c r="AV21" s="113">
        <f t="shared" si="17"/>
        <v>0</v>
      </c>
      <c r="AX21" s="68" t="str">
        <f>IF(BC21="","",IF(BC21&gt;0,COUNT($AY$2:AY21),""))</f>
        <v/>
      </c>
      <c r="AY21" s="113" t="str">
        <f t="shared" si="18"/>
        <v/>
      </c>
      <c r="AZ21" s="113" t="str">
        <f t="shared" si="19"/>
        <v/>
      </c>
      <c r="BA21" s="113" t="str">
        <f t="shared" si="20"/>
        <v/>
      </c>
      <c r="BB21" s="113" t="str">
        <f t="shared" si="21"/>
        <v/>
      </c>
      <c r="BC21" s="113" t="str">
        <f t="shared" si="22"/>
        <v/>
      </c>
      <c r="BD21" s="113" t="str">
        <f t="shared" si="23"/>
        <v/>
      </c>
      <c r="BE21" s="113" t="str">
        <f t="shared" si="24"/>
        <v/>
      </c>
      <c r="BF21" s="113" t="str">
        <f t="shared" si="25"/>
        <v/>
      </c>
      <c r="BG21" s="113" t="str">
        <f t="shared" si="26"/>
        <v/>
      </c>
      <c r="BH21" s="113" t="str">
        <f t="shared" si="27"/>
        <v/>
      </c>
      <c r="BI21" s="113" t="str">
        <f t="shared" si="28"/>
        <v/>
      </c>
      <c r="BJ21" s="113" t="str">
        <f t="shared" si="29"/>
        <v/>
      </c>
      <c r="BK21" s="113" t="str">
        <f t="shared" si="30"/>
        <v/>
      </c>
      <c r="BL21" s="113" t="str">
        <f t="shared" si="31"/>
        <v/>
      </c>
      <c r="BM21" s="113" t="str">
        <f t="shared" si="32"/>
        <v/>
      </c>
      <c r="BN21" s="113" t="str">
        <f t="shared" si="33"/>
        <v/>
      </c>
    </row>
    <row r="22" spans="1:66">
      <c r="A22" s="111">
        <f>IF('Data Entry'!$H$4="","",'Data Entry'!$H$4)</f>
        <v>8</v>
      </c>
      <c r="B22" s="111" t="str">
        <f>IF('Data Entry'!B27="","",'Data Entry'!B27)</f>
        <v>B</v>
      </c>
      <c r="C22" s="111">
        <f>IF('Data Entry'!C27="","",'Data Entry'!C27)</f>
        <v>409</v>
      </c>
      <c r="D22" s="114">
        <f>IF('Data Entry'!D27="","",'Data Entry'!D27)</f>
        <v>40094</v>
      </c>
      <c r="E22" s="111" t="str">
        <f>IF('Data Entry'!E27="","",UPPER('Data Entry'!E27))</f>
        <v>PRAKASH NAYAK</v>
      </c>
      <c r="F22" s="111"/>
      <c r="G22" s="111" t="str">
        <f>IF('Data Entry'!F27="","",UPPER('Data Entry'!F27))</f>
        <v>JAGDISH NAYAK</v>
      </c>
      <c r="H22" s="111"/>
      <c r="I22" s="111"/>
      <c r="J22" s="111"/>
      <c r="K22" s="111">
        <f>IF('Data Entry'!G27="","",'Data Entry'!G27)</f>
        <v>621</v>
      </c>
      <c r="L22" s="111" t="str">
        <f>IF('Data Entry'!H27="","",'Data Entry'!H27)</f>
        <v/>
      </c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2"/>
      <c r="AF22" s="68">
        <f>IF(AK22="","",IF(AK22&gt;0,COUNT($AG$2:AG22),""))</f>
        <v>21</v>
      </c>
      <c r="AG22" s="113">
        <f t="shared" si="2"/>
        <v>8</v>
      </c>
      <c r="AH22" s="113" t="str">
        <f t="shared" si="3"/>
        <v>B</v>
      </c>
      <c r="AI22" s="113">
        <f t="shared" si="4"/>
        <v>409</v>
      </c>
      <c r="AJ22" s="113">
        <f t="shared" si="5"/>
        <v>40094</v>
      </c>
      <c r="AK22" s="113" t="str">
        <f t="shared" si="6"/>
        <v>PRAKASH NAYAK</v>
      </c>
      <c r="AL22" s="113">
        <f t="shared" si="7"/>
        <v>0</v>
      </c>
      <c r="AM22" s="113" t="str">
        <f t="shared" si="8"/>
        <v>JAGDISH NAYAK</v>
      </c>
      <c r="AN22" s="113">
        <f t="shared" si="9"/>
        <v>0</v>
      </c>
      <c r="AO22" s="113">
        <f t="shared" si="10"/>
        <v>0</v>
      </c>
      <c r="AP22" s="113">
        <f t="shared" si="11"/>
        <v>0</v>
      </c>
      <c r="AQ22" s="113">
        <f t="shared" si="12"/>
        <v>621</v>
      </c>
      <c r="AR22" s="113" t="str">
        <f t="shared" si="13"/>
        <v/>
      </c>
      <c r="AS22" s="113">
        <f t="shared" si="14"/>
        <v>0</v>
      </c>
      <c r="AT22" s="113">
        <f t="shared" si="15"/>
        <v>0</v>
      </c>
      <c r="AU22" s="113">
        <f t="shared" si="16"/>
        <v>0</v>
      </c>
      <c r="AV22" s="113">
        <f t="shared" si="17"/>
        <v>0</v>
      </c>
      <c r="AX22" s="68" t="str">
        <f>IF(BC22="","",IF(BC22&gt;0,COUNT($AY$2:AY22),""))</f>
        <v/>
      </c>
      <c r="AY22" s="113" t="str">
        <f t="shared" si="18"/>
        <v/>
      </c>
      <c r="AZ22" s="113" t="str">
        <f t="shared" si="19"/>
        <v/>
      </c>
      <c r="BA22" s="113" t="str">
        <f t="shared" si="20"/>
        <v/>
      </c>
      <c r="BB22" s="113" t="str">
        <f t="shared" si="21"/>
        <v/>
      </c>
      <c r="BC22" s="113" t="str">
        <f t="shared" si="22"/>
        <v/>
      </c>
      <c r="BD22" s="113" t="str">
        <f t="shared" si="23"/>
        <v/>
      </c>
      <c r="BE22" s="113" t="str">
        <f t="shared" si="24"/>
        <v/>
      </c>
      <c r="BF22" s="113" t="str">
        <f t="shared" si="25"/>
        <v/>
      </c>
      <c r="BG22" s="113" t="str">
        <f t="shared" si="26"/>
        <v/>
      </c>
      <c r="BH22" s="113" t="str">
        <f t="shared" si="27"/>
        <v/>
      </c>
      <c r="BI22" s="113" t="str">
        <f t="shared" si="28"/>
        <v/>
      </c>
      <c r="BJ22" s="113" t="str">
        <f t="shared" si="29"/>
        <v/>
      </c>
      <c r="BK22" s="113" t="str">
        <f t="shared" si="30"/>
        <v/>
      </c>
      <c r="BL22" s="113" t="str">
        <f t="shared" si="31"/>
        <v/>
      </c>
      <c r="BM22" s="113" t="str">
        <f t="shared" si="32"/>
        <v/>
      </c>
      <c r="BN22" s="113" t="str">
        <f t="shared" si="33"/>
        <v/>
      </c>
    </row>
    <row r="23" spans="1:66">
      <c r="A23" s="111">
        <f>IF('Data Entry'!$H$4="","",'Data Entry'!$H$4)</f>
        <v>8</v>
      </c>
      <c r="B23" s="111" t="str">
        <f>IF('Data Entry'!B28="","",'Data Entry'!B28)</f>
        <v>B</v>
      </c>
      <c r="C23" s="111">
        <f>IF('Data Entry'!C28="","",'Data Entry'!C28)</f>
        <v>953</v>
      </c>
      <c r="D23" s="114">
        <f>IF('Data Entry'!D28="","",'Data Entry'!D28)</f>
        <v>39969</v>
      </c>
      <c r="E23" s="111" t="str">
        <f>IF('Data Entry'!E28="","",UPPER('Data Entry'!E28))</f>
        <v>RAHUL BAGRI</v>
      </c>
      <c r="F23" s="111"/>
      <c r="G23" s="111" t="str">
        <f>IF('Data Entry'!F28="","",UPPER('Data Entry'!F28))</f>
        <v>DURGESH CHAND BAGRI</v>
      </c>
      <c r="H23" s="111"/>
      <c r="I23" s="111"/>
      <c r="J23" s="111"/>
      <c r="K23" s="111">
        <f>IF('Data Entry'!G28="","",'Data Entry'!G28)</f>
        <v>622</v>
      </c>
      <c r="L23" s="111" t="str">
        <f>IF('Data Entry'!H28="","",'Data Entry'!H28)</f>
        <v/>
      </c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2"/>
      <c r="AF23" s="68">
        <f>IF(AK23="","",IF(AK23&gt;0,COUNT($AG$2:AG23),""))</f>
        <v>22</v>
      </c>
      <c r="AG23" s="113">
        <f t="shared" si="2"/>
        <v>8</v>
      </c>
      <c r="AH23" s="113" t="str">
        <f t="shared" si="3"/>
        <v>B</v>
      </c>
      <c r="AI23" s="113">
        <f t="shared" si="4"/>
        <v>953</v>
      </c>
      <c r="AJ23" s="113">
        <f t="shared" si="5"/>
        <v>39969</v>
      </c>
      <c r="AK23" s="113" t="str">
        <f t="shared" si="6"/>
        <v>RAHUL BAGRI</v>
      </c>
      <c r="AL23" s="113">
        <f t="shared" si="7"/>
        <v>0</v>
      </c>
      <c r="AM23" s="113" t="str">
        <f t="shared" si="8"/>
        <v>DURGESH CHAND BAGRI</v>
      </c>
      <c r="AN23" s="113">
        <f t="shared" si="9"/>
        <v>0</v>
      </c>
      <c r="AO23" s="113">
        <f t="shared" si="10"/>
        <v>0</v>
      </c>
      <c r="AP23" s="113">
        <f t="shared" si="11"/>
        <v>0</v>
      </c>
      <c r="AQ23" s="113">
        <f t="shared" si="12"/>
        <v>622</v>
      </c>
      <c r="AR23" s="113" t="str">
        <f t="shared" si="13"/>
        <v/>
      </c>
      <c r="AS23" s="113">
        <f t="shared" si="14"/>
        <v>0</v>
      </c>
      <c r="AT23" s="113">
        <f t="shared" si="15"/>
        <v>0</v>
      </c>
      <c r="AU23" s="113">
        <f t="shared" si="16"/>
        <v>0</v>
      </c>
      <c r="AV23" s="113">
        <f t="shared" si="17"/>
        <v>0</v>
      </c>
      <c r="AX23" s="68" t="str">
        <f>IF(BC23="","",IF(BC23&gt;0,COUNT($AY$2:AY23),""))</f>
        <v/>
      </c>
      <c r="AY23" s="113" t="str">
        <f t="shared" si="18"/>
        <v/>
      </c>
      <c r="AZ23" s="113" t="str">
        <f t="shared" si="19"/>
        <v/>
      </c>
      <c r="BA23" s="113" t="str">
        <f t="shared" si="20"/>
        <v/>
      </c>
      <c r="BB23" s="113" t="str">
        <f t="shared" si="21"/>
        <v/>
      </c>
      <c r="BC23" s="113" t="str">
        <f t="shared" si="22"/>
        <v/>
      </c>
      <c r="BD23" s="113" t="str">
        <f t="shared" si="23"/>
        <v/>
      </c>
      <c r="BE23" s="113" t="str">
        <f t="shared" si="24"/>
        <v/>
      </c>
      <c r="BF23" s="113" t="str">
        <f t="shared" si="25"/>
        <v/>
      </c>
      <c r="BG23" s="113" t="str">
        <f t="shared" si="26"/>
        <v/>
      </c>
      <c r="BH23" s="113" t="str">
        <f t="shared" si="27"/>
        <v/>
      </c>
      <c r="BI23" s="113" t="str">
        <f t="shared" si="28"/>
        <v/>
      </c>
      <c r="BJ23" s="113" t="str">
        <f t="shared" si="29"/>
        <v/>
      </c>
      <c r="BK23" s="113" t="str">
        <f t="shared" si="30"/>
        <v/>
      </c>
      <c r="BL23" s="113" t="str">
        <f t="shared" si="31"/>
        <v/>
      </c>
      <c r="BM23" s="113" t="str">
        <f t="shared" si="32"/>
        <v/>
      </c>
      <c r="BN23" s="113" t="str">
        <f t="shared" si="33"/>
        <v/>
      </c>
    </row>
    <row r="24" spans="1:66">
      <c r="A24" s="111">
        <f>IF('Data Entry'!$H$4="","",'Data Entry'!$H$4)</f>
        <v>8</v>
      </c>
      <c r="B24" s="111" t="str">
        <f>IF('Data Entry'!B29="","",'Data Entry'!B29)</f>
        <v>B</v>
      </c>
      <c r="C24" s="111">
        <f>IF('Data Entry'!C29="","",'Data Entry'!C29)</f>
        <v>537</v>
      </c>
      <c r="D24" s="114">
        <f>IF('Data Entry'!D29="","",'Data Entry'!D29)</f>
        <v>40405</v>
      </c>
      <c r="E24" s="111" t="str">
        <f>IF('Data Entry'!E29="","",UPPER('Data Entry'!E29))</f>
        <v>RAJIYA BANO</v>
      </c>
      <c r="F24" s="111"/>
      <c r="G24" s="111" t="str">
        <f>IF('Data Entry'!F29="","",UPPER('Data Entry'!F29))</f>
        <v>ASHRAF SHAH</v>
      </c>
      <c r="H24" s="111"/>
      <c r="I24" s="111"/>
      <c r="J24" s="111"/>
      <c r="K24" s="111">
        <f>IF('Data Entry'!G29="","",'Data Entry'!G29)</f>
        <v>623</v>
      </c>
      <c r="L24" s="111" t="str">
        <f>IF('Data Entry'!H29="","",'Data Entry'!H29)</f>
        <v/>
      </c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2"/>
      <c r="AF24" s="68">
        <f>IF(AK24="","",IF(AK24&gt;0,COUNT($AG$2:AG24),""))</f>
        <v>23</v>
      </c>
      <c r="AG24" s="113">
        <f t="shared" si="2"/>
        <v>8</v>
      </c>
      <c r="AH24" s="113" t="str">
        <f t="shared" si="3"/>
        <v>B</v>
      </c>
      <c r="AI24" s="113">
        <f t="shared" si="4"/>
        <v>537</v>
      </c>
      <c r="AJ24" s="113">
        <f t="shared" si="5"/>
        <v>40405</v>
      </c>
      <c r="AK24" s="113" t="str">
        <f t="shared" si="6"/>
        <v>RAJIYA BANO</v>
      </c>
      <c r="AL24" s="113">
        <f t="shared" si="7"/>
        <v>0</v>
      </c>
      <c r="AM24" s="113" t="str">
        <f t="shared" si="8"/>
        <v>ASHRAF SHAH</v>
      </c>
      <c r="AN24" s="113">
        <f t="shared" si="9"/>
        <v>0</v>
      </c>
      <c r="AO24" s="113">
        <f t="shared" si="10"/>
        <v>0</v>
      </c>
      <c r="AP24" s="113">
        <f t="shared" si="11"/>
        <v>0</v>
      </c>
      <c r="AQ24" s="113">
        <f t="shared" si="12"/>
        <v>623</v>
      </c>
      <c r="AR24" s="113" t="str">
        <f t="shared" si="13"/>
        <v/>
      </c>
      <c r="AS24" s="113">
        <f t="shared" si="14"/>
        <v>0</v>
      </c>
      <c r="AT24" s="113">
        <f t="shared" si="15"/>
        <v>0</v>
      </c>
      <c r="AU24" s="113">
        <f t="shared" si="16"/>
        <v>0</v>
      </c>
      <c r="AV24" s="113">
        <f t="shared" si="17"/>
        <v>0</v>
      </c>
      <c r="AX24" s="68" t="str">
        <f>IF(BC24="","",IF(BC24&gt;0,COUNT($AY$2:AY24),""))</f>
        <v/>
      </c>
      <c r="AY24" s="113" t="str">
        <f t="shared" si="18"/>
        <v/>
      </c>
      <c r="AZ24" s="113" t="str">
        <f t="shared" si="19"/>
        <v/>
      </c>
      <c r="BA24" s="113" t="str">
        <f t="shared" si="20"/>
        <v/>
      </c>
      <c r="BB24" s="113" t="str">
        <f t="shared" si="21"/>
        <v/>
      </c>
      <c r="BC24" s="113" t="str">
        <f t="shared" si="22"/>
        <v/>
      </c>
      <c r="BD24" s="113" t="str">
        <f t="shared" si="23"/>
        <v/>
      </c>
      <c r="BE24" s="113" t="str">
        <f t="shared" si="24"/>
        <v/>
      </c>
      <c r="BF24" s="113" t="str">
        <f t="shared" si="25"/>
        <v/>
      </c>
      <c r="BG24" s="113" t="str">
        <f t="shared" si="26"/>
        <v/>
      </c>
      <c r="BH24" s="113" t="str">
        <f t="shared" si="27"/>
        <v/>
      </c>
      <c r="BI24" s="113" t="str">
        <f t="shared" si="28"/>
        <v/>
      </c>
      <c r="BJ24" s="113" t="str">
        <f t="shared" si="29"/>
        <v/>
      </c>
      <c r="BK24" s="113" t="str">
        <f t="shared" si="30"/>
        <v/>
      </c>
      <c r="BL24" s="113" t="str">
        <f t="shared" si="31"/>
        <v/>
      </c>
      <c r="BM24" s="113" t="str">
        <f t="shared" si="32"/>
        <v/>
      </c>
      <c r="BN24" s="113" t="str">
        <f t="shared" si="33"/>
        <v/>
      </c>
    </row>
    <row r="25" spans="1:66">
      <c r="A25" s="111">
        <f>IF('Data Entry'!$H$4="","",'Data Entry'!$H$4)</f>
        <v>8</v>
      </c>
      <c r="B25" s="111" t="str">
        <f>IF('Data Entry'!B30="","",'Data Entry'!B30)</f>
        <v>B</v>
      </c>
      <c r="C25" s="111">
        <f>IF('Data Entry'!C30="","",'Data Entry'!C30)</f>
        <v>417</v>
      </c>
      <c r="D25" s="114">
        <f>IF('Data Entry'!D30="","",'Data Entry'!D30)</f>
        <v>39951</v>
      </c>
      <c r="E25" s="111" t="str">
        <f>IF('Data Entry'!E30="","",UPPER('Data Entry'!E30))</f>
        <v>RAYAT</v>
      </c>
      <c r="F25" s="111"/>
      <c r="G25" s="111" t="str">
        <f>IF('Data Entry'!F30="","",UPPER('Data Entry'!F30))</f>
        <v>IBRAHIM</v>
      </c>
      <c r="H25" s="111"/>
      <c r="I25" s="111"/>
      <c r="J25" s="111"/>
      <c r="K25" s="111">
        <f>IF('Data Entry'!G30="","",'Data Entry'!G30)</f>
        <v>624</v>
      </c>
      <c r="L25" s="111" t="str">
        <f>IF('Data Entry'!H30="","",'Data Entry'!H30)</f>
        <v/>
      </c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2"/>
      <c r="AF25" s="68">
        <f>IF(AK25="","",IF(AK25&gt;0,COUNT($AG$2:AG25),""))</f>
        <v>24</v>
      </c>
      <c r="AG25" s="113">
        <f t="shared" si="2"/>
        <v>8</v>
      </c>
      <c r="AH25" s="113" t="str">
        <f t="shared" si="3"/>
        <v>B</v>
      </c>
      <c r="AI25" s="113">
        <f t="shared" si="4"/>
        <v>417</v>
      </c>
      <c r="AJ25" s="113">
        <f t="shared" si="5"/>
        <v>39951</v>
      </c>
      <c r="AK25" s="113" t="str">
        <f t="shared" si="6"/>
        <v>RAYAT</v>
      </c>
      <c r="AL25" s="113">
        <f t="shared" si="7"/>
        <v>0</v>
      </c>
      <c r="AM25" s="113" t="str">
        <f t="shared" si="8"/>
        <v>IBRAHIM</v>
      </c>
      <c r="AN25" s="113">
        <f t="shared" si="9"/>
        <v>0</v>
      </c>
      <c r="AO25" s="113">
        <f t="shared" si="10"/>
        <v>0</v>
      </c>
      <c r="AP25" s="113">
        <f t="shared" si="11"/>
        <v>0</v>
      </c>
      <c r="AQ25" s="113">
        <f t="shared" si="12"/>
        <v>624</v>
      </c>
      <c r="AR25" s="113" t="str">
        <f t="shared" si="13"/>
        <v/>
      </c>
      <c r="AS25" s="113">
        <f t="shared" si="14"/>
        <v>0</v>
      </c>
      <c r="AT25" s="113">
        <f t="shared" si="15"/>
        <v>0</v>
      </c>
      <c r="AU25" s="113">
        <f t="shared" si="16"/>
        <v>0</v>
      </c>
      <c r="AV25" s="113">
        <f t="shared" si="17"/>
        <v>0</v>
      </c>
      <c r="AX25" s="68" t="str">
        <f>IF(BC25="","",IF(BC25&gt;0,COUNT($AY$2:AY25),""))</f>
        <v/>
      </c>
      <c r="AY25" s="113" t="str">
        <f t="shared" si="18"/>
        <v/>
      </c>
      <c r="AZ25" s="113" t="str">
        <f t="shared" si="19"/>
        <v/>
      </c>
      <c r="BA25" s="113" t="str">
        <f t="shared" si="20"/>
        <v/>
      </c>
      <c r="BB25" s="113" t="str">
        <f t="shared" si="21"/>
        <v/>
      </c>
      <c r="BC25" s="113" t="str">
        <f t="shared" si="22"/>
        <v/>
      </c>
      <c r="BD25" s="113" t="str">
        <f t="shared" si="23"/>
        <v/>
      </c>
      <c r="BE25" s="113" t="str">
        <f t="shared" si="24"/>
        <v/>
      </c>
      <c r="BF25" s="113" t="str">
        <f t="shared" si="25"/>
        <v/>
      </c>
      <c r="BG25" s="113" t="str">
        <f t="shared" si="26"/>
        <v/>
      </c>
      <c r="BH25" s="113" t="str">
        <f t="shared" si="27"/>
        <v/>
      </c>
      <c r="BI25" s="113" t="str">
        <f t="shared" si="28"/>
        <v/>
      </c>
      <c r="BJ25" s="113" t="str">
        <f t="shared" si="29"/>
        <v/>
      </c>
      <c r="BK25" s="113" t="str">
        <f t="shared" si="30"/>
        <v/>
      </c>
      <c r="BL25" s="113" t="str">
        <f t="shared" si="31"/>
        <v/>
      </c>
      <c r="BM25" s="113" t="str">
        <f t="shared" si="32"/>
        <v/>
      </c>
      <c r="BN25" s="113" t="str">
        <f t="shared" si="33"/>
        <v/>
      </c>
    </row>
    <row r="26" spans="1:66">
      <c r="A26" s="111">
        <f>IF('Data Entry'!$H$4="","",'Data Entry'!$H$4)</f>
        <v>8</v>
      </c>
      <c r="B26" s="111" t="str">
        <f>IF('Data Entry'!B31="","",'Data Entry'!B31)</f>
        <v>B</v>
      </c>
      <c r="C26" s="111">
        <f>IF('Data Entry'!C31="","",'Data Entry'!C31)</f>
        <v>827</v>
      </c>
      <c r="D26" s="114">
        <f>IF('Data Entry'!D31="","",'Data Entry'!D31)</f>
        <v>40510</v>
      </c>
      <c r="E26" s="111" t="str">
        <f>IF('Data Entry'!E31="","",UPPER('Data Entry'!E31))</f>
        <v>RIDHIMA GURJAR</v>
      </c>
      <c r="F26" s="111"/>
      <c r="G26" s="111" t="str">
        <f>IF('Data Entry'!F31="","",UPPER('Data Entry'!F31))</f>
        <v>MAHENDRA GURJAR</v>
      </c>
      <c r="H26" s="111"/>
      <c r="I26" s="111"/>
      <c r="J26" s="111"/>
      <c r="K26" s="111">
        <f>IF('Data Entry'!G31="","",'Data Entry'!G31)</f>
        <v>625</v>
      </c>
      <c r="L26" s="111" t="str">
        <f>IF('Data Entry'!H31="","",'Data Entry'!H31)</f>
        <v/>
      </c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2"/>
      <c r="AF26" s="68">
        <f>IF(AK26="","",IF(AK26&gt;0,COUNT($AG$2:AG26),""))</f>
        <v>25</v>
      </c>
      <c r="AG26" s="113">
        <f t="shared" si="2"/>
        <v>8</v>
      </c>
      <c r="AH26" s="113" t="str">
        <f t="shared" si="3"/>
        <v>B</v>
      </c>
      <c r="AI26" s="113">
        <f t="shared" si="4"/>
        <v>827</v>
      </c>
      <c r="AJ26" s="113">
        <f t="shared" si="5"/>
        <v>40510</v>
      </c>
      <c r="AK26" s="113" t="str">
        <f t="shared" si="6"/>
        <v>RIDHIMA GURJAR</v>
      </c>
      <c r="AL26" s="113">
        <f t="shared" si="7"/>
        <v>0</v>
      </c>
      <c r="AM26" s="113" t="str">
        <f t="shared" si="8"/>
        <v>MAHENDRA GURJAR</v>
      </c>
      <c r="AN26" s="113">
        <f t="shared" si="9"/>
        <v>0</v>
      </c>
      <c r="AO26" s="113">
        <f t="shared" si="10"/>
        <v>0</v>
      </c>
      <c r="AP26" s="113">
        <f t="shared" si="11"/>
        <v>0</v>
      </c>
      <c r="AQ26" s="113">
        <f t="shared" si="12"/>
        <v>625</v>
      </c>
      <c r="AR26" s="113" t="str">
        <f t="shared" si="13"/>
        <v/>
      </c>
      <c r="AS26" s="113">
        <f t="shared" si="14"/>
        <v>0</v>
      </c>
      <c r="AT26" s="113">
        <f t="shared" si="15"/>
        <v>0</v>
      </c>
      <c r="AU26" s="113">
        <f t="shared" si="16"/>
        <v>0</v>
      </c>
      <c r="AV26" s="113">
        <f t="shared" si="17"/>
        <v>0</v>
      </c>
      <c r="AX26" s="68" t="str">
        <f>IF(BC26="","",IF(BC26&gt;0,COUNT($AY$2:AY26),""))</f>
        <v/>
      </c>
      <c r="AY26" s="113" t="str">
        <f t="shared" si="18"/>
        <v/>
      </c>
      <c r="AZ26" s="113" t="str">
        <f t="shared" si="19"/>
        <v/>
      </c>
      <c r="BA26" s="113" t="str">
        <f t="shared" si="20"/>
        <v/>
      </c>
      <c r="BB26" s="113" t="str">
        <f t="shared" si="21"/>
        <v/>
      </c>
      <c r="BC26" s="113" t="str">
        <f t="shared" si="22"/>
        <v/>
      </c>
      <c r="BD26" s="113" t="str">
        <f t="shared" si="23"/>
        <v/>
      </c>
      <c r="BE26" s="113" t="str">
        <f t="shared" si="24"/>
        <v/>
      </c>
      <c r="BF26" s="113" t="str">
        <f t="shared" si="25"/>
        <v/>
      </c>
      <c r="BG26" s="113" t="str">
        <f t="shared" si="26"/>
        <v/>
      </c>
      <c r="BH26" s="113" t="str">
        <f t="shared" si="27"/>
        <v/>
      </c>
      <c r="BI26" s="113" t="str">
        <f t="shared" si="28"/>
        <v/>
      </c>
      <c r="BJ26" s="113" t="str">
        <f t="shared" si="29"/>
        <v/>
      </c>
      <c r="BK26" s="113" t="str">
        <f t="shared" si="30"/>
        <v/>
      </c>
      <c r="BL26" s="113" t="str">
        <f t="shared" si="31"/>
        <v/>
      </c>
      <c r="BM26" s="113" t="str">
        <f t="shared" si="32"/>
        <v/>
      </c>
      <c r="BN26" s="113" t="str">
        <f t="shared" si="33"/>
        <v/>
      </c>
    </row>
    <row r="27" spans="1:66">
      <c r="A27" s="111">
        <f>IF('Data Entry'!$H$4="","",'Data Entry'!$H$4)</f>
        <v>8</v>
      </c>
      <c r="B27" s="111" t="str">
        <f>IF('Data Entry'!B32="","",'Data Entry'!B32)</f>
        <v>B</v>
      </c>
      <c r="C27" s="111">
        <f>IF('Data Entry'!C32="","",'Data Entry'!C32)</f>
        <v>449</v>
      </c>
      <c r="D27" s="114">
        <f>IF('Data Entry'!D32="","",'Data Entry'!D32)</f>
        <v>40216</v>
      </c>
      <c r="E27" s="111" t="str">
        <f>IF('Data Entry'!E32="","",UPPER('Data Entry'!E32))</f>
        <v>RIYAJ MOHAMMAD</v>
      </c>
      <c r="F27" s="111"/>
      <c r="G27" s="111" t="str">
        <f>IF('Data Entry'!F32="","",UPPER('Data Entry'!F32))</f>
        <v>ISHAK MOHAMMAD</v>
      </c>
      <c r="H27" s="111"/>
      <c r="I27" s="111"/>
      <c r="J27" s="111"/>
      <c r="K27" s="111">
        <f>IF('Data Entry'!G32="","",'Data Entry'!G32)</f>
        <v>626</v>
      </c>
      <c r="L27" s="111" t="str">
        <f>IF('Data Entry'!H32="","",'Data Entry'!H32)</f>
        <v/>
      </c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2"/>
      <c r="AF27" s="68">
        <f>IF(AK27="","",IF(AK27&gt;0,COUNT($AG$2:AG27),""))</f>
        <v>26</v>
      </c>
      <c r="AG27" s="113">
        <f t="shared" si="2"/>
        <v>8</v>
      </c>
      <c r="AH27" s="113" t="str">
        <f t="shared" si="3"/>
        <v>B</v>
      </c>
      <c r="AI27" s="113">
        <f t="shared" si="4"/>
        <v>449</v>
      </c>
      <c r="AJ27" s="113">
        <f t="shared" si="5"/>
        <v>40216</v>
      </c>
      <c r="AK27" s="113" t="str">
        <f t="shared" si="6"/>
        <v>RIYAJ MOHAMMAD</v>
      </c>
      <c r="AL27" s="113">
        <f t="shared" si="7"/>
        <v>0</v>
      </c>
      <c r="AM27" s="113" t="str">
        <f t="shared" si="8"/>
        <v>ISHAK MOHAMMAD</v>
      </c>
      <c r="AN27" s="113">
        <f t="shared" si="9"/>
        <v>0</v>
      </c>
      <c r="AO27" s="113">
        <f t="shared" si="10"/>
        <v>0</v>
      </c>
      <c r="AP27" s="113">
        <f t="shared" si="11"/>
        <v>0</v>
      </c>
      <c r="AQ27" s="113">
        <f t="shared" si="12"/>
        <v>626</v>
      </c>
      <c r="AR27" s="113" t="str">
        <f t="shared" si="13"/>
        <v/>
      </c>
      <c r="AS27" s="113">
        <f t="shared" si="14"/>
        <v>0</v>
      </c>
      <c r="AT27" s="113">
        <f t="shared" si="15"/>
        <v>0</v>
      </c>
      <c r="AU27" s="113">
        <f t="shared" si="16"/>
        <v>0</v>
      </c>
      <c r="AV27" s="113">
        <f t="shared" si="17"/>
        <v>0</v>
      </c>
      <c r="AX27" s="68" t="str">
        <f>IF(BC27="","",IF(BC27&gt;0,COUNT($AY$2:AY27),""))</f>
        <v/>
      </c>
      <c r="AY27" s="113" t="str">
        <f t="shared" si="18"/>
        <v/>
      </c>
      <c r="AZ27" s="113" t="str">
        <f t="shared" si="19"/>
        <v/>
      </c>
      <c r="BA27" s="113" t="str">
        <f t="shared" si="20"/>
        <v/>
      </c>
      <c r="BB27" s="113" t="str">
        <f t="shared" si="21"/>
        <v/>
      </c>
      <c r="BC27" s="113" t="str">
        <f t="shared" si="22"/>
        <v/>
      </c>
      <c r="BD27" s="113" t="str">
        <f t="shared" si="23"/>
        <v/>
      </c>
      <c r="BE27" s="113" t="str">
        <f t="shared" si="24"/>
        <v/>
      </c>
      <c r="BF27" s="113" t="str">
        <f t="shared" si="25"/>
        <v/>
      </c>
      <c r="BG27" s="113" t="str">
        <f t="shared" si="26"/>
        <v/>
      </c>
      <c r="BH27" s="113" t="str">
        <f t="shared" si="27"/>
        <v/>
      </c>
      <c r="BI27" s="113" t="str">
        <f t="shared" si="28"/>
        <v/>
      </c>
      <c r="BJ27" s="113" t="str">
        <f t="shared" si="29"/>
        <v/>
      </c>
      <c r="BK27" s="113" t="str">
        <f t="shared" si="30"/>
        <v/>
      </c>
      <c r="BL27" s="113" t="str">
        <f t="shared" si="31"/>
        <v/>
      </c>
      <c r="BM27" s="113" t="str">
        <f t="shared" si="32"/>
        <v/>
      </c>
      <c r="BN27" s="113" t="str">
        <f t="shared" si="33"/>
        <v/>
      </c>
    </row>
    <row r="28" spans="1:66">
      <c r="A28" s="111">
        <f>IF('Data Entry'!$H$4="","",'Data Entry'!$H$4)</f>
        <v>8</v>
      </c>
      <c r="B28" s="111" t="str">
        <f>IF('Data Entry'!B33="","",'Data Entry'!B33)</f>
        <v>B</v>
      </c>
      <c r="C28" s="111">
        <f>IF('Data Entry'!C33="","",'Data Entry'!C33)</f>
        <v>828</v>
      </c>
      <c r="D28" s="114">
        <f>IF('Data Entry'!D33="","",'Data Entry'!D33)</f>
        <v>40215</v>
      </c>
      <c r="E28" s="111" t="str">
        <f>IF('Data Entry'!E33="","",UPPER('Data Entry'!E33))</f>
        <v>RUCHIKA MEENA</v>
      </c>
      <c r="F28" s="111"/>
      <c r="G28" s="111" t="str">
        <f>IF('Data Entry'!F33="","",UPPER('Data Entry'!F33))</f>
        <v>MANGI LAL MEENA</v>
      </c>
      <c r="H28" s="111"/>
      <c r="I28" s="111"/>
      <c r="J28" s="111"/>
      <c r="K28" s="111">
        <f>IF('Data Entry'!G33="","",'Data Entry'!G33)</f>
        <v>627</v>
      </c>
      <c r="L28" s="111" t="str">
        <f>IF('Data Entry'!H33="","",'Data Entry'!H33)</f>
        <v/>
      </c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2"/>
      <c r="AF28" s="68">
        <f>IF(AK28="","",IF(AK28&gt;0,COUNT($AG$2:AG28),""))</f>
        <v>27</v>
      </c>
      <c r="AG28" s="113">
        <f t="shared" si="2"/>
        <v>8</v>
      </c>
      <c r="AH28" s="113" t="str">
        <f t="shared" si="3"/>
        <v>B</v>
      </c>
      <c r="AI28" s="113">
        <f t="shared" si="4"/>
        <v>828</v>
      </c>
      <c r="AJ28" s="113">
        <f t="shared" si="5"/>
        <v>40215</v>
      </c>
      <c r="AK28" s="113" t="str">
        <f t="shared" si="6"/>
        <v>RUCHIKA MEENA</v>
      </c>
      <c r="AL28" s="113">
        <f t="shared" si="7"/>
        <v>0</v>
      </c>
      <c r="AM28" s="113" t="str">
        <f t="shared" si="8"/>
        <v>MANGI LAL MEENA</v>
      </c>
      <c r="AN28" s="113">
        <f t="shared" si="9"/>
        <v>0</v>
      </c>
      <c r="AO28" s="113">
        <f t="shared" si="10"/>
        <v>0</v>
      </c>
      <c r="AP28" s="113">
        <f t="shared" si="11"/>
        <v>0</v>
      </c>
      <c r="AQ28" s="113">
        <f t="shared" si="12"/>
        <v>627</v>
      </c>
      <c r="AR28" s="113" t="str">
        <f t="shared" si="13"/>
        <v/>
      </c>
      <c r="AS28" s="113">
        <f t="shared" si="14"/>
        <v>0</v>
      </c>
      <c r="AT28" s="113">
        <f t="shared" si="15"/>
        <v>0</v>
      </c>
      <c r="AU28" s="113">
        <f t="shared" si="16"/>
        <v>0</v>
      </c>
      <c r="AV28" s="113">
        <f t="shared" si="17"/>
        <v>0</v>
      </c>
      <c r="AX28" s="68" t="str">
        <f>IF(BC28="","",IF(BC28&gt;0,COUNT($AY$2:AY28),""))</f>
        <v/>
      </c>
      <c r="AY28" s="113" t="str">
        <f t="shared" si="18"/>
        <v/>
      </c>
      <c r="AZ28" s="113" t="str">
        <f t="shared" si="19"/>
        <v/>
      </c>
      <c r="BA28" s="113" t="str">
        <f t="shared" si="20"/>
        <v/>
      </c>
      <c r="BB28" s="113" t="str">
        <f t="shared" si="21"/>
        <v/>
      </c>
      <c r="BC28" s="113" t="str">
        <f t="shared" si="22"/>
        <v/>
      </c>
      <c r="BD28" s="113" t="str">
        <f t="shared" si="23"/>
        <v/>
      </c>
      <c r="BE28" s="113" t="str">
        <f t="shared" si="24"/>
        <v/>
      </c>
      <c r="BF28" s="113" t="str">
        <f t="shared" si="25"/>
        <v/>
      </c>
      <c r="BG28" s="113" t="str">
        <f t="shared" si="26"/>
        <v/>
      </c>
      <c r="BH28" s="113" t="str">
        <f t="shared" si="27"/>
        <v/>
      </c>
      <c r="BI28" s="113" t="str">
        <f t="shared" si="28"/>
        <v/>
      </c>
      <c r="BJ28" s="113" t="str">
        <f t="shared" si="29"/>
        <v/>
      </c>
      <c r="BK28" s="113" t="str">
        <f t="shared" si="30"/>
        <v/>
      </c>
      <c r="BL28" s="113" t="str">
        <f t="shared" si="31"/>
        <v/>
      </c>
      <c r="BM28" s="113" t="str">
        <f t="shared" si="32"/>
        <v/>
      </c>
      <c r="BN28" s="113" t="str">
        <f t="shared" si="33"/>
        <v/>
      </c>
    </row>
    <row r="29" spans="1:66">
      <c r="A29" s="111">
        <f>IF('Data Entry'!$H$4="","",'Data Entry'!$H$4)</f>
        <v>8</v>
      </c>
      <c r="B29" s="111" t="str">
        <f>IF('Data Entry'!B34="","",'Data Entry'!B34)</f>
        <v>B</v>
      </c>
      <c r="C29" s="111">
        <f>IF('Data Entry'!C34="","",'Data Entry'!C34)</f>
        <v>820</v>
      </c>
      <c r="D29" s="114">
        <f>IF('Data Entry'!D34="","",'Data Entry'!D34)</f>
        <v>41091</v>
      </c>
      <c r="E29" s="111" t="str">
        <f>IF('Data Entry'!E34="","",UPPER('Data Entry'!E34))</f>
        <v>SANIYA KHINCHI</v>
      </c>
      <c r="F29" s="111"/>
      <c r="G29" s="111" t="str">
        <f>IF('Data Entry'!F34="","",UPPER('Data Entry'!F34))</f>
        <v>SHABEER KHAN</v>
      </c>
      <c r="H29" s="111"/>
      <c r="I29" s="111"/>
      <c r="J29" s="111"/>
      <c r="K29" s="111">
        <f>IF('Data Entry'!G34="","",'Data Entry'!G34)</f>
        <v>628</v>
      </c>
      <c r="L29" s="111" t="str">
        <f>IF('Data Entry'!H34="","",'Data Entry'!H34)</f>
        <v/>
      </c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2"/>
      <c r="AF29" s="68">
        <f>IF(AK29="","",IF(AK29&gt;0,COUNT($AG$2:AG29),""))</f>
        <v>28</v>
      </c>
      <c r="AG29" s="113">
        <f t="shared" si="2"/>
        <v>8</v>
      </c>
      <c r="AH29" s="113" t="str">
        <f t="shared" si="3"/>
        <v>B</v>
      </c>
      <c r="AI29" s="113">
        <f t="shared" si="4"/>
        <v>820</v>
      </c>
      <c r="AJ29" s="113">
        <f t="shared" si="5"/>
        <v>41091</v>
      </c>
      <c r="AK29" s="113" t="str">
        <f t="shared" si="6"/>
        <v>SANIYA KHINCHI</v>
      </c>
      <c r="AL29" s="113">
        <f t="shared" si="7"/>
        <v>0</v>
      </c>
      <c r="AM29" s="113" t="str">
        <f t="shared" si="8"/>
        <v>SHABEER KHAN</v>
      </c>
      <c r="AN29" s="113">
        <f t="shared" si="9"/>
        <v>0</v>
      </c>
      <c r="AO29" s="113">
        <f t="shared" si="10"/>
        <v>0</v>
      </c>
      <c r="AP29" s="113">
        <f t="shared" si="11"/>
        <v>0</v>
      </c>
      <c r="AQ29" s="113">
        <f t="shared" si="12"/>
        <v>628</v>
      </c>
      <c r="AR29" s="113" t="str">
        <f t="shared" si="13"/>
        <v/>
      </c>
      <c r="AS29" s="113">
        <f t="shared" si="14"/>
        <v>0</v>
      </c>
      <c r="AT29" s="113">
        <f t="shared" si="15"/>
        <v>0</v>
      </c>
      <c r="AU29" s="113">
        <f t="shared" si="16"/>
        <v>0</v>
      </c>
      <c r="AV29" s="113">
        <f t="shared" si="17"/>
        <v>0</v>
      </c>
      <c r="AX29" s="68" t="str">
        <f>IF(BC29="","",IF(BC29&gt;0,COUNT($AY$2:AY29),""))</f>
        <v/>
      </c>
      <c r="AY29" s="113" t="str">
        <f t="shared" si="18"/>
        <v/>
      </c>
      <c r="AZ29" s="113" t="str">
        <f t="shared" si="19"/>
        <v/>
      </c>
      <c r="BA29" s="113" t="str">
        <f t="shared" si="20"/>
        <v/>
      </c>
      <c r="BB29" s="113" t="str">
        <f t="shared" si="21"/>
        <v/>
      </c>
      <c r="BC29" s="113" t="str">
        <f t="shared" si="22"/>
        <v/>
      </c>
      <c r="BD29" s="113" t="str">
        <f t="shared" si="23"/>
        <v/>
      </c>
      <c r="BE29" s="113" t="str">
        <f t="shared" si="24"/>
        <v/>
      </c>
      <c r="BF29" s="113" t="str">
        <f t="shared" si="25"/>
        <v/>
      </c>
      <c r="BG29" s="113" t="str">
        <f t="shared" si="26"/>
        <v/>
      </c>
      <c r="BH29" s="113" t="str">
        <f t="shared" si="27"/>
        <v/>
      </c>
      <c r="BI29" s="113" t="str">
        <f t="shared" si="28"/>
        <v/>
      </c>
      <c r="BJ29" s="113" t="str">
        <f t="shared" si="29"/>
        <v/>
      </c>
      <c r="BK29" s="113" t="str">
        <f t="shared" si="30"/>
        <v/>
      </c>
      <c r="BL29" s="113" t="str">
        <f t="shared" si="31"/>
        <v/>
      </c>
      <c r="BM29" s="113" t="str">
        <f t="shared" si="32"/>
        <v/>
      </c>
      <c r="BN29" s="113" t="str">
        <f t="shared" si="33"/>
        <v/>
      </c>
    </row>
    <row r="30" spans="1:66">
      <c r="A30" s="111">
        <f>IF('Data Entry'!$H$4="","",'Data Entry'!$H$4)</f>
        <v>8</v>
      </c>
      <c r="B30" s="111" t="str">
        <f>IF('Data Entry'!B35="","",'Data Entry'!B35)</f>
        <v>B</v>
      </c>
      <c r="C30" s="111">
        <f>IF('Data Entry'!C35="","",'Data Entry'!C35)</f>
        <v>410</v>
      </c>
      <c r="D30" s="114">
        <f>IF('Data Entry'!D35="","",'Data Entry'!D35)</f>
        <v>39634</v>
      </c>
      <c r="E30" s="111" t="str">
        <f>IF('Data Entry'!E35="","",UPPER('Data Entry'!E35))</f>
        <v>SHARAWAN NAYAK</v>
      </c>
      <c r="F30" s="111"/>
      <c r="G30" s="111" t="str">
        <f>IF('Data Entry'!F35="","",UPPER('Data Entry'!F35))</f>
        <v>JAGDISH NAYAK</v>
      </c>
      <c r="H30" s="111"/>
      <c r="I30" s="111"/>
      <c r="J30" s="111"/>
      <c r="K30" s="111">
        <f>IF('Data Entry'!G35="","",'Data Entry'!G35)</f>
        <v>629</v>
      </c>
      <c r="L30" s="111" t="str">
        <f>IF('Data Entry'!H35="","",'Data Entry'!H35)</f>
        <v/>
      </c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2"/>
      <c r="AF30" s="68">
        <f>IF(AK30="","",IF(AK30&gt;0,COUNT($AG$2:AG30),""))</f>
        <v>29</v>
      </c>
      <c r="AG30" s="113">
        <f t="shared" si="2"/>
        <v>8</v>
      </c>
      <c r="AH30" s="113" t="str">
        <f t="shared" si="3"/>
        <v>B</v>
      </c>
      <c r="AI30" s="113">
        <f t="shared" si="4"/>
        <v>410</v>
      </c>
      <c r="AJ30" s="113">
        <f t="shared" si="5"/>
        <v>39634</v>
      </c>
      <c r="AK30" s="113" t="str">
        <f t="shared" si="6"/>
        <v>SHARAWAN NAYAK</v>
      </c>
      <c r="AL30" s="113">
        <f t="shared" si="7"/>
        <v>0</v>
      </c>
      <c r="AM30" s="113" t="str">
        <f t="shared" si="8"/>
        <v>JAGDISH NAYAK</v>
      </c>
      <c r="AN30" s="113">
        <f t="shared" si="9"/>
        <v>0</v>
      </c>
      <c r="AO30" s="113">
        <f t="shared" si="10"/>
        <v>0</v>
      </c>
      <c r="AP30" s="113">
        <f t="shared" si="11"/>
        <v>0</v>
      </c>
      <c r="AQ30" s="113">
        <f t="shared" si="12"/>
        <v>629</v>
      </c>
      <c r="AR30" s="113" t="str">
        <f t="shared" si="13"/>
        <v/>
      </c>
      <c r="AS30" s="113">
        <f t="shared" si="14"/>
        <v>0</v>
      </c>
      <c r="AT30" s="113">
        <f t="shared" si="15"/>
        <v>0</v>
      </c>
      <c r="AU30" s="113">
        <f t="shared" si="16"/>
        <v>0</v>
      </c>
      <c r="AV30" s="113">
        <f t="shared" si="17"/>
        <v>0</v>
      </c>
      <c r="AX30" s="68" t="str">
        <f>IF(BC30="","",IF(BC30&gt;0,COUNT($AY$2:AY30),""))</f>
        <v/>
      </c>
      <c r="AY30" s="113" t="str">
        <f t="shared" si="18"/>
        <v/>
      </c>
      <c r="AZ30" s="113" t="str">
        <f t="shared" si="19"/>
        <v/>
      </c>
      <c r="BA30" s="113" t="str">
        <f t="shared" si="20"/>
        <v/>
      </c>
      <c r="BB30" s="113" t="str">
        <f t="shared" si="21"/>
        <v/>
      </c>
      <c r="BC30" s="113" t="str">
        <f t="shared" si="22"/>
        <v/>
      </c>
      <c r="BD30" s="113" t="str">
        <f t="shared" si="23"/>
        <v/>
      </c>
      <c r="BE30" s="113" t="str">
        <f t="shared" si="24"/>
        <v/>
      </c>
      <c r="BF30" s="113" t="str">
        <f t="shared" si="25"/>
        <v/>
      </c>
      <c r="BG30" s="113" t="str">
        <f t="shared" si="26"/>
        <v/>
      </c>
      <c r="BH30" s="113" t="str">
        <f t="shared" si="27"/>
        <v/>
      </c>
      <c r="BI30" s="113" t="str">
        <f t="shared" si="28"/>
        <v/>
      </c>
      <c r="BJ30" s="113" t="str">
        <f t="shared" si="29"/>
        <v/>
      </c>
      <c r="BK30" s="113" t="str">
        <f t="shared" si="30"/>
        <v/>
      </c>
      <c r="BL30" s="113" t="str">
        <f t="shared" si="31"/>
        <v/>
      </c>
      <c r="BM30" s="113" t="str">
        <f t="shared" si="32"/>
        <v/>
      </c>
      <c r="BN30" s="113" t="str">
        <f t="shared" si="33"/>
        <v/>
      </c>
    </row>
    <row r="31" spans="1:66">
      <c r="A31" s="111">
        <f>IF('Data Entry'!$H$4="","",'Data Entry'!$H$4)</f>
        <v>8</v>
      </c>
      <c r="B31" s="111" t="str">
        <f>IF('Data Entry'!B36="","",'Data Entry'!B36)</f>
        <v>B</v>
      </c>
      <c r="C31" s="111">
        <f>IF('Data Entry'!C36="","",'Data Entry'!C36)</f>
        <v>818</v>
      </c>
      <c r="D31" s="114">
        <f>IF('Data Entry'!D36="","",'Data Entry'!D36)</f>
        <v>40221</v>
      </c>
      <c r="E31" s="111" t="str">
        <f>IF('Data Entry'!E36="","",UPPER('Data Entry'!E36))</f>
        <v>SHIV KANWAR</v>
      </c>
      <c r="F31" s="111"/>
      <c r="G31" s="111" t="str">
        <f>IF('Data Entry'!F36="","",UPPER('Data Entry'!F36))</f>
        <v>UDAI SINGH</v>
      </c>
      <c r="H31" s="111"/>
      <c r="I31" s="111"/>
      <c r="J31" s="111"/>
      <c r="K31" s="111">
        <f>IF('Data Entry'!G36="","",'Data Entry'!G36)</f>
        <v>630</v>
      </c>
      <c r="L31" s="111" t="str">
        <f>IF('Data Entry'!H36="","",'Data Entry'!H36)</f>
        <v/>
      </c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2"/>
      <c r="AF31" s="68">
        <f>IF(AK31="","",IF(AK31&gt;0,COUNT($AG$2:AG31),""))</f>
        <v>30</v>
      </c>
      <c r="AG31" s="113">
        <f t="shared" si="2"/>
        <v>8</v>
      </c>
      <c r="AH31" s="113" t="str">
        <f t="shared" si="3"/>
        <v>B</v>
      </c>
      <c r="AI31" s="113">
        <f t="shared" si="4"/>
        <v>818</v>
      </c>
      <c r="AJ31" s="113">
        <f t="shared" si="5"/>
        <v>40221</v>
      </c>
      <c r="AK31" s="113" t="str">
        <f t="shared" si="6"/>
        <v>SHIV KANWAR</v>
      </c>
      <c r="AL31" s="113">
        <f t="shared" si="7"/>
        <v>0</v>
      </c>
      <c r="AM31" s="113" t="str">
        <f t="shared" si="8"/>
        <v>UDAI SINGH</v>
      </c>
      <c r="AN31" s="113">
        <f t="shared" si="9"/>
        <v>0</v>
      </c>
      <c r="AO31" s="113">
        <f t="shared" si="10"/>
        <v>0</v>
      </c>
      <c r="AP31" s="113">
        <f t="shared" si="11"/>
        <v>0</v>
      </c>
      <c r="AQ31" s="113">
        <f t="shared" si="12"/>
        <v>630</v>
      </c>
      <c r="AR31" s="113" t="str">
        <f t="shared" si="13"/>
        <v/>
      </c>
      <c r="AS31" s="113">
        <f t="shared" si="14"/>
        <v>0</v>
      </c>
      <c r="AT31" s="113">
        <f t="shared" si="15"/>
        <v>0</v>
      </c>
      <c r="AU31" s="113">
        <f t="shared" si="16"/>
        <v>0</v>
      </c>
      <c r="AV31" s="113">
        <f t="shared" si="17"/>
        <v>0</v>
      </c>
      <c r="AX31" s="68" t="str">
        <f>IF(BC31="","",IF(BC31&gt;0,COUNT($AY$2:AY31),""))</f>
        <v/>
      </c>
      <c r="AY31" s="113" t="str">
        <f t="shared" si="18"/>
        <v/>
      </c>
      <c r="AZ31" s="113" t="str">
        <f t="shared" si="19"/>
        <v/>
      </c>
      <c r="BA31" s="113" t="str">
        <f t="shared" si="20"/>
        <v/>
      </c>
      <c r="BB31" s="113" t="str">
        <f t="shared" si="21"/>
        <v/>
      </c>
      <c r="BC31" s="113" t="str">
        <f t="shared" si="22"/>
        <v/>
      </c>
      <c r="BD31" s="113" t="str">
        <f t="shared" si="23"/>
        <v/>
      </c>
      <c r="BE31" s="113" t="str">
        <f t="shared" si="24"/>
        <v/>
      </c>
      <c r="BF31" s="113" t="str">
        <f t="shared" si="25"/>
        <v/>
      </c>
      <c r="BG31" s="113" t="str">
        <f t="shared" si="26"/>
        <v/>
      </c>
      <c r="BH31" s="113" t="str">
        <f t="shared" si="27"/>
        <v/>
      </c>
      <c r="BI31" s="113" t="str">
        <f t="shared" si="28"/>
        <v/>
      </c>
      <c r="BJ31" s="113" t="str">
        <f t="shared" si="29"/>
        <v/>
      </c>
      <c r="BK31" s="113" t="str">
        <f t="shared" si="30"/>
        <v/>
      </c>
      <c r="BL31" s="113" t="str">
        <f t="shared" si="31"/>
        <v/>
      </c>
      <c r="BM31" s="113" t="str">
        <f t="shared" si="32"/>
        <v/>
      </c>
      <c r="BN31" s="113" t="str">
        <f t="shared" si="33"/>
        <v/>
      </c>
    </row>
    <row r="32" spans="1:66">
      <c r="A32" s="111">
        <f>IF('Data Entry'!$H$4="","",'Data Entry'!$H$4)</f>
        <v>8</v>
      </c>
      <c r="B32" s="111" t="str">
        <f>IF('Data Entry'!B37="","",'Data Entry'!B37)</f>
        <v>B</v>
      </c>
      <c r="C32" s="111">
        <f>IF('Data Entry'!C37="","",'Data Entry'!C37)</f>
        <v>419</v>
      </c>
      <c r="D32" s="114">
        <f>IF('Data Entry'!D37="","",'Data Entry'!D37)</f>
        <v>39873</v>
      </c>
      <c r="E32" s="111" t="str">
        <f>IF('Data Entry'!E37="","",UPPER('Data Entry'!E37))</f>
        <v>SOIL</v>
      </c>
      <c r="F32" s="111"/>
      <c r="G32" s="111" t="str">
        <f>IF('Data Entry'!F37="","",UPPER('Data Entry'!F37))</f>
        <v>AKBAR</v>
      </c>
      <c r="H32" s="111"/>
      <c r="I32" s="111"/>
      <c r="J32" s="111"/>
      <c r="K32" s="111">
        <f>IF('Data Entry'!G37="","",'Data Entry'!G37)</f>
        <v>631</v>
      </c>
      <c r="L32" s="111" t="str">
        <f>IF('Data Entry'!H37="","",'Data Entry'!H37)</f>
        <v/>
      </c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2"/>
      <c r="AF32" s="68">
        <f>IF(AK32="","",IF(AK32&gt;0,COUNT($AG$2:AG32),""))</f>
        <v>31</v>
      </c>
      <c r="AG32" s="113">
        <f t="shared" si="2"/>
        <v>8</v>
      </c>
      <c r="AH32" s="113" t="str">
        <f t="shared" si="3"/>
        <v>B</v>
      </c>
      <c r="AI32" s="113">
        <f t="shared" si="4"/>
        <v>419</v>
      </c>
      <c r="AJ32" s="113">
        <f t="shared" si="5"/>
        <v>39873</v>
      </c>
      <c r="AK32" s="113" t="str">
        <f t="shared" si="6"/>
        <v>SOIL</v>
      </c>
      <c r="AL32" s="113">
        <f t="shared" si="7"/>
        <v>0</v>
      </c>
      <c r="AM32" s="113" t="str">
        <f t="shared" si="8"/>
        <v>AKBAR</v>
      </c>
      <c r="AN32" s="113">
        <f t="shared" si="9"/>
        <v>0</v>
      </c>
      <c r="AO32" s="113">
        <f t="shared" si="10"/>
        <v>0</v>
      </c>
      <c r="AP32" s="113">
        <f t="shared" si="11"/>
        <v>0</v>
      </c>
      <c r="AQ32" s="113">
        <f t="shared" si="12"/>
        <v>631</v>
      </c>
      <c r="AR32" s="113" t="str">
        <f t="shared" si="13"/>
        <v/>
      </c>
      <c r="AS32" s="113">
        <f t="shared" si="14"/>
        <v>0</v>
      </c>
      <c r="AT32" s="113">
        <f t="shared" si="15"/>
        <v>0</v>
      </c>
      <c r="AU32" s="113">
        <f t="shared" si="16"/>
        <v>0</v>
      </c>
      <c r="AV32" s="113">
        <f t="shared" si="17"/>
        <v>0</v>
      </c>
      <c r="AX32" s="68" t="str">
        <f>IF(BC32="","",IF(BC32&gt;0,COUNT($AY$2:AY32),""))</f>
        <v/>
      </c>
      <c r="AY32" s="113" t="str">
        <f t="shared" si="18"/>
        <v/>
      </c>
      <c r="AZ32" s="113" t="str">
        <f t="shared" si="19"/>
        <v/>
      </c>
      <c r="BA32" s="113" t="str">
        <f t="shared" si="20"/>
        <v/>
      </c>
      <c r="BB32" s="113" t="str">
        <f t="shared" si="21"/>
        <v/>
      </c>
      <c r="BC32" s="113" t="str">
        <f t="shared" si="22"/>
        <v/>
      </c>
      <c r="BD32" s="113" t="str">
        <f t="shared" si="23"/>
        <v/>
      </c>
      <c r="BE32" s="113" t="str">
        <f t="shared" si="24"/>
        <v/>
      </c>
      <c r="BF32" s="113" t="str">
        <f t="shared" si="25"/>
        <v/>
      </c>
      <c r="BG32" s="113" t="str">
        <f t="shared" si="26"/>
        <v/>
      </c>
      <c r="BH32" s="113" t="str">
        <f t="shared" si="27"/>
        <v/>
      </c>
      <c r="BI32" s="113" t="str">
        <f t="shared" si="28"/>
        <v/>
      </c>
      <c r="BJ32" s="113" t="str">
        <f t="shared" si="29"/>
        <v/>
      </c>
      <c r="BK32" s="113" t="str">
        <f t="shared" si="30"/>
        <v/>
      </c>
      <c r="BL32" s="113" t="str">
        <f t="shared" si="31"/>
        <v/>
      </c>
      <c r="BM32" s="113" t="str">
        <f t="shared" si="32"/>
        <v/>
      </c>
      <c r="BN32" s="113" t="str">
        <f t="shared" si="33"/>
        <v/>
      </c>
    </row>
    <row r="33" spans="1:66">
      <c r="A33" s="111">
        <f>IF('Data Entry'!$H$4="","",'Data Entry'!$H$4)</f>
        <v>8</v>
      </c>
      <c r="B33" s="111" t="str">
        <f>IF('Data Entry'!B38="","",'Data Entry'!B38)</f>
        <v>C</v>
      </c>
      <c r="C33" s="111">
        <f>IF('Data Entry'!C38="","",'Data Entry'!C38)</f>
        <v>819</v>
      </c>
      <c r="D33" s="114">
        <f>IF('Data Entry'!D38="","",'Data Entry'!D38)</f>
        <v>40662</v>
      </c>
      <c r="E33" s="111" t="str">
        <f>IF('Data Entry'!E38="","",UPPER('Data Entry'!E38))</f>
        <v>TANISH BHAYAL</v>
      </c>
      <c r="F33" s="111"/>
      <c r="G33" s="111" t="str">
        <f>IF('Data Entry'!F38="","",UPPER('Data Entry'!F38))</f>
        <v>SWARNJEET BHAYAL</v>
      </c>
      <c r="H33" s="111"/>
      <c r="I33" s="111"/>
      <c r="J33" s="111"/>
      <c r="K33" s="111">
        <f>IF('Data Entry'!G38="","",'Data Entry'!G38)</f>
        <v>632</v>
      </c>
      <c r="L33" s="111" t="str">
        <f>IF('Data Entry'!H38="","",'Data Entry'!H38)</f>
        <v/>
      </c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2"/>
      <c r="AF33" s="68">
        <f>IF(AK33="","",IF(AK33&gt;0,COUNT($AG$2:AG33),""))</f>
        <v>32</v>
      </c>
      <c r="AG33" s="113">
        <f t="shared" si="2"/>
        <v>8</v>
      </c>
      <c r="AH33" s="113" t="str">
        <f t="shared" si="3"/>
        <v>C</v>
      </c>
      <c r="AI33" s="113">
        <f t="shared" si="4"/>
        <v>819</v>
      </c>
      <c r="AJ33" s="113">
        <f t="shared" si="5"/>
        <v>40662</v>
      </c>
      <c r="AK33" s="113" t="str">
        <f t="shared" si="6"/>
        <v>TANISH BHAYAL</v>
      </c>
      <c r="AL33" s="113">
        <f t="shared" si="7"/>
        <v>0</v>
      </c>
      <c r="AM33" s="113" t="str">
        <f t="shared" si="8"/>
        <v>SWARNJEET BHAYAL</v>
      </c>
      <c r="AN33" s="113">
        <f t="shared" si="9"/>
        <v>0</v>
      </c>
      <c r="AO33" s="113">
        <f t="shared" si="10"/>
        <v>0</v>
      </c>
      <c r="AP33" s="113">
        <f t="shared" si="11"/>
        <v>0</v>
      </c>
      <c r="AQ33" s="113">
        <f t="shared" si="12"/>
        <v>632</v>
      </c>
      <c r="AR33" s="113" t="str">
        <f t="shared" si="13"/>
        <v/>
      </c>
      <c r="AS33" s="113">
        <f t="shared" si="14"/>
        <v>0</v>
      </c>
      <c r="AT33" s="113">
        <f t="shared" si="15"/>
        <v>0</v>
      </c>
      <c r="AU33" s="113">
        <f t="shared" si="16"/>
        <v>0</v>
      </c>
      <c r="AV33" s="113">
        <f t="shared" si="17"/>
        <v>0</v>
      </c>
      <c r="AX33" s="68" t="str">
        <f>IF(BC33="","",IF(BC33&gt;0,COUNT($AY$2:AY33),""))</f>
        <v/>
      </c>
      <c r="AY33" s="113" t="str">
        <f t="shared" si="18"/>
        <v/>
      </c>
      <c r="AZ33" s="113" t="str">
        <f t="shared" si="19"/>
        <v/>
      </c>
      <c r="BA33" s="113" t="str">
        <f t="shared" si="20"/>
        <v/>
      </c>
      <c r="BB33" s="113" t="str">
        <f t="shared" si="21"/>
        <v/>
      </c>
      <c r="BC33" s="113" t="str">
        <f t="shared" si="22"/>
        <v/>
      </c>
      <c r="BD33" s="113" t="str">
        <f t="shared" si="23"/>
        <v/>
      </c>
      <c r="BE33" s="113" t="str">
        <f t="shared" si="24"/>
        <v/>
      </c>
      <c r="BF33" s="113" t="str">
        <f t="shared" si="25"/>
        <v/>
      </c>
      <c r="BG33" s="113" t="str">
        <f t="shared" si="26"/>
        <v/>
      </c>
      <c r="BH33" s="113" t="str">
        <f t="shared" si="27"/>
        <v/>
      </c>
      <c r="BI33" s="113" t="str">
        <f t="shared" si="28"/>
        <v/>
      </c>
      <c r="BJ33" s="113" t="str">
        <f t="shared" si="29"/>
        <v/>
      </c>
      <c r="BK33" s="113" t="str">
        <f t="shared" si="30"/>
        <v/>
      </c>
      <c r="BL33" s="113" t="str">
        <f t="shared" si="31"/>
        <v/>
      </c>
      <c r="BM33" s="113" t="str">
        <f t="shared" si="32"/>
        <v/>
      </c>
      <c r="BN33" s="113" t="str">
        <f t="shared" si="33"/>
        <v/>
      </c>
    </row>
    <row r="34" spans="1:66">
      <c r="A34" s="111">
        <f>IF('Data Entry'!$H$4="","",'Data Entry'!$H$4)</f>
        <v>8</v>
      </c>
      <c r="B34" s="111" t="str">
        <f>IF('Data Entry'!B39="","",'Data Entry'!B39)</f>
        <v>C</v>
      </c>
      <c r="C34" s="111">
        <f>IF('Data Entry'!C39="","",'Data Entry'!C39)</f>
        <v>435</v>
      </c>
      <c r="D34" s="114">
        <f>IF('Data Entry'!D39="","",'Data Entry'!D39)</f>
        <v>40335</v>
      </c>
      <c r="E34" s="111" t="str">
        <f>IF('Data Entry'!E39="","",UPPER('Data Entry'!E39))</f>
        <v>VANSH SAHU</v>
      </c>
      <c r="F34" s="111"/>
      <c r="G34" s="111" t="str">
        <f>IF('Data Entry'!F39="","",UPPER('Data Entry'!F39))</f>
        <v>SHANKAR LAL</v>
      </c>
      <c r="H34" s="111"/>
      <c r="I34" s="111"/>
      <c r="J34" s="111"/>
      <c r="K34" s="111">
        <f>IF('Data Entry'!G39="","",'Data Entry'!G39)</f>
        <v>633</v>
      </c>
      <c r="L34" s="111" t="str">
        <f>IF('Data Entry'!H39="","",'Data Entry'!H39)</f>
        <v/>
      </c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2"/>
      <c r="AF34" s="68">
        <f>IF(AK34="","",IF(AK34&gt;0,COUNT($AG$2:AG34),""))</f>
        <v>33</v>
      </c>
      <c r="AG34" s="113">
        <f t="shared" si="2"/>
        <v>8</v>
      </c>
      <c r="AH34" s="113" t="str">
        <f t="shared" si="3"/>
        <v>C</v>
      </c>
      <c r="AI34" s="113">
        <f t="shared" si="4"/>
        <v>435</v>
      </c>
      <c r="AJ34" s="113">
        <f t="shared" si="5"/>
        <v>40335</v>
      </c>
      <c r="AK34" s="113" t="str">
        <f t="shared" si="6"/>
        <v>VANSH SAHU</v>
      </c>
      <c r="AL34" s="113">
        <f t="shared" si="7"/>
        <v>0</v>
      </c>
      <c r="AM34" s="113" t="str">
        <f t="shared" si="8"/>
        <v>SHANKAR LAL</v>
      </c>
      <c r="AN34" s="113">
        <f t="shared" si="9"/>
        <v>0</v>
      </c>
      <c r="AO34" s="113">
        <f t="shared" si="10"/>
        <v>0</v>
      </c>
      <c r="AP34" s="113">
        <f t="shared" si="11"/>
        <v>0</v>
      </c>
      <c r="AQ34" s="113">
        <f t="shared" si="12"/>
        <v>633</v>
      </c>
      <c r="AR34" s="113" t="str">
        <f t="shared" si="13"/>
        <v/>
      </c>
      <c r="AS34" s="113">
        <f t="shared" si="14"/>
        <v>0</v>
      </c>
      <c r="AT34" s="113">
        <f t="shared" si="15"/>
        <v>0</v>
      </c>
      <c r="AU34" s="113">
        <f t="shared" si="16"/>
        <v>0</v>
      </c>
      <c r="AV34" s="113">
        <f t="shared" si="17"/>
        <v>0</v>
      </c>
      <c r="AX34" s="68" t="str">
        <f>IF(BC34="","",IF(BC34&gt;0,COUNT($AY$2:AY34),""))</f>
        <v/>
      </c>
      <c r="AY34" s="113" t="str">
        <f t="shared" si="18"/>
        <v/>
      </c>
      <c r="AZ34" s="113" t="str">
        <f t="shared" si="19"/>
        <v/>
      </c>
      <c r="BA34" s="113" t="str">
        <f t="shared" si="20"/>
        <v/>
      </c>
      <c r="BB34" s="113" t="str">
        <f t="shared" si="21"/>
        <v/>
      </c>
      <c r="BC34" s="113" t="str">
        <f t="shared" si="22"/>
        <v/>
      </c>
      <c r="BD34" s="113" t="str">
        <f t="shared" si="23"/>
        <v/>
      </c>
      <c r="BE34" s="113" t="str">
        <f t="shared" si="24"/>
        <v/>
      </c>
      <c r="BF34" s="113" t="str">
        <f t="shared" si="25"/>
        <v/>
      </c>
      <c r="BG34" s="113" t="str">
        <f t="shared" si="26"/>
        <v/>
      </c>
      <c r="BH34" s="113" t="str">
        <f t="shared" si="27"/>
        <v/>
      </c>
      <c r="BI34" s="113" t="str">
        <f t="shared" si="28"/>
        <v/>
      </c>
      <c r="BJ34" s="113" t="str">
        <f t="shared" si="29"/>
        <v/>
      </c>
      <c r="BK34" s="113" t="str">
        <f t="shared" si="30"/>
        <v/>
      </c>
      <c r="BL34" s="113" t="str">
        <f t="shared" si="31"/>
        <v/>
      </c>
      <c r="BM34" s="113" t="str">
        <f t="shared" si="32"/>
        <v/>
      </c>
      <c r="BN34" s="113" t="str">
        <f t="shared" si="33"/>
        <v/>
      </c>
    </row>
    <row r="35" spans="1:66">
      <c r="A35" s="111">
        <f>IF('Data Entry'!$H$4="","",'Data Entry'!$H$4)</f>
        <v>8</v>
      </c>
      <c r="B35" s="111" t="str">
        <f>IF('Data Entry'!B40="","",'Data Entry'!B40)</f>
        <v>C</v>
      </c>
      <c r="C35" s="111">
        <f>IF('Data Entry'!C40="","",'Data Entry'!C40)</f>
        <v>816</v>
      </c>
      <c r="D35" s="114">
        <f>IF('Data Entry'!D40="","",'Data Entry'!D40)</f>
        <v>40041</v>
      </c>
      <c r="E35" s="111" t="str">
        <f>IF('Data Entry'!E40="","",UPPER('Data Entry'!E40))</f>
        <v>VIKASH GURJAR</v>
      </c>
      <c r="F35" s="111"/>
      <c r="G35" s="111" t="str">
        <f>IF('Data Entry'!F40="","",UPPER('Data Entry'!F40))</f>
        <v>CHENA RAM</v>
      </c>
      <c r="H35" s="111"/>
      <c r="I35" s="111"/>
      <c r="J35" s="111"/>
      <c r="K35" s="111">
        <f>IF('Data Entry'!G40="","",'Data Entry'!G40)</f>
        <v>634</v>
      </c>
      <c r="L35" s="111" t="str">
        <f>IF('Data Entry'!H40="","",'Data Entry'!H40)</f>
        <v/>
      </c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2"/>
      <c r="AF35" s="68">
        <f>IF(AK35="","",IF(AK35&gt;0,COUNT($AG$2:AG35),""))</f>
        <v>34</v>
      </c>
      <c r="AG35" s="113">
        <f t="shared" si="2"/>
        <v>8</v>
      </c>
      <c r="AH35" s="113" t="str">
        <f t="shared" si="3"/>
        <v>C</v>
      </c>
      <c r="AI35" s="113">
        <f t="shared" si="4"/>
        <v>816</v>
      </c>
      <c r="AJ35" s="113">
        <f t="shared" si="5"/>
        <v>40041</v>
      </c>
      <c r="AK35" s="113" t="str">
        <f t="shared" si="6"/>
        <v>VIKASH GURJAR</v>
      </c>
      <c r="AL35" s="113">
        <f t="shared" si="7"/>
        <v>0</v>
      </c>
      <c r="AM35" s="113" t="str">
        <f t="shared" si="8"/>
        <v>CHENA RAM</v>
      </c>
      <c r="AN35" s="113">
        <f t="shared" si="9"/>
        <v>0</v>
      </c>
      <c r="AO35" s="113">
        <f t="shared" si="10"/>
        <v>0</v>
      </c>
      <c r="AP35" s="113">
        <f t="shared" si="11"/>
        <v>0</v>
      </c>
      <c r="AQ35" s="113">
        <f t="shared" si="12"/>
        <v>634</v>
      </c>
      <c r="AR35" s="113" t="str">
        <f t="shared" si="13"/>
        <v/>
      </c>
      <c r="AS35" s="113">
        <f t="shared" si="14"/>
        <v>0</v>
      </c>
      <c r="AT35" s="113">
        <f t="shared" si="15"/>
        <v>0</v>
      </c>
      <c r="AU35" s="113">
        <f t="shared" si="16"/>
        <v>0</v>
      </c>
      <c r="AV35" s="113">
        <f t="shared" si="17"/>
        <v>0</v>
      </c>
      <c r="AX35" s="68" t="str">
        <f>IF(BC35="","",IF(BC35&gt;0,COUNT($AY$2:AY35),""))</f>
        <v/>
      </c>
      <c r="AY35" s="113" t="str">
        <f t="shared" si="18"/>
        <v/>
      </c>
      <c r="AZ35" s="113" t="str">
        <f t="shared" si="19"/>
        <v/>
      </c>
      <c r="BA35" s="113" t="str">
        <f t="shared" si="20"/>
        <v/>
      </c>
      <c r="BB35" s="113" t="str">
        <f t="shared" si="21"/>
        <v/>
      </c>
      <c r="BC35" s="113" t="str">
        <f t="shared" si="22"/>
        <v/>
      </c>
      <c r="BD35" s="113" t="str">
        <f t="shared" si="23"/>
        <v/>
      </c>
      <c r="BE35" s="113" t="str">
        <f t="shared" si="24"/>
        <v/>
      </c>
      <c r="BF35" s="113" t="str">
        <f t="shared" si="25"/>
        <v/>
      </c>
      <c r="BG35" s="113" t="str">
        <f t="shared" si="26"/>
        <v/>
      </c>
      <c r="BH35" s="113" t="str">
        <f t="shared" si="27"/>
        <v/>
      </c>
      <c r="BI35" s="113" t="str">
        <f t="shared" si="28"/>
        <v/>
      </c>
      <c r="BJ35" s="113" t="str">
        <f t="shared" si="29"/>
        <v/>
      </c>
      <c r="BK35" s="113" t="str">
        <f t="shared" si="30"/>
        <v/>
      </c>
      <c r="BL35" s="113" t="str">
        <f t="shared" si="31"/>
        <v/>
      </c>
      <c r="BM35" s="113" t="str">
        <f t="shared" si="32"/>
        <v/>
      </c>
      <c r="BN35" s="113" t="str">
        <f t="shared" si="33"/>
        <v/>
      </c>
    </row>
    <row r="36" spans="1:66">
      <c r="A36" s="111">
        <f>IF('Data Entry'!$H$4="","",'Data Entry'!$H$4)</f>
        <v>8</v>
      </c>
      <c r="B36" s="111" t="str">
        <f>IF('Data Entry'!B41="","",'Data Entry'!B41)</f>
        <v>C</v>
      </c>
      <c r="C36" s="111">
        <f>IF('Data Entry'!C41="","",'Data Entry'!C41)</f>
        <v>826</v>
      </c>
      <c r="D36" s="114">
        <f>IF('Data Entry'!D41="","",'Data Entry'!D41)</f>
        <v>40381</v>
      </c>
      <c r="E36" s="111" t="str">
        <f>IF('Data Entry'!E41="","",UPPER('Data Entry'!E41))</f>
        <v>YASH TANWAR</v>
      </c>
      <c r="F36" s="111"/>
      <c r="G36" s="111" t="str">
        <f>IF('Data Entry'!F41="","",UPPER('Data Entry'!F41))</f>
        <v>GHANSHYAM TANWAR</v>
      </c>
      <c r="H36" s="111"/>
      <c r="I36" s="111"/>
      <c r="J36" s="111"/>
      <c r="K36" s="111">
        <f>IF('Data Entry'!G41="","",'Data Entry'!G41)</f>
        <v>635</v>
      </c>
      <c r="L36" s="111" t="str">
        <f>IF('Data Entry'!H41="","",'Data Entry'!H41)</f>
        <v/>
      </c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2"/>
      <c r="AF36" s="68">
        <f>IF(AK36="","",IF(AK36&gt;0,COUNT($AG$2:AG36),""))</f>
        <v>35</v>
      </c>
      <c r="AG36" s="113">
        <f t="shared" si="2"/>
        <v>8</v>
      </c>
      <c r="AH36" s="113" t="str">
        <f t="shared" si="3"/>
        <v>C</v>
      </c>
      <c r="AI36" s="113">
        <f t="shared" si="4"/>
        <v>826</v>
      </c>
      <c r="AJ36" s="113">
        <f t="shared" si="5"/>
        <v>40381</v>
      </c>
      <c r="AK36" s="113" t="str">
        <f t="shared" si="6"/>
        <v>YASH TANWAR</v>
      </c>
      <c r="AL36" s="113">
        <f t="shared" si="7"/>
        <v>0</v>
      </c>
      <c r="AM36" s="113" t="str">
        <f t="shared" si="8"/>
        <v>GHANSHYAM TANWAR</v>
      </c>
      <c r="AN36" s="113">
        <f t="shared" si="9"/>
        <v>0</v>
      </c>
      <c r="AO36" s="113">
        <f t="shared" si="10"/>
        <v>0</v>
      </c>
      <c r="AP36" s="113">
        <f t="shared" si="11"/>
        <v>0</v>
      </c>
      <c r="AQ36" s="113">
        <f t="shared" si="12"/>
        <v>635</v>
      </c>
      <c r="AR36" s="113" t="str">
        <f t="shared" si="13"/>
        <v/>
      </c>
      <c r="AS36" s="113">
        <f t="shared" si="14"/>
        <v>0</v>
      </c>
      <c r="AT36" s="113">
        <f t="shared" si="15"/>
        <v>0</v>
      </c>
      <c r="AU36" s="113">
        <f t="shared" si="16"/>
        <v>0</v>
      </c>
      <c r="AV36" s="113">
        <f t="shared" si="17"/>
        <v>0</v>
      </c>
      <c r="AX36" s="68" t="str">
        <f>IF(BC36="","",IF(BC36&gt;0,COUNT($AY$2:AY36),""))</f>
        <v/>
      </c>
      <c r="AY36" s="113" t="str">
        <f t="shared" si="18"/>
        <v/>
      </c>
      <c r="AZ36" s="113" t="str">
        <f t="shared" si="19"/>
        <v/>
      </c>
      <c r="BA36" s="113" t="str">
        <f t="shared" si="20"/>
        <v/>
      </c>
      <c r="BB36" s="113" t="str">
        <f t="shared" si="21"/>
        <v/>
      </c>
      <c r="BC36" s="113" t="str">
        <f t="shared" si="22"/>
        <v/>
      </c>
      <c r="BD36" s="113" t="str">
        <f t="shared" si="23"/>
        <v/>
      </c>
      <c r="BE36" s="113" t="str">
        <f t="shared" si="24"/>
        <v/>
      </c>
      <c r="BF36" s="113" t="str">
        <f t="shared" si="25"/>
        <v/>
      </c>
      <c r="BG36" s="113" t="str">
        <f t="shared" si="26"/>
        <v/>
      </c>
      <c r="BH36" s="113" t="str">
        <f t="shared" si="27"/>
        <v/>
      </c>
      <c r="BI36" s="113" t="str">
        <f t="shared" si="28"/>
        <v/>
      </c>
      <c r="BJ36" s="113" t="str">
        <f t="shared" si="29"/>
        <v/>
      </c>
      <c r="BK36" s="113" t="str">
        <f t="shared" si="30"/>
        <v/>
      </c>
      <c r="BL36" s="113" t="str">
        <f t="shared" si="31"/>
        <v/>
      </c>
      <c r="BM36" s="113" t="str">
        <f t="shared" si="32"/>
        <v/>
      </c>
      <c r="BN36" s="113" t="str">
        <f t="shared" si="33"/>
        <v/>
      </c>
    </row>
    <row r="37" spans="1:66">
      <c r="A37" s="111">
        <f>IF('Data Entry'!$H$4="","",'Data Entry'!$H$4)</f>
        <v>8</v>
      </c>
      <c r="B37" s="111" t="str">
        <f>IF('Data Entry'!B42="","",'Data Entry'!B42)</f>
        <v>C</v>
      </c>
      <c r="C37" s="111">
        <f>IF('Data Entry'!C42="","",'Data Entry'!C42)</f>
        <v>555</v>
      </c>
      <c r="D37" s="114">
        <f>IF('Data Entry'!D42="","",'Data Entry'!D42)</f>
        <v>40054</v>
      </c>
      <c r="E37" s="111" t="str">
        <f>IF('Data Entry'!E42="","",UPPER('Data Entry'!E42))</f>
        <v>YASHSVI GURJAR</v>
      </c>
      <c r="F37" s="111"/>
      <c r="G37" s="111" t="str">
        <f>IF('Data Entry'!F42="","",UPPER('Data Entry'!F42))</f>
        <v>SATYA NARAYAN GURJAR</v>
      </c>
      <c r="H37" s="111"/>
      <c r="I37" s="111"/>
      <c r="J37" s="111"/>
      <c r="K37" s="111">
        <f>IF('Data Entry'!G42="","",'Data Entry'!G42)</f>
        <v>636</v>
      </c>
      <c r="L37" s="111" t="str">
        <f>IF('Data Entry'!H42="","",'Data Entry'!H42)</f>
        <v/>
      </c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2"/>
      <c r="AF37" s="68">
        <f>IF(AK37="","",IF(AK37&gt;0,COUNT($AG$2:AG37),""))</f>
        <v>36</v>
      </c>
      <c r="AG37" s="113">
        <f t="shared" si="2"/>
        <v>8</v>
      </c>
      <c r="AH37" s="113" t="str">
        <f t="shared" si="3"/>
        <v>C</v>
      </c>
      <c r="AI37" s="113">
        <f t="shared" si="4"/>
        <v>555</v>
      </c>
      <c r="AJ37" s="113">
        <f t="shared" si="5"/>
        <v>40054</v>
      </c>
      <c r="AK37" s="113" t="str">
        <f t="shared" si="6"/>
        <v>YASHSVI GURJAR</v>
      </c>
      <c r="AL37" s="113">
        <f t="shared" si="7"/>
        <v>0</v>
      </c>
      <c r="AM37" s="113" t="str">
        <f t="shared" si="8"/>
        <v>SATYA NARAYAN GURJAR</v>
      </c>
      <c r="AN37" s="113">
        <f t="shared" si="9"/>
        <v>0</v>
      </c>
      <c r="AO37" s="113">
        <f t="shared" si="10"/>
        <v>0</v>
      </c>
      <c r="AP37" s="113">
        <f t="shared" si="11"/>
        <v>0</v>
      </c>
      <c r="AQ37" s="113">
        <f t="shared" si="12"/>
        <v>636</v>
      </c>
      <c r="AR37" s="113" t="str">
        <f t="shared" si="13"/>
        <v/>
      </c>
      <c r="AS37" s="113">
        <f t="shared" si="14"/>
        <v>0</v>
      </c>
      <c r="AT37" s="113">
        <f t="shared" si="15"/>
        <v>0</v>
      </c>
      <c r="AU37" s="113">
        <f t="shared" si="16"/>
        <v>0</v>
      </c>
      <c r="AV37" s="113">
        <f t="shared" si="17"/>
        <v>0</v>
      </c>
      <c r="AX37" s="68" t="str">
        <f>IF(BC37="","",IF(BC37&gt;0,COUNT($AY$2:AY37),""))</f>
        <v/>
      </c>
      <c r="AY37" s="113" t="str">
        <f t="shared" si="18"/>
        <v/>
      </c>
      <c r="AZ37" s="113" t="str">
        <f t="shared" si="19"/>
        <v/>
      </c>
      <c r="BA37" s="113" t="str">
        <f t="shared" si="20"/>
        <v/>
      </c>
      <c r="BB37" s="113" t="str">
        <f t="shared" si="21"/>
        <v/>
      </c>
      <c r="BC37" s="113" t="str">
        <f t="shared" si="22"/>
        <v/>
      </c>
      <c r="BD37" s="113" t="str">
        <f t="shared" si="23"/>
        <v/>
      </c>
      <c r="BE37" s="113" t="str">
        <f t="shared" si="24"/>
        <v/>
      </c>
      <c r="BF37" s="113" t="str">
        <f t="shared" si="25"/>
        <v/>
      </c>
      <c r="BG37" s="113" t="str">
        <f t="shared" si="26"/>
        <v/>
      </c>
      <c r="BH37" s="113" t="str">
        <f t="shared" si="27"/>
        <v/>
      </c>
      <c r="BI37" s="113" t="str">
        <f t="shared" si="28"/>
        <v/>
      </c>
      <c r="BJ37" s="113" t="str">
        <f t="shared" si="29"/>
        <v/>
      </c>
      <c r="BK37" s="113" t="str">
        <f t="shared" si="30"/>
        <v/>
      </c>
      <c r="BL37" s="113" t="str">
        <f t="shared" si="31"/>
        <v/>
      </c>
      <c r="BM37" s="113" t="str">
        <f t="shared" si="32"/>
        <v/>
      </c>
      <c r="BN37" s="113" t="str">
        <f t="shared" si="33"/>
        <v/>
      </c>
    </row>
    <row r="38" spans="1:66">
      <c r="A38" s="111">
        <f>IF('Data Entry'!$H$4="","",'Data Entry'!$H$4)</f>
        <v>8</v>
      </c>
      <c r="B38" s="111" t="str">
        <f>IF('Data Entry'!B43="","",'Data Entry'!B43)</f>
        <v>C</v>
      </c>
      <c r="C38" s="111">
        <f>IF('Data Entry'!C43="","",'Data Entry'!C43)</f>
        <v>326</v>
      </c>
      <c r="D38" s="114">
        <f>IF('Data Entry'!D43="","",'Data Entry'!D43)</f>
        <v>40280</v>
      </c>
      <c r="E38" s="111" t="str">
        <f>IF('Data Entry'!E43="","",UPPER('Data Entry'!E43))</f>
        <v>AKARAM KHAN</v>
      </c>
      <c r="F38" s="111"/>
      <c r="G38" s="111" t="str">
        <f>IF('Data Entry'!F43="","",UPPER('Data Entry'!F43))</f>
        <v>DHAGLU KHAN</v>
      </c>
      <c r="H38" s="111"/>
      <c r="I38" s="111"/>
      <c r="J38" s="111"/>
      <c r="K38" s="111">
        <f>IF('Data Entry'!G43="","",'Data Entry'!G43)</f>
        <v>701</v>
      </c>
      <c r="L38" s="111" t="str">
        <f>IF('Data Entry'!H43="","",'Data Entry'!H43)</f>
        <v/>
      </c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2"/>
      <c r="AF38" s="68">
        <f>IF(AK38="","",IF(AK38&gt;0,COUNT($AG$2:AG38),""))</f>
        <v>37</v>
      </c>
      <c r="AG38" s="113">
        <f t="shared" si="2"/>
        <v>8</v>
      </c>
      <c r="AH38" s="113" t="str">
        <f t="shared" si="3"/>
        <v>C</v>
      </c>
      <c r="AI38" s="113">
        <f t="shared" si="4"/>
        <v>326</v>
      </c>
      <c r="AJ38" s="113">
        <f t="shared" si="5"/>
        <v>40280</v>
      </c>
      <c r="AK38" s="113" t="str">
        <f t="shared" si="6"/>
        <v>AKARAM KHAN</v>
      </c>
      <c r="AL38" s="113">
        <f t="shared" si="7"/>
        <v>0</v>
      </c>
      <c r="AM38" s="113" t="str">
        <f t="shared" si="8"/>
        <v>DHAGLU KHAN</v>
      </c>
      <c r="AN38" s="113">
        <f t="shared" si="9"/>
        <v>0</v>
      </c>
      <c r="AO38" s="113">
        <f t="shared" si="10"/>
        <v>0</v>
      </c>
      <c r="AP38" s="113">
        <f t="shared" si="11"/>
        <v>0</v>
      </c>
      <c r="AQ38" s="113">
        <f t="shared" si="12"/>
        <v>701</v>
      </c>
      <c r="AR38" s="113" t="str">
        <f t="shared" si="13"/>
        <v/>
      </c>
      <c r="AS38" s="113">
        <f t="shared" si="14"/>
        <v>0</v>
      </c>
      <c r="AT38" s="113">
        <f t="shared" si="15"/>
        <v>0</v>
      </c>
      <c r="AU38" s="113">
        <f t="shared" si="16"/>
        <v>0</v>
      </c>
      <c r="AV38" s="113">
        <f t="shared" si="17"/>
        <v>0</v>
      </c>
      <c r="AX38" s="68" t="str">
        <f>IF(BC38="","",IF(BC38&gt;0,COUNT($AY$2:AY38),""))</f>
        <v/>
      </c>
      <c r="AY38" s="113" t="str">
        <f t="shared" si="18"/>
        <v/>
      </c>
      <c r="AZ38" s="113" t="str">
        <f t="shared" si="19"/>
        <v/>
      </c>
      <c r="BA38" s="113" t="str">
        <f t="shared" si="20"/>
        <v/>
      </c>
      <c r="BB38" s="113" t="str">
        <f t="shared" si="21"/>
        <v/>
      </c>
      <c r="BC38" s="113" t="str">
        <f t="shared" si="22"/>
        <v/>
      </c>
      <c r="BD38" s="113" t="str">
        <f t="shared" si="23"/>
        <v/>
      </c>
      <c r="BE38" s="113" t="str">
        <f t="shared" si="24"/>
        <v/>
      </c>
      <c r="BF38" s="113" t="str">
        <f t="shared" si="25"/>
        <v/>
      </c>
      <c r="BG38" s="113" t="str">
        <f t="shared" si="26"/>
        <v/>
      </c>
      <c r="BH38" s="113" t="str">
        <f t="shared" si="27"/>
        <v/>
      </c>
      <c r="BI38" s="113" t="str">
        <f t="shared" si="28"/>
        <v/>
      </c>
      <c r="BJ38" s="113" t="str">
        <f t="shared" si="29"/>
        <v/>
      </c>
      <c r="BK38" s="113" t="str">
        <f t="shared" si="30"/>
        <v/>
      </c>
      <c r="BL38" s="113" t="str">
        <f t="shared" si="31"/>
        <v/>
      </c>
      <c r="BM38" s="113" t="str">
        <f t="shared" si="32"/>
        <v/>
      </c>
      <c r="BN38" s="113" t="str">
        <f t="shared" si="33"/>
        <v/>
      </c>
    </row>
    <row r="39" spans="1:66">
      <c r="A39" s="111">
        <f>IF('Data Entry'!$H$4="","",'Data Entry'!$H$4)</f>
        <v>8</v>
      </c>
      <c r="B39" s="111" t="str">
        <f>IF('Data Entry'!B44="","",'Data Entry'!B44)</f>
        <v>C</v>
      </c>
      <c r="C39" s="111">
        <f>IF('Data Entry'!C44="","",'Data Entry'!C44)</f>
        <v>640</v>
      </c>
      <c r="D39" s="114">
        <f>IF('Data Entry'!D44="","",'Data Entry'!D44)</f>
        <v>39682</v>
      </c>
      <c r="E39" s="111" t="str">
        <f>IF('Data Entry'!E44="","",UPPER('Data Entry'!E44))</f>
        <v>ALTAF SANKHALA</v>
      </c>
      <c r="F39" s="111"/>
      <c r="G39" s="111" t="str">
        <f>IF('Data Entry'!F44="","",UPPER('Data Entry'!F44))</f>
        <v>NEMA KHAN</v>
      </c>
      <c r="H39" s="111"/>
      <c r="I39" s="111"/>
      <c r="J39" s="111"/>
      <c r="K39" s="111">
        <f>IF('Data Entry'!G44="","",'Data Entry'!G44)</f>
        <v>702</v>
      </c>
      <c r="L39" s="111" t="str">
        <f>IF('Data Entry'!H44="","",'Data Entry'!H44)</f>
        <v/>
      </c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2"/>
      <c r="AF39" s="68">
        <f>IF(AK39="","",IF(AK39&gt;0,COUNT($AG$2:AG39),""))</f>
        <v>38</v>
      </c>
      <c r="AG39" s="113">
        <f t="shared" si="2"/>
        <v>8</v>
      </c>
      <c r="AH39" s="113" t="str">
        <f t="shared" si="3"/>
        <v>C</v>
      </c>
      <c r="AI39" s="113">
        <f t="shared" si="4"/>
        <v>640</v>
      </c>
      <c r="AJ39" s="113">
        <f t="shared" si="5"/>
        <v>39682</v>
      </c>
      <c r="AK39" s="113" t="str">
        <f t="shared" si="6"/>
        <v>ALTAF SANKHALA</v>
      </c>
      <c r="AL39" s="113">
        <f t="shared" si="7"/>
        <v>0</v>
      </c>
      <c r="AM39" s="113" t="str">
        <f t="shared" si="8"/>
        <v>NEMA KHAN</v>
      </c>
      <c r="AN39" s="113">
        <f t="shared" si="9"/>
        <v>0</v>
      </c>
      <c r="AO39" s="113">
        <f t="shared" si="10"/>
        <v>0</v>
      </c>
      <c r="AP39" s="113">
        <f t="shared" si="11"/>
        <v>0</v>
      </c>
      <c r="AQ39" s="113">
        <f t="shared" si="12"/>
        <v>702</v>
      </c>
      <c r="AR39" s="113" t="str">
        <f t="shared" si="13"/>
        <v/>
      </c>
      <c r="AS39" s="113">
        <f t="shared" si="14"/>
        <v>0</v>
      </c>
      <c r="AT39" s="113">
        <f t="shared" si="15"/>
        <v>0</v>
      </c>
      <c r="AU39" s="113">
        <f t="shared" si="16"/>
        <v>0</v>
      </c>
      <c r="AV39" s="113">
        <f t="shared" si="17"/>
        <v>0</v>
      </c>
      <c r="AX39" s="68" t="str">
        <f>IF(BC39="","",IF(BC39&gt;0,COUNT($AY$2:AY39),""))</f>
        <v/>
      </c>
      <c r="AY39" s="113" t="str">
        <f t="shared" si="18"/>
        <v/>
      </c>
      <c r="AZ39" s="113" t="str">
        <f t="shared" si="19"/>
        <v/>
      </c>
      <c r="BA39" s="113" t="str">
        <f t="shared" si="20"/>
        <v/>
      </c>
      <c r="BB39" s="113" t="str">
        <f t="shared" si="21"/>
        <v/>
      </c>
      <c r="BC39" s="113" t="str">
        <f t="shared" si="22"/>
        <v/>
      </c>
      <c r="BD39" s="113" t="str">
        <f t="shared" si="23"/>
        <v/>
      </c>
      <c r="BE39" s="113" t="str">
        <f t="shared" si="24"/>
        <v/>
      </c>
      <c r="BF39" s="113" t="str">
        <f t="shared" si="25"/>
        <v/>
      </c>
      <c r="BG39" s="113" t="str">
        <f t="shared" si="26"/>
        <v/>
      </c>
      <c r="BH39" s="113" t="str">
        <f t="shared" si="27"/>
        <v/>
      </c>
      <c r="BI39" s="113" t="str">
        <f t="shared" si="28"/>
        <v/>
      </c>
      <c r="BJ39" s="113" t="str">
        <f t="shared" si="29"/>
        <v/>
      </c>
      <c r="BK39" s="113" t="str">
        <f t="shared" si="30"/>
        <v/>
      </c>
      <c r="BL39" s="113" t="str">
        <f t="shared" si="31"/>
        <v/>
      </c>
      <c r="BM39" s="113" t="str">
        <f t="shared" si="32"/>
        <v/>
      </c>
      <c r="BN39" s="113" t="str">
        <f t="shared" si="33"/>
        <v/>
      </c>
    </row>
    <row r="40" spans="1:66">
      <c r="A40" s="111">
        <f>IF('Data Entry'!$H$4="","",'Data Entry'!$H$4)</f>
        <v>8</v>
      </c>
      <c r="B40" s="111" t="str">
        <f>IF('Data Entry'!B45="","",'Data Entry'!B45)</f>
        <v>C</v>
      </c>
      <c r="C40" s="111">
        <f>IF('Data Entry'!C45="","",'Data Entry'!C45)</f>
        <v>324</v>
      </c>
      <c r="D40" s="114">
        <f>IF('Data Entry'!D45="","",'Data Entry'!D45)</f>
        <v>40804</v>
      </c>
      <c r="E40" s="111" t="str">
        <f>IF('Data Entry'!E45="","",UPPER('Data Entry'!E45))</f>
        <v>ANITA</v>
      </c>
      <c r="F40" s="111"/>
      <c r="G40" s="111" t="str">
        <f>IF('Data Entry'!F45="","",UPPER('Data Entry'!F45))</f>
        <v>SHANKAR LAL</v>
      </c>
      <c r="H40" s="111"/>
      <c r="I40" s="111"/>
      <c r="J40" s="111"/>
      <c r="K40" s="111">
        <f>IF('Data Entry'!G45="","",'Data Entry'!G45)</f>
        <v>703</v>
      </c>
      <c r="L40" s="111" t="str">
        <f>IF('Data Entry'!H45="","",'Data Entry'!H45)</f>
        <v/>
      </c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2"/>
      <c r="AF40" s="68">
        <f>IF(AK40="","",IF(AK40&gt;0,COUNT($AG$2:AG40),""))</f>
        <v>39</v>
      </c>
      <c r="AG40" s="113">
        <f t="shared" si="2"/>
        <v>8</v>
      </c>
      <c r="AH40" s="113" t="str">
        <f t="shared" si="3"/>
        <v>C</v>
      </c>
      <c r="AI40" s="113">
        <f t="shared" si="4"/>
        <v>324</v>
      </c>
      <c r="AJ40" s="113">
        <f t="shared" si="5"/>
        <v>40804</v>
      </c>
      <c r="AK40" s="113" t="str">
        <f t="shared" si="6"/>
        <v>ANITA</v>
      </c>
      <c r="AL40" s="113">
        <f t="shared" si="7"/>
        <v>0</v>
      </c>
      <c r="AM40" s="113" t="str">
        <f t="shared" si="8"/>
        <v>SHANKAR LAL</v>
      </c>
      <c r="AN40" s="113">
        <f t="shared" si="9"/>
        <v>0</v>
      </c>
      <c r="AO40" s="113">
        <f t="shared" si="10"/>
        <v>0</v>
      </c>
      <c r="AP40" s="113">
        <f t="shared" si="11"/>
        <v>0</v>
      </c>
      <c r="AQ40" s="113">
        <f t="shared" si="12"/>
        <v>703</v>
      </c>
      <c r="AR40" s="113" t="str">
        <f t="shared" si="13"/>
        <v/>
      </c>
      <c r="AS40" s="113">
        <f t="shared" si="14"/>
        <v>0</v>
      </c>
      <c r="AT40" s="113">
        <f t="shared" si="15"/>
        <v>0</v>
      </c>
      <c r="AU40" s="113">
        <f t="shared" si="16"/>
        <v>0</v>
      </c>
      <c r="AV40" s="113">
        <f t="shared" si="17"/>
        <v>0</v>
      </c>
      <c r="AX40" s="68" t="str">
        <f>IF(BC40="","",IF(BC40&gt;0,COUNT($AY$2:AY40),""))</f>
        <v/>
      </c>
      <c r="AY40" s="113" t="str">
        <f t="shared" si="18"/>
        <v/>
      </c>
      <c r="AZ40" s="113" t="str">
        <f t="shared" si="19"/>
        <v/>
      </c>
      <c r="BA40" s="113" t="str">
        <f t="shared" si="20"/>
        <v/>
      </c>
      <c r="BB40" s="113" t="str">
        <f t="shared" si="21"/>
        <v/>
      </c>
      <c r="BC40" s="113" t="str">
        <f t="shared" si="22"/>
        <v/>
      </c>
      <c r="BD40" s="113" t="str">
        <f t="shared" si="23"/>
        <v/>
      </c>
      <c r="BE40" s="113" t="str">
        <f t="shared" si="24"/>
        <v/>
      </c>
      <c r="BF40" s="113" t="str">
        <f t="shared" si="25"/>
        <v/>
      </c>
      <c r="BG40" s="113" t="str">
        <f t="shared" si="26"/>
        <v/>
      </c>
      <c r="BH40" s="113" t="str">
        <f t="shared" si="27"/>
        <v/>
      </c>
      <c r="BI40" s="113" t="str">
        <f t="shared" si="28"/>
        <v/>
      </c>
      <c r="BJ40" s="113" t="str">
        <f t="shared" si="29"/>
        <v/>
      </c>
      <c r="BK40" s="113" t="str">
        <f t="shared" si="30"/>
        <v/>
      </c>
      <c r="BL40" s="113" t="str">
        <f t="shared" si="31"/>
        <v/>
      </c>
      <c r="BM40" s="113" t="str">
        <f t="shared" si="32"/>
        <v/>
      </c>
      <c r="BN40" s="113" t="str">
        <f t="shared" si="33"/>
        <v/>
      </c>
    </row>
    <row r="41" spans="1:66">
      <c r="A41" s="111">
        <f>IF('Data Entry'!$H$4="","",'Data Entry'!$H$4)</f>
        <v>8</v>
      </c>
      <c r="B41" s="111" t="str">
        <f>IF('Data Entry'!B46="","",'Data Entry'!B46)</f>
        <v>C</v>
      </c>
      <c r="C41" s="111">
        <f>IF('Data Entry'!C46="","",'Data Entry'!C46)</f>
        <v>321</v>
      </c>
      <c r="D41" s="114">
        <f>IF('Data Entry'!D46="","",'Data Entry'!D46)</f>
        <v>40300</v>
      </c>
      <c r="E41" s="111" t="str">
        <f>IF('Data Entry'!E46="","",UPPER('Data Entry'!E46))</f>
        <v>BHAGWATI</v>
      </c>
      <c r="F41" s="111"/>
      <c r="G41" s="111" t="str">
        <f>IF('Data Entry'!F46="","",UPPER('Data Entry'!F46))</f>
        <v>SHANKAR LAL</v>
      </c>
      <c r="H41" s="111"/>
      <c r="I41" s="111"/>
      <c r="J41" s="111"/>
      <c r="K41" s="111">
        <f>IF('Data Entry'!G46="","",'Data Entry'!G46)</f>
        <v>704</v>
      </c>
      <c r="L41" s="111" t="str">
        <f>IF('Data Entry'!H46="","",'Data Entry'!H46)</f>
        <v/>
      </c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2"/>
      <c r="AF41" s="68">
        <f>IF(AK41="","",IF(AK41&gt;0,COUNT($AG$2:AG41),""))</f>
        <v>40</v>
      </c>
      <c r="AG41" s="113">
        <f t="shared" si="2"/>
        <v>8</v>
      </c>
      <c r="AH41" s="113" t="str">
        <f t="shared" si="3"/>
        <v>C</v>
      </c>
      <c r="AI41" s="113">
        <f t="shared" si="4"/>
        <v>321</v>
      </c>
      <c r="AJ41" s="113">
        <f t="shared" si="5"/>
        <v>40300</v>
      </c>
      <c r="AK41" s="113" t="str">
        <f t="shared" si="6"/>
        <v>BHAGWATI</v>
      </c>
      <c r="AL41" s="113">
        <f t="shared" si="7"/>
        <v>0</v>
      </c>
      <c r="AM41" s="113" t="str">
        <f t="shared" si="8"/>
        <v>SHANKAR LAL</v>
      </c>
      <c r="AN41" s="113">
        <f t="shared" si="9"/>
        <v>0</v>
      </c>
      <c r="AO41" s="113">
        <f t="shared" si="10"/>
        <v>0</v>
      </c>
      <c r="AP41" s="113">
        <f t="shared" si="11"/>
        <v>0</v>
      </c>
      <c r="AQ41" s="113">
        <f t="shared" si="12"/>
        <v>704</v>
      </c>
      <c r="AR41" s="113" t="str">
        <f t="shared" si="13"/>
        <v/>
      </c>
      <c r="AS41" s="113">
        <f t="shared" si="14"/>
        <v>0</v>
      </c>
      <c r="AT41" s="113">
        <f t="shared" si="15"/>
        <v>0</v>
      </c>
      <c r="AU41" s="113">
        <f t="shared" si="16"/>
        <v>0</v>
      </c>
      <c r="AV41" s="113">
        <f t="shared" si="17"/>
        <v>0</v>
      </c>
      <c r="AX41" s="68" t="str">
        <f>IF(BC41="","",IF(BC41&gt;0,COUNT($AY$2:AY41),""))</f>
        <v/>
      </c>
      <c r="AY41" s="113" t="str">
        <f t="shared" si="18"/>
        <v/>
      </c>
      <c r="AZ41" s="113" t="str">
        <f t="shared" si="19"/>
        <v/>
      </c>
      <c r="BA41" s="113" t="str">
        <f t="shared" si="20"/>
        <v/>
      </c>
      <c r="BB41" s="113" t="str">
        <f t="shared" si="21"/>
        <v/>
      </c>
      <c r="BC41" s="113" t="str">
        <f t="shared" si="22"/>
        <v/>
      </c>
      <c r="BD41" s="113" t="str">
        <f t="shared" si="23"/>
        <v/>
      </c>
      <c r="BE41" s="113" t="str">
        <f t="shared" si="24"/>
        <v/>
      </c>
      <c r="BF41" s="113" t="str">
        <f t="shared" si="25"/>
        <v/>
      </c>
      <c r="BG41" s="113" t="str">
        <f t="shared" si="26"/>
        <v/>
      </c>
      <c r="BH41" s="113" t="str">
        <f t="shared" si="27"/>
        <v/>
      </c>
      <c r="BI41" s="113" t="str">
        <f t="shared" si="28"/>
        <v/>
      </c>
      <c r="BJ41" s="113" t="str">
        <f t="shared" si="29"/>
        <v/>
      </c>
      <c r="BK41" s="113" t="str">
        <f t="shared" si="30"/>
        <v/>
      </c>
      <c r="BL41" s="113" t="str">
        <f t="shared" si="31"/>
        <v/>
      </c>
      <c r="BM41" s="113" t="str">
        <f t="shared" si="32"/>
        <v/>
      </c>
      <c r="BN41" s="113" t="str">
        <f t="shared" si="33"/>
        <v/>
      </c>
    </row>
    <row r="42" spans="1:66">
      <c r="A42" s="111">
        <f>IF('Data Entry'!$H$4="","",'Data Entry'!$H$4)</f>
        <v>8</v>
      </c>
      <c r="B42" s="111" t="str">
        <f>IF('Data Entry'!B47="","",'Data Entry'!B47)</f>
        <v>C</v>
      </c>
      <c r="C42" s="111">
        <f>IF('Data Entry'!C47="","",'Data Entry'!C47)</f>
        <v>892</v>
      </c>
      <c r="D42" s="114">
        <f>IF('Data Entry'!D47="","",'Data Entry'!D47)</f>
        <v>39791</v>
      </c>
      <c r="E42" s="111" t="str">
        <f>IF('Data Entry'!E47="","",UPPER('Data Entry'!E47))</f>
        <v>CHANDRAVEER SINGH</v>
      </c>
      <c r="F42" s="111"/>
      <c r="G42" s="111" t="str">
        <f>IF('Data Entry'!F47="","",UPPER('Data Entry'!F47))</f>
        <v>UMMED SINGH</v>
      </c>
      <c r="H42" s="111"/>
      <c r="I42" s="111"/>
      <c r="J42" s="111"/>
      <c r="K42" s="111">
        <f>IF('Data Entry'!G47="","",'Data Entry'!G47)</f>
        <v>705</v>
      </c>
      <c r="L42" s="111" t="str">
        <f>IF('Data Entry'!H47="","",'Data Entry'!H47)</f>
        <v/>
      </c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2"/>
      <c r="AF42" s="68">
        <f>IF(AK42="","",IF(AK42&gt;0,COUNT($AG$2:AG42),""))</f>
        <v>41</v>
      </c>
      <c r="AG42" s="113">
        <f t="shared" si="2"/>
        <v>8</v>
      </c>
      <c r="AH42" s="113" t="str">
        <f t="shared" si="3"/>
        <v>C</v>
      </c>
      <c r="AI42" s="113">
        <f t="shared" si="4"/>
        <v>892</v>
      </c>
      <c r="AJ42" s="113">
        <f t="shared" si="5"/>
        <v>39791</v>
      </c>
      <c r="AK42" s="113" t="str">
        <f t="shared" si="6"/>
        <v>CHANDRAVEER SINGH</v>
      </c>
      <c r="AL42" s="113">
        <f t="shared" si="7"/>
        <v>0</v>
      </c>
      <c r="AM42" s="113" t="str">
        <f t="shared" si="8"/>
        <v>UMMED SINGH</v>
      </c>
      <c r="AN42" s="113">
        <f t="shared" si="9"/>
        <v>0</v>
      </c>
      <c r="AO42" s="113">
        <f t="shared" si="10"/>
        <v>0</v>
      </c>
      <c r="AP42" s="113">
        <f t="shared" si="11"/>
        <v>0</v>
      </c>
      <c r="AQ42" s="113">
        <f t="shared" si="12"/>
        <v>705</v>
      </c>
      <c r="AR42" s="113" t="str">
        <f t="shared" si="13"/>
        <v/>
      </c>
      <c r="AS42" s="113">
        <f t="shared" si="14"/>
        <v>0</v>
      </c>
      <c r="AT42" s="113">
        <f t="shared" si="15"/>
        <v>0</v>
      </c>
      <c r="AU42" s="113">
        <f t="shared" si="16"/>
        <v>0</v>
      </c>
      <c r="AV42" s="113">
        <f t="shared" si="17"/>
        <v>0</v>
      </c>
      <c r="AX42" s="68" t="str">
        <f>IF(BC42="","",IF(BC42&gt;0,COUNT($AY$2:AY42),""))</f>
        <v/>
      </c>
      <c r="AY42" s="113" t="str">
        <f t="shared" si="18"/>
        <v/>
      </c>
      <c r="AZ42" s="113" t="str">
        <f t="shared" si="19"/>
        <v/>
      </c>
      <c r="BA42" s="113" t="str">
        <f t="shared" si="20"/>
        <v/>
      </c>
      <c r="BB42" s="113" t="str">
        <f t="shared" si="21"/>
        <v/>
      </c>
      <c r="BC42" s="113" t="str">
        <f t="shared" si="22"/>
        <v/>
      </c>
      <c r="BD42" s="113" t="str">
        <f t="shared" si="23"/>
        <v/>
      </c>
      <c r="BE42" s="113" t="str">
        <f t="shared" si="24"/>
        <v/>
      </c>
      <c r="BF42" s="113" t="str">
        <f t="shared" si="25"/>
        <v/>
      </c>
      <c r="BG42" s="113" t="str">
        <f t="shared" si="26"/>
        <v/>
      </c>
      <c r="BH42" s="113" t="str">
        <f t="shared" si="27"/>
        <v/>
      </c>
      <c r="BI42" s="113" t="str">
        <f t="shared" si="28"/>
        <v/>
      </c>
      <c r="BJ42" s="113" t="str">
        <f t="shared" si="29"/>
        <v/>
      </c>
      <c r="BK42" s="113" t="str">
        <f t="shared" si="30"/>
        <v/>
      </c>
      <c r="BL42" s="113" t="str">
        <f t="shared" si="31"/>
        <v/>
      </c>
      <c r="BM42" s="113" t="str">
        <f t="shared" si="32"/>
        <v/>
      </c>
      <c r="BN42" s="113" t="str">
        <f t="shared" si="33"/>
        <v/>
      </c>
    </row>
    <row r="43" spans="1:66">
      <c r="A43" s="111">
        <f>IF('Data Entry'!$H$4="","",'Data Entry'!$H$4)</f>
        <v>8</v>
      </c>
      <c r="B43" s="111" t="str">
        <f>IF('Data Entry'!B48="","",'Data Entry'!B48)</f>
        <v>C</v>
      </c>
      <c r="C43" s="111">
        <f>IF('Data Entry'!C48="","",'Data Entry'!C48)</f>
        <v>853</v>
      </c>
      <c r="D43" s="114">
        <f>IF('Data Entry'!D48="","",'Data Entry'!D48)</f>
        <v>39525</v>
      </c>
      <c r="E43" s="111" t="str">
        <f>IF('Data Entry'!E48="","",UPPER('Data Entry'!E48))</f>
        <v>DIMPAL TANWAR</v>
      </c>
      <c r="F43" s="111"/>
      <c r="G43" s="111" t="str">
        <f>IF('Data Entry'!F48="","",UPPER('Data Entry'!F48))</f>
        <v>GHANSHYAM TANWAR</v>
      </c>
      <c r="H43" s="111"/>
      <c r="I43" s="111"/>
      <c r="J43" s="111"/>
      <c r="K43" s="111">
        <f>IF('Data Entry'!G48="","",'Data Entry'!G48)</f>
        <v>706</v>
      </c>
      <c r="L43" s="111" t="str">
        <f>IF('Data Entry'!H48="","",'Data Entry'!H48)</f>
        <v/>
      </c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2"/>
      <c r="AF43" s="68">
        <f>IF(AK43="","",IF(AK43&gt;0,COUNT($AG$2:AG43),""))</f>
        <v>42</v>
      </c>
      <c r="AG43" s="113">
        <f t="shared" si="2"/>
        <v>8</v>
      </c>
      <c r="AH43" s="113" t="str">
        <f t="shared" si="3"/>
        <v>C</v>
      </c>
      <c r="AI43" s="113">
        <f t="shared" si="4"/>
        <v>853</v>
      </c>
      <c r="AJ43" s="113">
        <f t="shared" si="5"/>
        <v>39525</v>
      </c>
      <c r="AK43" s="113" t="str">
        <f t="shared" si="6"/>
        <v>DIMPAL TANWAR</v>
      </c>
      <c r="AL43" s="113">
        <f t="shared" si="7"/>
        <v>0</v>
      </c>
      <c r="AM43" s="113" t="str">
        <f t="shared" si="8"/>
        <v>GHANSHYAM TANWAR</v>
      </c>
      <c r="AN43" s="113">
        <f t="shared" si="9"/>
        <v>0</v>
      </c>
      <c r="AO43" s="113">
        <f t="shared" si="10"/>
        <v>0</v>
      </c>
      <c r="AP43" s="113">
        <f t="shared" si="11"/>
        <v>0</v>
      </c>
      <c r="AQ43" s="113">
        <f t="shared" si="12"/>
        <v>706</v>
      </c>
      <c r="AR43" s="113" t="str">
        <f t="shared" si="13"/>
        <v/>
      </c>
      <c r="AS43" s="113">
        <f t="shared" si="14"/>
        <v>0</v>
      </c>
      <c r="AT43" s="113">
        <f t="shared" si="15"/>
        <v>0</v>
      </c>
      <c r="AU43" s="113">
        <f t="shared" si="16"/>
        <v>0</v>
      </c>
      <c r="AV43" s="113">
        <f t="shared" si="17"/>
        <v>0</v>
      </c>
      <c r="AX43" s="68" t="str">
        <f>IF(BC43="","",IF(BC43&gt;0,COUNT($AY$2:AY43),""))</f>
        <v/>
      </c>
      <c r="AY43" s="113" t="str">
        <f t="shared" si="18"/>
        <v/>
      </c>
      <c r="AZ43" s="113" t="str">
        <f t="shared" si="19"/>
        <v/>
      </c>
      <c r="BA43" s="113" t="str">
        <f t="shared" si="20"/>
        <v/>
      </c>
      <c r="BB43" s="113" t="str">
        <f t="shared" si="21"/>
        <v/>
      </c>
      <c r="BC43" s="113" t="str">
        <f t="shared" si="22"/>
        <v/>
      </c>
      <c r="BD43" s="113" t="str">
        <f t="shared" si="23"/>
        <v/>
      </c>
      <c r="BE43" s="113" t="str">
        <f t="shared" si="24"/>
        <v/>
      </c>
      <c r="BF43" s="113" t="str">
        <f t="shared" si="25"/>
        <v/>
      </c>
      <c r="BG43" s="113" t="str">
        <f t="shared" si="26"/>
        <v/>
      </c>
      <c r="BH43" s="113" t="str">
        <f t="shared" si="27"/>
        <v/>
      </c>
      <c r="BI43" s="113" t="str">
        <f t="shared" si="28"/>
        <v/>
      </c>
      <c r="BJ43" s="113" t="str">
        <f t="shared" si="29"/>
        <v/>
      </c>
      <c r="BK43" s="113" t="str">
        <f t="shared" si="30"/>
        <v/>
      </c>
      <c r="BL43" s="113" t="str">
        <f t="shared" si="31"/>
        <v/>
      </c>
      <c r="BM43" s="113" t="str">
        <f t="shared" si="32"/>
        <v/>
      </c>
      <c r="BN43" s="113" t="str">
        <f t="shared" si="33"/>
        <v/>
      </c>
    </row>
    <row r="44" spans="1:66">
      <c r="A44" s="111">
        <f>IF('Data Entry'!$H$4="","",'Data Entry'!$H$4)</f>
        <v>8</v>
      </c>
      <c r="B44" s="111" t="str">
        <f>IF('Data Entry'!B49="","",'Data Entry'!B49)</f>
        <v>C</v>
      </c>
      <c r="C44" s="111">
        <f>IF('Data Entry'!C49="","",'Data Entry'!C49)</f>
        <v>851</v>
      </c>
      <c r="D44" s="114">
        <f>IF('Data Entry'!D49="","",'Data Entry'!D49)</f>
        <v>39816</v>
      </c>
      <c r="E44" s="111" t="str">
        <f>IF('Data Entry'!E49="","",UPPER('Data Entry'!E49))</f>
        <v>DIVYA</v>
      </c>
      <c r="F44" s="111"/>
      <c r="G44" s="111" t="str">
        <f>IF('Data Entry'!F49="","",UPPER('Data Entry'!F49))</f>
        <v>ANIL KUMAR KEER</v>
      </c>
      <c r="H44" s="111"/>
      <c r="I44" s="111"/>
      <c r="J44" s="111"/>
      <c r="K44" s="111">
        <f>IF('Data Entry'!G49="","",'Data Entry'!G49)</f>
        <v>707</v>
      </c>
      <c r="L44" s="111" t="str">
        <f>IF('Data Entry'!H49="","",'Data Entry'!H49)</f>
        <v/>
      </c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2"/>
      <c r="AF44" s="68">
        <f>IF(AK44="","",IF(AK44&gt;0,COUNT($AG$2:AG44),""))</f>
        <v>43</v>
      </c>
      <c r="AG44" s="113">
        <f t="shared" si="2"/>
        <v>8</v>
      </c>
      <c r="AH44" s="113" t="str">
        <f t="shared" si="3"/>
        <v>C</v>
      </c>
      <c r="AI44" s="113">
        <f t="shared" si="4"/>
        <v>851</v>
      </c>
      <c r="AJ44" s="113">
        <f t="shared" si="5"/>
        <v>39816</v>
      </c>
      <c r="AK44" s="113" t="str">
        <f t="shared" si="6"/>
        <v>DIVYA</v>
      </c>
      <c r="AL44" s="113">
        <f t="shared" si="7"/>
        <v>0</v>
      </c>
      <c r="AM44" s="113" t="str">
        <f t="shared" si="8"/>
        <v>ANIL KUMAR KEER</v>
      </c>
      <c r="AN44" s="113">
        <f t="shared" si="9"/>
        <v>0</v>
      </c>
      <c r="AO44" s="113">
        <f t="shared" si="10"/>
        <v>0</v>
      </c>
      <c r="AP44" s="113">
        <f t="shared" si="11"/>
        <v>0</v>
      </c>
      <c r="AQ44" s="113">
        <f t="shared" si="12"/>
        <v>707</v>
      </c>
      <c r="AR44" s="113" t="str">
        <f t="shared" si="13"/>
        <v/>
      </c>
      <c r="AS44" s="113">
        <f t="shared" si="14"/>
        <v>0</v>
      </c>
      <c r="AT44" s="113">
        <f t="shared" si="15"/>
        <v>0</v>
      </c>
      <c r="AU44" s="113">
        <f t="shared" si="16"/>
        <v>0</v>
      </c>
      <c r="AV44" s="113">
        <f t="shared" si="17"/>
        <v>0</v>
      </c>
      <c r="AX44" s="68" t="str">
        <f>IF(BC44="","",IF(BC44&gt;0,COUNT($AY$2:AY44),""))</f>
        <v/>
      </c>
      <c r="AY44" s="113" t="str">
        <f t="shared" si="18"/>
        <v/>
      </c>
      <c r="AZ44" s="113" t="str">
        <f t="shared" si="19"/>
        <v/>
      </c>
      <c r="BA44" s="113" t="str">
        <f t="shared" si="20"/>
        <v/>
      </c>
      <c r="BB44" s="113" t="str">
        <f t="shared" si="21"/>
        <v/>
      </c>
      <c r="BC44" s="113" t="str">
        <f t="shared" si="22"/>
        <v/>
      </c>
      <c r="BD44" s="113" t="str">
        <f t="shared" si="23"/>
        <v/>
      </c>
      <c r="BE44" s="113" t="str">
        <f t="shared" si="24"/>
        <v/>
      </c>
      <c r="BF44" s="113" t="str">
        <f t="shared" si="25"/>
        <v/>
      </c>
      <c r="BG44" s="113" t="str">
        <f t="shared" si="26"/>
        <v/>
      </c>
      <c r="BH44" s="113" t="str">
        <f t="shared" si="27"/>
        <v/>
      </c>
      <c r="BI44" s="113" t="str">
        <f t="shared" si="28"/>
        <v/>
      </c>
      <c r="BJ44" s="113" t="str">
        <f t="shared" si="29"/>
        <v/>
      </c>
      <c r="BK44" s="113" t="str">
        <f t="shared" si="30"/>
        <v/>
      </c>
      <c r="BL44" s="113" t="str">
        <f t="shared" si="31"/>
        <v/>
      </c>
      <c r="BM44" s="113" t="str">
        <f t="shared" si="32"/>
        <v/>
      </c>
      <c r="BN44" s="113" t="str">
        <f t="shared" si="33"/>
        <v/>
      </c>
    </row>
    <row r="45" spans="1:66">
      <c r="A45" s="111">
        <f>IF('Data Entry'!$H$4="","",'Data Entry'!$H$4)</f>
        <v>8</v>
      </c>
      <c r="B45" s="111" t="str">
        <f>IF('Data Entry'!B50="","",'Data Entry'!B50)</f>
        <v>C</v>
      </c>
      <c r="C45" s="111">
        <f>IF('Data Entry'!C50="","",'Data Entry'!C50)</f>
        <v>850</v>
      </c>
      <c r="D45" s="114">
        <f>IF('Data Entry'!D50="","",'Data Entry'!D50)</f>
        <v>39925</v>
      </c>
      <c r="E45" s="111" t="str">
        <f>IF('Data Entry'!E50="","",UPPER('Data Entry'!E50))</f>
        <v>DUSHYANT SINGH GEHLOT</v>
      </c>
      <c r="F45" s="111"/>
      <c r="G45" s="111" t="str">
        <f>IF('Data Entry'!F50="","",UPPER('Data Entry'!F50))</f>
        <v>KIRAN SINGH</v>
      </c>
      <c r="H45" s="111"/>
      <c r="I45" s="111"/>
      <c r="J45" s="111"/>
      <c r="K45" s="111">
        <f>IF('Data Entry'!G50="","",'Data Entry'!G50)</f>
        <v>708</v>
      </c>
      <c r="L45" s="111" t="str">
        <f>IF('Data Entry'!H50="","",'Data Entry'!H50)</f>
        <v/>
      </c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2"/>
      <c r="AF45" s="68">
        <f>IF(AK45="","",IF(AK45&gt;0,COUNT($AG$2:AG45),""))</f>
        <v>44</v>
      </c>
      <c r="AG45" s="113">
        <f t="shared" si="2"/>
        <v>8</v>
      </c>
      <c r="AH45" s="113" t="str">
        <f t="shared" si="3"/>
        <v>C</v>
      </c>
      <c r="AI45" s="113">
        <f t="shared" si="4"/>
        <v>850</v>
      </c>
      <c r="AJ45" s="113">
        <f t="shared" si="5"/>
        <v>39925</v>
      </c>
      <c r="AK45" s="113" t="str">
        <f t="shared" si="6"/>
        <v>DUSHYANT SINGH GEHLOT</v>
      </c>
      <c r="AL45" s="113">
        <f t="shared" si="7"/>
        <v>0</v>
      </c>
      <c r="AM45" s="113" t="str">
        <f t="shared" si="8"/>
        <v>KIRAN SINGH</v>
      </c>
      <c r="AN45" s="113">
        <f t="shared" si="9"/>
        <v>0</v>
      </c>
      <c r="AO45" s="113">
        <f t="shared" si="10"/>
        <v>0</v>
      </c>
      <c r="AP45" s="113">
        <f t="shared" si="11"/>
        <v>0</v>
      </c>
      <c r="AQ45" s="113">
        <f t="shared" si="12"/>
        <v>708</v>
      </c>
      <c r="AR45" s="113" t="str">
        <f t="shared" si="13"/>
        <v/>
      </c>
      <c r="AS45" s="113">
        <f t="shared" si="14"/>
        <v>0</v>
      </c>
      <c r="AT45" s="113">
        <f t="shared" si="15"/>
        <v>0</v>
      </c>
      <c r="AU45" s="113">
        <f t="shared" si="16"/>
        <v>0</v>
      </c>
      <c r="AV45" s="113">
        <f t="shared" si="17"/>
        <v>0</v>
      </c>
      <c r="AX45" s="68" t="str">
        <f>IF(BC45="","",IF(BC45&gt;0,COUNT($AY$2:AY45),""))</f>
        <v/>
      </c>
      <c r="AY45" s="113" t="str">
        <f t="shared" si="18"/>
        <v/>
      </c>
      <c r="AZ45" s="113" t="str">
        <f t="shared" si="19"/>
        <v/>
      </c>
      <c r="BA45" s="113" t="str">
        <f t="shared" si="20"/>
        <v/>
      </c>
      <c r="BB45" s="113" t="str">
        <f t="shared" si="21"/>
        <v/>
      </c>
      <c r="BC45" s="113" t="str">
        <f t="shared" si="22"/>
        <v/>
      </c>
      <c r="BD45" s="113" t="str">
        <f t="shared" si="23"/>
        <v/>
      </c>
      <c r="BE45" s="113" t="str">
        <f t="shared" si="24"/>
        <v/>
      </c>
      <c r="BF45" s="113" t="str">
        <f t="shared" si="25"/>
        <v/>
      </c>
      <c r="BG45" s="113" t="str">
        <f t="shared" si="26"/>
        <v/>
      </c>
      <c r="BH45" s="113" t="str">
        <f t="shared" si="27"/>
        <v/>
      </c>
      <c r="BI45" s="113" t="str">
        <f t="shared" si="28"/>
        <v/>
      </c>
      <c r="BJ45" s="113" t="str">
        <f t="shared" si="29"/>
        <v/>
      </c>
      <c r="BK45" s="113" t="str">
        <f t="shared" si="30"/>
        <v/>
      </c>
      <c r="BL45" s="113" t="str">
        <f t="shared" si="31"/>
        <v/>
      </c>
      <c r="BM45" s="113" t="str">
        <f t="shared" si="32"/>
        <v/>
      </c>
      <c r="BN45" s="113" t="str">
        <f t="shared" si="33"/>
        <v/>
      </c>
    </row>
    <row r="46" spans="1:66">
      <c r="A46" s="111">
        <f>IF('Data Entry'!$H$4="","",'Data Entry'!$H$4)</f>
        <v>8</v>
      </c>
      <c r="B46" s="111" t="str">
        <f>IF('Data Entry'!B51="","",'Data Entry'!B51)</f>
        <v>C</v>
      </c>
      <c r="C46" s="111">
        <f>IF('Data Entry'!C51="","",'Data Entry'!C51)</f>
        <v>322</v>
      </c>
      <c r="D46" s="114">
        <f>IF('Data Entry'!D51="","",'Data Entry'!D51)</f>
        <v>40495</v>
      </c>
      <c r="E46" s="111" t="str">
        <f>IF('Data Entry'!E51="","",UPPER('Data Entry'!E51))</f>
        <v>FEJAN SHAH</v>
      </c>
      <c r="F46" s="111"/>
      <c r="G46" s="111" t="str">
        <f>IF('Data Entry'!F51="","",UPPER('Data Entry'!F51))</f>
        <v>YASEEN SHAH</v>
      </c>
      <c r="H46" s="111"/>
      <c r="I46" s="111"/>
      <c r="J46" s="111"/>
      <c r="K46" s="111">
        <f>IF('Data Entry'!G51="","",'Data Entry'!G51)</f>
        <v>709</v>
      </c>
      <c r="L46" s="111" t="str">
        <f>IF('Data Entry'!H51="","",'Data Entry'!H51)</f>
        <v/>
      </c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2"/>
      <c r="AF46" s="68">
        <f>IF(AK46="","",IF(AK46&gt;0,COUNT($AG$2:AG46),""))</f>
        <v>45</v>
      </c>
      <c r="AG46" s="113">
        <f t="shared" si="2"/>
        <v>8</v>
      </c>
      <c r="AH46" s="113" t="str">
        <f t="shared" si="3"/>
        <v>C</v>
      </c>
      <c r="AI46" s="113">
        <f t="shared" si="4"/>
        <v>322</v>
      </c>
      <c r="AJ46" s="113">
        <f t="shared" si="5"/>
        <v>40495</v>
      </c>
      <c r="AK46" s="113" t="str">
        <f t="shared" si="6"/>
        <v>FEJAN SHAH</v>
      </c>
      <c r="AL46" s="113">
        <f t="shared" si="7"/>
        <v>0</v>
      </c>
      <c r="AM46" s="113" t="str">
        <f t="shared" si="8"/>
        <v>YASEEN SHAH</v>
      </c>
      <c r="AN46" s="113">
        <f t="shared" si="9"/>
        <v>0</v>
      </c>
      <c r="AO46" s="113">
        <f t="shared" si="10"/>
        <v>0</v>
      </c>
      <c r="AP46" s="113">
        <f t="shared" si="11"/>
        <v>0</v>
      </c>
      <c r="AQ46" s="113">
        <f t="shared" si="12"/>
        <v>709</v>
      </c>
      <c r="AR46" s="113" t="str">
        <f t="shared" si="13"/>
        <v/>
      </c>
      <c r="AS46" s="113">
        <f t="shared" si="14"/>
        <v>0</v>
      </c>
      <c r="AT46" s="113">
        <f t="shared" si="15"/>
        <v>0</v>
      </c>
      <c r="AU46" s="113">
        <f t="shared" si="16"/>
        <v>0</v>
      </c>
      <c r="AV46" s="113">
        <f t="shared" si="17"/>
        <v>0</v>
      </c>
      <c r="AX46" s="68" t="str">
        <f>IF(BC46="","",IF(BC46&gt;0,COUNT($AY$2:AY46),""))</f>
        <v/>
      </c>
      <c r="AY46" s="113" t="str">
        <f t="shared" si="18"/>
        <v/>
      </c>
      <c r="AZ46" s="113" t="str">
        <f t="shared" si="19"/>
        <v/>
      </c>
      <c r="BA46" s="113" t="str">
        <f t="shared" si="20"/>
        <v/>
      </c>
      <c r="BB46" s="113" t="str">
        <f t="shared" si="21"/>
        <v/>
      </c>
      <c r="BC46" s="113" t="str">
        <f t="shared" si="22"/>
        <v/>
      </c>
      <c r="BD46" s="113" t="str">
        <f t="shared" si="23"/>
        <v/>
      </c>
      <c r="BE46" s="113" t="str">
        <f t="shared" si="24"/>
        <v/>
      </c>
      <c r="BF46" s="113" t="str">
        <f t="shared" si="25"/>
        <v/>
      </c>
      <c r="BG46" s="113" t="str">
        <f t="shared" si="26"/>
        <v/>
      </c>
      <c r="BH46" s="113" t="str">
        <f t="shared" si="27"/>
        <v/>
      </c>
      <c r="BI46" s="113" t="str">
        <f t="shared" si="28"/>
        <v/>
      </c>
      <c r="BJ46" s="113" t="str">
        <f t="shared" si="29"/>
        <v/>
      </c>
      <c r="BK46" s="113" t="str">
        <f t="shared" si="30"/>
        <v/>
      </c>
      <c r="BL46" s="113" t="str">
        <f t="shared" si="31"/>
        <v/>
      </c>
      <c r="BM46" s="113" t="str">
        <f t="shared" si="32"/>
        <v/>
      </c>
      <c r="BN46" s="113" t="str">
        <f t="shared" si="33"/>
        <v/>
      </c>
    </row>
    <row r="47" spans="1:66">
      <c r="A47" s="111">
        <f>IF('Data Entry'!$H$4="","",'Data Entry'!$H$4)</f>
        <v>8</v>
      </c>
      <c r="B47" s="111" t="str">
        <f>IF('Data Entry'!B52="","",'Data Entry'!B52)</f>
        <v>D</v>
      </c>
      <c r="C47" s="111">
        <f>IF('Data Entry'!C52="","",'Data Entry'!C52)</f>
        <v>513</v>
      </c>
      <c r="D47" s="114">
        <f>IF('Data Entry'!D52="","",'Data Entry'!D52)</f>
        <v>38320</v>
      </c>
      <c r="E47" s="111" t="str">
        <f>IF('Data Entry'!E52="","",UPPER('Data Entry'!E52))</f>
        <v>GOPAL LAL</v>
      </c>
      <c r="F47" s="111"/>
      <c r="G47" s="111" t="str">
        <f>IF('Data Entry'!F52="","",UPPER('Data Entry'!F52))</f>
        <v>GANPAT LAL</v>
      </c>
      <c r="H47" s="111"/>
      <c r="I47" s="111"/>
      <c r="J47" s="111"/>
      <c r="K47" s="111">
        <f>IF('Data Entry'!G52="","",'Data Entry'!G52)</f>
        <v>710</v>
      </c>
      <c r="L47" s="111" t="str">
        <f>IF('Data Entry'!H52="","",'Data Entry'!H52)</f>
        <v/>
      </c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2"/>
      <c r="AF47" s="68">
        <f>IF(AK47="","",IF(AK47&gt;0,COUNT($AG$2:AG47),""))</f>
        <v>46</v>
      </c>
      <c r="AG47" s="113">
        <f t="shared" si="2"/>
        <v>8</v>
      </c>
      <c r="AH47" s="113" t="str">
        <f t="shared" si="3"/>
        <v>D</v>
      </c>
      <c r="AI47" s="113">
        <f t="shared" si="4"/>
        <v>513</v>
      </c>
      <c r="AJ47" s="113">
        <f t="shared" si="5"/>
        <v>38320</v>
      </c>
      <c r="AK47" s="113" t="str">
        <f t="shared" si="6"/>
        <v>GOPAL LAL</v>
      </c>
      <c r="AL47" s="113">
        <f t="shared" si="7"/>
        <v>0</v>
      </c>
      <c r="AM47" s="113" t="str">
        <f t="shared" si="8"/>
        <v>GANPAT LAL</v>
      </c>
      <c r="AN47" s="113">
        <f t="shared" si="9"/>
        <v>0</v>
      </c>
      <c r="AO47" s="113">
        <f t="shared" si="10"/>
        <v>0</v>
      </c>
      <c r="AP47" s="113">
        <f t="shared" si="11"/>
        <v>0</v>
      </c>
      <c r="AQ47" s="113">
        <f t="shared" si="12"/>
        <v>710</v>
      </c>
      <c r="AR47" s="113" t="str">
        <f t="shared" si="13"/>
        <v/>
      </c>
      <c r="AS47" s="113">
        <f t="shared" si="14"/>
        <v>0</v>
      </c>
      <c r="AT47" s="113">
        <f t="shared" si="15"/>
        <v>0</v>
      </c>
      <c r="AU47" s="113">
        <f t="shared" si="16"/>
        <v>0</v>
      </c>
      <c r="AV47" s="113">
        <f t="shared" si="17"/>
        <v>0</v>
      </c>
      <c r="AX47" s="68" t="str">
        <f>IF(BC47="","",IF(BC47&gt;0,COUNT($AY$2:AY47),""))</f>
        <v/>
      </c>
      <c r="AY47" s="113" t="str">
        <f t="shared" si="18"/>
        <v/>
      </c>
      <c r="AZ47" s="113" t="str">
        <f t="shared" si="19"/>
        <v/>
      </c>
      <c r="BA47" s="113" t="str">
        <f t="shared" si="20"/>
        <v/>
      </c>
      <c r="BB47" s="113" t="str">
        <f t="shared" si="21"/>
        <v/>
      </c>
      <c r="BC47" s="113" t="str">
        <f t="shared" si="22"/>
        <v/>
      </c>
      <c r="BD47" s="113" t="str">
        <f t="shared" si="23"/>
        <v/>
      </c>
      <c r="BE47" s="113" t="str">
        <f t="shared" si="24"/>
        <v/>
      </c>
      <c r="BF47" s="113" t="str">
        <f t="shared" si="25"/>
        <v/>
      </c>
      <c r="BG47" s="113" t="str">
        <f t="shared" si="26"/>
        <v/>
      </c>
      <c r="BH47" s="113" t="str">
        <f t="shared" si="27"/>
        <v/>
      </c>
      <c r="BI47" s="113" t="str">
        <f t="shared" si="28"/>
        <v/>
      </c>
      <c r="BJ47" s="113" t="str">
        <f t="shared" si="29"/>
        <v/>
      </c>
      <c r="BK47" s="113" t="str">
        <f t="shared" si="30"/>
        <v/>
      </c>
      <c r="BL47" s="113" t="str">
        <f t="shared" si="31"/>
        <v/>
      </c>
      <c r="BM47" s="113" t="str">
        <f t="shared" si="32"/>
        <v/>
      </c>
      <c r="BN47" s="113" t="str">
        <f t="shared" si="33"/>
        <v/>
      </c>
    </row>
    <row r="48" spans="1:66">
      <c r="A48" s="111">
        <f>IF('Data Entry'!$H$4="","",'Data Entry'!$H$4)</f>
        <v>8</v>
      </c>
      <c r="B48" s="111" t="str">
        <f>IF('Data Entry'!B53="","",'Data Entry'!B53)</f>
        <v>D</v>
      </c>
      <c r="C48" s="111">
        <f>IF('Data Entry'!C53="","",'Data Entry'!C53)</f>
        <v>846</v>
      </c>
      <c r="D48" s="114">
        <f>IF('Data Entry'!D53="","",'Data Entry'!D53)</f>
        <v>40015</v>
      </c>
      <c r="E48" s="111" t="str">
        <f>IF('Data Entry'!E53="","",UPPER('Data Entry'!E53))</f>
        <v>HARSH BAGRI</v>
      </c>
      <c r="F48" s="111"/>
      <c r="G48" s="111" t="str">
        <f>IF('Data Entry'!F53="","",UPPER('Data Entry'!F53))</f>
        <v>KANHAIYA LAL BAGRI</v>
      </c>
      <c r="H48" s="111"/>
      <c r="I48" s="111"/>
      <c r="J48" s="111"/>
      <c r="K48" s="111">
        <f>IF('Data Entry'!G53="","",'Data Entry'!G53)</f>
        <v>711</v>
      </c>
      <c r="L48" s="111" t="str">
        <f>IF('Data Entry'!H53="","",'Data Entry'!H53)</f>
        <v/>
      </c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2"/>
      <c r="AF48" s="68">
        <f>IF(AK48="","",IF(AK48&gt;0,COUNT($AG$2:AG48),""))</f>
        <v>47</v>
      </c>
      <c r="AG48" s="113">
        <f t="shared" si="2"/>
        <v>8</v>
      </c>
      <c r="AH48" s="113" t="str">
        <f t="shared" si="3"/>
        <v>D</v>
      </c>
      <c r="AI48" s="113">
        <f t="shared" si="4"/>
        <v>846</v>
      </c>
      <c r="AJ48" s="113">
        <f t="shared" si="5"/>
        <v>40015</v>
      </c>
      <c r="AK48" s="113" t="str">
        <f t="shared" si="6"/>
        <v>HARSH BAGRI</v>
      </c>
      <c r="AL48" s="113">
        <f t="shared" si="7"/>
        <v>0</v>
      </c>
      <c r="AM48" s="113" t="str">
        <f t="shared" si="8"/>
        <v>KANHAIYA LAL BAGRI</v>
      </c>
      <c r="AN48" s="113">
        <f t="shared" si="9"/>
        <v>0</v>
      </c>
      <c r="AO48" s="113">
        <f t="shared" si="10"/>
        <v>0</v>
      </c>
      <c r="AP48" s="113">
        <f t="shared" si="11"/>
        <v>0</v>
      </c>
      <c r="AQ48" s="113">
        <f t="shared" si="12"/>
        <v>711</v>
      </c>
      <c r="AR48" s="113" t="str">
        <f t="shared" si="13"/>
        <v/>
      </c>
      <c r="AS48" s="113">
        <f t="shared" si="14"/>
        <v>0</v>
      </c>
      <c r="AT48" s="113">
        <f t="shared" si="15"/>
        <v>0</v>
      </c>
      <c r="AU48" s="113">
        <f t="shared" si="16"/>
        <v>0</v>
      </c>
      <c r="AV48" s="113">
        <f t="shared" si="17"/>
        <v>0</v>
      </c>
      <c r="AX48" s="68" t="str">
        <f>IF(BC48="","",IF(BC48&gt;0,COUNT($AY$2:AY48),""))</f>
        <v/>
      </c>
      <c r="AY48" s="113" t="str">
        <f t="shared" si="18"/>
        <v/>
      </c>
      <c r="AZ48" s="113" t="str">
        <f t="shared" si="19"/>
        <v/>
      </c>
      <c r="BA48" s="113" t="str">
        <f t="shared" si="20"/>
        <v/>
      </c>
      <c r="BB48" s="113" t="str">
        <f t="shared" si="21"/>
        <v/>
      </c>
      <c r="BC48" s="113" t="str">
        <f t="shared" si="22"/>
        <v/>
      </c>
      <c r="BD48" s="113" t="str">
        <f t="shared" si="23"/>
        <v/>
      </c>
      <c r="BE48" s="113" t="str">
        <f t="shared" si="24"/>
        <v/>
      </c>
      <c r="BF48" s="113" t="str">
        <f t="shared" si="25"/>
        <v/>
      </c>
      <c r="BG48" s="113" t="str">
        <f t="shared" si="26"/>
        <v/>
      </c>
      <c r="BH48" s="113" t="str">
        <f t="shared" si="27"/>
        <v/>
      </c>
      <c r="BI48" s="113" t="str">
        <f t="shared" si="28"/>
        <v/>
      </c>
      <c r="BJ48" s="113" t="str">
        <f t="shared" si="29"/>
        <v/>
      </c>
      <c r="BK48" s="113" t="str">
        <f t="shared" si="30"/>
        <v/>
      </c>
      <c r="BL48" s="113" t="str">
        <f t="shared" si="31"/>
        <v/>
      </c>
      <c r="BM48" s="113" t="str">
        <f t="shared" si="32"/>
        <v/>
      </c>
      <c r="BN48" s="113" t="str">
        <f t="shared" si="33"/>
        <v/>
      </c>
    </row>
    <row r="49" spans="1:66">
      <c r="A49" s="111">
        <f>IF('Data Entry'!$H$4="","",'Data Entry'!$H$4)</f>
        <v>8</v>
      </c>
      <c r="B49" s="111" t="str">
        <f>IF('Data Entry'!B54="","",'Data Entry'!B54)</f>
        <v>D</v>
      </c>
      <c r="C49" s="111">
        <f>IF('Data Entry'!C54="","",'Data Entry'!C54)</f>
        <v>893</v>
      </c>
      <c r="D49" s="114">
        <f>IF('Data Entry'!D54="","",'Data Entry'!D54)</f>
        <v>39940</v>
      </c>
      <c r="E49" s="111" t="str">
        <f>IF('Data Entry'!E54="","",UPPER('Data Entry'!E54))</f>
        <v>INASHA BANO</v>
      </c>
      <c r="F49" s="111"/>
      <c r="G49" s="111" t="str">
        <f>IF('Data Entry'!F54="","",UPPER('Data Entry'!F54))</f>
        <v>MOHAMMAD SHAREEF</v>
      </c>
      <c r="H49" s="111"/>
      <c r="I49" s="111"/>
      <c r="J49" s="111"/>
      <c r="K49" s="111">
        <f>IF('Data Entry'!G54="","",'Data Entry'!G54)</f>
        <v>712</v>
      </c>
      <c r="L49" s="111" t="str">
        <f>IF('Data Entry'!H54="","",'Data Entry'!H54)</f>
        <v/>
      </c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2"/>
      <c r="AF49" s="68">
        <f>IF(AK49="","",IF(AK49&gt;0,COUNT($AG$2:AG49),""))</f>
        <v>48</v>
      </c>
      <c r="AG49" s="113">
        <f t="shared" si="2"/>
        <v>8</v>
      </c>
      <c r="AH49" s="113" t="str">
        <f t="shared" si="3"/>
        <v>D</v>
      </c>
      <c r="AI49" s="113">
        <f t="shared" si="4"/>
        <v>893</v>
      </c>
      <c r="AJ49" s="113">
        <f t="shared" si="5"/>
        <v>39940</v>
      </c>
      <c r="AK49" s="113" t="str">
        <f t="shared" si="6"/>
        <v>INASHA BANO</v>
      </c>
      <c r="AL49" s="113">
        <f t="shared" si="7"/>
        <v>0</v>
      </c>
      <c r="AM49" s="113" t="str">
        <f t="shared" si="8"/>
        <v>MOHAMMAD SHAREEF</v>
      </c>
      <c r="AN49" s="113">
        <f t="shared" si="9"/>
        <v>0</v>
      </c>
      <c r="AO49" s="113">
        <f t="shared" si="10"/>
        <v>0</v>
      </c>
      <c r="AP49" s="113">
        <f t="shared" si="11"/>
        <v>0</v>
      </c>
      <c r="AQ49" s="113">
        <f t="shared" si="12"/>
        <v>712</v>
      </c>
      <c r="AR49" s="113" t="str">
        <f t="shared" si="13"/>
        <v/>
      </c>
      <c r="AS49" s="113">
        <f t="shared" si="14"/>
        <v>0</v>
      </c>
      <c r="AT49" s="113">
        <f t="shared" si="15"/>
        <v>0</v>
      </c>
      <c r="AU49" s="113">
        <f t="shared" si="16"/>
        <v>0</v>
      </c>
      <c r="AV49" s="113">
        <f t="shared" si="17"/>
        <v>0</v>
      </c>
      <c r="AX49" s="68" t="str">
        <f>IF(BC49="","",IF(BC49&gt;0,COUNT($AY$2:AY49),""))</f>
        <v/>
      </c>
      <c r="AY49" s="113" t="str">
        <f t="shared" si="18"/>
        <v/>
      </c>
      <c r="AZ49" s="113" t="str">
        <f t="shared" si="19"/>
        <v/>
      </c>
      <c r="BA49" s="113" t="str">
        <f t="shared" si="20"/>
        <v/>
      </c>
      <c r="BB49" s="113" t="str">
        <f t="shared" si="21"/>
        <v/>
      </c>
      <c r="BC49" s="113" t="str">
        <f t="shared" si="22"/>
        <v/>
      </c>
      <c r="BD49" s="113" t="str">
        <f t="shared" si="23"/>
        <v/>
      </c>
      <c r="BE49" s="113" t="str">
        <f t="shared" si="24"/>
        <v/>
      </c>
      <c r="BF49" s="113" t="str">
        <f t="shared" si="25"/>
        <v/>
      </c>
      <c r="BG49" s="113" t="str">
        <f t="shared" si="26"/>
        <v/>
      </c>
      <c r="BH49" s="113" t="str">
        <f t="shared" si="27"/>
        <v/>
      </c>
      <c r="BI49" s="113" t="str">
        <f t="shared" si="28"/>
        <v/>
      </c>
      <c r="BJ49" s="113" t="str">
        <f t="shared" si="29"/>
        <v/>
      </c>
      <c r="BK49" s="113" t="str">
        <f t="shared" si="30"/>
        <v/>
      </c>
      <c r="BL49" s="113" t="str">
        <f t="shared" si="31"/>
        <v/>
      </c>
      <c r="BM49" s="113" t="str">
        <f t="shared" si="32"/>
        <v/>
      </c>
      <c r="BN49" s="113" t="str">
        <f t="shared" si="33"/>
        <v/>
      </c>
    </row>
    <row r="50" spans="1:66">
      <c r="A50" s="111">
        <f>IF('Data Entry'!$H$4="","",'Data Entry'!$H$4)</f>
        <v>8</v>
      </c>
      <c r="B50" s="111" t="str">
        <f>IF('Data Entry'!B55="","",'Data Entry'!B55)</f>
        <v>D</v>
      </c>
      <c r="C50" s="111">
        <f>IF('Data Entry'!C55="","",'Data Entry'!C55)</f>
        <v>845</v>
      </c>
      <c r="D50" s="114">
        <f>IF('Data Entry'!D55="","",'Data Entry'!D55)</f>
        <v>40029</v>
      </c>
      <c r="E50" s="111" t="str">
        <f>IF('Data Entry'!E55="","",UPPER('Data Entry'!E55))</f>
        <v>JAIDITYA PHULWARI</v>
      </c>
      <c r="F50" s="111"/>
      <c r="G50" s="111" t="str">
        <f>IF('Data Entry'!F55="","",UPPER('Data Entry'!F55))</f>
        <v>RAJENDRA PHULWARI</v>
      </c>
      <c r="H50" s="111"/>
      <c r="I50" s="111"/>
      <c r="J50" s="111"/>
      <c r="K50" s="111">
        <f>IF('Data Entry'!G55="","",'Data Entry'!G55)</f>
        <v>713</v>
      </c>
      <c r="L50" s="111" t="str">
        <f>IF('Data Entry'!H55="","",'Data Entry'!H55)</f>
        <v/>
      </c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2"/>
      <c r="AF50" s="68">
        <f>IF(AK50="","",IF(AK50&gt;0,COUNT($AG$2:AG50),""))</f>
        <v>49</v>
      </c>
      <c r="AG50" s="113">
        <f t="shared" si="2"/>
        <v>8</v>
      </c>
      <c r="AH50" s="113" t="str">
        <f t="shared" si="3"/>
        <v>D</v>
      </c>
      <c r="AI50" s="113">
        <f t="shared" si="4"/>
        <v>845</v>
      </c>
      <c r="AJ50" s="113">
        <f t="shared" si="5"/>
        <v>40029</v>
      </c>
      <c r="AK50" s="113" t="str">
        <f t="shared" si="6"/>
        <v>JAIDITYA PHULWARI</v>
      </c>
      <c r="AL50" s="113">
        <f t="shared" si="7"/>
        <v>0</v>
      </c>
      <c r="AM50" s="113" t="str">
        <f t="shared" si="8"/>
        <v>RAJENDRA PHULWARI</v>
      </c>
      <c r="AN50" s="113">
        <f t="shared" si="9"/>
        <v>0</v>
      </c>
      <c r="AO50" s="113">
        <f t="shared" si="10"/>
        <v>0</v>
      </c>
      <c r="AP50" s="113">
        <f t="shared" si="11"/>
        <v>0</v>
      </c>
      <c r="AQ50" s="113">
        <f t="shared" si="12"/>
        <v>713</v>
      </c>
      <c r="AR50" s="113" t="str">
        <f t="shared" si="13"/>
        <v/>
      </c>
      <c r="AS50" s="113">
        <f t="shared" si="14"/>
        <v>0</v>
      </c>
      <c r="AT50" s="113">
        <f t="shared" si="15"/>
        <v>0</v>
      </c>
      <c r="AU50" s="113">
        <f t="shared" si="16"/>
        <v>0</v>
      </c>
      <c r="AV50" s="113">
        <f t="shared" si="17"/>
        <v>0</v>
      </c>
      <c r="AX50" s="68" t="str">
        <f>IF(BC50="","",IF(BC50&gt;0,COUNT($AY$2:AY50),""))</f>
        <v/>
      </c>
      <c r="AY50" s="113" t="str">
        <f t="shared" si="18"/>
        <v/>
      </c>
      <c r="AZ50" s="113" t="str">
        <f t="shared" si="19"/>
        <v/>
      </c>
      <c r="BA50" s="113" t="str">
        <f t="shared" si="20"/>
        <v/>
      </c>
      <c r="BB50" s="113" t="str">
        <f t="shared" si="21"/>
        <v/>
      </c>
      <c r="BC50" s="113" t="str">
        <f t="shared" si="22"/>
        <v/>
      </c>
      <c r="BD50" s="113" t="str">
        <f t="shared" si="23"/>
        <v/>
      </c>
      <c r="BE50" s="113" t="str">
        <f t="shared" si="24"/>
        <v/>
      </c>
      <c r="BF50" s="113" t="str">
        <f t="shared" si="25"/>
        <v/>
      </c>
      <c r="BG50" s="113" t="str">
        <f t="shared" si="26"/>
        <v/>
      </c>
      <c r="BH50" s="113" t="str">
        <f t="shared" si="27"/>
        <v/>
      </c>
      <c r="BI50" s="113" t="str">
        <f t="shared" si="28"/>
        <v/>
      </c>
      <c r="BJ50" s="113" t="str">
        <f t="shared" si="29"/>
        <v/>
      </c>
      <c r="BK50" s="113" t="str">
        <f t="shared" si="30"/>
        <v/>
      </c>
      <c r="BL50" s="113" t="str">
        <f t="shared" si="31"/>
        <v/>
      </c>
      <c r="BM50" s="113" t="str">
        <f t="shared" si="32"/>
        <v/>
      </c>
      <c r="BN50" s="113" t="str">
        <f t="shared" si="33"/>
        <v/>
      </c>
    </row>
    <row r="51" spans="1:66">
      <c r="A51" s="111">
        <f>IF('Data Entry'!$H$4="","",'Data Entry'!$H$4)</f>
        <v>8</v>
      </c>
      <c r="B51" s="111" t="str">
        <f>IF('Data Entry'!B56="","",'Data Entry'!B56)</f>
        <v>D</v>
      </c>
      <c r="C51" s="111">
        <f>IF('Data Entry'!C56="","",'Data Entry'!C56)</f>
        <v>338</v>
      </c>
      <c r="D51" s="114">
        <f>IF('Data Entry'!D56="","",'Data Entry'!D56)</f>
        <v>40067</v>
      </c>
      <c r="E51" s="111" t="str">
        <f>IF('Data Entry'!E56="","",UPPER('Data Entry'!E56))</f>
        <v>JANNAT BANO</v>
      </c>
      <c r="F51" s="111"/>
      <c r="G51" s="111" t="str">
        <f>IF('Data Entry'!F56="","",UPPER('Data Entry'!F56))</f>
        <v>BABU KHAN</v>
      </c>
      <c r="H51" s="111"/>
      <c r="I51" s="111"/>
      <c r="J51" s="111"/>
      <c r="K51" s="111">
        <f>IF('Data Entry'!G56="","",'Data Entry'!G56)</f>
        <v>714</v>
      </c>
      <c r="L51" s="111" t="str">
        <f>IF('Data Entry'!H56="","",'Data Entry'!H56)</f>
        <v/>
      </c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2"/>
      <c r="AF51" s="68">
        <f>IF(AK51="","",IF(AK51&gt;0,COUNT($AG$2:AG51),""))</f>
        <v>50</v>
      </c>
      <c r="AG51" s="113">
        <f t="shared" si="2"/>
        <v>8</v>
      </c>
      <c r="AH51" s="113" t="str">
        <f t="shared" si="3"/>
        <v>D</v>
      </c>
      <c r="AI51" s="113">
        <f t="shared" si="4"/>
        <v>338</v>
      </c>
      <c r="AJ51" s="113">
        <f t="shared" si="5"/>
        <v>40067</v>
      </c>
      <c r="AK51" s="113" t="str">
        <f t="shared" si="6"/>
        <v>JANNAT BANO</v>
      </c>
      <c r="AL51" s="113">
        <f t="shared" si="7"/>
        <v>0</v>
      </c>
      <c r="AM51" s="113" t="str">
        <f t="shared" si="8"/>
        <v>BABU KHAN</v>
      </c>
      <c r="AN51" s="113">
        <f t="shared" si="9"/>
        <v>0</v>
      </c>
      <c r="AO51" s="113">
        <f t="shared" si="10"/>
        <v>0</v>
      </c>
      <c r="AP51" s="113">
        <f t="shared" si="11"/>
        <v>0</v>
      </c>
      <c r="AQ51" s="113">
        <f t="shared" si="12"/>
        <v>714</v>
      </c>
      <c r="AR51" s="113" t="str">
        <f t="shared" si="13"/>
        <v/>
      </c>
      <c r="AS51" s="113">
        <f t="shared" si="14"/>
        <v>0</v>
      </c>
      <c r="AT51" s="113">
        <f t="shared" si="15"/>
        <v>0</v>
      </c>
      <c r="AU51" s="113">
        <f t="shared" si="16"/>
        <v>0</v>
      </c>
      <c r="AV51" s="113">
        <f t="shared" si="17"/>
        <v>0</v>
      </c>
      <c r="AX51" s="68" t="str">
        <f>IF(BC51="","",IF(BC51&gt;0,COUNT($AY$2:AY51),""))</f>
        <v/>
      </c>
      <c r="AY51" s="113" t="str">
        <f t="shared" si="18"/>
        <v/>
      </c>
      <c r="AZ51" s="113" t="str">
        <f t="shared" si="19"/>
        <v/>
      </c>
      <c r="BA51" s="113" t="str">
        <f t="shared" si="20"/>
        <v/>
      </c>
      <c r="BB51" s="113" t="str">
        <f t="shared" si="21"/>
        <v/>
      </c>
      <c r="BC51" s="113" t="str">
        <f t="shared" si="22"/>
        <v/>
      </c>
      <c r="BD51" s="113" t="str">
        <f t="shared" si="23"/>
        <v/>
      </c>
      <c r="BE51" s="113" t="str">
        <f t="shared" si="24"/>
        <v/>
      </c>
      <c r="BF51" s="113" t="str">
        <f t="shared" si="25"/>
        <v/>
      </c>
      <c r="BG51" s="113" t="str">
        <f t="shared" si="26"/>
        <v/>
      </c>
      <c r="BH51" s="113" t="str">
        <f t="shared" si="27"/>
        <v/>
      </c>
      <c r="BI51" s="113" t="str">
        <f t="shared" si="28"/>
        <v/>
      </c>
      <c r="BJ51" s="113" t="str">
        <f t="shared" si="29"/>
        <v/>
      </c>
      <c r="BK51" s="113" t="str">
        <f t="shared" si="30"/>
        <v/>
      </c>
      <c r="BL51" s="113" t="str">
        <f t="shared" si="31"/>
        <v/>
      </c>
      <c r="BM51" s="113" t="str">
        <f t="shared" si="32"/>
        <v/>
      </c>
      <c r="BN51" s="113" t="str">
        <f t="shared" si="33"/>
        <v/>
      </c>
    </row>
    <row r="52" spans="1:66">
      <c r="A52" s="111">
        <f>IF('Data Entry'!$H$4="","",'Data Entry'!$H$4)</f>
        <v>8</v>
      </c>
      <c r="B52" s="111" t="str">
        <f>IF('Data Entry'!B57="","",'Data Entry'!B57)</f>
        <v>D</v>
      </c>
      <c r="C52" s="111">
        <f>IF('Data Entry'!C57="","",'Data Entry'!C57)</f>
        <v>325</v>
      </c>
      <c r="D52" s="114">
        <f>IF('Data Entry'!D57="","",'Data Entry'!D57)</f>
        <v>40042</v>
      </c>
      <c r="E52" s="111" t="str">
        <f>IF('Data Entry'!E57="","",UPPER('Data Entry'!E57))</f>
        <v>JASMIN BANO</v>
      </c>
      <c r="F52" s="111"/>
      <c r="G52" s="111" t="str">
        <f>IF('Data Entry'!F57="","",UPPER('Data Entry'!F57))</f>
        <v>YASEEN SHAH</v>
      </c>
      <c r="H52" s="111"/>
      <c r="I52" s="111"/>
      <c r="J52" s="111"/>
      <c r="K52" s="111">
        <f>IF('Data Entry'!G57="","",'Data Entry'!G57)</f>
        <v>715</v>
      </c>
      <c r="L52" s="111" t="str">
        <f>IF('Data Entry'!H57="","",'Data Entry'!H57)</f>
        <v/>
      </c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2"/>
      <c r="AF52" s="68">
        <f>IF(AK52="","",IF(AK52&gt;0,COUNT($AG$2:AG52),""))</f>
        <v>51</v>
      </c>
      <c r="AG52" s="113">
        <f t="shared" si="2"/>
        <v>8</v>
      </c>
      <c r="AH52" s="113" t="str">
        <f t="shared" si="3"/>
        <v>D</v>
      </c>
      <c r="AI52" s="113">
        <f t="shared" si="4"/>
        <v>325</v>
      </c>
      <c r="AJ52" s="113">
        <f t="shared" si="5"/>
        <v>40042</v>
      </c>
      <c r="AK52" s="113" t="str">
        <f t="shared" si="6"/>
        <v>JASMIN BANO</v>
      </c>
      <c r="AL52" s="113">
        <f t="shared" si="7"/>
        <v>0</v>
      </c>
      <c r="AM52" s="113" t="str">
        <f t="shared" si="8"/>
        <v>YASEEN SHAH</v>
      </c>
      <c r="AN52" s="113">
        <f t="shared" si="9"/>
        <v>0</v>
      </c>
      <c r="AO52" s="113">
        <f t="shared" si="10"/>
        <v>0</v>
      </c>
      <c r="AP52" s="113">
        <f t="shared" si="11"/>
        <v>0</v>
      </c>
      <c r="AQ52" s="113">
        <f t="shared" si="12"/>
        <v>715</v>
      </c>
      <c r="AR52" s="113" t="str">
        <f t="shared" si="13"/>
        <v/>
      </c>
      <c r="AS52" s="113">
        <f t="shared" si="14"/>
        <v>0</v>
      </c>
      <c r="AT52" s="113">
        <f t="shared" si="15"/>
        <v>0</v>
      </c>
      <c r="AU52" s="113">
        <f t="shared" si="16"/>
        <v>0</v>
      </c>
      <c r="AV52" s="113">
        <f t="shared" si="17"/>
        <v>0</v>
      </c>
      <c r="AX52" s="68" t="str">
        <f>IF(BC52="","",IF(BC52&gt;0,COUNT($AY$2:AY52),""))</f>
        <v/>
      </c>
      <c r="AY52" s="113" t="str">
        <f t="shared" si="18"/>
        <v/>
      </c>
      <c r="AZ52" s="113" t="str">
        <f t="shared" si="19"/>
        <v/>
      </c>
      <c r="BA52" s="113" t="str">
        <f t="shared" si="20"/>
        <v/>
      </c>
      <c r="BB52" s="113" t="str">
        <f t="shared" si="21"/>
        <v/>
      </c>
      <c r="BC52" s="113" t="str">
        <f t="shared" si="22"/>
        <v/>
      </c>
      <c r="BD52" s="113" t="str">
        <f t="shared" si="23"/>
        <v/>
      </c>
      <c r="BE52" s="113" t="str">
        <f t="shared" si="24"/>
        <v/>
      </c>
      <c r="BF52" s="113" t="str">
        <f t="shared" si="25"/>
        <v/>
      </c>
      <c r="BG52" s="113" t="str">
        <f t="shared" si="26"/>
        <v/>
      </c>
      <c r="BH52" s="113" t="str">
        <f t="shared" si="27"/>
        <v/>
      </c>
      <c r="BI52" s="113" t="str">
        <f t="shared" si="28"/>
        <v/>
      </c>
      <c r="BJ52" s="113" t="str">
        <f t="shared" si="29"/>
        <v/>
      </c>
      <c r="BK52" s="113" t="str">
        <f t="shared" si="30"/>
        <v/>
      </c>
      <c r="BL52" s="113" t="str">
        <f t="shared" si="31"/>
        <v/>
      </c>
      <c r="BM52" s="113" t="str">
        <f t="shared" si="32"/>
        <v/>
      </c>
      <c r="BN52" s="113" t="str">
        <f t="shared" si="33"/>
        <v/>
      </c>
    </row>
    <row r="53" spans="1:66">
      <c r="A53" s="111">
        <f>IF('Data Entry'!$H$4="","",'Data Entry'!$H$4)</f>
        <v>8</v>
      </c>
      <c r="B53" s="111" t="str">
        <f>IF('Data Entry'!B58="","",'Data Entry'!B58)</f>
        <v>D</v>
      </c>
      <c r="C53" s="111">
        <f>IF('Data Entry'!C58="","",'Data Entry'!C58)</f>
        <v>346</v>
      </c>
      <c r="D53" s="114">
        <f>IF('Data Entry'!D58="","",'Data Entry'!D58)</f>
        <v>40361</v>
      </c>
      <c r="E53" s="111" t="str">
        <f>IF('Data Entry'!E58="","",UPPER('Data Entry'!E58))</f>
        <v>KANCHAN GURJAR</v>
      </c>
      <c r="F53" s="111"/>
      <c r="G53" s="111" t="str">
        <f>IF('Data Entry'!F58="","",UPPER('Data Entry'!F58))</f>
        <v>DURGA RAM GURJAR</v>
      </c>
      <c r="H53" s="111"/>
      <c r="I53" s="111"/>
      <c r="J53" s="111"/>
      <c r="K53" s="111">
        <f>IF('Data Entry'!G58="","",'Data Entry'!G58)</f>
        <v>716</v>
      </c>
      <c r="L53" s="111" t="str">
        <f>IF('Data Entry'!H58="","",'Data Entry'!H58)</f>
        <v/>
      </c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2"/>
      <c r="AF53" s="68">
        <f>IF(AK53="","",IF(AK53&gt;0,COUNT($AG$2:AG53),""))</f>
        <v>52</v>
      </c>
      <c r="AG53" s="113">
        <f t="shared" si="2"/>
        <v>8</v>
      </c>
      <c r="AH53" s="113" t="str">
        <f t="shared" si="3"/>
        <v>D</v>
      </c>
      <c r="AI53" s="113">
        <f t="shared" si="4"/>
        <v>346</v>
      </c>
      <c r="AJ53" s="113">
        <f t="shared" si="5"/>
        <v>40361</v>
      </c>
      <c r="AK53" s="113" t="str">
        <f t="shared" si="6"/>
        <v>KANCHAN GURJAR</v>
      </c>
      <c r="AL53" s="113">
        <f t="shared" si="7"/>
        <v>0</v>
      </c>
      <c r="AM53" s="113" t="str">
        <f t="shared" si="8"/>
        <v>DURGA RAM GURJAR</v>
      </c>
      <c r="AN53" s="113">
        <f t="shared" si="9"/>
        <v>0</v>
      </c>
      <c r="AO53" s="113">
        <f t="shared" si="10"/>
        <v>0</v>
      </c>
      <c r="AP53" s="113">
        <f t="shared" si="11"/>
        <v>0</v>
      </c>
      <c r="AQ53" s="113">
        <f t="shared" si="12"/>
        <v>716</v>
      </c>
      <c r="AR53" s="113" t="str">
        <f t="shared" si="13"/>
        <v/>
      </c>
      <c r="AS53" s="113">
        <f t="shared" si="14"/>
        <v>0</v>
      </c>
      <c r="AT53" s="113">
        <f t="shared" si="15"/>
        <v>0</v>
      </c>
      <c r="AU53" s="113">
        <f t="shared" si="16"/>
        <v>0</v>
      </c>
      <c r="AV53" s="113">
        <f t="shared" si="17"/>
        <v>0</v>
      </c>
      <c r="AX53" s="68" t="str">
        <f>IF(BC53="","",IF(BC53&gt;0,COUNT($AY$2:AY53),""))</f>
        <v/>
      </c>
      <c r="AY53" s="113" t="str">
        <f t="shared" si="18"/>
        <v/>
      </c>
      <c r="AZ53" s="113" t="str">
        <f t="shared" si="19"/>
        <v/>
      </c>
      <c r="BA53" s="113" t="str">
        <f t="shared" si="20"/>
        <v/>
      </c>
      <c r="BB53" s="113" t="str">
        <f t="shared" si="21"/>
        <v/>
      </c>
      <c r="BC53" s="113" t="str">
        <f t="shared" si="22"/>
        <v/>
      </c>
      <c r="BD53" s="113" t="str">
        <f t="shared" si="23"/>
        <v/>
      </c>
      <c r="BE53" s="113" t="str">
        <f t="shared" si="24"/>
        <v/>
      </c>
      <c r="BF53" s="113" t="str">
        <f t="shared" si="25"/>
        <v/>
      </c>
      <c r="BG53" s="113" t="str">
        <f t="shared" si="26"/>
        <v/>
      </c>
      <c r="BH53" s="113" t="str">
        <f t="shared" si="27"/>
        <v/>
      </c>
      <c r="BI53" s="113" t="str">
        <f t="shared" si="28"/>
        <v/>
      </c>
      <c r="BJ53" s="113" t="str">
        <f t="shared" si="29"/>
        <v/>
      </c>
      <c r="BK53" s="113" t="str">
        <f t="shared" si="30"/>
        <v/>
      </c>
      <c r="BL53" s="113" t="str">
        <f t="shared" si="31"/>
        <v/>
      </c>
      <c r="BM53" s="113" t="str">
        <f t="shared" si="32"/>
        <v/>
      </c>
      <c r="BN53" s="113" t="str">
        <f t="shared" si="33"/>
        <v/>
      </c>
    </row>
    <row r="54" spans="1:66">
      <c r="A54" s="111">
        <f>IF('Data Entry'!$H$4="","",'Data Entry'!$H$4)</f>
        <v>8</v>
      </c>
      <c r="B54" s="111" t="str">
        <f>IF('Data Entry'!B59="","",'Data Entry'!B59)</f>
        <v>D</v>
      </c>
      <c r="C54" s="111">
        <f>IF('Data Entry'!C59="","",'Data Entry'!C59)</f>
        <v>849</v>
      </c>
      <c r="D54" s="114">
        <f>IF('Data Entry'!D59="","",'Data Entry'!D59)</f>
        <v>39412</v>
      </c>
      <c r="E54" s="111" t="str">
        <f>IF('Data Entry'!E59="","",UPPER('Data Entry'!E59))</f>
        <v>KRISHPAL SINGH KHICHI</v>
      </c>
      <c r="F54" s="111"/>
      <c r="G54" s="111" t="str">
        <f>IF('Data Entry'!F59="","",UPPER('Data Entry'!F59))</f>
        <v>RAJU SINGH</v>
      </c>
      <c r="H54" s="111"/>
      <c r="I54" s="111"/>
      <c r="J54" s="111"/>
      <c r="K54" s="111">
        <f>IF('Data Entry'!G59="","",'Data Entry'!G59)</f>
        <v>717</v>
      </c>
      <c r="L54" s="111" t="str">
        <f>IF('Data Entry'!H59="","",'Data Entry'!H59)</f>
        <v/>
      </c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2"/>
      <c r="AF54" s="68">
        <f>IF(AK54="","",IF(AK54&gt;0,COUNT($AG$2:AG54),""))</f>
        <v>53</v>
      </c>
      <c r="AG54" s="113">
        <f t="shared" si="2"/>
        <v>8</v>
      </c>
      <c r="AH54" s="113" t="str">
        <f t="shared" si="3"/>
        <v>D</v>
      </c>
      <c r="AI54" s="113">
        <f t="shared" si="4"/>
        <v>849</v>
      </c>
      <c r="AJ54" s="113">
        <f t="shared" si="5"/>
        <v>39412</v>
      </c>
      <c r="AK54" s="113" t="str">
        <f t="shared" si="6"/>
        <v>KRISHPAL SINGH KHICHI</v>
      </c>
      <c r="AL54" s="113">
        <f t="shared" si="7"/>
        <v>0</v>
      </c>
      <c r="AM54" s="113" t="str">
        <f t="shared" si="8"/>
        <v>RAJU SINGH</v>
      </c>
      <c r="AN54" s="113">
        <f t="shared" si="9"/>
        <v>0</v>
      </c>
      <c r="AO54" s="113">
        <f t="shared" si="10"/>
        <v>0</v>
      </c>
      <c r="AP54" s="113">
        <f t="shared" si="11"/>
        <v>0</v>
      </c>
      <c r="AQ54" s="113">
        <f t="shared" si="12"/>
        <v>717</v>
      </c>
      <c r="AR54" s="113" t="str">
        <f t="shared" si="13"/>
        <v/>
      </c>
      <c r="AS54" s="113">
        <f t="shared" si="14"/>
        <v>0</v>
      </c>
      <c r="AT54" s="113">
        <f t="shared" si="15"/>
        <v>0</v>
      </c>
      <c r="AU54" s="113">
        <f t="shared" si="16"/>
        <v>0</v>
      </c>
      <c r="AV54" s="113">
        <f t="shared" si="17"/>
        <v>0</v>
      </c>
      <c r="AX54" s="68" t="str">
        <f>IF(BC54="","",IF(BC54&gt;0,COUNT($AY$2:AY54),""))</f>
        <v/>
      </c>
      <c r="AY54" s="113" t="str">
        <f t="shared" si="18"/>
        <v/>
      </c>
      <c r="AZ54" s="113" t="str">
        <f t="shared" si="19"/>
        <v/>
      </c>
      <c r="BA54" s="113" t="str">
        <f t="shared" si="20"/>
        <v/>
      </c>
      <c r="BB54" s="113" t="str">
        <f t="shared" si="21"/>
        <v/>
      </c>
      <c r="BC54" s="113" t="str">
        <f t="shared" si="22"/>
        <v/>
      </c>
      <c r="BD54" s="113" t="str">
        <f t="shared" si="23"/>
        <v/>
      </c>
      <c r="BE54" s="113" t="str">
        <f t="shared" si="24"/>
        <v/>
      </c>
      <c r="BF54" s="113" t="str">
        <f t="shared" si="25"/>
        <v/>
      </c>
      <c r="BG54" s="113" t="str">
        <f t="shared" si="26"/>
        <v/>
      </c>
      <c r="BH54" s="113" t="str">
        <f t="shared" si="27"/>
        <v/>
      </c>
      <c r="BI54" s="113" t="str">
        <f t="shared" si="28"/>
        <v/>
      </c>
      <c r="BJ54" s="113" t="str">
        <f t="shared" si="29"/>
        <v/>
      </c>
      <c r="BK54" s="113" t="str">
        <f t="shared" si="30"/>
        <v/>
      </c>
      <c r="BL54" s="113" t="str">
        <f t="shared" si="31"/>
        <v/>
      </c>
      <c r="BM54" s="113" t="str">
        <f t="shared" si="32"/>
        <v/>
      </c>
      <c r="BN54" s="113" t="str">
        <f t="shared" si="33"/>
        <v/>
      </c>
    </row>
    <row r="55" spans="1:66">
      <c r="A55" s="111">
        <f>IF('Data Entry'!$H$4="","",'Data Entry'!$H$4)</f>
        <v>8</v>
      </c>
      <c r="B55" s="111" t="str">
        <f>IF('Data Entry'!B60="","",'Data Entry'!B60)</f>
        <v>D</v>
      </c>
      <c r="C55" s="111">
        <f>IF('Data Entry'!C60="","",'Data Entry'!C60)</f>
        <v>908</v>
      </c>
      <c r="D55" s="114">
        <f>IF('Data Entry'!D60="","",'Data Entry'!D60)</f>
        <v>40175</v>
      </c>
      <c r="E55" s="111" t="str">
        <f>IF('Data Entry'!E60="","",UPPER('Data Entry'!E60))</f>
        <v>LAKSHITA SOLANKI</v>
      </c>
      <c r="F55" s="111"/>
      <c r="G55" s="111" t="str">
        <f>IF('Data Entry'!F60="","",UPPER('Data Entry'!F60))</f>
        <v>MOHAN SINGH SOLANKI</v>
      </c>
      <c r="H55" s="111"/>
      <c r="I55" s="111"/>
      <c r="J55" s="111"/>
      <c r="K55" s="111">
        <f>IF('Data Entry'!G60="","",'Data Entry'!G60)</f>
        <v>718</v>
      </c>
      <c r="L55" s="111" t="str">
        <f>IF('Data Entry'!H60="","",'Data Entry'!H60)</f>
        <v/>
      </c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2"/>
      <c r="AF55" s="68">
        <f>IF(AK55="","",IF(AK55&gt;0,COUNT($AG$2:AG55),""))</f>
        <v>54</v>
      </c>
      <c r="AG55" s="113">
        <f t="shared" si="2"/>
        <v>8</v>
      </c>
      <c r="AH55" s="113" t="str">
        <f t="shared" si="3"/>
        <v>D</v>
      </c>
      <c r="AI55" s="113">
        <f t="shared" si="4"/>
        <v>908</v>
      </c>
      <c r="AJ55" s="113">
        <f t="shared" si="5"/>
        <v>40175</v>
      </c>
      <c r="AK55" s="113" t="str">
        <f t="shared" si="6"/>
        <v>LAKSHITA SOLANKI</v>
      </c>
      <c r="AL55" s="113">
        <f t="shared" si="7"/>
        <v>0</v>
      </c>
      <c r="AM55" s="113" t="str">
        <f t="shared" si="8"/>
        <v>MOHAN SINGH SOLANKI</v>
      </c>
      <c r="AN55" s="113">
        <f t="shared" si="9"/>
        <v>0</v>
      </c>
      <c r="AO55" s="113">
        <f t="shared" si="10"/>
        <v>0</v>
      </c>
      <c r="AP55" s="113">
        <f t="shared" si="11"/>
        <v>0</v>
      </c>
      <c r="AQ55" s="113">
        <f t="shared" si="12"/>
        <v>718</v>
      </c>
      <c r="AR55" s="113" t="str">
        <f t="shared" si="13"/>
        <v/>
      </c>
      <c r="AS55" s="113">
        <f t="shared" si="14"/>
        <v>0</v>
      </c>
      <c r="AT55" s="113">
        <f t="shared" si="15"/>
        <v>0</v>
      </c>
      <c r="AU55" s="113">
        <f t="shared" si="16"/>
        <v>0</v>
      </c>
      <c r="AV55" s="113">
        <f t="shared" si="17"/>
        <v>0</v>
      </c>
      <c r="AX55" s="68" t="str">
        <f>IF(BC55="","",IF(BC55&gt;0,COUNT($AY$2:AY55),""))</f>
        <v/>
      </c>
      <c r="AY55" s="113" t="str">
        <f t="shared" si="18"/>
        <v/>
      </c>
      <c r="AZ55" s="113" t="str">
        <f t="shared" si="19"/>
        <v/>
      </c>
      <c r="BA55" s="113" t="str">
        <f t="shared" si="20"/>
        <v/>
      </c>
      <c r="BB55" s="113" t="str">
        <f t="shared" si="21"/>
        <v/>
      </c>
      <c r="BC55" s="113" t="str">
        <f t="shared" si="22"/>
        <v/>
      </c>
      <c r="BD55" s="113" t="str">
        <f t="shared" si="23"/>
        <v/>
      </c>
      <c r="BE55" s="113" t="str">
        <f t="shared" si="24"/>
        <v/>
      </c>
      <c r="BF55" s="113" t="str">
        <f t="shared" si="25"/>
        <v/>
      </c>
      <c r="BG55" s="113" t="str">
        <f t="shared" si="26"/>
        <v/>
      </c>
      <c r="BH55" s="113" t="str">
        <f t="shared" si="27"/>
        <v/>
      </c>
      <c r="BI55" s="113" t="str">
        <f t="shared" si="28"/>
        <v/>
      </c>
      <c r="BJ55" s="113" t="str">
        <f t="shared" si="29"/>
        <v/>
      </c>
      <c r="BK55" s="113" t="str">
        <f t="shared" si="30"/>
        <v/>
      </c>
      <c r="BL55" s="113" t="str">
        <f t="shared" si="31"/>
        <v/>
      </c>
      <c r="BM55" s="113" t="str">
        <f t="shared" si="32"/>
        <v/>
      </c>
      <c r="BN55" s="113" t="str">
        <f t="shared" si="33"/>
        <v/>
      </c>
    </row>
    <row r="56" spans="1:66">
      <c r="A56" s="111">
        <f>IF('Data Entry'!$H$4="","",'Data Entry'!$H$4)</f>
        <v>8</v>
      </c>
      <c r="B56" s="111" t="str">
        <f>IF('Data Entry'!B61="","",'Data Entry'!B61)</f>
        <v>D</v>
      </c>
      <c r="C56" s="111">
        <f>IF('Data Entry'!C61="","",'Data Entry'!C61)</f>
        <v>355</v>
      </c>
      <c r="D56" s="114">
        <f>IF('Data Entry'!D61="","",'Data Entry'!D61)</f>
        <v>39614</v>
      </c>
      <c r="E56" s="111" t="str">
        <f>IF('Data Entry'!E61="","",UPPER('Data Entry'!E61))</f>
        <v>MANISHA BANO</v>
      </c>
      <c r="F56" s="111"/>
      <c r="G56" s="111" t="str">
        <f>IF('Data Entry'!F61="","",UPPER('Data Entry'!F61))</f>
        <v>DHAGLU KHAN</v>
      </c>
      <c r="H56" s="111"/>
      <c r="I56" s="111"/>
      <c r="J56" s="111"/>
      <c r="K56" s="111">
        <f>IF('Data Entry'!G61="","",'Data Entry'!G61)</f>
        <v>719</v>
      </c>
      <c r="L56" s="111" t="str">
        <f>IF('Data Entry'!H61="","",'Data Entry'!H61)</f>
        <v/>
      </c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2"/>
      <c r="AF56" s="68">
        <f>IF(AK56="","",IF(AK56&gt;0,COUNT($AG$2:AG56),""))</f>
        <v>55</v>
      </c>
      <c r="AG56" s="113">
        <f t="shared" si="2"/>
        <v>8</v>
      </c>
      <c r="AH56" s="113" t="str">
        <f t="shared" si="3"/>
        <v>D</v>
      </c>
      <c r="AI56" s="113">
        <f t="shared" si="4"/>
        <v>355</v>
      </c>
      <c r="AJ56" s="113">
        <f t="shared" si="5"/>
        <v>39614</v>
      </c>
      <c r="AK56" s="113" t="str">
        <f t="shared" si="6"/>
        <v>MANISHA BANO</v>
      </c>
      <c r="AL56" s="113">
        <f t="shared" si="7"/>
        <v>0</v>
      </c>
      <c r="AM56" s="113" t="str">
        <f t="shared" si="8"/>
        <v>DHAGLU KHAN</v>
      </c>
      <c r="AN56" s="113">
        <f t="shared" si="9"/>
        <v>0</v>
      </c>
      <c r="AO56" s="113">
        <f t="shared" si="10"/>
        <v>0</v>
      </c>
      <c r="AP56" s="113">
        <f t="shared" si="11"/>
        <v>0</v>
      </c>
      <c r="AQ56" s="113">
        <f t="shared" si="12"/>
        <v>719</v>
      </c>
      <c r="AR56" s="113" t="str">
        <f t="shared" si="13"/>
        <v/>
      </c>
      <c r="AS56" s="113">
        <f t="shared" si="14"/>
        <v>0</v>
      </c>
      <c r="AT56" s="113">
        <f t="shared" si="15"/>
        <v>0</v>
      </c>
      <c r="AU56" s="113">
        <f t="shared" si="16"/>
        <v>0</v>
      </c>
      <c r="AV56" s="113">
        <f t="shared" si="17"/>
        <v>0</v>
      </c>
      <c r="AX56" s="68" t="str">
        <f>IF(BC56="","",IF(BC56&gt;0,COUNT($AY$2:AY56),""))</f>
        <v/>
      </c>
      <c r="AY56" s="113" t="str">
        <f t="shared" si="18"/>
        <v/>
      </c>
      <c r="AZ56" s="113" t="str">
        <f t="shared" si="19"/>
        <v/>
      </c>
      <c r="BA56" s="113" t="str">
        <f t="shared" si="20"/>
        <v/>
      </c>
      <c r="BB56" s="113" t="str">
        <f t="shared" si="21"/>
        <v/>
      </c>
      <c r="BC56" s="113" t="str">
        <f t="shared" si="22"/>
        <v/>
      </c>
      <c r="BD56" s="113" t="str">
        <f t="shared" si="23"/>
        <v/>
      </c>
      <c r="BE56" s="113" t="str">
        <f t="shared" si="24"/>
        <v/>
      </c>
      <c r="BF56" s="113" t="str">
        <f t="shared" si="25"/>
        <v/>
      </c>
      <c r="BG56" s="113" t="str">
        <f t="shared" si="26"/>
        <v/>
      </c>
      <c r="BH56" s="113" t="str">
        <f t="shared" si="27"/>
        <v/>
      </c>
      <c r="BI56" s="113" t="str">
        <f t="shared" si="28"/>
        <v/>
      </c>
      <c r="BJ56" s="113" t="str">
        <f t="shared" si="29"/>
        <v/>
      </c>
      <c r="BK56" s="113" t="str">
        <f t="shared" si="30"/>
        <v/>
      </c>
      <c r="BL56" s="113" t="str">
        <f t="shared" si="31"/>
        <v/>
      </c>
      <c r="BM56" s="113" t="str">
        <f t="shared" si="32"/>
        <v/>
      </c>
      <c r="BN56" s="113" t="str">
        <f t="shared" si="33"/>
        <v/>
      </c>
    </row>
    <row r="57" spans="1:66">
      <c r="A57" s="111">
        <f>IF('Data Entry'!$H$4="","",'Data Entry'!$H$4)</f>
        <v>8</v>
      </c>
      <c r="B57" s="111" t="str">
        <f>IF('Data Entry'!B62="","",'Data Entry'!B62)</f>
        <v>D</v>
      </c>
      <c r="C57" s="111">
        <f>IF('Data Entry'!C62="","",'Data Entry'!C62)</f>
        <v>349</v>
      </c>
      <c r="D57" s="114">
        <f>IF('Data Entry'!D62="","",'Data Entry'!D62)</f>
        <v>40030</v>
      </c>
      <c r="E57" s="111" t="str">
        <f>IF('Data Entry'!E62="","",UPPER('Data Entry'!E62))</f>
        <v>MAYA GURJAR</v>
      </c>
      <c r="F57" s="111"/>
      <c r="G57" s="111" t="str">
        <f>IF('Data Entry'!F62="","",UPPER('Data Entry'!F62))</f>
        <v>SHIV LAL GURJAR</v>
      </c>
      <c r="H57" s="111"/>
      <c r="I57" s="111"/>
      <c r="J57" s="111"/>
      <c r="K57" s="111">
        <f>IF('Data Entry'!G62="","",'Data Entry'!G62)</f>
        <v>720</v>
      </c>
      <c r="L57" s="111" t="str">
        <f>IF('Data Entry'!H62="","",'Data Entry'!H62)</f>
        <v/>
      </c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2"/>
      <c r="AF57" s="68">
        <f>IF(AK57="","",IF(AK57&gt;0,COUNT($AG$2:AG57),""))</f>
        <v>56</v>
      </c>
      <c r="AG57" s="113">
        <f t="shared" si="2"/>
        <v>8</v>
      </c>
      <c r="AH57" s="113" t="str">
        <f t="shared" si="3"/>
        <v>D</v>
      </c>
      <c r="AI57" s="113">
        <f t="shared" si="4"/>
        <v>349</v>
      </c>
      <c r="AJ57" s="113">
        <f t="shared" si="5"/>
        <v>40030</v>
      </c>
      <c r="AK57" s="113" t="str">
        <f t="shared" si="6"/>
        <v>MAYA GURJAR</v>
      </c>
      <c r="AL57" s="113">
        <f t="shared" si="7"/>
        <v>0</v>
      </c>
      <c r="AM57" s="113" t="str">
        <f t="shared" si="8"/>
        <v>SHIV LAL GURJAR</v>
      </c>
      <c r="AN57" s="113">
        <f t="shared" si="9"/>
        <v>0</v>
      </c>
      <c r="AO57" s="113">
        <f t="shared" si="10"/>
        <v>0</v>
      </c>
      <c r="AP57" s="113">
        <f t="shared" si="11"/>
        <v>0</v>
      </c>
      <c r="AQ57" s="113">
        <f t="shared" si="12"/>
        <v>720</v>
      </c>
      <c r="AR57" s="113" t="str">
        <f t="shared" si="13"/>
        <v/>
      </c>
      <c r="AS57" s="113">
        <f t="shared" si="14"/>
        <v>0</v>
      </c>
      <c r="AT57" s="113">
        <f t="shared" si="15"/>
        <v>0</v>
      </c>
      <c r="AU57" s="113">
        <f t="shared" si="16"/>
        <v>0</v>
      </c>
      <c r="AV57" s="113">
        <f t="shared" si="17"/>
        <v>0</v>
      </c>
      <c r="AX57" s="68" t="str">
        <f>IF(BC57="","",IF(BC57&gt;0,COUNT($AY$2:AY57),""))</f>
        <v/>
      </c>
      <c r="AY57" s="113" t="str">
        <f t="shared" si="18"/>
        <v/>
      </c>
      <c r="AZ57" s="113" t="str">
        <f t="shared" si="19"/>
        <v/>
      </c>
      <c r="BA57" s="113" t="str">
        <f t="shared" si="20"/>
        <v/>
      </c>
      <c r="BB57" s="113" t="str">
        <f t="shared" si="21"/>
        <v/>
      </c>
      <c r="BC57" s="113" t="str">
        <f t="shared" si="22"/>
        <v/>
      </c>
      <c r="BD57" s="113" t="str">
        <f t="shared" si="23"/>
        <v/>
      </c>
      <c r="BE57" s="113" t="str">
        <f t="shared" si="24"/>
        <v/>
      </c>
      <c r="BF57" s="113" t="str">
        <f t="shared" si="25"/>
        <v/>
      </c>
      <c r="BG57" s="113" t="str">
        <f t="shared" si="26"/>
        <v/>
      </c>
      <c r="BH57" s="113" t="str">
        <f t="shared" si="27"/>
        <v/>
      </c>
      <c r="BI57" s="113" t="str">
        <f t="shared" si="28"/>
        <v/>
      </c>
      <c r="BJ57" s="113" t="str">
        <f t="shared" si="29"/>
        <v/>
      </c>
      <c r="BK57" s="113" t="str">
        <f t="shared" si="30"/>
        <v/>
      </c>
      <c r="BL57" s="113" t="str">
        <f t="shared" si="31"/>
        <v/>
      </c>
      <c r="BM57" s="113" t="str">
        <f t="shared" si="32"/>
        <v/>
      </c>
      <c r="BN57" s="113" t="str">
        <f t="shared" si="33"/>
        <v/>
      </c>
    </row>
    <row r="58" spans="1:66">
      <c r="A58" s="111">
        <f>IF('Data Entry'!$H$4="","",'Data Entry'!$H$4)</f>
        <v>8</v>
      </c>
      <c r="B58" s="111" t="str">
        <f>IF('Data Entry'!B63="","",'Data Entry'!B63)</f>
        <v>D</v>
      </c>
      <c r="C58" s="111">
        <f>IF('Data Entry'!C63="","",'Data Entry'!C63)</f>
        <v>894</v>
      </c>
      <c r="D58" s="114">
        <f>IF('Data Entry'!D63="","",'Data Entry'!D63)</f>
        <v>39971</v>
      </c>
      <c r="E58" s="111" t="str">
        <f>IF('Data Entry'!E63="","",UPPER('Data Entry'!E63))</f>
        <v>MOHAMMAD SHAHID</v>
      </c>
      <c r="F58" s="111"/>
      <c r="G58" s="111" t="str">
        <f>IF('Data Entry'!F63="","",UPPER('Data Entry'!F63))</f>
        <v>SHER MOHAMMAD</v>
      </c>
      <c r="H58" s="111"/>
      <c r="I58" s="111"/>
      <c r="J58" s="111"/>
      <c r="K58" s="111">
        <f>IF('Data Entry'!G63="","",'Data Entry'!G63)</f>
        <v>721</v>
      </c>
      <c r="L58" s="111" t="str">
        <f>IF('Data Entry'!H63="","",'Data Entry'!H63)</f>
        <v/>
      </c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2"/>
      <c r="AF58" s="68">
        <f>IF(AK58="","",IF(AK58&gt;0,COUNT($AG$2:AG58),""))</f>
        <v>57</v>
      </c>
      <c r="AG58" s="113">
        <f t="shared" si="2"/>
        <v>8</v>
      </c>
      <c r="AH58" s="113" t="str">
        <f t="shared" si="3"/>
        <v>D</v>
      </c>
      <c r="AI58" s="113">
        <f t="shared" si="4"/>
        <v>894</v>
      </c>
      <c r="AJ58" s="113">
        <f t="shared" si="5"/>
        <v>39971</v>
      </c>
      <c r="AK58" s="113" t="str">
        <f t="shared" si="6"/>
        <v>MOHAMMAD SHAHID</v>
      </c>
      <c r="AL58" s="113">
        <f t="shared" si="7"/>
        <v>0</v>
      </c>
      <c r="AM58" s="113" t="str">
        <f t="shared" si="8"/>
        <v>SHER MOHAMMAD</v>
      </c>
      <c r="AN58" s="113">
        <f t="shared" si="9"/>
        <v>0</v>
      </c>
      <c r="AO58" s="113">
        <f t="shared" si="10"/>
        <v>0</v>
      </c>
      <c r="AP58" s="113">
        <f t="shared" si="11"/>
        <v>0</v>
      </c>
      <c r="AQ58" s="113">
        <f t="shared" si="12"/>
        <v>721</v>
      </c>
      <c r="AR58" s="113" t="str">
        <f t="shared" si="13"/>
        <v/>
      </c>
      <c r="AS58" s="113">
        <f t="shared" si="14"/>
        <v>0</v>
      </c>
      <c r="AT58" s="113">
        <f t="shared" si="15"/>
        <v>0</v>
      </c>
      <c r="AU58" s="113">
        <f t="shared" si="16"/>
        <v>0</v>
      </c>
      <c r="AV58" s="113">
        <f t="shared" si="17"/>
        <v>0</v>
      </c>
      <c r="AX58" s="68" t="str">
        <f>IF(BC58="","",IF(BC58&gt;0,COUNT($AY$2:AY58),""))</f>
        <v/>
      </c>
      <c r="AY58" s="113" t="str">
        <f t="shared" si="18"/>
        <v/>
      </c>
      <c r="AZ58" s="113" t="str">
        <f t="shared" si="19"/>
        <v/>
      </c>
      <c r="BA58" s="113" t="str">
        <f t="shared" si="20"/>
        <v/>
      </c>
      <c r="BB58" s="113" t="str">
        <f t="shared" si="21"/>
        <v/>
      </c>
      <c r="BC58" s="113" t="str">
        <f t="shared" si="22"/>
        <v/>
      </c>
      <c r="BD58" s="113" t="str">
        <f t="shared" si="23"/>
        <v/>
      </c>
      <c r="BE58" s="113" t="str">
        <f t="shared" si="24"/>
        <v/>
      </c>
      <c r="BF58" s="113" t="str">
        <f t="shared" si="25"/>
        <v/>
      </c>
      <c r="BG58" s="113" t="str">
        <f t="shared" si="26"/>
        <v/>
      </c>
      <c r="BH58" s="113" t="str">
        <f t="shared" si="27"/>
        <v/>
      </c>
      <c r="BI58" s="113" t="str">
        <f t="shared" si="28"/>
        <v/>
      </c>
      <c r="BJ58" s="113" t="str">
        <f t="shared" si="29"/>
        <v/>
      </c>
      <c r="BK58" s="113" t="str">
        <f t="shared" si="30"/>
        <v/>
      </c>
      <c r="BL58" s="113" t="str">
        <f t="shared" si="31"/>
        <v/>
      </c>
      <c r="BM58" s="113" t="str">
        <f t="shared" si="32"/>
        <v/>
      </c>
      <c r="BN58" s="113" t="str">
        <f t="shared" si="33"/>
        <v/>
      </c>
    </row>
    <row r="59" spans="1:66">
      <c r="A59" s="111">
        <f>IF('Data Entry'!$H$4="","",'Data Entry'!$H$4)</f>
        <v>8</v>
      </c>
      <c r="B59" s="111" t="str">
        <f>IF('Data Entry'!B64="","",'Data Entry'!B64)</f>
        <v>D</v>
      </c>
      <c r="C59" s="111">
        <f>IF('Data Entry'!C64="","",'Data Entry'!C64)</f>
        <v>852</v>
      </c>
      <c r="D59" s="114">
        <f>IF('Data Entry'!D64="","",'Data Entry'!D64)</f>
        <v>40117</v>
      </c>
      <c r="E59" s="111" t="str">
        <f>IF('Data Entry'!E64="","",UPPER('Data Entry'!E64))</f>
        <v>MOHAMMAD SHARIK</v>
      </c>
      <c r="F59" s="111"/>
      <c r="G59" s="111" t="str">
        <f>IF('Data Entry'!F64="","",UPPER('Data Entry'!F64))</f>
        <v>MOHAMMAD IQBAL</v>
      </c>
      <c r="H59" s="111"/>
      <c r="I59" s="111"/>
      <c r="J59" s="111"/>
      <c r="K59" s="111">
        <f>IF('Data Entry'!G64="","",'Data Entry'!G64)</f>
        <v>722</v>
      </c>
      <c r="L59" s="111" t="str">
        <f>IF('Data Entry'!H64="","",'Data Entry'!H64)</f>
        <v/>
      </c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2"/>
      <c r="AF59" s="68">
        <f>IF(AK59="","",IF(AK59&gt;0,COUNT($AG$2:AG59),""))</f>
        <v>58</v>
      </c>
      <c r="AG59" s="113">
        <f t="shared" si="2"/>
        <v>8</v>
      </c>
      <c r="AH59" s="113" t="str">
        <f t="shared" si="3"/>
        <v>D</v>
      </c>
      <c r="AI59" s="113">
        <f t="shared" si="4"/>
        <v>852</v>
      </c>
      <c r="AJ59" s="113">
        <f t="shared" si="5"/>
        <v>40117</v>
      </c>
      <c r="AK59" s="113" t="str">
        <f t="shared" si="6"/>
        <v>MOHAMMAD SHARIK</v>
      </c>
      <c r="AL59" s="113">
        <f t="shared" si="7"/>
        <v>0</v>
      </c>
      <c r="AM59" s="113" t="str">
        <f t="shared" si="8"/>
        <v>MOHAMMAD IQBAL</v>
      </c>
      <c r="AN59" s="113">
        <f t="shared" si="9"/>
        <v>0</v>
      </c>
      <c r="AO59" s="113">
        <f t="shared" si="10"/>
        <v>0</v>
      </c>
      <c r="AP59" s="113">
        <f t="shared" si="11"/>
        <v>0</v>
      </c>
      <c r="AQ59" s="113">
        <f t="shared" si="12"/>
        <v>722</v>
      </c>
      <c r="AR59" s="113" t="str">
        <f t="shared" si="13"/>
        <v/>
      </c>
      <c r="AS59" s="113">
        <f t="shared" si="14"/>
        <v>0</v>
      </c>
      <c r="AT59" s="113">
        <f t="shared" si="15"/>
        <v>0</v>
      </c>
      <c r="AU59" s="113">
        <f t="shared" si="16"/>
        <v>0</v>
      </c>
      <c r="AV59" s="113">
        <f t="shared" si="17"/>
        <v>0</v>
      </c>
      <c r="AX59" s="68" t="str">
        <f>IF(BC59="","",IF(BC59&gt;0,COUNT($AY$2:AY59),""))</f>
        <v/>
      </c>
      <c r="AY59" s="113" t="str">
        <f t="shared" si="18"/>
        <v/>
      </c>
      <c r="AZ59" s="113" t="str">
        <f t="shared" si="19"/>
        <v/>
      </c>
      <c r="BA59" s="113" t="str">
        <f t="shared" si="20"/>
        <v/>
      </c>
      <c r="BB59" s="113" t="str">
        <f t="shared" si="21"/>
        <v/>
      </c>
      <c r="BC59" s="113" t="str">
        <f t="shared" si="22"/>
        <v/>
      </c>
      <c r="BD59" s="113" t="str">
        <f t="shared" si="23"/>
        <v/>
      </c>
      <c r="BE59" s="113" t="str">
        <f t="shared" si="24"/>
        <v/>
      </c>
      <c r="BF59" s="113" t="str">
        <f t="shared" si="25"/>
        <v/>
      </c>
      <c r="BG59" s="113" t="str">
        <f t="shared" si="26"/>
        <v/>
      </c>
      <c r="BH59" s="113" t="str">
        <f t="shared" si="27"/>
        <v/>
      </c>
      <c r="BI59" s="113" t="str">
        <f t="shared" si="28"/>
        <v/>
      </c>
      <c r="BJ59" s="113" t="str">
        <f t="shared" si="29"/>
        <v/>
      </c>
      <c r="BK59" s="113" t="str">
        <f t="shared" si="30"/>
        <v/>
      </c>
      <c r="BL59" s="113" t="str">
        <f t="shared" si="31"/>
        <v/>
      </c>
      <c r="BM59" s="113" t="str">
        <f t="shared" si="32"/>
        <v/>
      </c>
      <c r="BN59" s="113" t="str">
        <f t="shared" si="33"/>
        <v/>
      </c>
    </row>
    <row r="60" spans="1:66">
      <c r="A60" s="111">
        <f>IF('Data Entry'!$H$4="","",'Data Entry'!$H$4)</f>
        <v>8</v>
      </c>
      <c r="B60" s="111" t="str">
        <f>IF('Data Entry'!B65="","",'Data Entry'!B65)</f>
        <v>D</v>
      </c>
      <c r="C60" s="111">
        <f>IF('Data Entry'!C65="","",'Data Entry'!C65)</f>
        <v>320</v>
      </c>
      <c r="D60" s="114">
        <f>IF('Data Entry'!D65="","",'Data Entry'!D65)</f>
        <v>39909</v>
      </c>
      <c r="E60" s="111" t="str">
        <f>IF('Data Entry'!E65="","",UPPER('Data Entry'!E65))</f>
        <v>MOHAMMAD TAUFIQ</v>
      </c>
      <c r="F60" s="111"/>
      <c r="G60" s="111" t="str">
        <f>IF('Data Entry'!F65="","",UPPER('Data Entry'!F65))</f>
        <v>FAKHRUDDIN</v>
      </c>
      <c r="H60" s="111"/>
      <c r="I60" s="111"/>
      <c r="J60" s="111"/>
      <c r="K60" s="111">
        <f>IF('Data Entry'!G65="","",'Data Entry'!G65)</f>
        <v>723</v>
      </c>
      <c r="L60" s="111" t="str">
        <f>IF('Data Entry'!H65="","",'Data Entry'!H65)</f>
        <v/>
      </c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2"/>
      <c r="AF60" s="68">
        <f>IF(AK60="","",IF(AK60&gt;0,COUNT($AG$2:AG60),""))</f>
        <v>59</v>
      </c>
      <c r="AG60" s="113">
        <f t="shared" si="2"/>
        <v>8</v>
      </c>
      <c r="AH60" s="113" t="str">
        <f t="shared" si="3"/>
        <v>D</v>
      </c>
      <c r="AI60" s="113">
        <f t="shared" si="4"/>
        <v>320</v>
      </c>
      <c r="AJ60" s="113">
        <f t="shared" si="5"/>
        <v>39909</v>
      </c>
      <c r="AK60" s="113" t="str">
        <f t="shared" si="6"/>
        <v>MOHAMMAD TAUFIQ</v>
      </c>
      <c r="AL60" s="113">
        <f t="shared" si="7"/>
        <v>0</v>
      </c>
      <c r="AM60" s="113" t="str">
        <f t="shared" si="8"/>
        <v>FAKHRUDDIN</v>
      </c>
      <c r="AN60" s="113">
        <f t="shared" si="9"/>
        <v>0</v>
      </c>
      <c r="AO60" s="113">
        <f t="shared" si="10"/>
        <v>0</v>
      </c>
      <c r="AP60" s="113">
        <f t="shared" si="11"/>
        <v>0</v>
      </c>
      <c r="AQ60" s="113">
        <f t="shared" si="12"/>
        <v>723</v>
      </c>
      <c r="AR60" s="113" t="str">
        <f t="shared" si="13"/>
        <v/>
      </c>
      <c r="AS60" s="113">
        <f t="shared" si="14"/>
        <v>0</v>
      </c>
      <c r="AT60" s="113">
        <f t="shared" si="15"/>
        <v>0</v>
      </c>
      <c r="AU60" s="113">
        <f t="shared" si="16"/>
        <v>0</v>
      </c>
      <c r="AV60" s="113">
        <f t="shared" si="17"/>
        <v>0</v>
      </c>
      <c r="AX60" s="68" t="str">
        <f>IF(BC60="","",IF(BC60&gt;0,COUNT($AY$2:AY60),""))</f>
        <v/>
      </c>
      <c r="AY60" s="113" t="str">
        <f t="shared" si="18"/>
        <v/>
      </c>
      <c r="AZ60" s="113" t="str">
        <f t="shared" si="19"/>
        <v/>
      </c>
      <c r="BA60" s="113" t="str">
        <f t="shared" si="20"/>
        <v/>
      </c>
      <c r="BB60" s="113" t="str">
        <f t="shared" si="21"/>
        <v/>
      </c>
      <c r="BC60" s="113" t="str">
        <f t="shared" si="22"/>
        <v/>
      </c>
      <c r="BD60" s="113" t="str">
        <f t="shared" si="23"/>
        <v/>
      </c>
      <c r="BE60" s="113" t="str">
        <f t="shared" si="24"/>
        <v/>
      </c>
      <c r="BF60" s="113" t="str">
        <f t="shared" si="25"/>
        <v/>
      </c>
      <c r="BG60" s="113" t="str">
        <f t="shared" si="26"/>
        <v/>
      </c>
      <c r="BH60" s="113" t="str">
        <f t="shared" si="27"/>
        <v/>
      </c>
      <c r="BI60" s="113" t="str">
        <f t="shared" si="28"/>
        <v/>
      </c>
      <c r="BJ60" s="113" t="str">
        <f t="shared" si="29"/>
        <v/>
      </c>
      <c r="BK60" s="113" t="str">
        <f t="shared" si="30"/>
        <v/>
      </c>
      <c r="BL60" s="113" t="str">
        <f t="shared" si="31"/>
        <v/>
      </c>
      <c r="BM60" s="113" t="str">
        <f t="shared" si="32"/>
        <v/>
      </c>
      <c r="BN60" s="113" t="str">
        <f t="shared" si="33"/>
        <v/>
      </c>
    </row>
    <row r="61" spans="1:66">
      <c r="A61" s="111">
        <f>IF('Data Entry'!$H$4="","",'Data Entry'!$H$4)</f>
        <v>8</v>
      </c>
      <c r="B61" s="111" t="str">
        <f>IF('Data Entry'!B66="","",'Data Entry'!B66)</f>
        <v>D</v>
      </c>
      <c r="C61" s="111">
        <f>IF('Data Entry'!C66="","",'Data Entry'!C66)</f>
        <v>412</v>
      </c>
      <c r="D61" s="114">
        <f>IF('Data Entry'!D66="","",'Data Entry'!D66)</f>
        <v>39904</v>
      </c>
      <c r="E61" s="111" t="str">
        <f>IF('Data Entry'!E66="","",UPPER('Data Entry'!E66))</f>
        <v>MONIKA BAGRI</v>
      </c>
      <c r="F61" s="111"/>
      <c r="G61" s="111" t="str">
        <f>IF('Data Entry'!F66="","",UPPER('Data Entry'!F66))</f>
        <v>RAJU RAM BAGRI</v>
      </c>
      <c r="H61" s="111"/>
      <c r="I61" s="111"/>
      <c r="J61" s="111"/>
      <c r="K61" s="111">
        <f>IF('Data Entry'!G66="","",'Data Entry'!G66)</f>
        <v>724</v>
      </c>
      <c r="L61" s="111" t="str">
        <f>IF('Data Entry'!H66="","",'Data Entry'!H66)</f>
        <v/>
      </c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2"/>
      <c r="AF61" s="68">
        <f>IF(AK61="","",IF(AK61&gt;0,COUNT($AG$2:AG61),""))</f>
        <v>60</v>
      </c>
      <c r="AG61" s="113">
        <f t="shared" si="2"/>
        <v>8</v>
      </c>
      <c r="AH61" s="113" t="str">
        <f t="shared" si="3"/>
        <v>D</v>
      </c>
      <c r="AI61" s="113">
        <f t="shared" si="4"/>
        <v>412</v>
      </c>
      <c r="AJ61" s="113">
        <f t="shared" si="5"/>
        <v>39904</v>
      </c>
      <c r="AK61" s="113" t="str">
        <f t="shared" si="6"/>
        <v>MONIKA BAGRI</v>
      </c>
      <c r="AL61" s="113">
        <f t="shared" si="7"/>
        <v>0</v>
      </c>
      <c r="AM61" s="113" t="str">
        <f t="shared" si="8"/>
        <v>RAJU RAM BAGRI</v>
      </c>
      <c r="AN61" s="113">
        <f t="shared" si="9"/>
        <v>0</v>
      </c>
      <c r="AO61" s="113">
        <f t="shared" si="10"/>
        <v>0</v>
      </c>
      <c r="AP61" s="113">
        <f t="shared" si="11"/>
        <v>0</v>
      </c>
      <c r="AQ61" s="113">
        <f t="shared" si="12"/>
        <v>724</v>
      </c>
      <c r="AR61" s="113" t="str">
        <f t="shared" si="13"/>
        <v/>
      </c>
      <c r="AS61" s="113">
        <f t="shared" si="14"/>
        <v>0</v>
      </c>
      <c r="AT61" s="113">
        <f t="shared" si="15"/>
        <v>0</v>
      </c>
      <c r="AU61" s="113">
        <f t="shared" si="16"/>
        <v>0</v>
      </c>
      <c r="AV61" s="113">
        <f t="shared" si="17"/>
        <v>0</v>
      </c>
      <c r="AX61" s="68" t="str">
        <f>IF(BC61="","",IF(BC61&gt;0,COUNT($AY$2:AY61),""))</f>
        <v/>
      </c>
      <c r="AY61" s="113" t="str">
        <f t="shared" si="18"/>
        <v/>
      </c>
      <c r="AZ61" s="113" t="str">
        <f t="shared" si="19"/>
        <v/>
      </c>
      <c r="BA61" s="113" t="str">
        <f t="shared" si="20"/>
        <v/>
      </c>
      <c r="BB61" s="113" t="str">
        <f t="shared" si="21"/>
        <v/>
      </c>
      <c r="BC61" s="113" t="str">
        <f t="shared" si="22"/>
        <v/>
      </c>
      <c r="BD61" s="113" t="str">
        <f t="shared" si="23"/>
        <v/>
      </c>
      <c r="BE61" s="113" t="str">
        <f t="shared" si="24"/>
        <v/>
      </c>
      <c r="BF61" s="113" t="str">
        <f t="shared" si="25"/>
        <v/>
      </c>
      <c r="BG61" s="113" t="str">
        <f t="shared" si="26"/>
        <v/>
      </c>
      <c r="BH61" s="113" t="str">
        <f t="shared" si="27"/>
        <v/>
      </c>
      <c r="BI61" s="113" t="str">
        <f t="shared" si="28"/>
        <v/>
      </c>
      <c r="BJ61" s="113" t="str">
        <f t="shared" si="29"/>
        <v/>
      </c>
      <c r="BK61" s="113" t="str">
        <f t="shared" si="30"/>
        <v/>
      </c>
      <c r="BL61" s="113" t="str">
        <f t="shared" si="31"/>
        <v/>
      </c>
      <c r="BM61" s="113" t="str">
        <f t="shared" si="32"/>
        <v/>
      </c>
      <c r="BN61" s="113" t="str">
        <f t="shared" si="33"/>
        <v/>
      </c>
    </row>
    <row r="62" spans="1:66">
      <c r="A62" s="111">
        <f>IF('Data Entry'!$H$4="","",'Data Entry'!$H$4)</f>
        <v>8</v>
      </c>
      <c r="B62" s="111" t="str">
        <f>IF('Data Entry'!B67="","",'Data Entry'!B67)</f>
        <v>D</v>
      </c>
      <c r="C62" s="111">
        <f>IF('Data Entry'!C67="","",'Data Entry'!C67)</f>
        <v>333</v>
      </c>
      <c r="D62" s="114">
        <f>IF('Data Entry'!D67="","",'Data Entry'!D67)</f>
        <v>40050</v>
      </c>
      <c r="E62" s="111" t="str">
        <f>IF('Data Entry'!E67="","",UPPER('Data Entry'!E67))</f>
        <v>MUSKAN BANO</v>
      </c>
      <c r="F62" s="111"/>
      <c r="G62" s="111" t="str">
        <f>IF('Data Entry'!F67="","",UPPER('Data Entry'!F67))</f>
        <v>RAFIQ MOHAMMAD</v>
      </c>
      <c r="H62" s="111"/>
      <c r="I62" s="111"/>
      <c r="J62" s="111"/>
      <c r="K62" s="111">
        <f>IF('Data Entry'!G67="","",'Data Entry'!G67)</f>
        <v>725</v>
      </c>
      <c r="L62" s="111" t="str">
        <f>IF('Data Entry'!H67="","",'Data Entry'!H67)</f>
        <v/>
      </c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2"/>
      <c r="AF62" s="68">
        <f>IF(AK62="","",IF(AK62&gt;0,COUNT($AG$2:AG62),""))</f>
        <v>61</v>
      </c>
      <c r="AG62" s="113">
        <f t="shared" si="2"/>
        <v>8</v>
      </c>
      <c r="AH62" s="113" t="str">
        <f t="shared" si="3"/>
        <v>D</v>
      </c>
      <c r="AI62" s="113">
        <f t="shared" si="4"/>
        <v>333</v>
      </c>
      <c r="AJ62" s="113">
        <f t="shared" si="5"/>
        <v>40050</v>
      </c>
      <c r="AK62" s="113" t="str">
        <f t="shared" si="6"/>
        <v>MUSKAN BANO</v>
      </c>
      <c r="AL62" s="113">
        <f t="shared" si="7"/>
        <v>0</v>
      </c>
      <c r="AM62" s="113" t="str">
        <f t="shared" si="8"/>
        <v>RAFIQ MOHAMMAD</v>
      </c>
      <c r="AN62" s="113">
        <f t="shared" si="9"/>
        <v>0</v>
      </c>
      <c r="AO62" s="113">
        <f t="shared" si="10"/>
        <v>0</v>
      </c>
      <c r="AP62" s="113">
        <f t="shared" si="11"/>
        <v>0</v>
      </c>
      <c r="AQ62" s="113">
        <f t="shared" si="12"/>
        <v>725</v>
      </c>
      <c r="AR62" s="113" t="str">
        <f t="shared" si="13"/>
        <v/>
      </c>
      <c r="AS62" s="113">
        <f t="shared" si="14"/>
        <v>0</v>
      </c>
      <c r="AT62" s="113">
        <f t="shared" si="15"/>
        <v>0</v>
      </c>
      <c r="AU62" s="113">
        <f t="shared" si="16"/>
        <v>0</v>
      </c>
      <c r="AV62" s="113">
        <f t="shared" si="17"/>
        <v>0</v>
      </c>
      <c r="AX62" s="68" t="str">
        <f>IF(BC62="","",IF(BC62&gt;0,COUNT($AY$2:AY62),""))</f>
        <v/>
      </c>
      <c r="AY62" s="113" t="str">
        <f t="shared" si="18"/>
        <v/>
      </c>
      <c r="AZ62" s="113" t="str">
        <f t="shared" si="19"/>
        <v/>
      </c>
      <c r="BA62" s="113" t="str">
        <f t="shared" si="20"/>
        <v/>
      </c>
      <c r="BB62" s="113" t="str">
        <f t="shared" si="21"/>
        <v/>
      </c>
      <c r="BC62" s="113" t="str">
        <f t="shared" si="22"/>
        <v/>
      </c>
      <c r="BD62" s="113" t="str">
        <f t="shared" si="23"/>
        <v/>
      </c>
      <c r="BE62" s="113" t="str">
        <f t="shared" si="24"/>
        <v/>
      </c>
      <c r="BF62" s="113" t="str">
        <f t="shared" si="25"/>
        <v/>
      </c>
      <c r="BG62" s="113" t="str">
        <f t="shared" si="26"/>
        <v/>
      </c>
      <c r="BH62" s="113" t="str">
        <f t="shared" si="27"/>
        <v/>
      </c>
      <c r="BI62" s="113" t="str">
        <f t="shared" si="28"/>
        <v/>
      </c>
      <c r="BJ62" s="113" t="str">
        <f t="shared" si="29"/>
        <v/>
      </c>
      <c r="BK62" s="113" t="str">
        <f t="shared" si="30"/>
        <v/>
      </c>
      <c r="BL62" s="113" t="str">
        <f t="shared" si="31"/>
        <v/>
      </c>
      <c r="BM62" s="113" t="str">
        <f t="shared" si="32"/>
        <v/>
      </c>
      <c r="BN62" s="113" t="str">
        <f t="shared" si="33"/>
        <v/>
      </c>
    </row>
    <row r="63" spans="1:66">
      <c r="A63" s="111">
        <f>IF('Data Entry'!$H$4="","",'Data Entry'!$H$4)</f>
        <v>8</v>
      </c>
      <c r="B63" s="111" t="str">
        <f>IF('Data Entry'!B68="","",'Data Entry'!B68)</f>
        <v>D</v>
      </c>
      <c r="C63" s="111">
        <f>IF('Data Entry'!C68="","",'Data Entry'!C68)</f>
        <v>519</v>
      </c>
      <c r="D63" s="114">
        <f>IF('Data Entry'!D68="","",'Data Entry'!D68)</f>
        <v>39758</v>
      </c>
      <c r="E63" s="111" t="str">
        <f>IF('Data Entry'!E68="","",UPPER('Data Entry'!E68))</f>
        <v>NASEEMA</v>
      </c>
      <c r="F63" s="111"/>
      <c r="G63" s="111" t="str">
        <f>IF('Data Entry'!F68="","",UPPER('Data Entry'!F68))</f>
        <v>BABU KHAN</v>
      </c>
      <c r="H63" s="111"/>
      <c r="I63" s="111"/>
      <c r="J63" s="111"/>
      <c r="K63" s="111">
        <f>IF('Data Entry'!G68="","",'Data Entry'!G68)</f>
        <v>726</v>
      </c>
      <c r="L63" s="111" t="str">
        <f>IF('Data Entry'!H68="","",'Data Entry'!H68)</f>
        <v/>
      </c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2"/>
      <c r="AF63" s="68">
        <f>IF(AK63="","",IF(AK63&gt;0,COUNT($AG$2:AG63),""))</f>
        <v>62</v>
      </c>
      <c r="AG63" s="113">
        <f t="shared" si="2"/>
        <v>8</v>
      </c>
      <c r="AH63" s="113" t="str">
        <f t="shared" si="3"/>
        <v>D</v>
      </c>
      <c r="AI63" s="113">
        <f t="shared" si="4"/>
        <v>519</v>
      </c>
      <c r="AJ63" s="113">
        <f t="shared" si="5"/>
        <v>39758</v>
      </c>
      <c r="AK63" s="113" t="str">
        <f t="shared" si="6"/>
        <v>NASEEMA</v>
      </c>
      <c r="AL63" s="113">
        <f t="shared" si="7"/>
        <v>0</v>
      </c>
      <c r="AM63" s="113" t="str">
        <f t="shared" si="8"/>
        <v>BABU KHAN</v>
      </c>
      <c r="AN63" s="113">
        <f t="shared" si="9"/>
        <v>0</v>
      </c>
      <c r="AO63" s="113">
        <f t="shared" si="10"/>
        <v>0</v>
      </c>
      <c r="AP63" s="113">
        <f t="shared" si="11"/>
        <v>0</v>
      </c>
      <c r="AQ63" s="113">
        <f t="shared" si="12"/>
        <v>726</v>
      </c>
      <c r="AR63" s="113" t="str">
        <f t="shared" si="13"/>
        <v/>
      </c>
      <c r="AS63" s="113">
        <f t="shared" si="14"/>
        <v>0</v>
      </c>
      <c r="AT63" s="113">
        <f t="shared" si="15"/>
        <v>0</v>
      </c>
      <c r="AU63" s="113">
        <f t="shared" si="16"/>
        <v>0</v>
      </c>
      <c r="AV63" s="113">
        <f t="shared" si="17"/>
        <v>0</v>
      </c>
      <c r="AX63" s="68" t="str">
        <f>IF(BC63="","",IF(BC63&gt;0,COUNT($AY$2:AY63),""))</f>
        <v/>
      </c>
      <c r="AY63" s="113" t="str">
        <f t="shared" si="18"/>
        <v/>
      </c>
      <c r="AZ63" s="113" t="str">
        <f t="shared" si="19"/>
        <v/>
      </c>
      <c r="BA63" s="113" t="str">
        <f t="shared" si="20"/>
        <v/>
      </c>
      <c r="BB63" s="113" t="str">
        <f t="shared" si="21"/>
        <v/>
      </c>
      <c r="BC63" s="113" t="str">
        <f t="shared" si="22"/>
        <v/>
      </c>
      <c r="BD63" s="113" t="str">
        <f t="shared" si="23"/>
        <v/>
      </c>
      <c r="BE63" s="113" t="str">
        <f t="shared" si="24"/>
        <v/>
      </c>
      <c r="BF63" s="113" t="str">
        <f t="shared" si="25"/>
        <v/>
      </c>
      <c r="BG63" s="113" t="str">
        <f t="shared" si="26"/>
        <v/>
      </c>
      <c r="BH63" s="113" t="str">
        <f t="shared" si="27"/>
        <v/>
      </c>
      <c r="BI63" s="113" t="str">
        <f t="shared" si="28"/>
        <v/>
      </c>
      <c r="BJ63" s="113" t="str">
        <f t="shared" si="29"/>
        <v/>
      </c>
      <c r="BK63" s="113" t="str">
        <f t="shared" si="30"/>
        <v/>
      </c>
      <c r="BL63" s="113" t="str">
        <f t="shared" si="31"/>
        <v/>
      </c>
      <c r="BM63" s="113" t="str">
        <f t="shared" si="32"/>
        <v/>
      </c>
      <c r="BN63" s="113" t="str">
        <f t="shared" si="33"/>
        <v/>
      </c>
    </row>
    <row r="64" spans="1:66">
      <c r="A64" s="111">
        <f>IF('Data Entry'!$H$4="","",'Data Entry'!$H$4)</f>
        <v>8</v>
      </c>
      <c r="B64" s="111" t="str">
        <f>IF('Data Entry'!B69="","",'Data Entry'!B69)</f>
        <v>D</v>
      </c>
      <c r="C64" s="111">
        <f>IF('Data Entry'!C69="","",'Data Entry'!C69)</f>
        <v>847</v>
      </c>
      <c r="D64" s="114">
        <f>IF('Data Entry'!D69="","",'Data Entry'!D69)</f>
        <v>39780</v>
      </c>
      <c r="E64" s="111" t="str">
        <f>IF('Data Entry'!E69="","",UPPER('Data Entry'!E69))</f>
        <v>NILAM</v>
      </c>
      <c r="F64" s="111"/>
      <c r="G64" s="111" t="str">
        <f>IF('Data Entry'!F69="","",UPPER('Data Entry'!F69))</f>
        <v>PARAS MAL GEHLOT</v>
      </c>
      <c r="H64" s="111"/>
      <c r="I64" s="111"/>
      <c r="J64" s="111"/>
      <c r="K64" s="111">
        <f>IF('Data Entry'!G69="","",'Data Entry'!G69)</f>
        <v>727</v>
      </c>
      <c r="L64" s="111" t="str">
        <f>IF('Data Entry'!H69="","",'Data Entry'!H69)</f>
        <v/>
      </c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2"/>
      <c r="AF64" s="68">
        <f>IF(AK64="","",IF(AK64&gt;0,COUNT($AG$2:AG64),""))</f>
        <v>63</v>
      </c>
      <c r="AG64" s="113">
        <f t="shared" si="2"/>
        <v>8</v>
      </c>
      <c r="AH64" s="113" t="str">
        <f t="shared" si="3"/>
        <v>D</v>
      </c>
      <c r="AI64" s="113">
        <f t="shared" si="4"/>
        <v>847</v>
      </c>
      <c r="AJ64" s="113">
        <f t="shared" si="5"/>
        <v>39780</v>
      </c>
      <c r="AK64" s="113" t="str">
        <f t="shared" si="6"/>
        <v>NILAM</v>
      </c>
      <c r="AL64" s="113">
        <f t="shared" si="7"/>
        <v>0</v>
      </c>
      <c r="AM64" s="113" t="str">
        <f t="shared" si="8"/>
        <v>PARAS MAL GEHLOT</v>
      </c>
      <c r="AN64" s="113">
        <f t="shared" si="9"/>
        <v>0</v>
      </c>
      <c r="AO64" s="113">
        <f t="shared" si="10"/>
        <v>0</v>
      </c>
      <c r="AP64" s="113">
        <f t="shared" si="11"/>
        <v>0</v>
      </c>
      <c r="AQ64" s="113">
        <f t="shared" si="12"/>
        <v>727</v>
      </c>
      <c r="AR64" s="113" t="str">
        <f t="shared" si="13"/>
        <v/>
      </c>
      <c r="AS64" s="113">
        <f t="shared" si="14"/>
        <v>0</v>
      </c>
      <c r="AT64" s="113">
        <f t="shared" si="15"/>
        <v>0</v>
      </c>
      <c r="AU64" s="113">
        <f t="shared" si="16"/>
        <v>0</v>
      </c>
      <c r="AV64" s="113">
        <f t="shared" si="17"/>
        <v>0</v>
      </c>
      <c r="AX64" s="68" t="str">
        <f>IF(BC64="","",IF(BC64&gt;0,COUNT($AY$2:AY64),""))</f>
        <v/>
      </c>
      <c r="AY64" s="113" t="str">
        <f t="shared" si="18"/>
        <v/>
      </c>
      <c r="AZ64" s="113" t="str">
        <f t="shared" si="19"/>
        <v/>
      </c>
      <c r="BA64" s="113" t="str">
        <f t="shared" si="20"/>
        <v/>
      </c>
      <c r="BB64" s="113" t="str">
        <f t="shared" si="21"/>
        <v/>
      </c>
      <c r="BC64" s="113" t="str">
        <f t="shared" si="22"/>
        <v/>
      </c>
      <c r="BD64" s="113" t="str">
        <f t="shared" si="23"/>
        <v/>
      </c>
      <c r="BE64" s="113" t="str">
        <f t="shared" si="24"/>
        <v/>
      </c>
      <c r="BF64" s="113" t="str">
        <f t="shared" si="25"/>
        <v/>
      </c>
      <c r="BG64" s="113" t="str">
        <f t="shared" si="26"/>
        <v/>
      </c>
      <c r="BH64" s="113" t="str">
        <f t="shared" si="27"/>
        <v/>
      </c>
      <c r="BI64" s="113" t="str">
        <f t="shared" si="28"/>
        <v/>
      </c>
      <c r="BJ64" s="113" t="str">
        <f t="shared" si="29"/>
        <v/>
      </c>
      <c r="BK64" s="113" t="str">
        <f t="shared" si="30"/>
        <v/>
      </c>
      <c r="BL64" s="113" t="str">
        <f t="shared" si="31"/>
        <v/>
      </c>
      <c r="BM64" s="113" t="str">
        <f t="shared" si="32"/>
        <v/>
      </c>
      <c r="BN64" s="113" t="str">
        <f t="shared" si="33"/>
        <v/>
      </c>
    </row>
    <row r="65" spans="1:66">
      <c r="A65" s="111">
        <f>IF('Data Entry'!$H$4="","",'Data Entry'!$H$4)</f>
        <v>8</v>
      </c>
      <c r="B65" s="111" t="str">
        <f>IF('Data Entry'!B70="","",'Data Entry'!B70)</f>
        <v>D</v>
      </c>
      <c r="C65" s="111">
        <f>IF('Data Entry'!C70="","",'Data Entry'!C70)</f>
        <v>848</v>
      </c>
      <c r="D65" s="114">
        <f>IF('Data Entry'!D70="","",'Data Entry'!D70)</f>
        <v>40123</v>
      </c>
      <c r="E65" s="111" t="str">
        <f>IF('Data Entry'!E70="","",UPPER('Data Entry'!E70))</f>
        <v>PRINCE CHOUHAN</v>
      </c>
      <c r="F65" s="111"/>
      <c r="G65" s="111" t="str">
        <f>IF('Data Entry'!F70="","",UPPER('Data Entry'!F70))</f>
        <v>LAXMI CHAND MALI</v>
      </c>
      <c r="H65" s="111"/>
      <c r="I65" s="111"/>
      <c r="J65" s="111"/>
      <c r="K65" s="111">
        <f>IF('Data Entry'!G70="","",'Data Entry'!G70)</f>
        <v>728</v>
      </c>
      <c r="L65" s="111" t="str">
        <f>IF('Data Entry'!H70="","",'Data Entry'!H70)</f>
        <v/>
      </c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2"/>
      <c r="AF65" s="68">
        <f>IF(AK65="","",IF(AK65&gt;0,COUNT($AG$2:AG65),""))</f>
        <v>64</v>
      </c>
      <c r="AG65" s="113">
        <f t="shared" si="2"/>
        <v>8</v>
      </c>
      <c r="AH65" s="113" t="str">
        <f t="shared" si="3"/>
        <v>D</v>
      </c>
      <c r="AI65" s="113">
        <f t="shared" si="4"/>
        <v>848</v>
      </c>
      <c r="AJ65" s="113">
        <f t="shared" si="5"/>
        <v>40123</v>
      </c>
      <c r="AK65" s="113" t="str">
        <f t="shared" si="6"/>
        <v>PRINCE CHOUHAN</v>
      </c>
      <c r="AL65" s="113">
        <f t="shared" si="7"/>
        <v>0</v>
      </c>
      <c r="AM65" s="113" t="str">
        <f t="shared" si="8"/>
        <v>LAXMI CHAND MALI</v>
      </c>
      <c r="AN65" s="113">
        <f t="shared" si="9"/>
        <v>0</v>
      </c>
      <c r="AO65" s="113">
        <f t="shared" si="10"/>
        <v>0</v>
      </c>
      <c r="AP65" s="113">
        <f t="shared" si="11"/>
        <v>0</v>
      </c>
      <c r="AQ65" s="113">
        <f t="shared" si="12"/>
        <v>728</v>
      </c>
      <c r="AR65" s="113" t="str">
        <f t="shared" si="13"/>
        <v/>
      </c>
      <c r="AS65" s="113">
        <f t="shared" si="14"/>
        <v>0</v>
      </c>
      <c r="AT65" s="113">
        <f t="shared" si="15"/>
        <v>0</v>
      </c>
      <c r="AU65" s="113">
        <f t="shared" si="16"/>
        <v>0</v>
      </c>
      <c r="AV65" s="113">
        <f t="shared" si="17"/>
        <v>0</v>
      </c>
      <c r="AX65" s="68" t="str">
        <f>IF(BC65="","",IF(BC65&gt;0,COUNT($AY$2:AY65),""))</f>
        <v/>
      </c>
      <c r="AY65" s="113" t="str">
        <f t="shared" si="18"/>
        <v/>
      </c>
      <c r="AZ65" s="113" t="str">
        <f t="shared" si="19"/>
        <v/>
      </c>
      <c r="BA65" s="113" t="str">
        <f t="shared" si="20"/>
        <v/>
      </c>
      <c r="BB65" s="113" t="str">
        <f t="shared" si="21"/>
        <v/>
      </c>
      <c r="BC65" s="113" t="str">
        <f t="shared" si="22"/>
        <v/>
      </c>
      <c r="BD65" s="113" t="str">
        <f t="shared" si="23"/>
        <v/>
      </c>
      <c r="BE65" s="113" t="str">
        <f t="shared" si="24"/>
        <v/>
      </c>
      <c r="BF65" s="113" t="str">
        <f t="shared" si="25"/>
        <v/>
      </c>
      <c r="BG65" s="113" t="str">
        <f t="shared" si="26"/>
        <v/>
      </c>
      <c r="BH65" s="113" t="str">
        <f t="shared" si="27"/>
        <v/>
      </c>
      <c r="BI65" s="113" t="str">
        <f t="shared" si="28"/>
        <v/>
      </c>
      <c r="BJ65" s="113" t="str">
        <f t="shared" si="29"/>
        <v/>
      </c>
      <c r="BK65" s="113" t="str">
        <f t="shared" si="30"/>
        <v/>
      </c>
      <c r="BL65" s="113" t="str">
        <f t="shared" si="31"/>
        <v/>
      </c>
      <c r="BM65" s="113" t="str">
        <f t="shared" si="32"/>
        <v/>
      </c>
      <c r="BN65" s="113" t="str">
        <f t="shared" si="33"/>
        <v/>
      </c>
    </row>
    <row r="66" spans="1:66">
      <c r="A66" s="111">
        <f>IF('Data Entry'!$H$4="","",'Data Entry'!$H$4)</f>
        <v>8</v>
      </c>
      <c r="B66" s="111" t="str">
        <f>IF('Data Entry'!B71="","",'Data Entry'!B71)</f>
        <v>D</v>
      </c>
      <c r="C66" s="111">
        <f>IF('Data Entry'!C71="","",'Data Entry'!C71)</f>
        <v>909</v>
      </c>
      <c r="D66" s="114">
        <f>IF('Data Entry'!D71="","",'Data Entry'!D71)</f>
        <v>39875</v>
      </c>
      <c r="E66" s="111" t="str">
        <f>IF('Data Entry'!E71="","",UPPER('Data Entry'!E71))</f>
        <v>PRINCE DAGDI</v>
      </c>
      <c r="F66" s="111"/>
      <c r="G66" s="111" t="str">
        <f>IF('Data Entry'!F71="","",UPPER('Data Entry'!F71))</f>
        <v>ASHOK KUMAR</v>
      </c>
      <c r="H66" s="111"/>
      <c r="I66" s="111"/>
      <c r="J66" s="111"/>
      <c r="K66" s="111">
        <f>IF('Data Entry'!G71="","",'Data Entry'!G71)</f>
        <v>729</v>
      </c>
      <c r="L66" s="111" t="str">
        <f>IF('Data Entry'!H71="","",'Data Entry'!H71)</f>
        <v/>
      </c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2"/>
      <c r="AF66" s="68">
        <f>IF(AK66="","",IF(AK66&gt;0,COUNT($AG$2:AG66),""))</f>
        <v>65</v>
      </c>
      <c r="AG66" s="113">
        <f t="shared" si="2"/>
        <v>8</v>
      </c>
      <c r="AH66" s="113" t="str">
        <f t="shared" si="3"/>
        <v>D</v>
      </c>
      <c r="AI66" s="113">
        <f t="shared" si="4"/>
        <v>909</v>
      </c>
      <c r="AJ66" s="113">
        <f t="shared" si="5"/>
        <v>39875</v>
      </c>
      <c r="AK66" s="113" t="str">
        <f t="shared" si="6"/>
        <v>PRINCE DAGDI</v>
      </c>
      <c r="AL66" s="113">
        <f t="shared" si="7"/>
        <v>0</v>
      </c>
      <c r="AM66" s="113" t="str">
        <f t="shared" si="8"/>
        <v>ASHOK KUMAR</v>
      </c>
      <c r="AN66" s="113">
        <f t="shared" si="9"/>
        <v>0</v>
      </c>
      <c r="AO66" s="113">
        <f t="shared" si="10"/>
        <v>0</v>
      </c>
      <c r="AP66" s="113">
        <f t="shared" si="11"/>
        <v>0</v>
      </c>
      <c r="AQ66" s="113">
        <f t="shared" si="12"/>
        <v>729</v>
      </c>
      <c r="AR66" s="113" t="str">
        <f t="shared" si="13"/>
        <v/>
      </c>
      <c r="AS66" s="113">
        <f t="shared" si="14"/>
        <v>0</v>
      </c>
      <c r="AT66" s="113">
        <f t="shared" si="15"/>
        <v>0</v>
      </c>
      <c r="AU66" s="113">
        <f t="shared" si="16"/>
        <v>0</v>
      </c>
      <c r="AV66" s="113">
        <f t="shared" si="17"/>
        <v>0</v>
      </c>
      <c r="AX66" s="68" t="str">
        <f>IF(BC66="","",IF(BC66&gt;0,COUNT($AY$2:AY66),""))</f>
        <v/>
      </c>
      <c r="AY66" s="113" t="str">
        <f t="shared" si="18"/>
        <v/>
      </c>
      <c r="AZ66" s="113" t="str">
        <f t="shared" si="19"/>
        <v/>
      </c>
      <c r="BA66" s="113" t="str">
        <f t="shared" si="20"/>
        <v/>
      </c>
      <c r="BB66" s="113" t="str">
        <f t="shared" si="21"/>
        <v/>
      </c>
      <c r="BC66" s="113" t="str">
        <f t="shared" si="22"/>
        <v/>
      </c>
      <c r="BD66" s="113" t="str">
        <f t="shared" si="23"/>
        <v/>
      </c>
      <c r="BE66" s="113" t="str">
        <f t="shared" si="24"/>
        <v/>
      </c>
      <c r="BF66" s="113" t="str">
        <f t="shared" si="25"/>
        <v/>
      </c>
      <c r="BG66" s="113" t="str">
        <f t="shared" si="26"/>
        <v/>
      </c>
      <c r="BH66" s="113" t="str">
        <f t="shared" si="27"/>
        <v/>
      </c>
      <c r="BI66" s="113" t="str">
        <f t="shared" si="28"/>
        <v/>
      </c>
      <c r="BJ66" s="113" t="str">
        <f t="shared" si="29"/>
        <v/>
      </c>
      <c r="BK66" s="113" t="str">
        <f t="shared" si="30"/>
        <v/>
      </c>
      <c r="BL66" s="113" t="str">
        <f t="shared" si="31"/>
        <v/>
      </c>
      <c r="BM66" s="113" t="str">
        <f t="shared" si="32"/>
        <v/>
      </c>
      <c r="BN66" s="113" t="str">
        <f t="shared" si="33"/>
        <v/>
      </c>
    </row>
    <row r="67" spans="1:66">
      <c r="A67" s="111">
        <f>IF('Data Entry'!$H$4="","",'Data Entry'!$H$4)</f>
        <v>8</v>
      </c>
      <c r="B67" s="111" t="str">
        <f>IF('Data Entry'!B72="","",'Data Entry'!B72)</f>
        <v>D</v>
      </c>
      <c r="C67" s="111">
        <f>IF('Data Entry'!C72="","",'Data Entry'!C72)</f>
        <v>323</v>
      </c>
      <c r="D67" s="114">
        <f>IF('Data Entry'!D72="","",'Data Entry'!D72)</f>
        <v>40363</v>
      </c>
      <c r="E67" s="111" t="str">
        <f>IF('Data Entry'!E72="","",UPPER('Data Entry'!E72))</f>
        <v>RAVI KUMAR JALWANIYA</v>
      </c>
      <c r="F67" s="111"/>
      <c r="G67" s="111" t="str">
        <f>IF('Data Entry'!F72="","",UPPER('Data Entry'!F72))</f>
        <v>NARAYAN LAL</v>
      </c>
      <c r="H67" s="111"/>
      <c r="I67" s="111"/>
      <c r="J67" s="111"/>
      <c r="K67" s="111">
        <f>IF('Data Entry'!G72="","",'Data Entry'!G72)</f>
        <v>731</v>
      </c>
      <c r="L67" s="111" t="str">
        <f>IF('Data Entry'!H72="","",'Data Entry'!H72)</f>
        <v/>
      </c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2"/>
      <c r="AF67" s="68">
        <f>IF(AK67="","",IF(AK67&gt;0,COUNT($AG$2:AG67),""))</f>
        <v>66</v>
      </c>
      <c r="AG67" s="113">
        <f t="shared" ref="AG67:AG130" si="34">IF(AND($AJ$1=8,$A67=8),A67,"")</f>
        <v>8</v>
      </c>
      <c r="AH67" s="113" t="str">
        <f t="shared" ref="AH67:AH130" si="35">IF(AND($AJ$1=8,$A67=8),B67,"")</f>
        <v>D</v>
      </c>
      <c r="AI67" s="113">
        <f t="shared" ref="AI67:AI130" si="36">IF(AND($AJ$1=8,$A67=8),C67,"")</f>
        <v>323</v>
      </c>
      <c r="AJ67" s="113">
        <f t="shared" ref="AJ67:AJ130" si="37">IF(AND($AJ$1=8,$A67=8),D67,"")</f>
        <v>40363</v>
      </c>
      <c r="AK67" s="113" t="str">
        <f t="shared" ref="AK67:AK130" si="38">IF(AND($AJ$1=8,$A67=8),E67,"")</f>
        <v>RAVI KUMAR JALWANIYA</v>
      </c>
      <c r="AL67" s="113">
        <f t="shared" ref="AL67:AL130" si="39">IF(AND($AJ$1=8,$A67=8),F67,"")</f>
        <v>0</v>
      </c>
      <c r="AM67" s="113" t="str">
        <f t="shared" ref="AM67:AM130" si="40">IF(AND($AJ$1=8,$A67=8),G67,"")</f>
        <v>NARAYAN LAL</v>
      </c>
      <c r="AN67" s="113">
        <f t="shared" ref="AN67:AN130" si="41">IF(AND($AJ$1=8,$A67=8),H67,"")</f>
        <v>0</v>
      </c>
      <c r="AO67" s="113">
        <f t="shared" ref="AO67:AO130" si="42">IF(AND($AJ$1=8,$A67=8),I67,"")</f>
        <v>0</v>
      </c>
      <c r="AP67" s="113">
        <f t="shared" ref="AP67:AP130" si="43">IF(AND($AJ$1=8,$A67=8),J67,"")</f>
        <v>0</v>
      </c>
      <c r="AQ67" s="113">
        <f t="shared" ref="AQ67:AQ130" si="44">IF(AND($AJ$1=8,$A67=8),K67,"")</f>
        <v>731</v>
      </c>
      <c r="AR67" s="113" t="str">
        <f t="shared" ref="AR67:AR130" si="45">IF(AND($AJ$1=8,$A67=8),L67,"")</f>
        <v/>
      </c>
      <c r="AS67" s="113">
        <f t="shared" ref="AS67:AS130" si="46">IF(AND($AJ$1=8,$A67=8),M67,"")</f>
        <v>0</v>
      </c>
      <c r="AT67" s="113">
        <f t="shared" ref="AT67:AT130" si="47">IF(AND($AJ$1=8,$A67=8),N67,"")</f>
        <v>0</v>
      </c>
      <c r="AU67" s="113">
        <f t="shared" ref="AU67:AU130" si="48">IF(AND($AJ$1=8,$A67=8),O67,"")</f>
        <v>0</v>
      </c>
      <c r="AV67" s="113">
        <f t="shared" ref="AV67:AV130" si="49">IF(AND($AJ$1=8,$A67=8),P67,"")</f>
        <v>0</v>
      </c>
      <c r="AX67" s="68" t="str">
        <f>IF(BC67="","",IF(BC67&gt;0,COUNT($AY$2:AY67),""))</f>
        <v/>
      </c>
      <c r="AY67" s="113" t="str">
        <f t="shared" ref="AY67:AY130" si="50">IF(AND($BB$1=8,$A67=8,$BC$1=B67),A67,"")</f>
        <v/>
      </c>
      <c r="AZ67" s="113" t="str">
        <f t="shared" ref="AZ67:AZ130" si="51">IF(AND($BB$1=8,$A67=8,$BC$1=$B67),B67,"")</f>
        <v/>
      </c>
      <c r="BA67" s="113" t="str">
        <f t="shared" ref="BA67:BA130" si="52">IF(AND($BB$1=8,$A67=8,$BC$1=$B67),C67,"")</f>
        <v/>
      </c>
      <c r="BB67" s="113" t="str">
        <f t="shared" ref="BB67:BB130" si="53">IF(AND($BB$1=8,$A67=8,$BC$1=$B67),D67,"")</f>
        <v/>
      </c>
      <c r="BC67" s="113" t="str">
        <f t="shared" ref="BC67:BC130" si="54">IF(AND($BB$1=8,$A67=8,$BC$1=$B67),E67,"")</f>
        <v/>
      </c>
      <c r="BD67" s="113" t="str">
        <f t="shared" ref="BD67:BD130" si="55">IF(AND($BB$1=8,$A67=8,$BC$1=$B67),F67,"")</f>
        <v/>
      </c>
      <c r="BE67" s="113" t="str">
        <f t="shared" ref="BE67:BE130" si="56">IF(AND($BB$1=8,$A67=8,$BC$1=$B67),G67,"")</f>
        <v/>
      </c>
      <c r="BF67" s="113" t="str">
        <f t="shared" ref="BF67:BF130" si="57">IF(AND($BB$1=8,$A67=8,$BC$1=$B67),H67,"")</f>
        <v/>
      </c>
      <c r="BG67" s="113" t="str">
        <f t="shared" ref="BG67:BG130" si="58">IF(AND($BB$1=8,$A67=8,$BC$1=$B67),I67,"")</f>
        <v/>
      </c>
      <c r="BH67" s="113" t="str">
        <f t="shared" ref="BH67:BH130" si="59">IF(AND($BB$1=8,$A67=8,$BC$1=$B67),J67,"")</f>
        <v/>
      </c>
      <c r="BI67" s="113" t="str">
        <f t="shared" ref="BI67:BI130" si="60">IF(AND($BB$1=8,$A67=8,$BC$1=$B67),K67,"")</f>
        <v/>
      </c>
      <c r="BJ67" s="113" t="str">
        <f t="shared" ref="BJ67:BJ130" si="61">IF(AND($BB$1=8,$A67=8,$BC$1=$B67),L67,"")</f>
        <v/>
      </c>
      <c r="BK67" s="113" t="str">
        <f t="shared" ref="BK67:BK130" si="62">IF(AND($BB$1=8,$A67=8,$BC$1=$B67),M67,"")</f>
        <v/>
      </c>
      <c r="BL67" s="113" t="str">
        <f t="shared" ref="BL67:BL130" si="63">IF(AND($BB$1=8,$A67=8,$BC$1=$B67),N67,"")</f>
        <v/>
      </c>
      <c r="BM67" s="113" t="str">
        <f t="shared" ref="BM67:BM130" si="64">IF(AND($BB$1=8,$A67=8,$BC$1=$B67),O67,"")</f>
        <v/>
      </c>
      <c r="BN67" s="113" t="str">
        <f t="shared" ref="BN67:BN130" si="65">IF(AND($BB$1=8,$A67=8,$BC$1=$B67),P67,"")</f>
        <v/>
      </c>
    </row>
    <row r="68" spans="1:66">
      <c r="A68" s="111">
        <f>IF('Data Entry'!$H$4="","",'Data Entry'!$H$4)</f>
        <v>8</v>
      </c>
      <c r="B68" s="111" t="str">
        <f>IF('Data Entry'!B73="","",'Data Entry'!B73)</f>
        <v>D</v>
      </c>
      <c r="C68" s="111">
        <f>IF('Data Entry'!C73="","",'Data Entry'!C73)</f>
        <v>533</v>
      </c>
      <c r="D68" s="114">
        <f>IF('Data Entry'!D73="","",'Data Entry'!D73)</f>
        <v>37870</v>
      </c>
      <c r="E68" s="111" t="str">
        <f>IF('Data Entry'!E73="","",UPPER('Data Entry'!E73))</f>
        <v>SAROJ VARESA</v>
      </c>
      <c r="F68" s="111"/>
      <c r="G68" s="111" t="str">
        <f>IF('Data Entry'!F73="","",UPPER('Data Entry'!F73))</f>
        <v>JAYANTI LAL VARESA</v>
      </c>
      <c r="H68" s="111"/>
      <c r="I68" s="111"/>
      <c r="J68" s="111"/>
      <c r="K68" s="111">
        <f>IF('Data Entry'!G73="","",'Data Entry'!G73)</f>
        <v>732</v>
      </c>
      <c r="L68" s="111" t="str">
        <f>IF('Data Entry'!H73="","",'Data Entry'!H73)</f>
        <v/>
      </c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2"/>
      <c r="AF68" s="68">
        <f>IF(AK68="","",IF(AK68&gt;0,COUNT($AG$2:AG68),""))</f>
        <v>67</v>
      </c>
      <c r="AG68" s="113">
        <f t="shared" si="34"/>
        <v>8</v>
      </c>
      <c r="AH68" s="113" t="str">
        <f t="shared" si="35"/>
        <v>D</v>
      </c>
      <c r="AI68" s="113">
        <f t="shared" si="36"/>
        <v>533</v>
      </c>
      <c r="AJ68" s="113">
        <f t="shared" si="37"/>
        <v>37870</v>
      </c>
      <c r="AK68" s="113" t="str">
        <f t="shared" si="38"/>
        <v>SAROJ VARESA</v>
      </c>
      <c r="AL68" s="113">
        <f t="shared" si="39"/>
        <v>0</v>
      </c>
      <c r="AM68" s="113" t="str">
        <f t="shared" si="40"/>
        <v>JAYANTI LAL VARESA</v>
      </c>
      <c r="AN68" s="113">
        <f t="shared" si="41"/>
        <v>0</v>
      </c>
      <c r="AO68" s="113">
        <f t="shared" si="42"/>
        <v>0</v>
      </c>
      <c r="AP68" s="113">
        <f t="shared" si="43"/>
        <v>0</v>
      </c>
      <c r="AQ68" s="113">
        <f t="shared" si="44"/>
        <v>732</v>
      </c>
      <c r="AR68" s="113" t="str">
        <f t="shared" si="45"/>
        <v/>
      </c>
      <c r="AS68" s="113">
        <f t="shared" si="46"/>
        <v>0</v>
      </c>
      <c r="AT68" s="113">
        <f t="shared" si="47"/>
        <v>0</v>
      </c>
      <c r="AU68" s="113">
        <f t="shared" si="48"/>
        <v>0</v>
      </c>
      <c r="AV68" s="113">
        <f t="shared" si="49"/>
        <v>0</v>
      </c>
      <c r="AX68" s="68" t="str">
        <f>IF(BC68="","",IF(BC68&gt;0,COUNT($AY$2:AY68),""))</f>
        <v/>
      </c>
      <c r="AY68" s="113" t="str">
        <f t="shared" si="50"/>
        <v/>
      </c>
      <c r="AZ68" s="113" t="str">
        <f t="shared" si="51"/>
        <v/>
      </c>
      <c r="BA68" s="113" t="str">
        <f t="shared" si="52"/>
        <v/>
      </c>
      <c r="BB68" s="113" t="str">
        <f t="shared" si="53"/>
        <v/>
      </c>
      <c r="BC68" s="113" t="str">
        <f t="shared" si="54"/>
        <v/>
      </c>
      <c r="BD68" s="113" t="str">
        <f t="shared" si="55"/>
        <v/>
      </c>
      <c r="BE68" s="113" t="str">
        <f t="shared" si="56"/>
        <v/>
      </c>
      <c r="BF68" s="113" t="str">
        <f t="shared" si="57"/>
        <v/>
      </c>
      <c r="BG68" s="113" t="str">
        <f t="shared" si="58"/>
        <v/>
      </c>
      <c r="BH68" s="113" t="str">
        <f t="shared" si="59"/>
        <v/>
      </c>
      <c r="BI68" s="113" t="str">
        <f t="shared" si="60"/>
        <v/>
      </c>
      <c r="BJ68" s="113" t="str">
        <f t="shared" si="61"/>
        <v/>
      </c>
      <c r="BK68" s="113" t="str">
        <f t="shared" si="62"/>
        <v/>
      </c>
      <c r="BL68" s="113" t="str">
        <f t="shared" si="63"/>
        <v/>
      </c>
      <c r="BM68" s="113" t="str">
        <f t="shared" si="64"/>
        <v/>
      </c>
      <c r="BN68" s="113" t="str">
        <f t="shared" si="65"/>
        <v/>
      </c>
    </row>
    <row r="69" spans="1:66">
      <c r="A69" s="111">
        <f>IF('Data Entry'!$H$4="","",'Data Entry'!$H$4)</f>
        <v>8</v>
      </c>
      <c r="B69" s="111" t="str">
        <f>IF('Data Entry'!B74="","",'Data Entry'!B74)</f>
        <v>D</v>
      </c>
      <c r="C69" s="111">
        <f>IF('Data Entry'!C74="","",'Data Entry'!C74)</f>
        <v>356</v>
      </c>
      <c r="D69" s="114">
        <f>IF('Data Entry'!D74="","",'Data Entry'!D74)</f>
        <v>39680</v>
      </c>
      <c r="E69" s="111" t="str">
        <f>IF('Data Entry'!E74="","",UPPER('Data Entry'!E74))</f>
        <v>SEEMA JALWANIYA</v>
      </c>
      <c r="F69" s="111"/>
      <c r="G69" s="111" t="str">
        <f>IF('Data Entry'!F74="","",UPPER('Data Entry'!F74))</f>
        <v>OM PRAKASH</v>
      </c>
      <c r="H69" s="111"/>
      <c r="I69" s="111"/>
      <c r="J69" s="111"/>
      <c r="K69" s="111">
        <f>IF('Data Entry'!G74="","",'Data Entry'!G74)</f>
        <v>733</v>
      </c>
      <c r="L69" s="111" t="str">
        <f>IF('Data Entry'!H74="","",'Data Entry'!H74)</f>
        <v/>
      </c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2"/>
      <c r="AF69" s="68">
        <f>IF(AK69="","",IF(AK69&gt;0,COUNT($AG$2:AG69),""))</f>
        <v>68</v>
      </c>
      <c r="AG69" s="113">
        <f t="shared" si="34"/>
        <v>8</v>
      </c>
      <c r="AH69" s="113" t="str">
        <f t="shared" si="35"/>
        <v>D</v>
      </c>
      <c r="AI69" s="113">
        <f t="shared" si="36"/>
        <v>356</v>
      </c>
      <c r="AJ69" s="113">
        <f t="shared" si="37"/>
        <v>39680</v>
      </c>
      <c r="AK69" s="113" t="str">
        <f t="shared" si="38"/>
        <v>SEEMA JALWANIYA</v>
      </c>
      <c r="AL69" s="113">
        <f t="shared" si="39"/>
        <v>0</v>
      </c>
      <c r="AM69" s="113" t="str">
        <f t="shared" si="40"/>
        <v>OM PRAKASH</v>
      </c>
      <c r="AN69" s="113">
        <f t="shared" si="41"/>
        <v>0</v>
      </c>
      <c r="AO69" s="113">
        <f t="shared" si="42"/>
        <v>0</v>
      </c>
      <c r="AP69" s="113">
        <f t="shared" si="43"/>
        <v>0</v>
      </c>
      <c r="AQ69" s="113">
        <f t="shared" si="44"/>
        <v>733</v>
      </c>
      <c r="AR69" s="113" t="str">
        <f t="shared" si="45"/>
        <v/>
      </c>
      <c r="AS69" s="113">
        <f t="shared" si="46"/>
        <v>0</v>
      </c>
      <c r="AT69" s="113">
        <f t="shared" si="47"/>
        <v>0</v>
      </c>
      <c r="AU69" s="113">
        <f t="shared" si="48"/>
        <v>0</v>
      </c>
      <c r="AV69" s="113">
        <f t="shared" si="49"/>
        <v>0</v>
      </c>
      <c r="AX69" s="68" t="str">
        <f>IF(BC69="","",IF(BC69&gt;0,COUNT($AY$2:AY69),""))</f>
        <v/>
      </c>
      <c r="AY69" s="113" t="str">
        <f t="shared" si="50"/>
        <v/>
      </c>
      <c r="AZ69" s="113" t="str">
        <f t="shared" si="51"/>
        <v/>
      </c>
      <c r="BA69" s="113" t="str">
        <f t="shared" si="52"/>
        <v/>
      </c>
      <c r="BB69" s="113" t="str">
        <f t="shared" si="53"/>
        <v/>
      </c>
      <c r="BC69" s="113" t="str">
        <f t="shared" si="54"/>
        <v/>
      </c>
      <c r="BD69" s="113" t="str">
        <f t="shared" si="55"/>
        <v/>
      </c>
      <c r="BE69" s="113" t="str">
        <f t="shared" si="56"/>
        <v/>
      </c>
      <c r="BF69" s="113" t="str">
        <f t="shared" si="57"/>
        <v/>
      </c>
      <c r="BG69" s="113" t="str">
        <f t="shared" si="58"/>
        <v/>
      </c>
      <c r="BH69" s="113" t="str">
        <f t="shared" si="59"/>
        <v/>
      </c>
      <c r="BI69" s="113" t="str">
        <f t="shared" si="60"/>
        <v/>
      </c>
      <c r="BJ69" s="113" t="str">
        <f t="shared" si="61"/>
        <v/>
      </c>
      <c r="BK69" s="113" t="str">
        <f t="shared" si="62"/>
        <v/>
      </c>
      <c r="BL69" s="113" t="str">
        <f t="shared" si="63"/>
        <v/>
      </c>
      <c r="BM69" s="113" t="str">
        <f t="shared" si="64"/>
        <v/>
      </c>
      <c r="BN69" s="113" t="str">
        <f t="shared" si="65"/>
        <v/>
      </c>
    </row>
    <row r="70" spans="1:66">
      <c r="A70" s="111">
        <f>IF('Data Entry'!$H$4="","",'Data Entry'!$H$4)</f>
        <v>8</v>
      </c>
      <c r="B70" s="111" t="str">
        <f>IF('Data Entry'!B75="","",'Data Entry'!B75)</f>
        <v>D</v>
      </c>
      <c r="C70" s="111">
        <f>IF('Data Entry'!C75="","",'Data Entry'!C75)</f>
        <v>344</v>
      </c>
      <c r="D70" s="114">
        <f>IF('Data Entry'!D75="","",'Data Entry'!D75)</f>
        <v>40339</v>
      </c>
      <c r="E70" s="111" t="str">
        <f>IF('Data Entry'!E75="","",UPPER('Data Entry'!E75))</f>
        <v>SUNIL</v>
      </c>
      <c r="F70" s="111"/>
      <c r="G70" s="111" t="str">
        <f>IF('Data Entry'!F75="","",UPPER('Data Entry'!F75))</f>
        <v>JAGDISH</v>
      </c>
      <c r="H70" s="111"/>
      <c r="I70" s="111"/>
      <c r="J70" s="111"/>
      <c r="K70" s="111">
        <f>IF('Data Entry'!G75="","",'Data Entry'!G75)</f>
        <v>734</v>
      </c>
      <c r="L70" s="111" t="str">
        <f>IF('Data Entry'!H75="","",'Data Entry'!H75)</f>
        <v/>
      </c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2"/>
      <c r="AF70" s="68">
        <f>IF(AK70="","",IF(AK70&gt;0,COUNT($AG$2:AG70),""))</f>
        <v>69</v>
      </c>
      <c r="AG70" s="113">
        <f t="shared" si="34"/>
        <v>8</v>
      </c>
      <c r="AH70" s="113" t="str">
        <f t="shared" si="35"/>
        <v>D</v>
      </c>
      <c r="AI70" s="113">
        <f t="shared" si="36"/>
        <v>344</v>
      </c>
      <c r="AJ70" s="113">
        <f t="shared" si="37"/>
        <v>40339</v>
      </c>
      <c r="AK70" s="113" t="str">
        <f t="shared" si="38"/>
        <v>SUNIL</v>
      </c>
      <c r="AL70" s="113">
        <f t="shared" si="39"/>
        <v>0</v>
      </c>
      <c r="AM70" s="113" t="str">
        <f t="shared" si="40"/>
        <v>JAGDISH</v>
      </c>
      <c r="AN70" s="113">
        <f t="shared" si="41"/>
        <v>0</v>
      </c>
      <c r="AO70" s="113">
        <f t="shared" si="42"/>
        <v>0</v>
      </c>
      <c r="AP70" s="113">
        <f t="shared" si="43"/>
        <v>0</v>
      </c>
      <c r="AQ70" s="113">
        <f t="shared" si="44"/>
        <v>734</v>
      </c>
      <c r="AR70" s="113" t="str">
        <f t="shared" si="45"/>
        <v/>
      </c>
      <c r="AS70" s="113">
        <f t="shared" si="46"/>
        <v>0</v>
      </c>
      <c r="AT70" s="113">
        <f t="shared" si="47"/>
        <v>0</v>
      </c>
      <c r="AU70" s="113">
        <f t="shared" si="48"/>
        <v>0</v>
      </c>
      <c r="AV70" s="113">
        <f t="shared" si="49"/>
        <v>0</v>
      </c>
      <c r="AX70" s="68" t="str">
        <f>IF(BC70="","",IF(BC70&gt;0,COUNT($AY$2:AY70),""))</f>
        <v/>
      </c>
      <c r="AY70" s="113" t="str">
        <f t="shared" si="50"/>
        <v/>
      </c>
      <c r="AZ70" s="113" t="str">
        <f t="shared" si="51"/>
        <v/>
      </c>
      <c r="BA70" s="113" t="str">
        <f t="shared" si="52"/>
        <v/>
      </c>
      <c r="BB70" s="113" t="str">
        <f t="shared" si="53"/>
        <v/>
      </c>
      <c r="BC70" s="113" t="str">
        <f t="shared" si="54"/>
        <v/>
      </c>
      <c r="BD70" s="113" t="str">
        <f t="shared" si="55"/>
        <v/>
      </c>
      <c r="BE70" s="113" t="str">
        <f t="shared" si="56"/>
        <v/>
      </c>
      <c r="BF70" s="113" t="str">
        <f t="shared" si="57"/>
        <v/>
      </c>
      <c r="BG70" s="113" t="str">
        <f t="shared" si="58"/>
        <v/>
      </c>
      <c r="BH70" s="113" t="str">
        <f t="shared" si="59"/>
        <v/>
      </c>
      <c r="BI70" s="113" t="str">
        <f t="shared" si="60"/>
        <v/>
      </c>
      <c r="BJ70" s="113" t="str">
        <f t="shared" si="61"/>
        <v/>
      </c>
      <c r="BK70" s="113" t="str">
        <f t="shared" si="62"/>
        <v/>
      </c>
      <c r="BL70" s="113" t="str">
        <f t="shared" si="63"/>
        <v/>
      </c>
      <c r="BM70" s="113" t="str">
        <f t="shared" si="64"/>
        <v/>
      </c>
      <c r="BN70" s="113" t="str">
        <f t="shared" si="65"/>
        <v/>
      </c>
    </row>
    <row r="71" spans="1:66">
      <c r="A71" s="111">
        <f>IF('Data Entry'!$H$4="","",'Data Entry'!$H$4)</f>
        <v>8</v>
      </c>
      <c r="B71" s="111" t="str">
        <f>IF('Data Entry'!B76="","",'Data Entry'!B76)</f>
        <v>D</v>
      </c>
      <c r="C71" s="111">
        <f>IF('Data Entry'!C76="","",'Data Entry'!C76)</f>
        <v>368</v>
      </c>
      <c r="D71" s="114">
        <f>IF('Data Entry'!D76="","",'Data Entry'!D76)</f>
        <v>39866</v>
      </c>
      <c r="E71" s="111" t="str">
        <f>IF('Data Entry'!E76="","",UPPER('Data Entry'!E76))</f>
        <v>VINOD GURJAR</v>
      </c>
      <c r="F71" s="111"/>
      <c r="G71" s="111" t="str">
        <f>IF('Data Entry'!F76="","",UPPER('Data Entry'!F76))</f>
        <v>RAM CHANDAR GURJAR</v>
      </c>
      <c r="H71" s="111"/>
      <c r="I71" s="111"/>
      <c r="J71" s="111"/>
      <c r="K71" s="111">
        <f>IF('Data Entry'!G76="","",'Data Entry'!G76)</f>
        <v>735</v>
      </c>
      <c r="L71" s="111" t="str">
        <f>IF('Data Entry'!H76="","",'Data Entry'!H76)</f>
        <v/>
      </c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2"/>
      <c r="AF71" s="68">
        <f>IF(AK71="","",IF(AK71&gt;0,COUNT($AG$2:AG71),""))</f>
        <v>70</v>
      </c>
      <c r="AG71" s="113">
        <f t="shared" si="34"/>
        <v>8</v>
      </c>
      <c r="AH71" s="113" t="str">
        <f t="shared" si="35"/>
        <v>D</v>
      </c>
      <c r="AI71" s="113">
        <f t="shared" si="36"/>
        <v>368</v>
      </c>
      <c r="AJ71" s="113">
        <f t="shared" si="37"/>
        <v>39866</v>
      </c>
      <c r="AK71" s="113" t="str">
        <f t="shared" si="38"/>
        <v>VINOD GURJAR</v>
      </c>
      <c r="AL71" s="113">
        <f t="shared" si="39"/>
        <v>0</v>
      </c>
      <c r="AM71" s="113" t="str">
        <f t="shared" si="40"/>
        <v>RAM CHANDAR GURJAR</v>
      </c>
      <c r="AN71" s="113">
        <f t="shared" si="41"/>
        <v>0</v>
      </c>
      <c r="AO71" s="113">
        <f t="shared" si="42"/>
        <v>0</v>
      </c>
      <c r="AP71" s="113">
        <f t="shared" si="43"/>
        <v>0</v>
      </c>
      <c r="AQ71" s="113">
        <f t="shared" si="44"/>
        <v>735</v>
      </c>
      <c r="AR71" s="113" t="str">
        <f t="shared" si="45"/>
        <v/>
      </c>
      <c r="AS71" s="113">
        <f t="shared" si="46"/>
        <v>0</v>
      </c>
      <c r="AT71" s="113">
        <f t="shared" si="47"/>
        <v>0</v>
      </c>
      <c r="AU71" s="113">
        <f t="shared" si="48"/>
        <v>0</v>
      </c>
      <c r="AV71" s="113">
        <f t="shared" si="49"/>
        <v>0</v>
      </c>
      <c r="AX71" s="68" t="str">
        <f>IF(BC71="","",IF(BC71&gt;0,COUNT($AY$2:AY71),""))</f>
        <v/>
      </c>
      <c r="AY71" s="113" t="str">
        <f t="shared" si="50"/>
        <v/>
      </c>
      <c r="AZ71" s="113" t="str">
        <f t="shared" si="51"/>
        <v/>
      </c>
      <c r="BA71" s="113" t="str">
        <f t="shared" si="52"/>
        <v/>
      </c>
      <c r="BB71" s="113" t="str">
        <f t="shared" si="53"/>
        <v/>
      </c>
      <c r="BC71" s="113" t="str">
        <f t="shared" si="54"/>
        <v/>
      </c>
      <c r="BD71" s="113" t="str">
        <f t="shared" si="55"/>
        <v/>
      </c>
      <c r="BE71" s="113" t="str">
        <f t="shared" si="56"/>
        <v/>
      </c>
      <c r="BF71" s="113" t="str">
        <f t="shared" si="57"/>
        <v/>
      </c>
      <c r="BG71" s="113" t="str">
        <f t="shared" si="58"/>
        <v/>
      </c>
      <c r="BH71" s="113" t="str">
        <f t="shared" si="59"/>
        <v/>
      </c>
      <c r="BI71" s="113" t="str">
        <f t="shared" si="60"/>
        <v/>
      </c>
      <c r="BJ71" s="113" t="str">
        <f t="shared" si="61"/>
        <v/>
      </c>
      <c r="BK71" s="113" t="str">
        <f t="shared" si="62"/>
        <v/>
      </c>
      <c r="BL71" s="113" t="str">
        <f t="shared" si="63"/>
        <v/>
      </c>
      <c r="BM71" s="113" t="str">
        <f t="shared" si="64"/>
        <v/>
      </c>
      <c r="BN71" s="113" t="str">
        <f t="shared" si="65"/>
        <v/>
      </c>
    </row>
    <row r="72" spans="1:66">
      <c r="A72" s="111">
        <f>IF('Data Entry'!$H$4="","",'Data Entry'!$H$4)</f>
        <v>8</v>
      </c>
      <c r="B72" s="111" t="str">
        <f>IF('Data Entry'!B77="","",'Data Entry'!B77)</f>
        <v>D</v>
      </c>
      <c r="C72" s="111">
        <f>IF('Data Entry'!C77="","",'Data Entry'!C77)</f>
        <v>354</v>
      </c>
      <c r="D72" s="114">
        <f>IF('Data Entry'!D77="","",'Data Entry'!D77)</f>
        <v>40189</v>
      </c>
      <c r="E72" s="111" t="str">
        <f>IF('Data Entry'!E77="","",UPPER('Data Entry'!E77))</f>
        <v>YASMIN BANO</v>
      </c>
      <c r="F72" s="111"/>
      <c r="G72" s="111" t="str">
        <f>IF('Data Entry'!F77="","",UPPER('Data Entry'!F77))</f>
        <v>BARKAT ALI</v>
      </c>
      <c r="H72" s="111"/>
      <c r="I72" s="111"/>
      <c r="J72" s="111"/>
      <c r="K72" s="111">
        <f>IF('Data Entry'!G77="","",'Data Entry'!G77)</f>
        <v>736</v>
      </c>
      <c r="L72" s="111" t="str">
        <f>IF('Data Entry'!H77="","",'Data Entry'!H77)</f>
        <v/>
      </c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2"/>
      <c r="AF72" s="68">
        <f>IF(AK72="","",IF(AK72&gt;0,COUNT($AG$2:AG72),""))</f>
        <v>71</v>
      </c>
      <c r="AG72" s="113">
        <f t="shared" si="34"/>
        <v>8</v>
      </c>
      <c r="AH72" s="113" t="str">
        <f t="shared" si="35"/>
        <v>D</v>
      </c>
      <c r="AI72" s="113">
        <f t="shared" si="36"/>
        <v>354</v>
      </c>
      <c r="AJ72" s="113">
        <f t="shared" si="37"/>
        <v>40189</v>
      </c>
      <c r="AK72" s="113" t="str">
        <f t="shared" si="38"/>
        <v>YASMIN BANO</v>
      </c>
      <c r="AL72" s="113">
        <f t="shared" si="39"/>
        <v>0</v>
      </c>
      <c r="AM72" s="113" t="str">
        <f t="shared" si="40"/>
        <v>BARKAT ALI</v>
      </c>
      <c r="AN72" s="113">
        <f t="shared" si="41"/>
        <v>0</v>
      </c>
      <c r="AO72" s="113">
        <f t="shared" si="42"/>
        <v>0</v>
      </c>
      <c r="AP72" s="113">
        <f t="shared" si="43"/>
        <v>0</v>
      </c>
      <c r="AQ72" s="113">
        <f t="shared" si="44"/>
        <v>736</v>
      </c>
      <c r="AR72" s="113" t="str">
        <f t="shared" si="45"/>
        <v/>
      </c>
      <c r="AS72" s="113">
        <f t="shared" si="46"/>
        <v>0</v>
      </c>
      <c r="AT72" s="113">
        <f t="shared" si="47"/>
        <v>0</v>
      </c>
      <c r="AU72" s="113">
        <f t="shared" si="48"/>
        <v>0</v>
      </c>
      <c r="AV72" s="113">
        <f t="shared" si="49"/>
        <v>0</v>
      </c>
      <c r="AX72" s="68" t="str">
        <f>IF(BC72="","",IF(BC72&gt;0,COUNT($AY$2:AY72),""))</f>
        <v/>
      </c>
      <c r="AY72" s="113" t="str">
        <f t="shared" si="50"/>
        <v/>
      </c>
      <c r="AZ72" s="113" t="str">
        <f t="shared" si="51"/>
        <v/>
      </c>
      <c r="BA72" s="113" t="str">
        <f t="shared" si="52"/>
        <v/>
      </c>
      <c r="BB72" s="113" t="str">
        <f t="shared" si="53"/>
        <v/>
      </c>
      <c r="BC72" s="113" t="str">
        <f t="shared" si="54"/>
        <v/>
      </c>
      <c r="BD72" s="113" t="str">
        <f t="shared" si="55"/>
        <v/>
      </c>
      <c r="BE72" s="113" t="str">
        <f t="shared" si="56"/>
        <v/>
      </c>
      <c r="BF72" s="113" t="str">
        <f t="shared" si="57"/>
        <v/>
      </c>
      <c r="BG72" s="113" t="str">
        <f t="shared" si="58"/>
        <v/>
      </c>
      <c r="BH72" s="113" t="str">
        <f t="shared" si="59"/>
        <v/>
      </c>
      <c r="BI72" s="113" t="str">
        <f t="shared" si="60"/>
        <v/>
      </c>
      <c r="BJ72" s="113" t="str">
        <f t="shared" si="61"/>
        <v/>
      </c>
      <c r="BK72" s="113" t="str">
        <f t="shared" si="62"/>
        <v/>
      </c>
      <c r="BL72" s="113" t="str">
        <f t="shared" si="63"/>
        <v/>
      </c>
      <c r="BM72" s="113" t="str">
        <f t="shared" si="64"/>
        <v/>
      </c>
      <c r="BN72" s="113" t="str">
        <f t="shared" si="65"/>
        <v/>
      </c>
    </row>
    <row r="73" spans="1:66">
      <c r="A73" s="111">
        <f>IF('Data Entry'!$H$4="","",'Data Entry'!$H$4)</f>
        <v>8</v>
      </c>
      <c r="B73" s="111" t="str">
        <f>IF('Data Entry'!B78="","",'Data Entry'!B78)</f>
        <v>D</v>
      </c>
      <c r="C73" s="111">
        <f>IF('Data Entry'!C78="","",'Data Entry'!C78)</f>
        <v>891</v>
      </c>
      <c r="D73" s="114">
        <f>IF('Data Entry'!D78="","",'Data Entry'!D78)</f>
        <v>39574</v>
      </c>
      <c r="E73" s="111" t="str">
        <f>IF('Data Entry'!E78="","",UPPER('Data Entry'!E78))</f>
        <v>YOGEETA DAGDI</v>
      </c>
      <c r="F73" s="111"/>
      <c r="G73" s="111" t="str">
        <f>IF('Data Entry'!F78="","",UPPER('Data Entry'!F78))</f>
        <v>RAJURAM DAGDI</v>
      </c>
      <c r="H73" s="111"/>
      <c r="I73" s="111"/>
      <c r="J73" s="111"/>
      <c r="K73" s="111">
        <f>IF('Data Entry'!G78="","",'Data Entry'!G78)</f>
        <v>737</v>
      </c>
      <c r="L73" s="111" t="str">
        <f>IF('Data Entry'!H78="","",'Data Entry'!H78)</f>
        <v/>
      </c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2"/>
      <c r="AF73" s="68">
        <f>IF(AK73="","",IF(AK73&gt;0,COUNT($AG$2:AG73),""))</f>
        <v>72</v>
      </c>
      <c r="AG73" s="113">
        <f t="shared" si="34"/>
        <v>8</v>
      </c>
      <c r="AH73" s="113" t="str">
        <f t="shared" si="35"/>
        <v>D</v>
      </c>
      <c r="AI73" s="113">
        <f t="shared" si="36"/>
        <v>891</v>
      </c>
      <c r="AJ73" s="113">
        <f t="shared" si="37"/>
        <v>39574</v>
      </c>
      <c r="AK73" s="113" t="str">
        <f t="shared" si="38"/>
        <v>YOGEETA DAGDI</v>
      </c>
      <c r="AL73" s="113">
        <f t="shared" si="39"/>
        <v>0</v>
      </c>
      <c r="AM73" s="113" t="str">
        <f t="shared" si="40"/>
        <v>RAJURAM DAGDI</v>
      </c>
      <c r="AN73" s="113">
        <f t="shared" si="41"/>
        <v>0</v>
      </c>
      <c r="AO73" s="113">
        <f t="shared" si="42"/>
        <v>0</v>
      </c>
      <c r="AP73" s="113">
        <f t="shared" si="43"/>
        <v>0</v>
      </c>
      <c r="AQ73" s="113">
        <f t="shared" si="44"/>
        <v>737</v>
      </c>
      <c r="AR73" s="113" t="str">
        <f t="shared" si="45"/>
        <v/>
      </c>
      <c r="AS73" s="113">
        <f t="shared" si="46"/>
        <v>0</v>
      </c>
      <c r="AT73" s="113">
        <f t="shared" si="47"/>
        <v>0</v>
      </c>
      <c r="AU73" s="113">
        <f t="shared" si="48"/>
        <v>0</v>
      </c>
      <c r="AV73" s="113">
        <f t="shared" si="49"/>
        <v>0</v>
      </c>
      <c r="AX73" s="68" t="str">
        <f>IF(BC73="","",IF(BC73&gt;0,COUNT($AY$2:AY73),""))</f>
        <v/>
      </c>
      <c r="AY73" s="113" t="str">
        <f t="shared" si="50"/>
        <v/>
      </c>
      <c r="AZ73" s="113" t="str">
        <f t="shared" si="51"/>
        <v/>
      </c>
      <c r="BA73" s="113" t="str">
        <f t="shared" si="52"/>
        <v/>
      </c>
      <c r="BB73" s="113" t="str">
        <f t="shared" si="53"/>
        <v/>
      </c>
      <c r="BC73" s="113" t="str">
        <f t="shared" si="54"/>
        <v/>
      </c>
      <c r="BD73" s="113" t="str">
        <f t="shared" si="55"/>
        <v/>
      </c>
      <c r="BE73" s="113" t="str">
        <f t="shared" si="56"/>
        <v/>
      </c>
      <c r="BF73" s="113" t="str">
        <f t="shared" si="57"/>
        <v/>
      </c>
      <c r="BG73" s="113" t="str">
        <f t="shared" si="58"/>
        <v/>
      </c>
      <c r="BH73" s="113" t="str">
        <f t="shared" si="59"/>
        <v/>
      </c>
      <c r="BI73" s="113" t="str">
        <f t="shared" si="60"/>
        <v/>
      </c>
      <c r="BJ73" s="113" t="str">
        <f t="shared" si="61"/>
        <v/>
      </c>
      <c r="BK73" s="113" t="str">
        <f t="shared" si="62"/>
        <v/>
      </c>
      <c r="BL73" s="113" t="str">
        <f t="shared" si="63"/>
        <v/>
      </c>
      <c r="BM73" s="113" t="str">
        <f t="shared" si="64"/>
        <v/>
      </c>
      <c r="BN73" s="113" t="str">
        <f t="shared" si="65"/>
        <v/>
      </c>
    </row>
    <row r="74" spans="1:66">
      <c r="A74" s="111">
        <f>IF('Data Entry'!$H$4="","",'Data Entry'!$H$4)</f>
        <v>8</v>
      </c>
      <c r="B74" s="111" t="str">
        <f>IF('Data Entry'!B79="","",'Data Entry'!B79)</f>
        <v>D</v>
      </c>
      <c r="C74" s="111">
        <f>IF('Data Entry'!C79="","",'Data Entry'!C79)</f>
        <v>895</v>
      </c>
      <c r="D74" s="114">
        <f>IF('Data Entry'!D79="","",'Data Entry'!D79)</f>
        <v>39614</v>
      </c>
      <c r="E74" s="111" t="str">
        <f>IF('Data Entry'!E79="","",UPPER('Data Entry'!E79))</f>
        <v>YUVRAJ</v>
      </c>
      <c r="F74" s="111"/>
      <c r="G74" s="111" t="str">
        <f>IF('Data Entry'!F79="","",UPPER('Data Entry'!F79))</f>
        <v>MALLA RAM SEERVI</v>
      </c>
      <c r="H74" s="111"/>
      <c r="I74" s="111"/>
      <c r="J74" s="111"/>
      <c r="K74" s="111">
        <f>IF('Data Entry'!G79="","",'Data Entry'!G79)</f>
        <v>738</v>
      </c>
      <c r="L74" s="111" t="str">
        <f>IF('Data Entry'!H79="","",'Data Entry'!H79)</f>
        <v/>
      </c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2"/>
      <c r="AF74" s="68">
        <f>IF(AK74="","",IF(AK74&gt;0,COUNT($AG$2:AG74),""))</f>
        <v>73</v>
      </c>
      <c r="AG74" s="113">
        <f t="shared" si="34"/>
        <v>8</v>
      </c>
      <c r="AH74" s="113" t="str">
        <f t="shared" si="35"/>
        <v>D</v>
      </c>
      <c r="AI74" s="113">
        <f t="shared" si="36"/>
        <v>895</v>
      </c>
      <c r="AJ74" s="113">
        <f t="shared" si="37"/>
        <v>39614</v>
      </c>
      <c r="AK74" s="113" t="str">
        <f t="shared" si="38"/>
        <v>YUVRAJ</v>
      </c>
      <c r="AL74" s="113">
        <f t="shared" si="39"/>
        <v>0</v>
      </c>
      <c r="AM74" s="113" t="str">
        <f t="shared" si="40"/>
        <v>MALLA RAM SEERVI</v>
      </c>
      <c r="AN74" s="113">
        <f t="shared" si="41"/>
        <v>0</v>
      </c>
      <c r="AO74" s="113">
        <f t="shared" si="42"/>
        <v>0</v>
      </c>
      <c r="AP74" s="113">
        <f t="shared" si="43"/>
        <v>0</v>
      </c>
      <c r="AQ74" s="113">
        <f t="shared" si="44"/>
        <v>738</v>
      </c>
      <c r="AR74" s="113" t="str">
        <f t="shared" si="45"/>
        <v/>
      </c>
      <c r="AS74" s="113">
        <f t="shared" si="46"/>
        <v>0</v>
      </c>
      <c r="AT74" s="113">
        <f t="shared" si="47"/>
        <v>0</v>
      </c>
      <c r="AU74" s="113">
        <f t="shared" si="48"/>
        <v>0</v>
      </c>
      <c r="AV74" s="113">
        <f t="shared" si="49"/>
        <v>0</v>
      </c>
      <c r="AX74" s="68" t="str">
        <f>IF(BC74="","",IF(BC74&gt;0,COUNT($AY$2:AY74),""))</f>
        <v/>
      </c>
      <c r="AY74" s="113" t="str">
        <f t="shared" si="50"/>
        <v/>
      </c>
      <c r="AZ74" s="113" t="str">
        <f t="shared" si="51"/>
        <v/>
      </c>
      <c r="BA74" s="113" t="str">
        <f t="shared" si="52"/>
        <v/>
      </c>
      <c r="BB74" s="113" t="str">
        <f t="shared" si="53"/>
        <v/>
      </c>
      <c r="BC74" s="113" t="str">
        <f t="shared" si="54"/>
        <v/>
      </c>
      <c r="BD74" s="113" t="str">
        <f t="shared" si="55"/>
        <v/>
      </c>
      <c r="BE74" s="113" t="str">
        <f t="shared" si="56"/>
        <v/>
      </c>
      <c r="BF74" s="113" t="str">
        <f t="shared" si="57"/>
        <v/>
      </c>
      <c r="BG74" s="113" t="str">
        <f t="shared" si="58"/>
        <v/>
      </c>
      <c r="BH74" s="113" t="str">
        <f t="shared" si="59"/>
        <v/>
      </c>
      <c r="BI74" s="113" t="str">
        <f t="shared" si="60"/>
        <v/>
      </c>
      <c r="BJ74" s="113" t="str">
        <f t="shared" si="61"/>
        <v/>
      </c>
      <c r="BK74" s="113" t="str">
        <f t="shared" si="62"/>
        <v/>
      </c>
      <c r="BL74" s="113" t="str">
        <f t="shared" si="63"/>
        <v/>
      </c>
      <c r="BM74" s="113" t="str">
        <f t="shared" si="64"/>
        <v/>
      </c>
      <c r="BN74" s="113" t="str">
        <f t="shared" si="65"/>
        <v/>
      </c>
    </row>
    <row r="75" spans="1:66">
      <c r="A75" s="111">
        <f>IF('Data Entry'!$H$4="","",'Data Entry'!$H$4)</f>
        <v>8</v>
      </c>
      <c r="B75" s="111" t="str">
        <f>IF('Data Entry'!B80="","",'Data Entry'!B80)</f>
        <v>D</v>
      </c>
      <c r="C75" s="111">
        <f>IF('Data Entry'!C80="","",'Data Entry'!C80)</f>
        <v>516</v>
      </c>
      <c r="D75" s="114">
        <f>IF('Data Entry'!D80="","",'Data Entry'!D80)</f>
        <v>39952</v>
      </c>
      <c r="E75" s="111" t="str">
        <f>IF('Data Entry'!E80="","",UPPER('Data Entry'!E80))</f>
        <v>AKSHITA</v>
      </c>
      <c r="F75" s="111"/>
      <c r="G75" s="111" t="str">
        <f>IF('Data Entry'!F80="","",UPPER('Data Entry'!F80))</f>
        <v>MAHESH KUMAR</v>
      </c>
      <c r="H75" s="111"/>
      <c r="I75" s="111"/>
      <c r="J75" s="111"/>
      <c r="K75" s="111">
        <f>IF('Data Entry'!G80="","",'Data Entry'!G80)</f>
        <v>801</v>
      </c>
      <c r="L75" s="111" t="str">
        <f>IF('Data Entry'!H80="","",'Data Entry'!H80)</f>
        <v/>
      </c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2"/>
      <c r="AF75" s="68">
        <f>IF(AK75="","",IF(AK75&gt;0,COUNT($AG$2:AG75),""))</f>
        <v>74</v>
      </c>
      <c r="AG75" s="113">
        <f t="shared" si="34"/>
        <v>8</v>
      </c>
      <c r="AH75" s="113" t="str">
        <f t="shared" si="35"/>
        <v>D</v>
      </c>
      <c r="AI75" s="113">
        <f t="shared" si="36"/>
        <v>516</v>
      </c>
      <c r="AJ75" s="113">
        <f t="shared" si="37"/>
        <v>39952</v>
      </c>
      <c r="AK75" s="113" t="str">
        <f t="shared" si="38"/>
        <v>AKSHITA</v>
      </c>
      <c r="AL75" s="113">
        <f t="shared" si="39"/>
        <v>0</v>
      </c>
      <c r="AM75" s="113" t="str">
        <f t="shared" si="40"/>
        <v>MAHESH KUMAR</v>
      </c>
      <c r="AN75" s="113">
        <f t="shared" si="41"/>
        <v>0</v>
      </c>
      <c r="AO75" s="113">
        <f t="shared" si="42"/>
        <v>0</v>
      </c>
      <c r="AP75" s="113">
        <f t="shared" si="43"/>
        <v>0</v>
      </c>
      <c r="AQ75" s="113">
        <f t="shared" si="44"/>
        <v>801</v>
      </c>
      <c r="AR75" s="113" t="str">
        <f t="shared" si="45"/>
        <v/>
      </c>
      <c r="AS75" s="113">
        <f t="shared" si="46"/>
        <v>0</v>
      </c>
      <c r="AT75" s="113">
        <f t="shared" si="47"/>
        <v>0</v>
      </c>
      <c r="AU75" s="113">
        <f t="shared" si="48"/>
        <v>0</v>
      </c>
      <c r="AV75" s="113">
        <f t="shared" si="49"/>
        <v>0</v>
      </c>
      <c r="AX75" s="68" t="str">
        <f>IF(BC75="","",IF(BC75&gt;0,COUNT($AY$2:AY75),""))</f>
        <v/>
      </c>
      <c r="AY75" s="113" t="str">
        <f t="shared" si="50"/>
        <v/>
      </c>
      <c r="AZ75" s="113" t="str">
        <f t="shared" si="51"/>
        <v/>
      </c>
      <c r="BA75" s="113" t="str">
        <f t="shared" si="52"/>
        <v/>
      </c>
      <c r="BB75" s="113" t="str">
        <f t="shared" si="53"/>
        <v/>
      </c>
      <c r="BC75" s="113" t="str">
        <f t="shared" si="54"/>
        <v/>
      </c>
      <c r="BD75" s="113" t="str">
        <f t="shared" si="55"/>
        <v/>
      </c>
      <c r="BE75" s="113" t="str">
        <f t="shared" si="56"/>
        <v/>
      </c>
      <c r="BF75" s="113" t="str">
        <f t="shared" si="57"/>
        <v/>
      </c>
      <c r="BG75" s="113" t="str">
        <f t="shared" si="58"/>
        <v/>
      </c>
      <c r="BH75" s="113" t="str">
        <f t="shared" si="59"/>
        <v/>
      </c>
      <c r="BI75" s="113" t="str">
        <f t="shared" si="60"/>
        <v/>
      </c>
      <c r="BJ75" s="113" t="str">
        <f t="shared" si="61"/>
        <v/>
      </c>
      <c r="BK75" s="113" t="str">
        <f t="shared" si="62"/>
        <v/>
      </c>
      <c r="BL75" s="113" t="str">
        <f t="shared" si="63"/>
        <v/>
      </c>
      <c r="BM75" s="113" t="str">
        <f t="shared" si="64"/>
        <v/>
      </c>
      <c r="BN75" s="113" t="str">
        <f t="shared" si="65"/>
        <v/>
      </c>
    </row>
    <row r="76" spans="1:66">
      <c r="A76" s="111">
        <f>IF('Data Entry'!$H$4="","",'Data Entry'!$H$4)</f>
        <v>8</v>
      </c>
      <c r="B76" s="111" t="str">
        <f>IF('Data Entry'!B81="","",'Data Entry'!B81)</f>
        <v>D</v>
      </c>
      <c r="C76" s="111">
        <f>IF('Data Entry'!C81="","",'Data Entry'!C81)</f>
        <v>795</v>
      </c>
      <c r="D76" s="114">
        <f>IF('Data Entry'!D81="","",'Data Entry'!D81)</f>
        <v>39893</v>
      </c>
      <c r="E76" s="111" t="str">
        <f>IF('Data Entry'!E81="","",UPPER('Data Entry'!E81))</f>
        <v>BEENA KUMARI</v>
      </c>
      <c r="F76" s="111"/>
      <c r="G76" s="111" t="str">
        <f>IF('Data Entry'!F81="","",UPPER('Data Entry'!F81))</f>
        <v>SOHAN LAL</v>
      </c>
      <c r="H76" s="111"/>
      <c r="I76" s="111"/>
      <c r="J76" s="111"/>
      <c r="K76" s="111">
        <f>IF('Data Entry'!G81="","",'Data Entry'!G81)</f>
        <v>802</v>
      </c>
      <c r="L76" s="111" t="str">
        <f>IF('Data Entry'!H81="","",'Data Entry'!H81)</f>
        <v/>
      </c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2"/>
      <c r="AF76" s="68">
        <f>IF(AK76="","",IF(AK76&gt;0,COUNT($AG$2:AG76),""))</f>
        <v>75</v>
      </c>
      <c r="AG76" s="113">
        <f t="shared" si="34"/>
        <v>8</v>
      </c>
      <c r="AH76" s="113" t="str">
        <f t="shared" si="35"/>
        <v>D</v>
      </c>
      <c r="AI76" s="113">
        <f t="shared" si="36"/>
        <v>795</v>
      </c>
      <c r="AJ76" s="113">
        <f t="shared" si="37"/>
        <v>39893</v>
      </c>
      <c r="AK76" s="113" t="str">
        <f t="shared" si="38"/>
        <v>BEENA KUMARI</v>
      </c>
      <c r="AL76" s="113">
        <f t="shared" si="39"/>
        <v>0</v>
      </c>
      <c r="AM76" s="113" t="str">
        <f t="shared" si="40"/>
        <v>SOHAN LAL</v>
      </c>
      <c r="AN76" s="113">
        <f t="shared" si="41"/>
        <v>0</v>
      </c>
      <c r="AO76" s="113">
        <f t="shared" si="42"/>
        <v>0</v>
      </c>
      <c r="AP76" s="113">
        <f t="shared" si="43"/>
        <v>0</v>
      </c>
      <c r="AQ76" s="113">
        <f t="shared" si="44"/>
        <v>802</v>
      </c>
      <c r="AR76" s="113" t="str">
        <f t="shared" si="45"/>
        <v/>
      </c>
      <c r="AS76" s="113">
        <f t="shared" si="46"/>
        <v>0</v>
      </c>
      <c r="AT76" s="113">
        <f t="shared" si="47"/>
        <v>0</v>
      </c>
      <c r="AU76" s="113">
        <f t="shared" si="48"/>
        <v>0</v>
      </c>
      <c r="AV76" s="113">
        <f t="shared" si="49"/>
        <v>0</v>
      </c>
      <c r="AX76" s="68" t="str">
        <f>IF(BC76="","",IF(BC76&gt;0,COUNT($AY$2:AY76),""))</f>
        <v/>
      </c>
      <c r="AY76" s="113" t="str">
        <f t="shared" si="50"/>
        <v/>
      </c>
      <c r="AZ76" s="113" t="str">
        <f t="shared" si="51"/>
        <v/>
      </c>
      <c r="BA76" s="113" t="str">
        <f t="shared" si="52"/>
        <v/>
      </c>
      <c r="BB76" s="113" t="str">
        <f t="shared" si="53"/>
        <v/>
      </c>
      <c r="BC76" s="113" t="str">
        <f t="shared" si="54"/>
        <v/>
      </c>
      <c r="BD76" s="113" t="str">
        <f t="shared" si="55"/>
        <v/>
      </c>
      <c r="BE76" s="113" t="str">
        <f t="shared" si="56"/>
        <v/>
      </c>
      <c r="BF76" s="113" t="str">
        <f t="shared" si="57"/>
        <v/>
      </c>
      <c r="BG76" s="113" t="str">
        <f t="shared" si="58"/>
        <v/>
      </c>
      <c r="BH76" s="113" t="str">
        <f t="shared" si="59"/>
        <v/>
      </c>
      <c r="BI76" s="113" t="str">
        <f t="shared" si="60"/>
        <v/>
      </c>
      <c r="BJ76" s="113" t="str">
        <f t="shared" si="61"/>
        <v/>
      </c>
      <c r="BK76" s="113" t="str">
        <f t="shared" si="62"/>
        <v/>
      </c>
      <c r="BL76" s="113" t="str">
        <f t="shared" si="63"/>
        <v/>
      </c>
      <c r="BM76" s="113" t="str">
        <f t="shared" si="64"/>
        <v/>
      </c>
      <c r="BN76" s="113" t="str">
        <f t="shared" si="65"/>
        <v/>
      </c>
    </row>
    <row r="77" spans="1:66">
      <c r="A77" s="111">
        <f>IF('Data Entry'!$H$4="","",'Data Entry'!$H$4)</f>
        <v>8</v>
      </c>
      <c r="B77" s="111" t="str">
        <f>IF('Data Entry'!B82="","",'Data Entry'!B82)</f>
        <v>D</v>
      </c>
      <c r="C77" s="111">
        <f>IF('Data Entry'!C82="","",'Data Entry'!C82)</f>
        <v>919</v>
      </c>
      <c r="D77" s="114">
        <f>IF('Data Entry'!D82="","",'Data Entry'!D82)</f>
        <v>39273</v>
      </c>
      <c r="E77" s="111" t="str">
        <f>IF('Data Entry'!E82="","",UPPER('Data Entry'!E82))</f>
        <v>BHARAT JOGAWAT</v>
      </c>
      <c r="F77" s="111"/>
      <c r="G77" s="111" t="str">
        <f>IF('Data Entry'!F82="","",UPPER('Data Entry'!F82))</f>
        <v>GHANSHYAM JOGAWAT</v>
      </c>
      <c r="H77" s="111"/>
      <c r="I77" s="111"/>
      <c r="J77" s="111"/>
      <c r="K77" s="111">
        <f>IF('Data Entry'!G82="","",'Data Entry'!G82)</f>
        <v>803</v>
      </c>
      <c r="L77" s="111" t="str">
        <f>IF('Data Entry'!H82="","",'Data Entry'!H82)</f>
        <v/>
      </c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2"/>
      <c r="AF77" s="68">
        <f>IF(AK77="","",IF(AK77&gt;0,COUNT($AG$2:AG77),""))</f>
        <v>76</v>
      </c>
      <c r="AG77" s="113">
        <f t="shared" si="34"/>
        <v>8</v>
      </c>
      <c r="AH77" s="113" t="str">
        <f t="shared" si="35"/>
        <v>D</v>
      </c>
      <c r="AI77" s="113">
        <f t="shared" si="36"/>
        <v>919</v>
      </c>
      <c r="AJ77" s="113">
        <f t="shared" si="37"/>
        <v>39273</v>
      </c>
      <c r="AK77" s="113" t="str">
        <f t="shared" si="38"/>
        <v>BHARAT JOGAWAT</v>
      </c>
      <c r="AL77" s="113">
        <f t="shared" si="39"/>
        <v>0</v>
      </c>
      <c r="AM77" s="113" t="str">
        <f t="shared" si="40"/>
        <v>GHANSHYAM JOGAWAT</v>
      </c>
      <c r="AN77" s="113">
        <f t="shared" si="41"/>
        <v>0</v>
      </c>
      <c r="AO77" s="113">
        <f t="shared" si="42"/>
        <v>0</v>
      </c>
      <c r="AP77" s="113">
        <f t="shared" si="43"/>
        <v>0</v>
      </c>
      <c r="AQ77" s="113">
        <f t="shared" si="44"/>
        <v>803</v>
      </c>
      <c r="AR77" s="113" t="str">
        <f t="shared" si="45"/>
        <v/>
      </c>
      <c r="AS77" s="113">
        <f t="shared" si="46"/>
        <v>0</v>
      </c>
      <c r="AT77" s="113">
        <f t="shared" si="47"/>
        <v>0</v>
      </c>
      <c r="AU77" s="113">
        <f t="shared" si="48"/>
        <v>0</v>
      </c>
      <c r="AV77" s="113">
        <f t="shared" si="49"/>
        <v>0</v>
      </c>
      <c r="AX77" s="68" t="str">
        <f>IF(BC77="","",IF(BC77&gt;0,COUNT($AY$2:AY77),""))</f>
        <v/>
      </c>
      <c r="AY77" s="113" t="str">
        <f t="shared" si="50"/>
        <v/>
      </c>
      <c r="AZ77" s="113" t="str">
        <f t="shared" si="51"/>
        <v/>
      </c>
      <c r="BA77" s="113" t="str">
        <f t="shared" si="52"/>
        <v/>
      </c>
      <c r="BB77" s="113" t="str">
        <f t="shared" si="53"/>
        <v/>
      </c>
      <c r="BC77" s="113" t="str">
        <f t="shared" si="54"/>
        <v/>
      </c>
      <c r="BD77" s="113" t="str">
        <f t="shared" si="55"/>
        <v/>
      </c>
      <c r="BE77" s="113" t="str">
        <f t="shared" si="56"/>
        <v/>
      </c>
      <c r="BF77" s="113" t="str">
        <f t="shared" si="57"/>
        <v/>
      </c>
      <c r="BG77" s="113" t="str">
        <f t="shared" si="58"/>
        <v/>
      </c>
      <c r="BH77" s="113" t="str">
        <f t="shared" si="59"/>
        <v/>
      </c>
      <c r="BI77" s="113" t="str">
        <f t="shared" si="60"/>
        <v/>
      </c>
      <c r="BJ77" s="113" t="str">
        <f t="shared" si="61"/>
        <v/>
      </c>
      <c r="BK77" s="113" t="str">
        <f t="shared" si="62"/>
        <v/>
      </c>
      <c r="BL77" s="113" t="str">
        <f t="shared" si="63"/>
        <v/>
      </c>
      <c r="BM77" s="113" t="str">
        <f t="shared" si="64"/>
        <v/>
      </c>
      <c r="BN77" s="113" t="str">
        <f t="shared" si="65"/>
        <v/>
      </c>
    </row>
    <row r="78" spans="1:66">
      <c r="A78" s="111">
        <f>IF('Data Entry'!$H$4="","",'Data Entry'!$H$4)</f>
        <v>8</v>
      </c>
      <c r="B78" s="111" t="str">
        <f>IF('Data Entry'!B83="","",'Data Entry'!B83)</f>
        <v>D</v>
      </c>
      <c r="C78" s="111">
        <f>IF('Data Entry'!C83="","",'Data Entry'!C83)</f>
        <v>791</v>
      </c>
      <c r="D78" s="114">
        <f>IF('Data Entry'!D83="","",'Data Entry'!D83)</f>
        <v>38809</v>
      </c>
      <c r="E78" s="111" t="str">
        <f>IF('Data Entry'!E83="","",UPPER('Data Entry'!E83))</f>
        <v>BHARAT TANWAR</v>
      </c>
      <c r="F78" s="111"/>
      <c r="G78" s="111" t="str">
        <f>IF('Data Entry'!F83="","",UPPER('Data Entry'!F83))</f>
        <v>OMPRAKASH TANWAR</v>
      </c>
      <c r="H78" s="111"/>
      <c r="I78" s="111"/>
      <c r="J78" s="111"/>
      <c r="K78" s="111">
        <f>IF('Data Entry'!G83="","",'Data Entry'!G83)</f>
        <v>804</v>
      </c>
      <c r="L78" s="111" t="str">
        <f>IF('Data Entry'!H83="","",'Data Entry'!H83)</f>
        <v/>
      </c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2"/>
      <c r="AF78" s="68">
        <f>IF(AK78="","",IF(AK78&gt;0,COUNT($AG$2:AG78),""))</f>
        <v>77</v>
      </c>
      <c r="AG78" s="113">
        <f t="shared" si="34"/>
        <v>8</v>
      </c>
      <c r="AH78" s="113" t="str">
        <f t="shared" si="35"/>
        <v>D</v>
      </c>
      <c r="AI78" s="113">
        <f t="shared" si="36"/>
        <v>791</v>
      </c>
      <c r="AJ78" s="113">
        <f t="shared" si="37"/>
        <v>38809</v>
      </c>
      <c r="AK78" s="113" t="str">
        <f t="shared" si="38"/>
        <v>BHARAT TANWAR</v>
      </c>
      <c r="AL78" s="113">
        <f t="shared" si="39"/>
        <v>0</v>
      </c>
      <c r="AM78" s="113" t="str">
        <f t="shared" si="40"/>
        <v>OMPRAKASH TANWAR</v>
      </c>
      <c r="AN78" s="113">
        <f t="shared" si="41"/>
        <v>0</v>
      </c>
      <c r="AO78" s="113">
        <f t="shared" si="42"/>
        <v>0</v>
      </c>
      <c r="AP78" s="113">
        <f t="shared" si="43"/>
        <v>0</v>
      </c>
      <c r="AQ78" s="113">
        <f t="shared" si="44"/>
        <v>804</v>
      </c>
      <c r="AR78" s="113" t="str">
        <f t="shared" si="45"/>
        <v/>
      </c>
      <c r="AS78" s="113">
        <f t="shared" si="46"/>
        <v>0</v>
      </c>
      <c r="AT78" s="113">
        <f t="shared" si="47"/>
        <v>0</v>
      </c>
      <c r="AU78" s="113">
        <f t="shared" si="48"/>
        <v>0</v>
      </c>
      <c r="AV78" s="113">
        <f t="shared" si="49"/>
        <v>0</v>
      </c>
      <c r="AX78" s="68" t="str">
        <f>IF(BC78="","",IF(BC78&gt;0,COUNT($AY$2:AY78),""))</f>
        <v/>
      </c>
      <c r="AY78" s="113" t="str">
        <f t="shared" si="50"/>
        <v/>
      </c>
      <c r="AZ78" s="113" t="str">
        <f t="shared" si="51"/>
        <v/>
      </c>
      <c r="BA78" s="113" t="str">
        <f t="shared" si="52"/>
        <v/>
      </c>
      <c r="BB78" s="113" t="str">
        <f t="shared" si="53"/>
        <v/>
      </c>
      <c r="BC78" s="113" t="str">
        <f t="shared" si="54"/>
        <v/>
      </c>
      <c r="BD78" s="113" t="str">
        <f t="shared" si="55"/>
        <v/>
      </c>
      <c r="BE78" s="113" t="str">
        <f t="shared" si="56"/>
        <v/>
      </c>
      <c r="BF78" s="113" t="str">
        <f t="shared" si="57"/>
        <v/>
      </c>
      <c r="BG78" s="113" t="str">
        <f t="shared" si="58"/>
        <v/>
      </c>
      <c r="BH78" s="113" t="str">
        <f t="shared" si="59"/>
        <v/>
      </c>
      <c r="BI78" s="113" t="str">
        <f t="shared" si="60"/>
        <v/>
      </c>
      <c r="BJ78" s="113" t="str">
        <f t="shared" si="61"/>
        <v/>
      </c>
      <c r="BK78" s="113" t="str">
        <f t="shared" si="62"/>
        <v/>
      </c>
      <c r="BL78" s="113" t="str">
        <f t="shared" si="63"/>
        <v/>
      </c>
      <c r="BM78" s="113" t="str">
        <f t="shared" si="64"/>
        <v/>
      </c>
      <c r="BN78" s="113" t="str">
        <f t="shared" si="65"/>
        <v/>
      </c>
    </row>
    <row r="79" spans="1:66">
      <c r="A79" s="111">
        <f>IF('Data Entry'!$H$4="","",'Data Entry'!$H$4)</f>
        <v>8</v>
      </c>
      <c r="B79" s="111" t="str">
        <f>IF('Data Entry'!B84="","",'Data Entry'!B84)</f>
        <v>E</v>
      </c>
      <c r="C79" s="111">
        <f>IF('Data Entry'!C84="","",'Data Entry'!C84)</f>
        <v>305</v>
      </c>
      <c r="D79" s="114">
        <f>IF('Data Entry'!D84="","",'Data Entry'!D84)</f>
        <v>40138</v>
      </c>
      <c r="E79" s="111" t="str">
        <f>IF('Data Entry'!E84="","",UPPER('Data Entry'!E84))</f>
        <v>BHUMIKA JALWANIYA</v>
      </c>
      <c r="F79" s="111"/>
      <c r="G79" s="111" t="str">
        <f>IF('Data Entry'!F84="","",UPPER('Data Entry'!F84))</f>
        <v>POORAN CHAND</v>
      </c>
      <c r="H79" s="111"/>
      <c r="I79" s="111"/>
      <c r="J79" s="111"/>
      <c r="K79" s="111">
        <f>IF('Data Entry'!G84="","",'Data Entry'!G84)</f>
        <v>805</v>
      </c>
      <c r="L79" s="111" t="str">
        <f>IF('Data Entry'!H84="","",'Data Entry'!H84)</f>
        <v/>
      </c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2"/>
      <c r="AF79" s="68">
        <f>IF(AK79="","",IF(AK79&gt;0,COUNT($AG$2:AG79),""))</f>
        <v>78</v>
      </c>
      <c r="AG79" s="113">
        <f t="shared" si="34"/>
        <v>8</v>
      </c>
      <c r="AH79" s="113" t="str">
        <f t="shared" si="35"/>
        <v>E</v>
      </c>
      <c r="AI79" s="113">
        <f t="shared" si="36"/>
        <v>305</v>
      </c>
      <c r="AJ79" s="113">
        <f t="shared" si="37"/>
        <v>40138</v>
      </c>
      <c r="AK79" s="113" t="str">
        <f t="shared" si="38"/>
        <v>BHUMIKA JALWANIYA</v>
      </c>
      <c r="AL79" s="113">
        <f t="shared" si="39"/>
        <v>0</v>
      </c>
      <c r="AM79" s="113" t="str">
        <f t="shared" si="40"/>
        <v>POORAN CHAND</v>
      </c>
      <c r="AN79" s="113">
        <f t="shared" si="41"/>
        <v>0</v>
      </c>
      <c r="AO79" s="113">
        <f t="shared" si="42"/>
        <v>0</v>
      </c>
      <c r="AP79" s="113">
        <f t="shared" si="43"/>
        <v>0</v>
      </c>
      <c r="AQ79" s="113">
        <f t="shared" si="44"/>
        <v>805</v>
      </c>
      <c r="AR79" s="113" t="str">
        <f t="shared" si="45"/>
        <v/>
      </c>
      <c r="AS79" s="113">
        <f t="shared" si="46"/>
        <v>0</v>
      </c>
      <c r="AT79" s="113">
        <f t="shared" si="47"/>
        <v>0</v>
      </c>
      <c r="AU79" s="113">
        <f t="shared" si="48"/>
        <v>0</v>
      </c>
      <c r="AV79" s="113">
        <f t="shared" si="49"/>
        <v>0</v>
      </c>
      <c r="AX79" s="68" t="str">
        <f>IF(BC79="","",IF(BC79&gt;0,COUNT($AY$2:AY79),""))</f>
        <v/>
      </c>
      <c r="AY79" s="113" t="str">
        <f t="shared" si="50"/>
        <v/>
      </c>
      <c r="AZ79" s="113" t="str">
        <f t="shared" si="51"/>
        <v/>
      </c>
      <c r="BA79" s="113" t="str">
        <f t="shared" si="52"/>
        <v/>
      </c>
      <c r="BB79" s="113" t="str">
        <f t="shared" si="53"/>
        <v/>
      </c>
      <c r="BC79" s="113" t="str">
        <f t="shared" si="54"/>
        <v/>
      </c>
      <c r="BD79" s="113" t="str">
        <f t="shared" si="55"/>
        <v/>
      </c>
      <c r="BE79" s="113" t="str">
        <f t="shared" si="56"/>
        <v/>
      </c>
      <c r="BF79" s="113" t="str">
        <f t="shared" si="57"/>
        <v/>
      </c>
      <c r="BG79" s="113" t="str">
        <f t="shared" si="58"/>
        <v/>
      </c>
      <c r="BH79" s="113" t="str">
        <f t="shared" si="59"/>
        <v/>
      </c>
      <c r="BI79" s="113" t="str">
        <f t="shared" si="60"/>
        <v/>
      </c>
      <c r="BJ79" s="113" t="str">
        <f t="shared" si="61"/>
        <v/>
      </c>
      <c r="BK79" s="113" t="str">
        <f t="shared" si="62"/>
        <v/>
      </c>
      <c r="BL79" s="113" t="str">
        <f t="shared" si="63"/>
        <v/>
      </c>
      <c r="BM79" s="113" t="str">
        <f t="shared" si="64"/>
        <v/>
      </c>
      <c r="BN79" s="113" t="str">
        <f t="shared" si="65"/>
        <v/>
      </c>
    </row>
    <row r="80" spans="1:66">
      <c r="A80" s="111">
        <f>IF('Data Entry'!$H$4="","",'Data Entry'!$H$4)</f>
        <v>8</v>
      </c>
      <c r="B80" s="111" t="str">
        <f>IF('Data Entry'!B85="","",'Data Entry'!B85)</f>
        <v>E</v>
      </c>
      <c r="C80" s="111">
        <f>IF('Data Entry'!C85="","",'Data Entry'!C85)</f>
        <v>790</v>
      </c>
      <c r="D80" s="114">
        <f>IF('Data Entry'!D85="","",'Data Entry'!D85)</f>
        <v>39242</v>
      </c>
      <c r="E80" s="111" t="str">
        <f>IF('Data Entry'!E85="","",UPPER('Data Entry'!E85))</f>
        <v>DINESH BAGRI</v>
      </c>
      <c r="F80" s="111"/>
      <c r="G80" s="111" t="str">
        <f>IF('Data Entry'!F85="","",UPPER('Data Entry'!F85))</f>
        <v>CHAMPALAL BAGRI</v>
      </c>
      <c r="H80" s="111"/>
      <c r="I80" s="111"/>
      <c r="J80" s="111"/>
      <c r="K80" s="111">
        <f>IF('Data Entry'!G85="","",'Data Entry'!G85)</f>
        <v>806</v>
      </c>
      <c r="L80" s="111" t="str">
        <f>IF('Data Entry'!H85="","",'Data Entry'!H85)</f>
        <v/>
      </c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2"/>
      <c r="AF80" s="68">
        <f>IF(AK80="","",IF(AK80&gt;0,COUNT($AG$2:AG80),""))</f>
        <v>79</v>
      </c>
      <c r="AG80" s="113">
        <f t="shared" si="34"/>
        <v>8</v>
      </c>
      <c r="AH80" s="113" t="str">
        <f t="shared" si="35"/>
        <v>E</v>
      </c>
      <c r="AI80" s="113">
        <f t="shared" si="36"/>
        <v>790</v>
      </c>
      <c r="AJ80" s="113">
        <f t="shared" si="37"/>
        <v>39242</v>
      </c>
      <c r="AK80" s="113" t="str">
        <f t="shared" si="38"/>
        <v>DINESH BAGRI</v>
      </c>
      <c r="AL80" s="113">
        <f t="shared" si="39"/>
        <v>0</v>
      </c>
      <c r="AM80" s="113" t="str">
        <f t="shared" si="40"/>
        <v>CHAMPALAL BAGRI</v>
      </c>
      <c r="AN80" s="113">
        <f t="shared" si="41"/>
        <v>0</v>
      </c>
      <c r="AO80" s="113">
        <f t="shared" si="42"/>
        <v>0</v>
      </c>
      <c r="AP80" s="113">
        <f t="shared" si="43"/>
        <v>0</v>
      </c>
      <c r="AQ80" s="113">
        <f t="shared" si="44"/>
        <v>806</v>
      </c>
      <c r="AR80" s="113" t="str">
        <f t="shared" si="45"/>
        <v/>
      </c>
      <c r="AS80" s="113">
        <f t="shared" si="46"/>
        <v>0</v>
      </c>
      <c r="AT80" s="113">
        <f t="shared" si="47"/>
        <v>0</v>
      </c>
      <c r="AU80" s="113">
        <f t="shared" si="48"/>
        <v>0</v>
      </c>
      <c r="AV80" s="113">
        <f t="shared" si="49"/>
        <v>0</v>
      </c>
      <c r="AX80" s="68" t="str">
        <f>IF(BC80="","",IF(BC80&gt;0,COUNT($AY$2:AY80),""))</f>
        <v/>
      </c>
      <c r="AY80" s="113" t="str">
        <f t="shared" si="50"/>
        <v/>
      </c>
      <c r="AZ80" s="113" t="str">
        <f t="shared" si="51"/>
        <v/>
      </c>
      <c r="BA80" s="113" t="str">
        <f t="shared" si="52"/>
        <v/>
      </c>
      <c r="BB80" s="113" t="str">
        <f t="shared" si="53"/>
        <v/>
      </c>
      <c r="BC80" s="113" t="str">
        <f t="shared" si="54"/>
        <v/>
      </c>
      <c r="BD80" s="113" t="str">
        <f t="shared" si="55"/>
        <v/>
      </c>
      <c r="BE80" s="113" t="str">
        <f t="shared" si="56"/>
        <v/>
      </c>
      <c r="BF80" s="113" t="str">
        <f t="shared" si="57"/>
        <v/>
      </c>
      <c r="BG80" s="113" t="str">
        <f t="shared" si="58"/>
        <v/>
      </c>
      <c r="BH80" s="113" t="str">
        <f t="shared" si="59"/>
        <v/>
      </c>
      <c r="BI80" s="113" t="str">
        <f t="shared" si="60"/>
        <v/>
      </c>
      <c r="BJ80" s="113" t="str">
        <f t="shared" si="61"/>
        <v/>
      </c>
      <c r="BK80" s="113" t="str">
        <f t="shared" si="62"/>
        <v/>
      </c>
      <c r="BL80" s="113" t="str">
        <f t="shared" si="63"/>
        <v/>
      </c>
      <c r="BM80" s="113" t="str">
        <f t="shared" si="64"/>
        <v/>
      </c>
      <c r="BN80" s="113" t="str">
        <f t="shared" si="65"/>
        <v/>
      </c>
    </row>
    <row r="81" spans="1:66">
      <c r="A81" s="111">
        <f>IF('Data Entry'!$H$4="","",'Data Entry'!$H$4)</f>
        <v>8</v>
      </c>
      <c r="B81" s="111" t="str">
        <f>IF('Data Entry'!B86="","",'Data Entry'!B86)</f>
        <v>E</v>
      </c>
      <c r="C81" s="111">
        <f>IF('Data Entry'!C86="","",'Data Entry'!C86)</f>
        <v>786</v>
      </c>
      <c r="D81" s="114">
        <f>IF('Data Entry'!D86="","",'Data Entry'!D86)</f>
        <v>38993</v>
      </c>
      <c r="E81" s="111" t="str">
        <f>IF('Data Entry'!E86="","",UPPER('Data Entry'!E86))</f>
        <v>GOURAV GEHLOT</v>
      </c>
      <c r="F81" s="111"/>
      <c r="G81" s="111" t="str">
        <f>IF('Data Entry'!F86="","",UPPER('Data Entry'!F86))</f>
        <v>BABULAL GEHLOT</v>
      </c>
      <c r="H81" s="111"/>
      <c r="I81" s="111"/>
      <c r="J81" s="111"/>
      <c r="K81" s="111">
        <f>IF('Data Entry'!G86="","",'Data Entry'!G86)</f>
        <v>807</v>
      </c>
      <c r="L81" s="111" t="str">
        <f>IF('Data Entry'!H86="","",'Data Entry'!H86)</f>
        <v/>
      </c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2"/>
      <c r="AF81" s="68">
        <f>IF(AK81="","",IF(AK81&gt;0,COUNT($AG$2:AG81),""))</f>
        <v>80</v>
      </c>
      <c r="AG81" s="113">
        <f t="shared" si="34"/>
        <v>8</v>
      </c>
      <c r="AH81" s="113" t="str">
        <f t="shared" si="35"/>
        <v>E</v>
      </c>
      <c r="AI81" s="113">
        <f t="shared" si="36"/>
        <v>786</v>
      </c>
      <c r="AJ81" s="113">
        <f t="shared" si="37"/>
        <v>38993</v>
      </c>
      <c r="AK81" s="113" t="str">
        <f t="shared" si="38"/>
        <v>GOURAV GEHLOT</v>
      </c>
      <c r="AL81" s="113">
        <f t="shared" si="39"/>
        <v>0</v>
      </c>
      <c r="AM81" s="113" t="str">
        <f t="shared" si="40"/>
        <v>BABULAL GEHLOT</v>
      </c>
      <c r="AN81" s="113">
        <f t="shared" si="41"/>
        <v>0</v>
      </c>
      <c r="AO81" s="113">
        <f t="shared" si="42"/>
        <v>0</v>
      </c>
      <c r="AP81" s="113">
        <f t="shared" si="43"/>
        <v>0</v>
      </c>
      <c r="AQ81" s="113">
        <f t="shared" si="44"/>
        <v>807</v>
      </c>
      <c r="AR81" s="113" t="str">
        <f t="shared" si="45"/>
        <v/>
      </c>
      <c r="AS81" s="113">
        <f t="shared" si="46"/>
        <v>0</v>
      </c>
      <c r="AT81" s="113">
        <f t="shared" si="47"/>
        <v>0</v>
      </c>
      <c r="AU81" s="113">
        <f t="shared" si="48"/>
        <v>0</v>
      </c>
      <c r="AV81" s="113">
        <f t="shared" si="49"/>
        <v>0</v>
      </c>
      <c r="AX81" s="68" t="str">
        <f>IF(BC81="","",IF(BC81&gt;0,COUNT($AY$2:AY81),""))</f>
        <v/>
      </c>
      <c r="AY81" s="113" t="str">
        <f t="shared" si="50"/>
        <v/>
      </c>
      <c r="AZ81" s="113" t="str">
        <f t="shared" si="51"/>
        <v/>
      </c>
      <c r="BA81" s="113" t="str">
        <f t="shared" si="52"/>
        <v/>
      </c>
      <c r="BB81" s="113" t="str">
        <f t="shared" si="53"/>
        <v/>
      </c>
      <c r="BC81" s="113" t="str">
        <f t="shared" si="54"/>
        <v/>
      </c>
      <c r="BD81" s="113" t="str">
        <f t="shared" si="55"/>
        <v/>
      </c>
      <c r="BE81" s="113" t="str">
        <f t="shared" si="56"/>
        <v/>
      </c>
      <c r="BF81" s="113" t="str">
        <f t="shared" si="57"/>
        <v/>
      </c>
      <c r="BG81" s="113" t="str">
        <f t="shared" si="58"/>
        <v/>
      </c>
      <c r="BH81" s="113" t="str">
        <f t="shared" si="59"/>
        <v/>
      </c>
      <c r="BI81" s="113" t="str">
        <f t="shared" si="60"/>
        <v/>
      </c>
      <c r="BJ81" s="113" t="str">
        <f t="shared" si="61"/>
        <v/>
      </c>
      <c r="BK81" s="113" t="str">
        <f t="shared" si="62"/>
        <v/>
      </c>
      <c r="BL81" s="113" t="str">
        <f t="shared" si="63"/>
        <v/>
      </c>
      <c r="BM81" s="113" t="str">
        <f t="shared" si="64"/>
        <v/>
      </c>
      <c r="BN81" s="113" t="str">
        <f t="shared" si="65"/>
        <v/>
      </c>
    </row>
    <row r="82" spans="1:66">
      <c r="A82" s="111">
        <f>IF('Data Entry'!$H$4="","",'Data Entry'!$H$4)</f>
        <v>8</v>
      </c>
      <c r="B82" s="111" t="str">
        <f>IF('Data Entry'!B87="","",'Data Entry'!B87)</f>
        <v>E</v>
      </c>
      <c r="C82" s="111">
        <f>IF('Data Entry'!C87="","",'Data Entry'!C87)</f>
        <v>242</v>
      </c>
      <c r="D82" s="114">
        <f>IF('Data Entry'!D87="","",'Data Entry'!D87)</f>
        <v>39668</v>
      </c>
      <c r="E82" s="111" t="str">
        <f>IF('Data Entry'!E87="","",UPPER('Data Entry'!E87))</f>
        <v>GUDDI</v>
      </c>
      <c r="F82" s="111"/>
      <c r="G82" s="111" t="str">
        <f>IF('Data Entry'!F87="","",UPPER('Data Entry'!F87))</f>
        <v>DEENU KHAN</v>
      </c>
      <c r="H82" s="111"/>
      <c r="I82" s="111"/>
      <c r="J82" s="111"/>
      <c r="K82" s="111">
        <f>IF('Data Entry'!G87="","",'Data Entry'!G87)</f>
        <v>808</v>
      </c>
      <c r="L82" s="111" t="str">
        <f>IF('Data Entry'!H87="","",'Data Entry'!H87)</f>
        <v/>
      </c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2"/>
      <c r="AF82" s="68">
        <f>IF(AK82="","",IF(AK82&gt;0,COUNT($AG$2:AG82),""))</f>
        <v>81</v>
      </c>
      <c r="AG82" s="113">
        <f t="shared" si="34"/>
        <v>8</v>
      </c>
      <c r="AH82" s="113" t="str">
        <f t="shared" si="35"/>
        <v>E</v>
      </c>
      <c r="AI82" s="113">
        <f t="shared" si="36"/>
        <v>242</v>
      </c>
      <c r="AJ82" s="113">
        <f t="shared" si="37"/>
        <v>39668</v>
      </c>
      <c r="AK82" s="113" t="str">
        <f t="shared" si="38"/>
        <v>GUDDI</v>
      </c>
      <c r="AL82" s="113">
        <f t="shared" si="39"/>
        <v>0</v>
      </c>
      <c r="AM82" s="113" t="str">
        <f t="shared" si="40"/>
        <v>DEENU KHAN</v>
      </c>
      <c r="AN82" s="113">
        <f t="shared" si="41"/>
        <v>0</v>
      </c>
      <c r="AO82" s="113">
        <f t="shared" si="42"/>
        <v>0</v>
      </c>
      <c r="AP82" s="113">
        <f t="shared" si="43"/>
        <v>0</v>
      </c>
      <c r="AQ82" s="113">
        <f t="shared" si="44"/>
        <v>808</v>
      </c>
      <c r="AR82" s="113" t="str">
        <f t="shared" si="45"/>
        <v/>
      </c>
      <c r="AS82" s="113">
        <f t="shared" si="46"/>
        <v>0</v>
      </c>
      <c r="AT82" s="113">
        <f t="shared" si="47"/>
        <v>0</v>
      </c>
      <c r="AU82" s="113">
        <f t="shared" si="48"/>
        <v>0</v>
      </c>
      <c r="AV82" s="113">
        <f t="shared" si="49"/>
        <v>0</v>
      </c>
      <c r="AX82" s="68" t="str">
        <f>IF(BC82="","",IF(BC82&gt;0,COUNT($AY$2:AY82),""))</f>
        <v/>
      </c>
      <c r="AY82" s="113" t="str">
        <f t="shared" si="50"/>
        <v/>
      </c>
      <c r="AZ82" s="113" t="str">
        <f t="shared" si="51"/>
        <v/>
      </c>
      <c r="BA82" s="113" t="str">
        <f t="shared" si="52"/>
        <v/>
      </c>
      <c r="BB82" s="113" t="str">
        <f t="shared" si="53"/>
        <v/>
      </c>
      <c r="BC82" s="113" t="str">
        <f t="shared" si="54"/>
        <v/>
      </c>
      <c r="BD82" s="113" t="str">
        <f t="shared" si="55"/>
        <v/>
      </c>
      <c r="BE82" s="113" t="str">
        <f t="shared" si="56"/>
        <v/>
      </c>
      <c r="BF82" s="113" t="str">
        <f t="shared" si="57"/>
        <v/>
      </c>
      <c r="BG82" s="113" t="str">
        <f t="shared" si="58"/>
        <v/>
      </c>
      <c r="BH82" s="113" t="str">
        <f t="shared" si="59"/>
        <v/>
      </c>
      <c r="BI82" s="113" t="str">
        <f t="shared" si="60"/>
        <v/>
      </c>
      <c r="BJ82" s="113" t="str">
        <f t="shared" si="61"/>
        <v/>
      </c>
      <c r="BK82" s="113" t="str">
        <f t="shared" si="62"/>
        <v/>
      </c>
      <c r="BL82" s="113" t="str">
        <f t="shared" si="63"/>
        <v/>
      </c>
      <c r="BM82" s="113" t="str">
        <f t="shared" si="64"/>
        <v/>
      </c>
      <c r="BN82" s="113" t="str">
        <f t="shared" si="65"/>
        <v/>
      </c>
    </row>
    <row r="83" spans="1:66">
      <c r="A83" s="111">
        <f>IF('Data Entry'!$H$4="","",'Data Entry'!$H$4)</f>
        <v>8</v>
      </c>
      <c r="B83" s="111" t="str">
        <f>IF('Data Entry'!B88="","",'Data Entry'!B88)</f>
        <v>E</v>
      </c>
      <c r="C83" s="111">
        <f>IF('Data Entry'!C88="","",'Data Entry'!C88)</f>
        <v>787</v>
      </c>
      <c r="D83" s="114">
        <f>IF('Data Entry'!D88="","",'Data Entry'!D88)</f>
        <v>39416</v>
      </c>
      <c r="E83" s="111" t="str">
        <f>IF('Data Entry'!E88="","",UPPER('Data Entry'!E88))</f>
        <v>HIMANSHU BAGRI</v>
      </c>
      <c r="F83" s="111"/>
      <c r="G83" s="111" t="str">
        <f>IF('Data Entry'!F88="","",UPPER('Data Entry'!F88))</f>
        <v>SHYAM LAL</v>
      </c>
      <c r="H83" s="111"/>
      <c r="I83" s="111"/>
      <c r="J83" s="111"/>
      <c r="K83" s="111">
        <f>IF('Data Entry'!G88="","",'Data Entry'!G88)</f>
        <v>809</v>
      </c>
      <c r="L83" s="111" t="str">
        <f>IF('Data Entry'!H88="","",'Data Entry'!H88)</f>
        <v/>
      </c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2"/>
      <c r="AF83" s="68">
        <f>IF(AK83="","",IF(AK83&gt;0,COUNT($AG$2:AG83),""))</f>
        <v>82</v>
      </c>
      <c r="AG83" s="113">
        <f t="shared" si="34"/>
        <v>8</v>
      </c>
      <c r="AH83" s="113" t="str">
        <f t="shared" si="35"/>
        <v>E</v>
      </c>
      <c r="AI83" s="113">
        <f t="shared" si="36"/>
        <v>787</v>
      </c>
      <c r="AJ83" s="113">
        <f t="shared" si="37"/>
        <v>39416</v>
      </c>
      <c r="AK83" s="113" t="str">
        <f t="shared" si="38"/>
        <v>HIMANSHU BAGRI</v>
      </c>
      <c r="AL83" s="113">
        <f t="shared" si="39"/>
        <v>0</v>
      </c>
      <c r="AM83" s="113" t="str">
        <f t="shared" si="40"/>
        <v>SHYAM LAL</v>
      </c>
      <c r="AN83" s="113">
        <f t="shared" si="41"/>
        <v>0</v>
      </c>
      <c r="AO83" s="113">
        <f t="shared" si="42"/>
        <v>0</v>
      </c>
      <c r="AP83" s="113">
        <f t="shared" si="43"/>
        <v>0</v>
      </c>
      <c r="AQ83" s="113">
        <f t="shared" si="44"/>
        <v>809</v>
      </c>
      <c r="AR83" s="113" t="str">
        <f t="shared" si="45"/>
        <v/>
      </c>
      <c r="AS83" s="113">
        <f t="shared" si="46"/>
        <v>0</v>
      </c>
      <c r="AT83" s="113">
        <f t="shared" si="47"/>
        <v>0</v>
      </c>
      <c r="AU83" s="113">
        <f t="shared" si="48"/>
        <v>0</v>
      </c>
      <c r="AV83" s="113">
        <f t="shared" si="49"/>
        <v>0</v>
      </c>
      <c r="AX83" s="68" t="str">
        <f>IF(BC83="","",IF(BC83&gt;0,COUNT($AY$2:AY83),""))</f>
        <v/>
      </c>
      <c r="AY83" s="113" t="str">
        <f t="shared" si="50"/>
        <v/>
      </c>
      <c r="AZ83" s="113" t="str">
        <f t="shared" si="51"/>
        <v/>
      </c>
      <c r="BA83" s="113" t="str">
        <f t="shared" si="52"/>
        <v/>
      </c>
      <c r="BB83" s="113" t="str">
        <f t="shared" si="53"/>
        <v/>
      </c>
      <c r="BC83" s="113" t="str">
        <f t="shared" si="54"/>
        <v/>
      </c>
      <c r="BD83" s="113" t="str">
        <f t="shared" si="55"/>
        <v/>
      </c>
      <c r="BE83" s="113" t="str">
        <f t="shared" si="56"/>
        <v/>
      </c>
      <c r="BF83" s="113" t="str">
        <f t="shared" si="57"/>
        <v/>
      </c>
      <c r="BG83" s="113" t="str">
        <f t="shared" si="58"/>
        <v/>
      </c>
      <c r="BH83" s="113" t="str">
        <f t="shared" si="59"/>
        <v/>
      </c>
      <c r="BI83" s="113" t="str">
        <f t="shared" si="60"/>
        <v/>
      </c>
      <c r="BJ83" s="113" t="str">
        <f t="shared" si="61"/>
        <v/>
      </c>
      <c r="BK83" s="113" t="str">
        <f t="shared" si="62"/>
        <v/>
      </c>
      <c r="BL83" s="113" t="str">
        <f t="shared" si="63"/>
        <v/>
      </c>
      <c r="BM83" s="113" t="str">
        <f t="shared" si="64"/>
        <v/>
      </c>
      <c r="BN83" s="113" t="str">
        <f t="shared" si="65"/>
        <v/>
      </c>
    </row>
    <row r="84" spans="1:66">
      <c r="A84" s="111">
        <f>IF('Data Entry'!$H$4="","",'Data Entry'!$H$4)</f>
        <v>8</v>
      </c>
      <c r="B84" s="111" t="str">
        <f>IF('Data Entry'!B89="","",'Data Entry'!B89)</f>
        <v>E</v>
      </c>
      <c r="C84" s="111">
        <f>IF('Data Entry'!C89="","",'Data Entry'!C89)</f>
        <v>800</v>
      </c>
      <c r="D84" s="114">
        <f>IF('Data Entry'!D89="","",'Data Entry'!D89)</f>
        <v>39702</v>
      </c>
      <c r="E84" s="111" t="str">
        <f>IF('Data Entry'!E89="","",UPPER('Data Entry'!E89))</f>
        <v>JAYA</v>
      </c>
      <c r="F84" s="111"/>
      <c r="G84" s="111" t="str">
        <f>IF('Data Entry'!F89="","",UPPER('Data Entry'!F89))</f>
        <v>JETHA RAM</v>
      </c>
      <c r="H84" s="111"/>
      <c r="I84" s="111"/>
      <c r="J84" s="111"/>
      <c r="K84" s="111">
        <f>IF('Data Entry'!G89="","",'Data Entry'!G89)</f>
        <v>810</v>
      </c>
      <c r="L84" s="111" t="str">
        <f>IF('Data Entry'!H89="","",'Data Entry'!H89)</f>
        <v/>
      </c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2"/>
      <c r="AF84" s="68">
        <f>IF(AK84="","",IF(AK84&gt;0,COUNT($AG$2:AG84),""))</f>
        <v>83</v>
      </c>
      <c r="AG84" s="113">
        <f t="shared" si="34"/>
        <v>8</v>
      </c>
      <c r="AH84" s="113" t="str">
        <f t="shared" si="35"/>
        <v>E</v>
      </c>
      <c r="AI84" s="113">
        <f t="shared" si="36"/>
        <v>800</v>
      </c>
      <c r="AJ84" s="113">
        <f t="shared" si="37"/>
        <v>39702</v>
      </c>
      <c r="AK84" s="113" t="str">
        <f t="shared" si="38"/>
        <v>JAYA</v>
      </c>
      <c r="AL84" s="113">
        <f t="shared" si="39"/>
        <v>0</v>
      </c>
      <c r="AM84" s="113" t="str">
        <f t="shared" si="40"/>
        <v>JETHA RAM</v>
      </c>
      <c r="AN84" s="113">
        <f t="shared" si="41"/>
        <v>0</v>
      </c>
      <c r="AO84" s="113">
        <f t="shared" si="42"/>
        <v>0</v>
      </c>
      <c r="AP84" s="113">
        <f t="shared" si="43"/>
        <v>0</v>
      </c>
      <c r="AQ84" s="113">
        <f t="shared" si="44"/>
        <v>810</v>
      </c>
      <c r="AR84" s="113" t="str">
        <f t="shared" si="45"/>
        <v/>
      </c>
      <c r="AS84" s="113">
        <f t="shared" si="46"/>
        <v>0</v>
      </c>
      <c r="AT84" s="113">
        <f t="shared" si="47"/>
        <v>0</v>
      </c>
      <c r="AU84" s="113">
        <f t="shared" si="48"/>
        <v>0</v>
      </c>
      <c r="AV84" s="113">
        <f t="shared" si="49"/>
        <v>0</v>
      </c>
      <c r="AX84" s="68" t="str">
        <f>IF(BC84="","",IF(BC84&gt;0,COUNT($AY$2:AY84),""))</f>
        <v/>
      </c>
      <c r="AY84" s="113" t="str">
        <f t="shared" si="50"/>
        <v/>
      </c>
      <c r="AZ84" s="113" t="str">
        <f t="shared" si="51"/>
        <v/>
      </c>
      <c r="BA84" s="113" t="str">
        <f t="shared" si="52"/>
        <v/>
      </c>
      <c r="BB84" s="113" t="str">
        <f t="shared" si="53"/>
        <v/>
      </c>
      <c r="BC84" s="113" t="str">
        <f t="shared" si="54"/>
        <v/>
      </c>
      <c r="BD84" s="113" t="str">
        <f t="shared" si="55"/>
        <v/>
      </c>
      <c r="BE84" s="113" t="str">
        <f t="shared" si="56"/>
        <v/>
      </c>
      <c r="BF84" s="113" t="str">
        <f t="shared" si="57"/>
        <v/>
      </c>
      <c r="BG84" s="113" t="str">
        <f t="shared" si="58"/>
        <v/>
      </c>
      <c r="BH84" s="113" t="str">
        <f t="shared" si="59"/>
        <v/>
      </c>
      <c r="BI84" s="113" t="str">
        <f t="shared" si="60"/>
        <v/>
      </c>
      <c r="BJ84" s="113" t="str">
        <f t="shared" si="61"/>
        <v/>
      </c>
      <c r="BK84" s="113" t="str">
        <f t="shared" si="62"/>
        <v/>
      </c>
      <c r="BL84" s="113" t="str">
        <f t="shared" si="63"/>
        <v/>
      </c>
      <c r="BM84" s="113" t="str">
        <f t="shared" si="64"/>
        <v/>
      </c>
      <c r="BN84" s="113" t="str">
        <f t="shared" si="65"/>
        <v/>
      </c>
    </row>
    <row r="85" spans="1:66">
      <c r="A85" s="111">
        <f>IF('Data Entry'!$H$4="","",'Data Entry'!$H$4)</f>
        <v>8</v>
      </c>
      <c r="B85" s="111" t="str">
        <f>IF('Data Entry'!B90="","",'Data Entry'!B90)</f>
        <v>E</v>
      </c>
      <c r="C85" s="111">
        <f>IF('Data Entry'!C90="","",'Data Entry'!C90)</f>
        <v>796</v>
      </c>
      <c r="D85" s="114">
        <f>IF('Data Entry'!D90="","",'Data Entry'!D90)</f>
        <v>39687</v>
      </c>
      <c r="E85" s="111" t="str">
        <f>IF('Data Entry'!E90="","",UPPER('Data Entry'!E90))</f>
        <v>JENI CHOUHAN</v>
      </c>
      <c r="F85" s="111"/>
      <c r="G85" s="111" t="str">
        <f>IF('Data Entry'!F90="","",UPPER('Data Entry'!F90))</f>
        <v>MUKESH CHOUHAN</v>
      </c>
      <c r="H85" s="111"/>
      <c r="I85" s="111"/>
      <c r="J85" s="111"/>
      <c r="K85" s="111">
        <f>IF('Data Entry'!G90="","",'Data Entry'!G90)</f>
        <v>811</v>
      </c>
      <c r="L85" s="111" t="str">
        <f>IF('Data Entry'!H90="","",'Data Entry'!H90)</f>
        <v/>
      </c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2"/>
      <c r="AF85" s="68">
        <f>IF(AK85="","",IF(AK85&gt;0,COUNT($AG$2:AG85),""))</f>
        <v>84</v>
      </c>
      <c r="AG85" s="113">
        <f t="shared" si="34"/>
        <v>8</v>
      </c>
      <c r="AH85" s="113" t="str">
        <f t="shared" si="35"/>
        <v>E</v>
      </c>
      <c r="AI85" s="113">
        <f t="shared" si="36"/>
        <v>796</v>
      </c>
      <c r="AJ85" s="113">
        <f t="shared" si="37"/>
        <v>39687</v>
      </c>
      <c r="AK85" s="113" t="str">
        <f t="shared" si="38"/>
        <v>JENI CHOUHAN</v>
      </c>
      <c r="AL85" s="113">
        <f t="shared" si="39"/>
        <v>0</v>
      </c>
      <c r="AM85" s="113" t="str">
        <f t="shared" si="40"/>
        <v>MUKESH CHOUHAN</v>
      </c>
      <c r="AN85" s="113">
        <f t="shared" si="41"/>
        <v>0</v>
      </c>
      <c r="AO85" s="113">
        <f t="shared" si="42"/>
        <v>0</v>
      </c>
      <c r="AP85" s="113">
        <f t="shared" si="43"/>
        <v>0</v>
      </c>
      <c r="AQ85" s="113">
        <f t="shared" si="44"/>
        <v>811</v>
      </c>
      <c r="AR85" s="113" t="str">
        <f t="shared" si="45"/>
        <v/>
      </c>
      <c r="AS85" s="113">
        <f t="shared" si="46"/>
        <v>0</v>
      </c>
      <c r="AT85" s="113">
        <f t="shared" si="47"/>
        <v>0</v>
      </c>
      <c r="AU85" s="113">
        <f t="shared" si="48"/>
        <v>0</v>
      </c>
      <c r="AV85" s="113">
        <f t="shared" si="49"/>
        <v>0</v>
      </c>
      <c r="AX85" s="68" t="str">
        <f>IF(BC85="","",IF(BC85&gt;0,COUNT($AY$2:AY85),""))</f>
        <v/>
      </c>
      <c r="AY85" s="113" t="str">
        <f t="shared" si="50"/>
        <v/>
      </c>
      <c r="AZ85" s="113" t="str">
        <f t="shared" si="51"/>
        <v/>
      </c>
      <c r="BA85" s="113" t="str">
        <f t="shared" si="52"/>
        <v/>
      </c>
      <c r="BB85" s="113" t="str">
        <f t="shared" si="53"/>
        <v/>
      </c>
      <c r="BC85" s="113" t="str">
        <f t="shared" si="54"/>
        <v/>
      </c>
      <c r="BD85" s="113" t="str">
        <f t="shared" si="55"/>
        <v/>
      </c>
      <c r="BE85" s="113" t="str">
        <f t="shared" si="56"/>
        <v/>
      </c>
      <c r="BF85" s="113" t="str">
        <f t="shared" si="57"/>
        <v/>
      </c>
      <c r="BG85" s="113" t="str">
        <f t="shared" si="58"/>
        <v/>
      </c>
      <c r="BH85" s="113" t="str">
        <f t="shared" si="59"/>
        <v/>
      </c>
      <c r="BI85" s="113" t="str">
        <f t="shared" si="60"/>
        <v/>
      </c>
      <c r="BJ85" s="113" t="str">
        <f t="shared" si="61"/>
        <v/>
      </c>
      <c r="BK85" s="113" t="str">
        <f t="shared" si="62"/>
        <v/>
      </c>
      <c r="BL85" s="113" t="str">
        <f t="shared" si="63"/>
        <v/>
      </c>
      <c r="BM85" s="113" t="str">
        <f t="shared" si="64"/>
        <v/>
      </c>
      <c r="BN85" s="113" t="str">
        <f t="shared" si="65"/>
        <v/>
      </c>
    </row>
    <row r="86" spans="1:66">
      <c r="A86" s="111">
        <f>IF('Data Entry'!$H$4="","",'Data Entry'!$H$4)</f>
        <v>8</v>
      </c>
      <c r="B86" s="111" t="str">
        <f>IF('Data Entry'!B91="","",'Data Entry'!B91)</f>
        <v>E</v>
      </c>
      <c r="C86" s="111">
        <f>IF('Data Entry'!C91="","",'Data Entry'!C91)</f>
        <v>573</v>
      </c>
      <c r="D86" s="114">
        <f>IF('Data Entry'!D91="","",'Data Entry'!D91)</f>
        <v>39640</v>
      </c>
      <c r="E86" s="111" t="str">
        <f>IF('Data Entry'!E91="","",UPPER('Data Entry'!E91))</f>
        <v>JYOTI CHOUHAN</v>
      </c>
      <c r="F86" s="111"/>
      <c r="G86" s="111" t="str">
        <f>IF('Data Entry'!F91="","",UPPER('Data Entry'!F91))</f>
        <v>MANA RAM</v>
      </c>
      <c r="H86" s="111"/>
      <c r="I86" s="111"/>
      <c r="J86" s="111"/>
      <c r="K86" s="111">
        <f>IF('Data Entry'!G91="","",'Data Entry'!G91)</f>
        <v>812</v>
      </c>
      <c r="L86" s="111" t="str">
        <f>IF('Data Entry'!H91="","",'Data Entry'!H91)</f>
        <v/>
      </c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2"/>
      <c r="AF86" s="68">
        <f>IF(AK86="","",IF(AK86&gt;0,COUNT($AG$2:AG86),""))</f>
        <v>85</v>
      </c>
      <c r="AG86" s="113">
        <f t="shared" si="34"/>
        <v>8</v>
      </c>
      <c r="AH86" s="113" t="str">
        <f t="shared" si="35"/>
        <v>E</v>
      </c>
      <c r="AI86" s="113">
        <f t="shared" si="36"/>
        <v>573</v>
      </c>
      <c r="AJ86" s="113">
        <f t="shared" si="37"/>
        <v>39640</v>
      </c>
      <c r="AK86" s="113" t="str">
        <f t="shared" si="38"/>
        <v>JYOTI CHOUHAN</v>
      </c>
      <c r="AL86" s="113">
        <f t="shared" si="39"/>
        <v>0</v>
      </c>
      <c r="AM86" s="113" t="str">
        <f t="shared" si="40"/>
        <v>MANA RAM</v>
      </c>
      <c r="AN86" s="113">
        <f t="shared" si="41"/>
        <v>0</v>
      </c>
      <c r="AO86" s="113">
        <f t="shared" si="42"/>
        <v>0</v>
      </c>
      <c r="AP86" s="113">
        <f t="shared" si="43"/>
        <v>0</v>
      </c>
      <c r="AQ86" s="113">
        <f t="shared" si="44"/>
        <v>812</v>
      </c>
      <c r="AR86" s="113" t="str">
        <f t="shared" si="45"/>
        <v/>
      </c>
      <c r="AS86" s="113">
        <f t="shared" si="46"/>
        <v>0</v>
      </c>
      <c r="AT86" s="113">
        <f t="shared" si="47"/>
        <v>0</v>
      </c>
      <c r="AU86" s="113">
        <f t="shared" si="48"/>
        <v>0</v>
      </c>
      <c r="AV86" s="113">
        <f t="shared" si="49"/>
        <v>0</v>
      </c>
      <c r="AX86" s="68" t="str">
        <f>IF(BC86="","",IF(BC86&gt;0,COUNT($AY$2:AY86),""))</f>
        <v/>
      </c>
      <c r="AY86" s="113" t="str">
        <f t="shared" si="50"/>
        <v/>
      </c>
      <c r="AZ86" s="113" t="str">
        <f t="shared" si="51"/>
        <v/>
      </c>
      <c r="BA86" s="113" t="str">
        <f t="shared" si="52"/>
        <v/>
      </c>
      <c r="BB86" s="113" t="str">
        <f t="shared" si="53"/>
        <v/>
      </c>
      <c r="BC86" s="113" t="str">
        <f t="shared" si="54"/>
        <v/>
      </c>
      <c r="BD86" s="113" t="str">
        <f t="shared" si="55"/>
        <v/>
      </c>
      <c r="BE86" s="113" t="str">
        <f t="shared" si="56"/>
        <v/>
      </c>
      <c r="BF86" s="113" t="str">
        <f t="shared" si="57"/>
        <v/>
      </c>
      <c r="BG86" s="113" t="str">
        <f t="shared" si="58"/>
        <v/>
      </c>
      <c r="BH86" s="113" t="str">
        <f t="shared" si="59"/>
        <v/>
      </c>
      <c r="BI86" s="113" t="str">
        <f t="shared" si="60"/>
        <v/>
      </c>
      <c r="BJ86" s="113" t="str">
        <f t="shared" si="61"/>
        <v/>
      </c>
      <c r="BK86" s="113" t="str">
        <f t="shared" si="62"/>
        <v/>
      </c>
      <c r="BL86" s="113" t="str">
        <f t="shared" si="63"/>
        <v/>
      </c>
      <c r="BM86" s="113" t="str">
        <f t="shared" si="64"/>
        <v/>
      </c>
      <c r="BN86" s="113" t="str">
        <f t="shared" si="65"/>
        <v/>
      </c>
    </row>
    <row r="87" spans="1:66">
      <c r="A87" s="111">
        <f>IF('Data Entry'!$H$4="","",'Data Entry'!$H$4)</f>
        <v>8</v>
      </c>
      <c r="B87" s="111" t="str">
        <f>IF('Data Entry'!B92="","",'Data Entry'!B92)</f>
        <v>E</v>
      </c>
      <c r="C87" s="111">
        <f>IF('Data Entry'!C92="","",'Data Entry'!C92)</f>
        <v>920</v>
      </c>
      <c r="D87" s="114">
        <f>IF('Data Entry'!D92="","",'Data Entry'!D92)</f>
        <v>39454</v>
      </c>
      <c r="E87" s="111" t="str">
        <f>IF('Data Entry'!E92="","",UPPER('Data Entry'!E92))</f>
        <v>KAMLESH BAGARI</v>
      </c>
      <c r="F87" s="111"/>
      <c r="G87" s="111" t="str">
        <f>IF('Data Entry'!F92="","",UPPER('Data Entry'!F92))</f>
        <v>CHETAN PRAKASH</v>
      </c>
      <c r="H87" s="111"/>
      <c r="I87" s="111"/>
      <c r="J87" s="111"/>
      <c r="K87" s="111">
        <f>IF('Data Entry'!G92="","",'Data Entry'!G92)</f>
        <v>813</v>
      </c>
      <c r="L87" s="111" t="str">
        <f>IF('Data Entry'!H92="","",'Data Entry'!H92)</f>
        <v/>
      </c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2"/>
      <c r="AF87" s="68">
        <f>IF(AK87="","",IF(AK87&gt;0,COUNT($AG$2:AG87),""))</f>
        <v>86</v>
      </c>
      <c r="AG87" s="113">
        <f t="shared" si="34"/>
        <v>8</v>
      </c>
      <c r="AH87" s="113" t="str">
        <f t="shared" si="35"/>
        <v>E</v>
      </c>
      <c r="AI87" s="113">
        <f t="shared" si="36"/>
        <v>920</v>
      </c>
      <c r="AJ87" s="113">
        <f t="shared" si="37"/>
        <v>39454</v>
      </c>
      <c r="AK87" s="113" t="str">
        <f t="shared" si="38"/>
        <v>KAMLESH BAGARI</v>
      </c>
      <c r="AL87" s="113">
        <f t="shared" si="39"/>
        <v>0</v>
      </c>
      <c r="AM87" s="113" t="str">
        <f t="shared" si="40"/>
        <v>CHETAN PRAKASH</v>
      </c>
      <c r="AN87" s="113">
        <f t="shared" si="41"/>
        <v>0</v>
      </c>
      <c r="AO87" s="113">
        <f t="shared" si="42"/>
        <v>0</v>
      </c>
      <c r="AP87" s="113">
        <f t="shared" si="43"/>
        <v>0</v>
      </c>
      <c r="AQ87" s="113">
        <f t="shared" si="44"/>
        <v>813</v>
      </c>
      <c r="AR87" s="113" t="str">
        <f t="shared" si="45"/>
        <v/>
      </c>
      <c r="AS87" s="113">
        <f t="shared" si="46"/>
        <v>0</v>
      </c>
      <c r="AT87" s="113">
        <f t="shared" si="47"/>
        <v>0</v>
      </c>
      <c r="AU87" s="113">
        <f t="shared" si="48"/>
        <v>0</v>
      </c>
      <c r="AV87" s="113">
        <f t="shared" si="49"/>
        <v>0</v>
      </c>
      <c r="AX87" s="68" t="str">
        <f>IF(BC87="","",IF(BC87&gt;0,COUNT($AY$2:AY87),""))</f>
        <v/>
      </c>
      <c r="AY87" s="113" t="str">
        <f t="shared" si="50"/>
        <v/>
      </c>
      <c r="AZ87" s="113" t="str">
        <f t="shared" si="51"/>
        <v/>
      </c>
      <c r="BA87" s="113" t="str">
        <f t="shared" si="52"/>
        <v/>
      </c>
      <c r="BB87" s="113" t="str">
        <f t="shared" si="53"/>
        <v/>
      </c>
      <c r="BC87" s="113" t="str">
        <f t="shared" si="54"/>
        <v/>
      </c>
      <c r="BD87" s="113" t="str">
        <f t="shared" si="55"/>
        <v/>
      </c>
      <c r="BE87" s="113" t="str">
        <f t="shared" si="56"/>
        <v/>
      </c>
      <c r="BF87" s="113" t="str">
        <f t="shared" si="57"/>
        <v/>
      </c>
      <c r="BG87" s="113" t="str">
        <f t="shared" si="58"/>
        <v/>
      </c>
      <c r="BH87" s="113" t="str">
        <f t="shared" si="59"/>
        <v/>
      </c>
      <c r="BI87" s="113" t="str">
        <f t="shared" si="60"/>
        <v/>
      </c>
      <c r="BJ87" s="113" t="str">
        <f t="shared" si="61"/>
        <v/>
      </c>
      <c r="BK87" s="113" t="str">
        <f t="shared" si="62"/>
        <v/>
      </c>
      <c r="BL87" s="113" t="str">
        <f t="shared" si="63"/>
        <v/>
      </c>
      <c r="BM87" s="113" t="str">
        <f t="shared" si="64"/>
        <v/>
      </c>
      <c r="BN87" s="113" t="str">
        <f t="shared" si="65"/>
        <v/>
      </c>
    </row>
    <row r="88" spans="1:66">
      <c r="A88" s="111">
        <f>IF('Data Entry'!$H$4="","",'Data Entry'!$H$4)</f>
        <v>8</v>
      </c>
      <c r="B88" s="111" t="str">
        <f>IF('Data Entry'!B93="","",'Data Entry'!B93)</f>
        <v>E</v>
      </c>
      <c r="C88" s="111">
        <f>IF('Data Entry'!C93="","",'Data Entry'!C93)</f>
        <v>797</v>
      </c>
      <c r="D88" s="114">
        <f>IF('Data Entry'!D93="","",'Data Entry'!D93)</f>
        <v>40395</v>
      </c>
      <c r="E88" s="111" t="str">
        <f>IF('Data Entry'!E93="","",UPPER('Data Entry'!E93))</f>
        <v>KHUSHBOO SAINI</v>
      </c>
      <c r="F88" s="111"/>
      <c r="G88" s="111" t="str">
        <f>IF('Data Entry'!F93="","",UPPER('Data Entry'!F93))</f>
        <v>SAMPAT RAJ</v>
      </c>
      <c r="H88" s="111"/>
      <c r="I88" s="111"/>
      <c r="J88" s="111"/>
      <c r="K88" s="111">
        <f>IF('Data Entry'!G93="","",'Data Entry'!G93)</f>
        <v>814</v>
      </c>
      <c r="L88" s="111" t="str">
        <f>IF('Data Entry'!H93="","",'Data Entry'!H93)</f>
        <v/>
      </c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2"/>
      <c r="AF88" s="68">
        <f>IF(AK88="","",IF(AK88&gt;0,COUNT($AG$2:AG88),""))</f>
        <v>87</v>
      </c>
      <c r="AG88" s="113">
        <f t="shared" si="34"/>
        <v>8</v>
      </c>
      <c r="AH88" s="113" t="str">
        <f t="shared" si="35"/>
        <v>E</v>
      </c>
      <c r="AI88" s="113">
        <f t="shared" si="36"/>
        <v>797</v>
      </c>
      <c r="AJ88" s="113">
        <f t="shared" si="37"/>
        <v>40395</v>
      </c>
      <c r="AK88" s="113" t="str">
        <f t="shared" si="38"/>
        <v>KHUSHBOO SAINI</v>
      </c>
      <c r="AL88" s="113">
        <f t="shared" si="39"/>
        <v>0</v>
      </c>
      <c r="AM88" s="113" t="str">
        <f t="shared" si="40"/>
        <v>SAMPAT RAJ</v>
      </c>
      <c r="AN88" s="113">
        <f t="shared" si="41"/>
        <v>0</v>
      </c>
      <c r="AO88" s="113">
        <f t="shared" si="42"/>
        <v>0</v>
      </c>
      <c r="AP88" s="113">
        <f t="shared" si="43"/>
        <v>0</v>
      </c>
      <c r="AQ88" s="113">
        <f t="shared" si="44"/>
        <v>814</v>
      </c>
      <c r="AR88" s="113" t="str">
        <f t="shared" si="45"/>
        <v/>
      </c>
      <c r="AS88" s="113">
        <f t="shared" si="46"/>
        <v>0</v>
      </c>
      <c r="AT88" s="113">
        <f t="shared" si="47"/>
        <v>0</v>
      </c>
      <c r="AU88" s="113">
        <f t="shared" si="48"/>
        <v>0</v>
      </c>
      <c r="AV88" s="113">
        <f t="shared" si="49"/>
        <v>0</v>
      </c>
      <c r="AX88" s="68" t="str">
        <f>IF(BC88="","",IF(BC88&gt;0,COUNT($AY$2:AY88),""))</f>
        <v/>
      </c>
      <c r="AY88" s="113" t="str">
        <f t="shared" si="50"/>
        <v/>
      </c>
      <c r="AZ88" s="113" t="str">
        <f t="shared" si="51"/>
        <v/>
      </c>
      <c r="BA88" s="113" t="str">
        <f t="shared" si="52"/>
        <v/>
      </c>
      <c r="BB88" s="113" t="str">
        <f t="shared" si="53"/>
        <v/>
      </c>
      <c r="BC88" s="113" t="str">
        <f t="shared" si="54"/>
        <v/>
      </c>
      <c r="BD88" s="113" t="str">
        <f t="shared" si="55"/>
        <v/>
      </c>
      <c r="BE88" s="113" t="str">
        <f t="shared" si="56"/>
        <v/>
      </c>
      <c r="BF88" s="113" t="str">
        <f t="shared" si="57"/>
        <v/>
      </c>
      <c r="BG88" s="113" t="str">
        <f t="shared" si="58"/>
        <v/>
      </c>
      <c r="BH88" s="113" t="str">
        <f t="shared" si="59"/>
        <v/>
      </c>
      <c r="BI88" s="113" t="str">
        <f t="shared" si="60"/>
        <v/>
      </c>
      <c r="BJ88" s="113" t="str">
        <f t="shared" si="61"/>
        <v/>
      </c>
      <c r="BK88" s="113" t="str">
        <f t="shared" si="62"/>
        <v/>
      </c>
      <c r="BL88" s="113" t="str">
        <f t="shared" si="63"/>
        <v/>
      </c>
      <c r="BM88" s="113" t="str">
        <f t="shared" si="64"/>
        <v/>
      </c>
      <c r="BN88" s="113" t="str">
        <f t="shared" si="65"/>
        <v/>
      </c>
    </row>
    <row r="89" spans="1:66">
      <c r="A89" s="111">
        <f>IF('Data Entry'!$H$4="","",'Data Entry'!$H$4)</f>
        <v>8</v>
      </c>
      <c r="B89" s="111" t="str">
        <f>IF('Data Entry'!B94="","",'Data Entry'!B94)</f>
        <v>E</v>
      </c>
      <c r="C89" s="111">
        <f>IF('Data Entry'!C94="","",'Data Entry'!C94)</f>
        <v>794</v>
      </c>
      <c r="D89" s="114">
        <f>IF('Data Entry'!D94="","",'Data Entry'!D94)</f>
        <v>39940</v>
      </c>
      <c r="E89" s="111" t="str">
        <f>IF('Data Entry'!E94="","",UPPER('Data Entry'!E94))</f>
        <v>KHUSHI BAGRI</v>
      </c>
      <c r="F89" s="111"/>
      <c r="G89" s="111" t="str">
        <f>IF('Data Entry'!F94="","",UPPER('Data Entry'!F94))</f>
        <v>PRAKASH CHAND BAGRI</v>
      </c>
      <c r="H89" s="111"/>
      <c r="I89" s="111"/>
      <c r="J89" s="111"/>
      <c r="K89" s="111">
        <f>IF('Data Entry'!G94="","",'Data Entry'!G94)</f>
        <v>815</v>
      </c>
      <c r="L89" s="111" t="str">
        <f>IF('Data Entry'!H94="","",'Data Entry'!H94)</f>
        <v/>
      </c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2"/>
      <c r="AF89" s="68">
        <f>IF(AK89="","",IF(AK89&gt;0,COUNT($AG$2:AG89),""))</f>
        <v>88</v>
      </c>
      <c r="AG89" s="113">
        <f t="shared" si="34"/>
        <v>8</v>
      </c>
      <c r="AH89" s="113" t="str">
        <f t="shared" si="35"/>
        <v>E</v>
      </c>
      <c r="AI89" s="113">
        <f t="shared" si="36"/>
        <v>794</v>
      </c>
      <c r="AJ89" s="113">
        <f t="shared" si="37"/>
        <v>39940</v>
      </c>
      <c r="AK89" s="113" t="str">
        <f t="shared" si="38"/>
        <v>KHUSHI BAGRI</v>
      </c>
      <c r="AL89" s="113">
        <f t="shared" si="39"/>
        <v>0</v>
      </c>
      <c r="AM89" s="113" t="str">
        <f t="shared" si="40"/>
        <v>PRAKASH CHAND BAGRI</v>
      </c>
      <c r="AN89" s="113">
        <f t="shared" si="41"/>
        <v>0</v>
      </c>
      <c r="AO89" s="113">
        <f t="shared" si="42"/>
        <v>0</v>
      </c>
      <c r="AP89" s="113">
        <f t="shared" si="43"/>
        <v>0</v>
      </c>
      <c r="AQ89" s="113">
        <f t="shared" si="44"/>
        <v>815</v>
      </c>
      <c r="AR89" s="113" t="str">
        <f t="shared" si="45"/>
        <v/>
      </c>
      <c r="AS89" s="113">
        <f t="shared" si="46"/>
        <v>0</v>
      </c>
      <c r="AT89" s="113">
        <f t="shared" si="47"/>
        <v>0</v>
      </c>
      <c r="AU89" s="113">
        <f t="shared" si="48"/>
        <v>0</v>
      </c>
      <c r="AV89" s="113">
        <f t="shared" si="49"/>
        <v>0</v>
      </c>
      <c r="AX89" s="68" t="str">
        <f>IF(BC89="","",IF(BC89&gt;0,COUNT($AY$2:AY89),""))</f>
        <v/>
      </c>
      <c r="AY89" s="113" t="str">
        <f t="shared" si="50"/>
        <v/>
      </c>
      <c r="AZ89" s="113" t="str">
        <f t="shared" si="51"/>
        <v/>
      </c>
      <c r="BA89" s="113" t="str">
        <f t="shared" si="52"/>
        <v/>
      </c>
      <c r="BB89" s="113" t="str">
        <f t="shared" si="53"/>
        <v/>
      </c>
      <c r="BC89" s="113" t="str">
        <f t="shared" si="54"/>
        <v/>
      </c>
      <c r="BD89" s="113" t="str">
        <f t="shared" si="55"/>
        <v/>
      </c>
      <c r="BE89" s="113" t="str">
        <f t="shared" si="56"/>
        <v/>
      </c>
      <c r="BF89" s="113" t="str">
        <f t="shared" si="57"/>
        <v/>
      </c>
      <c r="BG89" s="113" t="str">
        <f t="shared" si="58"/>
        <v/>
      </c>
      <c r="BH89" s="113" t="str">
        <f t="shared" si="59"/>
        <v/>
      </c>
      <c r="BI89" s="113" t="str">
        <f t="shared" si="60"/>
        <v/>
      </c>
      <c r="BJ89" s="113" t="str">
        <f t="shared" si="61"/>
        <v/>
      </c>
      <c r="BK89" s="113" t="str">
        <f t="shared" si="62"/>
        <v/>
      </c>
      <c r="BL89" s="113" t="str">
        <f t="shared" si="63"/>
        <v/>
      </c>
      <c r="BM89" s="113" t="str">
        <f t="shared" si="64"/>
        <v/>
      </c>
      <c r="BN89" s="113" t="str">
        <f t="shared" si="65"/>
        <v/>
      </c>
    </row>
    <row r="90" spans="1:66">
      <c r="A90" s="111">
        <f>IF('Data Entry'!$H$4="","",'Data Entry'!$H$4)</f>
        <v>8</v>
      </c>
      <c r="B90" s="111" t="str">
        <f>IF('Data Entry'!B95="","",'Data Entry'!B95)</f>
        <v>E</v>
      </c>
      <c r="C90" s="111">
        <f>IF('Data Entry'!C95="","",'Data Entry'!C95)</f>
        <v>918</v>
      </c>
      <c r="D90" s="114">
        <f>IF('Data Entry'!D95="","",'Data Entry'!D95)</f>
        <v>39047</v>
      </c>
      <c r="E90" s="111" t="str">
        <f>IF('Data Entry'!E95="","",UPPER('Data Entry'!E95))</f>
        <v>KHUSHYANT GURJAR</v>
      </c>
      <c r="F90" s="111"/>
      <c r="G90" s="111" t="str">
        <f>IF('Data Entry'!F95="","",UPPER('Data Entry'!F95))</f>
        <v>DAYA RAM GURJAR</v>
      </c>
      <c r="H90" s="111"/>
      <c r="I90" s="111"/>
      <c r="J90" s="111"/>
      <c r="K90" s="111">
        <f>IF('Data Entry'!G95="","",'Data Entry'!G95)</f>
        <v>816</v>
      </c>
      <c r="L90" s="111" t="str">
        <f>IF('Data Entry'!H95="","",'Data Entry'!H95)</f>
        <v/>
      </c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2"/>
      <c r="AF90" s="68">
        <f>IF(AK90="","",IF(AK90&gt;0,COUNT($AG$2:AG90),""))</f>
        <v>89</v>
      </c>
      <c r="AG90" s="113">
        <f t="shared" si="34"/>
        <v>8</v>
      </c>
      <c r="AH90" s="113" t="str">
        <f t="shared" si="35"/>
        <v>E</v>
      </c>
      <c r="AI90" s="113">
        <f t="shared" si="36"/>
        <v>918</v>
      </c>
      <c r="AJ90" s="113">
        <f t="shared" si="37"/>
        <v>39047</v>
      </c>
      <c r="AK90" s="113" t="str">
        <f t="shared" si="38"/>
        <v>KHUSHYANT GURJAR</v>
      </c>
      <c r="AL90" s="113">
        <f t="shared" si="39"/>
        <v>0</v>
      </c>
      <c r="AM90" s="113" t="str">
        <f t="shared" si="40"/>
        <v>DAYA RAM GURJAR</v>
      </c>
      <c r="AN90" s="113">
        <f t="shared" si="41"/>
        <v>0</v>
      </c>
      <c r="AO90" s="113">
        <f t="shared" si="42"/>
        <v>0</v>
      </c>
      <c r="AP90" s="113">
        <f t="shared" si="43"/>
        <v>0</v>
      </c>
      <c r="AQ90" s="113">
        <f t="shared" si="44"/>
        <v>816</v>
      </c>
      <c r="AR90" s="113" t="str">
        <f t="shared" si="45"/>
        <v/>
      </c>
      <c r="AS90" s="113">
        <f t="shared" si="46"/>
        <v>0</v>
      </c>
      <c r="AT90" s="113">
        <f t="shared" si="47"/>
        <v>0</v>
      </c>
      <c r="AU90" s="113">
        <f t="shared" si="48"/>
        <v>0</v>
      </c>
      <c r="AV90" s="113">
        <f t="shared" si="49"/>
        <v>0</v>
      </c>
      <c r="AX90" s="68" t="str">
        <f>IF(BC90="","",IF(BC90&gt;0,COUNT($AY$2:AY90),""))</f>
        <v/>
      </c>
      <c r="AY90" s="113" t="str">
        <f t="shared" si="50"/>
        <v/>
      </c>
      <c r="AZ90" s="113" t="str">
        <f t="shared" si="51"/>
        <v/>
      </c>
      <c r="BA90" s="113" t="str">
        <f t="shared" si="52"/>
        <v/>
      </c>
      <c r="BB90" s="113" t="str">
        <f t="shared" si="53"/>
        <v/>
      </c>
      <c r="BC90" s="113" t="str">
        <f t="shared" si="54"/>
        <v/>
      </c>
      <c r="BD90" s="113" t="str">
        <f t="shared" si="55"/>
        <v/>
      </c>
      <c r="BE90" s="113" t="str">
        <f t="shared" si="56"/>
        <v/>
      </c>
      <c r="BF90" s="113" t="str">
        <f t="shared" si="57"/>
        <v/>
      </c>
      <c r="BG90" s="113" t="str">
        <f t="shared" si="58"/>
        <v/>
      </c>
      <c r="BH90" s="113" t="str">
        <f t="shared" si="59"/>
        <v/>
      </c>
      <c r="BI90" s="113" t="str">
        <f t="shared" si="60"/>
        <v/>
      </c>
      <c r="BJ90" s="113" t="str">
        <f t="shared" si="61"/>
        <v/>
      </c>
      <c r="BK90" s="113" t="str">
        <f t="shared" si="62"/>
        <v/>
      </c>
      <c r="BL90" s="113" t="str">
        <f t="shared" si="63"/>
        <v/>
      </c>
      <c r="BM90" s="113" t="str">
        <f t="shared" si="64"/>
        <v/>
      </c>
      <c r="BN90" s="113" t="str">
        <f t="shared" si="65"/>
        <v/>
      </c>
    </row>
    <row r="91" spans="1:66">
      <c r="A91" s="111">
        <f>IF('Data Entry'!$H$4="","",'Data Entry'!$H$4)</f>
        <v>8</v>
      </c>
      <c r="B91" s="111" t="str">
        <f>IF('Data Entry'!B96="","",'Data Entry'!B96)</f>
        <v>F</v>
      </c>
      <c r="C91" s="111">
        <f>IF('Data Entry'!C96="","",'Data Entry'!C96)</f>
        <v>316</v>
      </c>
      <c r="D91" s="114">
        <f>IF('Data Entry'!D96="","",'Data Entry'!D96)</f>
        <v>40089</v>
      </c>
      <c r="E91" s="111" t="str">
        <f>IF('Data Entry'!E96="","",UPPER('Data Entry'!E96))</f>
        <v>MAYA KUMARI</v>
      </c>
      <c r="F91" s="111"/>
      <c r="G91" s="111" t="str">
        <f>IF('Data Entry'!F96="","",UPPER('Data Entry'!F96))</f>
        <v>MOHAN LAL</v>
      </c>
      <c r="H91" s="111"/>
      <c r="I91" s="111"/>
      <c r="J91" s="111"/>
      <c r="K91" s="111">
        <f>IF('Data Entry'!G96="","",'Data Entry'!G96)</f>
        <v>817</v>
      </c>
      <c r="L91" s="111" t="str">
        <f>IF('Data Entry'!H96="","",'Data Entry'!H96)</f>
        <v/>
      </c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2"/>
      <c r="AF91" s="68">
        <f>IF(AK91="","",IF(AK91&gt;0,COUNT($AG$2:AG91),""))</f>
        <v>90</v>
      </c>
      <c r="AG91" s="113">
        <f t="shared" si="34"/>
        <v>8</v>
      </c>
      <c r="AH91" s="113" t="str">
        <f t="shared" si="35"/>
        <v>F</v>
      </c>
      <c r="AI91" s="113">
        <f t="shared" si="36"/>
        <v>316</v>
      </c>
      <c r="AJ91" s="113">
        <f t="shared" si="37"/>
        <v>40089</v>
      </c>
      <c r="AK91" s="113" t="str">
        <f t="shared" si="38"/>
        <v>MAYA KUMARI</v>
      </c>
      <c r="AL91" s="113">
        <f t="shared" si="39"/>
        <v>0</v>
      </c>
      <c r="AM91" s="113" t="str">
        <f t="shared" si="40"/>
        <v>MOHAN LAL</v>
      </c>
      <c r="AN91" s="113">
        <f t="shared" si="41"/>
        <v>0</v>
      </c>
      <c r="AO91" s="113">
        <f t="shared" si="42"/>
        <v>0</v>
      </c>
      <c r="AP91" s="113">
        <f t="shared" si="43"/>
        <v>0</v>
      </c>
      <c r="AQ91" s="113">
        <f t="shared" si="44"/>
        <v>817</v>
      </c>
      <c r="AR91" s="113" t="str">
        <f t="shared" si="45"/>
        <v/>
      </c>
      <c r="AS91" s="113">
        <f t="shared" si="46"/>
        <v>0</v>
      </c>
      <c r="AT91" s="113">
        <f t="shared" si="47"/>
        <v>0</v>
      </c>
      <c r="AU91" s="113">
        <f t="shared" si="48"/>
        <v>0</v>
      </c>
      <c r="AV91" s="113">
        <f t="shared" si="49"/>
        <v>0</v>
      </c>
      <c r="AX91" s="68" t="str">
        <f>IF(BC91="","",IF(BC91&gt;0,COUNT($AY$2:AY91),""))</f>
        <v/>
      </c>
      <c r="AY91" s="113" t="str">
        <f t="shared" si="50"/>
        <v/>
      </c>
      <c r="AZ91" s="113" t="str">
        <f t="shared" si="51"/>
        <v/>
      </c>
      <c r="BA91" s="113" t="str">
        <f t="shared" si="52"/>
        <v/>
      </c>
      <c r="BB91" s="113" t="str">
        <f t="shared" si="53"/>
        <v/>
      </c>
      <c r="BC91" s="113" t="str">
        <f t="shared" si="54"/>
        <v/>
      </c>
      <c r="BD91" s="113" t="str">
        <f t="shared" si="55"/>
        <v/>
      </c>
      <c r="BE91" s="113" t="str">
        <f t="shared" si="56"/>
        <v/>
      </c>
      <c r="BF91" s="113" t="str">
        <f t="shared" si="57"/>
        <v/>
      </c>
      <c r="BG91" s="113" t="str">
        <f t="shared" si="58"/>
        <v/>
      </c>
      <c r="BH91" s="113" t="str">
        <f t="shared" si="59"/>
        <v/>
      </c>
      <c r="BI91" s="113" t="str">
        <f t="shared" si="60"/>
        <v/>
      </c>
      <c r="BJ91" s="113" t="str">
        <f t="shared" si="61"/>
        <v/>
      </c>
      <c r="BK91" s="113" t="str">
        <f t="shared" si="62"/>
        <v/>
      </c>
      <c r="BL91" s="113" t="str">
        <f t="shared" si="63"/>
        <v/>
      </c>
      <c r="BM91" s="113" t="str">
        <f t="shared" si="64"/>
        <v/>
      </c>
      <c r="BN91" s="113" t="str">
        <f t="shared" si="65"/>
        <v/>
      </c>
    </row>
    <row r="92" spans="1:66">
      <c r="A92" s="111">
        <f>IF('Data Entry'!$H$4="","",'Data Entry'!$H$4)</f>
        <v>8</v>
      </c>
      <c r="B92" s="111" t="str">
        <f>IF('Data Entry'!B97="","",'Data Entry'!B97)</f>
        <v>F</v>
      </c>
      <c r="C92" s="111">
        <f>IF('Data Entry'!C97="","",'Data Entry'!C97)</f>
        <v>785</v>
      </c>
      <c r="D92" s="114">
        <f>IF('Data Entry'!D97="","",'Data Entry'!D97)</f>
        <v>39507</v>
      </c>
      <c r="E92" s="111" t="str">
        <f>IF('Data Entry'!E97="","",UPPER('Data Entry'!E97))</f>
        <v>MOHD SABIR</v>
      </c>
      <c r="F92" s="111"/>
      <c r="G92" s="111" t="str">
        <f>IF('Data Entry'!F97="","",UPPER('Data Entry'!F97))</f>
        <v>BABU MOHAMMAD</v>
      </c>
      <c r="H92" s="111"/>
      <c r="I92" s="111"/>
      <c r="J92" s="111"/>
      <c r="K92" s="111">
        <f>IF('Data Entry'!G97="","",'Data Entry'!G97)</f>
        <v>818</v>
      </c>
      <c r="L92" s="111" t="str">
        <f>IF('Data Entry'!H97="","",'Data Entry'!H97)</f>
        <v/>
      </c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2"/>
      <c r="AF92" s="68">
        <f>IF(AK92="","",IF(AK92&gt;0,COUNT($AG$2:AG92),""))</f>
        <v>91</v>
      </c>
      <c r="AG92" s="113">
        <f t="shared" si="34"/>
        <v>8</v>
      </c>
      <c r="AH92" s="113" t="str">
        <f t="shared" si="35"/>
        <v>F</v>
      </c>
      <c r="AI92" s="113">
        <f t="shared" si="36"/>
        <v>785</v>
      </c>
      <c r="AJ92" s="113">
        <f t="shared" si="37"/>
        <v>39507</v>
      </c>
      <c r="AK92" s="113" t="str">
        <f t="shared" si="38"/>
        <v>MOHD SABIR</v>
      </c>
      <c r="AL92" s="113">
        <f t="shared" si="39"/>
        <v>0</v>
      </c>
      <c r="AM92" s="113" t="str">
        <f t="shared" si="40"/>
        <v>BABU MOHAMMAD</v>
      </c>
      <c r="AN92" s="113">
        <f t="shared" si="41"/>
        <v>0</v>
      </c>
      <c r="AO92" s="113">
        <f t="shared" si="42"/>
        <v>0</v>
      </c>
      <c r="AP92" s="113">
        <f t="shared" si="43"/>
        <v>0</v>
      </c>
      <c r="AQ92" s="113">
        <f t="shared" si="44"/>
        <v>818</v>
      </c>
      <c r="AR92" s="113" t="str">
        <f t="shared" si="45"/>
        <v/>
      </c>
      <c r="AS92" s="113">
        <f t="shared" si="46"/>
        <v>0</v>
      </c>
      <c r="AT92" s="113">
        <f t="shared" si="47"/>
        <v>0</v>
      </c>
      <c r="AU92" s="113">
        <f t="shared" si="48"/>
        <v>0</v>
      </c>
      <c r="AV92" s="113">
        <f t="shared" si="49"/>
        <v>0</v>
      </c>
      <c r="AX92" s="68" t="str">
        <f>IF(BC92="","",IF(BC92&gt;0,COUNT($AY$2:AY92),""))</f>
        <v/>
      </c>
      <c r="AY92" s="113" t="str">
        <f t="shared" si="50"/>
        <v/>
      </c>
      <c r="AZ92" s="113" t="str">
        <f t="shared" si="51"/>
        <v/>
      </c>
      <c r="BA92" s="113" t="str">
        <f t="shared" si="52"/>
        <v/>
      </c>
      <c r="BB92" s="113" t="str">
        <f t="shared" si="53"/>
        <v/>
      </c>
      <c r="BC92" s="113" t="str">
        <f t="shared" si="54"/>
        <v/>
      </c>
      <c r="BD92" s="113" t="str">
        <f t="shared" si="55"/>
        <v/>
      </c>
      <c r="BE92" s="113" t="str">
        <f t="shared" si="56"/>
        <v/>
      </c>
      <c r="BF92" s="113" t="str">
        <f t="shared" si="57"/>
        <v/>
      </c>
      <c r="BG92" s="113" t="str">
        <f t="shared" si="58"/>
        <v/>
      </c>
      <c r="BH92" s="113" t="str">
        <f t="shared" si="59"/>
        <v/>
      </c>
      <c r="BI92" s="113" t="str">
        <f t="shared" si="60"/>
        <v/>
      </c>
      <c r="BJ92" s="113" t="str">
        <f t="shared" si="61"/>
        <v/>
      </c>
      <c r="BK92" s="113" t="str">
        <f t="shared" si="62"/>
        <v/>
      </c>
      <c r="BL92" s="113" t="str">
        <f t="shared" si="63"/>
        <v/>
      </c>
      <c r="BM92" s="113" t="str">
        <f t="shared" si="64"/>
        <v/>
      </c>
      <c r="BN92" s="113" t="str">
        <f t="shared" si="65"/>
        <v/>
      </c>
    </row>
    <row r="93" spans="1:66">
      <c r="A93" s="111">
        <f>IF('Data Entry'!$H$4="","",'Data Entry'!$H$4)</f>
        <v>8</v>
      </c>
      <c r="B93" s="111" t="str">
        <f>IF('Data Entry'!B98="","",'Data Entry'!B98)</f>
        <v>F</v>
      </c>
      <c r="C93" s="111">
        <f>IF('Data Entry'!C98="","",'Data Entry'!C98)</f>
        <v>241</v>
      </c>
      <c r="D93" s="114">
        <f>IF('Data Entry'!D98="","",'Data Entry'!D98)</f>
        <v>39653</v>
      </c>
      <c r="E93" s="111" t="str">
        <f>IF('Data Entry'!E98="","",UPPER('Data Entry'!E98))</f>
        <v>MONA NAYAK</v>
      </c>
      <c r="F93" s="111"/>
      <c r="G93" s="111" t="str">
        <f>IF('Data Entry'!F98="","",UPPER('Data Entry'!F98))</f>
        <v>POONA RAM NAYAK</v>
      </c>
      <c r="H93" s="111"/>
      <c r="I93" s="111"/>
      <c r="J93" s="111"/>
      <c r="K93" s="111">
        <f>IF('Data Entry'!G98="","",'Data Entry'!G98)</f>
        <v>819</v>
      </c>
      <c r="L93" s="111" t="str">
        <f>IF('Data Entry'!H98="","",'Data Entry'!H98)</f>
        <v/>
      </c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2"/>
      <c r="AF93" s="68">
        <f>IF(AK93="","",IF(AK93&gt;0,COUNT($AG$2:AG93),""))</f>
        <v>92</v>
      </c>
      <c r="AG93" s="113">
        <f t="shared" si="34"/>
        <v>8</v>
      </c>
      <c r="AH93" s="113" t="str">
        <f t="shared" si="35"/>
        <v>F</v>
      </c>
      <c r="AI93" s="113">
        <f t="shared" si="36"/>
        <v>241</v>
      </c>
      <c r="AJ93" s="113">
        <f t="shared" si="37"/>
        <v>39653</v>
      </c>
      <c r="AK93" s="113" t="str">
        <f t="shared" si="38"/>
        <v>MONA NAYAK</v>
      </c>
      <c r="AL93" s="113">
        <f t="shared" si="39"/>
        <v>0</v>
      </c>
      <c r="AM93" s="113" t="str">
        <f t="shared" si="40"/>
        <v>POONA RAM NAYAK</v>
      </c>
      <c r="AN93" s="113">
        <f t="shared" si="41"/>
        <v>0</v>
      </c>
      <c r="AO93" s="113">
        <f t="shared" si="42"/>
        <v>0</v>
      </c>
      <c r="AP93" s="113">
        <f t="shared" si="43"/>
        <v>0</v>
      </c>
      <c r="AQ93" s="113">
        <f t="shared" si="44"/>
        <v>819</v>
      </c>
      <c r="AR93" s="113" t="str">
        <f t="shared" si="45"/>
        <v/>
      </c>
      <c r="AS93" s="113">
        <f t="shared" si="46"/>
        <v>0</v>
      </c>
      <c r="AT93" s="113">
        <f t="shared" si="47"/>
        <v>0</v>
      </c>
      <c r="AU93" s="113">
        <f t="shared" si="48"/>
        <v>0</v>
      </c>
      <c r="AV93" s="113">
        <f t="shared" si="49"/>
        <v>0</v>
      </c>
      <c r="AX93" s="68" t="str">
        <f>IF(BC93="","",IF(BC93&gt;0,COUNT($AY$2:AY93),""))</f>
        <v/>
      </c>
      <c r="AY93" s="113" t="str">
        <f t="shared" si="50"/>
        <v/>
      </c>
      <c r="AZ93" s="113" t="str">
        <f t="shared" si="51"/>
        <v/>
      </c>
      <c r="BA93" s="113" t="str">
        <f t="shared" si="52"/>
        <v/>
      </c>
      <c r="BB93" s="113" t="str">
        <f t="shared" si="53"/>
        <v/>
      </c>
      <c r="BC93" s="113" t="str">
        <f t="shared" si="54"/>
        <v/>
      </c>
      <c r="BD93" s="113" t="str">
        <f t="shared" si="55"/>
        <v/>
      </c>
      <c r="BE93" s="113" t="str">
        <f t="shared" si="56"/>
        <v/>
      </c>
      <c r="BF93" s="113" t="str">
        <f t="shared" si="57"/>
        <v/>
      </c>
      <c r="BG93" s="113" t="str">
        <f t="shared" si="58"/>
        <v/>
      </c>
      <c r="BH93" s="113" t="str">
        <f t="shared" si="59"/>
        <v/>
      </c>
      <c r="BI93" s="113" t="str">
        <f t="shared" si="60"/>
        <v/>
      </c>
      <c r="BJ93" s="113" t="str">
        <f t="shared" si="61"/>
        <v/>
      </c>
      <c r="BK93" s="113" t="str">
        <f t="shared" si="62"/>
        <v/>
      </c>
      <c r="BL93" s="113" t="str">
        <f t="shared" si="63"/>
        <v/>
      </c>
      <c r="BM93" s="113" t="str">
        <f t="shared" si="64"/>
        <v/>
      </c>
      <c r="BN93" s="113" t="str">
        <f t="shared" si="65"/>
        <v/>
      </c>
    </row>
    <row r="94" spans="1:66">
      <c r="A94" s="111">
        <f>IF('Data Entry'!$H$4="","",'Data Entry'!$H$4)</f>
        <v>8</v>
      </c>
      <c r="B94" s="111" t="str">
        <f>IF('Data Entry'!B99="","",'Data Entry'!B99)</f>
        <v>F</v>
      </c>
      <c r="C94" s="111">
        <f>IF('Data Entry'!C99="","",'Data Entry'!C99)</f>
        <v>801</v>
      </c>
      <c r="D94" s="114">
        <f>IF('Data Entry'!D99="","",'Data Entry'!D99)</f>
        <v>39654</v>
      </c>
      <c r="E94" s="111" t="str">
        <f>IF('Data Entry'!E99="","",UPPER('Data Entry'!E99))</f>
        <v>MUSTAK KATHAT</v>
      </c>
      <c r="F94" s="111"/>
      <c r="G94" s="111" t="str">
        <f>IF('Data Entry'!F99="","",UPPER('Data Entry'!F99))</f>
        <v>MR SABIR KATHAT</v>
      </c>
      <c r="H94" s="111"/>
      <c r="I94" s="111"/>
      <c r="J94" s="111"/>
      <c r="K94" s="111">
        <f>IF('Data Entry'!G99="","",'Data Entry'!G99)</f>
        <v>820</v>
      </c>
      <c r="L94" s="111" t="str">
        <f>IF('Data Entry'!H99="","",'Data Entry'!H99)</f>
        <v/>
      </c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2"/>
      <c r="AF94" s="68">
        <f>IF(AK94="","",IF(AK94&gt;0,COUNT($AG$2:AG94),""))</f>
        <v>93</v>
      </c>
      <c r="AG94" s="113">
        <f t="shared" si="34"/>
        <v>8</v>
      </c>
      <c r="AH94" s="113" t="str">
        <f t="shared" si="35"/>
        <v>F</v>
      </c>
      <c r="AI94" s="113">
        <f t="shared" si="36"/>
        <v>801</v>
      </c>
      <c r="AJ94" s="113">
        <f t="shared" si="37"/>
        <v>39654</v>
      </c>
      <c r="AK94" s="113" t="str">
        <f t="shared" si="38"/>
        <v>MUSTAK KATHAT</v>
      </c>
      <c r="AL94" s="113">
        <f t="shared" si="39"/>
        <v>0</v>
      </c>
      <c r="AM94" s="113" t="str">
        <f t="shared" si="40"/>
        <v>MR SABIR KATHAT</v>
      </c>
      <c r="AN94" s="113">
        <f t="shared" si="41"/>
        <v>0</v>
      </c>
      <c r="AO94" s="113">
        <f t="shared" si="42"/>
        <v>0</v>
      </c>
      <c r="AP94" s="113">
        <f t="shared" si="43"/>
        <v>0</v>
      </c>
      <c r="AQ94" s="113">
        <f t="shared" si="44"/>
        <v>820</v>
      </c>
      <c r="AR94" s="113" t="str">
        <f t="shared" si="45"/>
        <v/>
      </c>
      <c r="AS94" s="113">
        <f t="shared" si="46"/>
        <v>0</v>
      </c>
      <c r="AT94" s="113">
        <f t="shared" si="47"/>
        <v>0</v>
      </c>
      <c r="AU94" s="113">
        <f t="shared" si="48"/>
        <v>0</v>
      </c>
      <c r="AV94" s="113">
        <f t="shared" si="49"/>
        <v>0</v>
      </c>
      <c r="AX94" s="68" t="str">
        <f>IF(BC94="","",IF(BC94&gt;0,COUNT($AY$2:AY94),""))</f>
        <v/>
      </c>
      <c r="AY94" s="113" t="str">
        <f t="shared" si="50"/>
        <v/>
      </c>
      <c r="AZ94" s="113" t="str">
        <f t="shared" si="51"/>
        <v/>
      </c>
      <c r="BA94" s="113" t="str">
        <f t="shared" si="52"/>
        <v/>
      </c>
      <c r="BB94" s="113" t="str">
        <f t="shared" si="53"/>
        <v/>
      </c>
      <c r="BC94" s="113" t="str">
        <f t="shared" si="54"/>
        <v/>
      </c>
      <c r="BD94" s="113" t="str">
        <f t="shared" si="55"/>
        <v/>
      </c>
      <c r="BE94" s="113" t="str">
        <f t="shared" si="56"/>
        <v/>
      </c>
      <c r="BF94" s="113" t="str">
        <f t="shared" si="57"/>
        <v/>
      </c>
      <c r="BG94" s="113" t="str">
        <f t="shared" si="58"/>
        <v/>
      </c>
      <c r="BH94" s="113" t="str">
        <f t="shared" si="59"/>
        <v/>
      </c>
      <c r="BI94" s="113" t="str">
        <f t="shared" si="60"/>
        <v/>
      </c>
      <c r="BJ94" s="113" t="str">
        <f t="shared" si="61"/>
        <v/>
      </c>
      <c r="BK94" s="113" t="str">
        <f t="shared" si="62"/>
        <v/>
      </c>
      <c r="BL94" s="113" t="str">
        <f t="shared" si="63"/>
        <v/>
      </c>
      <c r="BM94" s="113" t="str">
        <f t="shared" si="64"/>
        <v/>
      </c>
      <c r="BN94" s="113" t="str">
        <f t="shared" si="65"/>
        <v/>
      </c>
    </row>
    <row r="95" spans="1:66">
      <c r="A95" s="111">
        <f>IF('Data Entry'!$H$4="","",'Data Entry'!$H$4)</f>
        <v>8</v>
      </c>
      <c r="B95" s="111" t="str">
        <f>IF('Data Entry'!B100="","",'Data Entry'!B100)</f>
        <v>F</v>
      </c>
      <c r="C95" s="111">
        <f>IF('Data Entry'!C100="","",'Data Entry'!C100)</f>
        <v>916</v>
      </c>
      <c r="D95" s="114">
        <f>IF('Data Entry'!D100="","",'Data Entry'!D100)</f>
        <v>39752</v>
      </c>
      <c r="E95" s="111" t="str">
        <f>IF('Data Entry'!E100="","",UPPER('Data Entry'!E100))</f>
        <v>NARENDRA CHOUHAN</v>
      </c>
      <c r="F95" s="111"/>
      <c r="G95" s="111" t="str">
        <f>IF('Data Entry'!F100="","",UPPER('Data Entry'!F100))</f>
        <v>OM PRAKASH</v>
      </c>
      <c r="H95" s="111"/>
      <c r="I95" s="111"/>
      <c r="J95" s="111"/>
      <c r="K95" s="111">
        <f>IF('Data Entry'!G100="","",'Data Entry'!G100)</f>
        <v>821</v>
      </c>
      <c r="L95" s="111" t="str">
        <f>IF('Data Entry'!H100="","",'Data Entry'!H100)</f>
        <v/>
      </c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2"/>
      <c r="AF95" s="68">
        <f>IF(AK95="","",IF(AK95&gt;0,COUNT($AG$2:AG95),""))</f>
        <v>94</v>
      </c>
      <c r="AG95" s="113">
        <f t="shared" si="34"/>
        <v>8</v>
      </c>
      <c r="AH95" s="113" t="str">
        <f t="shared" si="35"/>
        <v>F</v>
      </c>
      <c r="AI95" s="113">
        <f t="shared" si="36"/>
        <v>916</v>
      </c>
      <c r="AJ95" s="113">
        <f t="shared" si="37"/>
        <v>39752</v>
      </c>
      <c r="AK95" s="113" t="str">
        <f t="shared" si="38"/>
        <v>NARENDRA CHOUHAN</v>
      </c>
      <c r="AL95" s="113">
        <f t="shared" si="39"/>
        <v>0</v>
      </c>
      <c r="AM95" s="113" t="str">
        <f t="shared" si="40"/>
        <v>OM PRAKASH</v>
      </c>
      <c r="AN95" s="113">
        <f t="shared" si="41"/>
        <v>0</v>
      </c>
      <c r="AO95" s="113">
        <f t="shared" si="42"/>
        <v>0</v>
      </c>
      <c r="AP95" s="113">
        <f t="shared" si="43"/>
        <v>0</v>
      </c>
      <c r="AQ95" s="113">
        <f t="shared" si="44"/>
        <v>821</v>
      </c>
      <c r="AR95" s="113" t="str">
        <f t="shared" si="45"/>
        <v/>
      </c>
      <c r="AS95" s="113">
        <f t="shared" si="46"/>
        <v>0</v>
      </c>
      <c r="AT95" s="113">
        <f t="shared" si="47"/>
        <v>0</v>
      </c>
      <c r="AU95" s="113">
        <f t="shared" si="48"/>
        <v>0</v>
      </c>
      <c r="AV95" s="113">
        <f t="shared" si="49"/>
        <v>0</v>
      </c>
      <c r="AX95" s="68" t="str">
        <f>IF(BC95="","",IF(BC95&gt;0,COUNT($AY$2:AY95),""))</f>
        <v/>
      </c>
      <c r="AY95" s="113" t="str">
        <f t="shared" si="50"/>
        <v/>
      </c>
      <c r="AZ95" s="113" t="str">
        <f t="shared" si="51"/>
        <v/>
      </c>
      <c r="BA95" s="113" t="str">
        <f t="shared" si="52"/>
        <v/>
      </c>
      <c r="BB95" s="113" t="str">
        <f t="shared" si="53"/>
        <v/>
      </c>
      <c r="BC95" s="113" t="str">
        <f t="shared" si="54"/>
        <v/>
      </c>
      <c r="BD95" s="113" t="str">
        <f t="shared" si="55"/>
        <v/>
      </c>
      <c r="BE95" s="113" t="str">
        <f t="shared" si="56"/>
        <v/>
      </c>
      <c r="BF95" s="113" t="str">
        <f t="shared" si="57"/>
        <v/>
      </c>
      <c r="BG95" s="113" t="str">
        <f t="shared" si="58"/>
        <v/>
      </c>
      <c r="BH95" s="113" t="str">
        <f t="shared" si="59"/>
        <v/>
      </c>
      <c r="BI95" s="113" t="str">
        <f t="shared" si="60"/>
        <v/>
      </c>
      <c r="BJ95" s="113" t="str">
        <f t="shared" si="61"/>
        <v/>
      </c>
      <c r="BK95" s="113" t="str">
        <f t="shared" si="62"/>
        <v/>
      </c>
      <c r="BL95" s="113" t="str">
        <f t="shared" si="63"/>
        <v/>
      </c>
      <c r="BM95" s="113" t="str">
        <f t="shared" si="64"/>
        <v/>
      </c>
      <c r="BN95" s="113" t="str">
        <f t="shared" si="65"/>
        <v/>
      </c>
    </row>
    <row r="96" spans="1:66">
      <c r="A96" s="111">
        <f>IF('Data Entry'!$H$4="","",'Data Entry'!$H$4)</f>
        <v>8</v>
      </c>
      <c r="B96" s="111" t="str">
        <f>IF('Data Entry'!B101="","",'Data Entry'!B101)</f>
        <v>F</v>
      </c>
      <c r="C96" s="111">
        <f>IF('Data Entry'!C101="","",'Data Entry'!C101)</f>
        <v>626</v>
      </c>
      <c r="D96" s="114">
        <f>IF('Data Entry'!D101="","",'Data Entry'!D101)</f>
        <v>39917</v>
      </c>
      <c r="E96" s="111" t="str">
        <f>IF('Data Entry'!E101="","",UPPER('Data Entry'!E101))</f>
        <v>NISHA MEGHWAL</v>
      </c>
      <c r="F96" s="111"/>
      <c r="G96" s="111" t="str">
        <f>IF('Data Entry'!F101="","",UPPER('Data Entry'!F101))</f>
        <v>GOVIND LAL</v>
      </c>
      <c r="H96" s="111"/>
      <c r="I96" s="111"/>
      <c r="J96" s="111"/>
      <c r="K96" s="111">
        <f>IF('Data Entry'!G101="","",'Data Entry'!G101)</f>
        <v>822</v>
      </c>
      <c r="L96" s="111" t="str">
        <f>IF('Data Entry'!H101="","",'Data Entry'!H101)</f>
        <v/>
      </c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2"/>
      <c r="AF96" s="68">
        <f>IF(AK96="","",IF(AK96&gt;0,COUNT($AG$2:AG96),""))</f>
        <v>95</v>
      </c>
      <c r="AG96" s="113">
        <f t="shared" si="34"/>
        <v>8</v>
      </c>
      <c r="AH96" s="113" t="str">
        <f t="shared" si="35"/>
        <v>F</v>
      </c>
      <c r="AI96" s="113">
        <f t="shared" si="36"/>
        <v>626</v>
      </c>
      <c r="AJ96" s="113">
        <f t="shared" si="37"/>
        <v>39917</v>
      </c>
      <c r="AK96" s="113" t="str">
        <f t="shared" si="38"/>
        <v>NISHA MEGHWAL</v>
      </c>
      <c r="AL96" s="113">
        <f t="shared" si="39"/>
        <v>0</v>
      </c>
      <c r="AM96" s="113" t="str">
        <f t="shared" si="40"/>
        <v>GOVIND LAL</v>
      </c>
      <c r="AN96" s="113">
        <f t="shared" si="41"/>
        <v>0</v>
      </c>
      <c r="AO96" s="113">
        <f t="shared" si="42"/>
        <v>0</v>
      </c>
      <c r="AP96" s="113">
        <f t="shared" si="43"/>
        <v>0</v>
      </c>
      <c r="AQ96" s="113">
        <f t="shared" si="44"/>
        <v>822</v>
      </c>
      <c r="AR96" s="113" t="str">
        <f t="shared" si="45"/>
        <v/>
      </c>
      <c r="AS96" s="113">
        <f t="shared" si="46"/>
        <v>0</v>
      </c>
      <c r="AT96" s="113">
        <f t="shared" si="47"/>
        <v>0</v>
      </c>
      <c r="AU96" s="113">
        <f t="shared" si="48"/>
        <v>0</v>
      </c>
      <c r="AV96" s="113">
        <f t="shared" si="49"/>
        <v>0</v>
      </c>
      <c r="AX96" s="68" t="str">
        <f>IF(BC96="","",IF(BC96&gt;0,COUNT($AY$2:AY96),""))</f>
        <v/>
      </c>
      <c r="AY96" s="113" t="str">
        <f t="shared" si="50"/>
        <v/>
      </c>
      <c r="AZ96" s="113" t="str">
        <f t="shared" si="51"/>
        <v/>
      </c>
      <c r="BA96" s="113" t="str">
        <f t="shared" si="52"/>
        <v/>
      </c>
      <c r="BB96" s="113" t="str">
        <f t="shared" si="53"/>
        <v/>
      </c>
      <c r="BC96" s="113" t="str">
        <f t="shared" si="54"/>
        <v/>
      </c>
      <c r="BD96" s="113" t="str">
        <f t="shared" si="55"/>
        <v/>
      </c>
      <c r="BE96" s="113" t="str">
        <f t="shared" si="56"/>
        <v/>
      </c>
      <c r="BF96" s="113" t="str">
        <f t="shared" si="57"/>
        <v/>
      </c>
      <c r="BG96" s="113" t="str">
        <f t="shared" si="58"/>
        <v/>
      </c>
      <c r="BH96" s="113" t="str">
        <f t="shared" si="59"/>
        <v/>
      </c>
      <c r="BI96" s="113" t="str">
        <f t="shared" si="60"/>
        <v/>
      </c>
      <c r="BJ96" s="113" t="str">
        <f t="shared" si="61"/>
        <v/>
      </c>
      <c r="BK96" s="113" t="str">
        <f t="shared" si="62"/>
        <v/>
      </c>
      <c r="BL96" s="113" t="str">
        <f t="shared" si="63"/>
        <v/>
      </c>
      <c r="BM96" s="113" t="str">
        <f t="shared" si="64"/>
        <v/>
      </c>
      <c r="BN96" s="113" t="str">
        <f t="shared" si="65"/>
        <v/>
      </c>
    </row>
    <row r="97" spans="1:66">
      <c r="A97" s="111">
        <f>IF('Data Entry'!$H$4="","",'Data Entry'!$H$4)</f>
        <v>8</v>
      </c>
      <c r="B97" s="111" t="str">
        <f>IF('Data Entry'!B102="","",'Data Entry'!B102)</f>
        <v>F</v>
      </c>
      <c r="C97" s="111">
        <f>IF('Data Entry'!C102="","",'Data Entry'!C102)</f>
        <v>802</v>
      </c>
      <c r="D97" s="114">
        <f>IF('Data Entry'!D102="","",'Data Entry'!D102)</f>
        <v>39662</v>
      </c>
      <c r="E97" s="111" t="str">
        <f>IF('Data Entry'!E102="","",UPPER('Data Entry'!E102))</f>
        <v>PIYUSH DAGDI</v>
      </c>
      <c r="F97" s="111"/>
      <c r="G97" s="111" t="str">
        <f>IF('Data Entry'!F102="","",UPPER('Data Entry'!F102))</f>
        <v>BABULAL DAGDI</v>
      </c>
      <c r="H97" s="111"/>
      <c r="I97" s="111"/>
      <c r="J97" s="111"/>
      <c r="K97" s="111">
        <f>IF('Data Entry'!G102="","",'Data Entry'!G102)</f>
        <v>823</v>
      </c>
      <c r="L97" s="111" t="str">
        <f>IF('Data Entry'!H102="","",'Data Entry'!H102)</f>
        <v/>
      </c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2"/>
      <c r="AF97" s="68">
        <f>IF(AK97="","",IF(AK97&gt;0,COUNT($AG$2:AG97),""))</f>
        <v>96</v>
      </c>
      <c r="AG97" s="113">
        <f t="shared" si="34"/>
        <v>8</v>
      </c>
      <c r="AH97" s="113" t="str">
        <f t="shared" si="35"/>
        <v>F</v>
      </c>
      <c r="AI97" s="113">
        <f t="shared" si="36"/>
        <v>802</v>
      </c>
      <c r="AJ97" s="113">
        <f t="shared" si="37"/>
        <v>39662</v>
      </c>
      <c r="AK97" s="113" t="str">
        <f t="shared" si="38"/>
        <v>PIYUSH DAGDI</v>
      </c>
      <c r="AL97" s="113">
        <f t="shared" si="39"/>
        <v>0</v>
      </c>
      <c r="AM97" s="113" t="str">
        <f t="shared" si="40"/>
        <v>BABULAL DAGDI</v>
      </c>
      <c r="AN97" s="113">
        <f t="shared" si="41"/>
        <v>0</v>
      </c>
      <c r="AO97" s="113">
        <f t="shared" si="42"/>
        <v>0</v>
      </c>
      <c r="AP97" s="113">
        <f t="shared" si="43"/>
        <v>0</v>
      </c>
      <c r="AQ97" s="113">
        <f t="shared" si="44"/>
        <v>823</v>
      </c>
      <c r="AR97" s="113" t="str">
        <f t="shared" si="45"/>
        <v/>
      </c>
      <c r="AS97" s="113">
        <f t="shared" si="46"/>
        <v>0</v>
      </c>
      <c r="AT97" s="113">
        <f t="shared" si="47"/>
        <v>0</v>
      </c>
      <c r="AU97" s="113">
        <f t="shared" si="48"/>
        <v>0</v>
      </c>
      <c r="AV97" s="113">
        <f t="shared" si="49"/>
        <v>0</v>
      </c>
      <c r="AX97" s="68" t="str">
        <f>IF(BC97="","",IF(BC97&gt;0,COUNT($AY$2:AY97),""))</f>
        <v/>
      </c>
      <c r="AY97" s="113" t="str">
        <f t="shared" si="50"/>
        <v/>
      </c>
      <c r="AZ97" s="113" t="str">
        <f t="shared" si="51"/>
        <v/>
      </c>
      <c r="BA97" s="113" t="str">
        <f t="shared" si="52"/>
        <v/>
      </c>
      <c r="BB97" s="113" t="str">
        <f t="shared" si="53"/>
        <v/>
      </c>
      <c r="BC97" s="113" t="str">
        <f t="shared" si="54"/>
        <v/>
      </c>
      <c r="BD97" s="113" t="str">
        <f t="shared" si="55"/>
        <v/>
      </c>
      <c r="BE97" s="113" t="str">
        <f t="shared" si="56"/>
        <v/>
      </c>
      <c r="BF97" s="113" t="str">
        <f t="shared" si="57"/>
        <v/>
      </c>
      <c r="BG97" s="113" t="str">
        <f t="shared" si="58"/>
        <v/>
      </c>
      <c r="BH97" s="113" t="str">
        <f t="shared" si="59"/>
        <v/>
      </c>
      <c r="BI97" s="113" t="str">
        <f t="shared" si="60"/>
        <v/>
      </c>
      <c r="BJ97" s="113" t="str">
        <f t="shared" si="61"/>
        <v/>
      </c>
      <c r="BK97" s="113" t="str">
        <f t="shared" si="62"/>
        <v/>
      </c>
      <c r="BL97" s="113" t="str">
        <f t="shared" si="63"/>
        <v/>
      </c>
      <c r="BM97" s="113" t="str">
        <f t="shared" si="64"/>
        <v/>
      </c>
      <c r="BN97" s="113" t="str">
        <f t="shared" si="65"/>
        <v/>
      </c>
    </row>
    <row r="98" spans="1:66">
      <c r="A98" s="111">
        <f>IF('Data Entry'!$H$4="","",'Data Entry'!$H$4)</f>
        <v>8</v>
      </c>
      <c r="B98" s="111" t="str">
        <f>IF('Data Entry'!B103="","",'Data Entry'!B103)</f>
        <v>F</v>
      </c>
      <c r="C98" s="111">
        <f>IF('Data Entry'!C103="","",'Data Entry'!C103)</f>
        <v>917</v>
      </c>
      <c r="D98" s="114">
        <f>IF('Data Entry'!D103="","",'Data Entry'!D103)</f>
        <v>39177</v>
      </c>
      <c r="E98" s="111" t="str">
        <f>IF('Data Entry'!E103="","",UPPER('Data Entry'!E103))</f>
        <v>PRAMOD GIRI</v>
      </c>
      <c r="F98" s="111"/>
      <c r="G98" s="111" t="str">
        <f>IF('Data Entry'!F103="","",UPPER('Data Entry'!F103))</f>
        <v>PRAKASH GIRI</v>
      </c>
      <c r="H98" s="111"/>
      <c r="I98" s="111"/>
      <c r="J98" s="111"/>
      <c r="K98" s="111">
        <f>IF('Data Entry'!G103="","",'Data Entry'!G103)</f>
        <v>824</v>
      </c>
      <c r="L98" s="111" t="str">
        <f>IF('Data Entry'!H103="","",'Data Entry'!H103)</f>
        <v/>
      </c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2"/>
      <c r="AF98" s="68">
        <f>IF(AK98="","",IF(AK98&gt;0,COUNT($AG$2:AG98),""))</f>
        <v>97</v>
      </c>
      <c r="AG98" s="113">
        <f t="shared" si="34"/>
        <v>8</v>
      </c>
      <c r="AH98" s="113" t="str">
        <f t="shared" si="35"/>
        <v>F</v>
      </c>
      <c r="AI98" s="113">
        <f t="shared" si="36"/>
        <v>917</v>
      </c>
      <c r="AJ98" s="113">
        <f t="shared" si="37"/>
        <v>39177</v>
      </c>
      <c r="AK98" s="113" t="str">
        <f t="shared" si="38"/>
        <v>PRAMOD GIRI</v>
      </c>
      <c r="AL98" s="113">
        <f t="shared" si="39"/>
        <v>0</v>
      </c>
      <c r="AM98" s="113" t="str">
        <f t="shared" si="40"/>
        <v>PRAKASH GIRI</v>
      </c>
      <c r="AN98" s="113">
        <f t="shared" si="41"/>
        <v>0</v>
      </c>
      <c r="AO98" s="113">
        <f t="shared" si="42"/>
        <v>0</v>
      </c>
      <c r="AP98" s="113">
        <f t="shared" si="43"/>
        <v>0</v>
      </c>
      <c r="AQ98" s="113">
        <f t="shared" si="44"/>
        <v>824</v>
      </c>
      <c r="AR98" s="113" t="str">
        <f t="shared" si="45"/>
        <v/>
      </c>
      <c r="AS98" s="113">
        <f t="shared" si="46"/>
        <v>0</v>
      </c>
      <c r="AT98" s="113">
        <f t="shared" si="47"/>
        <v>0</v>
      </c>
      <c r="AU98" s="113">
        <f t="shared" si="48"/>
        <v>0</v>
      </c>
      <c r="AV98" s="113">
        <f t="shared" si="49"/>
        <v>0</v>
      </c>
      <c r="AX98" s="68" t="str">
        <f>IF(BC98="","",IF(BC98&gt;0,COUNT($AY$2:AY98),""))</f>
        <v/>
      </c>
      <c r="AY98" s="113" t="str">
        <f t="shared" si="50"/>
        <v/>
      </c>
      <c r="AZ98" s="113" t="str">
        <f t="shared" si="51"/>
        <v/>
      </c>
      <c r="BA98" s="113" t="str">
        <f t="shared" si="52"/>
        <v/>
      </c>
      <c r="BB98" s="113" t="str">
        <f t="shared" si="53"/>
        <v/>
      </c>
      <c r="BC98" s="113" t="str">
        <f t="shared" si="54"/>
        <v/>
      </c>
      <c r="BD98" s="113" t="str">
        <f t="shared" si="55"/>
        <v/>
      </c>
      <c r="BE98" s="113" t="str">
        <f t="shared" si="56"/>
        <v/>
      </c>
      <c r="BF98" s="113" t="str">
        <f t="shared" si="57"/>
        <v/>
      </c>
      <c r="BG98" s="113" t="str">
        <f t="shared" si="58"/>
        <v/>
      </c>
      <c r="BH98" s="113" t="str">
        <f t="shared" si="59"/>
        <v/>
      </c>
      <c r="BI98" s="113" t="str">
        <f t="shared" si="60"/>
        <v/>
      </c>
      <c r="BJ98" s="113" t="str">
        <f t="shared" si="61"/>
        <v/>
      </c>
      <c r="BK98" s="113" t="str">
        <f t="shared" si="62"/>
        <v/>
      </c>
      <c r="BL98" s="113" t="str">
        <f t="shared" si="63"/>
        <v/>
      </c>
      <c r="BM98" s="113" t="str">
        <f t="shared" si="64"/>
        <v/>
      </c>
      <c r="BN98" s="113" t="str">
        <f t="shared" si="65"/>
        <v/>
      </c>
    </row>
    <row r="99" spans="1:66">
      <c r="A99" s="111">
        <f>IF('Data Entry'!$H$4="","",'Data Entry'!$H$4)</f>
        <v>8</v>
      </c>
      <c r="B99" s="111" t="str">
        <f>IF('Data Entry'!B104="","",'Data Entry'!B104)</f>
        <v>F</v>
      </c>
      <c r="C99" s="111">
        <f>IF('Data Entry'!C104="","",'Data Entry'!C104)</f>
        <v>799</v>
      </c>
      <c r="D99" s="114">
        <f>IF('Data Entry'!D104="","",'Data Entry'!D104)</f>
        <v>40070</v>
      </c>
      <c r="E99" s="111" t="str">
        <f>IF('Data Entry'!E104="","",UPPER('Data Entry'!E104))</f>
        <v>PRAVIN KUMAR</v>
      </c>
      <c r="F99" s="111"/>
      <c r="G99" s="111" t="str">
        <f>IF('Data Entry'!F104="","",UPPER('Data Entry'!F104))</f>
        <v>MANGALA RAM</v>
      </c>
      <c r="H99" s="111"/>
      <c r="I99" s="111"/>
      <c r="J99" s="111"/>
      <c r="K99" s="111">
        <f>IF('Data Entry'!G104="","",'Data Entry'!G104)</f>
        <v>825</v>
      </c>
      <c r="L99" s="111" t="str">
        <f>IF('Data Entry'!H104="","",'Data Entry'!H104)</f>
        <v/>
      </c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2"/>
      <c r="AF99" s="68">
        <f>IF(AK99="","",IF(AK99&gt;0,COUNT($AG$2:AG99),""))</f>
        <v>98</v>
      </c>
      <c r="AG99" s="113">
        <f t="shared" si="34"/>
        <v>8</v>
      </c>
      <c r="AH99" s="113" t="str">
        <f t="shared" si="35"/>
        <v>F</v>
      </c>
      <c r="AI99" s="113">
        <f t="shared" si="36"/>
        <v>799</v>
      </c>
      <c r="AJ99" s="113">
        <f t="shared" si="37"/>
        <v>40070</v>
      </c>
      <c r="AK99" s="113" t="str">
        <f t="shared" si="38"/>
        <v>PRAVIN KUMAR</v>
      </c>
      <c r="AL99" s="113">
        <f t="shared" si="39"/>
        <v>0</v>
      </c>
      <c r="AM99" s="113" t="str">
        <f t="shared" si="40"/>
        <v>MANGALA RAM</v>
      </c>
      <c r="AN99" s="113">
        <f t="shared" si="41"/>
        <v>0</v>
      </c>
      <c r="AO99" s="113">
        <f t="shared" si="42"/>
        <v>0</v>
      </c>
      <c r="AP99" s="113">
        <f t="shared" si="43"/>
        <v>0</v>
      </c>
      <c r="AQ99" s="113">
        <f t="shared" si="44"/>
        <v>825</v>
      </c>
      <c r="AR99" s="113" t="str">
        <f t="shared" si="45"/>
        <v/>
      </c>
      <c r="AS99" s="113">
        <f t="shared" si="46"/>
        <v>0</v>
      </c>
      <c r="AT99" s="113">
        <f t="shared" si="47"/>
        <v>0</v>
      </c>
      <c r="AU99" s="113">
        <f t="shared" si="48"/>
        <v>0</v>
      </c>
      <c r="AV99" s="113">
        <f t="shared" si="49"/>
        <v>0</v>
      </c>
      <c r="AX99" s="68" t="str">
        <f>IF(BC99="","",IF(BC99&gt;0,COUNT($AY$2:AY99),""))</f>
        <v/>
      </c>
      <c r="AY99" s="113" t="str">
        <f t="shared" si="50"/>
        <v/>
      </c>
      <c r="AZ99" s="113" t="str">
        <f t="shared" si="51"/>
        <v/>
      </c>
      <c r="BA99" s="113" t="str">
        <f t="shared" si="52"/>
        <v/>
      </c>
      <c r="BB99" s="113" t="str">
        <f t="shared" si="53"/>
        <v/>
      </c>
      <c r="BC99" s="113" t="str">
        <f t="shared" si="54"/>
        <v/>
      </c>
      <c r="BD99" s="113" t="str">
        <f t="shared" si="55"/>
        <v/>
      </c>
      <c r="BE99" s="113" t="str">
        <f t="shared" si="56"/>
        <v/>
      </c>
      <c r="BF99" s="113" t="str">
        <f t="shared" si="57"/>
        <v/>
      </c>
      <c r="BG99" s="113" t="str">
        <f t="shared" si="58"/>
        <v/>
      </c>
      <c r="BH99" s="113" t="str">
        <f t="shared" si="59"/>
        <v/>
      </c>
      <c r="BI99" s="113" t="str">
        <f t="shared" si="60"/>
        <v/>
      </c>
      <c r="BJ99" s="113" t="str">
        <f t="shared" si="61"/>
        <v/>
      </c>
      <c r="BK99" s="113" t="str">
        <f t="shared" si="62"/>
        <v/>
      </c>
      <c r="BL99" s="113" t="str">
        <f t="shared" si="63"/>
        <v/>
      </c>
      <c r="BM99" s="113" t="str">
        <f t="shared" si="64"/>
        <v/>
      </c>
      <c r="BN99" s="113" t="str">
        <f t="shared" si="65"/>
        <v/>
      </c>
    </row>
    <row r="100" spans="1:66">
      <c r="A100" s="111">
        <f>IF('Data Entry'!$H$4="","",'Data Entry'!$H$4)</f>
        <v>8</v>
      </c>
      <c r="B100" s="111" t="str">
        <f>IF('Data Entry'!B105="","",'Data Entry'!B105)</f>
        <v>F</v>
      </c>
      <c r="C100" s="111">
        <f>IF('Data Entry'!C105="","",'Data Entry'!C105)</f>
        <v>798</v>
      </c>
      <c r="D100" s="114">
        <f>IF('Data Entry'!D105="","",'Data Entry'!D105)</f>
        <v>40167</v>
      </c>
      <c r="E100" s="111" t="str">
        <f>IF('Data Entry'!E105="","",UPPER('Data Entry'!E105))</f>
        <v>PRERNA KHICHI</v>
      </c>
      <c r="F100" s="111"/>
      <c r="G100" s="111" t="str">
        <f>IF('Data Entry'!F105="","",UPPER('Data Entry'!F105))</f>
        <v>MAHENDRA SINGH</v>
      </c>
      <c r="H100" s="111"/>
      <c r="I100" s="111"/>
      <c r="J100" s="111"/>
      <c r="K100" s="111">
        <f>IF('Data Entry'!G105="","",'Data Entry'!G105)</f>
        <v>826</v>
      </c>
      <c r="L100" s="111" t="str">
        <f>IF('Data Entry'!H105="","",'Data Entry'!H105)</f>
        <v/>
      </c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2"/>
      <c r="AF100" s="68">
        <f>IF(AK100="","",IF(AK100&gt;0,COUNT($AG$2:AG100),""))</f>
        <v>99</v>
      </c>
      <c r="AG100" s="113">
        <f t="shared" si="34"/>
        <v>8</v>
      </c>
      <c r="AH100" s="113" t="str">
        <f t="shared" si="35"/>
        <v>F</v>
      </c>
      <c r="AI100" s="113">
        <f t="shared" si="36"/>
        <v>798</v>
      </c>
      <c r="AJ100" s="113">
        <f t="shared" si="37"/>
        <v>40167</v>
      </c>
      <c r="AK100" s="113" t="str">
        <f t="shared" si="38"/>
        <v>PRERNA KHICHI</v>
      </c>
      <c r="AL100" s="113">
        <f t="shared" si="39"/>
        <v>0</v>
      </c>
      <c r="AM100" s="113" t="str">
        <f t="shared" si="40"/>
        <v>MAHENDRA SINGH</v>
      </c>
      <c r="AN100" s="113">
        <f t="shared" si="41"/>
        <v>0</v>
      </c>
      <c r="AO100" s="113">
        <f t="shared" si="42"/>
        <v>0</v>
      </c>
      <c r="AP100" s="113">
        <f t="shared" si="43"/>
        <v>0</v>
      </c>
      <c r="AQ100" s="113">
        <f t="shared" si="44"/>
        <v>826</v>
      </c>
      <c r="AR100" s="113" t="str">
        <f t="shared" si="45"/>
        <v/>
      </c>
      <c r="AS100" s="113">
        <f t="shared" si="46"/>
        <v>0</v>
      </c>
      <c r="AT100" s="113">
        <f t="shared" si="47"/>
        <v>0</v>
      </c>
      <c r="AU100" s="113">
        <f t="shared" si="48"/>
        <v>0</v>
      </c>
      <c r="AV100" s="113">
        <f t="shared" si="49"/>
        <v>0</v>
      </c>
      <c r="AX100" s="68" t="str">
        <f>IF(BC100="","",IF(BC100&gt;0,COUNT($AY$2:AY100),""))</f>
        <v/>
      </c>
      <c r="AY100" s="113" t="str">
        <f t="shared" si="50"/>
        <v/>
      </c>
      <c r="AZ100" s="113" t="str">
        <f t="shared" si="51"/>
        <v/>
      </c>
      <c r="BA100" s="113" t="str">
        <f t="shared" si="52"/>
        <v/>
      </c>
      <c r="BB100" s="113" t="str">
        <f t="shared" si="53"/>
        <v/>
      </c>
      <c r="BC100" s="113" t="str">
        <f t="shared" si="54"/>
        <v/>
      </c>
      <c r="BD100" s="113" t="str">
        <f t="shared" si="55"/>
        <v/>
      </c>
      <c r="BE100" s="113" t="str">
        <f t="shared" si="56"/>
        <v/>
      </c>
      <c r="BF100" s="113" t="str">
        <f t="shared" si="57"/>
        <v/>
      </c>
      <c r="BG100" s="113" t="str">
        <f t="shared" si="58"/>
        <v/>
      </c>
      <c r="BH100" s="113" t="str">
        <f t="shared" si="59"/>
        <v/>
      </c>
      <c r="BI100" s="113" t="str">
        <f t="shared" si="60"/>
        <v/>
      </c>
      <c r="BJ100" s="113" t="str">
        <f t="shared" si="61"/>
        <v/>
      </c>
      <c r="BK100" s="113" t="str">
        <f t="shared" si="62"/>
        <v/>
      </c>
      <c r="BL100" s="113" t="str">
        <f t="shared" si="63"/>
        <v/>
      </c>
      <c r="BM100" s="113" t="str">
        <f t="shared" si="64"/>
        <v/>
      </c>
      <c r="BN100" s="113" t="str">
        <f t="shared" si="65"/>
        <v/>
      </c>
    </row>
    <row r="101" spans="1:66">
      <c r="A101" s="111">
        <f>IF('Data Entry'!$H$4="","",'Data Entry'!$H$4)</f>
        <v>8</v>
      </c>
      <c r="B101" s="111" t="str">
        <f>IF('Data Entry'!B106="","",'Data Entry'!B106)</f>
        <v>F</v>
      </c>
      <c r="C101" s="111">
        <f>IF('Data Entry'!C106="","",'Data Entry'!C106)</f>
        <v>915</v>
      </c>
      <c r="D101" s="114">
        <f>IF('Data Entry'!D106="","",'Data Entry'!D106)</f>
        <v>39611</v>
      </c>
      <c r="E101" s="111" t="str">
        <f>IF('Data Entry'!E106="","",UPPER('Data Entry'!E106))</f>
        <v>RENUKA JAMERIYA</v>
      </c>
      <c r="F101" s="111"/>
      <c r="G101" s="111" t="str">
        <f>IF('Data Entry'!F106="","",UPPER('Data Entry'!F106))</f>
        <v>GAJENDRA DEV</v>
      </c>
      <c r="H101" s="111"/>
      <c r="I101" s="111"/>
      <c r="J101" s="111"/>
      <c r="K101" s="111">
        <f>IF('Data Entry'!G106="","",'Data Entry'!G106)</f>
        <v>828</v>
      </c>
      <c r="L101" s="111" t="str">
        <f>IF('Data Entry'!H106="","",'Data Entry'!H106)</f>
        <v/>
      </c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2"/>
      <c r="AF101" s="68">
        <f>IF(AK101="","",IF(AK101&gt;0,COUNT($AG$2:AG101),""))</f>
        <v>100</v>
      </c>
      <c r="AG101" s="113">
        <f t="shared" si="34"/>
        <v>8</v>
      </c>
      <c r="AH101" s="113" t="str">
        <f t="shared" si="35"/>
        <v>F</v>
      </c>
      <c r="AI101" s="113">
        <f t="shared" si="36"/>
        <v>915</v>
      </c>
      <c r="AJ101" s="113">
        <f t="shared" si="37"/>
        <v>39611</v>
      </c>
      <c r="AK101" s="113" t="str">
        <f t="shared" si="38"/>
        <v>RENUKA JAMERIYA</v>
      </c>
      <c r="AL101" s="113">
        <f t="shared" si="39"/>
        <v>0</v>
      </c>
      <c r="AM101" s="113" t="str">
        <f t="shared" si="40"/>
        <v>GAJENDRA DEV</v>
      </c>
      <c r="AN101" s="113">
        <f t="shared" si="41"/>
        <v>0</v>
      </c>
      <c r="AO101" s="113">
        <f t="shared" si="42"/>
        <v>0</v>
      </c>
      <c r="AP101" s="113">
        <f t="shared" si="43"/>
        <v>0</v>
      </c>
      <c r="AQ101" s="113">
        <f t="shared" si="44"/>
        <v>828</v>
      </c>
      <c r="AR101" s="113" t="str">
        <f t="shared" si="45"/>
        <v/>
      </c>
      <c r="AS101" s="113">
        <f t="shared" si="46"/>
        <v>0</v>
      </c>
      <c r="AT101" s="113">
        <f t="shared" si="47"/>
        <v>0</v>
      </c>
      <c r="AU101" s="113">
        <f t="shared" si="48"/>
        <v>0</v>
      </c>
      <c r="AV101" s="113">
        <f t="shared" si="49"/>
        <v>0</v>
      </c>
      <c r="AX101" s="68" t="str">
        <f>IF(BC101="","",IF(BC101&gt;0,COUNT($AY$2:AY101),""))</f>
        <v/>
      </c>
      <c r="AY101" s="113" t="str">
        <f t="shared" si="50"/>
        <v/>
      </c>
      <c r="AZ101" s="113" t="str">
        <f t="shared" si="51"/>
        <v/>
      </c>
      <c r="BA101" s="113" t="str">
        <f t="shared" si="52"/>
        <v/>
      </c>
      <c r="BB101" s="113" t="str">
        <f t="shared" si="53"/>
        <v/>
      </c>
      <c r="BC101" s="113" t="str">
        <f t="shared" si="54"/>
        <v/>
      </c>
      <c r="BD101" s="113" t="str">
        <f t="shared" si="55"/>
        <v/>
      </c>
      <c r="BE101" s="113" t="str">
        <f t="shared" si="56"/>
        <v/>
      </c>
      <c r="BF101" s="113" t="str">
        <f t="shared" si="57"/>
        <v/>
      </c>
      <c r="BG101" s="113" t="str">
        <f t="shared" si="58"/>
        <v/>
      </c>
      <c r="BH101" s="113" t="str">
        <f t="shared" si="59"/>
        <v/>
      </c>
      <c r="BI101" s="113" t="str">
        <f t="shared" si="60"/>
        <v/>
      </c>
      <c r="BJ101" s="113" t="str">
        <f t="shared" si="61"/>
        <v/>
      </c>
      <c r="BK101" s="113" t="str">
        <f t="shared" si="62"/>
        <v/>
      </c>
      <c r="BL101" s="113" t="str">
        <f t="shared" si="63"/>
        <v/>
      </c>
      <c r="BM101" s="113" t="str">
        <f t="shared" si="64"/>
        <v/>
      </c>
      <c r="BN101" s="113" t="str">
        <f t="shared" si="65"/>
        <v/>
      </c>
    </row>
    <row r="102" spans="1:66">
      <c r="A102" s="111">
        <f>IF('Data Entry'!$H$4="","",'Data Entry'!$H$4)</f>
        <v>8</v>
      </c>
      <c r="B102" s="111" t="str">
        <f>IF('Data Entry'!B107="","",'Data Entry'!B107)</f>
        <v>G</v>
      </c>
      <c r="C102" s="111">
        <f>IF('Data Entry'!C107="","",'Data Entry'!C107)</f>
        <v>788</v>
      </c>
      <c r="D102" s="114">
        <f>IF('Data Entry'!D107="","",'Data Entry'!D107)</f>
        <v>39286</v>
      </c>
      <c r="E102" s="111" t="str">
        <f>IF('Data Entry'!E107="","",UPPER('Data Entry'!E107))</f>
        <v>ROHIT BAGRI</v>
      </c>
      <c r="F102" s="111"/>
      <c r="G102" s="111" t="str">
        <f>IF('Data Entry'!F107="","",UPPER('Data Entry'!F107))</f>
        <v>RATAN LAL BAGRI</v>
      </c>
      <c r="H102" s="111"/>
      <c r="I102" s="111"/>
      <c r="J102" s="111"/>
      <c r="K102" s="111">
        <f>IF('Data Entry'!G107="","",'Data Entry'!G107)</f>
        <v>830</v>
      </c>
      <c r="L102" s="111" t="str">
        <f>IF('Data Entry'!H107="","",'Data Entry'!H107)</f>
        <v/>
      </c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2"/>
      <c r="AF102" s="68">
        <f>IF(AK102="","",IF(AK102&gt;0,COUNT($AG$2:AG102),""))</f>
        <v>101</v>
      </c>
      <c r="AG102" s="113">
        <f t="shared" si="34"/>
        <v>8</v>
      </c>
      <c r="AH102" s="113" t="str">
        <f t="shared" si="35"/>
        <v>G</v>
      </c>
      <c r="AI102" s="113">
        <f t="shared" si="36"/>
        <v>788</v>
      </c>
      <c r="AJ102" s="113">
        <f t="shared" si="37"/>
        <v>39286</v>
      </c>
      <c r="AK102" s="113" t="str">
        <f t="shared" si="38"/>
        <v>ROHIT BAGRI</v>
      </c>
      <c r="AL102" s="113">
        <f t="shared" si="39"/>
        <v>0</v>
      </c>
      <c r="AM102" s="113" t="str">
        <f t="shared" si="40"/>
        <v>RATAN LAL BAGRI</v>
      </c>
      <c r="AN102" s="113">
        <f t="shared" si="41"/>
        <v>0</v>
      </c>
      <c r="AO102" s="113">
        <f t="shared" si="42"/>
        <v>0</v>
      </c>
      <c r="AP102" s="113">
        <f t="shared" si="43"/>
        <v>0</v>
      </c>
      <c r="AQ102" s="113">
        <f t="shared" si="44"/>
        <v>830</v>
      </c>
      <c r="AR102" s="113" t="str">
        <f t="shared" si="45"/>
        <v/>
      </c>
      <c r="AS102" s="113">
        <f t="shared" si="46"/>
        <v>0</v>
      </c>
      <c r="AT102" s="113">
        <f t="shared" si="47"/>
        <v>0</v>
      </c>
      <c r="AU102" s="113">
        <f t="shared" si="48"/>
        <v>0</v>
      </c>
      <c r="AV102" s="113">
        <f t="shared" si="49"/>
        <v>0</v>
      </c>
      <c r="AX102" s="68" t="str">
        <f>IF(BC102="","",IF(BC102&gt;0,COUNT($AY$2:AY102),""))</f>
        <v/>
      </c>
      <c r="AY102" s="113" t="str">
        <f t="shared" si="50"/>
        <v/>
      </c>
      <c r="AZ102" s="113" t="str">
        <f t="shared" si="51"/>
        <v/>
      </c>
      <c r="BA102" s="113" t="str">
        <f t="shared" si="52"/>
        <v/>
      </c>
      <c r="BB102" s="113" t="str">
        <f t="shared" si="53"/>
        <v/>
      </c>
      <c r="BC102" s="113" t="str">
        <f t="shared" si="54"/>
        <v/>
      </c>
      <c r="BD102" s="113" t="str">
        <f t="shared" si="55"/>
        <v/>
      </c>
      <c r="BE102" s="113" t="str">
        <f t="shared" si="56"/>
        <v/>
      </c>
      <c r="BF102" s="113" t="str">
        <f t="shared" si="57"/>
        <v/>
      </c>
      <c r="BG102" s="113" t="str">
        <f t="shared" si="58"/>
        <v/>
      </c>
      <c r="BH102" s="113" t="str">
        <f t="shared" si="59"/>
        <v/>
      </c>
      <c r="BI102" s="113" t="str">
        <f t="shared" si="60"/>
        <v/>
      </c>
      <c r="BJ102" s="113" t="str">
        <f t="shared" si="61"/>
        <v/>
      </c>
      <c r="BK102" s="113" t="str">
        <f t="shared" si="62"/>
        <v/>
      </c>
      <c r="BL102" s="113" t="str">
        <f t="shared" si="63"/>
        <v/>
      </c>
      <c r="BM102" s="113" t="str">
        <f t="shared" si="64"/>
        <v/>
      </c>
      <c r="BN102" s="113" t="str">
        <f t="shared" si="65"/>
        <v/>
      </c>
    </row>
    <row r="103" spans="1:66">
      <c r="A103" s="111">
        <f>IF('Data Entry'!$H$4="","",'Data Entry'!$H$4)</f>
        <v>8</v>
      </c>
      <c r="B103" s="111" t="str">
        <f>IF('Data Entry'!B108="","",'Data Entry'!B108)</f>
        <v>G</v>
      </c>
      <c r="C103" s="111">
        <f>IF('Data Entry'!C108="","",'Data Entry'!C108)</f>
        <v>789</v>
      </c>
      <c r="D103" s="114">
        <f>IF('Data Entry'!D108="","",'Data Entry'!D108)</f>
        <v>39376</v>
      </c>
      <c r="E103" s="111" t="str">
        <f>IF('Data Entry'!E108="","",UPPER('Data Entry'!E108))</f>
        <v>SHUBHAM BHATI</v>
      </c>
      <c r="F103" s="111"/>
      <c r="G103" s="111" t="str">
        <f>IF('Data Entry'!F108="","",UPPER('Data Entry'!F108))</f>
        <v>KANA RAM BHATI</v>
      </c>
      <c r="H103" s="111"/>
      <c r="I103" s="111"/>
      <c r="J103" s="111"/>
      <c r="K103" s="111">
        <f>IF('Data Entry'!G108="","",'Data Entry'!G108)</f>
        <v>831</v>
      </c>
      <c r="L103" s="111" t="str">
        <f>IF('Data Entry'!H108="","",'Data Entry'!H108)</f>
        <v/>
      </c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2"/>
      <c r="AF103" s="68">
        <f>IF(AK103="","",IF(AK103&gt;0,COUNT($AG$2:AG103),""))</f>
        <v>102</v>
      </c>
      <c r="AG103" s="113">
        <f t="shared" si="34"/>
        <v>8</v>
      </c>
      <c r="AH103" s="113" t="str">
        <f t="shared" si="35"/>
        <v>G</v>
      </c>
      <c r="AI103" s="113">
        <f t="shared" si="36"/>
        <v>789</v>
      </c>
      <c r="AJ103" s="113">
        <f t="shared" si="37"/>
        <v>39376</v>
      </c>
      <c r="AK103" s="113" t="str">
        <f t="shared" si="38"/>
        <v>SHUBHAM BHATI</v>
      </c>
      <c r="AL103" s="113">
        <f t="shared" si="39"/>
        <v>0</v>
      </c>
      <c r="AM103" s="113" t="str">
        <f t="shared" si="40"/>
        <v>KANA RAM BHATI</v>
      </c>
      <c r="AN103" s="113">
        <f t="shared" si="41"/>
        <v>0</v>
      </c>
      <c r="AO103" s="113">
        <f t="shared" si="42"/>
        <v>0</v>
      </c>
      <c r="AP103" s="113">
        <f t="shared" si="43"/>
        <v>0</v>
      </c>
      <c r="AQ103" s="113">
        <f t="shared" si="44"/>
        <v>831</v>
      </c>
      <c r="AR103" s="113" t="str">
        <f t="shared" si="45"/>
        <v/>
      </c>
      <c r="AS103" s="113">
        <f t="shared" si="46"/>
        <v>0</v>
      </c>
      <c r="AT103" s="113">
        <f t="shared" si="47"/>
        <v>0</v>
      </c>
      <c r="AU103" s="113">
        <f t="shared" si="48"/>
        <v>0</v>
      </c>
      <c r="AV103" s="113">
        <f t="shared" si="49"/>
        <v>0</v>
      </c>
      <c r="AX103" s="68" t="str">
        <f>IF(BC103="","",IF(BC103&gt;0,COUNT($AY$2:AY103),""))</f>
        <v/>
      </c>
      <c r="AY103" s="113" t="str">
        <f t="shared" si="50"/>
        <v/>
      </c>
      <c r="AZ103" s="113" t="str">
        <f t="shared" si="51"/>
        <v/>
      </c>
      <c r="BA103" s="113" t="str">
        <f t="shared" si="52"/>
        <v/>
      </c>
      <c r="BB103" s="113" t="str">
        <f t="shared" si="53"/>
        <v/>
      </c>
      <c r="BC103" s="113" t="str">
        <f t="shared" si="54"/>
        <v/>
      </c>
      <c r="BD103" s="113" t="str">
        <f t="shared" si="55"/>
        <v/>
      </c>
      <c r="BE103" s="113" t="str">
        <f t="shared" si="56"/>
        <v/>
      </c>
      <c r="BF103" s="113" t="str">
        <f t="shared" si="57"/>
        <v/>
      </c>
      <c r="BG103" s="113" t="str">
        <f t="shared" si="58"/>
        <v/>
      </c>
      <c r="BH103" s="113" t="str">
        <f t="shared" si="59"/>
        <v/>
      </c>
      <c r="BI103" s="113" t="str">
        <f t="shared" si="60"/>
        <v/>
      </c>
      <c r="BJ103" s="113" t="str">
        <f t="shared" si="61"/>
        <v/>
      </c>
      <c r="BK103" s="113" t="str">
        <f t="shared" si="62"/>
        <v/>
      </c>
      <c r="BL103" s="113" t="str">
        <f t="shared" si="63"/>
        <v/>
      </c>
      <c r="BM103" s="113" t="str">
        <f t="shared" si="64"/>
        <v/>
      </c>
      <c r="BN103" s="113" t="str">
        <f t="shared" si="65"/>
        <v/>
      </c>
    </row>
    <row r="104" spans="1:66">
      <c r="A104" s="111">
        <f>IF('Data Entry'!$H$4="","",'Data Entry'!$H$4)</f>
        <v>8</v>
      </c>
      <c r="B104" s="111" t="str">
        <f>IF('Data Entry'!B109="","",'Data Entry'!B109)</f>
        <v>G</v>
      </c>
      <c r="C104" s="111">
        <f>IF('Data Entry'!C109="","",'Data Entry'!C109)</f>
        <v>380</v>
      </c>
      <c r="D104" s="114">
        <f>IF('Data Entry'!D109="","",'Data Entry'!D109)</f>
        <v>39877</v>
      </c>
      <c r="E104" s="111" t="str">
        <f>IF('Data Entry'!E109="","",UPPER('Data Entry'!E109))</f>
        <v>SUHANA BANO</v>
      </c>
      <c r="F104" s="111"/>
      <c r="G104" s="111" t="str">
        <f>IF('Data Entry'!F109="","",UPPER('Data Entry'!F109))</f>
        <v>RAFIQ SHAH</v>
      </c>
      <c r="H104" s="111"/>
      <c r="I104" s="111"/>
      <c r="J104" s="111"/>
      <c r="K104" s="111">
        <f>IF('Data Entry'!G109="","",'Data Entry'!G109)</f>
        <v>832</v>
      </c>
      <c r="L104" s="111" t="str">
        <f>IF('Data Entry'!H109="","",'Data Entry'!H109)</f>
        <v/>
      </c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2"/>
      <c r="AF104" s="68">
        <f>IF(AK104="","",IF(AK104&gt;0,COUNT($AG$2:AG104),""))</f>
        <v>103</v>
      </c>
      <c r="AG104" s="113">
        <f t="shared" si="34"/>
        <v>8</v>
      </c>
      <c r="AH104" s="113" t="str">
        <f t="shared" si="35"/>
        <v>G</v>
      </c>
      <c r="AI104" s="113">
        <f t="shared" si="36"/>
        <v>380</v>
      </c>
      <c r="AJ104" s="113">
        <f t="shared" si="37"/>
        <v>39877</v>
      </c>
      <c r="AK104" s="113" t="str">
        <f t="shared" si="38"/>
        <v>SUHANA BANO</v>
      </c>
      <c r="AL104" s="113">
        <f t="shared" si="39"/>
        <v>0</v>
      </c>
      <c r="AM104" s="113" t="str">
        <f t="shared" si="40"/>
        <v>RAFIQ SHAH</v>
      </c>
      <c r="AN104" s="113">
        <f t="shared" si="41"/>
        <v>0</v>
      </c>
      <c r="AO104" s="113">
        <f t="shared" si="42"/>
        <v>0</v>
      </c>
      <c r="AP104" s="113">
        <f t="shared" si="43"/>
        <v>0</v>
      </c>
      <c r="AQ104" s="113">
        <f t="shared" si="44"/>
        <v>832</v>
      </c>
      <c r="AR104" s="113" t="str">
        <f t="shared" si="45"/>
        <v/>
      </c>
      <c r="AS104" s="113">
        <f t="shared" si="46"/>
        <v>0</v>
      </c>
      <c r="AT104" s="113">
        <f t="shared" si="47"/>
        <v>0</v>
      </c>
      <c r="AU104" s="113">
        <f t="shared" si="48"/>
        <v>0</v>
      </c>
      <c r="AV104" s="113">
        <f t="shared" si="49"/>
        <v>0</v>
      </c>
      <c r="AX104" s="68" t="str">
        <f>IF(BC104="","",IF(BC104&gt;0,COUNT($AY$2:AY104),""))</f>
        <v/>
      </c>
      <c r="AY104" s="113" t="str">
        <f t="shared" si="50"/>
        <v/>
      </c>
      <c r="AZ104" s="113" t="str">
        <f t="shared" si="51"/>
        <v/>
      </c>
      <c r="BA104" s="113" t="str">
        <f t="shared" si="52"/>
        <v/>
      </c>
      <c r="BB104" s="113" t="str">
        <f t="shared" si="53"/>
        <v/>
      </c>
      <c r="BC104" s="113" t="str">
        <f t="shared" si="54"/>
        <v/>
      </c>
      <c r="BD104" s="113" t="str">
        <f t="shared" si="55"/>
        <v/>
      </c>
      <c r="BE104" s="113" t="str">
        <f t="shared" si="56"/>
        <v/>
      </c>
      <c r="BF104" s="113" t="str">
        <f t="shared" si="57"/>
        <v/>
      </c>
      <c r="BG104" s="113" t="str">
        <f t="shared" si="58"/>
        <v/>
      </c>
      <c r="BH104" s="113" t="str">
        <f t="shared" si="59"/>
        <v/>
      </c>
      <c r="BI104" s="113" t="str">
        <f t="shared" si="60"/>
        <v/>
      </c>
      <c r="BJ104" s="113" t="str">
        <f t="shared" si="61"/>
        <v/>
      </c>
      <c r="BK104" s="113" t="str">
        <f t="shared" si="62"/>
        <v/>
      </c>
      <c r="BL104" s="113" t="str">
        <f t="shared" si="63"/>
        <v/>
      </c>
      <c r="BM104" s="113" t="str">
        <f t="shared" si="64"/>
        <v/>
      </c>
      <c r="BN104" s="113" t="str">
        <f t="shared" si="65"/>
        <v/>
      </c>
    </row>
    <row r="105" spans="1:66">
      <c r="A105" s="111">
        <f>IF('Data Entry'!$H$4="","",'Data Entry'!$H$4)</f>
        <v>8</v>
      </c>
      <c r="B105" s="111" t="str">
        <f>IF('Data Entry'!B110="","",'Data Entry'!B110)</f>
        <v>G</v>
      </c>
      <c r="C105" s="111">
        <f>IF('Data Entry'!C110="","",'Data Entry'!C110)</f>
        <v>639</v>
      </c>
      <c r="D105" s="114">
        <f>IF('Data Entry'!D110="","",'Data Entry'!D110)</f>
        <v>39630</v>
      </c>
      <c r="E105" s="111" t="str">
        <f>IF('Data Entry'!E110="","",UPPER('Data Entry'!E110))</f>
        <v>SUMAN KEER</v>
      </c>
      <c r="F105" s="111"/>
      <c r="G105" s="111" t="str">
        <f>IF('Data Entry'!F110="","",UPPER('Data Entry'!F110))</f>
        <v>BUDHA RAM KEER</v>
      </c>
      <c r="H105" s="111"/>
      <c r="I105" s="111"/>
      <c r="J105" s="111"/>
      <c r="K105" s="111">
        <f>IF('Data Entry'!G110="","",'Data Entry'!G110)</f>
        <v>833</v>
      </c>
      <c r="L105" s="111" t="str">
        <f>IF('Data Entry'!H110="","",'Data Entry'!H110)</f>
        <v/>
      </c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2"/>
      <c r="AF105" s="68">
        <f>IF(AK105="","",IF(AK105&gt;0,COUNT($AG$2:AG105),""))</f>
        <v>104</v>
      </c>
      <c r="AG105" s="113">
        <f t="shared" si="34"/>
        <v>8</v>
      </c>
      <c r="AH105" s="113" t="str">
        <f t="shared" si="35"/>
        <v>G</v>
      </c>
      <c r="AI105" s="113">
        <f t="shared" si="36"/>
        <v>639</v>
      </c>
      <c r="AJ105" s="113">
        <f t="shared" si="37"/>
        <v>39630</v>
      </c>
      <c r="AK105" s="113" t="str">
        <f t="shared" si="38"/>
        <v>SUMAN KEER</v>
      </c>
      <c r="AL105" s="113">
        <f t="shared" si="39"/>
        <v>0</v>
      </c>
      <c r="AM105" s="113" t="str">
        <f t="shared" si="40"/>
        <v>BUDHA RAM KEER</v>
      </c>
      <c r="AN105" s="113">
        <f t="shared" si="41"/>
        <v>0</v>
      </c>
      <c r="AO105" s="113">
        <f t="shared" si="42"/>
        <v>0</v>
      </c>
      <c r="AP105" s="113">
        <f t="shared" si="43"/>
        <v>0</v>
      </c>
      <c r="AQ105" s="113">
        <f t="shared" si="44"/>
        <v>833</v>
      </c>
      <c r="AR105" s="113" t="str">
        <f t="shared" si="45"/>
        <v/>
      </c>
      <c r="AS105" s="113">
        <f t="shared" si="46"/>
        <v>0</v>
      </c>
      <c r="AT105" s="113">
        <f t="shared" si="47"/>
        <v>0</v>
      </c>
      <c r="AU105" s="113">
        <f t="shared" si="48"/>
        <v>0</v>
      </c>
      <c r="AV105" s="113">
        <f t="shared" si="49"/>
        <v>0</v>
      </c>
      <c r="AX105" s="68" t="str">
        <f>IF(BC105="","",IF(BC105&gt;0,COUNT($AY$2:AY105),""))</f>
        <v/>
      </c>
      <c r="AY105" s="113" t="str">
        <f t="shared" si="50"/>
        <v/>
      </c>
      <c r="AZ105" s="113" t="str">
        <f t="shared" si="51"/>
        <v/>
      </c>
      <c r="BA105" s="113" t="str">
        <f t="shared" si="52"/>
        <v/>
      </c>
      <c r="BB105" s="113" t="str">
        <f t="shared" si="53"/>
        <v/>
      </c>
      <c r="BC105" s="113" t="str">
        <f t="shared" si="54"/>
        <v/>
      </c>
      <c r="BD105" s="113" t="str">
        <f t="shared" si="55"/>
        <v/>
      </c>
      <c r="BE105" s="113" t="str">
        <f t="shared" si="56"/>
        <v/>
      </c>
      <c r="BF105" s="113" t="str">
        <f t="shared" si="57"/>
        <v/>
      </c>
      <c r="BG105" s="113" t="str">
        <f t="shared" si="58"/>
        <v/>
      </c>
      <c r="BH105" s="113" t="str">
        <f t="shared" si="59"/>
        <v/>
      </c>
      <c r="BI105" s="113" t="str">
        <f t="shared" si="60"/>
        <v/>
      </c>
      <c r="BJ105" s="113" t="str">
        <f t="shared" si="61"/>
        <v/>
      </c>
      <c r="BK105" s="113" t="str">
        <f t="shared" si="62"/>
        <v/>
      </c>
      <c r="BL105" s="113" t="str">
        <f t="shared" si="63"/>
        <v/>
      </c>
      <c r="BM105" s="113" t="str">
        <f t="shared" si="64"/>
        <v/>
      </c>
      <c r="BN105" s="113" t="str">
        <f t="shared" si="65"/>
        <v/>
      </c>
    </row>
    <row r="106" spans="1:66">
      <c r="A106" s="111">
        <f>IF('Data Entry'!$H$4="","",'Data Entry'!$H$4)</f>
        <v>8</v>
      </c>
      <c r="B106" s="111" t="str">
        <f>IF('Data Entry'!B111="","",'Data Entry'!B111)</f>
        <v>G</v>
      </c>
      <c r="C106" s="111">
        <f>IF('Data Entry'!C111="","",'Data Entry'!C111)</f>
        <v>793</v>
      </c>
      <c r="D106" s="114">
        <f>IF('Data Entry'!D111="","",'Data Entry'!D111)</f>
        <v>39613</v>
      </c>
      <c r="E106" s="111" t="str">
        <f>IF('Data Entry'!E111="","",UPPER('Data Entry'!E111))</f>
        <v>SURMA BAGRI</v>
      </c>
      <c r="F106" s="111"/>
      <c r="G106" s="111" t="str">
        <f>IF('Data Entry'!F111="","",UPPER('Data Entry'!F111))</f>
        <v>BHAGWAN LAL BAGRI</v>
      </c>
      <c r="H106" s="111"/>
      <c r="I106" s="111"/>
      <c r="J106" s="111"/>
      <c r="K106" s="111">
        <f>IF('Data Entry'!G111="","",'Data Entry'!G111)</f>
        <v>834</v>
      </c>
      <c r="L106" s="111" t="str">
        <f>IF('Data Entry'!H111="","",'Data Entry'!H111)</f>
        <v/>
      </c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2"/>
      <c r="AF106" s="68">
        <f>IF(AK106="","",IF(AK106&gt;0,COUNT($AG$2:AG106),""))</f>
        <v>105</v>
      </c>
      <c r="AG106" s="113">
        <f t="shared" si="34"/>
        <v>8</v>
      </c>
      <c r="AH106" s="113" t="str">
        <f t="shared" si="35"/>
        <v>G</v>
      </c>
      <c r="AI106" s="113">
        <f t="shared" si="36"/>
        <v>793</v>
      </c>
      <c r="AJ106" s="113">
        <f t="shared" si="37"/>
        <v>39613</v>
      </c>
      <c r="AK106" s="113" t="str">
        <f t="shared" si="38"/>
        <v>SURMA BAGRI</v>
      </c>
      <c r="AL106" s="113">
        <f t="shared" si="39"/>
        <v>0</v>
      </c>
      <c r="AM106" s="113" t="str">
        <f t="shared" si="40"/>
        <v>BHAGWAN LAL BAGRI</v>
      </c>
      <c r="AN106" s="113">
        <f t="shared" si="41"/>
        <v>0</v>
      </c>
      <c r="AO106" s="113">
        <f t="shared" si="42"/>
        <v>0</v>
      </c>
      <c r="AP106" s="113">
        <f t="shared" si="43"/>
        <v>0</v>
      </c>
      <c r="AQ106" s="113">
        <f t="shared" si="44"/>
        <v>834</v>
      </c>
      <c r="AR106" s="113" t="str">
        <f t="shared" si="45"/>
        <v/>
      </c>
      <c r="AS106" s="113">
        <f t="shared" si="46"/>
        <v>0</v>
      </c>
      <c r="AT106" s="113">
        <f t="shared" si="47"/>
        <v>0</v>
      </c>
      <c r="AU106" s="113">
        <f t="shared" si="48"/>
        <v>0</v>
      </c>
      <c r="AV106" s="113">
        <f t="shared" si="49"/>
        <v>0</v>
      </c>
      <c r="AX106" s="68" t="str">
        <f>IF(BC106="","",IF(BC106&gt;0,COUNT($AY$2:AY106),""))</f>
        <v/>
      </c>
      <c r="AY106" s="113" t="str">
        <f t="shared" si="50"/>
        <v/>
      </c>
      <c r="AZ106" s="113" t="str">
        <f t="shared" si="51"/>
        <v/>
      </c>
      <c r="BA106" s="113" t="str">
        <f t="shared" si="52"/>
        <v/>
      </c>
      <c r="BB106" s="113" t="str">
        <f t="shared" si="53"/>
        <v/>
      </c>
      <c r="BC106" s="113" t="str">
        <f t="shared" si="54"/>
        <v/>
      </c>
      <c r="BD106" s="113" t="str">
        <f t="shared" si="55"/>
        <v/>
      </c>
      <c r="BE106" s="113" t="str">
        <f t="shared" si="56"/>
        <v/>
      </c>
      <c r="BF106" s="113" t="str">
        <f t="shared" si="57"/>
        <v/>
      </c>
      <c r="BG106" s="113" t="str">
        <f t="shared" si="58"/>
        <v/>
      </c>
      <c r="BH106" s="113" t="str">
        <f t="shared" si="59"/>
        <v/>
      </c>
      <c r="BI106" s="113" t="str">
        <f t="shared" si="60"/>
        <v/>
      </c>
      <c r="BJ106" s="113" t="str">
        <f t="shared" si="61"/>
        <v/>
      </c>
      <c r="BK106" s="113" t="str">
        <f t="shared" si="62"/>
        <v/>
      </c>
      <c r="BL106" s="113" t="str">
        <f t="shared" si="63"/>
        <v/>
      </c>
      <c r="BM106" s="113" t="str">
        <f t="shared" si="64"/>
        <v/>
      </c>
      <c r="BN106" s="113" t="str">
        <f t="shared" si="65"/>
        <v/>
      </c>
    </row>
    <row r="107" spans="1:66">
      <c r="A107" s="111">
        <f>IF('Data Entry'!$H$4="","",'Data Entry'!$H$4)</f>
        <v>8</v>
      </c>
      <c r="B107" s="111" t="str">
        <f>IF('Data Entry'!B112="","",'Data Entry'!B112)</f>
        <v>G</v>
      </c>
      <c r="C107" s="111">
        <f>IF('Data Entry'!C112="","",'Data Entry'!C112)</f>
        <v>792</v>
      </c>
      <c r="D107" s="114">
        <f>IF('Data Entry'!D112="","",'Data Entry'!D112)</f>
        <v>40048</v>
      </c>
      <c r="E107" s="111" t="str">
        <f>IF('Data Entry'!E112="","",UPPER('Data Entry'!E112))</f>
        <v>YATIN CHHIPA</v>
      </c>
      <c r="F107" s="111"/>
      <c r="G107" s="111" t="str">
        <f>IF('Data Entry'!F112="","",UPPER('Data Entry'!F112))</f>
        <v>PRAVIN KUMAR CHHIPA</v>
      </c>
      <c r="H107" s="111"/>
      <c r="I107" s="111"/>
      <c r="J107" s="111"/>
      <c r="K107" s="111">
        <f>IF('Data Entry'!G112="","",'Data Entry'!G112)</f>
        <v>835</v>
      </c>
      <c r="L107" s="111" t="str">
        <f>IF('Data Entry'!H112="","",'Data Entry'!H112)</f>
        <v/>
      </c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2"/>
      <c r="AF107" s="68">
        <f>IF(AK107="","",IF(AK107&gt;0,COUNT($AG$2:AG107),""))</f>
        <v>106</v>
      </c>
      <c r="AG107" s="113">
        <f t="shared" si="34"/>
        <v>8</v>
      </c>
      <c r="AH107" s="113" t="str">
        <f t="shared" si="35"/>
        <v>G</v>
      </c>
      <c r="AI107" s="113">
        <f t="shared" si="36"/>
        <v>792</v>
      </c>
      <c r="AJ107" s="113">
        <f t="shared" si="37"/>
        <v>40048</v>
      </c>
      <c r="AK107" s="113" t="str">
        <f t="shared" si="38"/>
        <v>YATIN CHHIPA</v>
      </c>
      <c r="AL107" s="113">
        <f t="shared" si="39"/>
        <v>0</v>
      </c>
      <c r="AM107" s="113" t="str">
        <f t="shared" si="40"/>
        <v>PRAVIN KUMAR CHHIPA</v>
      </c>
      <c r="AN107" s="113">
        <f t="shared" si="41"/>
        <v>0</v>
      </c>
      <c r="AO107" s="113">
        <f t="shared" si="42"/>
        <v>0</v>
      </c>
      <c r="AP107" s="113">
        <f t="shared" si="43"/>
        <v>0</v>
      </c>
      <c r="AQ107" s="113">
        <f t="shared" si="44"/>
        <v>835</v>
      </c>
      <c r="AR107" s="113" t="str">
        <f t="shared" si="45"/>
        <v/>
      </c>
      <c r="AS107" s="113">
        <f t="shared" si="46"/>
        <v>0</v>
      </c>
      <c r="AT107" s="113">
        <f t="shared" si="47"/>
        <v>0</v>
      </c>
      <c r="AU107" s="113">
        <f t="shared" si="48"/>
        <v>0</v>
      </c>
      <c r="AV107" s="113">
        <f t="shared" si="49"/>
        <v>0</v>
      </c>
      <c r="AX107" s="68" t="str">
        <f>IF(BC107="","",IF(BC107&gt;0,COUNT($AY$2:AY107),""))</f>
        <v/>
      </c>
      <c r="AY107" s="113" t="str">
        <f t="shared" si="50"/>
        <v/>
      </c>
      <c r="AZ107" s="113" t="str">
        <f t="shared" si="51"/>
        <v/>
      </c>
      <c r="BA107" s="113" t="str">
        <f t="shared" si="52"/>
        <v/>
      </c>
      <c r="BB107" s="113" t="str">
        <f t="shared" si="53"/>
        <v/>
      </c>
      <c r="BC107" s="113" t="str">
        <f t="shared" si="54"/>
        <v/>
      </c>
      <c r="BD107" s="113" t="str">
        <f t="shared" si="55"/>
        <v/>
      </c>
      <c r="BE107" s="113" t="str">
        <f t="shared" si="56"/>
        <v/>
      </c>
      <c r="BF107" s="113" t="str">
        <f t="shared" si="57"/>
        <v/>
      </c>
      <c r="BG107" s="113" t="str">
        <f t="shared" si="58"/>
        <v/>
      </c>
      <c r="BH107" s="113" t="str">
        <f t="shared" si="59"/>
        <v/>
      </c>
      <c r="BI107" s="113" t="str">
        <f t="shared" si="60"/>
        <v/>
      </c>
      <c r="BJ107" s="113" t="str">
        <f t="shared" si="61"/>
        <v/>
      </c>
      <c r="BK107" s="113" t="str">
        <f t="shared" si="62"/>
        <v/>
      </c>
      <c r="BL107" s="113" t="str">
        <f t="shared" si="63"/>
        <v/>
      </c>
      <c r="BM107" s="113" t="str">
        <f t="shared" si="64"/>
        <v/>
      </c>
      <c r="BN107" s="113" t="str">
        <f t="shared" si="65"/>
        <v/>
      </c>
    </row>
    <row r="108" spans="1:66">
      <c r="A108" s="111">
        <f>IF('Data Entry'!$H$4="","",'Data Entry'!$H$4)</f>
        <v>8</v>
      </c>
      <c r="B108" s="111" t="str">
        <f>IF('Data Entry'!B113="","",'Data Entry'!B113)</f>
        <v>G</v>
      </c>
      <c r="C108" s="111">
        <f>IF('Data Entry'!C113="","",'Data Entry'!C113)</f>
        <v>296</v>
      </c>
      <c r="D108" s="114">
        <f>IF('Data Entry'!D113="","",'Data Entry'!D113)</f>
        <v>39519</v>
      </c>
      <c r="E108" s="111" t="str">
        <f>IF('Data Entry'!E113="","",UPPER('Data Entry'!E113))</f>
        <v>BASANTI DEVI</v>
      </c>
      <c r="F108" s="111"/>
      <c r="G108" s="111" t="str">
        <f>IF('Data Entry'!F113="","",UPPER('Data Entry'!F113))</f>
        <v>RAMESH MEGHWAL</v>
      </c>
      <c r="H108" s="111"/>
      <c r="I108" s="111"/>
      <c r="J108" s="111"/>
      <c r="K108" s="111">
        <f>IF('Data Entry'!G113="","",'Data Entry'!G113)</f>
        <v>901</v>
      </c>
      <c r="L108" s="111" t="str">
        <f>IF('Data Entry'!H113="","",'Data Entry'!H113)</f>
        <v/>
      </c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2"/>
      <c r="AF108" s="68">
        <f>IF(AK108="","",IF(AK108&gt;0,COUNT($AG$2:AG108),""))</f>
        <v>107</v>
      </c>
      <c r="AG108" s="113">
        <f t="shared" si="34"/>
        <v>8</v>
      </c>
      <c r="AH108" s="113" t="str">
        <f t="shared" si="35"/>
        <v>G</v>
      </c>
      <c r="AI108" s="113">
        <f t="shared" si="36"/>
        <v>296</v>
      </c>
      <c r="AJ108" s="113">
        <f t="shared" si="37"/>
        <v>39519</v>
      </c>
      <c r="AK108" s="113" t="str">
        <f t="shared" si="38"/>
        <v>BASANTI DEVI</v>
      </c>
      <c r="AL108" s="113">
        <f t="shared" si="39"/>
        <v>0</v>
      </c>
      <c r="AM108" s="113" t="str">
        <f t="shared" si="40"/>
        <v>RAMESH MEGHWAL</v>
      </c>
      <c r="AN108" s="113">
        <f t="shared" si="41"/>
        <v>0</v>
      </c>
      <c r="AO108" s="113">
        <f t="shared" si="42"/>
        <v>0</v>
      </c>
      <c r="AP108" s="113">
        <f t="shared" si="43"/>
        <v>0</v>
      </c>
      <c r="AQ108" s="113">
        <f t="shared" si="44"/>
        <v>901</v>
      </c>
      <c r="AR108" s="113" t="str">
        <f t="shared" si="45"/>
        <v/>
      </c>
      <c r="AS108" s="113">
        <f t="shared" si="46"/>
        <v>0</v>
      </c>
      <c r="AT108" s="113">
        <f t="shared" si="47"/>
        <v>0</v>
      </c>
      <c r="AU108" s="113">
        <f t="shared" si="48"/>
        <v>0</v>
      </c>
      <c r="AV108" s="113">
        <f t="shared" si="49"/>
        <v>0</v>
      </c>
      <c r="AX108" s="68" t="str">
        <f>IF(BC108="","",IF(BC108&gt;0,COUNT($AY$2:AY108),""))</f>
        <v/>
      </c>
      <c r="AY108" s="113" t="str">
        <f t="shared" si="50"/>
        <v/>
      </c>
      <c r="AZ108" s="113" t="str">
        <f t="shared" si="51"/>
        <v/>
      </c>
      <c r="BA108" s="113" t="str">
        <f t="shared" si="52"/>
        <v/>
      </c>
      <c r="BB108" s="113" t="str">
        <f t="shared" si="53"/>
        <v/>
      </c>
      <c r="BC108" s="113" t="str">
        <f t="shared" si="54"/>
        <v/>
      </c>
      <c r="BD108" s="113" t="str">
        <f t="shared" si="55"/>
        <v/>
      </c>
      <c r="BE108" s="113" t="str">
        <f t="shared" si="56"/>
        <v/>
      </c>
      <c r="BF108" s="113" t="str">
        <f t="shared" si="57"/>
        <v/>
      </c>
      <c r="BG108" s="113" t="str">
        <f t="shared" si="58"/>
        <v/>
      </c>
      <c r="BH108" s="113" t="str">
        <f t="shared" si="59"/>
        <v/>
      </c>
      <c r="BI108" s="113" t="str">
        <f t="shared" si="60"/>
        <v/>
      </c>
      <c r="BJ108" s="113" t="str">
        <f t="shared" si="61"/>
        <v/>
      </c>
      <c r="BK108" s="113" t="str">
        <f t="shared" si="62"/>
        <v/>
      </c>
      <c r="BL108" s="113" t="str">
        <f t="shared" si="63"/>
        <v/>
      </c>
      <c r="BM108" s="113" t="str">
        <f t="shared" si="64"/>
        <v/>
      </c>
      <c r="BN108" s="113" t="str">
        <f t="shared" si="65"/>
        <v/>
      </c>
    </row>
    <row r="109" spans="1:66">
      <c r="A109" s="111">
        <f>IF('Data Entry'!$H$4="","",'Data Entry'!$H$4)</f>
        <v>8</v>
      </c>
      <c r="B109" s="111" t="str">
        <f>IF('Data Entry'!B114="","",'Data Entry'!B114)</f>
        <v>G</v>
      </c>
      <c r="C109" s="111">
        <f>IF('Data Entry'!C114="","",'Data Entry'!C114)</f>
        <v>972</v>
      </c>
      <c r="D109" s="114">
        <f>IF('Data Entry'!D114="","",'Data Entry'!D114)</f>
        <v>38874</v>
      </c>
      <c r="E109" s="111" t="str">
        <f>IF('Data Entry'!E114="","",UPPER('Data Entry'!E114))</f>
        <v>BIPASA PARIHAR</v>
      </c>
      <c r="F109" s="111"/>
      <c r="G109" s="111" t="str">
        <f>IF('Data Entry'!F114="","",UPPER('Data Entry'!F114))</f>
        <v>HIRA LAL PARIHAR</v>
      </c>
      <c r="H109" s="111"/>
      <c r="I109" s="111"/>
      <c r="J109" s="111"/>
      <c r="K109" s="111">
        <f>IF('Data Entry'!G114="","",'Data Entry'!G114)</f>
        <v>902</v>
      </c>
      <c r="L109" s="111" t="str">
        <f>IF('Data Entry'!H114="","",'Data Entry'!H114)</f>
        <v/>
      </c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2"/>
      <c r="AF109" s="68">
        <f>IF(AK109="","",IF(AK109&gt;0,COUNT($AG$2:AG109),""))</f>
        <v>108</v>
      </c>
      <c r="AG109" s="113">
        <f t="shared" si="34"/>
        <v>8</v>
      </c>
      <c r="AH109" s="113" t="str">
        <f t="shared" si="35"/>
        <v>G</v>
      </c>
      <c r="AI109" s="113">
        <f t="shared" si="36"/>
        <v>972</v>
      </c>
      <c r="AJ109" s="113">
        <f t="shared" si="37"/>
        <v>38874</v>
      </c>
      <c r="AK109" s="113" t="str">
        <f t="shared" si="38"/>
        <v>BIPASA PARIHAR</v>
      </c>
      <c r="AL109" s="113">
        <f t="shared" si="39"/>
        <v>0</v>
      </c>
      <c r="AM109" s="113" t="str">
        <f t="shared" si="40"/>
        <v>HIRA LAL PARIHAR</v>
      </c>
      <c r="AN109" s="113">
        <f t="shared" si="41"/>
        <v>0</v>
      </c>
      <c r="AO109" s="113">
        <f t="shared" si="42"/>
        <v>0</v>
      </c>
      <c r="AP109" s="113">
        <f t="shared" si="43"/>
        <v>0</v>
      </c>
      <c r="AQ109" s="113">
        <f t="shared" si="44"/>
        <v>902</v>
      </c>
      <c r="AR109" s="113" t="str">
        <f t="shared" si="45"/>
        <v/>
      </c>
      <c r="AS109" s="113">
        <f t="shared" si="46"/>
        <v>0</v>
      </c>
      <c r="AT109" s="113">
        <f t="shared" si="47"/>
        <v>0</v>
      </c>
      <c r="AU109" s="113">
        <f t="shared" si="48"/>
        <v>0</v>
      </c>
      <c r="AV109" s="113">
        <f t="shared" si="49"/>
        <v>0</v>
      </c>
      <c r="AX109" s="68" t="str">
        <f>IF(BC109="","",IF(BC109&gt;0,COUNT($AY$2:AY109),""))</f>
        <v/>
      </c>
      <c r="AY109" s="113" t="str">
        <f t="shared" si="50"/>
        <v/>
      </c>
      <c r="AZ109" s="113" t="str">
        <f t="shared" si="51"/>
        <v/>
      </c>
      <c r="BA109" s="113" t="str">
        <f t="shared" si="52"/>
        <v/>
      </c>
      <c r="BB109" s="113" t="str">
        <f t="shared" si="53"/>
        <v/>
      </c>
      <c r="BC109" s="113" t="str">
        <f t="shared" si="54"/>
        <v/>
      </c>
      <c r="BD109" s="113" t="str">
        <f t="shared" si="55"/>
        <v/>
      </c>
      <c r="BE109" s="113" t="str">
        <f t="shared" si="56"/>
        <v/>
      </c>
      <c r="BF109" s="113" t="str">
        <f t="shared" si="57"/>
        <v/>
      </c>
      <c r="BG109" s="113" t="str">
        <f t="shared" si="58"/>
        <v/>
      </c>
      <c r="BH109" s="113" t="str">
        <f t="shared" si="59"/>
        <v/>
      </c>
      <c r="BI109" s="113" t="str">
        <f t="shared" si="60"/>
        <v/>
      </c>
      <c r="BJ109" s="113" t="str">
        <f t="shared" si="61"/>
        <v/>
      </c>
      <c r="BK109" s="113" t="str">
        <f t="shared" si="62"/>
        <v/>
      </c>
      <c r="BL109" s="113" t="str">
        <f t="shared" si="63"/>
        <v/>
      </c>
      <c r="BM109" s="113" t="str">
        <f t="shared" si="64"/>
        <v/>
      </c>
      <c r="BN109" s="113" t="str">
        <f t="shared" si="65"/>
        <v/>
      </c>
    </row>
    <row r="110" spans="1:66">
      <c r="A110" s="111">
        <f>IF('Data Entry'!$H$4="","",'Data Entry'!$H$4)</f>
        <v>8</v>
      </c>
      <c r="B110" s="111" t="str">
        <f>IF('Data Entry'!B115="","",'Data Entry'!B115)</f>
        <v>G</v>
      </c>
      <c r="C110" s="111">
        <f>IF('Data Entry'!C115="","",'Data Entry'!C115)</f>
        <v>776</v>
      </c>
      <c r="D110" s="114">
        <f>IF('Data Entry'!D115="","",'Data Entry'!D115)</f>
        <v>39714</v>
      </c>
      <c r="E110" s="111" t="str">
        <f>IF('Data Entry'!E115="","",UPPER('Data Entry'!E115))</f>
        <v>CHHAVI JANGID</v>
      </c>
      <c r="F110" s="111"/>
      <c r="G110" s="111" t="str">
        <f>IF('Data Entry'!F115="","",UPPER('Data Entry'!F115))</f>
        <v>RAKESH KUMAR</v>
      </c>
      <c r="H110" s="111"/>
      <c r="I110" s="111"/>
      <c r="J110" s="111"/>
      <c r="K110" s="111">
        <f>IF('Data Entry'!G115="","",'Data Entry'!G115)</f>
        <v>903</v>
      </c>
      <c r="L110" s="111" t="str">
        <f>IF('Data Entry'!H115="","",'Data Entry'!H115)</f>
        <v/>
      </c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2"/>
      <c r="AF110" s="68">
        <f>IF(AK110="","",IF(AK110&gt;0,COUNT($AG$2:AG110),""))</f>
        <v>109</v>
      </c>
      <c r="AG110" s="113">
        <f t="shared" si="34"/>
        <v>8</v>
      </c>
      <c r="AH110" s="113" t="str">
        <f t="shared" si="35"/>
        <v>G</v>
      </c>
      <c r="AI110" s="113">
        <f t="shared" si="36"/>
        <v>776</v>
      </c>
      <c r="AJ110" s="113">
        <f t="shared" si="37"/>
        <v>39714</v>
      </c>
      <c r="AK110" s="113" t="str">
        <f t="shared" si="38"/>
        <v>CHHAVI JANGID</v>
      </c>
      <c r="AL110" s="113">
        <f t="shared" si="39"/>
        <v>0</v>
      </c>
      <c r="AM110" s="113" t="str">
        <f t="shared" si="40"/>
        <v>RAKESH KUMAR</v>
      </c>
      <c r="AN110" s="113">
        <f t="shared" si="41"/>
        <v>0</v>
      </c>
      <c r="AO110" s="113">
        <f t="shared" si="42"/>
        <v>0</v>
      </c>
      <c r="AP110" s="113">
        <f t="shared" si="43"/>
        <v>0</v>
      </c>
      <c r="AQ110" s="113">
        <f t="shared" si="44"/>
        <v>903</v>
      </c>
      <c r="AR110" s="113" t="str">
        <f t="shared" si="45"/>
        <v/>
      </c>
      <c r="AS110" s="113">
        <f t="shared" si="46"/>
        <v>0</v>
      </c>
      <c r="AT110" s="113">
        <f t="shared" si="47"/>
        <v>0</v>
      </c>
      <c r="AU110" s="113">
        <f t="shared" si="48"/>
        <v>0</v>
      </c>
      <c r="AV110" s="113">
        <f t="shared" si="49"/>
        <v>0</v>
      </c>
      <c r="AX110" s="68" t="str">
        <f>IF(BC110="","",IF(BC110&gt;0,COUNT($AY$2:AY110),""))</f>
        <v/>
      </c>
      <c r="AY110" s="113" t="str">
        <f t="shared" si="50"/>
        <v/>
      </c>
      <c r="AZ110" s="113" t="str">
        <f t="shared" si="51"/>
        <v/>
      </c>
      <c r="BA110" s="113" t="str">
        <f t="shared" si="52"/>
        <v/>
      </c>
      <c r="BB110" s="113" t="str">
        <f t="shared" si="53"/>
        <v/>
      </c>
      <c r="BC110" s="113" t="str">
        <f t="shared" si="54"/>
        <v/>
      </c>
      <c r="BD110" s="113" t="str">
        <f t="shared" si="55"/>
        <v/>
      </c>
      <c r="BE110" s="113" t="str">
        <f t="shared" si="56"/>
        <v/>
      </c>
      <c r="BF110" s="113" t="str">
        <f t="shared" si="57"/>
        <v/>
      </c>
      <c r="BG110" s="113" t="str">
        <f t="shared" si="58"/>
        <v/>
      </c>
      <c r="BH110" s="113" t="str">
        <f t="shared" si="59"/>
        <v/>
      </c>
      <c r="BI110" s="113" t="str">
        <f t="shared" si="60"/>
        <v/>
      </c>
      <c r="BJ110" s="113" t="str">
        <f t="shared" si="61"/>
        <v/>
      </c>
      <c r="BK110" s="113" t="str">
        <f t="shared" si="62"/>
        <v/>
      </c>
      <c r="BL110" s="113" t="str">
        <f t="shared" si="63"/>
        <v/>
      </c>
      <c r="BM110" s="113" t="str">
        <f t="shared" si="64"/>
        <v/>
      </c>
      <c r="BN110" s="113" t="str">
        <f t="shared" si="65"/>
        <v/>
      </c>
    </row>
    <row r="111" spans="1:66">
      <c r="A111" s="111">
        <f>IF('Data Entry'!$H$4="","",'Data Entry'!$H$4)</f>
        <v>8</v>
      </c>
      <c r="B111" s="111" t="str">
        <f>IF('Data Entry'!B116="","",'Data Entry'!B116)</f>
        <v>G</v>
      </c>
      <c r="C111" s="111">
        <f>IF('Data Entry'!C116="","",'Data Entry'!C116)</f>
        <v>240</v>
      </c>
      <c r="D111" s="114">
        <f>IF('Data Entry'!D116="","",'Data Entry'!D116)</f>
        <v>38587</v>
      </c>
      <c r="E111" s="111" t="str">
        <f>IF('Data Entry'!E116="","",UPPER('Data Entry'!E116))</f>
        <v>DEEPIKA</v>
      </c>
      <c r="F111" s="111"/>
      <c r="G111" s="111" t="str">
        <f>IF('Data Entry'!F116="","",UPPER('Data Entry'!F116))</f>
        <v>SHANKAR LAL</v>
      </c>
      <c r="H111" s="111"/>
      <c r="I111" s="111"/>
      <c r="J111" s="111"/>
      <c r="K111" s="111">
        <f>IF('Data Entry'!G116="","",'Data Entry'!G116)</f>
        <v>904</v>
      </c>
      <c r="L111" s="111" t="str">
        <f>IF('Data Entry'!H116="","",'Data Entry'!H116)</f>
        <v/>
      </c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2"/>
      <c r="AF111" s="68">
        <f>IF(AK111="","",IF(AK111&gt;0,COUNT($AG$2:AG111),""))</f>
        <v>110</v>
      </c>
      <c r="AG111" s="113">
        <f t="shared" si="34"/>
        <v>8</v>
      </c>
      <c r="AH111" s="113" t="str">
        <f t="shared" si="35"/>
        <v>G</v>
      </c>
      <c r="AI111" s="113">
        <f t="shared" si="36"/>
        <v>240</v>
      </c>
      <c r="AJ111" s="113">
        <f t="shared" si="37"/>
        <v>38587</v>
      </c>
      <c r="AK111" s="113" t="str">
        <f t="shared" si="38"/>
        <v>DEEPIKA</v>
      </c>
      <c r="AL111" s="113">
        <f t="shared" si="39"/>
        <v>0</v>
      </c>
      <c r="AM111" s="113" t="str">
        <f t="shared" si="40"/>
        <v>SHANKAR LAL</v>
      </c>
      <c r="AN111" s="113">
        <f t="shared" si="41"/>
        <v>0</v>
      </c>
      <c r="AO111" s="113">
        <f t="shared" si="42"/>
        <v>0</v>
      </c>
      <c r="AP111" s="113">
        <f t="shared" si="43"/>
        <v>0</v>
      </c>
      <c r="AQ111" s="113">
        <f t="shared" si="44"/>
        <v>904</v>
      </c>
      <c r="AR111" s="113" t="str">
        <f t="shared" si="45"/>
        <v/>
      </c>
      <c r="AS111" s="113">
        <f t="shared" si="46"/>
        <v>0</v>
      </c>
      <c r="AT111" s="113">
        <f t="shared" si="47"/>
        <v>0</v>
      </c>
      <c r="AU111" s="113">
        <f t="shared" si="48"/>
        <v>0</v>
      </c>
      <c r="AV111" s="113">
        <f t="shared" si="49"/>
        <v>0</v>
      </c>
      <c r="AX111" s="68" t="str">
        <f>IF(BC111="","",IF(BC111&gt;0,COUNT($AY$2:AY111),""))</f>
        <v/>
      </c>
      <c r="AY111" s="113" t="str">
        <f t="shared" si="50"/>
        <v/>
      </c>
      <c r="AZ111" s="113" t="str">
        <f t="shared" si="51"/>
        <v/>
      </c>
      <c r="BA111" s="113" t="str">
        <f t="shared" si="52"/>
        <v/>
      </c>
      <c r="BB111" s="113" t="str">
        <f t="shared" si="53"/>
        <v/>
      </c>
      <c r="BC111" s="113" t="str">
        <f t="shared" si="54"/>
        <v/>
      </c>
      <c r="BD111" s="113" t="str">
        <f t="shared" si="55"/>
        <v/>
      </c>
      <c r="BE111" s="113" t="str">
        <f t="shared" si="56"/>
        <v/>
      </c>
      <c r="BF111" s="113" t="str">
        <f t="shared" si="57"/>
        <v/>
      </c>
      <c r="BG111" s="113" t="str">
        <f t="shared" si="58"/>
        <v/>
      </c>
      <c r="BH111" s="113" t="str">
        <f t="shared" si="59"/>
        <v/>
      </c>
      <c r="BI111" s="113" t="str">
        <f t="shared" si="60"/>
        <v/>
      </c>
      <c r="BJ111" s="113" t="str">
        <f t="shared" si="61"/>
        <v/>
      </c>
      <c r="BK111" s="113" t="str">
        <f t="shared" si="62"/>
        <v/>
      </c>
      <c r="BL111" s="113" t="str">
        <f t="shared" si="63"/>
        <v/>
      </c>
      <c r="BM111" s="113" t="str">
        <f t="shared" si="64"/>
        <v/>
      </c>
      <c r="BN111" s="113" t="str">
        <f t="shared" si="65"/>
        <v/>
      </c>
    </row>
    <row r="112" spans="1:66">
      <c r="A112" s="111">
        <f>IF('Data Entry'!$H$4="","",'Data Entry'!$H$4)</f>
        <v>8</v>
      </c>
      <c r="B112" s="111" t="str">
        <f>IF('Data Entry'!B117="","",'Data Entry'!B117)</f>
        <v>G</v>
      </c>
      <c r="C112" s="111">
        <f>IF('Data Entry'!C117="","",'Data Entry'!C117)</f>
        <v>777</v>
      </c>
      <c r="D112" s="114">
        <f>IF('Data Entry'!D117="","",'Data Entry'!D117)</f>
        <v>38723</v>
      </c>
      <c r="E112" s="111" t="str">
        <f>IF('Data Entry'!E117="","",UPPER('Data Entry'!E117))</f>
        <v>DEEPIKA BAGRI</v>
      </c>
      <c r="F112" s="111"/>
      <c r="G112" s="111" t="str">
        <f>IF('Data Entry'!F117="","",UPPER('Data Entry'!F117))</f>
        <v>SATAYANARAYAN</v>
      </c>
      <c r="H112" s="111"/>
      <c r="I112" s="111"/>
      <c r="J112" s="111"/>
      <c r="K112" s="111">
        <f>IF('Data Entry'!G117="","",'Data Entry'!G117)</f>
        <v>905</v>
      </c>
      <c r="L112" s="111" t="str">
        <f>IF('Data Entry'!H117="","",'Data Entry'!H117)</f>
        <v/>
      </c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2"/>
      <c r="AF112" s="68">
        <f>IF(AK112="","",IF(AK112&gt;0,COUNT($AG$2:AG112),""))</f>
        <v>111</v>
      </c>
      <c r="AG112" s="113">
        <f t="shared" si="34"/>
        <v>8</v>
      </c>
      <c r="AH112" s="113" t="str">
        <f t="shared" si="35"/>
        <v>G</v>
      </c>
      <c r="AI112" s="113">
        <f t="shared" si="36"/>
        <v>777</v>
      </c>
      <c r="AJ112" s="113">
        <f t="shared" si="37"/>
        <v>38723</v>
      </c>
      <c r="AK112" s="113" t="str">
        <f t="shared" si="38"/>
        <v>DEEPIKA BAGRI</v>
      </c>
      <c r="AL112" s="113">
        <f t="shared" si="39"/>
        <v>0</v>
      </c>
      <c r="AM112" s="113" t="str">
        <f t="shared" si="40"/>
        <v>SATAYANARAYAN</v>
      </c>
      <c r="AN112" s="113">
        <f t="shared" si="41"/>
        <v>0</v>
      </c>
      <c r="AO112" s="113">
        <f t="shared" si="42"/>
        <v>0</v>
      </c>
      <c r="AP112" s="113">
        <f t="shared" si="43"/>
        <v>0</v>
      </c>
      <c r="AQ112" s="113">
        <f t="shared" si="44"/>
        <v>905</v>
      </c>
      <c r="AR112" s="113" t="str">
        <f t="shared" si="45"/>
        <v/>
      </c>
      <c r="AS112" s="113">
        <f t="shared" si="46"/>
        <v>0</v>
      </c>
      <c r="AT112" s="113">
        <f t="shared" si="47"/>
        <v>0</v>
      </c>
      <c r="AU112" s="113">
        <f t="shared" si="48"/>
        <v>0</v>
      </c>
      <c r="AV112" s="113">
        <f t="shared" si="49"/>
        <v>0</v>
      </c>
      <c r="AX112" s="68" t="str">
        <f>IF(BC112="","",IF(BC112&gt;0,COUNT($AY$2:AY112),""))</f>
        <v/>
      </c>
      <c r="AY112" s="113" t="str">
        <f t="shared" si="50"/>
        <v/>
      </c>
      <c r="AZ112" s="113" t="str">
        <f t="shared" si="51"/>
        <v/>
      </c>
      <c r="BA112" s="113" t="str">
        <f t="shared" si="52"/>
        <v/>
      </c>
      <c r="BB112" s="113" t="str">
        <f t="shared" si="53"/>
        <v/>
      </c>
      <c r="BC112" s="113" t="str">
        <f t="shared" si="54"/>
        <v/>
      </c>
      <c r="BD112" s="113" t="str">
        <f t="shared" si="55"/>
        <v/>
      </c>
      <c r="BE112" s="113" t="str">
        <f t="shared" si="56"/>
        <v/>
      </c>
      <c r="BF112" s="113" t="str">
        <f t="shared" si="57"/>
        <v/>
      </c>
      <c r="BG112" s="113" t="str">
        <f t="shared" si="58"/>
        <v/>
      </c>
      <c r="BH112" s="113" t="str">
        <f t="shared" si="59"/>
        <v/>
      </c>
      <c r="BI112" s="113" t="str">
        <f t="shared" si="60"/>
        <v/>
      </c>
      <c r="BJ112" s="113" t="str">
        <f t="shared" si="61"/>
        <v/>
      </c>
      <c r="BK112" s="113" t="str">
        <f t="shared" si="62"/>
        <v/>
      </c>
      <c r="BL112" s="113" t="str">
        <f t="shared" si="63"/>
        <v/>
      </c>
      <c r="BM112" s="113" t="str">
        <f t="shared" si="64"/>
        <v/>
      </c>
      <c r="BN112" s="113" t="str">
        <f t="shared" si="65"/>
        <v/>
      </c>
    </row>
    <row r="113" spans="1:66">
      <c r="A113" s="111">
        <f>IF('Data Entry'!$H$4="","",'Data Entry'!$H$4)</f>
        <v>8</v>
      </c>
      <c r="B113" s="111" t="str">
        <f>IF('Data Entry'!B118="","",'Data Entry'!B118)</f>
        <v>G</v>
      </c>
      <c r="C113" s="111">
        <f>IF('Data Entry'!C118="","",'Data Entry'!C118)</f>
        <v>589</v>
      </c>
      <c r="D113" s="114">
        <f>IF('Data Entry'!D118="","",'Data Entry'!D118)</f>
        <v>39148</v>
      </c>
      <c r="E113" s="111" t="str">
        <f>IF('Data Entry'!E118="","",UPPER('Data Entry'!E118))</f>
        <v>DIMPAL</v>
      </c>
      <c r="F113" s="111"/>
      <c r="G113" s="111" t="str">
        <f>IF('Data Entry'!F118="","",UPPER('Data Entry'!F118))</f>
        <v>DHARMARAM</v>
      </c>
      <c r="H113" s="111"/>
      <c r="I113" s="111"/>
      <c r="J113" s="111"/>
      <c r="K113" s="111">
        <f>IF('Data Entry'!G118="","",'Data Entry'!G118)</f>
        <v>906</v>
      </c>
      <c r="L113" s="111" t="str">
        <f>IF('Data Entry'!H118="","",'Data Entry'!H118)</f>
        <v/>
      </c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2"/>
      <c r="AF113" s="68">
        <f>IF(AK113="","",IF(AK113&gt;0,COUNT($AG$2:AG113),""))</f>
        <v>112</v>
      </c>
      <c r="AG113" s="113">
        <f t="shared" si="34"/>
        <v>8</v>
      </c>
      <c r="AH113" s="113" t="str">
        <f t="shared" si="35"/>
        <v>G</v>
      </c>
      <c r="AI113" s="113">
        <f t="shared" si="36"/>
        <v>589</v>
      </c>
      <c r="AJ113" s="113">
        <f t="shared" si="37"/>
        <v>39148</v>
      </c>
      <c r="AK113" s="113" t="str">
        <f t="shared" si="38"/>
        <v>DIMPAL</v>
      </c>
      <c r="AL113" s="113">
        <f t="shared" si="39"/>
        <v>0</v>
      </c>
      <c r="AM113" s="113" t="str">
        <f t="shared" si="40"/>
        <v>DHARMARAM</v>
      </c>
      <c r="AN113" s="113">
        <f t="shared" si="41"/>
        <v>0</v>
      </c>
      <c r="AO113" s="113">
        <f t="shared" si="42"/>
        <v>0</v>
      </c>
      <c r="AP113" s="113">
        <f t="shared" si="43"/>
        <v>0</v>
      </c>
      <c r="AQ113" s="113">
        <f t="shared" si="44"/>
        <v>906</v>
      </c>
      <c r="AR113" s="113" t="str">
        <f t="shared" si="45"/>
        <v/>
      </c>
      <c r="AS113" s="113">
        <f t="shared" si="46"/>
        <v>0</v>
      </c>
      <c r="AT113" s="113">
        <f t="shared" si="47"/>
        <v>0</v>
      </c>
      <c r="AU113" s="113">
        <f t="shared" si="48"/>
        <v>0</v>
      </c>
      <c r="AV113" s="113">
        <f t="shared" si="49"/>
        <v>0</v>
      </c>
      <c r="AX113" s="68" t="str">
        <f>IF(BC113="","",IF(BC113&gt;0,COUNT($AY$2:AY113),""))</f>
        <v/>
      </c>
      <c r="AY113" s="113" t="str">
        <f t="shared" si="50"/>
        <v/>
      </c>
      <c r="AZ113" s="113" t="str">
        <f t="shared" si="51"/>
        <v/>
      </c>
      <c r="BA113" s="113" t="str">
        <f t="shared" si="52"/>
        <v/>
      </c>
      <c r="BB113" s="113" t="str">
        <f t="shared" si="53"/>
        <v/>
      </c>
      <c r="BC113" s="113" t="str">
        <f t="shared" si="54"/>
        <v/>
      </c>
      <c r="BD113" s="113" t="str">
        <f t="shared" si="55"/>
        <v/>
      </c>
      <c r="BE113" s="113" t="str">
        <f t="shared" si="56"/>
        <v/>
      </c>
      <c r="BF113" s="113" t="str">
        <f t="shared" si="57"/>
        <v/>
      </c>
      <c r="BG113" s="113" t="str">
        <f t="shared" si="58"/>
        <v/>
      </c>
      <c r="BH113" s="113" t="str">
        <f t="shared" si="59"/>
        <v/>
      </c>
      <c r="BI113" s="113" t="str">
        <f t="shared" si="60"/>
        <v/>
      </c>
      <c r="BJ113" s="113" t="str">
        <f t="shared" si="61"/>
        <v/>
      </c>
      <c r="BK113" s="113" t="str">
        <f t="shared" si="62"/>
        <v/>
      </c>
      <c r="BL113" s="113" t="str">
        <f t="shared" si="63"/>
        <v/>
      </c>
      <c r="BM113" s="113" t="str">
        <f t="shared" si="64"/>
        <v/>
      </c>
      <c r="BN113" s="113" t="str">
        <f t="shared" si="65"/>
        <v/>
      </c>
    </row>
    <row r="114" spans="1:66">
      <c r="A114" s="111">
        <f>IF('Data Entry'!$H$4="","",'Data Entry'!$H$4)</f>
        <v>8</v>
      </c>
      <c r="B114" s="111" t="str">
        <f>IF('Data Entry'!B119="","",'Data Entry'!B119)</f>
        <v>G</v>
      </c>
      <c r="C114" s="111">
        <f>IF('Data Entry'!C119="","",'Data Entry'!C119)</f>
        <v>778</v>
      </c>
      <c r="D114" s="114">
        <f>IF('Data Entry'!D119="","",'Data Entry'!D119)</f>
        <v>39595</v>
      </c>
      <c r="E114" s="111" t="str">
        <f>IF('Data Entry'!E119="","",UPPER('Data Entry'!E119))</f>
        <v>GAYATRI SOLANKI</v>
      </c>
      <c r="F114" s="111"/>
      <c r="G114" s="111" t="str">
        <f>IF('Data Entry'!F119="","",UPPER('Data Entry'!F119))</f>
        <v>LAXMINARAYAN</v>
      </c>
      <c r="H114" s="111"/>
      <c r="I114" s="111"/>
      <c r="J114" s="111"/>
      <c r="K114" s="111">
        <f>IF('Data Entry'!G119="","",'Data Entry'!G119)</f>
        <v>907</v>
      </c>
      <c r="L114" s="111" t="str">
        <f>IF('Data Entry'!H119="","",'Data Entry'!H119)</f>
        <v/>
      </c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2"/>
      <c r="AF114" s="68">
        <f>IF(AK114="","",IF(AK114&gt;0,COUNT($AG$2:AG114),""))</f>
        <v>113</v>
      </c>
      <c r="AG114" s="113">
        <f t="shared" si="34"/>
        <v>8</v>
      </c>
      <c r="AH114" s="113" t="str">
        <f t="shared" si="35"/>
        <v>G</v>
      </c>
      <c r="AI114" s="113">
        <f t="shared" si="36"/>
        <v>778</v>
      </c>
      <c r="AJ114" s="113">
        <f t="shared" si="37"/>
        <v>39595</v>
      </c>
      <c r="AK114" s="113" t="str">
        <f t="shared" si="38"/>
        <v>GAYATRI SOLANKI</v>
      </c>
      <c r="AL114" s="113">
        <f t="shared" si="39"/>
        <v>0</v>
      </c>
      <c r="AM114" s="113" t="str">
        <f t="shared" si="40"/>
        <v>LAXMINARAYAN</v>
      </c>
      <c r="AN114" s="113">
        <f t="shared" si="41"/>
        <v>0</v>
      </c>
      <c r="AO114" s="113">
        <f t="shared" si="42"/>
        <v>0</v>
      </c>
      <c r="AP114" s="113">
        <f t="shared" si="43"/>
        <v>0</v>
      </c>
      <c r="AQ114" s="113">
        <f t="shared" si="44"/>
        <v>907</v>
      </c>
      <c r="AR114" s="113" t="str">
        <f t="shared" si="45"/>
        <v/>
      </c>
      <c r="AS114" s="113">
        <f t="shared" si="46"/>
        <v>0</v>
      </c>
      <c r="AT114" s="113">
        <f t="shared" si="47"/>
        <v>0</v>
      </c>
      <c r="AU114" s="113">
        <f t="shared" si="48"/>
        <v>0</v>
      </c>
      <c r="AV114" s="113">
        <f t="shared" si="49"/>
        <v>0</v>
      </c>
      <c r="AX114" s="68" t="str">
        <f>IF(BC114="","",IF(BC114&gt;0,COUNT($AY$2:AY114),""))</f>
        <v/>
      </c>
      <c r="AY114" s="113" t="str">
        <f t="shared" si="50"/>
        <v/>
      </c>
      <c r="AZ114" s="113" t="str">
        <f t="shared" si="51"/>
        <v/>
      </c>
      <c r="BA114" s="113" t="str">
        <f t="shared" si="52"/>
        <v/>
      </c>
      <c r="BB114" s="113" t="str">
        <f t="shared" si="53"/>
        <v/>
      </c>
      <c r="BC114" s="113" t="str">
        <f t="shared" si="54"/>
        <v/>
      </c>
      <c r="BD114" s="113" t="str">
        <f t="shared" si="55"/>
        <v/>
      </c>
      <c r="BE114" s="113" t="str">
        <f t="shared" si="56"/>
        <v/>
      </c>
      <c r="BF114" s="113" t="str">
        <f t="shared" si="57"/>
        <v/>
      </c>
      <c r="BG114" s="113" t="str">
        <f t="shared" si="58"/>
        <v/>
      </c>
      <c r="BH114" s="113" t="str">
        <f t="shared" si="59"/>
        <v/>
      </c>
      <c r="BI114" s="113" t="str">
        <f t="shared" si="60"/>
        <v/>
      </c>
      <c r="BJ114" s="113" t="str">
        <f t="shared" si="61"/>
        <v/>
      </c>
      <c r="BK114" s="113" t="str">
        <f t="shared" si="62"/>
        <v/>
      </c>
      <c r="BL114" s="113" t="str">
        <f t="shared" si="63"/>
        <v/>
      </c>
      <c r="BM114" s="113" t="str">
        <f t="shared" si="64"/>
        <v/>
      </c>
      <c r="BN114" s="113" t="str">
        <f t="shared" si="65"/>
        <v/>
      </c>
    </row>
    <row r="115" spans="1:66">
      <c r="A115" s="111">
        <f>IF('Data Entry'!$H$4="","",'Data Entry'!$H$4)</f>
        <v>8</v>
      </c>
      <c r="B115" s="111" t="str">
        <f>IF('Data Entry'!B120="","",'Data Entry'!B120)</f>
        <v>G</v>
      </c>
      <c r="C115" s="111">
        <f>IF('Data Entry'!C120="","",'Data Entry'!C120)</f>
        <v>975</v>
      </c>
      <c r="D115" s="114">
        <f>IF('Data Entry'!D120="","",'Data Entry'!D120)</f>
        <v>39689</v>
      </c>
      <c r="E115" s="111" t="str">
        <f>IF('Data Entry'!E120="","",UPPER('Data Entry'!E120))</f>
        <v>HARSHVARDHAN SINGH RAJAWAT</v>
      </c>
      <c r="F115" s="111"/>
      <c r="G115" s="111" t="str">
        <f>IF('Data Entry'!F120="","",UPPER('Data Entry'!F120))</f>
        <v>VIKRAM SINGH</v>
      </c>
      <c r="H115" s="111"/>
      <c r="I115" s="111"/>
      <c r="J115" s="111"/>
      <c r="K115" s="111">
        <f>IF('Data Entry'!G120="","",'Data Entry'!G120)</f>
        <v>908</v>
      </c>
      <c r="L115" s="111" t="str">
        <f>IF('Data Entry'!H120="","",'Data Entry'!H120)</f>
        <v/>
      </c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2"/>
      <c r="AF115" s="68">
        <f>IF(AK115="","",IF(AK115&gt;0,COUNT($AG$2:AG115),""))</f>
        <v>114</v>
      </c>
      <c r="AG115" s="113">
        <f t="shared" si="34"/>
        <v>8</v>
      </c>
      <c r="AH115" s="113" t="str">
        <f t="shared" si="35"/>
        <v>G</v>
      </c>
      <c r="AI115" s="113">
        <f t="shared" si="36"/>
        <v>975</v>
      </c>
      <c r="AJ115" s="113">
        <f t="shared" si="37"/>
        <v>39689</v>
      </c>
      <c r="AK115" s="113" t="str">
        <f t="shared" si="38"/>
        <v>HARSHVARDHAN SINGH RAJAWAT</v>
      </c>
      <c r="AL115" s="113">
        <f t="shared" si="39"/>
        <v>0</v>
      </c>
      <c r="AM115" s="113" t="str">
        <f t="shared" si="40"/>
        <v>VIKRAM SINGH</v>
      </c>
      <c r="AN115" s="113">
        <f t="shared" si="41"/>
        <v>0</v>
      </c>
      <c r="AO115" s="113">
        <f t="shared" si="42"/>
        <v>0</v>
      </c>
      <c r="AP115" s="113">
        <f t="shared" si="43"/>
        <v>0</v>
      </c>
      <c r="AQ115" s="113">
        <f t="shared" si="44"/>
        <v>908</v>
      </c>
      <c r="AR115" s="113" t="str">
        <f t="shared" si="45"/>
        <v/>
      </c>
      <c r="AS115" s="113">
        <f t="shared" si="46"/>
        <v>0</v>
      </c>
      <c r="AT115" s="113">
        <f t="shared" si="47"/>
        <v>0</v>
      </c>
      <c r="AU115" s="113">
        <f t="shared" si="48"/>
        <v>0</v>
      </c>
      <c r="AV115" s="113">
        <f t="shared" si="49"/>
        <v>0</v>
      </c>
      <c r="AX115" s="68" t="str">
        <f>IF(BC115="","",IF(BC115&gt;0,COUNT($AY$2:AY115),""))</f>
        <v/>
      </c>
      <c r="AY115" s="113" t="str">
        <f t="shared" si="50"/>
        <v/>
      </c>
      <c r="AZ115" s="113" t="str">
        <f t="shared" si="51"/>
        <v/>
      </c>
      <c r="BA115" s="113" t="str">
        <f t="shared" si="52"/>
        <v/>
      </c>
      <c r="BB115" s="113" t="str">
        <f t="shared" si="53"/>
        <v/>
      </c>
      <c r="BC115" s="113" t="str">
        <f t="shared" si="54"/>
        <v/>
      </c>
      <c r="BD115" s="113" t="str">
        <f t="shared" si="55"/>
        <v/>
      </c>
      <c r="BE115" s="113" t="str">
        <f t="shared" si="56"/>
        <v/>
      </c>
      <c r="BF115" s="113" t="str">
        <f t="shared" si="57"/>
        <v/>
      </c>
      <c r="BG115" s="113" t="str">
        <f t="shared" si="58"/>
        <v/>
      </c>
      <c r="BH115" s="113" t="str">
        <f t="shared" si="59"/>
        <v/>
      </c>
      <c r="BI115" s="113" t="str">
        <f t="shared" si="60"/>
        <v/>
      </c>
      <c r="BJ115" s="113" t="str">
        <f t="shared" si="61"/>
        <v/>
      </c>
      <c r="BK115" s="113" t="str">
        <f t="shared" si="62"/>
        <v/>
      </c>
      <c r="BL115" s="113" t="str">
        <f t="shared" si="63"/>
        <v/>
      </c>
      <c r="BM115" s="113" t="str">
        <f t="shared" si="64"/>
        <v/>
      </c>
      <c r="BN115" s="113" t="str">
        <f t="shared" si="65"/>
        <v/>
      </c>
    </row>
    <row r="116" spans="1:66">
      <c r="A116" s="111">
        <f>IF('Data Entry'!$H$4="","",'Data Entry'!$H$4)</f>
        <v>8</v>
      </c>
      <c r="B116" s="111" t="str">
        <f>IF('Data Entry'!B121="","",'Data Entry'!B121)</f>
        <v>G</v>
      </c>
      <c r="C116" s="111">
        <f>IF('Data Entry'!C121="","",'Data Entry'!C121)</f>
        <v>235</v>
      </c>
      <c r="D116" s="114">
        <f>IF('Data Entry'!D121="","",'Data Entry'!D121)</f>
        <v>39052</v>
      </c>
      <c r="E116" s="111" t="str">
        <f>IF('Data Entry'!E121="","",UPPER('Data Entry'!E121))</f>
        <v>HEENA BANO</v>
      </c>
      <c r="F116" s="111"/>
      <c r="G116" s="111" t="str">
        <f>IF('Data Entry'!F121="","",UPPER('Data Entry'!F121))</f>
        <v>LALU KHAN</v>
      </c>
      <c r="H116" s="111"/>
      <c r="I116" s="111"/>
      <c r="J116" s="111"/>
      <c r="K116" s="111">
        <f>IF('Data Entry'!G121="","",'Data Entry'!G121)</f>
        <v>909</v>
      </c>
      <c r="L116" s="111" t="str">
        <f>IF('Data Entry'!H121="","",'Data Entry'!H121)</f>
        <v/>
      </c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2"/>
      <c r="AF116" s="68">
        <f>IF(AK116="","",IF(AK116&gt;0,COUNT($AG$2:AG116),""))</f>
        <v>115</v>
      </c>
      <c r="AG116" s="113">
        <f t="shared" si="34"/>
        <v>8</v>
      </c>
      <c r="AH116" s="113" t="str">
        <f t="shared" si="35"/>
        <v>G</v>
      </c>
      <c r="AI116" s="113">
        <f t="shared" si="36"/>
        <v>235</v>
      </c>
      <c r="AJ116" s="113">
        <f t="shared" si="37"/>
        <v>39052</v>
      </c>
      <c r="AK116" s="113" t="str">
        <f t="shared" si="38"/>
        <v>HEENA BANO</v>
      </c>
      <c r="AL116" s="113">
        <f t="shared" si="39"/>
        <v>0</v>
      </c>
      <c r="AM116" s="113" t="str">
        <f t="shared" si="40"/>
        <v>LALU KHAN</v>
      </c>
      <c r="AN116" s="113">
        <f t="shared" si="41"/>
        <v>0</v>
      </c>
      <c r="AO116" s="113">
        <f t="shared" si="42"/>
        <v>0</v>
      </c>
      <c r="AP116" s="113">
        <f t="shared" si="43"/>
        <v>0</v>
      </c>
      <c r="AQ116" s="113">
        <f t="shared" si="44"/>
        <v>909</v>
      </c>
      <c r="AR116" s="113" t="str">
        <f t="shared" si="45"/>
        <v/>
      </c>
      <c r="AS116" s="113">
        <f t="shared" si="46"/>
        <v>0</v>
      </c>
      <c r="AT116" s="113">
        <f t="shared" si="47"/>
        <v>0</v>
      </c>
      <c r="AU116" s="113">
        <f t="shared" si="48"/>
        <v>0</v>
      </c>
      <c r="AV116" s="113">
        <f t="shared" si="49"/>
        <v>0</v>
      </c>
      <c r="AX116" s="68" t="str">
        <f>IF(BC116="","",IF(BC116&gt;0,COUNT($AY$2:AY116),""))</f>
        <v/>
      </c>
      <c r="AY116" s="113" t="str">
        <f t="shared" si="50"/>
        <v/>
      </c>
      <c r="AZ116" s="113" t="str">
        <f t="shared" si="51"/>
        <v/>
      </c>
      <c r="BA116" s="113" t="str">
        <f t="shared" si="52"/>
        <v/>
      </c>
      <c r="BB116" s="113" t="str">
        <f t="shared" si="53"/>
        <v/>
      </c>
      <c r="BC116" s="113" t="str">
        <f t="shared" si="54"/>
        <v/>
      </c>
      <c r="BD116" s="113" t="str">
        <f t="shared" si="55"/>
        <v/>
      </c>
      <c r="BE116" s="113" t="str">
        <f t="shared" si="56"/>
        <v/>
      </c>
      <c r="BF116" s="113" t="str">
        <f t="shared" si="57"/>
        <v/>
      </c>
      <c r="BG116" s="113" t="str">
        <f t="shared" si="58"/>
        <v/>
      </c>
      <c r="BH116" s="113" t="str">
        <f t="shared" si="59"/>
        <v/>
      </c>
      <c r="BI116" s="113" t="str">
        <f t="shared" si="60"/>
        <v/>
      </c>
      <c r="BJ116" s="113" t="str">
        <f t="shared" si="61"/>
        <v/>
      </c>
      <c r="BK116" s="113" t="str">
        <f t="shared" si="62"/>
        <v/>
      </c>
      <c r="BL116" s="113" t="str">
        <f t="shared" si="63"/>
        <v/>
      </c>
      <c r="BM116" s="113" t="str">
        <f t="shared" si="64"/>
        <v/>
      </c>
      <c r="BN116" s="113" t="str">
        <f t="shared" si="65"/>
        <v/>
      </c>
    </row>
    <row r="117" spans="1:66">
      <c r="A117" s="111">
        <f>IF('Data Entry'!$H$4="","",'Data Entry'!$H$4)</f>
        <v>8</v>
      </c>
      <c r="B117" s="111" t="str">
        <f>IF('Data Entry'!B122="","",'Data Entry'!B122)</f>
        <v>G</v>
      </c>
      <c r="C117" s="111">
        <f>IF('Data Entry'!C122="","",'Data Entry'!C122)</f>
        <v>966</v>
      </c>
      <c r="D117" s="114">
        <f>IF('Data Entry'!D122="","",'Data Entry'!D122)</f>
        <v>39301</v>
      </c>
      <c r="E117" s="111" t="str">
        <f>IF('Data Entry'!E122="","",UPPER('Data Entry'!E122))</f>
        <v>IRFAN KATHAT</v>
      </c>
      <c r="F117" s="111"/>
      <c r="G117" s="111" t="str">
        <f>IF('Data Entry'!F122="","",UPPER('Data Entry'!F122))</f>
        <v>VINOD KATHAT</v>
      </c>
      <c r="H117" s="111"/>
      <c r="I117" s="111"/>
      <c r="J117" s="111"/>
      <c r="K117" s="111">
        <f>IF('Data Entry'!G122="","",'Data Entry'!G122)</f>
        <v>910</v>
      </c>
      <c r="L117" s="111" t="str">
        <f>IF('Data Entry'!H122="","",'Data Entry'!H122)</f>
        <v/>
      </c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2"/>
      <c r="AF117" s="68">
        <f>IF(AK117="","",IF(AK117&gt;0,COUNT($AG$2:AG117),""))</f>
        <v>116</v>
      </c>
      <c r="AG117" s="113">
        <f t="shared" si="34"/>
        <v>8</v>
      </c>
      <c r="AH117" s="113" t="str">
        <f t="shared" si="35"/>
        <v>G</v>
      </c>
      <c r="AI117" s="113">
        <f t="shared" si="36"/>
        <v>966</v>
      </c>
      <c r="AJ117" s="113">
        <f t="shared" si="37"/>
        <v>39301</v>
      </c>
      <c r="AK117" s="113" t="str">
        <f t="shared" si="38"/>
        <v>IRFAN KATHAT</v>
      </c>
      <c r="AL117" s="113">
        <f t="shared" si="39"/>
        <v>0</v>
      </c>
      <c r="AM117" s="113" t="str">
        <f t="shared" si="40"/>
        <v>VINOD KATHAT</v>
      </c>
      <c r="AN117" s="113">
        <f t="shared" si="41"/>
        <v>0</v>
      </c>
      <c r="AO117" s="113">
        <f t="shared" si="42"/>
        <v>0</v>
      </c>
      <c r="AP117" s="113">
        <f t="shared" si="43"/>
        <v>0</v>
      </c>
      <c r="AQ117" s="113">
        <f t="shared" si="44"/>
        <v>910</v>
      </c>
      <c r="AR117" s="113" t="str">
        <f t="shared" si="45"/>
        <v/>
      </c>
      <c r="AS117" s="113">
        <f t="shared" si="46"/>
        <v>0</v>
      </c>
      <c r="AT117" s="113">
        <f t="shared" si="47"/>
        <v>0</v>
      </c>
      <c r="AU117" s="113">
        <f t="shared" si="48"/>
        <v>0</v>
      </c>
      <c r="AV117" s="113">
        <f t="shared" si="49"/>
        <v>0</v>
      </c>
      <c r="AX117" s="68" t="str">
        <f>IF(BC117="","",IF(BC117&gt;0,COUNT($AY$2:AY117),""))</f>
        <v/>
      </c>
      <c r="AY117" s="113" t="str">
        <f t="shared" si="50"/>
        <v/>
      </c>
      <c r="AZ117" s="113" t="str">
        <f t="shared" si="51"/>
        <v/>
      </c>
      <c r="BA117" s="113" t="str">
        <f t="shared" si="52"/>
        <v/>
      </c>
      <c r="BB117" s="113" t="str">
        <f t="shared" si="53"/>
        <v/>
      </c>
      <c r="BC117" s="113" t="str">
        <f t="shared" si="54"/>
        <v/>
      </c>
      <c r="BD117" s="113" t="str">
        <f t="shared" si="55"/>
        <v/>
      </c>
      <c r="BE117" s="113" t="str">
        <f t="shared" si="56"/>
        <v/>
      </c>
      <c r="BF117" s="113" t="str">
        <f t="shared" si="57"/>
        <v/>
      </c>
      <c r="BG117" s="113" t="str">
        <f t="shared" si="58"/>
        <v/>
      </c>
      <c r="BH117" s="113" t="str">
        <f t="shared" si="59"/>
        <v/>
      </c>
      <c r="BI117" s="113" t="str">
        <f t="shared" si="60"/>
        <v/>
      </c>
      <c r="BJ117" s="113" t="str">
        <f t="shared" si="61"/>
        <v/>
      </c>
      <c r="BK117" s="113" t="str">
        <f t="shared" si="62"/>
        <v/>
      </c>
      <c r="BL117" s="113" t="str">
        <f t="shared" si="63"/>
        <v/>
      </c>
      <c r="BM117" s="113" t="str">
        <f t="shared" si="64"/>
        <v/>
      </c>
      <c r="BN117" s="113" t="str">
        <f t="shared" si="65"/>
        <v/>
      </c>
    </row>
    <row r="118" spans="1:66">
      <c r="A118" s="111">
        <f>IF('Data Entry'!$H$4="","",'Data Entry'!$H$4)</f>
        <v>8</v>
      </c>
      <c r="B118" s="111" t="str">
        <f>IF('Data Entry'!B123="","",'Data Entry'!B123)</f>
        <v>H</v>
      </c>
      <c r="C118" s="111">
        <f>IF('Data Entry'!C123="","",'Data Entry'!C123)</f>
        <v>545</v>
      </c>
      <c r="D118" s="114">
        <f>IF('Data Entry'!D123="","",'Data Entry'!D123)</f>
        <v>39465</v>
      </c>
      <c r="E118" s="111" t="str">
        <f>IF('Data Entry'!E123="","",UPPER('Data Entry'!E123))</f>
        <v>ISHIKA</v>
      </c>
      <c r="F118" s="111"/>
      <c r="G118" s="111" t="str">
        <f>IF('Data Entry'!F123="","",UPPER('Data Entry'!F123))</f>
        <v>NAND KISHOR</v>
      </c>
      <c r="H118" s="111"/>
      <c r="I118" s="111"/>
      <c r="J118" s="111"/>
      <c r="K118" s="111">
        <f>IF('Data Entry'!G123="","",'Data Entry'!G123)</f>
        <v>911</v>
      </c>
      <c r="L118" s="111" t="str">
        <f>IF('Data Entry'!H123="","",'Data Entry'!H123)</f>
        <v/>
      </c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2"/>
      <c r="AF118" s="68">
        <f>IF(AK118="","",IF(AK118&gt;0,COUNT($AG$2:AG118),""))</f>
        <v>117</v>
      </c>
      <c r="AG118" s="113">
        <f t="shared" si="34"/>
        <v>8</v>
      </c>
      <c r="AH118" s="113" t="str">
        <f t="shared" si="35"/>
        <v>H</v>
      </c>
      <c r="AI118" s="113">
        <f t="shared" si="36"/>
        <v>545</v>
      </c>
      <c r="AJ118" s="113">
        <f t="shared" si="37"/>
        <v>39465</v>
      </c>
      <c r="AK118" s="113" t="str">
        <f t="shared" si="38"/>
        <v>ISHIKA</v>
      </c>
      <c r="AL118" s="113">
        <f t="shared" si="39"/>
        <v>0</v>
      </c>
      <c r="AM118" s="113" t="str">
        <f t="shared" si="40"/>
        <v>NAND KISHOR</v>
      </c>
      <c r="AN118" s="113">
        <f t="shared" si="41"/>
        <v>0</v>
      </c>
      <c r="AO118" s="113">
        <f t="shared" si="42"/>
        <v>0</v>
      </c>
      <c r="AP118" s="113">
        <f t="shared" si="43"/>
        <v>0</v>
      </c>
      <c r="AQ118" s="113">
        <f t="shared" si="44"/>
        <v>911</v>
      </c>
      <c r="AR118" s="113" t="str">
        <f t="shared" si="45"/>
        <v/>
      </c>
      <c r="AS118" s="113">
        <f t="shared" si="46"/>
        <v>0</v>
      </c>
      <c r="AT118" s="113">
        <f t="shared" si="47"/>
        <v>0</v>
      </c>
      <c r="AU118" s="113">
        <f t="shared" si="48"/>
        <v>0</v>
      </c>
      <c r="AV118" s="113">
        <f t="shared" si="49"/>
        <v>0</v>
      </c>
      <c r="AX118" s="68" t="str">
        <f>IF(BC118="","",IF(BC118&gt;0,COUNT($AY$2:AY118),""))</f>
        <v/>
      </c>
      <c r="AY118" s="113" t="str">
        <f t="shared" si="50"/>
        <v/>
      </c>
      <c r="AZ118" s="113" t="str">
        <f t="shared" si="51"/>
        <v/>
      </c>
      <c r="BA118" s="113" t="str">
        <f t="shared" si="52"/>
        <v/>
      </c>
      <c r="BB118" s="113" t="str">
        <f t="shared" si="53"/>
        <v/>
      </c>
      <c r="BC118" s="113" t="str">
        <f t="shared" si="54"/>
        <v/>
      </c>
      <c r="BD118" s="113" t="str">
        <f t="shared" si="55"/>
        <v/>
      </c>
      <c r="BE118" s="113" t="str">
        <f t="shared" si="56"/>
        <v/>
      </c>
      <c r="BF118" s="113" t="str">
        <f t="shared" si="57"/>
        <v/>
      </c>
      <c r="BG118" s="113" t="str">
        <f t="shared" si="58"/>
        <v/>
      </c>
      <c r="BH118" s="113" t="str">
        <f t="shared" si="59"/>
        <v/>
      </c>
      <c r="BI118" s="113" t="str">
        <f t="shared" si="60"/>
        <v/>
      </c>
      <c r="BJ118" s="113" t="str">
        <f t="shared" si="61"/>
        <v/>
      </c>
      <c r="BK118" s="113" t="str">
        <f t="shared" si="62"/>
        <v/>
      </c>
      <c r="BL118" s="113" t="str">
        <f t="shared" si="63"/>
        <v/>
      </c>
      <c r="BM118" s="113" t="str">
        <f t="shared" si="64"/>
        <v/>
      </c>
      <c r="BN118" s="113" t="str">
        <f t="shared" si="65"/>
        <v/>
      </c>
    </row>
    <row r="119" spans="1:66">
      <c r="A119" s="111">
        <f>IF('Data Entry'!$H$4="","",'Data Entry'!$H$4)</f>
        <v>8</v>
      </c>
      <c r="B119" s="111" t="str">
        <f>IF('Data Entry'!B124="","",'Data Entry'!B124)</f>
        <v>H</v>
      </c>
      <c r="C119" s="111">
        <f>IF('Data Entry'!C124="","",'Data Entry'!C124)</f>
        <v>781</v>
      </c>
      <c r="D119" s="114">
        <f>IF('Data Entry'!D124="","",'Data Entry'!D124)</f>
        <v>38992</v>
      </c>
      <c r="E119" s="111" t="str">
        <f>IF('Data Entry'!E124="","",UPPER('Data Entry'!E124))</f>
        <v>JAI KRISHANA</v>
      </c>
      <c r="F119" s="111"/>
      <c r="G119" s="111" t="str">
        <f>IF('Data Entry'!F124="","",UPPER('Data Entry'!F124))</f>
        <v>JETHA RAM</v>
      </c>
      <c r="H119" s="111"/>
      <c r="I119" s="111"/>
      <c r="J119" s="111"/>
      <c r="K119" s="111">
        <f>IF('Data Entry'!G124="","",'Data Entry'!G124)</f>
        <v>912</v>
      </c>
      <c r="L119" s="111" t="str">
        <f>IF('Data Entry'!H124="","",'Data Entry'!H124)</f>
        <v/>
      </c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2"/>
      <c r="AF119" s="68">
        <f>IF(AK119="","",IF(AK119&gt;0,COUNT($AG$2:AG119),""))</f>
        <v>118</v>
      </c>
      <c r="AG119" s="113">
        <f t="shared" si="34"/>
        <v>8</v>
      </c>
      <c r="AH119" s="113" t="str">
        <f t="shared" si="35"/>
        <v>H</v>
      </c>
      <c r="AI119" s="113">
        <f t="shared" si="36"/>
        <v>781</v>
      </c>
      <c r="AJ119" s="113">
        <f t="shared" si="37"/>
        <v>38992</v>
      </c>
      <c r="AK119" s="113" t="str">
        <f t="shared" si="38"/>
        <v>JAI KRISHANA</v>
      </c>
      <c r="AL119" s="113">
        <f t="shared" si="39"/>
        <v>0</v>
      </c>
      <c r="AM119" s="113" t="str">
        <f t="shared" si="40"/>
        <v>JETHA RAM</v>
      </c>
      <c r="AN119" s="113">
        <f t="shared" si="41"/>
        <v>0</v>
      </c>
      <c r="AO119" s="113">
        <f t="shared" si="42"/>
        <v>0</v>
      </c>
      <c r="AP119" s="113">
        <f t="shared" si="43"/>
        <v>0</v>
      </c>
      <c r="AQ119" s="113">
        <f t="shared" si="44"/>
        <v>912</v>
      </c>
      <c r="AR119" s="113" t="str">
        <f t="shared" si="45"/>
        <v/>
      </c>
      <c r="AS119" s="113">
        <f t="shared" si="46"/>
        <v>0</v>
      </c>
      <c r="AT119" s="113">
        <f t="shared" si="47"/>
        <v>0</v>
      </c>
      <c r="AU119" s="113">
        <f t="shared" si="48"/>
        <v>0</v>
      </c>
      <c r="AV119" s="113">
        <f t="shared" si="49"/>
        <v>0</v>
      </c>
      <c r="AX119" s="68" t="str">
        <f>IF(BC119="","",IF(BC119&gt;0,COUNT($AY$2:AY119),""))</f>
        <v/>
      </c>
      <c r="AY119" s="113" t="str">
        <f t="shared" si="50"/>
        <v/>
      </c>
      <c r="AZ119" s="113" t="str">
        <f t="shared" si="51"/>
        <v/>
      </c>
      <c r="BA119" s="113" t="str">
        <f t="shared" si="52"/>
        <v/>
      </c>
      <c r="BB119" s="113" t="str">
        <f t="shared" si="53"/>
        <v/>
      </c>
      <c r="BC119" s="113" t="str">
        <f t="shared" si="54"/>
        <v/>
      </c>
      <c r="BD119" s="113" t="str">
        <f t="shared" si="55"/>
        <v/>
      </c>
      <c r="BE119" s="113" t="str">
        <f t="shared" si="56"/>
        <v/>
      </c>
      <c r="BF119" s="113" t="str">
        <f t="shared" si="57"/>
        <v/>
      </c>
      <c r="BG119" s="113" t="str">
        <f t="shared" si="58"/>
        <v/>
      </c>
      <c r="BH119" s="113" t="str">
        <f t="shared" si="59"/>
        <v/>
      </c>
      <c r="BI119" s="113" t="str">
        <f t="shared" si="60"/>
        <v/>
      </c>
      <c r="BJ119" s="113" t="str">
        <f t="shared" si="61"/>
        <v/>
      </c>
      <c r="BK119" s="113" t="str">
        <f t="shared" si="62"/>
        <v/>
      </c>
      <c r="BL119" s="113" t="str">
        <f t="shared" si="63"/>
        <v/>
      </c>
      <c r="BM119" s="113" t="str">
        <f t="shared" si="64"/>
        <v/>
      </c>
      <c r="BN119" s="113" t="str">
        <f t="shared" si="65"/>
        <v/>
      </c>
    </row>
    <row r="120" spans="1:66">
      <c r="A120" s="111">
        <f>IF('Data Entry'!$H$4="","",'Data Entry'!$H$4)</f>
        <v>8</v>
      </c>
      <c r="B120" s="111" t="str">
        <f>IF('Data Entry'!B125="","",'Data Entry'!B125)</f>
        <v>H</v>
      </c>
      <c r="C120" s="111">
        <f>IF('Data Entry'!C125="","",'Data Entry'!C125)</f>
        <v>872</v>
      </c>
      <c r="D120" s="114">
        <f>IF('Data Entry'!D125="","",'Data Entry'!D125)</f>
        <v>39215</v>
      </c>
      <c r="E120" s="111" t="str">
        <f>IF('Data Entry'!E125="","",UPPER('Data Entry'!E125))</f>
        <v>KAMLESH BHATI</v>
      </c>
      <c r="F120" s="111"/>
      <c r="G120" s="111" t="str">
        <f>IF('Data Entry'!F125="","",UPPER('Data Entry'!F125))</f>
        <v>OM PRAKASH</v>
      </c>
      <c r="H120" s="111"/>
      <c r="I120" s="111"/>
      <c r="J120" s="111"/>
      <c r="K120" s="111">
        <f>IF('Data Entry'!G125="","",'Data Entry'!G125)</f>
        <v>913</v>
      </c>
      <c r="L120" s="111" t="str">
        <f>IF('Data Entry'!H125="","",'Data Entry'!H125)</f>
        <v/>
      </c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2"/>
      <c r="AF120" s="68">
        <f>IF(AK120="","",IF(AK120&gt;0,COUNT($AG$2:AG120),""))</f>
        <v>119</v>
      </c>
      <c r="AG120" s="113">
        <f t="shared" si="34"/>
        <v>8</v>
      </c>
      <c r="AH120" s="113" t="str">
        <f t="shared" si="35"/>
        <v>H</v>
      </c>
      <c r="AI120" s="113">
        <f t="shared" si="36"/>
        <v>872</v>
      </c>
      <c r="AJ120" s="113">
        <f t="shared" si="37"/>
        <v>39215</v>
      </c>
      <c r="AK120" s="113" t="str">
        <f t="shared" si="38"/>
        <v>KAMLESH BHATI</v>
      </c>
      <c r="AL120" s="113">
        <f t="shared" si="39"/>
        <v>0</v>
      </c>
      <c r="AM120" s="113" t="str">
        <f t="shared" si="40"/>
        <v>OM PRAKASH</v>
      </c>
      <c r="AN120" s="113">
        <f t="shared" si="41"/>
        <v>0</v>
      </c>
      <c r="AO120" s="113">
        <f t="shared" si="42"/>
        <v>0</v>
      </c>
      <c r="AP120" s="113">
        <f t="shared" si="43"/>
        <v>0</v>
      </c>
      <c r="AQ120" s="113">
        <f t="shared" si="44"/>
        <v>913</v>
      </c>
      <c r="AR120" s="113" t="str">
        <f t="shared" si="45"/>
        <v/>
      </c>
      <c r="AS120" s="113">
        <f t="shared" si="46"/>
        <v>0</v>
      </c>
      <c r="AT120" s="113">
        <f t="shared" si="47"/>
        <v>0</v>
      </c>
      <c r="AU120" s="113">
        <f t="shared" si="48"/>
        <v>0</v>
      </c>
      <c r="AV120" s="113">
        <f t="shared" si="49"/>
        <v>0</v>
      </c>
      <c r="AX120" s="68" t="str">
        <f>IF(BC120="","",IF(BC120&gt;0,COUNT($AY$2:AY120),""))</f>
        <v/>
      </c>
      <c r="AY120" s="113" t="str">
        <f t="shared" si="50"/>
        <v/>
      </c>
      <c r="AZ120" s="113" t="str">
        <f t="shared" si="51"/>
        <v/>
      </c>
      <c r="BA120" s="113" t="str">
        <f t="shared" si="52"/>
        <v/>
      </c>
      <c r="BB120" s="113" t="str">
        <f t="shared" si="53"/>
        <v/>
      </c>
      <c r="BC120" s="113" t="str">
        <f t="shared" si="54"/>
        <v/>
      </c>
      <c r="BD120" s="113" t="str">
        <f t="shared" si="55"/>
        <v/>
      </c>
      <c r="BE120" s="113" t="str">
        <f t="shared" si="56"/>
        <v/>
      </c>
      <c r="BF120" s="113" t="str">
        <f t="shared" si="57"/>
        <v/>
      </c>
      <c r="BG120" s="113" t="str">
        <f t="shared" si="58"/>
        <v/>
      </c>
      <c r="BH120" s="113" t="str">
        <f t="shared" si="59"/>
        <v/>
      </c>
      <c r="BI120" s="113" t="str">
        <f t="shared" si="60"/>
        <v/>
      </c>
      <c r="BJ120" s="113" t="str">
        <f t="shared" si="61"/>
        <v/>
      </c>
      <c r="BK120" s="113" t="str">
        <f t="shared" si="62"/>
        <v/>
      </c>
      <c r="BL120" s="113" t="str">
        <f t="shared" si="63"/>
        <v/>
      </c>
      <c r="BM120" s="113" t="str">
        <f t="shared" si="64"/>
        <v/>
      </c>
      <c r="BN120" s="113" t="str">
        <f t="shared" si="65"/>
        <v/>
      </c>
    </row>
    <row r="121" spans="1:66">
      <c r="A121" s="111">
        <f>IF('Data Entry'!$H$4="","",'Data Entry'!$H$4)</f>
        <v>8</v>
      </c>
      <c r="B121" s="111" t="str">
        <f>IF('Data Entry'!B126="","",'Data Entry'!B126)</f>
        <v>H</v>
      </c>
      <c r="C121" s="111">
        <f>IF('Data Entry'!C126="","",'Data Entry'!C126)</f>
        <v>779</v>
      </c>
      <c r="D121" s="114">
        <f>IF('Data Entry'!D126="","",'Data Entry'!D126)</f>
        <v>39483</v>
      </c>
      <c r="E121" s="111" t="str">
        <f>IF('Data Entry'!E126="","",UPPER('Data Entry'!E126))</f>
        <v>KHUSHI CHOUHAN</v>
      </c>
      <c r="F121" s="111"/>
      <c r="G121" s="111" t="str">
        <f>IF('Data Entry'!F126="","",UPPER('Data Entry'!F126))</f>
        <v>ASHOK CHOUHAN</v>
      </c>
      <c r="H121" s="111"/>
      <c r="I121" s="111"/>
      <c r="J121" s="111"/>
      <c r="K121" s="111">
        <f>IF('Data Entry'!G126="","",'Data Entry'!G126)</f>
        <v>914</v>
      </c>
      <c r="L121" s="111" t="str">
        <f>IF('Data Entry'!H126="","",'Data Entry'!H126)</f>
        <v/>
      </c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2"/>
      <c r="AF121" s="68">
        <f>IF(AK121="","",IF(AK121&gt;0,COUNT($AG$2:AG121),""))</f>
        <v>120</v>
      </c>
      <c r="AG121" s="113">
        <f t="shared" si="34"/>
        <v>8</v>
      </c>
      <c r="AH121" s="113" t="str">
        <f t="shared" si="35"/>
        <v>H</v>
      </c>
      <c r="AI121" s="113">
        <f t="shared" si="36"/>
        <v>779</v>
      </c>
      <c r="AJ121" s="113">
        <f t="shared" si="37"/>
        <v>39483</v>
      </c>
      <c r="AK121" s="113" t="str">
        <f t="shared" si="38"/>
        <v>KHUSHI CHOUHAN</v>
      </c>
      <c r="AL121" s="113">
        <f t="shared" si="39"/>
        <v>0</v>
      </c>
      <c r="AM121" s="113" t="str">
        <f t="shared" si="40"/>
        <v>ASHOK CHOUHAN</v>
      </c>
      <c r="AN121" s="113">
        <f t="shared" si="41"/>
        <v>0</v>
      </c>
      <c r="AO121" s="113">
        <f t="shared" si="42"/>
        <v>0</v>
      </c>
      <c r="AP121" s="113">
        <f t="shared" si="43"/>
        <v>0</v>
      </c>
      <c r="AQ121" s="113">
        <f t="shared" si="44"/>
        <v>914</v>
      </c>
      <c r="AR121" s="113" t="str">
        <f t="shared" si="45"/>
        <v/>
      </c>
      <c r="AS121" s="113">
        <f t="shared" si="46"/>
        <v>0</v>
      </c>
      <c r="AT121" s="113">
        <f t="shared" si="47"/>
        <v>0</v>
      </c>
      <c r="AU121" s="113">
        <f t="shared" si="48"/>
        <v>0</v>
      </c>
      <c r="AV121" s="113">
        <f t="shared" si="49"/>
        <v>0</v>
      </c>
      <c r="AX121" s="68" t="str">
        <f>IF(BC121="","",IF(BC121&gt;0,COUNT($AY$2:AY121),""))</f>
        <v/>
      </c>
      <c r="AY121" s="113" t="str">
        <f t="shared" si="50"/>
        <v/>
      </c>
      <c r="AZ121" s="113" t="str">
        <f t="shared" si="51"/>
        <v/>
      </c>
      <c r="BA121" s="113" t="str">
        <f t="shared" si="52"/>
        <v/>
      </c>
      <c r="BB121" s="113" t="str">
        <f t="shared" si="53"/>
        <v/>
      </c>
      <c r="BC121" s="113" t="str">
        <f t="shared" si="54"/>
        <v/>
      </c>
      <c r="BD121" s="113" t="str">
        <f t="shared" si="55"/>
        <v/>
      </c>
      <c r="BE121" s="113" t="str">
        <f t="shared" si="56"/>
        <v/>
      </c>
      <c r="BF121" s="113" t="str">
        <f t="shared" si="57"/>
        <v/>
      </c>
      <c r="BG121" s="113" t="str">
        <f t="shared" si="58"/>
        <v/>
      </c>
      <c r="BH121" s="113" t="str">
        <f t="shared" si="59"/>
        <v/>
      </c>
      <c r="BI121" s="113" t="str">
        <f t="shared" si="60"/>
        <v/>
      </c>
      <c r="BJ121" s="113" t="str">
        <f t="shared" si="61"/>
        <v/>
      </c>
      <c r="BK121" s="113" t="str">
        <f t="shared" si="62"/>
        <v/>
      </c>
      <c r="BL121" s="113" t="str">
        <f t="shared" si="63"/>
        <v/>
      </c>
      <c r="BM121" s="113" t="str">
        <f t="shared" si="64"/>
        <v/>
      </c>
      <c r="BN121" s="113" t="str">
        <f t="shared" si="65"/>
        <v/>
      </c>
    </row>
    <row r="122" spans="1:66">
      <c r="A122" s="111">
        <f>IF('Data Entry'!$H$4="","",'Data Entry'!$H$4)</f>
        <v>8</v>
      </c>
      <c r="B122" s="111" t="str">
        <f>IF('Data Entry'!B127="","",'Data Entry'!B127)</f>
        <v>H</v>
      </c>
      <c r="C122" s="111">
        <f>IF('Data Entry'!C127="","",'Data Entry'!C127)</f>
        <v>780</v>
      </c>
      <c r="D122" s="114">
        <f>IF('Data Entry'!D127="","",'Data Entry'!D127)</f>
        <v>39194</v>
      </c>
      <c r="E122" s="111" t="str">
        <f>IF('Data Entry'!E127="","",UPPER('Data Entry'!E127))</f>
        <v>KUSHWANT SINGH RATHORE</v>
      </c>
      <c r="F122" s="111"/>
      <c r="G122" s="111" t="str">
        <f>IF('Data Entry'!F127="","",UPPER('Data Entry'!F127))</f>
        <v>TEJ SINGH RATHORE</v>
      </c>
      <c r="H122" s="111"/>
      <c r="I122" s="111"/>
      <c r="J122" s="111"/>
      <c r="K122" s="111">
        <f>IF('Data Entry'!G127="","",'Data Entry'!G127)</f>
        <v>915</v>
      </c>
      <c r="L122" s="111" t="str">
        <f>IF('Data Entry'!H127="","",'Data Entry'!H127)</f>
        <v/>
      </c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2"/>
      <c r="AF122" s="68">
        <f>IF(AK122="","",IF(AK122&gt;0,COUNT($AG$2:AG122),""))</f>
        <v>121</v>
      </c>
      <c r="AG122" s="113">
        <f t="shared" si="34"/>
        <v>8</v>
      </c>
      <c r="AH122" s="113" t="str">
        <f t="shared" si="35"/>
        <v>H</v>
      </c>
      <c r="AI122" s="113">
        <f t="shared" si="36"/>
        <v>780</v>
      </c>
      <c r="AJ122" s="113">
        <f t="shared" si="37"/>
        <v>39194</v>
      </c>
      <c r="AK122" s="113" t="str">
        <f t="shared" si="38"/>
        <v>KUSHWANT SINGH RATHORE</v>
      </c>
      <c r="AL122" s="113">
        <f t="shared" si="39"/>
        <v>0</v>
      </c>
      <c r="AM122" s="113" t="str">
        <f t="shared" si="40"/>
        <v>TEJ SINGH RATHORE</v>
      </c>
      <c r="AN122" s="113">
        <f t="shared" si="41"/>
        <v>0</v>
      </c>
      <c r="AO122" s="113">
        <f t="shared" si="42"/>
        <v>0</v>
      </c>
      <c r="AP122" s="113">
        <f t="shared" si="43"/>
        <v>0</v>
      </c>
      <c r="AQ122" s="113">
        <f t="shared" si="44"/>
        <v>915</v>
      </c>
      <c r="AR122" s="113" t="str">
        <f t="shared" si="45"/>
        <v/>
      </c>
      <c r="AS122" s="113">
        <f t="shared" si="46"/>
        <v>0</v>
      </c>
      <c r="AT122" s="113">
        <f t="shared" si="47"/>
        <v>0</v>
      </c>
      <c r="AU122" s="113">
        <f t="shared" si="48"/>
        <v>0</v>
      </c>
      <c r="AV122" s="113">
        <f t="shared" si="49"/>
        <v>0</v>
      </c>
      <c r="AX122" s="68" t="str">
        <f>IF(BC122="","",IF(BC122&gt;0,COUNT($AY$2:AY122),""))</f>
        <v/>
      </c>
      <c r="AY122" s="113" t="str">
        <f t="shared" si="50"/>
        <v/>
      </c>
      <c r="AZ122" s="113" t="str">
        <f t="shared" si="51"/>
        <v/>
      </c>
      <c r="BA122" s="113" t="str">
        <f t="shared" si="52"/>
        <v/>
      </c>
      <c r="BB122" s="113" t="str">
        <f t="shared" si="53"/>
        <v/>
      </c>
      <c r="BC122" s="113" t="str">
        <f t="shared" si="54"/>
        <v/>
      </c>
      <c r="BD122" s="113" t="str">
        <f t="shared" si="55"/>
        <v/>
      </c>
      <c r="BE122" s="113" t="str">
        <f t="shared" si="56"/>
        <v/>
      </c>
      <c r="BF122" s="113" t="str">
        <f t="shared" si="57"/>
        <v/>
      </c>
      <c r="BG122" s="113" t="str">
        <f t="shared" si="58"/>
        <v/>
      </c>
      <c r="BH122" s="113" t="str">
        <f t="shared" si="59"/>
        <v/>
      </c>
      <c r="BI122" s="113" t="str">
        <f t="shared" si="60"/>
        <v/>
      </c>
      <c r="BJ122" s="113" t="str">
        <f t="shared" si="61"/>
        <v/>
      </c>
      <c r="BK122" s="113" t="str">
        <f t="shared" si="62"/>
        <v/>
      </c>
      <c r="BL122" s="113" t="str">
        <f t="shared" si="63"/>
        <v/>
      </c>
      <c r="BM122" s="113" t="str">
        <f t="shared" si="64"/>
        <v/>
      </c>
      <c r="BN122" s="113" t="str">
        <f t="shared" si="65"/>
        <v/>
      </c>
    </row>
    <row r="123" spans="1:66">
      <c r="A123" s="111">
        <f>IF('Data Entry'!$H$4="","",'Data Entry'!$H$4)</f>
        <v>8</v>
      </c>
      <c r="B123" s="111" t="str">
        <f>IF('Data Entry'!B128="","",'Data Entry'!B128)</f>
        <v>H</v>
      </c>
      <c r="C123" s="111">
        <f>IF('Data Entry'!C128="","",'Data Entry'!C128)</f>
        <v>974</v>
      </c>
      <c r="D123" s="114">
        <f>IF('Data Entry'!D128="","",'Data Entry'!D128)</f>
        <v>39634</v>
      </c>
      <c r="E123" s="111" t="str">
        <f>IF('Data Entry'!E128="","",UPPER('Data Entry'!E128))</f>
        <v>MANISH PAL GURJAR</v>
      </c>
      <c r="F123" s="111"/>
      <c r="G123" s="111" t="str">
        <f>IF('Data Entry'!F128="","",UPPER('Data Entry'!F128))</f>
        <v>SUKHA RAM</v>
      </c>
      <c r="H123" s="111"/>
      <c r="I123" s="111"/>
      <c r="J123" s="111"/>
      <c r="K123" s="111">
        <f>IF('Data Entry'!G128="","",'Data Entry'!G128)</f>
        <v>916</v>
      </c>
      <c r="L123" s="111" t="str">
        <f>IF('Data Entry'!H128="","",'Data Entry'!H128)</f>
        <v/>
      </c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2"/>
      <c r="AF123" s="68">
        <f>IF(AK123="","",IF(AK123&gt;0,COUNT($AG$2:AG123),""))</f>
        <v>122</v>
      </c>
      <c r="AG123" s="113">
        <f t="shared" si="34"/>
        <v>8</v>
      </c>
      <c r="AH123" s="113" t="str">
        <f t="shared" si="35"/>
        <v>H</v>
      </c>
      <c r="AI123" s="113">
        <f t="shared" si="36"/>
        <v>974</v>
      </c>
      <c r="AJ123" s="113">
        <f t="shared" si="37"/>
        <v>39634</v>
      </c>
      <c r="AK123" s="113" t="str">
        <f t="shared" si="38"/>
        <v>MANISH PAL GURJAR</v>
      </c>
      <c r="AL123" s="113">
        <f t="shared" si="39"/>
        <v>0</v>
      </c>
      <c r="AM123" s="113" t="str">
        <f t="shared" si="40"/>
        <v>SUKHA RAM</v>
      </c>
      <c r="AN123" s="113">
        <f t="shared" si="41"/>
        <v>0</v>
      </c>
      <c r="AO123" s="113">
        <f t="shared" si="42"/>
        <v>0</v>
      </c>
      <c r="AP123" s="113">
        <f t="shared" si="43"/>
        <v>0</v>
      </c>
      <c r="AQ123" s="113">
        <f t="shared" si="44"/>
        <v>916</v>
      </c>
      <c r="AR123" s="113" t="str">
        <f t="shared" si="45"/>
        <v/>
      </c>
      <c r="AS123" s="113">
        <f t="shared" si="46"/>
        <v>0</v>
      </c>
      <c r="AT123" s="113">
        <f t="shared" si="47"/>
        <v>0</v>
      </c>
      <c r="AU123" s="113">
        <f t="shared" si="48"/>
        <v>0</v>
      </c>
      <c r="AV123" s="113">
        <f t="shared" si="49"/>
        <v>0</v>
      </c>
      <c r="AX123" s="68" t="str">
        <f>IF(BC123="","",IF(BC123&gt;0,COUNT($AY$2:AY123),""))</f>
        <v/>
      </c>
      <c r="AY123" s="113" t="str">
        <f t="shared" si="50"/>
        <v/>
      </c>
      <c r="AZ123" s="113" t="str">
        <f t="shared" si="51"/>
        <v/>
      </c>
      <c r="BA123" s="113" t="str">
        <f t="shared" si="52"/>
        <v/>
      </c>
      <c r="BB123" s="113" t="str">
        <f t="shared" si="53"/>
        <v/>
      </c>
      <c r="BC123" s="113" t="str">
        <f t="shared" si="54"/>
        <v/>
      </c>
      <c r="BD123" s="113" t="str">
        <f t="shared" si="55"/>
        <v/>
      </c>
      <c r="BE123" s="113" t="str">
        <f t="shared" si="56"/>
        <v/>
      </c>
      <c r="BF123" s="113" t="str">
        <f t="shared" si="57"/>
        <v/>
      </c>
      <c r="BG123" s="113" t="str">
        <f t="shared" si="58"/>
        <v/>
      </c>
      <c r="BH123" s="113" t="str">
        <f t="shared" si="59"/>
        <v/>
      </c>
      <c r="BI123" s="113" t="str">
        <f t="shared" si="60"/>
        <v/>
      </c>
      <c r="BJ123" s="113" t="str">
        <f t="shared" si="61"/>
        <v/>
      </c>
      <c r="BK123" s="113" t="str">
        <f t="shared" si="62"/>
        <v/>
      </c>
      <c r="BL123" s="113" t="str">
        <f t="shared" si="63"/>
        <v/>
      </c>
      <c r="BM123" s="113" t="str">
        <f t="shared" si="64"/>
        <v/>
      </c>
      <c r="BN123" s="113" t="str">
        <f t="shared" si="65"/>
        <v/>
      </c>
    </row>
    <row r="124" spans="1:66">
      <c r="A124" s="111">
        <f>IF('Data Entry'!$H$4="","",'Data Entry'!$H$4)</f>
        <v>8</v>
      </c>
      <c r="B124" s="111" t="str">
        <f>IF('Data Entry'!B129="","",'Data Entry'!B129)</f>
        <v>H</v>
      </c>
      <c r="C124" s="111">
        <f>IF('Data Entry'!C129="","",'Data Entry'!C129)</f>
        <v>969</v>
      </c>
      <c r="D124" s="114">
        <f>IF('Data Entry'!D129="","",'Data Entry'!D129)</f>
        <v>38579</v>
      </c>
      <c r="E124" s="111" t="str">
        <f>IF('Data Entry'!E129="","",UPPER('Data Entry'!E129))</f>
        <v>MANISHA BAGRI</v>
      </c>
      <c r="F124" s="111"/>
      <c r="G124" s="111" t="str">
        <f>IF('Data Entry'!F129="","",UPPER('Data Entry'!F129))</f>
        <v>HUKAMA RAM</v>
      </c>
      <c r="H124" s="111"/>
      <c r="I124" s="111"/>
      <c r="J124" s="111"/>
      <c r="K124" s="111">
        <f>IF('Data Entry'!G129="","",'Data Entry'!G129)</f>
        <v>917</v>
      </c>
      <c r="L124" s="111" t="str">
        <f>IF('Data Entry'!H129="","",'Data Entry'!H129)</f>
        <v/>
      </c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2"/>
      <c r="AF124" s="68">
        <f>IF(AK124="","",IF(AK124&gt;0,COUNT($AG$2:AG124),""))</f>
        <v>123</v>
      </c>
      <c r="AG124" s="113">
        <f t="shared" si="34"/>
        <v>8</v>
      </c>
      <c r="AH124" s="113" t="str">
        <f t="shared" si="35"/>
        <v>H</v>
      </c>
      <c r="AI124" s="113">
        <f t="shared" si="36"/>
        <v>969</v>
      </c>
      <c r="AJ124" s="113">
        <f t="shared" si="37"/>
        <v>38579</v>
      </c>
      <c r="AK124" s="113" t="str">
        <f t="shared" si="38"/>
        <v>MANISHA BAGRI</v>
      </c>
      <c r="AL124" s="113">
        <f t="shared" si="39"/>
        <v>0</v>
      </c>
      <c r="AM124" s="113" t="str">
        <f t="shared" si="40"/>
        <v>HUKAMA RAM</v>
      </c>
      <c r="AN124" s="113">
        <f t="shared" si="41"/>
        <v>0</v>
      </c>
      <c r="AO124" s="113">
        <f t="shared" si="42"/>
        <v>0</v>
      </c>
      <c r="AP124" s="113">
        <f t="shared" si="43"/>
        <v>0</v>
      </c>
      <c r="AQ124" s="113">
        <f t="shared" si="44"/>
        <v>917</v>
      </c>
      <c r="AR124" s="113" t="str">
        <f t="shared" si="45"/>
        <v/>
      </c>
      <c r="AS124" s="113">
        <f t="shared" si="46"/>
        <v>0</v>
      </c>
      <c r="AT124" s="113">
        <f t="shared" si="47"/>
        <v>0</v>
      </c>
      <c r="AU124" s="113">
        <f t="shared" si="48"/>
        <v>0</v>
      </c>
      <c r="AV124" s="113">
        <f t="shared" si="49"/>
        <v>0</v>
      </c>
      <c r="AX124" s="68" t="str">
        <f>IF(BC124="","",IF(BC124&gt;0,COUNT($AY$2:AY124),""))</f>
        <v/>
      </c>
      <c r="AY124" s="113" t="str">
        <f t="shared" si="50"/>
        <v/>
      </c>
      <c r="AZ124" s="113" t="str">
        <f t="shared" si="51"/>
        <v/>
      </c>
      <c r="BA124" s="113" t="str">
        <f t="shared" si="52"/>
        <v/>
      </c>
      <c r="BB124" s="113" t="str">
        <f t="shared" si="53"/>
        <v/>
      </c>
      <c r="BC124" s="113" t="str">
        <f t="shared" si="54"/>
        <v/>
      </c>
      <c r="BD124" s="113" t="str">
        <f t="shared" si="55"/>
        <v/>
      </c>
      <c r="BE124" s="113" t="str">
        <f t="shared" si="56"/>
        <v/>
      </c>
      <c r="BF124" s="113" t="str">
        <f t="shared" si="57"/>
        <v/>
      </c>
      <c r="BG124" s="113" t="str">
        <f t="shared" si="58"/>
        <v/>
      </c>
      <c r="BH124" s="113" t="str">
        <f t="shared" si="59"/>
        <v/>
      </c>
      <c r="BI124" s="113" t="str">
        <f t="shared" si="60"/>
        <v/>
      </c>
      <c r="BJ124" s="113" t="str">
        <f t="shared" si="61"/>
        <v/>
      </c>
      <c r="BK124" s="113" t="str">
        <f t="shared" si="62"/>
        <v/>
      </c>
      <c r="BL124" s="113" t="str">
        <f t="shared" si="63"/>
        <v/>
      </c>
      <c r="BM124" s="113" t="str">
        <f t="shared" si="64"/>
        <v/>
      </c>
      <c r="BN124" s="113" t="str">
        <f t="shared" si="65"/>
        <v/>
      </c>
    </row>
    <row r="125" spans="1:66">
      <c r="A125" s="111">
        <f>IF('Data Entry'!$H$4="","",'Data Entry'!$H$4)</f>
        <v>8</v>
      </c>
      <c r="B125" s="111" t="str">
        <f>IF('Data Entry'!B130="","",'Data Entry'!B130)</f>
        <v>H</v>
      </c>
      <c r="C125" s="111">
        <f>IF('Data Entry'!C130="","",'Data Entry'!C130)</f>
        <v>434</v>
      </c>
      <c r="D125" s="114">
        <f>IF('Data Entry'!D130="","",'Data Entry'!D130)</f>
        <v>38967</v>
      </c>
      <c r="E125" s="111" t="str">
        <f>IF('Data Entry'!E130="","",UPPER('Data Entry'!E130))</f>
        <v>MEENU</v>
      </c>
      <c r="F125" s="111"/>
      <c r="G125" s="111" t="str">
        <f>IF('Data Entry'!F130="","",UPPER('Data Entry'!F130))</f>
        <v>SHANKAR LAL</v>
      </c>
      <c r="H125" s="111"/>
      <c r="I125" s="111"/>
      <c r="J125" s="111"/>
      <c r="K125" s="111">
        <f>IF('Data Entry'!G130="","",'Data Entry'!G130)</f>
        <v>918</v>
      </c>
      <c r="L125" s="111" t="str">
        <f>IF('Data Entry'!H130="","",'Data Entry'!H130)</f>
        <v/>
      </c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2"/>
      <c r="AF125" s="68">
        <f>IF(AK125="","",IF(AK125&gt;0,COUNT($AG$2:AG125),""))</f>
        <v>124</v>
      </c>
      <c r="AG125" s="113">
        <f t="shared" si="34"/>
        <v>8</v>
      </c>
      <c r="AH125" s="113" t="str">
        <f t="shared" si="35"/>
        <v>H</v>
      </c>
      <c r="AI125" s="113">
        <f t="shared" si="36"/>
        <v>434</v>
      </c>
      <c r="AJ125" s="113">
        <f t="shared" si="37"/>
        <v>38967</v>
      </c>
      <c r="AK125" s="113" t="str">
        <f t="shared" si="38"/>
        <v>MEENU</v>
      </c>
      <c r="AL125" s="113">
        <f t="shared" si="39"/>
        <v>0</v>
      </c>
      <c r="AM125" s="113" t="str">
        <f t="shared" si="40"/>
        <v>SHANKAR LAL</v>
      </c>
      <c r="AN125" s="113">
        <f t="shared" si="41"/>
        <v>0</v>
      </c>
      <c r="AO125" s="113">
        <f t="shared" si="42"/>
        <v>0</v>
      </c>
      <c r="AP125" s="113">
        <f t="shared" si="43"/>
        <v>0</v>
      </c>
      <c r="AQ125" s="113">
        <f t="shared" si="44"/>
        <v>918</v>
      </c>
      <c r="AR125" s="113" t="str">
        <f t="shared" si="45"/>
        <v/>
      </c>
      <c r="AS125" s="113">
        <f t="shared" si="46"/>
        <v>0</v>
      </c>
      <c r="AT125" s="113">
        <f t="shared" si="47"/>
        <v>0</v>
      </c>
      <c r="AU125" s="113">
        <f t="shared" si="48"/>
        <v>0</v>
      </c>
      <c r="AV125" s="113">
        <f t="shared" si="49"/>
        <v>0</v>
      </c>
      <c r="AX125" s="68" t="str">
        <f>IF(BC125="","",IF(BC125&gt;0,COUNT($AY$2:AY125),""))</f>
        <v/>
      </c>
      <c r="AY125" s="113" t="str">
        <f t="shared" si="50"/>
        <v/>
      </c>
      <c r="AZ125" s="113" t="str">
        <f t="shared" si="51"/>
        <v/>
      </c>
      <c r="BA125" s="113" t="str">
        <f t="shared" si="52"/>
        <v/>
      </c>
      <c r="BB125" s="113" t="str">
        <f t="shared" si="53"/>
        <v/>
      </c>
      <c r="BC125" s="113" t="str">
        <f t="shared" si="54"/>
        <v/>
      </c>
      <c r="BD125" s="113" t="str">
        <f t="shared" si="55"/>
        <v/>
      </c>
      <c r="BE125" s="113" t="str">
        <f t="shared" si="56"/>
        <v/>
      </c>
      <c r="BF125" s="113" t="str">
        <f t="shared" si="57"/>
        <v/>
      </c>
      <c r="BG125" s="113" t="str">
        <f t="shared" si="58"/>
        <v/>
      </c>
      <c r="BH125" s="113" t="str">
        <f t="shared" si="59"/>
        <v/>
      </c>
      <c r="BI125" s="113" t="str">
        <f t="shared" si="60"/>
        <v/>
      </c>
      <c r="BJ125" s="113" t="str">
        <f t="shared" si="61"/>
        <v/>
      </c>
      <c r="BK125" s="113" t="str">
        <f t="shared" si="62"/>
        <v/>
      </c>
      <c r="BL125" s="113" t="str">
        <f t="shared" si="63"/>
        <v/>
      </c>
      <c r="BM125" s="113" t="str">
        <f t="shared" si="64"/>
        <v/>
      </c>
      <c r="BN125" s="113" t="str">
        <f t="shared" si="65"/>
        <v/>
      </c>
    </row>
    <row r="126" spans="1:66">
      <c r="A126" s="111">
        <f>IF('Data Entry'!$H$4="","",'Data Entry'!$H$4)</f>
        <v>8</v>
      </c>
      <c r="B126" s="111" t="str">
        <f>IF('Data Entry'!B131="","",'Data Entry'!B131)</f>
        <v>H</v>
      </c>
      <c r="C126" s="111">
        <f>IF('Data Entry'!C131="","",'Data Entry'!C131)</f>
        <v>379</v>
      </c>
      <c r="D126" s="114">
        <f>IF('Data Entry'!D131="","",'Data Entry'!D131)</f>
        <v>39083</v>
      </c>
      <c r="E126" s="111" t="str">
        <f>IF('Data Entry'!E131="","",UPPER('Data Entry'!E131))</f>
        <v>MUSKAN BANO</v>
      </c>
      <c r="F126" s="111"/>
      <c r="G126" s="111" t="str">
        <f>IF('Data Entry'!F131="","",UPPER('Data Entry'!F131))</f>
        <v>RAFIQ SHAH</v>
      </c>
      <c r="H126" s="111"/>
      <c r="I126" s="111"/>
      <c r="J126" s="111"/>
      <c r="K126" s="111">
        <f>IF('Data Entry'!G131="","",'Data Entry'!G131)</f>
        <v>919</v>
      </c>
      <c r="L126" s="111" t="str">
        <f>IF('Data Entry'!H131="","",'Data Entry'!H131)</f>
        <v/>
      </c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2"/>
      <c r="AF126" s="68">
        <f>IF(AK126="","",IF(AK126&gt;0,COUNT($AG$2:AG126),""))</f>
        <v>125</v>
      </c>
      <c r="AG126" s="113">
        <f t="shared" si="34"/>
        <v>8</v>
      </c>
      <c r="AH126" s="113" t="str">
        <f t="shared" si="35"/>
        <v>H</v>
      </c>
      <c r="AI126" s="113">
        <f t="shared" si="36"/>
        <v>379</v>
      </c>
      <c r="AJ126" s="113">
        <f t="shared" si="37"/>
        <v>39083</v>
      </c>
      <c r="AK126" s="113" t="str">
        <f t="shared" si="38"/>
        <v>MUSKAN BANO</v>
      </c>
      <c r="AL126" s="113">
        <f t="shared" si="39"/>
        <v>0</v>
      </c>
      <c r="AM126" s="113" t="str">
        <f t="shared" si="40"/>
        <v>RAFIQ SHAH</v>
      </c>
      <c r="AN126" s="113">
        <f t="shared" si="41"/>
        <v>0</v>
      </c>
      <c r="AO126" s="113">
        <f t="shared" si="42"/>
        <v>0</v>
      </c>
      <c r="AP126" s="113">
        <f t="shared" si="43"/>
        <v>0</v>
      </c>
      <c r="AQ126" s="113">
        <f t="shared" si="44"/>
        <v>919</v>
      </c>
      <c r="AR126" s="113" t="str">
        <f t="shared" si="45"/>
        <v/>
      </c>
      <c r="AS126" s="113">
        <f t="shared" si="46"/>
        <v>0</v>
      </c>
      <c r="AT126" s="113">
        <f t="shared" si="47"/>
        <v>0</v>
      </c>
      <c r="AU126" s="113">
        <f t="shared" si="48"/>
        <v>0</v>
      </c>
      <c r="AV126" s="113">
        <f t="shared" si="49"/>
        <v>0</v>
      </c>
      <c r="AX126" s="68" t="str">
        <f>IF(BC126="","",IF(BC126&gt;0,COUNT($AY$2:AY126),""))</f>
        <v/>
      </c>
      <c r="AY126" s="113" t="str">
        <f t="shared" si="50"/>
        <v/>
      </c>
      <c r="AZ126" s="113" t="str">
        <f t="shared" si="51"/>
        <v/>
      </c>
      <c r="BA126" s="113" t="str">
        <f t="shared" si="52"/>
        <v/>
      </c>
      <c r="BB126" s="113" t="str">
        <f t="shared" si="53"/>
        <v/>
      </c>
      <c r="BC126" s="113" t="str">
        <f t="shared" si="54"/>
        <v/>
      </c>
      <c r="BD126" s="113" t="str">
        <f t="shared" si="55"/>
        <v/>
      </c>
      <c r="BE126" s="113" t="str">
        <f t="shared" si="56"/>
        <v/>
      </c>
      <c r="BF126" s="113" t="str">
        <f t="shared" si="57"/>
        <v/>
      </c>
      <c r="BG126" s="113" t="str">
        <f t="shared" si="58"/>
        <v/>
      </c>
      <c r="BH126" s="113" t="str">
        <f t="shared" si="59"/>
        <v/>
      </c>
      <c r="BI126" s="113" t="str">
        <f t="shared" si="60"/>
        <v/>
      </c>
      <c r="BJ126" s="113" t="str">
        <f t="shared" si="61"/>
        <v/>
      </c>
      <c r="BK126" s="113" t="str">
        <f t="shared" si="62"/>
        <v/>
      </c>
      <c r="BL126" s="113" t="str">
        <f t="shared" si="63"/>
        <v/>
      </c>
      <c r="BM126" s="113" t="str">
        <f t="shared" si="64"/>
        <v/>
      </c>
      <c r="BN126" s="113" t="str">
        <f t="shared" si="65"/>
        <v/>
      </c>
    </row>
    <row r="127" spans="1:66">
      <c r="A127" s="111">
        <f>IF('Data Entry'!$H$4="","",'Data Entry'!$H$4)</f>
        <v>8</v>
      </c>
      <c r="B127" s="111" t="str">
        <f>IF('Data Entry'!B132="","",'Data Entry'!B132)</f>
        <v>H</v>
      </c>
      <c r="C127" s="111">
        <f>IF('Data Entry'!C132="","",'Data Entry'!C132)</f>
        <v>239</v>
      </c>
      <c r="D127" s="114">
        <f>IF('Data Entry'!D132="","",'Data Entry'!D132)</f>
        <v>39596</v>
      </c>
      <c r="E127" s="111" t="str">
        <f>IF('Data Entry'!E132="","",UPPER('Data Entry'!E132))</f>
        <v>PRIYANKA</v>
      </c>
      <c r="F127" s="111"/>
      <c r="G127" s="111" t="str">
        <f>IF('Data Entry'!F132="","",UPPER('Data Entry'!F132))</f>
        <v>SHANKAR LAL</v>
      </c>
      <c r="H127" s="111"/>
      <c r="I127" s="111"/>
      <c r="J127" s="111"/>
      <c r="K127" s="111">
        <f>IF('Data Entry'!G132="","",'Data Entry'!G132)</f>
        <v>920</v>
      </c>
      <c r="L127" s="111" t="str">
        <f>IF('Data Entry'!H132="","",'Data Entry'!H132)</f>
        <v/>
      </c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2"/>
      <c r="AF127" s="68">
        <f>IF(AK127="","",IF(AK127&gt;0,COUNT($AG$2:AG127),""))</f>
        <v>126</v>
      </c>
      <c r="AG127" s="113">
        <f t="shared" si="34"/>
        <v>8</v>
      </c>
      <c r="AH127" s="113" t="str">
        <f t="shared" si="35"/>
        <v>H</v>
      </c>
      <c r="AI127" s="113">
        <f t="shared" si="36"/>
        <v>239</v>
      </c>
      <c r="AJ127" s="113">
        <f t="shared" si="37"/>
        <v>39596</v>
      </c>
      <c r="AK127" s="113" t="str">
        <f t="shared" si="38"/>
        <v>PRIYANKA</v>
      </c>
      <c r="AL127" s="113">
        <f t="shared" si="39"/>
        <v>0</v>
      </c>
      <c r="AM127" s="113" t="str">
        <f t="shared" si="40"/>
        <v>SHANKAR LAL</v>
      </c>
      <c r="AN127" s="113">
        <f t="shared" si="41"/>
        <v>0</v>
      </c>
      <c r="AO127" s="113">
        <f t="shared" si="42"/>
        <v>0</v>
      </c>
      <c r="AP127" s="113">
        <f t="shared" si="43"/>
        <v>0</v>
      </c>
      <c r="AQ127" s="113">
        <f t="shared" si="44"/>
        <v>920</v>
      </c>
      <c r="AR127" s="113" t="str">
        <f t="shared" si="45"/>
        <v/>
      </c>
      <c r="AS127" s="113">
        <f t="shared" si="46"/>
        <v>0</v>
      </c>
      <c r="AT127" s="113">
        <f t="shared" si="47"/>
        <v>0</v>
      </c>
      <c r="AU127" s="113">
        <f t="shared" si="48"/>
        <v>0</v>
      </c>
      <c r="AV127" s="113">
        <f t="shared" si="49"/>
        <v>0</v>
      </c>
      <c r="AX127" s="68" t="str">
        <f>IF(BC127="","",IF(BC127&gt;0,COUNT($AY$2:AY127),""))</f>
        <v/>
      </c>
      <c r="AY127" s="113" t="str">
        <f t="shared" si="50"/>
        <v/>
      </c>
      <c r="AZ127" s="113" t="str">
        <f t="shared" si="51"/>
        <v/>
      </c>
      <c r="BA127" s="113" t="str">
        <f t="shared" si="52"/>
        <v/>
      </c>
      <c r="BB127" s="113" t="str">
        <f t="shared" si="53"/>
        <v/>
      </c>
      <c r="BC127" s="113" t="str">
        <f t="shared" si="54"/>
        <v/>
      </c>
      <c r="BD127" s="113" t="str">
        <f t="shared" si="55"/>
        <v/>
      </c>
      <c r="BE127" s="113" t="str">
        <f t="shared" si="56"/>
        <v/>
      </c>
      <c r="BF127" s="113" t="str">
        <f t="shared" si="57"/>
        <v/>
      </c>
      <c r="BG127" s="113" t="str">
        <f t="shared" si="58"/>
        <v/>
      </c>
      <c r="BH127" s="113" t="str">
        <f t="shared" si="59"/>
        <v/>
      </c>
      <c r="BI127" s="113" t="str">
        <f t="shared" si="60"/>
        <v/>
      </c>
      <c r="BJ127" s="113" t="str">
        <f t="shared" si="61"/>
        <v/>
      </c>
      <c r="BK127" s="113" t="str">
        <f t="shared" si="62"/>
        <v/>
      </c>
      <c r="BL127" s="113" t="str">
        <f t="shared" si="63"/>
        <v/>
      </c>
      <c r="BM127" s="113" t="str">
        <f t="shared" si="64"/>
        <v/>
      </c>
      <c r="BN127" s="113" t="str">
        <f t="shared" si="65"/>
        <v/>
      </c>
    </row>
    <row r="128" spans="1:66">
      <c r="A128" s="111">
        <f>IF('Data Entry'!$H$4="","",'Data Entry'!$H$4)</f>
        <v>8</v>
      </c>
      <c r="B128" s="111" t="str">
        <f>IF('Data Entry'!B133="","",'Data Entry'!B133)</f>
        <v>H</v>
      </c>
      <c r="C128" s="111">
        <f>IF('Data Entry'!C133="","",'Data Entry'!C133)</f>
        <v>870</v>
      </c>
      <c r="D128" s="114">
        <f>IF('Data Entry'!D133="","",'Data Entry'!D133)</f>
        <v>39249</v>
      </c>
      <c r="E128" s="111" t="str">
        <f>IF('Data Entry'!E133="","",UPPER('Data Entry'!E133))</f>
        <v>RAVINDRA BAGRI</v>
      </c>
      <c r="F128" s="111"/>
      <c r="G128" s="111" t="str">
        <f>IF('Data Entry'!F133="","",UPPER('Data Entry'!F133))</f>
        <v>OMPRAKASH</v>
      </c>
      <c r="H128" s="111"/>
      <c r="I128" s="111"/>
      <c r="J128" s="111"/>
      <c r="K128" s="111">
        <f>IF('Data Entry'!G133="","",'Data Entry'!G133)</f>
        <v>923</v>
      </c>
      <c r="L128" s="111" t="str">
        <f>IF('Data Entry'!H133="","",'Data Entry'!H133)</f>
        <v/>
      </c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2"/>
      <c r="AF128" s="68">
        <f>IF(AK128="","",IF(AK128&gt;0,COUNT($AG$2:AG128),""))</f>
        <v>127</v>
      </c>
      <c r="AG128" s="113">
        <f t="shared" si="34"/>
        <v>8</v>
      </c>
      <c r="AH128" s="113" t="str">
        <f t="shared" si="35"/>
        <v>H</v>
      </c>
      <c r="AI128" s="113">
        <f t="shared" si="36"/>
        <v>870</v>
      </c>
      <c r="AJ128" s="113">
        <f t="shared" si="37"/>
        <v>39249</v>
      </c>
      <c r="AK128" s="113" t="str">
        <f t="shared" si="38"/>
        <v>RAVINDRA BAGRI</v>
      </c>
      <c r="AL128" s="113">
        <f t="shared" si="39"/>
        <v>0</v>
      </c>
      <c r="AM128" s="113" t="str">
        <f t="shared" si="40"/>
        <v>OMPRAKASH</v>
      </c>
      <c r="AN128" s="113">
        <f t="shared" si="41"/>
        <v>0</v>
      </c>
      <c r="AO128" s="113">
        <f t="shared" si="42"/>
        <v>0</v>
      </c>
      <c r="AP128" s="113">
        <f t="shared" si="43"/>
        <v>0</v>
      </c>
      <c r="AQ128" s="113">
        <f t="shared" si="44"/>
        <v>923</v>
      </c>
      <c r="AR128" s="113" t="str">
        <f t="shared" si="45"/>
        <v/>
      </c>
      <c r="AS128" s="113">
        <f t="shared" si="46"/>
        <v>0</v>
      </c>
      <c r="AT128" s="113">
        <f t="shared" si="47"/>
        <v>0</v>
      </c>
      <c r="AU128" s="113">
        <f t="shared" si="48"/>
        <v>0</v>
      </c>
      <c r="AV128" s="113">
        <f t="shared" si="49"/>
        <v>0</v>
      </c>
      <c r="AX128" s="68" t="str">
        <f>IF(BC128="","",IF(BC128&gt;0,COUNT($AY$2:AY128),""))</f>
        <v/>
      </c>
      <c r="AY128" s="113" t="str">
        <f t="shared" si="50"/>
        <v/>
      </c>
      <c r="AZ128" s="113" t="str">
        <f t="shared" si="51"/>
        <v/>
      </c>
      <c r="BA128" s="113" t="str">
        <f t="shared" si="52"/>
        <v/>
      </c>
      <c r="BB128" s="113" t="str">
        <f t="shared" si="53"/>
        <v/>
      </c>
      <c r="BC128" s="113" t="str">
        <f t="shared" si="54"/>
        <v/>
      </c>
      <c r="BD128" s="113" t="str">
        <f t="shared" si="55"/>
        <v/>
      </c>
      <c r="BE128" s="113" t="str">
        <f t="shared" si="56"/>
        <v/>
      </c>
      <c r="BF128" s="113" t="str">
        <f t="shared" si="57"/>
        <v/>
      </c>
      <c r="BG128" s="113" t="str">
        <f t="shared" si="58"/>
        <v/>
      </c>
      <c r="BH128" s="113" t="str">
        <f t="shared" si="59"/>
        <v/>
      </c>
      <c r="BI128" s="113" t="str">
        <f t="shared" si="60"/>
        <v/>
      </c>
      <c r="BJ128" s="113" t="str">
        <f t="shared" si="61"/>
        <v/>
      </c>
      <c r="BK128" s="113" t="str">
        <f t="shared" si="62"/>
        <v/>
      </c>
      <c r="BL128" s="113" t="str">
        <f t="shared" si="63"/>
        <v/>
      </c>
      <c r="BM128" s="113" t="str">
        <f t="shared" si="64"/>
        <v/>
      </c>
      <c r="BN128" s="113" t="str">
        <f t="shared" si="65"/>
        <v/>
      </c>
    </row>
    <row r="129" spans="1:66">
      <c r="A129" s="111">
        <f>IF('Data Entry'!$H$4="","",'Data Entry'!$H$4)</f>
        <v>8</v>
      </c>
      <c r="B129" s="111" t="str">
        <f>IF('Data Entry'!B134="","",'Data Entry'!B134)</f>
        <v>H</v>
      </c>
      <c r="C129" s="111">
        <f>IF('Data Entry'!C134="","",'Data Entry'!C134)</f>
        <v>238</v>
      </c>
      <c r="D129" s="114">
        <f>IF('Data Entry'!D134="","",'Data Entry'!D134)</f>
        <v>39212</v>
      </c>
      <c r="E129" s="111" t="str">
        <f>IF('Data Entry'!E134="","",UPPER('Data Entry'!E134))</f>
        <v>SHAHANAJ BANO</v>
      </c>
      <c r="F129" s="111"/>
      <c r="G129" s="111" t="str">
        <f>IF('Data Entry'!F134="","",UPPER('Data Entry'!F134))</f>
        <v>SULTAN KHAN</v>
      </c>
      <c r="H129" s="111"/>
      <c r="I129" s="111"/>
      <c r="J129" s="111"/>
      <c r="K129" s="111">
        <f>IF('Data Entry'!G134="","",'Data Entry'!G134)</f>
        <v>924</v>
      </c>
      <c r="L129" s="111" t="str">
        <f>IF('Data Entry'!H134="","",'Data Entry'!H134)</f>
        <v/>
      </c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2"/>
      <c r="AF129" s="68">
        <f>IF(AK129="","",IF(AK129&gt;0,COUNT($AG$2:AG129),""))</f>
        <v>128</v>
      </c>
      <c r="AG129" s="113">
        <f t="shared" si="34"/>
        <v>8</v>
      </c>
      <c r="AH129" s="113" t="str">
        <f t="shared" si="35"/>
        <v>H</v>
      </c>
      <c r="AI129" s="113">
        <f t="shared" si="36"/>
        <v>238</v>
      </c>
      <c r="AJ129" s="113">
        <f t="shared" si="37"/>
        <v>39212</v>
      </c>
      <c r="AK129" s="113" t="str">
        <f t="shared" si="38"/>
        <v>SHAHANAJ BANO</v>
      </c>
      <c r="AL129" s="113">
        <f t="shared" si="39"/>
        <v>0</v>
      </c>
      <c r="AM129" s="113" t="str">
        <f t="shared" si="40"/>
        <v>SULTAN KHAN</v>
      </c>
      <c r="AN129" s="113">
        <f t="shared" si="41"/>
        <v>0</v>
      </c>
      <c r="AO129" s="113">
        <f t="shared" si="42"/>
        <v>0</v>
      </c>
      <c r="AP129" s="113">
        <f t="shared" si="43"/>
        <v>0</v>
      </c>
      <c r="AQ129" s="113">
        <f t="shared" si="44"/>
        <v>924</v>
      </c>
      <c r="AR129" s="113" t="str">
        <f t="shared" si="45"/>
        <v/>
      </c>
      <c r="AS129" s="113">
        <f t="shared" si="46"/>
        <v>0</v>
      </c>
      <c r="AT129" s="113">
        <f t="shared" si="47"/>
        <v>0</v>
      </c>
      <c r="AU129" s="113">
        <f t="shared" si="48"/>
        <v>0</v>
      </c>
      <c r="AV129" s="113">
        <f t="shared" si="49"/>
        <v>0</v>
      </c>
      <c r="AX129" s="68" t="str">
        <f>IF(BC129="","",IF(BC129&gt;0,COUNT($AY$2:AY129),""))</f>
        <v/>
      </c>
      <c r="AY129" s="113" t="str">
        <f t="shared" si="50"/>
        <v/>
      </c>
      <c r="AZ129" s="113" t="str">
        <f t="shared" si="51"/>
        <v/>
      </c>
      <c r="BA129" s="113" t="str">
        <f t="shared" si="52"/>
        <v/>
      </c>
      <c r="BB129" s="113" t="str">
        <f t="shared" si="53"/>
        <v/>
      </c>
      <c r="BC129" s="113" t="str">
        <f t="shared" si="54"/>
        <v/>
      </c>
      <c r="BD129" s="113" t="str">
        <f t="shared" si="55"/>
        <v/>
      </c>
      <c r="BE129" s="113" t="str">
        <f t="shared" si="56"/>
        <v/>
      </c>
      <c r="BF129" s="113" t="str">
        <f t="shared" si="57"/>
        <v/>
      </c>
      <c r="BG129" s="113" t="str">
        <f t="shared" si="58"/>
        <v/>
      </c>
      <c r="BH129" s="113" t="str">
        <f t="shared" si="59"/>
        <v/>
      </c>
      <c r="BI129" s="113" t="str">
        <f t="shared" si="60"/>
        <v/>
      </c>
      <c r="BJ129" s="113" t="str">
        <f t="shared" si="61"/>
        <v/>
      </c>
      <c r="BK129" s="113" t="str">
        <f t="shared" si="62"/>
        <v/>
      </c>
      <c r="BL129" s="113" t="str">
        <f t="shared" si="63"/>
        <v/>
      </c>
      <c r="BM129" s="113" t="str">
        <f t="shared" si="64"/>
        <v/>
      </c>
      <c r="BN129" s="113" t="str">
        <f t="shared" si="65"/>
        <v/>
      </c>
    </row>
    <row r="130" spans="1:66">
      <c r="A130" s="111">
        <f>IF('Data Entry'!$H$4="","",'Data Entry'!$H$4)</f>
        <v>8</v>
      </c>
      <c r="B130" s="111" t="str">
        <f>IF('Data Entry'!B135="","",'Data Entry'!B135)</f>
        <v>H</v>
      </c>
      <c r="C130" s="111">
        <f>IF('Data Entry'!C135="","",'Data Entry'!C135)</f>
        <v>782</v>
      </c>
      <c r="D130" s="114">
        <f>IF('Data Entry'!D135="","",'Data Entry'!D135)</f>
        <v>39274</v>
      </c>
      <c r="E130" s="111" t="str">
        <f>IF('Data Entry'!E135="","",UPPER('Data Entry'!E135))</f>
        <v>SUJIT CHOUHAN</v>
      </c>
      <c r="F130" s="111"/>
      <c r="G130" s="111" t="str">
        <f>IF('Data Entry'!F135="","",UPPER('Data Entry'!F135))</f>
        <v>LAXMI CHAND MALI</v>
      </c>
      <c r="H130" s="111"/>
      <c r="I130" s="111"/>
      <c r="J130" s="111"/>
      <c r="K130" s="111">
        <f>IF('Data Entry'!G135="","",'Data Entry'!G135)</f>
        <v>925</v>
      </c>
      <c r="L130" s="111" t="str">
        <f>IF('Data Entry'!H135="","",'Data Entry'!H135)</f>
        <v/>
      </c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2"/>
      <c r="AF130" s="68">
        <f>IF(AK130="","",IF(AK130&gt;0,COUNT($AG$2:AG130),""))</f>
        <v>129</v>
      </c>
      <c r="AG130" s="113">
        <f t="shared" si="34"/>
        <v>8</v>
      </c>
      <c r="AH130" s="113" t="str">
        <f t="shared" si="35"/>
        <v>H</v>
      </c>
      <c r="AI130" s="113">
        <f t="shared" si="36"/>
        <v>782</v>
      </c>
      <c r="AJ130" s="113">
        <f t="shared" si="37"/>
        <v>39274</v>
      </c>
      <c r="AK130" s="113" t="str">
        <f t="shared" si="38"/>
        <v>SUJIT CHOUHAN</v>
      </c>
      <c r="AL130" s="113">
        <f t="shared" si="39"/>
        <v>0</v>
      </c>
      <c r="AM130" s="113" t="str">
        <f t="shared" si="40"/>
        <v>LAXMI CHAND MALI</v>
      </c>
      <c r="AN130" s="113">
        <f t="shared" si="41"/>
        <v>0</v>
      </c>
      <c r="AO130" s="113">
        <f t="shared" si="42"/>
        <v>0</v>
      </c>
      <c r="AP130" s="113">
        <f t="shared" si="43"/>
        <v>0</v>
      </c>
      <c r="AQ130" s="113">
        <f t="shared" si="44"/>
        <v>925</v>
      </c>
      <c r="AR130" s="113" t="str">
        <f t="shared" si="45"/>
        <v/>
      </c>
      <c r="AS130" s="113">
        <f t="shared" si="46"/>
        <v>0</v>
      </c>
      <c r="AT130" s="113">
        <f t="shared" si="47"/>
        <v>0</v>
      </c>
      <c r="AU130" s="113">
        <f t="shared" si="48"/>
        <v>0</v>
      </c>
      <c r="AV130" s="113">
        <f t="shared" si="49"/>
        <v>0</v>
      </c>
      <c r="AX130" s="68" t="str">
        <f>IF(BC130="","",IF(BC130&gt;0,COUNT($AY$2:AY130),""))</f>
        <v/>
      </c>
      <c r="AY130" s="113" t="str">
        <f t="shared" si="50"/>
        <v/>
      </c>
      <c r="AZ130" s="113" t="str">
        <f t="shared" si="51"/>
        <v/>
      </c>
      <c r="BA130" s="113" t="str">
        <f t="shared" si="52"/>
        <v/>
      </c>
      <c r="BB130" s="113" t="str">
        <f t="shared" si="53"/>
        <v/>
      </c>
      <c r="BC130" s="113" t="str">
        <f t="shared" si="54"/>
        <v/>
      </c>
      <c r="BD130" s="113" t="str">
        <f t="shared" si="55"/>
        <v/>
      </c>
      <c r="BE130" s="113" t="str">
        <f t="shared" si="56"/>
        <v/>
      </c>
      <c r="BF130" s="113" t="str">
        <f t="shared" si="57"/>
        <v/>
      </c>
      <c r="BG130" s="113" t="str">
        <f t="shared" si="58"/>
        <v/>
      </c>
      <c r="BH130" s="113" t="str">
        <f t="shared" si="59"/>
        <v/>
      </c>
      <c r="BI130" s="113" t="str">
        <f t="shared" si="60"/>
        <v/>
      </c>
      <c r="BJ130" s="113" t="str">
        <f t="shared" si="61"/>
        <v/>
      </c>
      <c r="BK130" s="113" t="str">
        <f t="shared" si="62"/>
        <v/>
      </c>
      <c r="BL130" s="113" t="str">
        <f t="shared" si="63"/>
        <v/>
      </c>
      <c r="BM130" s="113" t="str">
        <f t="shared" si="64"/>
        <v/>
      </c>
      <c r="BN130" s="113" t="str">
        <f t="shared" si="65"/>
        <v/>
      </c>
    </row>
    <row r="131" spans="1:66">
      <c r="A131" s="111">
        <f>IF('Data Entry'!$H$4="","",'Data Entry'!$H$4)</f>
        <v>8</v>
      </c>
      <c r="B131" s="111" t="str">
        <f>IF('Data Entry'!B136="","",'Data Entry'!B136)</f>
        <v>H</v>
      </c>
      <c r="C131" s="111">
        <f>IF('Data Entry'!C136="","",'Data Entry'!C136)</f>
        <v>783</v>
      </c>
      <c r="D131" s="114">
        <f>IF('Data Entry'!D136="","",'Data Entry'!D136)</f>
        <v>40088</v>
      </c>
      <c r="E131" s="111" t="str">
        <f>IF('Data Entry'!E136="","",UPPER('Data Entry'!E136))</f>
        <v>SURYAPRATAP SINGH</v>
      </c>
      <c r="F131" s="111"/>
      <c r="G131" s="111" t="str">
        <f>IF('Data Entry'!F136="","",UPPER('Data Entry'!F136))</f>
        <v>HIMMAT SINGH</v>
      </c>
      <c r="H131" s="111"/>
      <c r="I131" s="111"/>
      <c r="J131" s="111"/>
      <c r="K131" s="111">
        <f>IF('Data Entry'!G136="","",'Data Entry'!G136)</f>
        <v>926</v>
      </c>
      <c r="L131" s="111" t="str">
        <f>IF('Data Entry'!H136="","",'Data Entry'!H136)</f>
        <v/>
      </c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2"/>
      <c r="AF131" s="68">
        <f>IF(AK131="","",IF(AK131&gt;0,COUNT($AG$2:AG131),""))</f>
        <v>130</v>
      </c>
      <c r="AG131" s="113">
        <f t="shared" ref="AG131:AG194" si="66">IF(AND($AJ$1=8,$A131=8),A131,"")</f>
        <v>8</v>
      </c>
      <c r="AH131" s="113" t="str">
        <f t="shared" ref="AH131:AH194" si="67">IF(AND($AJ$1=8,$A131=8),B131,"")</f>
        <v>H</v>
      </c>
      <c r="AI131" s="113">
        <f t="shared" ref="AI131:AI194" si="68">IF(AND($AJ$1=8,$A131=8),C131,"")</f>
        <v>783</v>
      </c>
      <c r="AJ131" s="113">
        <f t="shared" ref="AJ131:AJ194" si="69">IF(AND($AJ$1=8,$A131=8),D131,"")</f>
        <v>40088</v>
      </c>
      <c r="AK131" s="113" t="str">
        <f t="shared" ref="AK131:AK194" si="70">IF(AND($AJ$1=8,$A131=8),E131,"")</f>
        <v>SURYAPRATAP SINGH</v>
      </c>
      <c r="AL131" s="113">
        <f t="shared" ref="AL131:AL194" si="71">IF(AND($AJ$1=8,$A131=8),F131,"")</f>
        <v>0</v>
      </c>
      <c r="AM131" s="113" t="str">
        <f t="shared" ref="AM131:AM194" si="72">IF(AND($AJ$1=8,$A131=8),G131,"")</f>
        <v>HIMMAT SINGH</v>
      </c>
      <c r="AN131" s="113">
        <f t="shared" ref="AN131:AN194" si="73">IF(AND($AJ$1=8,$A131=8),H131,"")</f>
        <v>0</v>
      </c>
      <c r="AO131" s="113">
        <f t="shared" ref="AO131:AO194" si="74">IF(AND($AJ$1=8,$A131=8),I131,"")</f>
        <v>0</v>
      </c>
      <c r="AP131" s="113">
        <f t="shared" ref="AP131:AP194" si="75">IF(AND($AJ$1=8,$A131=8),J131,"")</f>
        <v>0</v>
      </c>
      <c r="AQ131" s="113">
        <f t="shared" ref="AQ131:AQ194" si="76">IF(AND($AJ$1=8,$A131=8),K131,"")</f>
        <v>926</v>
      </c>
      <c r="AR131" s="113" t="str">
        <f t="shared" ref="AR131:AR194" si="77">IF(AND($AJ$1=8,$A131=8),L131,"")</f>
        <v/>
      </c>
      <c r="AS131" s="113">
        <f t="shared" ref="AS131:AS194" si="78">IF(AND($AJ$1=8,$A131=8),M131,"")</f>
        <v>0</v>
      </c>
      <c r="AT131" s="113">
        <f t="shared" ref="AT131:AT194" si="79">IF(AND($AJ$1=8,$A131=8),N131,"")</f>
        <v>0</v>
      </c>
      <c r="AU131" s="113">
        <f t="shared" ref="AU131:AU194" si="80">IF(AND($AJ$1=8,$A131=8),O131,"")</f>
        <v>0</v>
      </c>
      <c r="AV131" s="113">
        <f t="shared" ref="AV131:AV194" si="81">IF(AND($AJ$1=8,$A131=8),P131,"")</f>
        <v>0</v>
      </c>
      <c r="AX131" s="68" t="str">
        <f>IF(BC131="","",IF(BC131&gt;0,COUNT($AY$2:AY131),""))</f>
        <v/>
      </c>
      <c r="AY131" s="113" t="str">
        <f t="shared" ref="AY131:AY194" si="82">IF(AND($BB$1=8,$A131=8,$BC$1=B131),A131,"")</f>
        <v/>
      </c>
      <c r="AZ131" s="113" t="str">
        <f t="shared" ref="AZ131:AZ194" si="83">IF(AND($BB$1=8,$A131=8,$BC$1=$B131),B131,"")</f>
        <v/>
      </c>
      <c r="BA131" s="113" t="str">
        <f t="shared" ref="BA131:BA194" si="84">IF(AND($BB$1=8,$A131=8,$BC$1=$B131),C131,"")</f>
        <v/>
      </c>
      <c r="BB131" s="113" t="str">
        <f t="shared" ref="BB131:BB194" si="85">IF(AND($BB$1=8,$A131=8,$BC$1=$B131),D131,"")</f>
        <v/>
      </c>
      <c r="BC131" s="113" t="str">
        <f t="shared" ref="BC131:BC194" si="86">IF(AND($BB$1=8,$A131=8,$BC$1=$B131),E131,"")</f>
        <v/>
      </c>
      <c r="BD131" s="113" t="str">
        <f t="shared" ref="BD131:BD194" si="87">IF(AND($BB$1=8,$A131=8,$BC$1=$B131),F131,"")</f>
        <v/>
      </c>
      <c r="BE131" s="113" t="str">
        <f t="shared" ref="BE131:BE194" si="88">IF(AND($BB$1=8,$A131=8,$BC$1=$B131),G131,"")</f>
        <v/>
      </c>
      <c r="BF131" s="113" t="str">
        <f t="shared" ref="BF131:BF194" si="89">IF(AND($BB$1=8,$A131=8,$BC$1=$B131),H131,"")</f>
        <v/>
      </c>
      <c r="BG131" s="113" t="str">
        <f t="shared" ref="BG131:BG194" si="90">IF(AND($BB$1=8,$A131=8,$BC$1=$B131),I131,"")</f>
        <v/>
      </c>
      <c r="BH131" s="113" t="str">
        <f t="shared" ref="BH131:BH194" si="91">IF(AND($BB$1=8,$A131=8,$BC$1=$B131),J131,"")</f>
        <v/>
      </c>
      <c r="BI131" s="113" t="str">
        <f t="shared" ref="BI131:BI194" si="92">IF(AND($BB$1=8,$A131=8,$BC$1=$B131),K131,"")</f>
        <v/>
      </c>
      <c r="BJ131" s="113" t="str">
        <f t="shared" ref="BJ131:BJ194" si="93">IF(AND($BB$1=8,$A131=8,$BC$1=$B131),L131,"")</f>
        <v/>
      </c>
      <c r="BK131" s="113" t="str">
        <f t="shared" ref="BK131:BK194" si="94">IF(AND($BB$1=8,$A131=8,$BC$1=$B131),M131,"")</f>
        <v/>
      </c>
      <c r="BL131" s="113" t="str">
        <f t="shared" ref="BL131:BL194" si="95">IF(AND($BB$1=8,$A131=8,$BC$1=$B131),N131,"")</f>
        <v/>
      </c>
      <c r="BM131" s="113" t="str">
        <f t="shared" ref="BM131:BM194" si="96">IF(AND($BB$1=8,$A131=8,$BC$1=$B131),O131,"")</f>
        <v/>
      </c>
      <c r="BN131" s="113" t="str">
        <f t="shared" ref="BN131:BN194" si="97">IF(AND($BB$1=8,$A131=8,$BC$1=$B131),P131,"")</f>
        <v/>
      </c>
    </row>
    <row r="132" spans="1:66">
      <c r="A132" s="111">
        <f>IF('Data Entry'!$H$4="","",'Data Entry'!$H$4)</f>
        <v>8</v>
      </c>
      <c r="B132" s="111" t="str">
        <f>IF('Data Entry'!B137="","",'Data Entry'!B137)</f>
        <v>H</v>
      </c>
      <c r="C132" s="111">
        <f>IF('Data Entry'!C137="","",'Data Entry'!C137)</f>
        <v>334</v>
      </c>
      <c r="D132" s="114">
        <f>IF('Data Entry'!D137="","",'Data Entry'!D137)</f>
        <v>39668</v>
      </c>
      <c r="E132" s="111" t="str">
        <f>IF('Data Entry'!E137="","",UPPER('Data Entry'!E137))</f>
        <v>TANISHA PARIHAR</v>
      </c>
      <c r="F132" s="111"/>
      <c r="G132" s="111" t="str">
        <f>IF('Data Entry'!F137="","",UPPER('Data Entry'!F137))</f>
        <v>ASHOK PARIHAR</v>
      </c>
      <c r="H132" s="111"/>
      <c r="I132" s="111"/>
      <c r="J132" s="111"/>
      <c r="K132" s="111">
        <f>IF('Data Entry'!G137="","",'Data Entry'!G137)</f>
        <v>927</v>
      </c>
      <c r="L132" s="111" t="str">
        <f>IF('Data Entry'!H137="","",'Data Entry'!H137)</f>
        <v/>
      </c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2"/>
      <c r="AF132" s="68">
        <f>IF(AK132="","",IF(AK132&gt;0,COUNT($AG$2:AG132),""))</f>
        <v>131</v>
      </c>
      <c r="AG132" s="113">
        <f t="shared" si="66"/>
        <v>8</v>
      </c>
      <c r="AH132" s="113" t="str">
        <f t="shared" si="67"/>
        <v>H</v>
      </c>
      <c r="AI132" s="113">
        <f t="shared" si="68"/>
        <v>334</v>
      </c>
      <c r="AJ132" s="113">
        <f t="shared" si="69"/>
        <v>39668</v>
      </c>
      <c r="AK132" s="113" t="str">
        <f t="shared" si="70"/>
        <v>TANISHA PARIHAR</v>
      </c>
      <c r="AL132" s="113">
        <f t="shared" si="71"/>
        <v>0</v>
      </c>
      <c r="AM132" s="113" t="str">
        <f t="shared" si="72"/>
        <v>ASHOK PARIHAR</v>
      </c>
      <c r="AN132" s="113">
        <f t="shared" si="73"/>
        <v>0</v>
      </c>
      <c r="AO132" s="113">
        <f t="shared" si="74"/>
        <v>0</v>
      </c>
      <c r="AP132" s="113">
        <f t="shared" si="75"/>
        <v>0</v>
      </c>
      <c r="AQ132" s="113">
        <f t="shared" si="76"/>
        <v>927</v>
      </c>
      <c r="AR132" s="113" t="str">
        <f t="shared" si="77"/>
        <v/>
      </c>
      <c r="AS132" s="113">
        <f t="shared" si="78"/>
        <v>0</v>
      </c>
      <c r="AT132" s="113">
        <f t="shared" si="79"/>
        <v>0</v>
      </c>
      <c r="AU132" s="113">
        <f t="shared" si="80"/>
        <v>0</v>
      </c>
      <c r="AV132" s="113">
        <f t="shared" si="81"/>
        <v>0</v>
      </c>
      <c r="AX132" s="68" t="str">
        <f>IF(BC132="","",IF(BC132&gt;0,COUNT($AY$2:AY132),""))</f>
        <v/>
      </c>
      <c r="AY132" s="113" t="str">
        <f t="shared" si="82"/>
        <v/>
      </c>
      <c r="AZ132" s="113" t="str">
        <f t="shared" si="83"/>
        <v/>
      </c>
      <c r="BA132" s="113" t="str">
        <f t="shared" si="84"/>
        <v/>
      </c>
      <c r="BB132" s="113" t="str">
        <f t="shared" si="85"/>
        <v/>
      </c>
      <c r="BC132" s="113" t="str">
        <f t="shared" si="86"/>
        <v/>
      </c>
      <c r="BD132" s="113" t="str">
        <f t="shared" si="87"/>
        <v/>
      </c>
      <c r="BE132" s="113" t="str">
        <f t="shared" si="88"/>
        <v/>
      </c>
      <c r="BF132" s="113" t="str">
        <f t="shared" si="89"/>
        <v/>
      </c>
      <c r="BG132" s="113" t="str">
        <f t="shared" si="90"/>
        <v/>
      </c>
      <c r="BH132" s="113" t="str">
        <f t="shared" si="91"/>
        <v/>
      </c>
      <c r="BI132" s="113" t="str">
        <f t="shared" si="92"/>
        <v/>
      </c>
      <c r="BJ132" s="113" t="str">
        <f t="shared" si="93"/>
        <v/>
      </c>
      <c r="BK132" s="113" t="str">
        <f t="shared" si="94"/>
        <v/>
      </c>
      <c r="BL132" s="113" t="str">
        <f t="shared" si="95"/>
        <v/>
      </c>
      <c r="BM132" s="113" t="str">
        <f t="shared" si="96"/>
        <v/>
      </c>
      <c r="BN132" s="113" t="str">
        <f t="shared" si="97"/>
        <v/>
      </c>
    </row>
    <row r="133" spans="1:66">
      <c r="A133" s="111">
        <f>IF('Data Entry'!$H$4="","",'Data Entry'!$H$4)</f>
        <v>8</v>
      </c>
      <c r="B133" s="111" t="str">
        <f>IF('Data Entry'!B138="","",'Data Entry'!B138)</f>
        <v>H</v>
      </c>
      <c r="C133" s="111">
        <f>IF('Data Entry'!C138="","",'Data Entry'!C138)</f>
        <v>973</v>
      </c>
      <c r="D133" s="114">
        <f>IF('Data Entry'!D138="","",'Data Entry'!D138)</f>
        <v>38932</v>
      </c>
      <c r="E133" s="111" t="str">
        <f>IF('Data Entry'!E138="","",UPPER('Data Entry'!E138))</f>
        <v>TARA GEHLOT</v>
      </c>
      <c r="F133" s="111"/>
      <c r="G133" s="111" t="str">
        <f>IF('Data Entry'!F138="","",UPPER('Data Entry'!F138))</f>
        <v>LATE ASHOK GEHLOT</v>
      </c>
      <c r="H133" s="111"/>
      <c r="I133" s="111"/>
      <c r="J133" s="111"/>
      <c r="K133" s="111">
        <f>IF('Data Entry'!G138="","",'Data Entry'!G138)</f>
        <v>928</v>
      </c>
      <c r="L133" s="111" t="str">
        <f>IF('Data Entry'!H138="","",'Data Entry'!H138)</f>
        <v/>
      </c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2"/>
      <c r="AF133" s="68">
        <f>IF(AK133="","",IF(AK133&gt;0,COUNT($AG$2:AG133),""))</f>
        <v>132</v>
      </c>
      <c r="AG133" s="113">
        <f t="shared" si="66"/>
        <v>8</v>
      </c>
      <c r="AH133" s="113" t="str">
        <f t="shared" si="67"/>
        <v>H</v>
      </c>
      <c r="AI133" s="113">
        <f t="shared" si="68"/>
        <v>973</v>
      </c>
      <c r="AJ133" s="113">
        <f t="shared" si="69"/>
        <v>38932</v>
      </c>
      <c r="AK133" s="113" t="str">
        <f t="shared" si="70"/>
        <v>TARA GEHLOT</v>
      </c>
      <c r="AL133" s="113">
        <f t="shared" si="71"/>
        <v>0</v>
      </c>
      <c r="AM133" s="113" t="str">
        <f t="shared" si="72"/>
        <v>LATE ASHOK GEHLOT</v>
      </c>
      <c r="AN133" s="113">
        <f t="shared" si="73"/>
        <v>0</v>
      </c>
      <c r="AO133" s="113">
        <f t="shared" si="74"/>
        <v>0</v>
      </c>
      <c r="AP133" s="113">
        <f t="shared" si="75"/>
        <v>0</v>
      </c>
      <c r="AQ133" s="113">
        <f t="shared" si="76"/>
        <v>928</v>
      </c>
      <c r="AR133" s="113" t="str">
        <f t="shared" si="77"/>
        <v/>
      </c>
      <c r="AS133" s="113">
        <f t="shared" si="78"/>
        <v>0</v>
      </c>
      <c r="AT133" s="113">
        <f t="shared" si="79"/>
        <v>0</v>
      </c>
      <c r="AU133" s="113">
        <f t="shared" si="80"/>
        <v>0</v>
      </c>
      <c r="AV133" s="113">
        <f t="shared" si="81"/>
        <v>0</v>
      </c>
      <c r="AX133" s="68" t="str">
        <f>IF(BC133="","",IF(BC133&gt;0,COUNT($AY$2:AY133),""))</f>
        <v/>
      </c>
      <c r="AY133" s="113" t="str">
        <f t="shared" si="82"/>
        <v/>
      </c>
      <c r="AZ133" s="113" t="str">
        <f t="shared" si="83"/>
        <v/>
      </c>
      <c r="BA133" s="113" t="str">
        <f t="shared" si="84"/>
        <v/>
      </c>
      <c r="BB133" s="113" t="str">
        <f t="shared" si="85"/>
        <v/>
      </c>
      <c r="BC133" s="113" t="str">
        <f t="shared" si="86"/>
        <v/>
      </c>
      <c r="BD133" s="113" t="str">
        <f t="shared" si="87"/>
        <v/>
      </c>
      <c r="BE133" s="113" t="str">
        <f t="shared" si="88"/>
        <v/>
      </c>
      <c r="BF133" s="113" t="str">
        <f t="shared" si="89"/>
        <v/>
      </c>
      <c r="BG133" s="113" t="str">
        <f t="shared" si="90"/>
        <v/>
      </c>
      <c r="BH133" s="113" t="str">
        <f t="shared" si="91"/>
        <v/>
      </c>
      <c r="BI133" s="113" t="str">
        <f t="shared" si="92"/>
        <v/>
      </c>
      <c r="BJ133" s="113" t="str">
        <f t="shared" si="93"/>
        <v/>
      </c>
      <c r="BK133" s="113" t="str">
        <f t="shared" si="94"/>
        <v/>
      </c>
      <c r="BL133" s="113" t="str">
        <f t="shared" si="95"/>
        <v/>
      </c>
      <c r="BM133" s="113" t="str">
        <f t="shared" si="96"/>
        <v/>
      </c>
      <c r="BN133" s="113" t="str">
        <f t="shared" si="97"/>
        <v/>
      </c>
    </row>
    <row r="134" spans="1:66">
      <c r="A134" s="111">
        <f>IF('Data Entry'!$H$4="","",'Data Entry'!$H$4)</f>
        <v>8</v>
      </c>
      <c r="B134" s="111" t="str">
        <f>IF('Data Entry'!B139="","",'Data Entry'!B139)</f>
        <v>H</v>
      </c>
      <c r="C134" s="111">
        <f>IF('Data Entry'!C139="","",'Data Entry'!C139)</f>
        <v>970</v>
      </c>
      <c r="D134" s="114">
        <f>IF('Data Entry'!D139="","",'Data Entry'!D139)</f>
        <v>39181</v>
      </c>
      <c r="E134" s="111" t="str">
        <f>IF('Data Entry'!E139="","",UPPER('Data Entry'!E139))</f>
        <v>TRILOK DEWASI</v>
      </c>
      <c r="F134" s="111"/>
      <c r="G134" s="111" t="str">
        <f>IF('Data Entry'!F139="","",UPPER('Data Entry'!F139))</f>
        <v>GUNA RAM</v>
      </c>
      <c r="H134" s="111"/>
      <c r="I134" s="111"/>
      <c r="J134" s="111"/>
      <c r="K134" s="111">
        <f>IF('Data Entry'!G139="","",'Data Entry'!G139)</f>
        <v>929</v>
      </c>
      <c r="L134" s="111" t="str">
        <f>IF('Data Entry'!H139="","",'Data Entry'!H139)</f>
        <v/>
      </c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2"/>
      <c r="AF134" s="68">
        <f>IF(AK134="","",IF(AK134&gt;0,COUNT($AG$2:AG134),""))</f>
        <v>133</v>
      </c>
      <c r="AG134" s="113">
        <f t="shared" si="66"/>
        <v>8</v>
      </c>
      <c r="AH134" s="113" t="str">
        <f t="shared" si="67"/>
        <v>H</v>
      </c>
      <c r="AI134" s="113">
        <f t="shared" si="68"/>
        <v>970</v>
      </c>
      <c r="AJ134" s="113">
        <f t="shared" si="69"/>
        <v>39181</v>
      </c>
      <c r="AK134" s="113" t="str">
        <f t="shared" si="70"/>
        <v>TRILOK DEWASI</v>
      </c>
      <c r="AL134" s="113">
        <f t="shared" si="71"/>
        <v>0</v>
      </c>
      <c r="AM134" s="113" t="str">
        <f t="shared" si="72"/>
        <v>GUNA RAM</v>
      </c>
      <c r="AN134" s="113">
        <f t="shared" si="73"/>
        <v>0</v>
      </c>
      <c r="AO134" s="113">
        <f t="shared" si="74"/>
        <v>0</v>
      </c>
      <c r="AP134" s="113">
        <f t="shared" si="75"/>
        <v>0</v>
      </c>
      <c r="AQ134" s="113">
        <f t="shared" si="76"/>
        <v>929</v>
      </c>
      <c r="AR134" s="113" t="str">
        <f t="shared" si="77"/>
        <v/>
      </c>
      <c r="AS134" s="113">
        <f t="shared" si="78"/>
        <v>0</v>
      </c>
      <c r="AT134" s="113">
        <f t="shared" si="79"/>
        <v>0</v>
      </c>
      <c r="AU134" s="113">
        <f t="shared" si="80"/>
        <v>0</v>
      </c>
      <c r="AV134" s="113">
        <f t="shared" si="81"/>
        <v>0</v>
      </c>
      <c r="AX134" s="68" t="str">
        <f>IF(BC134="","",IF(BC134&gt;0,COUNT($AY$2:AY134),""))</f>
        <v/>
      </c>
      <c r="AY134" s="113" t="str">
        <f t="shared" si="82"/>
        <v/>
      </c>
      <c r="AZ134" s="113" t="str">
        <f t="shared" si="83"/>
        <v/>
      </c>
      <c r="BA134" s="113" t="str">
        <f t="shared" si="84"/>
        <v/>
      </c>
      <c r="BB134" s="113" t="str">
        <f t="shared" si="85"/>
        <v/>
      </c>
      <c r="BC134" s="113" t="str">
        <f t="shared" si="86"/>
        <v/>
      </c>
      <c r="BD134" s="113" t="str">
        <f t="shared" si="87"/>
        <v/>
      </c>
      <c r="BE134" s="113" t="str">
        <f t="shared" si="88"/>
        <v/>
      </c>
      <c r="BF134" s="113" t="str">
        <f t="shared" si="89"/>
        <v/>
      </c>
      <c r="BG134" s="113" t="str">
        <f t="shared" si="90"/>
        <v/>
      </c>
      <c r="BH134" s="113" t="str">
        <f t="shared" si="91"/>
        <v/>
      </c>
      <c r="BI134" s="113" t="str">
        <f t="shared" si="92"/>
        <v/>
      </c>
      <c r="BJ134" s="113" t="str">
        <f t="shared" si="93"/>
        <v/>
      </c>
      <c r="BK134" s="113" t="str">
        <f t="shared" si="94"/>
        <v/>
      </c>
      <c r="BL134" s="113" t="str">
        <f t="shared" si="95"/>
        <v/>
      </c>
      <c r="BM134" s="113" t="str">
        <f t="shared" si="96"/>
        <v/>
      </c>
      <c r="BN134" s="113" t="str">
        <f t="shared" si="97"/>
        <v/>
      </c>
    </row>
    <row r="135" spans="1:66">
      <c r="A135" s="111">
        <f>IF('Data Entry'!$H$4="","",'Data Entry'!$H$4)</f>
        <v>8</v>
      </c>
      <c r="B135" s="111" t="str">
        <f>IF('Data Entry'!B140="","",'Data Entry'!B140)</f>
        <v>H</v>
      </c>
      <c r="C135" s="111">
        <f>IF('Data Entry'!C140="","",'Data Entry'!C140)</f>
        <v>784</v>
      </c>
      <c r="D135" s="114">
        <f>IF('Data Entry'!D140="","",'Data Entry'!D140)</f>
        <v>39849</v>
      </c>
      <c r="E135" s="111" t="str">
        <f>IF('Data Entry'!E140="","",UPPER('Data Entry'!E140))</f>
        <v>VARSHA SAINI</v>
      </c>
      <c r="F135" s="111"/>
      <c r="G135" s="111" t="str">
        <f>IF('Data Entry'!F140="","",UPPER('Data Entry'!F140))</f>
        <v>SAMPAT RAJ</v>
      </c>
      <c r="H135" s="111"/>
      <c r="I135" s="111"/>
      <c r="J135" s="111"/>
      <c r="K135" s="111">
        <f>IF('Data Entry'!G140="","",'Data Entry'!G140)</f>
        <v>930</v>
      </c>
      <c r="L135" s="111" t="str">
        <f>IF('Data Entry'!H140="","",'Data Entry'!H140)</f>
        <v/>
      </c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2"/>
      <c r="AF135" s="68">
        <f>IF(AK135="","",IF(AK135&gt;0,COUNT($AG$2:AG135),""))</f>
        <v>134</v>
      </c>
      <c r="AG135" s="113">
        <f t="shared" si="66"/>
        <v>8</v>
      </c>
      <c r="AH135" s="113" t="str">
        <f t="shared" si="67"/>
        <v>H</v>
      </c>
      <c r="AI135" s="113">
        <f t="shared" si="68"/>
        <v>784</v>
      </c>
      <c r="AJ135" s="113">
        <f t="shared" si="69"/>
        <v>39849</v>
      </c>
      <c r="AK135" s="113" t="str">
        <f t="shared" si="70"/>
        <v>VARSHA SAINI</v>
      </c>
      <c r="AL135" s="113">
        <f t="shared" si="71"/>
        <v>0</v>
      </c>
      <c r="AM135" s="113" t="str">
        <f t="shared" si="72"/>
        <v>SAMPAT RAJ</v>
      </c>
      <c r="AN135" s="113">
        <f t="shared" si="73"/>
        <v>0</v>
      </c>
      <c r="AO135" s="113">
        <f t="shared" si="74"/>
        <v>0</v>
      </c>
      <c r="AP135" s="113">
        <f t="shared" si="75"/>
        <v>0</v>
      </c>
      <c r="AQ135" s="113">
        <f t="shared" si="76"/>
        <v>930</v>
      </c>
      <c r="AR135" s="113" t="str">
        <f t="shared" si="77"/>
        <v/>
      </c>
      <c r="AS135" s="113">
        <f t="shared" si="78"/>
        <v>0</v>
      </c>
      <c r="AT135" s="113">
        <f t="shared" si="79"/>
        <v>0</v>
      </c>
      <c r="AU135" s="113">
        <f t="shared" si="80"/>
        <v>0</v>
      </c>
      <c r="AV135" s="113">
        <f t="shared" si="81"/>
        <v>0</v>
      </c>
      <c r="AX135" s="68" t="str">
        <f>IF(BC135="","",IF(BC135&gt;0,COUNT($AY$2:AY135),""))</f>
        <v/>
      </c>
      <c r="AY135" s="113" t="str">
        <f t="shared" si="82"/>
        <v/>
      </c>
      <c r="AZ135" s="113" t="str">
        <f t="shared" si="83"/>
        <v/>
      </c>
      <c r="BA135" s="113" t="str">
        <f t="shared" si="84"/>
        <v/>
      </c>
      <c r="BB135" s="113" t="str">
        <f t="shared" si="85"/>
        <v/>
      </c>
      <c r="BC135" s="113" t="str">
        <f t="shared" si="86"/>
        <v/>
      </c>
      <c r="BD135" s="113" t="str">
        <f t="shared" si="87"/>
        <v/>
      </c>
      <c r="BE135" s="113" t="str">
        <f t="shared" si="88"/>
        <v/>
      </c>
      <c r="BF135" s="113" t="str">
        <f t="shared" si="89"/>
        <v/>
      </c>
      <c r="BG135" s="113" t="str">
        <f t="shared" si="90"/>
        <v/>
      </c>
      <c r="BH135" s="113" t="str">
        <f t="shared" si="91"/>
        <v/>
      </c>
      <c r="BI135" s="113" t="str">
        <f t="shared" si="92"/>
        <v/>
      </c>
      <c r="BJ135" s="113" t="str">
        <f t="shared" si="93"/>
        <v/>
      </c>
      <c r="BK135" s="113" t="str">
        <f t="shared" si="94"/>
        <v/>
      </c>
      <c r="BL135" s="113" t="str">
        <f t="shared" si="95"/>
        <v/>
      </c>
      <c r="BM135" s="113" t="str">
        <f t="shared" si="96"/>
        <v/>
      </c>
      <c r="BN135" s="113" t="str">
        <f t="shared" si="97"/>
        <v/>
      </c>
    </row>
    <row r="136" spans="1:66">
      <c r="A136" s="111">
        <f>IF('Data Entry'!$H$4="","",'Data Entry'!$H$4)</f>
        <v>8</v>
      </c>
      <c r="B136" s="111" t="str">
        <f>IF('Data Entry'!B141="","",'Data Entry'!B141)</f>
        <v>H</v>
      </c>
      <c r="C136" s="111">
        <f>IF('Data Entry'!C141="","",'Data Entry'!C141)</f>
        <v>967</v>
      </c>
      <c r="D136" s="114">
        <f>IF('Data Entry'!D141="","",'Data Entry'!D141)</f>
        <v>39169</v>
      </c>
      <c r="E136" s="111" t="str">
        <f>IF('Data Entry'!E141="","",UPPER('Data Entry'!E141))</f>
        <v>VIKRAM KATHAT</v>
      </c>
      <c r="F136" s="111"/>
      <c r="G136" s="111" t="str">
        <f>IF('Data Entry'!F141="","",UPPER('Data Entry'!F141))</f>
        <v>BAHADUR KATHAT</v>
      </c>
      <c r="H136" s="111"/>
      <c r="I136" s="111"/>
      <c r="J136" s="111"/>
      <c r="K136" s="111">
        <f>IF('Data Entry'!G141="","",'Data Entry'!G141)</f>
        <v>931</v>
      </c>
      <c r="L136" s="111" t="str">
        <f>IF('Data Entry'!H141="","",'Data Entry'!H141)</f>
        <v/>
      </c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2"/>
      <c r="AF136" s="68">
        <f>IF(AK136="","",IF(AK136&gt;0,COUNT($AG$2:AG136),""))</f>
        <v>135</v>
      </c>
      <c r="AG136" s="113">
        <f t="shared" si="66"/>
        <v>8</v>
      </c>
      <c r="AH136" s="113" t="str">
        <f t="shared" si="67"/>
        <v>H</v>
      </c>
      <c r="AI136" s="113">
        <f t="shared" si="68"/>
        <v>967</v>
      </c>
      <c r="AJ136" s="113">
        <f t="shared" si="69"/>
        <v>39169</v>
      </c>
      <c r="AK136" s="113" t="str">
        <f t="shared" si="70"/>
        <v>VIKRAM KATHAT</v>
      </c>
      <c r="AL136" s="113">
        <f t="shared" si="71"/>
        <v>0</v>
      </c>
      <c r="AM136" s="113" t="str">
        <f t="shared" si="72"/>
        <v>BAHADUR KATHAT</v>
      </c>
      <c r="AN136" s="113">
        <f t="shared" si="73"/>
        <v>0</v>
      </c>
      <c r="AO136" s="113">
        <f t="shared" si="74"/>
        <v>0</v>
      </c>
      <c r="AP136" s="113">
        <f t="shared" si="75"/>
        <v>0</v>
      </c>
      <c r="AQ136" s="113">
        <f t="shared" si="76"/>
        <v>931</v>
      </c>
      <c r="AR136" s="113" t="str">
        <f t="shared" si="77"/>
        <v/>
      </c>
      <c r="AS136" s="113">
        <f t="shared" si="78"/>
        <v>0</v>
      </c>
      <c r="AT136" s="113">
        <f t="shared" si="79"/>
        <v>0</v>
      </c>
      <c r="AU136" s="113">
        <f t="shared" si="80"/>
        <v>0</v>
      </c>
      <c r="AV136" s="113">
        <f t="shared" si="81"/>
        <v>0</v>
      </c>
      <c r="AX136" s="68" t="str">
        <f>IF(BC136="","",IF(BC136&gt;0,COUNT($AY$2:AY136),""))</f>
        <v/>
      </c>
      <c r="AY136" s="113" t="str">
        <f t="shared" si="82"/>
        <v/>
      </c>
      <c r="AZ136" s="113" t="str">
        <f t="shared" si="83"/>
        <v/>
      </c>
      <c r="BA136" s="113" t="str">
        <f t="shared" si="84"/>
        <v/>
      </c>
      <c r="BB136" s="113" t="str">
        <f t="shared" si="85"/>
        <v/>
      </c>
      <c r="BC136" s="113" t="str">
        <f t="shared" si="86"/>
        <v/>
      </c>
      <c r="BD136" s="113" t="str">
        <f t="shared" si="87"/>
        <v/>
      </c>
      <c r="BE136" s="113" t="str">
        <f t="shared" si="88"/>
        <v/>
      </c>
      <c r="BF136" s="113" t="str">
        <f t="shared" si="89"/>
        <v/>
      </c>
      <c r="BG136" s="113" t="str">
        <f t="shared" si="90"/>
        <v/>
      </c>
      <c r="BH136" s="113" t="str">
        <f t="shared" si="91"/>
        <v/>
      </c>
      <c r="BI136" s="113" t="str">
        <f t="shared" si="92"/>
        <v/>
      </c>
      <c r="BJ136" s="113" t="str">
        <f t="shared" si="93"/>
        <v/>
      </c>
      <c r="BK136" s="113" t="str">
        <f t="shared" si="94"/>
        <v/>
      </c>
      <c r="BL136" s="113" t="str">
        <f t="shared" si="95"/>
        <v/>
      </c>
      <c r="BM136" s="113" t="str">
        <f t="shared" si="96"/>
        <v/>
      </c>
      <c r="BN136" s="113" t="str">
        <f t="shared" si="97"/>
        <v/>
      </c>
    </row>
    <row r="137" spans="1:66">
      <c r="A137" s="111">
        <f>IF('Data Entry'!$H$4="","",'Data Entry'!$H$4)</f>
        <v>8</v>
      </c>
      <c r="B137" s="111" t="str">
        <f>IF('Data Entry'!B142="","",'Data Entry'!B142)</f>
        <v>H</v>
      </c>
      <c r="C137" s="111">
        <f>IF('Data Entry'!C142="","",'Data Entry'!C142)</f>
        <v>234</v>
      </c>
      <c r="D137" s="114">
        <f>IF('Data Entry'!D142="","",'Data Entry'!D142)</f>
        <v>39492</v>
      </c>
      <c r="E137" s="111" t="str">
        <f>IF('Data Entry'!E142="","",UPPER('Data Entry'!E142))</f>
        <v>VINITA</v>
      </c>
      <c r="F137" s="111"/>
      <c r="G137" s="111" t="str">
        <f>IF('Data Entry'!F142="","",UPPER('Data Entry'!F142))</f>
        <v>BHERARAM</v>
      </c>
      <c r="H137" s="111"/>
      <c r="I137" s="111"/>
      <c r="J137" s="111"/>
      <c r="K137" s="111">
        <f>IF('Data Entry'!G142="","",'Data Entry'!G142)</f>
        <v>932</v>
      </c>
      <c r="L137" s="111" t="str">
        <f>IF('Data Entry'!H142="","",'Data Entry'!H142)</f>
        <v/>
      </c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2"/>
      <c r="AF137" s="68">
        <f>IF(AK137="","",IF(AK137&gt;0,COUNT($AG$2:AG137),""))</f>
        <v>136</v>
      </c>
      <c r="AG137" s="113">
        <f t="shared" si="66"/>
        <v>8</v>
      </c>
      <c r="AH137" s="113" t="str">
        <f t="shared" si="67"/>
        <v>H</v>
      </c>
      <c r="AI137" s="113">
        <f t="shared" si="68"/>
        <v>234</v>
      </c>
      <c r="AJ137" s="113">
        <f t="shared" si="69"/>
        <v>39492</v>
      </c>
      <c r="AK137" s="113" t="str">
        <f t="shared" si="70"/>
        <v>VINITA</v>
      </c>
      <c r="AL137" s="113">
        <f t="shared" si="71"/>
        <v>0</v>
      </c>
      <c r="AM137" s="113" t="str">
        <f t="shared" si="72"/>
        <v>BHERARAM</v>
      </c>
      <c r="AN137" s="113">
        <f t="shared" si="73"/>
        <v>0</v>
      </c>
      <c r="AO137" s="113">
        <f t="shared" si="74"/>
        <v>0</v>
      </c>
      <c r="AP137" s="113">
        <f t="shared" si="75"/>
        <v>0</v>
      </c>
      <c r="AQ137" s="113">
        <f t="shared" si="76"/>
        <v>932</v>
      </c>
      <c r="AR137" s="113" t="str">
        <f t="shared" si="77"/>
        <v/>
      </c>
      <c r="AS137" s="113">
        <f t="shared" si="78"/>
        <v>0</v>
      </c>
      <c r="AT137" s="113">
        <f t="shared" si="79"/>
        <v>0</v>
      </c>
      <c r="AU137" s="113">
        <f t="shared" si="80"/>
        <v>0</v>
      </c>
      <c r="AV137" s="113">
        <f t="shared" si="81"/>
        <v>0</v>
      </c>
      <c r="AX137" s="68" t="str">
        <f>IF(BC137="","",IF(BC137&gt;0,COUNT($AY$2:AY137),""))</f>
        <v/>
      </c>
      <c r="AY137" s="113" t="str">
        <f t="shared" si="82"/>
        <v/>
      </c>
      <c r="AZ137" s="113" t="str">
        <f t="shared" si="83"/>
        <v/>
      </c>
      <c r="BA137" s="113" t="str">
        <f t="shared" si="84"/>
        <v/>
      </c>
      <c r="BB137" s="113" t="str">
        <f t="shared" si="85"/>
        <v/>
      </c>
      <c r="BC137" s="113" t="str">
        <f t="shared" si="86"/>
        <v/>
      </c>
      <c r="BD137" s="113" t="str">
        <f t="shared" si="87"/>
        <v/>
      </c>
      <c r="BE137" s="113" t="str">
        <f t="shared" si="88"/>
        <v/>
      </c>
      <c r="BF137" s="113" t="str">
        <f t="shared" si="89"/>
        <v/>
      </c>
      <c r="BG137" s="113" t="str">
        <f t="shared" si="90"/>
        <v/>
      </c>
      <c r="BH137" s="113" t="str">
        <f t="shared" si="91"/>
        <v/>
      </c>
      <c r="BI137" s="113" t="str">
        <f t="shared" si="92"/>
        <v/>
      </c>
      <c r="BJ137" s="113" t="str">
        <f t="shared" si="93"/>
        <v/>
      </c>
      <c r="BK137" s="113" t="str">
        <f t="shared" si="94"/>
        <v/>
      </c>
      <c r="BL137" s="113" t="str">
        <f t="shared" si="95"/>
        <v/>
      </c>
      <c r="BM137" s="113" t="str">
        <f t="shared" si="96"/>
        <v/>
      </c>
      <c r="BN137" s="113" t="str">
        <f t="shared" si="97"/>
        <v/>
      </c>
    </row>
    <row r="138" spans="1:66">
      <c r="A138" s="111">
        <f>IF('Data Entry'!$H$4="","",'Data Entry'!$H$4)</f>
        <v>8</v>
      </c>
      <c r="B138" s="111" t="str">
        <f>IF('Data Entry'!B143="","",'Data Entry'!B143)</f>
        <v>H</v>
      </c>
      <c r="C138" s="111">
        <f>IF('Data Entry'!C143="","",'Data Entry'!C143)</f>
        <v>968</v>
      </c>
      <c r="D138" s="114">
        <f>IF('Data Entry'!D143="","",'Data Entry'!D143)</f>
        <v>38242</v>
      </c>
      <c r="E138" s="111" t="str">
        <f>IF('Data Entry'!E143="","",UPPER('Data Entry'!E143))</f>
        <v>VINOD BAGRI</v>
      </c>
      <c r="F138" s="111"/>
      <c r="G138" s="111" t="str">
        <f>IF('Data Entry'!F143="","",UPPER('Data Entry'!F143))</f>
        <v>HUKAMA RAM</v>
      </c>
      <c r="H138" s="111"/>
      <c r="I138" s="111"/>
      <c r="J138" s="111"/>
      <c r="K138" s="111">
        <f>IF('Data Entry'!G143="","",'Data Entry'!G143)</f>
        <v>933</v>
      </c>
      <c r="L138" s="111" t="str">
        <f>IF('Data Entry'!H143="","",'Data Entry'!H143)</f>
        <v/>
      </c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2"/>
      <c r="AF138" s="68">
        <f>IF(AK138="","",IF(AK138&gt;0,COUNT($AG$2:AG138),""))</f>
        <v>137</v>
      </c>
      <c r="AG138" s="113">
        <f t="shared" si="66"/>
        <v>8</v>
      </c>
      <c r="AH138" s="113" t="str">
        <f t="shared" si="67"/>
        <v>H</v>
      </c>
      <c r="AI138" s="113">
        <f t="shared" si="68"/>
        <v>968</v>
      </c>
      <c r="AJ138" s="113">
        <f t="shared" si="69"/>
        <v>38242</v>
      </c>
      <c r="AK138" s="113" t="str">
        <f t="shared" si="70"/>
        <v>VINOD BAGRI</v>
      </c>
      <c r="AL138" s="113">
        <f t="shared" si="71"/>
        <v>0</v>
      </c>
      <c r="AM138" s="113" t="str">
        <f t="shared" si="72"/>
        <v>HUKAMA RAM</v>
      </c>
      <c r="AN138" s="113">
        <f t="shared" si="73"/>
        <v>0</v>
      </c>
      <c r="AO138" s="113">
        <f t="shared" si="74"/>
        <v>0</v>
      </c>
      <c r="AP138" s="113">
        <f t="shared" si="75"/>
        <v>0</v>
      </c>
      <c r="AQ138" s="113">
        <f t="shared" si="76"/>
        <v>933</v>
      </c>
      <c r="AR138" s="113" t="str">
        <f t="shared" si="77"/>
        <v/>
      </c>
      <c r="AS138" s="113">
        <f t="shared" si="78"/>
        <v>0</v>
      </c>
      <c r="AT138" s="113">
        <f t="shared" si="79"/>
        <v>0</v>
      </c>
      <c r="AU138" s="113">
        <f t="shared" si="80"/>
        <v>0</v>
      </c>
      <c r="AV138" s="113">
        <f t="shared" si="81"/>
        <v>0</v>
      </c>
      <c r="AX138" s="68" t="str">
        <f>IF(BC138="","",IF(BC138&gt;0,COUNT($AY$2:AY138),""))</f>
        <v/>
      </c>
      <c r="AY138" s="113" t="str">
        <f t="shared" si="82"/>
        <v/>
      </c>
      <c r="AZ138" s="113" t="str">
        <f t="shared" si="83"/>
        <v/>
      </c>
      <c r="BA138" s="113" t="str">
        <f t="shared" si="84"/>
        <v/>
      </c>
      <c r="BB138" s="113" t="str">
        <f t="shared" si="85"/>
        <v/>
      </c>
      <c r="BC138" s="113" t="str">
        <f t="shared" si="86"/>
        <v/>
      </c>
      <c r="BD138" s="113" t="str">
        <f t="shared" si="87"/>
        <v/>
      </c>
      <c r="BE138" s="113" t="str">
        <f t="shared" si="88"/>
        <v/>
      </c>
      <c r="BF138" s="113" t="str">
        <f t="shared" si="89"/>
        <v/>
      </c>
      <c r="BG138" s="113" t="str">
        <f t="shared" si="90"/>
        <v/>
      </c>
      <c r="BH138" s="113" t="str">
        <f t="shared" si="91"/>
        <v/>
      </c>
      <c r="BI138" s="113" t="str">
        <f t="shared" si="92"/>
        <v/>
      </c>
      <c r="BJ138" s="113" t="str">
        <f t="shared" si="93"/>
        <v/>
      </c>
      <c r="BK138" s="113" t="str">
        <f t="shared" si="94"/>
        <v/>
      </c>
      <c r="BL138" s="113" t="str">
        <f t="shared" si="95"/>
        <v/>
      </c>
      <c r="BM138" s="113" t="str">
        <f t="shared" si="96"/>
        <v/>
      </c>
      <c r="BN138" s="113" t="str">
        <f t="shared" si="97"/>
        <v/>
      </c>
    </row>
    <row r="139" spans="1:66">
      <c r="A139" s="111">
        <f>IF('Data Entry'!$H$4="","",'Data Entry'!$H$4)</f>
        <v>8</v>
      </c>
      <c r="B139" s="111" t="str">
        <f>IF('Data Entry'!B144="","",'Data Entry'!B144)</f>
        <v>A</v>
      </c>
      <c r="C139" s="111">
        <f>IF('Data Entry'!C144="","",'Data Entry'!C144)</f>
        <v>718</v>
      </c>
      <c r="D139" s="114">
        <f>IF('Data Entry'!D144="","",'Data Entry'!D144)</f>
        <v>39356</v>
      </c>
      <c r="E139" s="111" t="str">
        <f>IF('Data Entry'!E144="","",UPPER('Data Entry'!E144))</f>
        <v>AASHA</v>
      </c>
      <c r="F139" s="111"/>
      <c r="G139" s="111" t="str">
        <f>IF('Data Entry'!F144="","",UPPER('Data Entry'!F144))</f>
        <v>JAGDISH</v>
      </c>
      <c r="H139" s="111"/>
      <c r="I139" s="111"/>
      <c r="J139" s="111"/>
      <c r="K139" s="111">
        <f>IF('Data Entry'!G144="","",'Data Entry'!G144)</f>
        <v>1001</v>
      </c>
      <c r="L139" s="111" t="str">
        <f>IF('Data Entry'!H144="","",'Data Entry'!H144)</f>
        <v/>
      </c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2"/>
      <c r="AF139" s="68">
        <f>IF(AK139="","",IF(AK139&gt;0,COUNT($AG$2:AG139),""))</f>
        <v>138</v>
      </c>
      <c r="AG139" s="113">
        <f t="shared" si="66"/>
        <v>8</v>
      </c>
      <c r="AH139" s="113" t="str">
        <f t="shared" si="67"/>
        <v>A</v>
      </c>
      <c r="AI139" s="113">
        <f t="shared" si="68"/>
        <v>718</v>
      </c>
      <c r="AJ139" s="113">
        <f t="shared" si="69"/>
        <v>39356</v>
      </c>
      <c r="AK139" s="113" t="str">
        <f t="shared" si="70"/>
        <v>AASHA</v>
      </c>
      <c r="AL139" s="113">
        <f t="shared" si="71"/>
        <v>0</v>
      </c>
      <c r="AM139" s="113" t="str">
        <f t="shared" si="72"/>
        <v>JAGDISH</v>
      </c>
      <c r="AN139" s="113">
        <f t="shared" si="73"/>
        <v>0</v>
      </c>
      <c r="AO139" s="113">
        <f t="shared" si="74"/>
        <v>0</v>
      </c>
      <c r="AP139" s="113">
        <f t="shared" si="75"/>
        <v>0</v>
      </c>
      <c r="AQ139" s="113">
        <f t="shared" si="76"/>
        <v>1001</v>
      </c>
      <c r="AR139" s="113" t="str">
        <f t="shared" si="77"/>
        <v/>
      </c>
      <c r="AS139" s="113">
        <f t="shared" si="78"/>
        <v>0</v>
      </c>
      <c r="AT139" s="113">
        <f t="shared" si="79"/>
        <v>0</v>
      </c>
      <c r="AU139" s="113">
        <f t="shared" si="80"/>
        <v>0</v>
      </c>
      <c r="AV139" s="113">
        <f t="shared" si="81"/>
        <v>0</v>
      </c>
      <c r="AX139" s="68">
        <f>IF(BC139="","",IF(BC139&gt;0,COUNT($AY$2:AY139),""))</f>
        <v>19</v>
      </c>
      <c r="AY139" s="113">
        <f t="shared" si="82"/>
        <v>8</v>
      </c>
      <c r="AZ139" s="113" t="str">
        <f t="shared" si="83"/>
        <v>A</v>
      </c>
      <c r="BA139" s="113">
        <f t="shared" si="84"/>
        <v>718</v>
      </c>
      <c r="BB139" s="113">
        <f t="shared" si="85"/>
        <v>39356</v>
      </c>
      <c r="BC139" s="113" t="str">
        <f t="shared" si="86"/>
        <v>AASHA</v>
      </c>
      <c r="BD139" s="113">
        <f t="shared" si="87"/>
        <v>0</v>
      </c>
      <c r="BE139" s="113" t="str">
        <f t="shared" si="88"/>
        <v>JAGDISH</v>
      </c>
      <c r="BF139" s="113">
        <f t="shared" si="89"/>
        <v>0</v>
      </c>
      <c r="BG139" s="113">
        <f t="shared" si="90"/>
        <v>0</v>
      </c>
      <c r="BH139" s="113">
        <f t="shared" si="91"/>
        <v>0</v>
      </c>
      <c r="BI139" s="113">
        <f t="shared" si="92"/>
        <v>1001</v>
      </c>
      <c r="BJ139" s="113" t="str">
        <f t="shared" si="93"/>
        <v/>
      </c>
      <c r="BK139" s="113">
        <f t="shared" si="94"/>
        <v>0</v>
      </c>
      <c r="BL139" s="113">
        <f t="shared" si="95"/>
        <v>0</v>
      </c>
      <c r="BM139" s="113">
        <f t="shared" si="96"/>
        <v>0</v>
      </c>
      <c r="BN139" s="113">
        <f t="shared" si="97"/>
        <v>0</v>
      </c>
    </row>
    <row r="140" spans="1:66">
      <c r="A140" s="111">
        <f>IF('Data Entry'!$H$4="","",'Data Entry'!$H$4)</f>
        <v>8</v>
      </c>
      <c r="B140" s="111" t="str">
        <f>IF('Data Entry'!B145="","",'Data Entry'!B145)</f>
        <v>A</v>
      </c>
      <c r="C140" s="111">
        <f>IF('Data Entry'!C145="","",'Data Entry'!C145)</f>
        <v>454</v>
      </c>
      <c r="D140" s="114">
        <f>IF('Data Entry'!D145="","",'Data Entry'!D145)</f>
        <v>38663</v>
      </c>
      <c r="E140" s="111" t="str">
        <f>IF('Data Entry'!E145="","",UPPER('Data Entry'!E145))</f>
        <v>BHAWNA MEGHWAL</v>
      </c>
      <c r="F140" s="111"/>
      <c r="G140" s="111" t="str">
        <f>IF('Data Entry'!F145="","",UPPER('Data Entry'!F145))</f>
        <v>PRAHLAD RAM</v>
      </c>
      <c r="H140" s="111"/>
      <c r="I140" s="111"/>
      <c r="J140" s="111"/>
      <c r="K140" s="111">
        <f>IF('Data Entry'!G145="","",'Data Entry'!G145)</f>
        <v>1002</v>
      </c>
      <c r="L140" s="111" t="str">
        <f>IF('Data Entry'!H145="","",'Data Entry'!H145)</f>
        <v/>
      </c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2"/>
      <c r="AF140" s="68">
        <f>IF(AK140="","",IF(AK140&gt;0,COUNT($AG$2:AG140),""))</f>
        <v>139</v>
      </c>
      <c r="AG140" s="113">
        <f t="shared" si="66"/>
        <v>8</v>
      </c>
      <c r="AH140" s="113" t="str">
        <f t="shared" si="67"/>
        <v>A</v>
      </c>
      <c r="AI140" s="113">
        <f t="shared" si="68"/>
        <v>454</v>
      </c>
      <c r="AJ140" s="113">
        <f t="shared" si="69"/>
        <v>38663</v>
      </c>
      <c r="AK140" s="113" t="str">
        <f t="shared" si="70"/>
        <v>BHAWNA MEGHWAL</v>
      </c>
      <c r="AL140" s="113">
        <f t="shared" si="71"/>
        <v>0</v>
      </c>
      <c r="AM140" s="113" t="str">
        <f t="shared" si="72"/>
        <v>PRAHLAD RAM</v>
      </c>
      <c r="AN140" s="113">
        <f t="shared" si="73"/>
        <v>0</v>
      </c>
      <c r="AO140" s="113">
        <f t="shared" si="74"/>
        <v>0</v>
      </c>
      <c r="AP140" s="113">
        <f t="shared" si="75"/>
        <v>0</v>
      </c>
      <c r="AQ140" s="113">
        <f t="shared" si="76"/>
        <v>1002</v>
      </c>
      <c r="AR140" s="113" t="str">
        <f t="shared" si="77"/>
        <v/>
      </c>
      <c r="AS140" s="113">
        <f t="shared" si="78"/>
        <v>0</v>
      </c>
      <c r="AT140" s="113">
        <f t="shared" si="79"/>
        <v>0</v>
      </c>
      <c r="AU140" s="113">
        <f t="shared" si="80"/>
        <v>0</v>
      </c>
      <c r="AV140" s="113">
        <f t="shared" si="81"/>
        <v>0</v>
      </c>
      <c r="AX140" s="68">
        <f>IF(BC140="","",IF(BC140&gt;0,COUNT($AY$2:AY140),""))</f>
        <v>20</v>
      </c>
      <c r="AY140" s="113">
        <f t="shared" si="82"/>
        <v>8</v>
      </c>
      <c r="AZ140" s="113" t="str">
        <f t="shared" si="83"/>
        <v>A</v>
      </c>
      <c r="BA140" s="113">
        <f t="shared" si="84"/>
        <v>454</v>
      </c>
      <c r="BB140" s="113">
        <f t="shared" si="85"/>
        <v>38663</v>
      </c>
      <c r="BC140" s="113" t="str">
        <f t="shared" si="86"/>
        <v>BHAWNA MEGHWAL</v>
      </c>
      <c r="BD140" s="113">
        <f t="shared" si="87"/>
        <v>0</v>
      </c>
      <c r="BE140" s="113" t="str">
        <f t="shared" si="88"/>
        <v>PRAHLAD RAM</v>
      </c>
      <c r="BF140" s="113">
        <f t="shared" si="89"/>
        <v>0</v>
      </c>
      <c r="BG140" s="113">
        <f t="shared" si="90"/>
        <v>0</v>
      </c>
      <c r="BH140" s="113">
        <f t="shared" si="91"/>
        <v>0</v>
      </c>
      <c r="BI140" s="113">
        <f t="shared" si="92"/>
        <v>1002</v>
      </c>
      <c r="BJ140" s="113" t="str">
        <f t="shared" si="93"/>
        <v/>
      </c>
      <c r="BK140" s="113">
        <f t="shared" si="94"/>
        <v>0</v>
      </c>
      <c r="BL140" s="113">
        <f t="shared" si="95"/>
        <v>0</v>
      </c>
      <c r="BM140" s="113">
        <f t="shared" si="96"/>
        <v>0</v>
      </c>
      <c r="BN140" s="113">
        <f t="shared" si="97"/>
        <v>0</v>
      </c>
    </row>
    <row r="141" spans="1:66">
      <c r="A141" s="111">
        <f>IF('Data Entry'!$H$4="","",'Data Entry'!$H$4)</f>
        <v>8</v>
      </c>
      <c r="B141" s="111" t="str">
        <f>IF('Data Entry'!B146="","",'Data Entry'!B146)</f>
        <v>A</v>
      </c>
      <c r="C141" s="111">
        <f>IF('Data Entry'!C146="","",'Data Entry'!C146)</f>
        <v>976</v>
      </c>
      <c r="D141" s="114">
        <f>IF('Data Entry'!D146="","",'Data Entry'!D146)</f>
        <v>39420</v>
      </c>
      <c r="E141" s="111" t="str">
        <f>IF('Data Entry'!E146="","",UPPER('Data Entry'!E146))</f>
        <v>BHUMIKA</v>
      </c>
      <c r="F141" s="111"/>
      <c r="G141" s="111" t="str">
        <f>IF('Data Entry'!F146="","",UPPER('Data Entry'!F146))</f>
        <v>MADAN LAL GARG</v>
      </c>
      <c r="H141" s="111"/>
      <c r="I141" s="111"/>
      <c r="J141" s="111"/>
      <c r="K141" s="111">
        <f>IF('Data Entry'!G146="","",'Data Entry'!G146)</f>
        <v>1045</v>
      </c>
      <c r="L141" s="111" t="str">
        <f>IF('Data Entry'!H146="","",'Data Entry'!H146)</f>
        <v/>
      </c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2"/>
      <c r="AF141" s="68">
        <f>IF(AK141="","",IF(AK141&gt;0,COUNT($AG$2:AG141),""))</f>
        <v>140</v>
      </c>
      <c r="AG141" s="113">
        <f t="shared" si="66"/>
        <v>8</v>
      </c>
      <c r="AH141" s="113" t="str">
        <f t="shared" si="67"/>
        <v>A</v>
      </c>
      <c r="AI141" s="113">
        <f t="shared" si="68"/>
        <v>976</v>
      </c>
      <c r="AJ141" s="113">
        <f t="shared" si="69"/>
        <v>39420</v>
      </c>
      <c r="AK141" s="113" t="str">
        <f t="shared" si="70"/>
        <v>BHUMIKA</v>
      </c>
      <c r="AL141" s="113">
        <f t="shared" si="71"/>
        <v>0</v>
      </c>
      <c r="AM141" s="113" t="str">
        <f t="shared" si="72"/>
        <v>MADAN LAL GARG</v>
      </c>
      <c r="AN141" s="113">
        <f t="shared" si="73"/>
        <v>0</v>
      </c>
      <c r="AO141" s="113">
        <f t="shared" si="74"/>
        <v>0</v>
      </c>
      <c r="AP141" s="113">
        <f t="shared" si="75"/>
        <v>0</v>
      </c>
      <c r="AQ141" s="113">
        <f t="shared" si="76"/>
        <v>1045</v>
      </c>
      <c r="AR141" s="113" t="str">
        <f t="shared" si="77"/>
        <v/>
      </c>
      <c r="AS141" s="113">
        <f t="shared" si="78"/>
        <v>0</v>
      </c>
      <c r="AT141" s="113">
        <f t="shared" si="79"/>
        <v>0</v>
      </c>
      <c r="AU141" s="113">
        <f t="shared" si="80"/>
        <v>0</v>
      </c>
      <c r="AV141" s="113">
        <f t="shared" si="81"/>
        <v>0</v>
      </c>
      <c r="AX141" s="68">
        <f>IF(BC141="","",IF(BC141&gt;0,COUNT($AY$2:AY141),""))</f>
        <v>21</v>
      </c>
      <c r="AY141" s="113">
        <f t="shared" si="82"/>
        <v>8</v>
      </c>
      <c r="AZ141" s="113" t="str">
        <f t="shared" si="83"/>
        <v>A</v>
      </c>
      <c r="BA141" s="113">
        <f t="shared" si="84"/>
        <v>976</v>
      </c>
      <c r="BB141" s="113">
        <f t="shared" si="85"/>
        <v>39420</v>
      </c>
      <c r="BC141" s="113" t="str">
        <f t="shared" si="86"/>
        <v>BHUMIKA</v>
      </c>
      <c r="BD141" s="113">
        <f t="shared" si="87"/>
        <v>0</v>
      </c>
      <c r="BE141" s="113" t="str">
        <f t="shared" si="88"/>
        <v>MADAN LAL GARG</v>
      </c>
      <c r="BF141" s="113">
        <f t="shared" si="89"/>
        <v>0</v>
      </c>
      <c r="BG141" s="113">
        <f t="shared" si="90"/>
        <v>0</v>
      </c>
      <c r="BH141" s="113">
        <f t="shared" si="91"/>
        <v>0</v>
      </c>
      <c r="BI141" s="113">
        <f t="shared" si="92"/>
        <v>1045</v>
      </c>
      <c r="BJ141" s="113" t="str">
        <f t="shared" si="93"/>
        <v/>
      </c>
      <c r="BK141" s="113">
        <f t="shared" si="94"/>
        <v>0</v>
      </c>
      <c r="BL141" s="113">
        <f t="shared" si="95"/>
        <v>0</v>
      </c>
      <c r="BM141" s="113">
        <f t="shared" si="96"/>
        <v>0</v>
      </c>
      <c r="BN141" s="113">
        <f t="shared" si="97"/>
        <v>0</v>
      </c>
    </row>
    <row r="142" spans="1:66">
      <c r="A142" s="111">
        <f>IF('Data Entry'!$H$4="","",'Data Entry'!$H$4)</f>
        <v>8</v>
      </c>
      <c r="B142" s="111" t="str">
        <f>IF('Data Entry'!B147="","",'Data Entry'!B147)</f>
        <v>A</v>
      </c>
      <c r="C142" s="111">
        <f>IF('Data Entry'!C147="","",'Data Entry'!C147)</f>
        <v>221</v>
      </c>
      <c r="D142" s="114">
        <f>IF('Data Entry'!D147="","",'Data Entry'!D147)</f>
        <v>38916</v>
      </c>
      <c r="E142" s="111" t="str">
        <f>IF('Data Entry'!E147="","",UPPER('Data Entry'!E147))</f>
        <v>DALI DEVI</v>
      </c>
      <c r="F142" s="111"/>
      <c r="G142" s="111" t="str">
        <f>IF('Data Entry'!F147="","",UPPER('Data Entry'!F147))</f>
        <v>SHIV LAL</v>
      </c>
      <c r="H142" s="111"/>
      <c r="I142" s="111"/>
      <c r="J142" s="111"/>
      <c r="K142" s="111">
        <f>IF('Data Entry'!G147="","",'Data Entry'!G147)</f>
        <v>1003</v>
      </c>
      <c r="L142" s="111" t="str">
        <f>IF('Data Entry'!H147="","",'Data Entry'!H147)</f>
        <v/>
      </c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2"/>
      <c r="AF142" s="68">
        <f>IF(AK142="","",IF(AK142&gt;0,COUNT($AG$2:AG142),""))</f>
        <v>141</v>
      </c>
      <c r="AG142" s="113">
        <f t="shared" si="66"/>
        <v>8</v>
      </c>
      <c r="AH142" s="113" t="str">
        <f t="shared" si="67"/>
        <v>A</v>
      </c>
      <c r="AI142" s="113">
        <f t="shared" si="68"/>
        <v>221</v>
      </c>
      <c r="AJ142" s="113">
        <f t="shared" si="69"/>
        <v>38916</v>
      </c>
      <c r="AK142" s="113" t="str">
        <f t="shared" si="70"/>
        <v>DALI DEVI</v>
      </c>
      <c r="AL142" s="113">
        <f t="shared" si="71"/>
        <v>0</v>
      </c>
      <c r="AM142" s="113" t="str">
        <f t="shared" si="72"/>
        <v>SHIV LAL</v>
      </c>
      <c r="AN142" s="113">
        <f t="shared" si="73"/>
        <v>0</v>
      </c>
      <c r="AO142" s="113">
        <f t="shared" si="74"/>
        <v>0</v>
      </c>
      <c r="AP142" s="113">
        <f t="shared" si="75"/>
        <v>0</v>
      </c>
      <c r="AQ142" s="113">
        <f t="shared" si="76"/>
        <v>1003</v>
      </c>
      <c r="AR142" s="113" t="str">
        <f t="shared" si="77"/>
        <v/>
      </c>
      <c r="AS142" s="113">
        <f t="shared" si="78"/>
        <v>0</v>
      </c>
      <c r="AT142" s="113">
        <f t="shared" si="79"/>
        <v>0</v>
      </c>
      <c r="AU142" s="113">
        <f t="shared" si="80"/>
        <v>0</v>
      </c>
      <c r="AV142" s="113">
        <f t="shared" si="81"/>
        <v>0</v>
      </c>
      <c r="AX142" s="68">
        <f>IF(BC142="","",IF(BC142&gt;0,COUNT($AY$2:AY142),""))</f>
        <v>22</v>
      </c>
      <c r="AY142" s="113">
        <f t="shared" si="82"/>
        <v>8</v>
      </c>
      <c r="AZ142" s="113" t="str">
        <f t="shared" si="83"/>
        <v>A</v>
      </c>
      <c r="BA142" s="113">
        <f t="shared" si="84"/>
        <v>221</v>
      </c>
      <c r="BB142" s="113">
        <f t="shared" si="85"/>
        <v>38916</v>
      </c>
      <c r="BC142" s="113" t="str">
        <f t="shared" si="86"/>
        <v>DALI DEVI</v>
      </c>
      <c r="BD142" s="113">
        <f t="shared" si="87"/>
        <v>0</v>
      </c>
      <c r="BE142" s="113" t="str">
        <f t="shared" si="88"/>
        <v>SHIV LAL</v>
      </c>
      <c r="BF142" s="113">
        <f t="shared" si="89"/>
        <v>0</v>
      </c>
      <c r="BG142" s="113">
        <f t="shared" si="90"/>
        <v>0</v>
      </c>
      <c r="BH142" s="113">
        <f t="shared" si="91"/>
        <v>0</v>
      </c>
      <c r="BI142" s="113">
        <f t="shared" si="92"/>
        <v>1003</v>
      </c>
      <c r="BJ142" s="113" t="str">
        <f t="shared" si="93"/>
        <v/>
      </c>
      <c r="BK142" s="113">
        <f t="shared" si="94"/>
        <v>0</v>
      </c>
      <c r="BL142" s="113">
        <f t="shared" si="95"/>
        <v>0</v>
      </c>
      <c r="BM142" s="113">
        <f t="shared" si="96"/>
        <v>0</v>
      </c>
      <c r="BN142" s="113">
        <f t="shared" si="97"/>
        <v>0</v>
      </c>
    </row>
    <row r="143" spans="1:66">
      <c r="A143" s="111">
        <f>IF('Data Entry'!$H$4="","",'Data Entry'!$H$4)</f>
        <v>8</v>
      </c>
      <c r="B143" s="111" t="str">
        <f>IF('Data Entry'!B148="","",'Data Entry'!B148)</f>
        <v>A</v>
      </c>
      <c r="C143" s="111">
        <f>IF('Data Entry'!C148="","",'Data Entry'!C148)</f>
        <v>729</v>
      </c>
      <c r="D143" s="114">
        <f>IF('Data Entry'!D148="","",'Data Entry'!D148)</f>
        <v>38908</v>
      </c>
      <c r="E143" s="111" t="str">
        <f>IF('Data Entry'!E148="","",UPPER('Data Entry'!E148))</f>
        <v>DEEPIKA</v>
      </c>
      <c r="F143" s="111"/>
      <c r="G143" s="111" t="str">
        <f>IF('Data Entry'!F148="","",UPPER('Data Entry'!F148))</f>
        <v>SHARWAN DEWASI</v>
      </c>
      <c r="H143" s="111"/>
      <c r="I143" s="111"/>
      <c r="J143" s="111"/>
      <c r="K143" s="111">
        <f>IF('Data Entry'!G148="","",'Data Entry'!G148)</f>
        <v>1004</v>
      </c>
      <c r="L143" s="111" t="str">
        <f>IF('Data Entry'!H148="","",'Data Entry'!H148)</f>
        <v/>
      </c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2"/>
      <c r="AF143" s="68">
        <f>IF(AK143="","",IF(AK143&gt;0,COUNT($AG$2:AG143),""))</f>
        <v>142</v>
      </c>
      <c r="AG143" s="113">
        <f t="shared" si="66"/>
        <v>8</v>
      </c>
      <c r="AH143" s="113" t="str">
        <f t="shared" si="67"/>
        <v>A</v>
      </c>
      <c r="AI143" s="113">
        <f t="shared" si="68"/>
        <v>729</v>
      </c>
      <c r="AJ143" s="113">
        <f t="shared" si="69"/>
        <v>38908</v>
      </c>
      <c r="AK143" s="113" t="str">
        <f t="shared" si="70"/>
        <v>DEEPIKA</v>
      </c>
      <c r="AL143" s="113">
        <f t="shared" si="71"/>
        <v>0</v>
      </c>
      <c r="AM143" s="113" t="str">
        <f t="shared" si="72"/>
        <v>SHARWAN DEWASI</v>
      </c>
      <c r="AN143" s="113">
        <f t="shared" si="73"/>
        <v>0</v>
      </c>
      <c r="AO143" s="113">
        <f t="shared" si="74"/>
        <v>0</v>
      </c>
      <c r="AP143" s="113">
        <f t="shared" si="75"/>
        <v>0</v>
      </c>
      <c r="AQ143" s="113">
        <f t="shared" si="76"/>
        <v>1004</v>
      </c>
      <c r="AR143" s="113" t="str">
        <f t="shared" si="77"/>
        <v/>
      </c>
      <c r="AS143" s="113">
        <f t="shared" si="78"/>
        <v>0</v>
      </c>
      <c r="AT143" s="113">
        <f t="shared" si="79"/>
        <v>0</v>
      </c>
      <c r="AU143" s="113">
        <f t="shared" si="80"/>
        <v>0</v>
      </c>
      <c r="AV143" s="113">
        <f t="shared" si="81"/>
        <v>0</v>
      </c>
      <c r="AX143" s="68">
        <f>IF(BC143="","",IF(BC143&gt;0,COUNT($AY$2:AY143),""))</f>
        <v>23</v>
      </c>
      <c r="AY143" s="113">
        <f t="shared" si="82"/>
        <v>8</v>
      </c>
      <c r="AZ143" s="113" t="str">
        <f t="shared" si="83"/>
        <v>A</v>
      </c>
      <c r="BA143" s="113">
        <f t="shared" si="84"/>
        <v>729</v>
      </c>
      <c r="BB143" s="113">
        <f t="shared" si="85"/>
        <v>38908</v>
      </c>
      <c r="BC143" s="113" t="str">
        <f t="shared" si="86"/>
        <v>DEEPIKA</v>
      </c>
      <c r="BD143" s="113">
        <f t="shared" si="87"/>
        <v>0</v>
      </c>
      <c r="BE143" s="113" t="str">
        <f t="shared" si="88"/>
        <v>SHARWAN DEWASI</v>
      </c>
      <c r="BF143" s="113">
        <f t="shared" si="89"/>
        <v>0</v>
      </c>
      <c r="BG143" s="113">
        <f t="shared" si="90"/>
        <v>0</v>
      </c>
      <c r="BH143" s="113">
        <f t="shared" si="91"/>
        <v>0</v>
      </c>
      <c r="BI143" s="113">
        <f t="shared" si="92"/>
        <v>1004</v>
      </c>
      <c r="BJ143" s="113" t="str">
        <f t="shared" si="93"/>
        <v/>
      </c>
      <c r="BK143" s="113">
        <f t="shared" si="94"/>
        <v>0</v>
      </c>
      <c r="BL143" s="113">
        <f t="shared" si="95"/>
        <v>0</v>
      </c>
      <c r="BM143" s="113">
        <f t="shared" si="96"/>
        <v>0</v>
      </c>
      <c r="BN143" s="113">
        <f t="shared" si="97"/>
        <v>0</v>
      </c>
    </row>
    <row r="144" spans="1:66">
      <c r="A144" s="111">
        <f>IF('Data Entry'!$H$4="","",'Data Entry'!$H$4)</f>
        <v>8</v>
      </c>
      <c r="B144" s="111" t="str">
        <f>IF('Data Entry'!B149="","",'Data Entry'!B149)</f>
        <v>A</v>
      </c>
      <c r="C144" s="111">
        <f>IF('Data Entry'!C149="","",'Data Entry'!C149)</f>
        <v>518</v>
      </c>
      <c r="D144" s="114">
        <f>IF('Data Entry'!D149="","",'Data Entry'!D149)</f>
        <v>39267</v>
      </c>
      <c r="E144" s="111" t="str">
        <f>IF('Data Entry'!E149="","",UPPER('Data Entry'!E149))</f>
        <v>DIMPLE</v>
      </c>
      <c r="F144" s="111"/>
      <c r="G144" s="111" t="str">
        <f>IF('Data Entry'!F149="","",UPPER('Data Entry'!F149))</f>
        <v>BHUNDA RAM</v>
      </c>
      <c r="H144" s="111"/>
      <c r="I144" s="111"/>
      <c r="J144" s="111"/>
      <c r="K144" s="111">
        <f>IF('Data Entry'!G149="","",'Data Entry'!G149)</f>
        <v>1005</v>
      </c>
      <c r="L144" s="111" t="str">
        <f>IF('Data Entry'!H149="","",'Data Entry'!H149)</f>
        <v/>
      </c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2"/>
      <c r="AF144" s="68">
        <f>IF(AK144="","",IF(AK144&gt;0,COUNT($AG$2:AG144),""))</f>
        <v>143</v>
      </c>
      <c r="AG144" s="113">
        <f t="shared" si="66"/>
        <v>8</v>
      </c>
      <c r="AH144" s="113" t="str">
        <f t="shared" si="67"/>
        <v>A</v>
      </c>
      <c r="AI144" s="113">
        <f t="shared" si="68"/>
        <v>518</v>
      </c>
      <c r="AJ144" s="113">
        <f t="shared" si="69"/>
        <v>39267</v>
      </c>
      <c r="AK144" s="113" t="str">
        <f t="shared" si="70"/>
        <v>DIMPLE</v>
      </c>
      <c r="AL144" s="113">
        <f t="shared" si="71"/>
        <v>0</v>
      </c>
      <c r="AM144" s="113" t="str">
        <f t="shared" si="72"/>
        <v>BHUNDA RAM</v>
      </c>
      <c r="AN144" s="113">
        <f t="shared" si="73"/>
        <v>0</v>
      </c>
      <c r="AO144" s="113">
        <f t="shared" si="74"/>
        <v>0</v>
      </c>
      <c r="AP144" s="113">
        <f t="shared" si="75"/>
        <v>0</v>
      </c>
      <c r="AQ144" s="113">
        <f t="shared" si="76"/>
        <v>1005</v>
      </c>
      <c r="AR144" s="113" t="str">
        <f t="shared" si="77"/>
        <v/>
      </c>
      <c r="AS144" s="113">
        <f t="shared" si="78"/>
        <v>0</v>
      </c>
      <c r="AT144" s="113">
        <f t="shared" si="79"/>
        <v>0</v>
      </c>
      <c r="AU144" s="113">
        <f t="shared" si="80"/>
        <v>0</v>
      </c>
      <c r="AV144" s="113">
        <f t="shared" si="81"/>
        <v>0</v>
      </c>
      <c r="AX144" s="68">
        <f>IF(BC144="","",IF(BC144&gt;0,COUNT($AY$2:AY144),""))</f>
        <v>24</v>
      </c>
      <c r="AY144" s="113">
        <f t="shared" si="82"/>
        <v>8</v>
      </c>
      <c r="AZ144" s="113" t="str">
        <f t="shared" si="83"/>
        <v>A</v>
      </c>
      <c r="BA144" s="113">
        <f t="shared" si="84"/>
        <v>518</v>
      </c>
      <c r="BB144" s="113">
        <f t="shared" si="85"/>
        <v>39267</v>
      </c>
      <c r="BC144" s="113" t="str">
        <f t="shared" si="86"/>
        <v>DIMPLE</v>
      </c>
      <c r="BD144" s="113">
        <f t="shared" si="87"/>
        <v>0</v>
      </c>
      <c r="BE144" s="113" t="str">
        <f t="shared" si="88"/>
        <v>BHUNDA RAM</v>
      </c>
      <c r="BF144" s="113">
        <f t="shared" si="89"/>
        <v>0</v>
      </c>
      <c r="BG144" s="113">
        <f t="shared" si="90"/>
        <v>0</v>
      </c>
      <c r="BH144" s="113">
        <f t="shared" si="91"/>
        <v>0</v>
      </c>
      <c r="BI144" s="113">
        <f t="shared" si="92"/>
        <v>1005</v>
      </c>
      <c r="BJ144" s="113" t="str">
        <f t="shared" si="93"/>
        <v/>
      </c>
      <c r="BK144" s="113">
        <f t="shared" si="94"/>
        <v>0</v>
      </c>
      <c r="BL144" s="113">
        <f t="shared" si="95"/>
        <v>0</v>
      </c>
      <c r="BM144" s="113">
        <f t="shared" si="96"/>
        <v>0</v>
      </c>
      <c r="BN144" s="113">
        <f t="shared" si="97"/>
        <v>0</v>
      </c>
    </row>
    <row r="145" spans="1:66">
      <c r="A145" s="111">
        <f>IF('Data Entry'!$H$4="","",'Data Entry'!$H$4)</f>
        <v>8</v>
      </c>
      <c r="B145" s="111" t="str">
        <f>IF('Data Entry'!B150="","",'Data Entry'!B150)</f>
        <v>A</v>
      </c>
      <c r="C145" s="111">
        <f>IF('Data Entry'!C150="","",'Data Entry'!C150)</f>
        <v>866</v>
      </c>
      <c r="D145" s="114">
        <f>IF('Data Entry'!D150="","",'Data Entry'!D150)</f>
        <v>38740</v>
      </c>
      <c r="E145" s="111" t="str">
        <f>IF('Data Entry'!E150="","",UPPER('Data Entry'!E150))</f>
        <v>DIVYA</v>
      </c>
      <c r="F145" s="111"/>
      <c r="G145" s="111" t="str">
        <f>IF('Data Entry'!F150="","",UPPER('Data Entry'!F150))</f>
        <v>NARAYAN SINGH</v>
      </c>
      <c r="H145" s="111"/>
      <c r="I145" s="111"/>
      <c r="J145" s="111"/>
      <c r="K145" s="111">
        <f>IF('Data Entry'!G150="","",'Data Entry'!G150)</f>
        <v>1006</v>
      </c>
      <c r="L145" s="111" t="str">
        <f>IF('Data Entry'!H150="","",'Data Entry'!H150)</f>
        <v/>
      </c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2"/>
      <c r="AF145" s="68">
        <f>IF(AK145="","",IF(AK145&gt;0,COUNT($AG$2:AG145),""))</f>
        <v>144</v>
      </c>
      <c r="AG145" s="113">
        <f t="shared" si="66"/>
        <v>8</v>
      </c>
      <c r="AH145" s="113" t="str">
        <f t="shared" si="67"/>
        <v>A</v>
      </c>
      <c r="AI145" s="113">
        <f t="shared" si="68"/>
        <v>866</v>
      </c>
      <c r="AJ145" s="113">
        <f t="shared" si="69"/>
        <v>38740</v>
      </c>
      <c r="AK145" s="113" t="str">
        <f t="shared" si="70"/>
        <v>DIVYA</v>
      </c>
      <c r="AL145" s="113">
        <f t="shared" si="71"/>
        <v>0</v>
      </c>
      <c r="AM145" s="113" t="str">
        <f t="shared" si="72"/>
        <v>NARAYAN SINGH</v>
      </c>
      <c r="AN145" s="113">
        <f t="shared" si="73"/>
        <v>0</v>
      </c>
      <c r="AO145" s="113">
        <f t="shared" si="74"/>
        <v>0</v>
      </c>
      <c r="AP145" s="113">
        <f t="shared" si="75"/>
        <v>0</v>
      </c>
      <c r="AQ145" s="113">
        <f t="shared" si="76"/>
        <v>1006</v>
      </c>
      <c r="AR145" s="113" t="str">
        <f t="shared" si="77"/>
        <v/>
      </c>
      <c r="AS145" s="113">
        <f t="shared" si="78"/>
        <v>0</v>
      </c>
      <c r="AT145" s="113">
        <f t="shared" si="79"/>
        <v>0</v>
      </c>
      <c r="AU145" s="113">
        <f t="shared" si="80"/>
        <v>0</v>
      </c>
      <c r="AV145" s="113">
        <f t="shared" si="81"/>
        <v>0</v>
      </c>
      <c r="AX145" s="68">
        <f>IF(BC145="","",IF(BC145&gt;0,COUNT($AY$2:AY145),""))</f>
        <v>25</v>
      </c>
      <c r="AY145" s="113">
        <f t="shared" si="82"/>
        <v>8</v>
      </c>
      <c r="AZ145" s="113" t="str">
        <f t="shared" si="83"/>
        <v>A</v>
      </c>
      <c r="BA145" s="113">
        <f t="shared" si="84"/>
        <v>866</v>
      </c>
      <c r="BB145" s="113">
        <f t="shared" si="85"/>
        <v>38740</v>
      </c>
      <c r="BC145" s="113" t="str">
        <f t="shared" si="86"/>
        <v>DIVYA</v>
      </c>
      <c r="BD145" s="113">
        <f t="shared" si="87"/>
        <v>0</v>
      </c>
      <c r="BE145" s="113" t="str">
        <f t="shared" si="88"/>
        <v>NARAYAN SINGH</v>
      </c>
      <c r="BF145" s="113">
        <f t="shared" si="89"/>
        <v>0</v>
      </c>
      <c r="BG145" s="113">
        <f t="shared" si="90"/>
        <v>0</v>
      </c>
      <c r="BH145" s="113">
        <f t="shared" si="91"/>
        <v>0</v>
      </c>
      <c r="BI145" s="113">
        <f t="shared" si="92"/>
        <v>1006</v>
      </c>
      <c r="BJ145" s="113" t="str">
        <f t="shared" si="93"/>
        <v/>
      </c>
      <c r="BK145" s="113">
        <f t="shared" si="94"/>
        <v>0</v>
      </c>
      <c r="BL145" s="113">
        <f t="shared" si="95"/>
        <v>0</v>
      </c>
      <c r="BM145" s="113">
        <f t="shared" si="96"/>
        <v>0</v>
      </c>
      <c r="BN145" s="113">
        <f t="shared" si="97"/>
        <v>0</v>
      </c>
    </row>
    <row r="146" spans="1:66">
      <c r="A146" s="111">
        <f>IF('Data Entry'!$H$4="","",'Data Entry'!$H$4)</f>
        <v>8</v>
      </c>
      <c r="B146" s="111" t="str">
        <f>IF('Data Entry'!B151="","",'Data Entry'!B151)</f>
        <v>A</v>
      </c>
      <c r="C146" s="111">
        <f>IF('Data Entry'!C151="","",'Data Entry'!C151)</f>
        <v>544</v>
      </c>
      <c r="D146" s="114">
        <f>IF('Data Entry'!D151="","",'Data Entry'!D151)</f>
        <v>38939</v>
      </c>
      <c r="E146" s="111" t="str">
        <f>IF('Data Entry'!E151="","",UPPER('Data Entry'!E151))</f>
        <v>GEETANJALI</v>
      </c>
      <c r="F146" s="111"/>
      <c r="G146" s="111" t="str">
        <f>IF('Data Entry'!F151="","",UPPER('Data Entry'!F151))</f>
        <v>NANDKISHOR</v>
      </c>
      <c r="H146" s="111"/>
      <c r="I146" s="111"/>
      <c r="J146" s="111"/>
      <c r="K146" s="111">
        <f>IF('Data Entry'!G151="","",'Data Entry'!G151)</f>
        <v>1007</v>
      </c>
      <c r="L146" s="111" t="str">
        <f>IF('Data Entry'!H151="","",'Data Entry'!H151)</f>
        <v/>
      </c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2"/>
      <c r="AF146" s="68">
        <f>IF(AK146="","",IF(AK146&gt;0,COUNT($AG$2:AG146),""))</f>
        <v>145</v>
      </c>
      <c r="AG146" s="113">
        <f t="shared" si="66"/>
        <v>8</v>
      </c>
      <c r="AH146" s="113" t="str">
        <f t="shared" si="67"/>
        <v>A</v>
      </c>
      <c r="AI146" s="113">
        <f t="shared" si="68"/>
        <v>544</v>
      </c>
      <c r="AJ146" s="113">
        <f t="shared" si="69"/>
        <v>38939</v>
      </c>
      <c r="AK146" s="113" t="str">
        <f t="shared" si="70"/>
        <v>GEETANJALI</v>
      </c>
      <c r="AL146" s="113">
        <f t="shared" si="71"/>
        <v>0</v>
      </c>
      <c r="AM146" s="113" t="str">
        <f t="shared" si="72"/>
        <v>NANDKISHOR</v>
      </c>
      <c r="AN146" s="113">
        <f t="shared" si="73"/>
        <v>0</v>
      </c>
      <c r="AO146" s="113">
        <f t="shared" si="74"/>
        <v>0</v>
      </c>
      <c r="AP146" s="113">
        <f t="shared" si="75"/>
        <v>0</v>
      </c>
      <c r="AQ146" s="113">
        <f t="shared" si="76"/>
        <v>1007</v>
      </c>
      <c r="AR146" s="113" t="str">
        <f t="shared" si="77"/>
        <v/>
      </c>
      <c r="AS146" s="113">
        <f t="shared" si="78"/>
        <v>0</v>
      </c>
      <c r="AT146" s="113">
        <f t="shared" si="79"/>
        <v>0</v>
      </c>
      <c r="AU146" s="113">
        <f t="shared" si="80"/>
        <v>0</v>
      </c>
      <c r="AV146" s="113">
        <f t="shared" si="81"/>
        <v>0</v>
      </c>
      <c r="AX146" s="68">
        <f>IF(BC146="","",IF(BC146&gt;0,COUNT($AY$2:AY146),""))</f>
        <v>26</v>
      </c>
      <c r="AY146" s="113">
        <f t="shared" si="82"/>
        <v>8</v>
      </c>
      <c r="AZ146" s="113" t="str">
        <f t="shared" si="83"/>
        <v>A</v>
      </c>
      <c r="BA146" s="113">
        <f t="shared" si="84"/>
        <v>544</v>
      </c>
      <c r="BB146" s="113">
        <f t="shared" si="85"/>
        <v>38939</v>
      </c>
      <c r="BC146" s="113" t="str">
        <f t="shared" si="86"/>
        <v>GEETANJALI</v>
      </c>
      <c r="BD146" s="113">
        <f t="shared" si="87"/>
        <v>0</v>
      </c>
      <c r="BE146" s="113" t="str">
        <f t="shared" si="88"/>
        <v>NANDKISHOR</v>
      </c>
      <c r="BF146" s="113">
        <f t="shared" si="89"/>
        <v>0</v>
      </c>
      <c r="BG146" s="113">
        <f t="shared" si="90"/>
        <v>0</v>
      </c>
      <c r="BH146" s="113">
        <f t="shared" si="91"/>
        <v>0</v>
      </c>
      <c r="BI146" s="113">
        <f t="shared" si="92"/>
        <v>1007</v>
      </c>
      <c r="BJ146" s="113" t="str">
        <f t="shared" si="93"/>
        <v/>
      </c>
      <c r="BK146" s="113">
        <f t="shared" si="94"/>
        <v>0</v>
      </c>
      <c r="BL146" s="113">
        <f t="shared" si="95"/>
        <v>0</v>
      </c>
      <c r="BM146" s="113">
        <f t="shared" si="96"/>
        <v>0</v>
      </c>
      <c r="BN146" s="113">
        <f t="shared" si="97"/>
        <v>0</v>
      </c>
    </row>
    <row r="147" spans="1:66">
      <c r="A147" s="111">
        <f>IF('Data Entry'!$H$4="","",'Data Entry'!$H$4)</f>
        <v>8</v>
      </c>
      <c r="B147" s="111" t="str">
        <f>IF('Data Entry'!B152="","",'Data Entry'!B152)</f>
        <v>A</v>
      </c>
      <c r="C147" s="111">
        <f>IF('Data Entry'!C152="","",'Data Entry'!C152)</f>
        <v>224</v>
      </c>
      <c r="D147" s="114">
        <f>IF('Data Entry'!D152="","",'Data Entry'!D152)</f>
        <v>38537</v>
      </c>
      <c r="E147" s="111" t="str">
        <f>IF('Data Entry'!E152="","",UPPER('Data Entry'!E152))</f>
        <v>HEMLATA BAGRI</v>
      </c>
      <c r="F147" s="111"/>
      <c r="G147" s="111" t="str">
        <f>IF('Data Entry'!F152="","",UPPER('Data Entry'!F152))</f>
        <v>OM PRAKASH BAGRI</v>
      </c>
      <c r="H147" s="111"/>
      <c r="I147" s="111"/>
      <c r="J147" s="111"/>
      <c r="K147" s="111">
        <f>IF('Data Entry'!G152="","",'Data Entry'!G152)</f>
        <v>1008</v>
      </c>
      <c r="L147" s="111" t="str">
        <f>IF('Data Entry'!H152="","",'Data Entry'!H152)</f>
        <v/>
      </c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2"/>
      <c r="AF147" s="68">
        <f>IF(AK147="","",IF(AK147&gt;0,COUNT($AG$2:AG147),""))</f>
        <v>146</v>
      </c>
      <c r="AG147" s="113">
        <f t="shared" si="66"/>
        <v>8</v>
      </c>
      <c r="AH147" s="113" t="str">
        <f t="shared" si="67"/>
        <v>A</v>
      </c>
      <c r="AI147" s="113">
        <f t="shared" si="68"/>
        <v>224</v>
      </c>
      <c r="AJ147" s="113">
        <f t="shared" si="69"/>
        <v>38537</v>
      </c>
      <c r="AK147" s="113" t="str">
        <f t="shared" si="70"/>
        <v>HEMLATA BAGRI</v>
      </c>
      <c r="AL147" s="113">
        <f t="shared" si="71"/>
        <v>0</v>
      </c>
      <c r="AM147" s="113" t="str">
        <f t="shared" si="72"/>
        <v>OM PRAKASH BAGRI</v>
      </c>
      <c r="AN147" s="113">
        <f t="shared" si="73"/>
        <v>0</v>
      </c>
      <c r="AO147" s="113">
        <f t="shared" si="74"/>
        <v>0</v>
      </c>
      <c r="AP147" s="113">
        <f t="shared" si="75"/>
        <v>0</v>
      </c>
      <c r="AQ147" s="113">
        <f t="shared" si="76"/>
        <v>1008</v>
      </c>
      <c r="AR147" s="113" t="str">
        <f t="shared" si="77"/>
        <v/>
      </c>
      <c r="AS147" s="113">
        <f t="shared" si="78"/>
        <v>0</v>
      </c>
      <c r="AT147" s="113">
        <f t="shared" si="79"/>
        <v>0</v>
      </c>
      <c r="AU147" s="113">
        <f t="shared" si="80"/>
        <v>0</v>
      </c>
      <c r="AV147" s="113">
        <f t="shared" si="81"/>
        <v>0</v>
      </c>
      <c r="AX147" s="68">
        <f>IF(BC147="","",IF(BC147&gt;0,COUNT($AY$2:AY147),""))</f>
        <v>27</v>
      </c>
      <c r="AY147" s="113">
        <f t="shared" si="82"/>
        <v>8</v>
      </c>
      <c r="AZ147" s="113" t="str">
        <f t="shared" si="83"/>
        <v>A</v>
      </c>
      <c r="BA147" s="113">
        <f t="shared" si="84"/>
        <v>224</v>
      </c>
      <c r="BB147" s="113">
        <f t="shared" si="85"/>
        <v>38537</v>
      </c>
      <c r="BC147" s="113" t="str">
        <f t="shared" si="86"/>
        <v>HEMLATA BAGRI</v>
      </c>
      <c r="BD147" s="113">
        <f t="shared" si="87"/>
        <v>0</v>
      </c>
      <c r="BE147" s="113" t="str">
        <f t="shared" si="88"/>
        <v>OM PRAKASH BAGRI</v>
      </c>
      <c r="BF147" s="113">
        <f t="shared" si="89"/>
        <v>0</v>
      </c>
      <c r="BG147" s="113">
        <f t="shared" si="90"/>
        <v>0</v>
      </c>
      <c r="BH147" s="113">
        <f t="shared" si="91"/>
        <v>0</v>
      </c>
      <c r="BI147" s="113">
        <f t="shared" si="92"/>
        <v>1008</v>
      </c>
      <c r="BJ147" s="113" t="str">
        <f t="shared" si="93"/>
        <v/>
      </c>
      <c r="BK147" s="113">
        <f t="shared" si="94"/>
        <v>0</v>
      </c>
      <c r="BL147" s="113">
        <f t="shared" si="95"/>
        <v>0</v>
      </c>
      <c r="BM147" s="113">
        <f t="shared" si="96"/>
        <v>0</v>
      </c>
      <c r="BN147" s="113">
        <f t="shared" si="97"/>
        <v>0</v>
      </c>
    </row>
    <row r="148" spans="1:66">
      <c r="A148" s="111">
        <f>IF('Data Entry'!$H$4="","",'Data Entry'!$H$4)</f>
        <v>8</v>
      </c>
      <c r="B148" s="111" t="str">
        <f>IF('Data Entry'!B153="","",'Data Entry'!B153)</f>
        <v>A</v>
      </c>
      <c r="C148" s="111">
        <f>IF('Data Entry'!C153="","",'Data Entry'!C153)</f>
        <v>726</v>
      </c>
      <c r="D148" s="114">
        <f>IF('Data Entry'!D153="","",'Data Entry'!D153)</f>
        <v>38902</v>
      </c>
      <c r="E148" s="111" t="str">
        <f>IF('Data Entry'!E153="","",UPPER('Data Entry'!E153))</f>
        <v>KANCHAN</v>
      </c>
      <c r="F148" s="111"/>
      <c r="G148" s="111" t="str">
        <f>IF('Data Entry'!F153="","",UPPER('Data Entry'!F153))</f>
        <v>HADMAN RAM</v>
      </c>
      <c r="H148" s="111"/>
      <c r="I148" s="111"/>
      <c r="J148" s="111"/>
      <c r="K148" s="111">
        <f>IF('Data Entry'!G153="","",'Data Entry'!G153)</f>
        <v>1009</v>
      </c>
      <c r="L148" s="111" t="str">
        <f>IF('Data Entry'!H153="","",'Data Entry'!H153)</f>
        <v/>
      </c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2"/>
      <c r="AF148" s="68">
        <f>IF(AK148="","",IF(AK148&gt;0,COUNT($AG$2:AG148),""))</f>
        <v>147</v>
      </c>
      <c r="AG148" s="113">
        <f t="shared" si="66"/>
        <v>8</v>
      </c>
      <c r="AH148" s="113" t="str">
        <f t="shared" si="67"/>
        <v>A</v>
      </c>
      <c r="AI148" s="113">
        <f t="shared" si="68"/>
        <v>726</v>
      </c>
      <c r="AJ148" s="113">
        <f t="shared" si="69"/>
        <v>38902</v>
      </c>
      <c r="AK148" s="113" t="str">
        <f t="shared" si="70"/>
        <v>KANCHAN</v>
      </c>
      <c r="AL148" s="113">
        <f t="shared" si="71"/>
        <v>0</v>
      </c>
      <c r="AM148" s="113" t="str">
        <f t="shared" si="72"/>
        <v>HADMAN RAM</v>
      </c>
      <c r="AN148" s="113">
        <f t="shared" si="73"/>
        <v>0</v>
      </c>
      <c r="AO148" s="113">
        <f t="shared" si="74"/>
        <v>0</v>
      </c>
      <c r="AP148" s="113">
        <f t="shared" si="75"/>
        <v>0</v>
      </c>
      <c r="AQ148" s="113">
        <f t="shared" si="76"/>
        <v>1009</v>
      </c>
      <c r="AR148" s="113" t="str">
        <f t="shared" si="77"/>
        <v/>
      </c>
      <c r="AS148" s="113">
        <f t="shared" si="78"/>
        <v>0</v>
      </c>
      <c r="AT148" s="113">
        <f t="shared" si="79"/>
        <v>0</v>
      </c>
      <c r="AU148" s="113">
        <f t="shared" si="80"/>
        <v>0</v>
      </c>
      <c r="AV148" s="113">
        <f t="shared" si="81"/>
        <v>0</v>
      </c>
      <c r="AX148" s="68">
        <f>IF(BC148="","",IF(BC148&gt;0,COUNT($AY$2:AY148),""))</f>
        <v>28</v>
      </c>
      <c r="AY148" s="113">
        <f t="shared" si="82"/>
        <v>8</v>
      </c>
      <c r="AZ148" s="113" t="str">
        <f t="shared" si="83"/>
        <v>A</v>
      </c>
      <c r="BA148" s="113">
        <f t="shared" si="84"/>
        <v>726</v>
      </c>
      <c r="BB148" s="113">
        <f t="shared" si="85"/>
        <v>38902</v>
      </c>
      <c r="BC148" s="113" t="str">
        <f t="shared" si="86"/>
        <v>KANCHAN</v>
      </c>
      <c r="BD148" s="113">
        <f t="shared" si="87"/>
        <v>0</v>
      </c>
      <c r="BE148" s="113" t="str">
        <f t="shared" si="88"/>
        <v>HADMAN RAM</v>
      </c>
      <c r="BF148" s="113">
        <f t="shared" si="89"/>
        <v>0</v>
      </c>
      <c r="BG148" s="113">
        <f t="shared" si="90"/>
        <v>0</v>
      </c>
      <c r="BH148" s="113">
        <f t="shared" si="91"/>
        <v>0</v>
      </c>
      <c r="BI148" s="113">
        <f t="shared" si="92"/>
        <v>1009</v>
      </c>
      <c r="BJ148" s="113" t="str">
        <f t="shared" si="93"/>
        <v/>
      </c>
      <c r="BK148" s="113">
        <f t="shared" si="94"/>
        <v>0</v>
      </c>
      <c r="BL148" s="113">
        <f t="shared" si="95"/>
        <v>0</v>
      </c>
      <c r="BM148" s="113">
        <f t="shared" si="96"/>
        <v>0</v>
      </c>
      <c r="BN148" s="113">
        <f t="shared" si="97"/>
        <v>0</v>
      </c>
    </row>
    <row r="149" spans="1:66">
      <c r="A149" s="111">
        <f>IF('Data Entry'!$H$4="","",'Data Entry'!$H$4)</f>
        <v>8</v>
      </c>
      <c r="B149" s="111" t="str">
        <f>IF('Data Entry'!B154="","",'Data Entry'!B154)</f>
        <v>A</v>
      </c>
      <c r="C149" s="111">
        <f>IF('Data Entry'!C154="","",'Data Entry'!C154)</f>
        <v>912</v>
      </c>
      <c r="D149" s="114">
        <f>IF('Data Entry'!D154="","",'Data Entry'!D154)</f>
        <v>38893</v>
      </c>
      <c r="E149" s="111" t="str">
        <f>IF('Data Entry'!E154="","",UPPER('Data Entry'!E154))</f>
        <v>KANCHAN</v>
      </c>
      <c r="F149" s="111"/>
      <c r="G149" s="111" t="str">
        <f>IF('Data Entry'!F154="","",UPPER('Data Entry'!F154))</f>
        <v>SUAA LAL</v>
      </c>
      <c r="H149" s="111"/>
      <c r="I149" s="111"/>
      <c r="J149" s="111"/>
      <c r="K149" s="111">
        <f>IF('Data Entry'!G154="","",'Data Entry'!G154)</f>
        <v>1010</v>
      </c>
      <c r="L149" s="111" t="str">
        <f>IF('Data Entry'!H154="","",'Data Entry'!H154)</f>
        <v/>
      </c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2"/>
      <c r="AF149" s="68">
        <f>IF(AK149="","",IF(AK149&gt;0,COUNT($AG$2:AG149),""))</f>
        <v>148</v>
      </c>
      <c r="AG149" s="113">
        <f t="shared" si="66"/>
        <v>8</v>
      </c>
      <c r="AH149" s="113" t="str">
        <f t="shared" si="67"/>
        <v>A</v>
      </c>
      <c r="AI149" s="113">
        <f t="shared" si="68"/>
        <v>912</v>
      </c>
      <c r="AJ149" s="113">
        <f t="shared" si="69"/>
        <v>38893</v>
      </c>
      <c r="AK149" s="113" t="str">
        <f t="shared" si="70"/>
        <v>KANCHAN</v>
      </c>
      <c r="AL149" s="113">
        <f t="shared" si="71"/>
        <v>0</v>
      </c>
      <c r="AM149" s="113" t="str">
        <f t="shared" si="72"/>
        <v>SUAA LAL</v>
      </c>
      <c r="AN149" s="113">
        <f t="shared" si="73"/>
        <v>0</v>
      </c>
      <c r="AO149" s="113">
        <f t="shared" si="74"/>
        <v>0</v>
      </c>
      <c r="AP149" s="113">
        <f t="shared" si="75"/>
        <v>0</v>
      </c>
      <c r="AQ149" s="113">
        <f t="shared" si="76"/>
        <v>1010</v>
      </c>
      <c r="AR149" s="113" t="str">
        <f t="shared" si="77"/>
        <v/>
      </c>
      <c r="AS149" s="113">
        <f t="shared" si="78"/>
        <v>0</v>
      </c>
      <c r="AT149" s="113">
        <f t="shared" si="79"/>
        <v>0</v>
      </c>
      <c r="AU149" s="113">
        <f t="shared" si="80"/>
        <v>0</v>
      </c>
      <c r="AV149" s="113">
        <f t="shared" si="81"/>
        <v>0</v>
      </c>
      <c r="AX149" s="68">
        <f>IF(BC149="","",IF(BC149&gt;0,COUNT($AY$2:AY149),""))</f>
        <v>29</v>
      </c>
      <c r="AY149" s="113">
        <f t="shared" si="82"/>
        <v>8</v>
      </c>
      <c r="AZ149" s="113" t="str">
        <f t="shared" si="83"/>
        <v>A</v>
      </c>
      <c r="BA149" s="113">
        <f t="shared" si="84"/>
        <v>912</v>
      </c>
      <c r="BB149" s="113">
        <f t="shared" si="85"/>
        <v>38893</v>
      </c>
      <c r="BC149" s="113" t="str">
        <f t="shared" si="86"/>
        <v>KANCHAN</v>
      </c>
      <c r="BD149" s="113">
        <f t="shared" si="87"/>
        <v>0</v>
      </c>
      <c r="BE149" s="113" t="str">
        <f t="shared" si="88"/>
        <v>SUAA LAL</v>
      </c>
      <c r="BF149" s="113">
        <f t="shared" si="89"/>
        <v>0</v>
      </c>
      <c r="BG149" s="113">
        <f t="shared" si="90"/>
        <v>0</v>
      </c>
      <c r="BH149" s="113">
        <f t="shared" si="91"/>
        <v>0</v>
      </c>
      <c r="BI149" s="113">
        <f t="shared" si="92"/>
        <v>1010</v>
      </c>
      <c r="BJ149" s="113" t="str">
        <f t="shared" si="93"/>
        <v/>
      </c>
      <c r="BK149" s="113">
        <f t="shared" si="94"/>
        <v>0</v>
      </c>
      <c r="BL149" s="113">
        <f t="shared" si="95"/>
        <v>0</v>
      </c>
      <c r="BM149" s="113">
        <f t="shared" si="96"/>
        <v>0</v>
      </c>
      <c r="BN149" s="113">
        <f t="shared" si="97"/>
        <v>0</v>
      </c>
    </row>
    <row r="150" spans="1:66">
      <c r="A150" s="111">
        <f>IF('Data Entry'!$H$4="","",'Data Entry'!$H$4)</f>
        <v>8</v>
      </c>
      <c r="B150" s="111" t="str">
        <f>IF('Data Entry'!B155="","",'Data Entry'!B155)</f>
        <v>A</v>
      </c>
      <c r="C150" s="111">
        <f>IF('Data Entry'!C155="","",'Data Entry'!C155)</f>
        <v>869</v>
      </c>
      <c r="D150" s="114">
        <f>IF('Data Entry'!D155="","",'Data Entry'!D155)</f>
        <v>39511</v>
      </c>
      <c r="E150" s="111" t="str">
        <f>IF('Data Entry'!E155="","",UPPER('Data Entry'!E155))</f>
        <v>KANWRAI</v>
      </c>
      <c r="F150" s="111"/>
      <c r="G150" s="111" t="str">
        <f>IF('Data Entry'!F155="","",UPPER('Data Entry'!F155))</f>
        <v>BHAGWAN RAM</v>
      </c>
      <c r="H150" s="111"/>
      <c r="I150" s="111"/>
      <c r="J150" s="111"/>
      <c r="K150" s="111">
        <f>IF('Data Entry'!G155="","",'Data Entry'!G155)</f>
        <v>1011</v>
      </c>
      <c r="L150" s="111" t="str">
        <f>IF('Data Entry'!H155="","",'Data Entry'!H155)</f>
        <v/>
      </c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2"/>
      <c r="AF150" s="68">
        <f>IF(AK150="","",IF(AK150&gt;0,COUNT($AG$2:AG150),""))</f>
        <v>149</v>
      </c>
      <c r="AG150" s="113">
        <f t="shared" si="66"/>
        <v>8</v>
      </c>
      <c r="AH150" s="113" t="str">
        <f t="shared" si="67"/>
        <v>A</v>
      </c>
      <c r="AI150" s="113">
        <f t="shared" si="68"/>
        <v>869</v>
      </c>
      <c r="AJ150" s="113">
        <f t="shared" si="69"/>
        <v>39511</v>
      </c>
      <c r="AK150" s="113" t="str">
        <f t="shared" si="70"/>
        <v>KANWRAI</v>
      </c>
      <c r="AL150" s="113">
        <f t="shared" si="71"/>
        <v>0</v>
      </c>
      <c r="AM150" s="113" t="str">
        <f t="shared" si="72"/>
        <v>BHAGWAN RAM</v>
      </c>
      <c r="AN150" s="113">
        <f t="shared" si="73"/>
        <v>0</v>
      </c>
      <c r="AO150" s="113">
        <f t="shared" si="74"/>
        <v>0</v>
      </c>
      <c r="AP150" s="113">
        <f t="shared" si="75"/>
        <v>0</v>
      </c>
      <c r="AQ150" s="113">
        <f t="shared" si="76"/>
        <v>1011</v>
      </c>
      <c r="AR150" s="113" t="str">
        <f t="shared" si="77"/>
        <v/>
      </c>
      <c r="AS150" s="113">
        <f t="shared" si="78"/>
        <v>0</v>
      </c>
      <c r="AT150" s="113">
        <f t="shared" si="79"/>
        <v>0</v>
      </c>
      <c r="AU150" s="113">
        <f t="shared" si="80"/>
        <v>0</v>
      </c>
      <c r="AV150" s="113">
        <f t="shared" si="81"/>
        <v>0</v>
      </c>
      <c r="AX150" s="68">
        <f>IF(BC150="","",IF(BC150&gt;0,COUNT($AY$2:AY150),""))</f>
        <v>30</v>
      </c>
      <c r="AY150" s="113">
        <f t="shared" si="82"/>
        <v>8</v>
      </c>
      <c r="AZ150" s="113" t="str">
        <f t="shared" si="83"/>
        <v>A</v>
      </c>
      <c r="BA150" s="113">
        <f t="shared" si="84"/>
        <v>869</v>
      </c>
      <c r="BB150" s="113">
        <f t="shared" si="85"/>
        <v>39511</v>
      </c>
      <c r="BC150" s="113" t="str">
        <f t="shared" si="86"/>
        <v>KANWRAI</v>
      </c>
      <c r="BD150" s="113">
        <f t="shared" si="87"/>
        <v>0</v>
      </c>
      <c r="BE150" s="113" t="str">
        <f t="shared" si="88"/>
        <v>BHAGWAN RAM</v>
      </c>
      <c r="BF150" s="113">
        <f t="shared" si="89"/>
        <v>0</v>
      </c>
      <c r="BG150" s="113">
        <f t="shared" si="90"/>
        <v>0</v>
      </c>
      <c r="BH150" s="113">
        <f t="shared" si="91"/>
        <v>0</v>
      </c>
      <c r="BI150" s="113">
        <f t="shared" si="92"/>
        <v>1011</v>
      </c>
      <c r="BJ150" s="113" t="str">
        <f t="shared" si="93"/>
        <v/>
      </c>
      <c r="BK150" s="113">
        <f t="shared" si="94"/>
        <v>0</v>
      </c>
      <c r="BL150" s="113">
        <f t="shared" si="95"/>
        <v>0</v>
      </c>
      <c r="BM150" s="113">
        <f t="shared" si="96"/>
        <v>0</v>
      </c>
      <c r="BN150" s="113">
        <f t="shared" si="97"/>
        <v>0</v>
      </c>
    </row>
    <row r="151" spans="1:66">
      <c r="A151" s="111">
        <f>IF('Data Entry'!$H$4="","",'Data Entry'!$H$4)</f>
        <v>8</v>
      </c>
      <c r="B151" s="111" t="str">
        <f>IF('Data Entry'!B156="","",'Data Entry'!B156)</f>
        <v/>
      </c>
      <c r="C151" s="111" t="str">
        <f>IF('Data Entry'!C156="","",'Data Entry'!C156)</f>
        <v/>
      </c>
      <c r="D151" s="114" t="str">
        <f>IF('Data Entry'!D156="","",'Data Entry'!D156)</f>
        <v/>
      </c>
      <c r="E151" s="111" t="str">
        <f>IF('Data Entry'!E156="","",UPPER('Data Entry'!E156))</f>
        <v/>
      </c>
      <c r="F151" s="111"/>
      <c r="G151" s="111" t="str">
        <f>IF('Data Entry'!F156="","",UPPER('Data Entry'!F156))</f>
        <v/>
      </c>
      <c r="H151" s="111"/>
      <c r="I151" s="111"/>
      <c r="J151" s="111"/>
      <c r="K151" s="111" t="str">
        <f>IF('Data Entry'!G156="","",'Data Entry'!G156)</f>
        <v/>
      </c>
      <c r="L151" s="111" t="str">
        <f>IF('Data Entry'!H156="","",'Data Entry'!H156)</f>
        <v/>
      </c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2"/>
      <c r="AF151" s="68" t="str">
        <f>IF(AK151="","",IF(AK151&gt;0,COUNT($AG$2:AG151),""))</f>
        <v/>
      </c>
      <c r="AG151" s="113">
        <f t="shared" si="66"/>
        <v>8</v>
      </c>
      <c r="AH151" s="113" t="str">
        <f t="shared" si="67"/>
        <v/>
      </c>
      <c r="AI151" s="113" t="str">
        <f t="shared" si="68"/>
        <v/>
      </c>
      <c r="AJ151" s="113" t="str">
        <f t="shared" si="69"/>
        <v/>
      </c>
      <c r="AK151" s="113" t="str">
        <f t="shared" si="70"/>
        <v/>
      </c>
      <c r="AL151" s="113">
        <f t="shared" si="71"/>
        <v>0</v>
      </c>
      <c r="AM151" s="113" t="str">
        <f t="shared" si="72"/>
        <v/>
      </c>
      <c r="AN151" s="113">
        <f t="shared" si="73"/>
        <v>0</v>
      </c>
      <c r="AO151" s="113">
        <f t="shared" si="74"/>
        <v>0</v>
      </c>
      <c r="AP151" s="113">
        <f t="shared" si="75"/>
        <v>0</v>
      </c>
      <c r="AQ151" s="113" t="str">
        <f t="shared" si="76"/>
        <v/>
      </c>
      <c r="AR151" s="113" t="str">
        <f t="shared" si="77"/>
        <v/>
      </c>
      <c r="AS151" s="113">
        <f t="shared" si="78"/>
        <v>0</v>
      </c>
      <c r="AT151" s="113">
        <f t="shared" si="79"/>
        <v>0</v>
      </c>
      <c r="AU151" s="113">
        <f t="shared" si="80"/>
        <v>0</v>
      </c>
      <c r="AV151" s="113">
        <f t="shared" si="81"/>
        <v>0</v>
      </c>
      <c r="AX151" s="68" t="str">
        <f>IF(BC151="","",IF(BC151&gt;0,COUNT($AY$2:AY151),""))</f>
        <v/>
      </c>
      <c r="AY151" s="113" t="str">
        <f t="shared" si="82"/>
        <v/>
      </c>
      <c r="AZ151" s="113" t="str">
        <f t="shared" si="83"/>
        <v/>
      </c>
      <c r="BA151" s="113" t="str">
        <f t="shared" si="84"/>
        <v/>
      </c>
      <c r="BB151" s="113" t="str">
        <f t="shared" si="85"/>
        <v/>
      </c>
      <c r="BC151" s="113" t="str">
        <f t="shared" si="86"/>
        <v/>
      </c>
      <c r="BD151" s="113" t="str">
        <f t="shared" si="87"/>
        <v/>
      </c>
      <c r="BE151" s="113" t="str">
        <f t="shared" si="88"/>
        <v/>
      </c>
      <c r="BF151" s="113" t="str">
        <f t="shared" si="89"/>
        <v/>
      </c>
      <c r="BG151" s="113" t="str">
        <f t="shared" si="90"/>
        <v/>
      </c>
      <c r="BH151" s="113" t="str">
        <f t="shared" si="91"/>
        <v/>
      </c>
      <c r="BI151" s="113" t="str">
        <f t="shared" si="92"/>
        <v/>
      </c>
      <c r="BJ151" s="113" t="str">
        <f t="shared" si="93"/>
        <v/>
      </c>
      <c r="BK151" s="113" t="str">
        <f t="shared" si="94"/>
        <v/>
      </c>
      <c r="BL151" s="113" t="str">
        <f t="shared" si="95"/>
        <v/>
      </c>
      <c r="BM151" s="113" t="str">
        <f t="shared" si="96"/>
        <v/>
      </c>
      <c r="BN151" s="113" t="str">
        <f t="shared" si="97"/>
        <v/>
      </c>
    </row>
    <row r="152" spans="1:66">
      <c r="A152" s="111">
        <f>IF('Data Entry'!$H$4="","",'Data Entry'!$H$4)</f>
        <v>8</v>
      </c>
      <c r="B152" s="111" t="str">
        <f>IF('Data Entry'!B157="","",'Data Entry'!B157)</f>
        <v/>
      </c>
      <c r="C152" s="111" t="str">
        <f>IF('Data Entry'!C157="","",'Data Entry'!C157)</f>
        <v/>
      </c>
      <c r="D152" s="114" t="str">
        <f>IF('Data Entry'!D157="","",'Data Entry'!D157)</f>
        <v/>
      </c>
      <c r="E152" s="111" t="str">
        <f>IF('Data Entry'!E157="","",UPPER('Data Entry'!E157))</f>
        <v/>
      </c>
      <c r="F152" s="111"/>
      <c r="G152" s="111" t="str">
        <f>IF('Data Entry'!F157="","",UPPER('Data Entry'!F157))</f>
        <v/>
      </c>
      <c r="H152" s="111"/>
      <c r="I152" s="111"/>
      <c r="J152" s="111"/>
      <c r="K152" s="111" t="str">
        <f>IF('Data Entry'!G157="","",'Data Entry'!G157)</f>
        <v/>
      </c>
      <c r="L152" s="111" t="str">
        <f>IF('Data Entry'!H157="","",'Data Entry'!H157)</f>
        <v/>
      </c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2"/>
      <c r="AF152" s="68" t="str">
        <f>IF(AK152="","",IF(AK152&gt;0,COUNT($AG$2:AG152),""))</f>
        <v/>
      </c>
      <c r="AG152" s="113">
        <f t="shared" si="66"/>
        <v>8</v>
      </c>
      <c r="AH152" s="113" t="str">
        <f t="shared" si="67"/>
        <v/>
      </c>
      <c r="AI152" s="113" t="str">
        <f t="shared" si="68"/>
        <v/>
      </c>
      <c r="AJ152" s="113" t="str">
        <f t="shared" si="69"/>
        <v/>
      </c>
      <c r="AK152" s="113" t="str">
        <f t="shared" si="70"/>
        <v/>
      </c>
      <c r="AL152" s="113">
        <f t="shared" si="71"/>
        <v>0</v>
      </c>
      <c r="AM152" s="113" t="str">
        <f t="shared" si="72"/>
        <v/>
      </c>
      <c r="AN152" s="113">
        <f t="shared" si="73"/>
        <v>0</v>
      </c>
      <c r="AO152" s="113">
        <f t="shared" si="74"/>
        <v>0</v>
      </c>
      <c r="AP152" s="113">
        <f t="shared" si="75"/>
        <v>0</v>
      </c>
      <c r="AQ152" s="113" t="str">
        <f t="shared" si="76"/>
        <v/>
      </c>
      <c r="AR152" s="113" t="str">
        <f t="shared" si="77"/>
        <v/>
      </c>
      <c r="AS152" s="113">
        <f t="shared" si="78"/>
        <v>0</v>
      </c>
      <c r="AT152" s="113">
        <f t="shared" si="79"/>
        <v>0</v>
      </c>
      <c r="AU152" s="113">
        <f t="shared" si="80"/>
        <v>0</v>
      </c>
      <c r="AV152" s="113">
        <f t="shared" si="81"/>
        <v>0</v>
      </c>
      <c r="AX152" s="68" t="str">
        <f>IF(BC152="","",IF(BC152&gt;0,COUNT($AY$2:AY152),""))</f>
        <v/>
      </c>
      <c r="AY152" s="113" t="str">
        <f t="shared" si="82"/>
        <v/>
      </c>
      <c r="AZ152" s="113" t="str">
        <f t="shared" si="83"/>
        <v/>
      </c>
      <c r="BA152" s="113" t="str">
        <f t="shared" si="84"/>
        <v/>
      </c>
      <c r="BB152" s="113" t="str">
        <f t="shared" si="85"/>
        <v/>
      </c>
      <c r="BC152" s="113" t="str">
        <f t="shared" si="86"/>
        <v/>
      </c>
      <c r="BD152" s="113" t="str">
        <f t="shared" si="87"/>
        <v/>
      </c>
      <c r="BE152" s="113" t="str">
        <f t="shared" si="88"/>
        <v/>
      </c>
      <c r="BF152" s="113" t="str">
        <f t="shared" si="89"/>
        <v/>
      </c>
      <c r="BG152" s="113" t="str">
        <f t="shared" si="90"/>
        <v/>
      </c>
      <c r="BH152" s="113" t="str">
        <f t="shared" si="91"/>
        <v/>
      </c>
      <c r="BI152" s="113" t="str">
        <f t="shared" si="92"/>
        <v/>
      </c>
      <c r="BJ152" s="113" t="str">
        <f t="shared" si="93"/>
        <v/>
      </c>
      <c r="BK152" s="113" t="str">
        <f t="shared" si="94"/>
        <v/>
      </c>
      <c r="BL152" s="113" t="str">
        <f t="shared" si="95"/>
        <v/>
      </c>
      <c r="BM152" s="113" t="str">
        <f t="shared" si="96"/>
        <v/>
      </c>
      <c r="BN152" s="113" t="str">
        <f t="shared" si="97"/>
        <v/>
      </c>
    </row>
    <row r="153" spans="1:66">
      <c r="A153" s="111">
        <f>IF('Data Entry'!$H$4="","",'Data Entry'!$H$4)</f>
        <v>8</v>
      </c>
      <c r="B153" s="111" t="str">
        <f>IF('Data Entry'!B158="","",'Data Entry'!B158)</f>
        <v/>
      </c>
      <c r="C153" s="111" t="str">
        <f>IF('Data Entry'!C158="","",'Data Entry'!C158)</f>
        <v/>
      </c>
      <c r="D153" s="114" t="str">
        <f>IF('Data Entry'!D158="","",'Data Entry'!D158)</f>
        <v/>
      </c>
      <c r="E153" s="111" t="str">
        <f>IF('Data Entry'!E158="","",UPPER('Data Entry'!E158))</f>
        <v/>
      </c>
      <c r="F153" s="111"/>
      <c r="G153" s="111" t="str">
        <f>IF('Data Entry'!F158="","",UPPER('Data Entry'!F158))</f>
        <v/>
      </c>
      <c r="H153" s="111"/>
      <c r="I153" s="111"/>
      <c r="J153" s="111"/>
      <c r="K153" s="111" t="str">
        <f>IF('Data Entry'!G158="","",'Data Entry'!G158)</f>
        <v/>
      </c>
      <c r="L153" s="111" t="str">
        <f>IF('Data Entry'!H158="","",'Data Entry'!H158)</f>
        <v/>
      </c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2"/>
      <c r="AF153" s="68" t="str">
        <f>IF(AK153="","",IF(AK153&gt;0,COUNT($AG$2:AG153),""))</f>
        <v/>
      </c>
      <c r="AG153" s="113">
        <f t="shared" si="66"/>
        <v>8</v>
      </c>
      <c r="AH153" s="113" t="str">
        <f t="shared" si="67"/>
        <v/>
      </c>
      <c r="AI153" s="113" t="str">
        <f t="shared" si="68"/>
        <v/>
      </c>
      <c r="AJ153" s="113" t="str">
        <f t="shared" si="69"/>
        <v/>
      </c>
      <c r="AK153" s="113" t="str">
        <f t="shared" si="70"/>
        <v/>
      </c>
      <c r="AL153" s="113">
        <f t="shared" si="71"/>
        <v>0</v>
      </c>
      <c r="AM153" s="113" t="str">
        <f t="shared" si="72"/>
        <v/>
      </c>
      <c r="AN153" s="113">
        <f t="shared" si="73"/>
        <v>0</v>
      </c>
      <c r="AO153" s="113">
        <f t="shared" si="74"/>
        <v>0</v>
      </c>
      <c r="AP153" s="113">
        <f t="shared" si="75"/>
        <v>0</v>
      </c>
      <c r="AQ153" s="113" t="str">
        <f t="shared" si="76"/>
        <v/>
      </c>
      <c r="AR153" s="113" t="str">
        <f t="shared" si="77"/>
        <v/>
      </c>
      <c r="AS153" s="113">
        <f t="shared" si="78"/>
        <v>0</v>
      </c>
      <c r="AT153" s="113">
        <f t="shared" si="79"/>
        <v>0</v>
      </c>
      <c r="AU153" s="113">
        <f t="shared" si="80"/>
        <v>0</v>
      </c>
      <c r="AV153" s="113">
        <f t="shared" si="81"/>
        <v>0</v>
      </c>
      <c r="AX153" s="68" t="str">
        <f>IF(BC153="","",IF(BC153&gt;0,COUNT($AY$2:AY153),""))</f>
        <v/>
      </c>
      <c r="AY153" s="113" t="str">
        <f t="shared" si="82"/>
        <v/>
      </c>
      <c r="AZ153" s="113" t="str">
        <f t="shared" si="83"/>
        <v/>
      </c>
      <c r="BA153" s="113" t="str">
        <f t="shared" si="84"/>
        <v/>
      </c>
      <c r="BB153" s="113" t="str">
        <f t="shared" si="85"/>
        <v/>
      </c>
      <c r="BC153" s="113" t="str">
        <f t="shared" si="86"/>
        <v/>
      </c>
      <c r="BD153" s="113" t="str">
        <f t="shared" si="87"/>
        <v/>
      </c>
      <c r="BE153" s="113" t="str">
        <f t="shared" si="88"/>
        <v/>
      </c>
      <c r="BF153" s="113" t="str">
        <f t="shared" si="89"/>
        <v/>
      </c>
      <c r="BG153" s="113" t="str">
        <f t="shared" si="90"/>
        <v/>
      </c>
      <c r="BH153" s="113" t="str">
        <f t="shared" si="91"/>
        <v/>
      </c>
      <c r="BI153" s="113" t="str">
        <f t="shared" si="92"/>
        <v/>
      </c>
      <c r="BJ153" s="113" t="str">
        <f t="shared" si="93"/>
        <v/>
      </c>
      <c r="BK153" s="113" t="str">
        <f t="shared" si="94"/>
        <v/>
      </c>
      <c r="BL153" s="113" t="str">
        <f t="shared" si="95"/>
        <v/>
      </c>
      <c r="BM153" s="113" t="str">
        <f t="shared" si="96"/>
        <v/>
      </c>
      <c r="BN153" s="113" t="str">
        <f t="shared" si="97"/>
        <v/>
      </c>
    </row>
    <row r="154" spans="1:66">
      <c r="A154" s="111">
        <f>IF('Data Entry'!$H$4="","",'Data Entry'!$H$4)</f>
        <v>8</v>
      </c>
      <c r="B154" s="111" t="str">
        <f>IF('Data Entry'!B159="","",'Data Entry'!B159)</f>
        <v/>
      </c>
      <c r="C154" s="111" t="str">
        <f>IF('Data Entry'!C159="","",'Data Entry'!C159)</f>
        <v/>
      </c>
      <c r="D154" s="114" t="str">
        <f>IF('Data Entry'!D159="","",'Data Entry'!D159)</f>
        <v/>
      </c>
      <c r="E154" s="111" t="str">
        <f>IF('Data Entry'!E159="","",UPPER('Data Entry'!E159))</f>
        <v/>
      </c>
      <c r="F154" s="111"/>
      <c r="G154" s="111" t="str">
        <f>IF('Data Entry'!F159="","",UPPER('Data Entry'!F159))</f>
        <v/>
      </c>
      <c r="H154" s="111"/>
      <c r="I154" s="111"/>
      <c r="J154" s="111"/>
      <c r="K154" s="111" t="str">
        <f>IF('Data Entry'!G159="","",'Data Entry'!G159)</f>
        <v/>
      </c>
      <c r="L154" s="111" t="str">
        <f>IF('Data Entry'!H159="","",'Data Entry'!H159)</f>
        <v/>
      </c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2"/>
      <c r="AF154" s="68" t="str">
        <f>IF(AK154="","",IF(AK154&gt;0,COUNT($AG$2:AG154),""))</f>
        <v/>
      </c>
      <c r="AG154" s="113">
        <f t="shared" si="66"/>
        <v>8</v>
      </c>
      <c r="AH154" s="113" t="str">
        <f t="shared" si="67"/>
        <v/>
      </c>
      <c r="AI154" s="113" t="str">
        <f t="shared" si="68"/>
        <v/>
      </c>
      <c r="AJ154" s="113" t="str">
        <f t="shared" si="69"/>
        <v/>
      </c>
      <c r="AK154" s="113" t="str">
        <f t="shared" si="70"/>
        <v/>
      </c>
      <c r="AL154" s="113">
        <f t="shared" si="71"/>
        <v>0</v>
      </c>
      <c r="AM154" s="113" t="str">
        <f t="shared" si="72"/>
        <v/>
      </c>
      <c r="AN154" s="113">
        <f t="shared" si="73"/>
        <v>0</v>
      </c>
      <c r="AO154" s="113">
        <f t="shared" si="74"/>
        <v>0</v>
      </c>
      <c r="AP154" s="113">
        <f t="shared" si="75"/>
        <v>0</v>
      </c>
      <c r="AQ154" s="113" t="str">
        <f t="shared" si="76"/>
        <v/>
      </c>
      <c r="AR154" s="113" t="str">
        <f t="shared" si="77"/>
        <v/>
      </c>
      <c r="AS154" s="113">
        <f t="shared" si="78"/>
        <v>0</v>
      </c>
      <c r="AT154" s="113">
        <f t="shared" si="79"/>
        <v>0</v>
      </c>
      <c r="AU154" s="113">
        <f t="shared" si="80"/>
        <v>0</v>
      </c>
      <c r="AV154" s="113">
        <f t="shared" si="81"/>
        <v>0</v>
      </c>
      <c r="AX154" s="68" t="str">
        <f>IF(BC154="","",IF(BC154&gt;0,COUNT($AY$2:AY154),""))</f>
        <v/>
      </c>
      <c r="AY154" s="113" t="str">
        <f t="shared" si="82"/>
        <v/>
      </c>
      <c r="AZ154" s="113" t="str">
        <f t="shared" si="83"/>
        <v/>
      </c>
      <c r="BA154" s="113" t="str">
        <f t="shared" si="84"/>
        <v/>
      </c>
      <c r="BB154" s="113" t="str">
        <f t="shared" si="85"/>
        <v/>
      </c>
      <c r="BC154" s="113" t="str">
        <f t="shared" si="86"/>
        <v/>
      </c>
      <c r="BD154" s="113" t="str">
        <f t="shared" si="87"/>
        <v/>
      </c>
      <c r="BE154" s="113" t="str">
        <f t="shared" si="88"/>
        <v/>
      </c>
      <c r="BF154" s="113" t="str">
        <f t="shared" si="89"/>
        <v/>
      </c>
      <c r="BG154" s="113" t="str">
        <f t="shared" si="90"/>
        <v/>
      </c>
      <c r="BH154" s="113" t="str">
        <f t="shared" si="91"/>
        <v/>
      </c>
      <c r="BI154" s="113" t="str">
        <f t="shared" si="92"/>
        <v/>
      </c>
      <c r="BJ154" s="113" t="str">
        <f t="shared" si="93"/>
        <v/>
      </c>
      <c r="BK154" s="113" t="str">
        <f t="shared" si="94"/>
        <v/>
      </c>
      <c r="BL154" s="113" t="str">
        <f t="shared" si="95"/>
        <v/>
      </c>
      <c r="BM154" s="113" t="str">
        <f t="shared" si="96"/>
        <v/>
      </c>
      <c r="BN154" s="113" t="str">
        <f t="shared" si="97"/>
        <v/>
      </c>
    </row>
    <row r="155" spans="1:66">
      <c r="A155" s="111">
        <f>IF('Data Entry'!$H$4="","",'Data Entry'!$H$4)</f>
        <v>8</v>
      </c>
      <c r="B155" s="111" t="str">
        <f>IF('Data Entry'!B160="","",'Data Entry'!B160)</f>
        <v/>
      </c>
      <c r="C155" s="111" t="str">
        <f>IF('Data Entry'!C160="","",'Data Entry'!C160)</f>
        <v/>
      </c>
      <c r="D155" s="114" t="str">
        <f>IF('Data Entry'!D160="","",'Data Entry'!D160)</f>
        <v/>
      </c>
      <c r="E155" s="111" t="str">
        <f>IF('Data Entry'!E160="","",UPPER('Data Entry'!E160))</f>
        <v/>
      </c>
      <c r="F155" s="111"/>
      <c r="G155" s="111" t="str">
        <f>IF('Data Entry'!F160="","",UPPER('Data Entry'!F160))</f>
        <v/>
      </c>
      <c r="H155" s="111"/>
      <c r="I155" s="111"/>
      <c r="J155" s="111"/>
      <c r="K155" s="111" t="str">
        <f>IF('Data Entry'!G160="","",'Data Entry'!G160)</f>
        <v/>
      </c>
      <c r="L155" s="111" t="str">
        <f>IF('Data Entry'!H160="","",'Data Entry'!H160)</f>
        <v/>
      </c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2"/>
      <c r="AF155" s="68" t="str">
        <f>IF(AK155="","",IF(AK155&gt;0,COUNT($AG$2:AG155),""))</f>
        <v/>
      </c>
      <c r="AG155" s="113">
        <f t="shared" si="66"/>
        <v>8</v>
      </c>
      <c r="AH155" s="113" t="str">
        <f t="shared" si="67"/>
        <v/>
      </c>
      <c r="AI155" s="113" t="str">
        <f t="shared" si="68"/>
        <v/>
      </c>
      <c r="AJ155" s="113" t="str">
        <f t="shared" si="69"/>
        <v/>
      </c>
      <c r="AK155" s="113" t="str">
        <f t="shared" si="70"/>
        <v/>
      </c>
      <c r="AL155" s="113">
        <f t="shared" si="71"/>
        <v>0</v>
      </c>
      <c r="AM155" s="113" t="str">
        <f t="shared" si="72"/>
        <v/>
      </c>
      <c r="AN155" s="113">
        <f t="shared" si="73"/>
        <v>0</v>
      </c>
      <c r="AO155" s="113">
        <f t="shared" si="74"/>
        <v>0</v>
      </c>
      <c r="AP155" s="113">
        <f t="shared" si="75"/>
        <v>0</v>
      </c>
      <c r="AQ155" s="113" t="str">
        <f t="shared" si="76"/>
        <v/>
      </c>
      <c r="AR155" s="113" t="str">
        <f t="shared" si="77"/>
        <v/>
      </c>
      <c r="AS155" s="113">
        <f t="shared" si="78"/>
        <v>0</v>
      </c>
      <c r="AT155" s="113">
        <f t="shared" si="79"/>
        <v>0</v>
      </c>
      <c r="AU155" s="113">
        <f t="shared" si="80"/>
        <v>0</v>
      </c>
      <c r="AV155" s="113">
        <f t="shared" si="81"/>
        <v>0</v>
      </c>
      <c r="AX155" s="68" t="str">
        <f>IF(BC155="","",IF(BC155&gt;0,COUNT($AY$2:AY155),""))</f>
        <v/>
      </c>
      <c r="AY155" s="113" t="str">
        <f t="shared" si="82"/>
        <v/>
      </c>
      <c r="AZ155" s="113" t="str">
        <f t="shared" si="83"/>
        <v/>
      </c>
      <c r="BA155" s="113" t="str">
        <f t="shared" si="84"/>
        <v/>
      </c>
      <c r="BB155" s="113" t="str">
        <f t="shared" si="85"/>
        <v/>
      </c>
      <c r="BC155" s="113" t="str">
        <f t="shared" si="86"/>
        <v/>
      </c>
      <c r="BD155" s="113" t="str">
        <f t="shared" si="87"/>
        <v/>
      </c>
      <c r="BE155" s="113" t="str">
        <f t="shared" si="88"/>
        <v/>
      </c>
      <c r="BF155" s="113" t="str">
        <f t="shared" si="89"/>
        <v/>
      </c>
      <c r="BG155" s="113" t="str">
        <f t="shared" si="90"/>
        <v/>
      </c>
      <c r="BH155" s="113" t="str">
        <f t="shared" si="91"/>
        <v/>
      </c>
      <c r="BI155" s="113" t="str">
        <f t="shared" si="92"/>
        <v/>
      </c>
      <c r="BJ155" s="113" t="str">
        <f t="shared" si="93"/>
        <v/>
      </c>
      <c r="BK155" s="113" t="str">
        <f t="shared" si="94"/>
        <v/>
      </c>
      <c r="BL155" s="113" t="str">
        <f t="shared" si="95"/>
        <v/>
      </c>
      <c r="BM155" s="113" t="str">
        <f t="shared" si="96"/>
        <v/>
      </c>
      <c r="BN155" s="113" t="str">
        <f t="shared" si="97"/>
        <v/>
      </c>
    </row>
    <row r="156" spans="1:66">
      <c r="A156" s="111">
        <f>IF('Data Entry'!$H$4="","",'Data Entry'!$H$4)</f>
        <v>8</v>
      </c>
      <c r="B156" s="111" t="str">
        <f>IF('Data Entry'!B161="","",'Data Entry'!B161)</f>
        <v/>
      </c>
      <c r="C156" s="111" t="str">
        <f>IF('Data Entry'!C161="","",'Data Entry'!C161)</f>
        <v/>
      </c>
      <c r="D156" s="114" t="str">
        <f>IF('Data Entry'!D161="","",'Data Entry'!D161)</f>
        <v/>
      </c>
      <c r="E156" s="111" t="str">
        <f>IF('Data Entry'!E161="","",UPPER('Data Entry'!E161))</f>
        <v/>
      </c>
      <c r="F156" s="111"/>
      <c r="G156" s="111" t="str">
        <f>IF('Data Entry'!F161="","",UPPER('Data Entry'!F161))</f>
        <v/>
      </c>
      <c r="H156" s="111"/>
      <c r="I156" s="111"/>
      <c r="J156" s="111"/>
      <c r="K156" s="111" t="str">
        <f>IF('Data Entry'!G161="","",'Data Entry'!G161)</f>
        <v/>
      </c>
      <c r="L156" s="111" t="str">
        <f>IF('Data Entry'!H161="","",'Data Entry'!H161)</f>
        <v/>
      </c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2"/>
      <c r="AF156" s="68" t="str">
        <f>IF(AK156="","",IF(AK156&gt;0,COUNT($AG$2:AG156),""))</f>
        <v/>
      </c>
      <c r="AG156" s="113">
        <f t="shared" si="66"/>
        <v>8</v>
      </c>
      <c r="AH156" s="113" t="str">
        <f t="shared" si="67"/>
        <v/>
      </c>
      <c r="AI156" s="113" t="str">
        <f t="shared" si="68"/>
        <v/>
      </c>
      <c r="AJ156" s="113" t="str">
        <f t="shared" si="69"/>
        <v/>
      </c>
      <c r="AK156" s="113" t="str">
        <f t="shared" si="70"/>
        <v/>
      </c>
      <c r="AL156" s="113">
        <f t="shared" si="71"/>
        <v>0</v>
      </c>
      <c r="AM156" s="113" t="str">
        <f t="shared" si="72"/>
        <v/>
      </c>
      <c r="AN156" s="113">
        <f t="shared" si="73"/>
        <v>0</v>
      </c>
      <c r="AO156" s="113">
        <f t="shared" si="74"/>
        <v>0</v>
      </c>
      <c r="AP156" s="113">
        <f t="shared" si="75"/>
        <v>0</v>
      </c>
      <c r="AQ156" s="113" t="str">
        <f t="shared" si="76"/>
        <v/>
      </c>
      <c r="AR156" s="113" t="str">
        <f t="shared" si="77"/>
        <v/>
      </c>
      <c r="AS156" s="113">
        <f t="shared" si="78"/>
        <v>0</v>
      </c>
      <c r="AT156" s="113">
        <f t="shared" si="79"/>
        <v>0</v>
      </c>
      <c r="AU156" s="113">
        <f t="shared" si="80"/>
        <v>0</v>
      </c>
      <c r="AV156" s="113">
        <f t="shared" si="81"/>
        <v>0</v>
      </c>
      <c r="AX156" s="68" t="str">
        <f>IF(BC156="","",IF(BC156&gt;0,COUNT($AY$2:AY156),""))</f>
        <v/>
      </c>
      <c r="AY156" s="113" t="str">
        <f t="shared" si="82"/>
        <v/>
      </c>
      <c r="AZ156" s="113" t="str">
        <f t="shared" si="83"/>
        <v/>
      </c>
      <c r="BA156" s="113" t="str">
        <f t="shared" si="84"/>
        <v/>
      </c>
      <c r="BB156" s="113" t="str">
        <f t="shared" si="85"/>
        <v/>
      </c>
      <c r="BC156" s="113" t="str">
        <f t="shared" si="86"/>
        <v/>
      </c>
      <c r="BD156" s="113" t="str">
        <f t="shared" si="87"/>
        <v/>
      </c>
      <c r="BE156" s="113" t="str">
        <f t="shared" si="88"/>
        <v/>
      </c>
      <c r="BF156" s="113" t="str">
        <f t="shared" si="89"/>
        <v/>
      </c>
      <c r="BG156" s="113" t="str">
        <f t="shared" si="90"/>
        <v/>
      </c>
      <c r="BH156" s="113" t="str">
        <f t="shared" si="91"/>
        <v/>
      </c>
      <c r="BI156" s="113" t="str">
        <f t="shared" si="92"/>
        <v/>
      </c>
      <c r="BJ156" s="113" t="str">
        <f t="shared" si="93"/>
        <v/>
      </c>
      <c r="BK156" s="113" t="str">
        <f t="shared" si="94"/>
        <v/>
      </c>
      <c r="BL156" s="113" t="str">
        <f t="shared" si="95"/>
        <v/>
      </c>
      <c r="BM156" s="113" t="str">
        <f t="shared" si="96"/>
        <v/>
      </c>
      <c r="BN156" s="113" t="str">
        <f t="shared" si="97"/>
        <v/>
      </c>
    </row>
    <row r="157" spans="1:66">
      <c r="A157" s="111">
        <f>IF('Data Entry'!$H$4="","",'Data Entry'!$H$4)</f>
        <v>8</v>
      </c>
      <c r="B157" s="111" t="str">
        <f>IF('Data Entry'!B162="","",'Data Entry'!B162)</f>
        <v/>
      </c>
      <c r="C157" s="111" t="str">
        <f>IF('Data Entry'!C162="","",'Data Entry'!C162)</f>
        <v/>
      </c>
      <c r="D157" s="114" t="str">
        <f>IF('Data Entry'!D162="","",'Data Entry'!D162)</f>
        <v/>
      </c>
      <c r="E157" s="111" t="str">
        <f>IF('Data Entry'!E162="","",UPPER('Data Entry'!E162))</f>
        <v/>
      </c>
      <c r="F157" s="111"/>
      <c r="G157" s="111" t="str">
        <f>IF('Data Entry'!F162="","",UPPER('Data Entry'!F162))</f>
        <v/>
      </c>
      <c r="H157" s="111"/>
      <c r="I157" s="111"/>
      <c r="J157" s="111"/>
      <c r="K157" s="111" t="str">
        <f>IF('Data Entry'!G162="","",'Data Entry'!G162)</f>
        <v/>
      </c>
      <c r="L157" s="111" t="str">
        <f>IF('Data Entry'!H162="","",'Data Entry'!H162)</f>
        <v/>
      </c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2"/>
      <c r="AF157" s="68" t="str">
        <f>IF(AK157="","",IF(AK157&gt;0,COUNT($AG$2:AG157),""))</f>
        <v/>
      </c>
      <c r="AG157" s="113">
        <f t="shared" si="66"/>
        <v>8</v>
      </c>
      <c r="AH157" s="113" t="str">
        <f t="shared" si="67"/>
        <v/>
      </c>
      <c r="AI157" s="113" t="str">
        <f t="shared" si="68"/>
        <v/>
      </c>
      <c r="AJ157" s="113" t="str">
        <f t="shared" si="69"/>
        <v/>
      </c>
      <c r="AK157" s="113" t="str">
        <f t="shared" si="70"/>
        <v/>
      </c>
      <c r="AL157" s="113">
        <f t="shared" si="71"/>
        <v>0</v>
      </c>
      <c r="AM157" s="113" t="str">
        <f t="shared" si="72"/>
        <v/>
      </c>
      <c r="AN157" s="113">
        <f t="shared" si="73"/>
        <v>0</v>
      </c>
      <c r="AO157" s="113">
        <f t="shared" si="74"/>
        <v>0</v>
      </c>
      <c r="AP157" s="113">
        <f t="shared" si="75"/>
        <v>0</v>
      </c>
      <c r="AQ157" s="113" t="str">
        <f t="shared" si="76"/>
        <v/>
      </c>
      <c r="AR157" s="113" t="str">
        <f t="shared" si="77"/>
        <v/>
      </c>
      <c r="AS157" s="113">
        <f t="shared" si="78"/>
        <v>0</v>
      </c>
      <c r="AT157" s="113">
        <f t="shared" si="79"/>
        <v>0</v>
      </c>
      <c r="AU157" s="113">
        <f t="shared" si="80"/>
        <v>0</v>
      </c>
      <c r="AV157" s="113">
        <f t="shared" si="81"/>
        <v>0</v>
      </c>
      <c r="AX157" s="68" t="str">
        <f>IF(BC157="","",IF(BC157&gt;0,COUNT($AY$2:AY157),""))</f>
        <v/>
      </c>
      <c r="AY157" s="113" t="str">
        <f t="shared" si="82"/>
        <v/>
      </c>
      <c r="AZ157" s="113" t="str">
        <f t="shared" si="83"/>
        <v/>
      </c>
      <c r="BA157" s="113" t="str">
        <f t="shared" si="84"/>
        <v/>
      </c>
      <c r="BB157" s="113" t="str">
        <f t="shared" si="85"/>
        <v/>
      </c>
      <c r="BC157" s="113" t="str">
        <f t="shared" si="86"/>
        <v/>
      </c>
      <c r="BD157" s="113" t="str">
        <f t="shared" si="87"/>
        <v/>
      </c>
      <c r="BE157" s="113" t="str">
        <f t="shared" si="88"/>
        <v/>
      </c>
      <c r="BF157" s="113" t="str">
        <f t="shared" si="89"/>
        <v/>
      </c>
      <c r="BG157" s="113" t="str">
        <f t="shared" si="90"/>
        <v/>
      </c>
      <c r="BH157" s="113" t="str">
        <f t="shared" si="91"/>
        <v/>
      </c>
      <c r="BI157" s="113" t="str">
        <f t="shared" si="92"/>
        <v/>
      </c>
      <c r="BJ157" s="113" t="str">
        <f t="shared" si="93"/>
        <v/>
      </c>
      <c r="BK157" s="113" t="str">
        <f t="shared" si="94"/>
        <v/>
      </c>
      <c r="BL157" s="113" t="str">
        <f t="shared" si="95"/>
        <v/>
      </c>
      <c r="BM157" s="113" t="str">
        <f t="shared" si="96"/>
        <v/>
      </c>
      <c r="BN157" s="113" t="str">
        <f t="shared" si="97"/>
        <v/>
      </c>
    </row>
    <row r="158" spans="1:66">
      <c r="A158" s="111">
        <f>IF('Data Entry'!$H$4="","",'Data Entry'!$H$4)</f>
        <v>8</v>
      </c>
      <c r="B158" s="111" t="str">
        <f>IF('Data Entry'!B163="","",'Data Entry'!B163)</f>
        <v/>
      </c>
      <c r="C158" s="111" t="str">
        <f>IF('Data Entry'!C163="","",'Data Entry'!C163)</f>
        <v/>
      </c>
      <c r="D158" s="114" t="str">
        <f>IF('Data Entry'!D163="","",'Data Entry'!D163)</f>
        <v/>
      </c>
      <c r="E158" s="111" t="str">
        <f>IF('Data Entry'!E163="","",UPPER('Data Entry'!E163))</f>
        <v/>
      </c>
      <c r="F158" s="111"/>
      <c r="G158" s="111" t="str">
        <f>IF('Data Entry'!F163="","",UPPER('Data Entry'!F163))</f>
        <v/>
      </c>
      <c r="H158" s="111"/>
      <c r="I158" s="111"/>
      <c r="J158" s="111"/>
      <c r="K158" s="111" t="str">
        <f>IF('Data Entry'!G163="","",'Data Entry'!G163)</f>
        <v/>
      </c>
      <c r="L158" s="111" t="str">
        <f>IF('Data Entry'!H163="","",'Data Entry'!H163)</f>
        <v/>
      </c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2"/>
      <c r="AF158" s="68" t="str">
        <f>IF(AK158="","",IF(AK158&gt;0,COUNT($AG$2:AG158),""))</f>
        <v/>
      </c>
      <c r="AG158" s="113">
        <f t="shared" si="66"/>
        <v>8</v>
      </c>
      <c r="AH158" s="113" t="str">
        <f t="shared" si="67"/>
        <v/>
      </c>
      <c r="AI158" s="113" t="str">
        <f t="shared" si="68"/>
        <v/>
      </c>
      <c r="AJ158" s="113" t="str">
        <f t="shared" si="69"/>
        <v/>
      </c>
      <c r="AK158" s="113" t="str">
        <f t="shared" si="70"/>
        <v/>
      </c>
      <c r="AL158" s="113">
        <f t="shared" si="71"/>
        <v>0</v>
      </c>
      <c r="AM158" s="113" t="str">
        <f t="shared" si="72"/>
        <v/>
      </c>
      <c r="AN158" s="113">
        <f t="shared" si="73"/>
        <v>0</v>
      </c>
      <c r="AO158" s="113">
        <f t="shared" si="74"/>
        <v>0</v>
      </c>
      <c r="AP158" s="113">
        <f t="shared" si="75"/>
        <v>0</v>
      </c>
      <c r="AQ158" s="113" t="str">
        <f t="shared" si="76"/>
        <v/>
      </c>
      <c r="AR158" s="113" t="str">
        <f t="shared" si="77"/>
        <v/>
      </c>
      <c r="AS158" s="113">
        <f t="shared" si="78"/>
        <v>0</v>
      </c>
      <c r="AT158" s="113">
        <f t="shared" si="79"/>
        <v>0</v>
      </c>
      <c r="AU158" s="113">
        <f t="shared" si="80"/>
        <v>0</v>
      </c>
      <c r="AV158" s="113">
        <f t="shared" si="81"/>
        <v>0</v>
      </c>
      <c r="AX158" s="68" t="str">
        <f>IF(BC158="","",IF(BC158&gt;0,COUNT($AY$2:AY158),""))</f>
        <v/>
      </c>
      <c r="AY158" s="113" t="str">
        <f t="shared" si="82"/>
        <v/>
      </c>
      <c r="AZ158" s="113" t="str">
        <f t="shared" si="83"/>
        <v/>
      </c>
      <c r="BA158" s="113" t="str">
        <f t="shared" si="84"/>
        <v/>
      </c>
      <c r="BB158" s="113" t="str">
        <f t="shared" si="85"/>
        <v/>
      </c>
      <c r="BC158" s="113" t="str">
        <f t="shared" si="86"/>
        <v/>
      </c>
      <c r="BD158" s="113" t="str">
        <f t="shared" si="87"/>
        <v/>
      </c>
      <c r="BE158" s="113" t="str">
        <f t="shared" si="88"/>
        <v/>
      </c>
      <c r="BF158" s="113" t="str">
        <f t="shared" si="89"/>
        <v/>
      </c>
      <c r="BG158" s="113" t="str">
        <f t="shared" si="90"/>
        <v/>
      </c>
      <c r="BH158" s="113" t="str">
        <f t="shared" si="91"/>
        <v/>
      </c>
      <c r="BI158" s="113" t="str">
        <f t="shared" si="92"/>
        <v/>
      </c>
      <c r="BJ158" s="113" t="str">
        <f t="shared" si="93"/>
        <v/>
      </c>
      <c r="BK158" s="113" t="str">
        <f t="shared" si="94"/>
        <v/>
      </c>
      <c r="BL158" s="113" t="str">
        <f t="shared" si="95"/>
        <v/>
      </c>
      <c r="BM158" s="113" t="str">
        <f t="shared" si="96"/>
        <v/>
      </c>
      <c r="BN158" s="113" t="str">
        <f t="shared" si="97"/>
        <v/>
      </c>
    </row>
    <row r="159" spans="1:66">
      <c r="A159" s="111">
        <f>IF('Data Entry'!$H$4="","",'Data Entry'!$H$4)</f>
        <v>8</v>
      </c>
      <c r="B159" s="111" t="str">
        <f>IF('Data Entry'!B164="","",'Data Entry'!B164)</f>
        <v/>
      </c>
      <c r="C159" s="111" t="str">
        <f>IF('Data Entry'!C164="","",'Data Entry'!C164)</f>
        <v/>
      </c>
      <c r="D159" s="114" t="str">
        <f>IF('Data Entry'!D164="","",'Data Entry'!D164)</f>
        <v/>
      </c>
      <c r="E159" s="111" t="str">
        <f>IF('Data Entry'!E164="","",UPPER('Data Entry'!E164))</f>
        <v/>
      </c>
      <c r="F159" s="111"/>
      <c r="G159" s="111" t="str">
        <f>IF('Data Entry'!F164="","",UPPER('Data Entry'!F164))</f>
        <v/>
      </c>
      <c r="H159" s="111"/>
      <c r="I159" s="111"/>
      <c r="J159" s="111"/>
      <c r="K159" s="111" t="str">
        <f>IF('Data Entry'!G164="","",'Data Entry'!G164)</f>
        <v/>
      </c>
      <c r="L159" s="111" t="str">
        <f>IF('Data Entry'!H164="","",'Data Entry'!H164)</f>
        <v/>
      </c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2"/>
      <c r="AF159" s="68" t="str">
        <f>IF(AK159="","",IF(AK159&gt;0,COUNT($AG$2:AG159),""))</f>
        <v/>
      </c>
      <c r="AG159" s="113">
        <f t="shared" si="66"/>
        <v>8</v>
      </c>
      <c r="AH159" s="113" t="str">
        <f t="shared" si="67"/>
        <v/>
      </c>
      <c r="AI159" s="113" t="str">
        <f t="shared" si="68"/>
        <v/>
      </c>
      <c r="AJ159" s="113" t="str">
        <f t="shared" si="69"/>
        <v/>
      </c>
      <c r="AK159" s="113" t="str">
        <f t="shared" si="70"/>
        <v/>
      </c>
      <c r="AL159" s="113">
        <f t="shared" si="71"/>
        <v>0</v>
      </c>
      <c r="AM159" s="113" t="str">
        <f t="shared" si="72"/>
        <v/>
      </c>
      <c r="AN159" s="113">
        <f t="shared" si="73"/>
        <v>0</v>
      </c>
      <c r="AO159" s="113">
        <f t="shared" si="74"/>
        <v>0</v>
      </c>
      <c r="AP159" s="113">
        <f t="shared" si="75"/>
        <v>0</v>
      </c>
      <c r="AQ159" s="113" t="str">
        <f t="shared" si="76"/>
        <v/>
      </c>
      <c r="AR159" s="113" t="str">
        <f t="shared" si="77"/>
        <v/>
      </c>
      <c r="AS159" s="113">
        <f t="shared" si="78"/>
        <v>0</v>
      </c>
      <c r="AT159" s="113">
        <f t="shared" si="79"/>
        <v>0</v>
      </c>
      <c r="AU159" s="113">
        <f t="shared" si="80"/>
        <v>0</v>
      </c>
      <c r="AV159" s="113">
        <f t="shared" si="81"/>
        <v>0</v>
      </c>
      <c r="AX159" s="68" t="str">
        <f>IF(BC159="","",IF(BC159&gt;0,COUNT($AY$2:AY159),""))</f>
        <v/>
      </c>
      <c r="AY159" s="113" t="str">
        <f t="shared" si="82"/>
        <v/>
      </c>
      <c r="AZ159" s="113" t="str">
        <f t="shared" si="83"/>
        <v/>
      </c>
      <c r="BA159" s="113" t="str">
        <f t="shared" si="84"/>
        <v/>
      </c>
      <c r="BB159" s="113" t="str">
        <f t="shared" si="85"/>
        <v/>
      </c>
      <c r="BC159" s="113" t="str">
        <f t="shared" si="86"/>
        <v/>
      </c>
      <c r="BD159" s="113" t="str">
        <f t="shared" si="87"/>
        <v/>
      </c>
      <c r="BE159" s="113" t="str">
        <f t="shared" si="88"/>
        <v/>
      </c>
      <c r="BF159" s="113" t="str">
        <f t="shared" si="89"/>
        <v/>
      </c>
      <c r="BG159" s="113" t="str">
        <f t="shared" si="90"/>
        <v/>
      </c>
      <c r="BH159" s="113" t="str">
        <f t="shared" si="91"/>
        <v/>
      </c>
      <c r="BI159" s="113" t="str">
        <f t="shared" si="92"/>
        <v/>
      </c>
      <c r="BJ159" s="113" t="str">
        <f t="shared" si="93"/>
        <v/>
      </c>
      <c r="BK159" s="113" t="str">
        <f t="shared" si="94"/>
        <v/>
      </c>
      <c r="BL159" s="113" t="str">
        <f t="shared" si="95"/>
        <v/>
      </c>
      <c r="BM159" s="113" t="str">
        <f t="shared" si="96"/>
        <v/>
      </c>
      <c r="BN159" s="113" t="str">
        <f t="shared" si="97"/>
        <v/>
      </c>
    </row>
    <row r="160" spans="1:66">
      <c r="A160" s="111">
        <f>IF('Data Entry'!$H$4="","",'Data Entry'!$H$4)</f>
        <v>8</v>
      </c>
      <c r="B160" s="111" t="str">
        <f>IF('Data Entry'!B165="","",'Data Entry'!B165)</f>
        <v/>
      </c>
      <c r="C160" s="111" t="str">
        <f>IF('Data Entry'!C165="","",'Data Entry'!C165)</f>
        <v/>
      </c>
      <c r="D160" s="114" t="str">
        <f>IF('Data Entry'!D165="","",'Data Entry'!D165)</f>
        <v/>
      </c>
      <c r="E160" s="111" t="str">
        <f>IF('Data Entry'!E165="","",UPPER('Data Entry'!E165))</f>
        <v/>
      </c>
      <c r="F160" s="111"/>
      <c r="G160" s="111" t="str">
        <f>IF('Data Entry'!F165="","",UPPER('Data Entry'!F165))</f>
        <v/>
      </c>
      <c r="H160" s="111"/>
      <c r="I160" s="111"/>
      <c r="J160" s="111"/>
      <c r="K160" s="111" t="str">
        <f>IF('Data Entry'!G165="","",'Data Entry'!G165)</f>
        <v/>
      </c>
      <c r="L160" s="111" t="str">
        <f>IF('Data Entry'!H165="","",'Data Entry'!H165)</f>
        <v/>
      </c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2"/>
      <c r="AF160" s="68" t="str">
        <f>IF(AK160="","",IF(AK160&gt;0,COUNT($AG$2:AG160),""))</f>
        <v/>
      </c>
      <c r="AG160" s="113">
        <f t="shared" si="66"/>
        <v>8</v>
      </c>
      <c r="AH160" s="113" t="str">
        <f t="shared" si="67"/>
        <v/>
      </c>
      <c r="AI160" s="113" t="str">
        <f t="shared" si="68"/>
        <v/>
      </c>
      <c r="AJ160" s="113" t="str">
        <f t="shared" si="69"/>
        <v/>
      </c>
      <c r="AK160" s="113" t="str">
        <f t="shared" si="70"/>
        <v/>
      </c>
      <c r="AL160" s="113">
        <f t="shared" si="71"/>
        <v>0</v>
      </c>
      <c r="AM160" s="113" t="str">
        <f t="shared" si="72"/>
        <v/>
      </c>
      <c r="AN160" s="113">
        <f t="shared" si="73"/>
        <v>0</v>
      </c>
      <c r="AO160" s="113">
        <f t="shared" si="74"/>
        <v>0</v>
      </c>
      <c r="AP160" s="113">
        <f t="shared" si="75"/>
        <v>0</v>
      </c>
      <c r="AQ160" s="113" t="str">
        <f t="shared" si="76"/>
        <v/>
      </c>
      <c r="AR160" s="113" t="str">
        <f t="shared" si="77"/>
        <v/>
      </c>
      <c r="AS160" s="113">
        <f t="shared" si="78"/>
        <v>0</v>
      </c>
      <c r="AT160" s="113">
        <f t="shared" si="79"/>
        <v>0</v>
      </c>
      <c r="AU160" s="113">
        <f t="shared" si="80"/>
        <v>0</v>
      </c>
      <c r="AV160" s="113">
        <f t="shared" si="81"/>
        <v>0</v>
      </c>
      <c r="AX160" s="68" t="str">
        <f>IF(BC160="","",IF(BC160&gt;0,COUNT($AY$2:AY160),""))</f>
        <v/>
      </c>
      <c r="AY160" s="113" t="str">
        <f t="shared" si="82"/>
        <v/>
      </c>
      <c r="AZ160" s="113" t="str">
        <f t="shared" si="83"/>
        <v/>
      </c>
      <c r="BA160" s="113" t="str">
        <f t="shared" si="84"/>
        <v/>
      </c>
      <c r="BB160" s="113" t="str">
        <f t="shared" si="85"/>
        <v/>
      </c>
      <c r="BC160" s="113" t="str">
        <f t="shared" si="86"/>
        <v/>
      </c>
      <c r="BD160" s="113" t="str">
        <f t="shared" si="87"/>
        <v/>
      </c>
      <c r="BE160" s="113" t="str">
        <f t="shared" si="88"/>
        <v/>
      </c>
      <c r="BF160" s="113" t="str">
        <f t="shared" si="89"/>
        <v/>
      </c>
      <c r="BG160" s="113" t="str">
        <f t="shared" si="90"/>
        <v/>
      </c>
      <c r="BH160" s="113" t="str">
        <f t="shared" si="91"/>
        <v/>
      </c>
      <c r="BI160" s="113" t="str">
        <f t="shared" si="92"/>
        <v/>
      </c>
      <c r="BJ160" s="113" t="str">
        <f t="shared" si="93"/>
        <v/>
      </c>
      <c r="BK160" s="113" t="str">
        <f t="shared" si="94"/>
        <v/>
      </c>
      <c r="BL160" s="113" t="str">
        <f t="shared" si="95"/>
        <v/>
      </c>
      <c r="BM160" s="113" t="str">
        <f t="shared" si="96"/>
        <v/>
      </c>
      <c r="BN160" s="113" t="str">
        <f t="shared" si="97"/>
        <v/>
      </c>
    </row>
    <row r="161" spans="1:66">
      <c r="A161" s="111">
        <f>IF('Data Entry'!$H$4="","",'Data Entry'!$H$4)</f>
        <v>8</v>
      </c>
      <c r="B161" s="111" t="str">
        <f>IF('Data Entry'!B166="","",'Data Entry'!B166)</f>
        <v/>
      </c>
      <c r="C161" s="111" t="str">
        <f>IF('Data Entry'!C166="","",'Data Entry'!C166)</f>
        <v/>
      </c>
      <c r="D161" s="114" t="str">
        <f>IF('Data Entry'!D166="","",'Data Entry'!D166)</f>
        <v/>
      </c>
      <c r="E161" s="111" t="str">
        <f>IF('Data Entry'!E166="","",UPPER('Data Entry'!E166))</f>
        <v/>
      </c>
      <c r="F161" s="111"/>
      <c r="G161" s="111" t="str">
        <f>IF('Data Entry'!F166="","",UPPER('Data Entry'!F166))</f>
        <v/>
      </c>
      <c r="H161" s="111"/>
      <c r="I161" s="111"/>
      <c r="J161" s="111"/>
      <c r="K161" s="111" t="str">
        <f>IF('Data Entry'!G166="","",'Data Entry'!G166)</f>
        <v/>
      </c>
      <c r="L161" s="111" t="str">
        <f>IF('Data Entry'!H166="","",'Data Entry'!H166)</f>
        <v/>
      </c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2"/>
      <c r="AF161" s="68" t="str">
        <f>IF(AK161="","",IF(AK161&gt;0,COUNT($AG$2:AG161),""))</f>
        <v/>
      </c>
      <c r="AG161" s="113">
        <f t="shared" si="66"/>
        <v>8</v>
      </c>
      <c r="AH161" s="113" t="str">
        <f t="shared" si="67"/>
        <v/>
      </c>
      <c r="AI161" s="113" t="str">
        <f t="shared" si="68"/>
        <v/>
      </c>
      <c r="AJ161" s="113" t="str">
        <f t="shared" si="69"/>
        <v/>
      </c>
      <c r="AK161" s="113" t="str">
        <f t="shared" si="70"/>
        <v/>
      </c>
      <c r="AL161" s="113">
        <f t="shared" si="71"/>
        <v>0</v>
      </c>
      <c r="AM161" s="113" t="str">
        <f t="shared" si="72"/>
        <v/>
      </c>
      <c r="AN161" s="113">
        <f t="shared" si="73"/>
        <v>0</v>
      </c>
      <c r="AO161" s="113">
        <f t="shared" si="74"/>
        <v>0</v>
      </c>
      <c r="AP161" s="113">
        <f t="shared" si="75"/>
        <v>0</v>
      </c>
      <c r="AQ161" s="113" t="str">
        <f t="shared" si="76"/>
        <v/>
      </c>
      <c r="AR161" s="113" t="str">
        <f t="shared" si="77"/>
        <v/>
      </c>
      <c r="AS161" s="113">
        <f t="shared" si="78"/>
        <v>0</v>
      </c>
      <c r="AT161" s="113">
        <f t="shared" si="79"/>
        <v>0</v>
      </c>
      <c r="AU161" s="113">
        <f t="shared" si="80"/>
        <v>0</v>
      </c>
      <c r="AV161" s="113">
        <f t="shared" si="81"/>
        <v>0</v>
      </c>
      <c r="AX161" s="68" t="str">
        <f>IF(BC161="","",IF(BC161&gt;0,COUNT($AY$2:AY161),""))</f>
        <v/>
      </c>
      <c r="AY161" s="113" t="str">
        <f t="shared" si="82"/>
        <v/>
      </c>
      <c r="AZ161" s="113" t="str">
        <f t="shared" si="83"/>
        <v/>
      </c>
      <c r="BA161" s="113" t="str">
        <f t="shared" si="84"/>
        <v/>
      </c>
      <c r="BB161" s="113" t="str">
        <f t="shared" si="85"/>
        <v/>
      </c>
      <c r="BC161" s="113" t="str">
        <f t="shared" si="86"/>
        <v/>
      </c>
      <c r="BD161" s="113" t="str">
        <f t="shared" si="87"/>
        <v/>
      </c>
      <c r="BE161" s="113" t="str">
        <f t="shared" si="88"/>
        <v/>
      </c>
      <c r="BF161" s="113" t="str">
        <f t="shared" si="89"/>
        <v/>
      </c>
      <c r="BG161" s="113" t="str">
        <f t="shared" si="90"/>
        <v/>
      </c>
      <c r="BH161" s="113" t="str">
        <f t="shared" si="91"/>
        <v/>
      </c>
      <c r="BI161" s="113" t="str">
        <f t="shared" si="92"/>
        <v/>
      </c>
      <c r="BJ161" s="113" t="str">
        <f t="shared" si="93"/>
        <v/>
      </c>
      <c r="BK161" s="113" t="str">
        <f t="shared" si="94"/>
        <v/>
      </c>
      <c r="BL161" s="113" t="str">
        <f t="shared" si="95"/>
        <v/>
      </c>
      <c r="BM161" s="113" t="str">
        <f t="shared" si="96"/>
        <v/>
      </c>
      <c r="BN161" s="113" t="str">
        <f t="shared" si="97"/>
        <v/>
      </c>
    </row>
    <row r="162" spans="1:66">
      <c r="A162" s="111">
        <f>IF('Data Entry'!$H$4="","",'Data Entry'!$H$4)</f>
        <v>8</v>
      </c>
      <c r="B162" s="111" t="str">
        <f>IF('Data Entry'!B167="","",'Data Entry'!B167)</f>
        <v/>
      </c>
      <c r="C162" s="111" t="str">
        <f>IF('Data Entry'!C167="","",'Data Entry'!C167)</f>
        <v/>
      </c>
      <c r="D162" s="114" t="str">
        <f>IF('Data Entry'!D167="","",'Data Entry'!D167)</f>
        <v/>
      </c>
      <c r="E162" s="111" t="str">
        <f>IF('Data Entry'!E167="","",UPPER('Data Entry'!E167))</f>
        <v/>
      </c>
      <c r="F162" s="111"/>
      <c r="G162" s="111" t="str">
        <f>IF('Data Entry'!F167="","",UPPER('Data Entry'!F167))</f>
        <v/>
      </c>
      <c r="H162" s="111"/>
      <c r="I162" s="111"/>
      <c r="J162" s="111"/>
      <c r="K162" s="111" t="str">
        <f>IF('Data Entry'!G167="","",'Data Entry'!G167)</f>
        <v/>
      </c>
      <c r="L162" s="111" t="str">
        <f>IF('Data Entry'!H167="","",'Data Entry'!H167)</f>
        <v/>
      </c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2"/>
      <c r="AF162" s="68" t="str">
        <f>IF(AK162="","",IF(AK162&gt;0,COUNT($AG$2:AG162),""))</f>
        <v/>
      </c>
      <c r="AG162" s="113">
        <f t="shared" si="66"/>
        <v>8</v>
      </c>
      <c r="AH162" s="113" t="str">
        <f t="shared" si="67"/>
        <v/>
      </c>
      <c r="AI162" s="113" t="str">
        <f t="shared" si="68"/>
        <v/>
      </c>
      <c r="AJ162" s="113" t="str">
        <f t="shared" si="69"/>
        <v/>
      </c>
      <c r="AK162" s="113" t="str">
        <f t="shared" si="70"/>
        <v/>
      </c>
      <c r="AL162" s="113">
        <f t="shared" si="71"/>
        <v>0</v>
      </c>
      <c r="AM162" s="113" t="str">
        <f t="shared" si="72"/>
        <v/>
      </c>
      <c r="AN162" s="113">
        <f t="shared" si="73"/>
        <v>0</v>
      </c>
      <c r="AO162" s="113">
        <f t="shared" si="74"/>
        <v>0</v>
      </c>
      <c r="AP162" s="113">
        <f t="shared" si="75"/>
        <v>0</v>
      </c>
      <c r="AQ162" s="113" t="str">
        <f t="shared" si="76"/>
        <v/>
      </c>
      <c r="AR162" s="113" t="str">
        <f t="shared" si="77"/>
        <v/>
      </c>
      <c r="AS162" s="113">
        <f t="shared" si="78"/>
        <v>0</v>
      </c>
      <c r="AT162" s="113">
        <f t="shared" si="79"/>
        <v>0</v>
      </c>
      <c r="AU162" s="113">
        <f t="shared" si="80"/>
        <v>0</v>
      </c>
      <c r="AV162" s="113">
        <f t="shared" si="81"/>
        <v>0</v>
      </c>
      <c r="AX162" s="68" t="str">
        <f>IF(BC162="","",IF(BC162&gt;0,COUNT($AY$2:AY162),""))</f>
        <v/>
      </c>
      <c r="AY162" s="113" t="str">
        <f t="shared" si="82"/>
        <v/>
      </c>
      <c r="AZ162" s="113" t="str">
        <f t="shared" si="83"/>
        <v/>
      </c>
      <c r="BA162" s="113" t="str">
        <f t="shared" si="84"/>
        <v/>
      </c>
      <c r="BB162" s="113" t="str">
        <f t="shared" si="85"/>
        <v/>
      </c>
      <c r="BC162" s="113" t="str">
        <f t="shared" si="86"/>
        <v/>
      </c>
      <c r="BD162" s="113" t="str">
        <f t="shared" si="87"/>
        <v/>
      </c>
      <c r="BE162" s="113" t="str">
        <f t="shared" si="88"/>
        <v/>
      </c>
      <c r="BF162" s="113" t="str">
        <f t="shared" si="89"/>
        <v/>
      </c>
      <c r="BG162" s="113" t="str">
        <f t="shared" si="90"/>
        <v/>
      </c>
      <c r="BH162" s="113" t="str">
        <f t="shared" si="91"/>
        <v/>
      </c>
      <c r="BI162" s="113" t="str">
        <f t="shared" si="92"/>
        <v/>
      </c>
      <c r="BJ162" s="113" t="str">
        <f t="shared" si="93"/>
        <v/>
      </c>
      <c r="BK162" s="113" t="str">
        <f t="shared" si="94"/>
        <v/>
      </c>
      <c r="BL162" s="113" t="str">
        <f t="shared" si="95"/>
        <v/>
      </c>
      <c r="BM162" s="113" t="str">
        <f t="shared" si="96"/>
        <v/>
      </c>
      <c r="BN162" s="113" t="str">
        <f t="shared" si="97"/>
        <v/>
      </c>
    </row>
    <row r="163" spans="1:66">
      <c r="A163" s="111">
        <f>IF('Data Entry'!$H$4="","",'Data Entry'!$H$4)</f>
        <v>8</v>
      </c>
      <c r="B163" s="111" t="str">
        <f>IF('Data Entry'!B168="","",'Data Entry'!B168)</f>
        <v/>
      </c>
      <c r="C163" s="111" t="str">
        <f>IF('Data Entry'!C168="","",'Data Entry'!C168)</f>
        <v/>
      </c>
      <c r="D163" s="114" t="str">
        <f>IF('Data Entry'!D168="","",'Data Entry'!D168)</f>
        <v/>
      </c>
      <c r="E163" s="111" t="str">
        <f>IF('Data Entry'!E168="","",UPPER('Data Entry'!E168))</f>
        <v/>
      </c>
      <c r="F163" s="111"/>
      <c r="G163" s="111" t="str">
        <f>IF('Data Entry'!F168="","",UPPER('Data Entry'!F168))</f>
        <v/>
      </c>
      <c r="H163" s="111"/>
      <c r="I163" s="111"/>
      <c r="J163" s="111"/>
      <c r="K163" s="111" t="str">
        <f>IF('Data Entry'!G168="","",'Data Entry'!G168)</f>
        <v/>
      </c>
      <c r="L163" s="111" t="str">
        <f>IF('Data Entry'!H168="","",'Data Entry'!H168)</f>
        <v/>
      </c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2"/>
      <c r="AF163" s="68" t="str">
        <f>IF(AK163="","",IF(AK163&gt;0,COUNT($AG$2:AG163),""))</f>
        <v/>
      </c>
      <c r="AG163" s="113">
        <f t="shared" si="66"/>
        <v>8</v>
      </c>
      <c r="AH163" s="113" t="str">
        <f t="shared" si="67"/>
        <v/>
      </c>
      <c r="AI163" s="113" t="str">
        <f t="shared" si="68"/>
        <v/>
      </c>
      <c r="AJ163" s="113" t="str">
        <f t="shared" si="69"/>
        <v/>
      </c>
      <c r="AK163" s="113" t="str">
        <f t="shared" si="70"/>
        <v/>
      </c>
      <c r="AL163" s="113">
        <f t="shared" si="71"/>
        <v>0</v>
      </c>
      <c r="AM163" s="113" t="str">
        <f t="shared" si="72"/>
        <v/>
      </c>
      <c r="AN163" s="113">
        <f t="shared" si="73"/>
        <v>0</v>
      </c>
      <c r="AO163" s="113">
        <f t="shared" si="74"/>
        <v>0</v>
      </c>
      <c r="AP163" s="113">
        <f t="shared" si="75"/>
        <v>0</v>
      </c>
      <c r="AQ163" s="113" t="str">
        <f t="shared" si="76"/>
        <v/>
      </c>
      <c r="AR163" s="113" t="str">
        <f t="shared" si="77"/>
        <v/>
      </c>
      <c r="AS163" s="113">
        <f t="shared" si="78"/>
        <v>0</v>
      </c>
      <c r="AT163" s="113">
        <f t="shared" si="79"/>
        <v>0</v>
      </c>
      <c r="AU163" s="113">
        <f t="shared" si="80"/>
        <v>0</v>
      </c>
      <c r="AV163" s="113">
        <f t="shared" si="81"/>
        <v>0</v>
      </c>
      <c r="AX163" s="68" t="str">
        <f>IF(BC163="","",IF(BC163&gt;0,COUNT($AY$2:AY163),""))</f>
        <v/>
      </c>
      <c r="AY163" s="113" t="str">
        <f t="shared" si="82"/>
        <v/>
      </c>
      <c r="AZ163" s="113" t="str">
        <f t="shared" si="83"/>
        <v/>
      </c>
      <c r="BA163" s="113" t="str">
        <f t="shared" si="84"/>
        <v/>
      </c>
      <c r="BB163" s="113" t="str">
        <f t="shared" si="85"/>
        <v/>
      </c>
      <c r="BC163" s="113" t="str">
        <f t="shared" si="86"/>
        <v/>
      </c>
      <c r="BD163" s="113" t="str">
        <f t="shared" si="87"/>
        <v/>
      </c>
      <c r="BE163" s="113" t="str">
        <f t="shared" si="88"/>
        <v/>
      </c>
      <c r="BF163" s="113" t="str">
        <f t="shared" si="89"/>
        <v/>
      </c>
      <c r="BG163" s="113" t="str">
        <f t="shared" si="90"/>
        <v/>
      </c>
      <c r="BH163" s="113" t="str">
        <f t="shared" si="91"/>
        <v/>
      </c>
      <c r="BI163" s="113" t="str">
        <f t="shared" si="92"/>
        <v/>
      </c>
      <c r="BJ163" s="113" t="str">
        <f t="shared" si="93"/>
        <v/>
      </c>
      <c r="BK163" s="113" t="str">
        <f t="shared" si="94"/>
        <v/>
      </c>
      <c r="BL163" s="113" t="str">
        <f t="shared" si="95"/>
        <v/>
      </c>
      <c r="BM163" s="113" t="str">
        <f t="shared" si="96"/>
        <v/>
      </c>
      <c r="BN163" s="113" t="str">
        <f t="shared" si="97"/>
        <v/>
      </c>
    </row>
    <row r="164" spans="1:66">
      <c r="A164" s="111">
        <f>IF('Data Entry'!$H$4="","",'Data Entry'!$H$4)</f>
        <v>8</v>
      </c>
      <c r="B164" s="111" t="str">
        <f>IF('Data Entry'!B169="","",'Data Entry'!B169)</f>
        <v/>
      </c>
      <c r="C164" s="111" t="str">
        <f>IF('Data Entry'!C169="","",'Data Entry'!C169)</f>
        <v/>
      </c>
      <c r="D164" s="114" t="str">
        <f>IF('Data Entry'!D169="","",'Data Entry'!D169)</f>
        <v/>
      </c>
      <c r="E164" s="111" t="str">
        <f>IF('Data Entry'!E169="","",UPPER('Data Entry'!E169))</f>
        <v/>
      </c>
      <c r="F164" s="111"/>
      <c r="G164" s="111" t="str">
        <f>IF('Data Entry'!F169="","",UPPER('Data Entry'!F169))</f>
        <v/>
      </c>
      <c r="H164" s="111"/>
      <c r="I164" s="111"/>
      <c r="J164" s="111"/>
      <c r="K164" s="111" t="str">
        <f>IF('Data Entry'!G169="","",'Data Entry'!G169)</f>
        <v/>
      </c>
      <c r="L164" s="111" t="str">
        <f>IF('Data Entry'!H169="","",'Data Entry'!H169)</f>
        <v/>
      </c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2"/>
      <c r="AF164" s="68" t="str">
        <f>IF(AK164="","",IF(AK164&gt;0,COUNT($AG$2:AG164),""))</f>
        <v/>
      </c>
      <c r="AG164" s="113">
        <f t="shared" si="66"/>
        <v>8</v>
      </c>
      <c r="AH164" s="113" t="str">
        <f t="shared" si="67"/>
        <v/>
      </c>
      <c r="AI164" s="113" t="str">
        <f t="shared" si="68"/>
        <v/>
      </c>
      <c r="AJ164" s="113" t="str">
        <f t="shared" si="69"/>
        <v/>
      </c>
      <c r="AK164" s="113" t="str">
        <f t="shared" si="70"/>
        <v/>
      </c>
      <c r="AL164" s="113">
        <f t="shared" si="71"/>
        <v>0</v>
      </c>
      <c r="AM164" s="113" t="str">
        <f t="shared" si="72"/>
        <v/>
      </c>
      <c r="AN164" s="113">
        <f t="shared" si="73"/>
        <v>0</v>
      </c>
      <c r="AO164" s="113">
        <f t="shared" si="74"/>
        <v>0</v>
      </c>
      <c r="AP164" s="113">
        <f t="shared" si="75"/>
        <v>0</v>
      </c>
      <c r="AQ164" s="113" t="str">
        <f t="shared" si="76"/>
        <v/>
      </c>
      <c r="AR164" s="113" t="str">
        <f t="shared" si="77"/>
        <v/>
      </c>
      <c r="AS164" s="113">
        <f t="shared" si="78"/>
        <v>0</v>
      </c>
      <c r="AT164" s="113">
        <f t="shared" si="79"/>
        <v>0</v>
      </c>
      <c r="AU164" s="113">
        <f t="shared" si="80"/>
        <v>0</v>
      </c>
      <c r="AV164" s="113">
        <f t="shared" si="81"/>
        <v>0</v>
      </c>
      <c r="AX164" s="68" t="str">
        <f>IF(BC164="","",IF(BC164&gt;0,COUNT($AY$2:AY164),""))</f>
        <v/>
      </c>
      <c r="AY164" s="113" t="str">
        <f t="shared" si="82"/>
        <v/>
      </c>
      <c r="AZ164" s="113" t="str">
        <f t="shared" si="83"/>
        <v/>
      </c>
      <c r="BA164" s="113" t="str">
        <f t="shared" si="84"/>
        <v/>
      </c>
      <c r="BB164" s="113" t="str">
        <f t="shared" si="85"/>
        <v/>
      </c>
      <c r="BC164" s="113" t="str">
        <f t="shared" si="86"/>
        <v/>
      </c>
      <c r="BD164" s="113" t="str">
        <f t="shared" si="87"/>
        <v/>
      </c>
      <c r="BE164" s="113" t="str">
        <f t="shared" si="88"/>
        <v/>
      </c>
      <c r="BF164" s="113" t="str">
        <f t="shared" si="89"/>
        <v/>
      </c>
      <c r="BG164" s="113" t="str">
        <f t="shared" si="90"/>
        <v/>
      </c>
      <c r="BH164" s="113" t="str">
        <f t="shared" si="91"/>
        <v/>
      </c>
      <c r="BI164" s="113" t="str">
        <f t="shared" si="92"/>
        <v/>
      </c>
      <c r="BJ164" s="113" t="str">
        <f t="shared" si="93"/>
        <v/>
      </c>
      <c r="BK164" s="113" t="str">
        <f t="shared" si="94"/>
        <v/>
      </c>
      <c r="BL164" s="113" t="str">
        <f t="shared" si="95"/>
        <v/>
      </c>
      <c r="BM164" s="113" t="str">
        <f t="shared" si="96"/>
        <v/>
      </c>
      <c r="BN164" s="113" t="str">
        <f t="shared" si="97"/>
        <v/>
      </c>
    </row>
    <row r="165" spans="1:66">
      <c r="A165" s="111">
        <f>IF('Data Entry'!$H$4="","",'Data Entry'!$H$4)</f>
        <v>8</v>
      </c>
      <c r="B165" s="111" t="str">
        <f>IF('Data Entry'!B170="","",'Data Entry'!B170)</f>
        <v/>
      </c>
      <c r="C165" s="111" t="str">
        <f>IF('Data Entry'!C170="","",'Data Entry'!C170)</f>
        <v/>
      </c>
      <c r="D165" s="114" t="str">
        <f>IF('Data Entry'!D170="","",'Data Entry'!D170)</f>
        <v/>
      </c>
      <c r="E165" s="111" t="str">
        <f>IF('Data Entry'!E170="","",UPPER('Data Entry'!E170))</f>
        <v/>
      </c>
      <c r="F165" s="111"/>
      <c r="G165" s="111" t="str">
        <f>IF('Data Entry'!F170="","",UPPER('Data Entry'!F170))</f>
        <v/>
      </c>
      <c r="H165" s="111"/>
      <c r="I165" s="111"/>
      <c r="J165" s="111"/>
      <c r="K165" s="111" t="str">
        <f>IF('Data Entry'!G170="","",'Data Entry'!G170)</f>
        <v/>
      </c>
      <c r="L165" s="111" t="str">
        <f>IF('Data Entry'!H170="","",'Data Entry'!H170)</f>
        <v/>
      </c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2"/>
      <c r="AF165" s="68" t="str">
        <f>IF(AK165="","",IF(AK165&gt;0,COUNT($AG$2:AG165),""))</f>
        <v/>
      </c>
      <c r="AG165" s="113">
        <f t="shared" si="66"/>
        <v>8</v>
      </c>
      <c r="AH165" s="113" t="str">
        <f t="shared" si="67"/>
        <v/>
      </c>
      <c r="AI165" s="113" t="str">
        <f t="shared" si="68"/>
        <v/>
      </c>
      <c r="AJ165" s="113" t="str">
        <f t="shared" si="69"/>
        <v/>
      </c>
      <c r="AK165" s="113" t="str">
        <f t="shared" si="70"/>
        <v/>
      </c>
      <c r="AL165" s="113">
        <f t="shared" si="71"/>
        <v>0</v>
      </c>
      <c r="AM165" s="113" t="str">
        <f t="shared" si="72"/>
        <v/>
      </c>
      <c r="AN165" s="113">
        <f t="shared" si="73"/>
        <v>0</v>
      </c>
      <c r="AO165" s="113">
        <f t="shared" si="74"/>
        <v>0</v>
      </c>
      <c r="AP165" s="113">
        <f t="shared" si="75"/>
        <v>0</v>
      </c>
      <c r="AQ165" s="113" t="str">
        <f t="shared" si="76"/>
        <v/>
      </c>
      <c r="AR165" s="113" t="str">
        <f t="shared" si="77"/>
        <v/>
      </c>
      <c r="AS165" s="113">
        <f t="shared" si="78"/>
        <v>0</v>
      </c>
      <c r="AT165" s="113">
        <f t="shared" si="79"/>
        <v>0</v>
      </c>
      <c r="AU165" s="113">
        <f t="shared" si="80"/>
        <v>0</v>
      </c>
      <c r="AV165" s="113">
        <f t="shared" si="81"/>
        <v>0</v>
      </c>
      <c r="AX165" s="68" t="str">
        <f>IF(BC165="","",IF(BC165&gt;0,COUNT($AY$2:AY165),""))</f>
        <v/>
      </c>
      <c r="AY165" s="113" t="str">
        <f t="shared" si="82"/>
        <v/>
      </c>
      <c r="AZ165" s="113" t="str">
        <f t="shared" si="83"/>
        <v/>
      </c>
      <c r="BA165" s="113" t="str">
        <f t="shared" si="84"/>
        <v/>
      </c>
      <c r="BB165" s="113" t="str">
        <f t="shared" si="85"/>
        <v/>
      </c>
      <c r="BC165" s="113" t="str">
        <f t="shared" si="86"/>
        <v/>
      </c>
      <c r="BD165" s="113" t="str">
        <f t="shared" si="87"/>
        <v/>
      </c>
      <c r="BE165" s="113" t="str">
        <f t="shared" si="88"/>
        <v/>
      </c>
      <c r="BF165" s="113" t="str">
        <f t="shared" si="89"/>
        <v/>
      </c>
      <c r="BG165" s="113" t="str">
        <f t="shared" si="90"/>
        <v/>
      </c>
      <c r="BH165" s="113" t="str">
        <f t="shared" si="91"/>
        <v/>
      </c>
      <c r="BI165" s="113" t="str">
        <f t="shared" si="92"/>
        <v/>
      </c>
      <c r="BJ165" s="113" t="str">
        <f t="shared" si="93"/>
        <v/>
      </c>
      <c r="BK165" s="113" t="str">
        <f t="shared" si="94"/>
        <v/>
      </c>
      <c r="BL165" s="113" t="str">
        <f t="shared" si="95"/>
        <v/>
      </c>
      <c r="BM165" s="113" t="str">
        <f t="shared" si="96"/>
        <v/>
      </c>
      <c r="BN165" s="113" t="str">
        <f t="shared" si="97"/>
        <v/>
      </c>
    </row>
    <row r="166" spans="1:66">
      <c r="A166" s="111">
        <f>IF('Data Entry'!$H$4="","",'Data Entry'!$H$4)</f>
        <v>8</v>
      </c>
      <c r="B166" s="111" t="str">
        <f>IF('Data Entry'!B171="","",'Data Entry'!B171)</f>
        <v/>
      </c>
      <c r="C166" s="111" t="str">
        <f>IF('Data Entry'!C171="","",'Data Entry'!C171)</f>
        <v/>
      </c>
      <c r="D166" s="114" t="str">
        <f>IF('Data Entry'!D171="","",'Data Entry'!D171)</f>
        <v/>
      </c>
      <c r="E166" s="111" t="str">
        <f>IF('Data Entry'!E171="","",UPPER('Data Entry'!E171))</f>
        <v/>
      </c>
      <c r="F166" s="111"/>
      <c r="G166" s="111" t="str">
        <f>IF('Data Entry'!F171="","",UPPER('Data Entry'!F171))</f>
        <v/>
      </c>
      <c r="H166" s="111"/>
      <c r="I166" s="111"/>
      <c r="J166" s="111"/>
      <c r="K166" s="111" t="str">
        <f>IF('Data Entry'!G171="","",'Data Entry'!G171)</f>
        <v/>
      </c>
      <c r="L166" s="111" t="str">
        <f>IF('Data Entry'!H171="","",'Data Entry'!H171)</f>
        <v/>
      </c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2"/>
      <c r="AF166" s="68" t="str">
        <f>IF(AK166="","",IF(AK166&gt;0,COUNT($AG$2:AG166),""))</f>
        <v/>
      </c>
      <c r="AG166" s="113">
        <f t="shared" si="66"/>
        <v>8</v>
      </c>
      <c r="AH166" s="113" t="str">
        <f t="shared" si="67"/>
        <v/>
      </c>
      <c r="AI166" s="113" t="str">
        <f t="shared" si="68"/>
        <v/>
      </c>
      <c r="AJ166" s="113" t="str">
        <f t="shared" si="69"/>
        <v/>
      </c>
      <c r="AK166" s="113" t="str">
        <f t="shared" si="70"/>
        <v/>
      </c>
      <c r="AL166" s="113">
        <f t="shared" si="71"/>
        <v>0</v>
      </c>
      <c r="AM166" s="113" t="str">
        <f t="shared" si="72"/>
        <v/>
      </c>
      <c r="AN166" s="113">
        <f t="shared" si="73"/>
        <v>0</v>
      </c>
      <c r="AO166" s="113">
        <f t="shared" si="74"/>
        <v>0</v>
      </c>
      <c r="AP166" s="113">
        <f t="shared" si="75"/>
        <v>0</v>
      </c>
      <c r="AQ166" s="113" t="str">
        <f t="shared" si="76"/>
        <v/>
      </c>
      <c r="AR166" s="113" t="str">
        <f t="shared" si="77"/>
        <v/>
      </c>
      <c r="AS166" s="113">
        <f t="shared" si="78"/>
        <v>0</v>
      </c>
      <c r="AT166" s="113">
        <f t="shared" si="79"/>
        <v>0</v>
      </c>
      <c r="AU166" s="113">
        <f t="shared" si="80"/>
        <v>0</v>
      </c>
      <c r="AV166" s="113">
        <f t="shared" si="81"/>
        <v>0</v>
      </c>
      <c r="AX166" s="68" t="str">
        <f>IF(BC166="","",IF(BC166&gt;0,COUNT($AY$2:AY166),""))</f>
        <v/>
      </c>
      <c r="AY166" s="113" t="str">
        <f t="shared" si="82"/>
        <v/>
      </c>
      <c r="AZ166" s="113" t="str">
        <f t="shared" si="83"/>
        <v/>
      </c>
      <c r="BA166" s="113" t="str">
        <f t="shared" si="84"/>
        <v/>
      </c>
      <c r="BB166" s="113" t="str">
        <f t="shared" si="85"/>
        <v/>
      </c>
      <c r="BC166" s="113" t="str">
        <f t="shared" si="86"/>
        <v/>
      </c>
      <c r="BD166" s="113" t="str">
        <f t="shared" si="87"/>
        <v/>
      </c>
      <c r="BE166" s="113" t="str">
        <f t="shared" si="88"/>
        <v/>
      </c>
      <c r="BF166" s="113" t="str">
        <f t="shared" si="89"/>
        <v/>
      </c>
      <c r="BG166" s="113" t="str">
        <f t="shared" si="90"/>
        <v/>
      </c>
      <c r="BH166" s="113" t="str">
        <f t="shared" si="91"/>
        <v/>
      </c>
      <c r="BI166" s="113" t="str">
        <f t="shared" si="92"/>
        <v/>
      </c>
      <c r="BJ166" s="113" t="str">
        <f t="shared" si="93"/>
        <v/>
      </c>
      <c r="BK166" s="113" t="str">
        <f t="shared" si="94"/>
        <v/>
      </c>
      <c r="BL166" s="113" t="str">
        <f t="shared" si="95"/>
        <v/>
      </c>
      <c r="BM166" s="113" t="str">
        <f t="shared" si="96"/>
        <v/>
      </c>
      <c r="BN166" s="113" t="str">
        <f t="shared" si="97"/>
        <v/>
      </c>
    </row>
    <row r="167" spans="1:66">
      <c r="A167" s="111">
        <f>IF('Data Entry'!$H$4="","",'Data Entry'!$H$4)</f>
        <v>8</v>
      </c>
      <c r="B167" s="111" t="str">
        <f>IF('Data Entry'!B172="","",'Data Entry'!B172)</f>
        <v/>
      </c>
      <c r="C167" s="111" t="str">
        <f>IF('Data Entry'!C172="","",'Data Entry'!C172)</f>
        <v/>
      </c>
      <c r="D167" s="114" t="str">
        <f>IF('Data Entry'!D172="","",'Data Entry'!D172)</f>
        <v/>
      </c>
      <c r="E167" s="111" t="str">
        <f>IF('Data Entry'!E172="","",UPPER('Data Entry'!E172))</f>
        <v/>
      </c>
      <c r="F167" s="111"/>
      <c r="G167" s="111" t="str">
        <f>IF('Data Entry'!F172="","",UPPER('Data Entry'!F172))</f>
        <v/>
      </c>
      <c r="H167" s="111"/>
      <c r="I167" s="111"/>
      <c r="J167" s="111"/>
      <c r="K167" s="111" t="str">
        <f>IF('Data Entry'!G172="","",'Data Entry'!G172)</f>
        <v/>
      </c>
      <c r="L167" s="111" t="str">
        <f>IF('Data Entry'!H172="","",'Data Entry'!H172)</f>
        <v/>
      </c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2"/>
      <c r="AF167" s="68" t="str">
        <f>IF(AK167="","",IF(AK167&gt;0,COUNT($AG$2:AG167),""))</f>
        <v/>
      </c>
      <c r="AG167" s="113">
        <f t="shared" si="66"/>
        <v>8</v>
      </c>
      <c r="AH167" s="113" t="str">
        <f t="shared" si="67"/>
        <v/>
      </c>
      <c r="AI167" s="113" t="str">
        <f t="shared" si="68"/>
        <v/>
      </c>
      <c r="AJ167" s="113" t="str">
        <f t="shared" si="69"/>
        <v/>
      </c>
      <c r="AK167" s="113" t="str">
        <f t="shared" si="70"/>
        <v/>
      </c>
      <c r="AL167" s="113">
        <f t="shared" si="71"/>
        <v>0</v>
      </c>
      <c r="AM167" s="113" t="str">
        <f t="shared" si="72"/>
        <v/>
      </c>
      <c r="AN167" s="113">
        <f t="shared" si="73"/>
        <v>0</v>
      </c>
      <c r="AO167" s="113">
        <f t="shared" si="74"/>
        <v>0</v>
      </c>
      <c r="AP167" s="113">
        <f t="shared" si="75"/>
        <v>0</v>
      </c>
      <c r="AQ167" s="113" t="str">
        <f t="shared" si="76"/>
        <v/>
      </c>
      <c r="AR167" s="113" t="str">
        <f t="shared" si="77"/>
        <v/>
      </c>
      <c r="AS167" s="113">
        <f t="shared" si="78"/>
        <v>0</v>
      </c>
      <c r="AT167" s="113">
        <f t="shared" si="79"/>
        <v>0</v>
      </c>
      <c r="AU167" s="113">
        <f t="shared" si="80"/>
        <v>0</v>
      </c>
      <c r="AV167" s="113">
        <f t="shared" si="81"/>
        <v>0</v>
      </c>
      <c r="AX167" s="68" t="str">
        <f>IF(BC167="","",IF(BC167&gt;0,COUNT($AY$2:AY167),""))</f>
        <v/>
      </c>
      <c r="AY167" s="113" t="str">
        <f t="shared" si="82"/>
        <v/>
      </c>
      <c r="AZ167" s="113" t="str">
        <f t="shared" si="83"/>
        <v/>
      </c>
      <c r="BA167" s="113" t="str">
        <f t="shared" si="84"/>
        <v/>
      </c>
      <c r="BB167" s="113" t="str">
        <f t="shared" si="85"/>
        <v/>
      </c>
      <c r="BC167" s="113" t="str">
        <f t="shared" si="86"/>
        <v/>
      </c>
      <c r="BD167" s="113" t="str">
        <f t="shared" si="87"/>
        <v/>
      </c>
      <c r="BE167" s="113" t="str">
        <f t="shared" si="88"/>
        <v/>
      </c>
      <c r="BF167" s="113" t="str">
        <f t="shared" si="89"/>
        <v/>
      </c>
      <c r="BG167" s="113" t="str">
        <f t="shared" si="90"/>
        <v/>
      </c>
      <c r="BH167" s="113" t="str">
        <f t="shared" si="91"/>
        <v/>
      </c>
      <c r="BI167" s="113" t="str">
        <f t="shared" si="92"/>
        <v/>
      </c>
      <c r="BJ167" s="113" t="str">
        <f t="shared" si="93"/>
        <v/>
      </c>
      <c r="BK167" s="113" t="str">
        <f t="shared" si="94"/>
        <v/>
      </c>
      <c r="BL167" s="113" t="str">
        <f t="shared" si="95"/>
        <v/>
      </c>
      <c r="BM167" s="113" t="str">
        <f t="shared" si="96"/>
        <v/>
      </c>
      <c r="BN167" s="113" t="str">
        <f t="shared" si="97"/>
        <v/>
      </c>
    </row>
    <row r="168" spans="1:66">
      <c r="A168" s="111">
        <f>IF('Data Entry'!$H$4="","",'Data Entry'!$H$4)</f>
        <v>8</v>
      </c>
      <c r="B168" s="111" t="str">
        <f>IF('Data Entry'!B173="","",'Data Entry'!B173)</f>
        <v/>
      </c>
      <c r="C168" s="111" t="str">
        <f>IF('Data Entry'!C173="","",'Data Entry'!C173)</f>
        <v/>
      </c>
      <c r="D168" s="114" t="str">
        <f>IF('Data Entry'!D173="","",'Data Entry'!D173)</f>
        <v/>
      </c>
      <c r="E168" s="111" t="str">
        <f>IF('Data Entry'!E173="","",UPPER('Data Entry'!E173))</f>
        <v/>
      </c>
      <c r="F168" s="111"/>
      <c r="G168" s="111" t="str">
        <f>IF('Data Entry'!F173="","",UPPER('Data Entry'!F173))</f>
        <v/>
      </c>
      <c r="H168" s="111"/>
      <c r="I168" s="111"/>
      <c r="J168" s="111"/>
      <c r="K168" s="111" t="str">
        <f>IF('Data Entry'!G173="","",'Data Entry'!G173)</f>
        <v/>
      </c>
      <c r="L168" s="111" t="str">
        <f>IF('Data Entry'!H173="","",'Data Entry'!H173)</f>
        <v/>
      </c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2"/>
      <c r="AF168" s="68" t="str">
        <f>IF(AK168="","",IF(AK168&gt;0,COUNT($AG$2:AG168),""))</f>
        <v/>
      </c>
      <c r="AG168" s="113">
        <f t="shared" si="66"/>
        <v>8</v>
      </c>
      <c r="AH168" s="113" t="str">
        <f t="shared" si="67"/>
        <v/>
      </c>
      <c r="AI168" s="113" t="str">
        <f t="shared" si="68"/>
        <v/>
      </c>
      <c r="AJ168" s="113" t="str">
        <f t="shared" si="69"/>
        <v/>
      </c>
      <c r="AK168" s="113" t="str">
        <f t="shared" si="70"/>
        <v/>
      </c>
      <c r="AL168" s="113">
        <f t="shared" si="71"/>
        <v>0</v>
      </c>
      <c r="AM168" s="113" t="str">
        <f t="shared" si="72"/>
        <v/>
      </c>
      <c r="AN168" s="113">
        <f t="shared" si="73"/>
        <v>0</v>
      </c>
      <c r="AO168" s="113">
        <f t="shared" si="74"/>
        <v>0</v>
      </c>
      <c r="AP168" s="113">
        <f t="shared" si="75"/>
        <v>0</v>
      </c>
      <c r="AQ168" s="113" t="str">
        <f t="shared" si="76"/>
        <v/>
      </c>
      <c r="AR168" s="113" t="str">
        <f t="shared" si="77"/>
        <v/>
      </c>
      <c r="AS168" s="113">
        <f t="shared" si="78"/>
        <v>0</v>
      </c>
      <c r="AT168" s="113">
        <f t="shared" si="79"/>
        <v>0</v>
      </c>
      <c r="AU168" s="113">
        <f t="shared" si="80"/>
        <v>0</v>
      </c>
      <c r="AV168" s="113">
        <f t="shared" si="81"/>
        <v>0</v>
      </c>
      <c r="AX168" s="68" t="str">
        <f>IF(BC168="","",IF(BC168&gt;0,COUNT($AY$2:AY168),""))</f>
        <v/>
      </c>
      <c r="AY168" s="113" t="str">
        <f t="shared" si="82"/>
        <v/>
      </c>
      <c r="AZ168" s="113" t="str">
        <f t="shared" si="83"/>
        <v/>
      </c>
      <c r="BA168" s="113" t="str">
        <f t="shared" si="84"/>
        <v/>
      </c>
      <c r="BB168" s="113" t="str">
        <f t="shared" si="85"/>
        <v/>
      </c>
      <c r="BC168" s="113" t="str">
        <f t="shared" si="86"/>
        <v/>
      </c>
      <c r="BD168" s="113" t="str">
        <f t="shared" si="87"/>
        <v/>
      </c>
      <c r="BE168" s="113" t="str">
        <f t="shared" si="88"/>
        <v/>
      </c>
      <c r="BF168" s="113" t="str">
        <f t="shared" si="89"/>
        <v/>
      </c>
      <c r="BG168" s="113" t="str">
        <f t="shared" si="90"/>
        <v/>
      </c>
      <c r="BH168" s="113" t="str">
        <f t="shared" si="91"/>
        <v/>
      </c>
      <c r="BI168" s="113" t="str">
        <f t="shared" si="92"/>
        <v/>
      </c>
      <c r="BJ168" s="113" t="str">
        <f t="shared" si="93"/>
        <v/>
      </c>
      <c r="BK168" s="113" t="str">
        <f t="shared" si="94"/>
        <v/>
      </c>
      <c r="BL168" s="113" t="str">
        <f t="shared" si="95"/>
        <v/>
      </c>
      <c r="BM168" s="113" t="str">
        <f t="shared" si="96"/>
        <v/>
      </c>
      <c r="BN168" s="113" t="str">
        <f t="shared" si="97"/>
        <v/>
      </c>
    </row>
    <row r="169" spans="1:66">
      <c r="A169" s="111">
        <f>IF('Data Entry'!$H$4="","",'Data Entry'!$H$4)</f>
        <v>8</v>
      </c>
      <c r="B169" s="111" t="str">
        <f>IF('Data Entry'!B174="","",'Data Entry'!B174)</f>
        <v/>
      </c>
      <c r="C169" s="111" t="str">
        <f>IF('Data Entry'!C174="","",'Data Entry'!C174)</f>
        <v/>
      </c>
      <c r="D169" s="114" t="str">
        <f>IF('Data Entry'!D174="","",'Data Entry'!D174)</f>
        <v/>
      </c>
      <c r="E169" s="111" t="str">
        <f>IF('Data Entry'!E174="","",UPPER('Data Entry'!E174))</f>
        <v/>
      </c>
      <c r="F169" s="111"/>
      <c r="G169" s="111" t="str">
        <f>IF('Data Entry'!F174="","",UPPER('Data Entry'!F174))</f>
        <v/>
      </c>
      <c r="H169" s="111"/>
      <c r="I169" s="111"/>
      <c r="J169" s="111"/>
      <c r="K169" s="111" t="str">
        <f>IF('Data Entry'!G174="","",'Data Entry'!G174)</f>
        <v/>
      </c>
      <c r="L169" s="111" t="str">
        <f>IF('Data Entry'!H174="","",'Data Entry'!H174)</f>
        <v/>
      </c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2"/>
      <c r="AF169" s="68" t="str">
        <f>IF(AK169="","",IF(AK169&gt;0,COUNT($AG$2:AG169),""))</f>
        <v/>
      </c>
      <c r="AG169" s="113">
        <f t="shared" si="66"/>
        <v>8</v>
      </c>
      <c r="AH169" s="113" t="str">
        <f t="shared" si="67"/>
        <v/>
      </c>
      <c r="AI169" s="113" t="str">
        <f t="shared" si="68"/>
        <v/>
      </c>
      <c r="AJ169" s="113" t="str">
        <f t="shared" si="69"/>
        <v/>
      </c>
      <c r="AK169" s="113" t="str">
        <f t="shared" si="70"/>
        <v/>
      </c>
      <c r="AL169" s="113">
        <f t="shared" si="71"/>
        <v>0</v>
      </c>
      <c r="AM169" s="113" t="str">
        <f t="shared" si="72"/>
        <v/>
      </c>
      <c r="AN169" s="113">
        <f t="shared" si="73"/>
        <v>0</v>
      </c>
      <c r="AO169" s="113">
        <f t="shared" si="74"/>
        <v>0</v>
      </c>
      <c r="AP169" s="113">
        <f t="shared" si="75"/>
        <v>0</v>
      </c>
      <c r="AQ169" s="113" t="str">
        <f t="shared" si="76"/>
        <v/>
      </c>
      <c r="AR169" s="113" t="str">
        <f t="shared" si="77"/>
        <v/>
      </c>
      <c r="AS169" s="113">
        <f t="shared" si="78"/>
        <v>0</v>
      </c>
      <c r="AT169" s="113">
        <f t="shared" si="79"/>
        <v>0</v>
      </c>
      <c r="AU169" s="113">
        <f t="shared" si="80"/>
        <v>0</v>
      </c>
      <c r="AV169" s="113">
        <f t="shared" si="81"/>
        <v>0</v>
      </c>
      <c r="AX169" s="68" t="str">
        <f>IF(BC169="","",IF(BC169&gt;0,COUNT($AY$2:AY169),""))</f>
        <v/>
      </c>
      <c r="AY169" s="113" t="str">
        <f t="shared" si="82"/>
        <v/>
      </c>
      <c r="AZ169" s="113" t="str">
        <f t="shared" si="83"/>
        <v/>
      </c>
      <c r="BA169" s="113" t="str">
        <f t="shared" si="84"/>
        <v/>
      </c>
      <c r="BB169" s="113" t="str">
        <f t="shared" si="85"/>
        <v/>
      </c>
      <c r="BC169" s="113" t="str">
        <f t="shared" si="86"/>
        <v/>
      </c>
      <c r="BD169" s="113" t="str">
        <f t="shared" si="87"/>
        <v/>
      </c>
      <c r="BE169" s="113" t="str">
        <f t="shared" si="88"/>
        <v/>
      </c>
      <c r="BF169" s="113" t="str">
        <f t="shared" si="89"/>
        <v/>
      </c>
      <c r="BG169" s="113" t="str">
        <f t="shared" si="90"/>
        <v/>
      </c>
      <c r="BH169" s="113" t="str">
        <f t="shared" si="91"/>
        <v/>
      </c>
      <c r="BI169" s="113" t="str">
        <f t="shared" si="92"/>
        <v/>
      </c>
      <c r="BJ169" s="113" t="str">
        <f t="shared" si="93"/>
        <v/>
      </c>
      <c r="BK169" s="113" t="str">
        <f t="shared" si="94"/>
        <v/>
      </c>
      <c r="BL169" s="113" t="str">
        <f t="shared" si="95"/>
        <v/>
      </c>
      <c r="BM169" s="113" t="str">
        <f t="shared" si="96"/>
        <v/>
      </c>
      <c r="BN169" s="113" t="str">
        <f t="shared" si="97"/>
        <v/>
      </c>
    </row>
    <row r="170" spans="1:66">
      <c r="A170" s="111">
        <f>IF('Data Entry'!$H$4="","",'Data Entry'!$H$4)</f>
        <v>8</v>
      </c>
      <c r="B170" s="111" t="str">
        <f>IF('Data Entry'!B175="","",'Data Entry'!B175)</f>
        <v/>
      </c>
      <c r="C170" s="111" t="str">
        <f>IF('Data Entry'!C175="","",'Data Entry'!C175)</f>
        <v/>
      </c>
      <c r="D170" s="114" t="str">
        <f>IF('Data Entry'!D175="","",'Data Entry'!D175)</f>
        <v/>
      </c>
      <c r="E170" s="111" t="str">
        <f>IF('Data Entry'!E175="","",UPPER('Data Entry'!E175))</f>
        <v/>
      </c>
      <c r="F170" s="111"/>
      <c r="G170" s="111" t="str">
        <f>IF('Data Entry'!F175="","",UPPER('Data Entry'!F175))</f>
        <v/>
      </c>
      <c r="H170" s="111"/>
      <c r="I170" s="111"/>
      <c r="J170" s="111"/>
      <c r="K170" s="111" t="str">
        <f>IF('Data Entry'!G175="","",'Data Entry'!G175)</f>
        <v/>
      </c>
      <c r="L170" s="111" t="str">
        <f>IF('Data Entry'!H175="","",'Data Entry'!H175)</f>
        <v/>
      </c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2"/>
      <c r="AF170" s="68" t="str">
        <f>IF(AK170="","",IF(AK170&gt;0,COUNT($AG$2:AG170),""))</f>
        <v/>
      </c>
      <c r="AG170" s="113">
        <f t="shared" si="66"/>
        <v>8</v>
      </c>
      <c r="AH170" s="113" t="str">
        <f t="shared" si="67"/>
        <v/>
      </c>
      <c r="AI170" s="113" t="str">
        <f t="shared" si="68"/>
        <v/>
      </c>
      <c r="AJ170" s="113" t="str">
        <f t="shared" si="69"/>
        <v/>
      </c>
      <c r="AK170" s="113" t="str">
        <f t="shared" si="70"/>
        <v/>
      </c>
      <c r="AL170" s="113">
        <f t="shared" si="71"/>
        <v>0</v>
      </c>
      <c r="AM170" s="113" t="str">
        <f t="shared" si="72"/>
        <v/>
      </c>
      <c r="AN170" s="113">
        <f t="shared" si="73"/>
        <v>0</v>
      </c>
      <c r="AO170" s="113">
        <f t="shared" si="74"/>
        <v>0</v>
      </c>
      <c r="AP170" s="113">
        <f t="shared" si="75"/>
        <v>0</v>
      </c>
      <c r="AQ170" s="113" t="str">
        <f t="shared" si="76"/>
        <v/>
      </c>
      <c r="AR170" s="113" t="str">
        <f t="shared" si="77"/>
        <v/>
      </c>
      <c r="AS170" s="113">
        <f t="shared" si="78"/>
        <v>0</v>
      </c>
      <c r="AT170" s="113">
        <f t="shared" si="79"/>
        <v>0</v>
      </c>
      <c r="AU170" s="113">
        <f t="shared" si="80"/>
        <v>0</v>
      </c>
      <c r="AV170" s="113">
        <f t="shared" si="81"/>
        <v>0</v>
      </c>
      <c r="AX170" s="68" t="str">
        <f>IF(BC170="","",IF(BC170&gt;0,COUNT($AY$2:AY170),""))</f>
        <v/>
      </c>
      <c r="AY170" s="113" t="str">
        <f t="shared" si="82"/>
        <v/>
      </c>
      <c r="AZ170" s="113" t="str">
        <f t="shared" si="83"/>
        <v/>
      </c>
      <c r="BA170" s="113" t="str">
        <f t="shared" si="84"/>
        <v/>
      </c>
      <c r="BB170" s="113" t="str">
        <f t="shared" si="85"/>
        <v/>
      </c>
      <c r="BC170" s="113" t="str">
        <f t="shared" si="86"/>
        <v/>
      </c>
      <c r="BD170" s="113" t="str">
        <f t="shared" si="87"/>
        <v/>
      </c>
      <c r="BE170" s="113" t="str">
        <f t="shared" si="88"/>
        <v/>
      </c>
      <c r="BF170" s="113" t="str">
        <f t="shared" si="89"/>
        <v/>
      </c>
      <c r="BG170" s="113" t="str">
        <f t="shared" si="90"/>
        <v/>
      </c>
      <c r="BH170" s="113" t="str">
        <f t="shared" si="91"/>
        <v/>
      </c>
      <c r="BI170" s="113" t="str">
        <f t="shared" si="92"/>
        <v/>
      </c>
      <c r="BJ170" s="113" t="str">
        <f t="shared" si="93"/>
        <v/>
      </c>
      <c r="BK170" s="113" t="str">
        <f t="shared" si="94"/>
        <v/>
      </c>
      <c r="BL170" s="113" t="str">
        <f t="shared" si="95"/>
        <v/>
      </c>
      <c r="BM170" s="113" t="str">
        <f t="shared" si="96"/>
        <v/>
      </c>
      <c r="BN170" s="113" t="str">
        <f t="shared" si="97"/>
        <v/>
      </c>
    </row>
    <row r="171" spans="1:66">
      <c r="A171" s="111">
        <f>IF('Data Entry'!$H$4="","",'Data Entry'!$H$4)</f>
        <v>8</v>
      </c>
      <c r="B171" s="111" t="str">
        <f>IF('Data Entry'!B176="","",'Data Entry'!B176)</f>
        <v/>
      </c>
      <c r="C171" s="111" t="str">
        <f>IF('Data Entry'!C176="","",'Data Entry'!C176)</f>
        <v/>
      </c>
      <c r="D171" s="114" t="str">
        <f>IF('Data Entry'!D176="","",'Data Entry'!D176)</f>
        <v/>
      </c>
      <c r="E171" s="111" t="str">
        <f>IF('Data Entry'!E176="","",UPPER('Data Entry'!E176))</f>
        <v/>
      </c>
      <c r="F171" s="111"/>
      <c r="G171" s="111" t="str">
        <f>IF('Data Entry'!F176="","",UPPER('Data Entry'!F176))</f>
        <v/>
      </c>
      <c r="H171" s="111"/>
      <c r="I171" s="111"/>
      <c r="J171" s="111"/>
      <c r="K171" s="111" t="str">
        <f>IF('Data Entry'!G176="","",'Data Entry'!G176)</f>
        <v/>
      </c>
      <c r="L171" s="111" t="str">
        <f>IF('Data Entry'!H176="","",'Data Entry'!H176)</f>
        <v/>
      </c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2"/>
      <c r="AF171" s="68" t="str">
        <f>IF(AK171="","",IF(AK171&gt;0,COUNT($AG$2:AG171),""))</f>
        <v/>
      </c>
      <c r="AG171" s="113">
        <f t="shared" si="66"/>
        <v>8</v>
      </c>
      <c r="AH171" s="113" t="str">
        <f t="shared" si="67"/>
        <v/>
      </c>
      <c r="AI171" s="113" t="str">
        <f t="shared" si="68"/>
        <v/>
      </c>
      <c r="AJ171" s="113" t="str">
        <f t="shared" si="69"/>
        <v/>
      </c>
      <c r="AK171" s="113" t="str">
        <f t="shared" si="70"/>
        <v/>
      </c>
      <c r="AL171" s="113">
        <f t="shared" si="71"/>
        <v>0</v>
      </c>
      <c r="AM171" s="113" t="str">
        <f t="shared" si="72"/>
        <v/>
      </c>
      <c r="AN171" s="113">
        <f t="shared" si="73"/>
        <v>0</v>
      </c>
      <c r="AO171" s="113">
        <f t="shared" si="74"/>
        <v>0</v>
      </c>
      <c r="AP171" s="113">
        <f t="shared" si="75"/>
        <v>0</v>
      </c>
      <c r="AQ171" s="113" t="str">
        <f t="shared" si="76"/>
        <v/>
      </c>
      <c r="AR171" s="113" t="str">
        <f t="shared" si="77"/>
        <v/>
      </c>
      <c r="AS171" s="113">
        <f t="shared" si="78"/>
        <v>0</v>
      </c>
      <c r="AT171" s="113">
        <f t="shared" si="79"/>
        <v>0</v>
      </c>
      <c r="AU171" s="113">
        <f t="shared" si="80"/>
        <v>0</v>
      </c>
      <c r="AV171" s="113">
        <f t="shared" si="81"/>
        <v>0</v>
      </c>
      <c r="AX171" s="68" t="str">
        <f>IF(BC171="","",IF(BC171&gt;0,COUNT($AY$2:AY171),""))</f>
        <v/>
      </c>
      <c r="AY171" s="113" t="str">
        <f t="shared" si="82"/>
        <v/>
      </c>
      <c r="AZ171" s="113" t="str">
        <f t="shared" si="83"/>
        <v/>
      </c>
      <c r="BA171" s="113" t="str">
        <f t="shared" si="84"/>
        <v/>
      </c>
      <c r="BB171" s="113" t="str">
        <f t="shared" si="85"/>
        <v/>
      </c>
      <c r="BC171" s="113" t="str">
        <f t="shared" si="86"/>
        <v/>
      </c>
      <c r="BD171" s="113" t="str">
        <f t="shared" si="87"/>
        <v/>
      </c>
      <c r="BE171" s="113" t="str">
        <f t="shared" si="88"/>
        <v/>
      </c>
      <c r="BF171" s="113" t="str">
        <f t="shared" si="89"/>
        <v/>
      </c>
      <c r="BG171" s="113" t="str">
        <f t="shared" si="90"/>
        <v/>
      </c>
      <c r="BH171" s="113" t="str">
        <f t="shared" si="91"/>
        <v/>
      </c>
      <c r="BI171" s="113" t="str">
        <f t="shared" si="92"/>
        <v/>
      </c>
      <c r="BJ171" s="113" t="str">
        <f t="shared" si="93"/>
        <v/>
      </c>
      <c r="BK171" s="113" t="str">
        <f t="shared" si="94"/>
        <v/>
      </c>
      <c r="BL171" s="113" t="str">
        <f t="shared" si="95"/>
        <v/>
      </c>
      <c r="BM171" s="113" t="str">
        <f t="shared" si="96"/>
        <v/>
      </c>
      <c r="BN171" s="113" t="str">
        <f t="shared" si="97"/>
        <v/>
      </c>
    </row>
    <row r="172" spans="1:66">
      <c r="A172" s="111">
        <f>IF('Data Entry'!$H$4="","",'Data Entry'!$H$4)</f>
        <v>8</v>
      </c>
      <c r="B172" s="111" t="str">
        <f>IF('Data Entry'!B177="","",'Data Entry'!B177)</f>
        <v/>
      </c>
      <c r="C172" s="111" t="str">
        <f>IF('Data Entry'!C177="","",'Data Entry'!C177)</f>
        <v/>
      </c>
      <c r="D172" s="114" t="str">
        <f>IF('Data Entry'!D177="","",'Data Entry'!D177)</f>
        <v/>
      </c>
      <c r="E172" s="111" t="str">
        <f>IF('Data Entry'!E177="","",UPPER('Data Entry'!E177))</f>
        <v/>
      </c>
      <c r="F172" s="111"/>
      <c r="G172" s="111" t="str">
        <f>IF('Data Entry'!F177="","",UPPER('Data Entry'!F177))</f>
        <v/>
      </c>
      <c r="H172" s="111"/>
      <c r="I172" s="111"/>
      <c r="J172" s="111"/>
      <c r="K172" s="111" t="str">
        <f>IF('Data Entry'!G177="","",'Data Entry'!G177)</f>
        <v/>
      </c>
      <c r="L172" s="111" t="str">
        <f>IF('Data Entry'!H177="","",'Data Entry'!H177)</f>
        <v/>
      </c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2"/>
      <c r="AF172" s="68" t="str">
        <f>IF(AK172="","",IF(AK172&gt;0,COUNT($AG$2:AG172),""))</f>
        <v/>
      </c>
      <c r="AG172" s="113">
        <f t="shared" si="66"/>
        <v>8</v>
      </c>
      <c r="AH172" s="113" t="str">
        <f t="shared" si="67"/>
        <v/>
      </c>
      <c r="AI172" s="113" t="str">
        <f t="shared" si="68"/>
        <v/>
      </c>
      <c r="AJ172" s="113" t="str">
        <f t="shared" si="69"/>
        <v/>
      </c>
      <c r="AK172" s="113" t="str">
        <f t="shared" si="70"/>
        <v/>
      </c>
      <c r="AL172" s="113">
        <f t="shared" si="71"/>
        <v>0</v>
      </c>
      <c r="AM172" s="113" t="str">
        <f t="shared" si="72"/>
        <v/>
      </c>
      <c r="AN172" s="113">
        <f t="shared" si="73"/>
        <v>0</v>
      </c>
      <c r="AO172" s="113">
        <f t="shared" si="74"/>
        <v>0</v>
      </c>
      <c r="AP172" s="113">
        <f t="shared" si="75"/>
        <v>0</v>
      </c>
      <c r="AQ172" s="113" t="str">
        <f t="shared" si="76"/>
        <v/>
      </c>
      <c r="AR172" s="113" t="str">
        <f t="shared" si="77"/>
        <v/>
      </c>
      <c r="AS172" s="113">
        <f t="shared" si="78"/>
        <v>0</v>
      </c>
      <c r="AT172" s="113">
        <f t="shared" si="79"/>
        <v>0</v>
      </c>
      <c r="AU172" s="113">
        <f t="shared" si="80"/>
        <v>0</v>
      </c>
      <c r="AV172" s="113">
        <f t="shared" si="81"/>
        <v>0</v>
      </c>
      <c r="AX172" s="68" t="str">
        <f>IF(BC172="","",IF(BC172&gt;0,COUNT($AY$2:AY172),""))</f>
        <v/>
      </c>
      <c r="AY172" s="113" t="str">
        <f t="shared" si="82"/>
        <v/>
      </c>
      <c r="AZ172" s="113" t="str">
        <f t="shared" si="83"/>
        <v/>
      </c>
      <c r="BA172" s="113" t="str">
        <f t="shared" si="84"/>
        <v/>
      </c>
      <c r="BB172" s="113" t="str">
        <f t="shared" si="85"/>
        <v/>
      </c>
      <c r="BC172" s="113" t="str">
        <f t="shared" si="86"/>
        <v/>
      </c>
      <c r="BD172" s="113" t="str">
        <f t="shared" si="87"/>
        <v/>
      </c>
      <c r="BE172" s="113" t="str">
        <f t="shared" si="88"/>
        <v/>
      </c>
      <c r="BF172" s="113" t="str">
        <f t="shared" si="89"/>
        <v/>
      </c>
      <c r="BG172" s="113" t="str">
        <f t="shared" si="90"/>
        <v/>
      </c>
      <c r="BH172" s="113" t="str">
        <f t="shared" si="91"/>
        <v/>
      </c>
      <c r="BI172" s="113" t="str">
        <f t="shared" si="92"/>
        <v/>
      </c>
      <c r="BJ172" s="113" t="str">
        <f t="shared" si="93"/>
        <v/>
      </c>
      <c r="BK172" s="113" t="str">
        <f t="shared" si="94"/>
        <v/>
      </c>
      <c r="BL172" s="113" t="str">
        <f t="shared" si="95"/>
        <v/>
      </c>
      <c r="BM172" s="113" t="str">
        <f t="shared" si="96"/>
        <v/>
      </c>
      <c r="BN172" s="113" t="str">
        <f t="shared" si="97"/>
        <v/>
      </c>
    </row>
    <row r="173" spans="1:66">
      <c r="A173" s="111">
        <f>IF('Data Entry'!$H$4="","",'Data Entry'!$H$4)</f>
        <v>8</v>
      </c>
      <c r="B173" s="111" t="str">
        <f>IF('Data Entry'!B178="","",'Data Entry'!B178)</f>
        <v/>
      </c>
      <c r="C173" s="111" t="str">
        <f>IF('Data Entry'!C178="","",'Data Entry'!C178)</f>
        <v/>
      </c>
      <c r="D173" s="114" t="str">
        <f>IF('Data Entry'!D178="","",'Data Entry'!D178)</f>
        <v/>
      </c>
      <c r="E173" s="111" t="str">
        <f>IF('Data Entry'!E178="","",UPPER('Data Entry'!E178))</f>
        <v/>
      </c>
      <c r="F173" s="111"/>
      <c r="G173" s="111" t="str">
        <f>IF('Data Entry'!F178="","",UPPER('Data Entry'!F178))</f>
        <v/>
      </c>
      <c r="H173" s="111"/>
      <c r="I173" s="111"/>
      <c r="J173" s="111"/>
      <c r="K173" s="111" t="str">
        <f>IF('Data Entry'!G178="","",'Data Entry'!G178)</f>
        <v/>
      </c>
      <c r="L173" s="111" t="str">
        <f>IF('Data Entry'!H178="","",'Data Entry'!H178)</f>
        <v/>
      </c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2"/>
      <c r="AF173" s="68" t="str">
        <f>IF(AK173="","",IF(AK173&gt;0,COUNT($AG$2:AG173),""))</f>
        <v/>
      </c>
      <c r="AG173" s="113">
        <f t="shared" si="66"/>
        <v>8</v>
      </c>
      <c r="AH173" s="113" t="str">
        <f t="shared" si="67"/>
        <v/>
      </c>
      <c r="AI173" s="113" t="str">
        <f t="shared" si="68"/>
        <v/>
      </c>
      <c r="AJ173" s="113" t="str">
        <f t="shared" si="69"/>
        <v/>
      </c>
      <c r="AK173" s="113" t="str">
        <f t="shared" si="70"/>
        <v/>
      </c>
      <c r="AL173" s="113">
        <f t="shared" si="71"/>
        <v>0</v>
      </c>
      <c r="AM173" s="113" t="str">
        <f t="shared" si="72"/>
        <v/>
      </c>
      <c r="AN173" s="113">
        <f t="shared" si="73"/>
        <v>0</v>
      </c>
      <c r="AO173" s="113">
        <f t="shared" si="74"/>
        <v>0</v>
      </c>
      <c r="AP173" s="113">
        <f t="shared" si="75"/>
        <v>0</v>
      </c>
      <c r="AQ173" s="113" t="str">
        <f t="shared" si="76"/>
        <v/>
      </c>
      <c r="AR173" s="113" t="str">
        <f t="shared" si="77"/>
        <v/>
      </c>
      <c r="AS173" s="113">
        <f t="shared" si="78"/>
        <v>0</v>
      </c>
      <c r="AT173" s="113">
        <f t="shared" si="79"/>
        <v>0</v>
      </c>
      <c r="AU173" s="113">
        <f t="shared" si="80"/>
        <v>0</v>
      </c>
      <c r="AV173" s="113">
        <f t="shared" si="81"/>
        <v>0</v>
      </c>
      <c r="AX173" s="68" t="str">
        <f>IF(BC173="","",IF(BC173&gt;0,COUNT($AY$2:AY173),""))</f>
        <v/>
      </c>
      <c r="AY173" s="113" t="str">
        <f t="shared" si="82"/>
        <v/>
      </c>
      <c r="AZ173" s="113" t="str">
        <f t="shared" si="83"/>
        <v/>
      </c>
      <c r="BA173" s="113" t="str">
        <f t="shared" si="84"/>
        <v/>
      </c>
      <c r="BB173" s="113" t="str">
        <f t="shared" si="85"/>
        <v/>
      </c>
      <c r="BC173" s="113" t="str">
        <f t="shared" si="86"/>
        <v/>
      </c>
      <c r="BD173" s="113" t="str">
        <f t="shared" si="87"/>
        <v/>
      </c>
      <c r="BE173" s="113" t="str">
        <f t="shared" si="88"/>
        <v/>
      </c>
      <c r="BF173" s="113" t="str">
        <f t="shared" si="89"/>
        <v/>
      </c>
      <c r="BG173" s="113" t="str">
        <f t="shared" si="90"/>
        <v/>
      </c>
      <c r="BH173" s="113" t="str">
        <f t="shared" si="91"/>
        <v/>
      </c>
      <c r="BI173" s="113" t="str">
        <f t="shared" si="92"/>
        <v/>
      </c>
      <c r="BJ173" s="113" t="str">
        <f t="shared" si="93"/>
        <v/>
      </c>
      <c r="BK173" s="113" t="str">
        <f t="shared" si="94"/>
        <v/>
      </c>
      <c r="BL173" s="113" t="str">
        <f t="shared" si="95"/>
        <v/>
      </c>
      <c r="BM173" s="113" t="str">
        <f t="shared" si="96"/>
        <v/>
      </c>
      <c r="BN173" s="113" t="str">
        <f t="shared" si="97"/>
        <v/>
      </c>
    </row>
    <row r="174" spans="1:66">
      <c r="A174" s="111">
        <f>IF('Data Entry'!$H$4="","",'Data Entry'!$H$4)</f>
        <v>8</v>
      </c>
      <c r="B174" s="111" t="str">
        <f>IF('Data Entry'!B179="","",'Data Entry'!B179)</f>
        <v/>
      </c>
      <c r="C174" s="111" t="str">
        <f>IF('Data Entry'!C179="","",'Data Entry'!C179)</f>
        <v/>
      </c>
      <c r="D174" s="114" t="str">
        <f>IF('Data Entry'!D179="","",'Data Entry'!D179)</f>
        <v/>
      </c>
      <c r="E174" s="111" t="str">
        <f>IF('Data Entry'!E179="","",UPPER('Data Entry'!E179))</f>
        <v/>
      </c>
      <c r="F174" s="111"/>
      <c r="G174" s="111" t="str">
        <f>IF('Data Entry'!F179="","",UPPER('Data Entry'!F179))</f>
        <v/>
      </c>
      <c r="H174" s="111"/>
      <c r="I174" s="111"/>
      <c r="J174" s="111"/>
      <c r="K174" s="111" t="str">
        <f>IF('Data Entry'!G179="","",'Data Entry'!G179)</f>
        <v/>
      </c>
      <c r="L174" s="111" t="str">
        <f>IF('Data Entry'!H179="","",'Data Entry'!H179)</f>
        <v/>
      </c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2"/>
      <c r="AF174" s="68" t="str">
        <f>IF(AK174="","",IF(AK174&gt;0,COUNT($AG$2:AG174),""))</f>
        <v/>
      </c>
      <c r="AG174" s="113">
        <f t="shared" si="66"/>
        <v>8</v>
      </c>
      <c r="AH174" s="113" t="str">
        <f t="shared" si="67"/>
        <v/>
      </c>
      <c r="AI174" s="113" t="str">
        <f t="shared" si="68"/>
        <v/>
      </c>
      <c r="AJ174" s="113" t="str">
        <f t="shared" si="69"/>
        <v/>
      </c>
      <c r="AK174" s="113" t="str">
        <f t="shared" si="70"/>
        <v/>
      </c>
      <c r="AL174" s="113">
        <f t="shared" si="71"/>
        <v>0</v>
      </c>
      <c r="AM174" s="113" t="str">
        <f t="shared" si="72"/>
        <v/>
      </c>
      <c r="AN174" s="113">
        <f t="shared" si="73"/>
        <v>0</v>
      </c>
      <c r="AO174" s="113">
        <f t="shared" si="74"/>
        <v>0</v>
      </c>
      <c r="AP174" s="113">
        <f t="shared" si="75"/>
        <v>0</v>
      </c>
      <c r="AQ174" s="113" t="str">
        <f t="shared" si="76"/>
        <v/>
      </c>
      <c r="AR174" s="113" t="str">
        <f t="shared" si="77"/>
        <v/>
      </c>
      <c r="AS174" s="113">
        <f t="shared" si="78"/>
        <v>0</v>
      </c>
      <c r="AT174" s="113">
        <f t="shared" si="79"/>
        <v>0</v>
      </c>
      <c r="AU174" s="113">
        <f t="shared" si="80"/>
        <v>0</v>
      </c>
      <c r="AV174" s="113">
        <f t="shared" si="81"/>
        <v>0</v>
      </c>
      <c r="AX174" s="68" t="str">
        <f>IF(BC174="","",IF(BC174&gt;0,COUNT($AY$2:AY174),""))</f>
        <v/>
      </c>
      <c r="AY174" s="113" t="str">
        <f t="shared" si="82"/>
        <v/>
      </c>
      <c r="AZ174" s="113" t="str">
        <f t="shared" si="83"/>
        <v/>
      </c>
      <c r="BA174" s="113" t="str">
        <f t="shared" si="84"/>
        <v/>
      </c>
      <c r="BB174" s="113" t="str">
        <f t="shared" si="85"/>
        <v/>
      </c>
      <c r="BC174" s="113" t="str">
        <f t="shared" si="86"/>
        <v/>
      </c>
      <c r="BD174" s="113" t="str">
        <f t="shared" si="87"/>
        <v/>
      </c>
      <c r="BE174" s="113" t="str">
        <f t="shared" si="88"/>
        <v/>
      </c>
      <c r="BF174" s="113" t="str">
        <f t="shared" si="89"/>
        <v/>
      </c>
      <c r="BG174" s="113" t="str">
        <f t="shared" si="90"/>
        <v/>
      </c>
      <c r="BH174" s="113" t="str">
        <f t="shared" si="91"/>
        <v/>
      </c>
      <c r="BI174" s="113" t="str">
        <f t="shared" si="92"/>
        <v/>
      </c>
      <c r="BJ174" s="113" t="str">
        <f t="shared" si="93"/>
        <v/>
      </c>
      <c r="BK174" s="113" t="str">
        <f t="shared" si="94"/>
        <v/>
      </c>
      <c r="BL174" s="113" t="str">
        <f t="shared" si="95"/>
        <v/>
      </c>
      <c r="BM174" s="113" t="str">
        <f t="shared" si="96"/>
        <v/>
      </c>
      <c r="BN174" s="113" t="str">
        <f t="shared" si="97"/>
        <v/>
      </c>
    </row>
    <row r="175" spans="1:66">
      <c r="A175" s="111">
        <f>IF('Data Entry'!$H$4="","",'Data Entry'!$H$4)</f>
        <v>8</v>
      </c>
      <c r="B175" s="111" t="str">
        <f>IF('Data Entry'!B180="","",'Data Entry'!B180)</f>
        <v/>
      </c>
      <c r="C175" s="111" t="str">
        <f>IF('Data Entry'!C180="","",'Data Entry'!C180)</f>
        <v/>
      </c>
      <c r="D175" s="114" t="str">
        <f>IF('Data Entry'!D180="","",'Data Entry'!D180)</f>
        <v/>
      </c>
      <c r="E175" s="111" t="str">
        <f>IF('Data Entry'!E180="","",UPPER('Data Entry'!E180))</f>
        <v/>
      </c>
      <c r="F175" s="111"/>
      <c r="G175" s="111" t="str">
        <f>IF('Data Entry'!F180="","",UPPER('Data Entry'!F180))</f>
        <v/>
      </c>
      <c r="H175" s="111"/>
      <c r="I175" s="111"/>
      <c r="J175" s="111"/>
      <c r="K175" s="111" t="str">
        <f>IF('Data Entry'!G180="","",'Data Entry'!G180)</f>
        <v/>
      </c>
      <c r="L175" s="111" t="str">
        <f>IF('Data Entry'!H180="","",'Data Entry'!H180)</f>
        <v/>
      </c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2"/>
      <c r="AF175" s="68" t="str">
        <f>IF(AK175="","",IF(AK175&gt;0,COUNT($AG$2:AG175),""))</f>
        <v/>
      </c>
      <c r="AG175" s="113">
        <f t="shared" si="66"/>
        <v>8</v>
      </c>
      <c r="AH175" s="113" t="str">
        <f t="shared" si="67"/>
        <v/>
      </c>
      <c r="AI175" s="113" t="str">
        <f t="shared" si="68"/>
        <v/>
      </c>
      <c r="AJ175" s="113" t="str">
        <f t="shared" si="69"/>
        <v/>
      </c>
      <c r="AK175" s="113" t="str">
        <f t="shared" si="70"/>
        <v/>
      </c>
      <c r="AL175" s="113">
        <f t="shared" si="71"/>
        <v>0</v>
      </c>
      <c r="AM175" s="113" t="str">
        <f t="shared" si="72"/>
        <v/>
      </c>
      <c r="AN175" s="113">
        <f t="shared" si="73"/>
        <v>0</v>
      </c>
      <c r="AO175" s="113">
        <f t="shared" si="74"/>
        <v>0</v>
      </c>
      <c r="AP175" s="113">
        <f t="shared" si="75"/>
        <v>0</v>
      </c>
      <c r="AQ175" s="113" t="str">
        <f t="shared" si="76"/>
        <v/>
      </c>
      <c r="AR175" s="113" t="str">
        <f t="shared" si="77"/>
        <v/>
      </c>
      <c r="AS175" s="113">
        <f t="shared" si="78"/>
        <v>0</v>
      </c>
      <c r="AT175" s="113">
        <f t="shared" si="79"/>
        <v>0</v>
      </c>
      <c r="AU175" s="113">
        <f t="shared" si="80"/>
        <v>0</v>
      </c>
      <c r="AV175" s="113">
        <f t="shared" si="81"/>
        <v>0</v>
      </c>
      <c r="AX175" s="68" t="str">
        <f>IF(BC175="","",IF(BC175&gt;0,COUNT($AY$2:AY175),""))</f>
        <v/>
      </c>
      <c r="AY175" s="113" t="str">
        <f t="shared" si="82"/>
        <v/>
      </c>
      <c r="AZ175" s="113" t="str">
        <f t="shared" si="83"/>
        <v/>
      </c>
      <c r="BA175" s="113" t="str">
        <f t="shared" si="84"/>
        <v/>
      </c>
      <c r="BB175" s="113" t="str">
        <f t="shared" si="85"/>
        <v/>
      </c>
      <c r="BC175" s="113" t="str">
        <f t="shared" si="86"/>
        <v/>
      </c>
      <c r="BD175" s="113" t="str">
        <f t="shared" si="87"/>
        <v/>
      </c>
      <c r="BE175" s="113" t="str">
        <f t="shared" si="88"/>
        <v/>
      </c>
      <c r="BF175" s="113" t="str">
        <f t="shared" si="89"/>
        <v/>
      </c>
      <c r="BG175" s="113" t="str">
        <f t="shared" si="90"/>
        <v/>
      </c>
      <c r="BH175" s="113" t="str">
        <f t="shared" si="91"/>
        <v/>
      </c>
      <c r="BI175" s="113" t="str">
        <f t="shared" si="92"/>
        <v/>
      </c>
      <c r="BJ175" s="113" t="str">
        <f t="shared" si="93"/>
        <v/>
      </c>
      <c r="BK175" s="113" t="str">
        <f t="shared" si="94"/>
        <v/>
      </c>
      <c r="BL175" s="113" t="str">
        <f t="shared" si="95"/>
        <v/>
      </c>
      <c r="BM175" s="113" t="str">
        <f t="shared" si="96"/>
        <v/>
      </c>
      <c r="BN175" s="113" t="str">
        <f t="shared" si="97"/>
        <v/>
      </c>
    </row>
    <row r="176" spans="1:66">
      <c r="A176" s="111">
        <f>IF('Data Entry'!$H$4="","",'Data Entry'!$H$4)</f>
        <v>8</v>
      </c>
      <c r="B176" s="111" t="str">
        <f>IF('Data Entry'!B181="","",'Data Entry'!B181)</f>
        <v/>
      </c>
      <c r="C176" s="111" t="str">
        <f>IF('Data Entry'!C181="","",'Data Entry'!C181)</f>
        <v/>
      </c>
      <c r="D176" s="114" t="str">
        <f>IF('Data Entry'!D181="","",'Data Entry'!D181)</f>
        <v/>
      </c>
      <c r="E176" s="111" t="str">
        <f>IF('Data Entry'!E181="","",UPPER('Data Entry'!E181))</f>
        <v/>
      </c>
      <c r="F176" s="111"/>
      <c r="G176" s="111" t="str">
        <f>IF('Data Entry'!F181="","",UPPER('Data Entry'!F181))</f>
        <v/>
      </c>
      <c r="H176" s="111"/>
      <c r="I176" s="111"/>
      <c r="J176" s="111"/>
      <c r="K176" s="111" t="str">
        <f>IF('Data Entry'!G181="","",'Data Entry'!G181)</f>
        <v/>
      </c>
      <c r="L176" s="111" t="str">
        <f>IF('Data Entry'!H181="","",'Data Entry'!H181)</f>
        <v/>
      </c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2"/>
      <c r="AF176" s="68" t="str">
        <f>IF(AK176="","",IF(AK176&gt;0,COUNT($AG$2:AG176),""))</f>
        <v/>
      </c>
      <c r="AG176" s="113">
        <f t="shared" si="66"/>
        <v>8</v>
      </c>
      <c r="AH176" s="113" t="str">
        <f t="shared" si="67"/>
        <v/>
      </c>
      <c r="AI176" s="113" t="str">
        <f t="shared" si="68"/>
        <v/>
      </c>
      <c r="AJ176" s="113" t="str">
        <f t="shared" si="69"/>
        <v/>
      </c>
      <c r="AK176" s="113" t="str">
        <f t="shared" si="70"/>
        <v/>
      </c>
      <c r="AL176" s="113">
        <f t="shared" si="71"/>
        <v>0</v>
      </c>
      <c r="AM176" s="113" t="str">
        <f t="shared" si="72"/>
        <v/>
      </c>
      <c r="AN176" s="113">
        <f t="shared" si="73"/>
        <v>0</v>
      </c>
      <c r="AO176" s="113">
        <f t="shared" si="74"/>
        <v>0</v>
      </c>
      <c r="AP176" s="113">
        <f t="shared" si="75"/>
        <v>0</v>
      </c>
      <c r="AQ176" s="113" t="str">
        <f t="shared" si="76"/>
        <v/>
      </c>
      <c r="AR176" s="113" t="str">
        <f t="shared" si="77"/>
        <v/>
      </c>
      <c r="AS176" s="113">
        <f t="shared" si="78"/>
        <v>0</v>
      </c>
      <c r="AT176" s="113">
        <f t="shared" si="79"/>
        <v>0</v>
      </c>
      <c r="AU176" s="113">
        <f t="shared" si="80"/>
        <v>0</v>
      </c>
      <c r="AV176" s="113">
        <f t="shared" si="81"/>
        <v>0</v>
      </c>
      <c r="AX176" s="68" t="str">
        <f>IF(BC176="","",IF(BC176&gt;0,COUNT($AY$2:AY176),""))</f>
        <v/>
      </c>
      <c r="AY176" s="113" t="str">
        <f t="shared" si="82"/>
        <v/>
      </c>
      <c r="AZ176" s="113" t="str">
        <f t="shared" si="83"/>
        <v/>
      </c>
      <c r="BA176" s="113" t="str">
        <f t="shared" si="84"/>
        <v/>
      </c>
      <c r="BB176" s="113" t="str">
        <f t="shared" si="85"/>
        <v/>
      </c>
      <c r="BC176" s="113" t="str">
        <f t="shared" si="86"/>
        <v/>
      </c>
      <c r="BD176" s="113" t="str">
        <f t="shared" si="87"/>
        <v/>
      </c>
      <c r="BE176" s="113" t="str">
        <f t="shared" si="88"/>
        <v/>
      </c>
      <c r="BF176" s="113" t="str">
        <f t="shared" si="89"/>
        <v/>
      </c>
      <c r="BG176" s="113" t="str">
        <f t="shared" si="90"/>
        <v/>
      </c>
      <c r="BH176" s="113" t="str">
        <f t="shared" si="91"/>
        <v/>
      </c>
      <c r="BI176" s="113" t="str">
        <f t="shared" si="92"/>
        <v/>
      </c>
      <c r="BJ176" s="113" t="str">
        <f t="shared" si="93"/>
        <v/>
      </c>
      <c r="BK176" s="113" t="str">
        <f t="shared" si="94"/>
        <v/>
      </c>
      <c r="BL176" s="113" t="str">
        <f t="shared" si="95"/>
        <v/>
      </c>
      <c r="BM176" s="113" t="str">
        <f t="shared" si="96"/>
        <v/>
      </c>
      <c r="BN176" s="113" t="str">
        <f t="shared" si="97"/>
        <v/>
      </c>
    </row>
    <row r="177" spans="1:66">
      <c r="A177" s="111">
        <f>IF('Data Entry'!$H$4="","",'Data Entry'!$H$4)</f>
        <v>8</v>
      </c>
      <c r="B177" s="111" t="str">
        <f>IF('Data Entry'!B182="","",'Data Entry'!B182)</f>
        <v/>
      </c>
      <c r="C177" s="111" t="str">
        <f>IF('Data Entry'!C182="","",'Data Entry'!C182)</f>
        <v/>
      </c>
      <c r="D177" s="114" t="str">
        <f>IF('Data Entry'!D182="","",'Data Entry'!D182)</f>
        <v/>
      </c>
      <c r="E177" s="111" t="str">
        <f>IF('Data Entry'!E182="","",UPPER('Data Entry'!E182))</f>
        <v/>
      </c>
      <c r="F177" s="111"/>
      <c r="G177" s="111" t="str">
        <f>IF('Data Entry'!F182="","",UPPER('Data Entry'!F182))</f>
        <v/>
      </c>
      <c r="H177" s="111"/>
      <c r="I177" s="111"/>
      <c r="J177" s="111"/>
      <c r="K177" s="111" t="str">
        <f>IF('Data Entry'!G182="","",'Data Entry'!G182)</f>
        <v/>
      </c>
      <c r="L177" s="111" t="str">
        <f>IF('Data Entry'!H182="","",'Data Entry'!H182)</f>
        <v/>
      </c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2"/>
      <c r="AF177" s="68" t="str">
        <f>IF(AK177="","",IF(AK177&gt;0,COUNT($AG$2:AG177),""))</f>
        <v/>
      </c>
      <c r="AG177" s="113">
        <f t="shared" si="66"/>
        <v>8</v>
      </c>
      <c r="AH177" s="113" t="str">
        <f t="shared" si="67"/>
        <v/>
      </c>
      <c r="AI177" s="113" t="str">
        <f t="shared" si="68"/>
        <v/>
      </c>
      <c r="AJ177" s="113" t="str">
        <f t="shared" si="69"/>
        <v/>
      </c>
      <c r="AK177" s="113" t="str">
        <f t="shared" si="70"/>
        <v/>
      </c>
      <c r="AL177" s="113">
        <f t="shared" si="71"/>
        <v>0</v>
      </c>
      <c r="AM177" s="113" t="str">
        <f t="shared" si="72"/>
        <v/>
      </c>
      <c r="AN177" s="113">
        <f t="shared" si="73"/>
        <v>0</v>
      </c>
      <c r="AO177" s="113">
        <f t="shared" si="74"/>
        <v>0</v>
      </c>
      <c r="AP177" s="113">
        <f t="shared" si="75"/>
        <v>0</v>
      </c>
      <c r="AQ177" s="113" t="str">
        <f t="shared" si="76"/>
        <v/>
      </c>
      <c r="AR177" s="113" t="str">
        <f t="shared" si="77"/>
        <v/>
      </c>
      <c r="AS177" s="113">
        <f t="shared" si="78"/>
        <v>0</v>
      </c>
      <c r="AT177" s="113">
        <f t="shared" si="79"/>
        <v>0</v>
      </c>
      <c r="AU177" s="113">
        <f t="shared" si="80"/>
        <v>0</v>
      </c>
      <c r="AV177" s="113">
        <f t="shared" si="81"/>
        <v>0</v>
      </c>
      <c r="AX177" s="68" t="str">
        <f>IF(BC177="","",IF(BC177&gt;0,COUNT($AY$2:AY177),""))</f>
        <v/>
      </c>
      <c r="AY177" s="113" t="str">
        <f t="shared" si="82"/>
        <v/>
      </c>
      <c r="AZ177" s="113" t="str">
        <f t="shared" si="83"/>
        <v/>
      </c>
      <c r="BA177" s="113" t="str">
        <f t="shared" si="84"/>
        <v/>
      </c>
      <c r="BB177" s="113" t="str">
        <f t="shared" si="85"/>
        <v/>
      </c>
      <c r="BC177" s="113" t="str">
        <f t="shared" si="86"/>
        <v/>
      </c>
      <c r="BD177" s="113" t="str">
        <f t="shared" si="87"/>
        <v/>
      </c>
      <c r="BE177" s="113" t="str">
        <f t="shared" si="88"/>
        <v/>
      </c>
      <c r="BF177" s="113" t="str">
        <f t="shared" si="89"/>
        <v/>
      </c>
      <c r="BG177" s="113" t="str">
        <f t="shared" si="90"/>
        <v/>
      </c>
      <c r="BH177" s="113" t="str">
        <f t="shared" si="91"/>
        <v/>
      </c>
      <c r="BI177" s="113" t="str">
        <f t="shared" si="92"/>
        <v/>
      </c>
      <c r="BJ177" s="113" t="str">
        <f t="shared" si="93"/>
        <v/>
      </c>
      <c r="BK177" s="113" t="str">
        <f t="shared" si="94"/>
        <v/>
      </c>
      <c r="BL177" s="113" t="str">
        <f t="shared" si="95"/>
        <v/>
      </c>
      <c r="BM177" s="113" t="str">
        <f t="shared" si="96"/>
        <v/>
      </c>
      <c r="BN177" s="113" t="str">
        <f t="shared" si="97"/>
        <v/>
      </c>
    </row>
    <row r="178" spans="1:66">
      <c r="A178" s="111">
        <f>IF('Data Entry'!$H$4="","",'Data Entry'!$H$4)</f>
        <v>8</v>
      </c>
      <c r="B178" s="111" t="str">
        <f>IF('Data Entry'!B183="","",'Data Entry'!B183)</f>
        <v/>
      </c>
      <c r="C178" s="111" t="str">
        <f>IF('Data Entry'!C183="","",'Data Entry'!C183)</f>
        <v/>
      </c>
      <c r="D178" s="114" t="str">
        <f>IF('Data Entry'!D183="","",'Data Entry'!D183)</f>
        <v/>
      </c>
      <c r="E178" s="111" t="str">
        <f>IF('Data Entry'!E183="","",UPPER('Data Entry'!E183))</f>
        <v/>
      </c>
      <c r="F178" s="111"/>
      <c r="G178" s="111" t="str">
        <f>IF('Data Entry'!F183="","",UPPER('Data Entry'!F183))</f>
        <v/>
      </c>
      <c r="H178" s="111"/>
      <c r="I178" s="111"/>
      <c r="J178" s="111"/>
      <c r="K178" s="111" t="str">
        <f>IF('Data Entry'!G183="","",'Data Entry'!G183)</f>
        <v/>
      </c>
      <c r="L178" s="111" t="str">
        <f>IF('Data Entry'!H183="","",'Data Entry'!H183)</f>
        <v/>
      </c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2"/>
      <c r="AF178" s="68" t="str">
        <f>IF(AK178="","",IF(AK178&gt;0,COUNT($AG$2:AG178),""))</f>
        <v/>
      </c>
      <c r="AG178" s="113">
        <f t="shared" si="66"/>
        <v>8</v>
      </c>
      <c r="AH178" s="113" t="str">
        <f t="shared" si="67"/>
        <v/>
      </c>
      <c r="AI178" s="113" t="str">
        <f t="shared" si="68"/>
        <v/>
      </c>
      <c r="AJ178" s="113" t="str">
        <f t="shared" si="69"/>
        <v/>
      </c>
      <c r="AK178" s="113" t="str">
        <f t="shared" si="70"/>
        <v/>
      </c>
      <c r="AL178" s="113">
        <f t="shared" si="71"/>
        <v>0</v>
      </c>
      <c r="AM178" s="113" t="str">
        <f t="shared" si="72"/>
        <v/>
      </c>
      <c r="AN178" s="113">
        <f t="shared" si="73"/>
        <v>0</v>
      </c>
      <c r="AO178" s="113">
        <f t="shared" si="74"/>
        <v>0</v>
      </c>
      <c r="AP178" s="113">
        <f t="shared" si="75"/>
        <v>0</v>
      </c>
      <c r="AQ178" s="113" t="str">
        <f t="shared" si="76"/>
        <v/>
      </c>
      <c r="AR178" s="113" t="str">
        <f t="shared" si="77"/>
        <v/>
      </c>
      <c r="AS178" s="113">
        <f t="shared" si="78"/>
        <v>0</v>
      </c>
      <c r="AT178" s="113">
        <f t="shared" si="79"/>
        <v>0</v>
      </c>
      <c r="AU178" s="113">
        <f t="shared" si="80"/>
        <v>0</v>
      </c>
      <c r="AV178" s="113">
        <f t="shared" si="81"/>
        <v>0</v>
      </c>
      <c r="AX178" s="68" t="str">
        <f>IF(BC178="","",IF(BC178&gt;0,COUNT($AY$2:AY178),""))</f>
        <v/>
      </c>
      <c r="AY178" s="113" t="str">
        <f t="shared" si="82"/>
        <v/>
      </c>
      <c r="AZ178" s="113" t="str">
        <f t="shared" si="83"/>
        <v/>
      </c>
      <c r="BA178" s="113" t="str">
        <f t="shared" si="84"/>
        <v/>
      </c>
      <c r="BB178" s="113" t="str">
        <f t="shared" si="85"/>
        <v/>
      </c>
      <c r="BC178" s="113" t="str">
        <f t="shared" si="86"/>
        <v/>
      </c>
      <c r="BD178" s="113" t="str">
        <f t="shared" si="87"/>
        <v/>
      </c>
      <c r="BE178" s="113" t="str">
        <f t="shared" si="88"/>
        <v/>
      </c>
      <c r="BF178" s="113" t="str">
        <f t="shared" si="89"/>
        <v/>
      </c>
      <c r="BG178" s="113" t="str">
        <f t="shared" si="90"/>
        <v/>
      </c>
      <c r="BH178" s="113" t="str">
        <f t="shared" si="91"/>
        <v/>
      </c>
      <c r="BI178" s="113" t="str">
        <f t="shared" si="92"/>
        <v/>
      </c>
      <c r="BJ178" s="113" t="str">
        <f t="shared" si="93"/>
        <v/>
      </c>
      <c r="BK178" s="113" t="str">
        <f t="shared" si="94"/>
        <v/>
      </c>
      <c r="BL178" s="113" t="str">
        <f t="shared" si="95"/>
        <v/>
      </c>
      <c r="BM178" s="113" t="str">
        <f t="shared" si="96"/>
        <v/>
      </c>
      <c r="BN178" s="113" t="str">
        <f t="shared" si="97"/>
        <v/>
      </c>
    </row>
    <row r="179" spans="1:66">
      <c r="A179" s="111">
        <f>IF('Data Entry'!$H$4="","",'Data Entry'!$H$4)</f>
        <v>8</v>
      </c>
      <c r="B179" s="111" t="str">
        <f>IF('Data Entry'!B184="","",'Data Entry'!B184)</f>
        <v/>
      </c>
      <c r="C179" s="111" t="str">
        <f>IF('Data Entry'!C184="","",'Data Entry'!C184)</f>
        <v/>
      </c>
      <c r="D179" s="114" t="str">
        <f>IF('Data Entry'!D184="","",'Data Entry'!D184)</f>
        <v/>
      </c>
      <c r="E179" s="111" t="str">
        <f>IF('Data Entry'!E184="","",UPPER('Data Entry'!E184))</f>
        <v/>
      </c>
      <c r="F179" s="111"/>
      <c r="G179" s="111" t="str">
        <f>IF('Data Entry'!F184="","",UPPER('Data Entry'!F184))</f>
        <v/>
      </c>
      <c r="H179" s="111"/>
      <c r="I179" s="111"/>
      <c r="J179" s="111"/>
      <c r="K179" s="111" t="str">
        <f>IF('Data Entry'!G184="","",'Data Entry'!G184)</f>
        <v/>
      </c>
      <c r="L179" s="111" t="str">
        <f>IF('Data Entry'!H184="","",'Data Entry'!H184)</f>
        <v/>
      </c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2"/>
      <c r="AF179" s="68" t="str">
        <f>IF(AK179="","",IF(AK179&gt;0,COUNT($AG$2:AG179),""))</f>
        <v/>
      </c>
      <c r="AG179" s="113">
        <f t="shared" si="66"/>
        <v>8</v>
      </c>
      <c r="AH179" s="113" t="str">
        <f t="shared" si="67"/>
        <v/>
      </c>
      <c r="AI179" s="113" t="str">
        <f t="shared" si="68"/>
        <v/>
      </c>
      <c r="AJ179" s="113" t="str">
        <f t="shared" si="69"/>
        <v/>
      </c>
      <c r="AK179" s="113" t="str">
        <f t="shared" si="70"/>
        <v/>
      </c>
      <c r="AL179" s="113">
        <f t="shared" si="71"/>
        <v>0</v>
      </c>
      <c r="AM179" s="113" t="str">
        <f t="shared" si="72"/>
        <v/>
      </c>
      <c r="AN179" s="113">
        <f t="shared" si="73"/>
        <v>0</v>
      </c>
      <c r="AO179" s="113">
        <f t="shared" si="74"/>
        <v>0</v>
      </c>
      <c r="AP179" s="113">
        <f t="shared" si="75"/>
        <v>0</v>
      </c>
      <c r="AQ179" s="113" t="str">
        <f t="shared" si="76"/>
        <v/>
      </c>
      <c r="AR179" s="113" t="str">
        <f t="shared" si="77"/>
        <v/>
      </c>
      <c r="AS179" s="113">
        <f t="shared" si="78"/>
        <v>0</v>
      </c>
      <c r="AT179" s="113">
        <f t="shared" si="79"/>
        <v>0</v>
      </c>
      <c r="AU179" s="113">
        <f t="shared" si="80"/>
        <v>0</v>
      </c>
      <c r="AV179" s="113">
        <f t="shared" si="81"/>
        <v>0</v>
      </c>
      <c r="AX179" s="68" t="str">
        <f>IF(BC179="","",IF(BC179&gt;0,COUNT($AY$2:AY179),""))</f>
        <v/>
      </c>
      <c r="AY179" s="113" t="str">
        <f t="shared" si="82"/>
        <v/>
      </c>
      <c r="AZ179" s="113" t="str">
        <f t="shared" si="83"/>
        <v/>
      </c>
      <c r="BA179" s="113" t="str">
        <f t="shared" si="84"/>
        <v/>
      </c>
      <c r="BB179" s="113" t="str">
        <f t="shared" si="85"/>
        <v/>
      </c>
      <c r="BC179" s="113" t="str">
        <f t="shared" si="86"/>
        <v/>
      </c>
      <c r="BD179" s="113" t="str">
        <f t="shared" si="87"/>
        <v/>
      </c>
      <c r="BE179" s="113" t="str">
        <f t="shared" si="88"/>
        <v/>
      </c>
      <c r="BF179" s="113" t="str">
        <f t="shared" si="89"/>
        <v/>
      </c>
      <c r="BG179" s="113" t="str">
        <f t="shared" si="90"/>
        <v/>
      </c>
      <c r="BH179" s="113" t="str">
        <f t="shared" si="91"/>
        <v/>
      </c>
      <c r="BI179" s="113" t="str">
        <f t="shared" si="92"/>
        <v/>
      </c>
      <c r="BJ179" s="113" t="str">
        <f t="shared" si="93"/>
        <v/>
      </c>
      <c r="BK179" s="113" t="str">
        <f t="shared" si="94"/>
        <v/>
      </c>
      <c r="BL179" s="113" t="str">
        <f t="shared" si="95"/>
        <v/>
      </c>
      <c r="BM179" s="113" t="str">
        <f t="shared" si="96"/>
        <v/>
      </c>
      <c r="BN179" s="113" t="str">
        <f t="shared" si="97"/>
        <v/>
      </c>
    </row>
    <row r="180" spans="1:66">
      <c r="A180" s="111">
        <f>IF('Data Entry'!$H$4="","",'Data Entry'!$H$4)</f>
        <v>8</v>
      </c>
      <c r="B180" s="111" t="str">
        <f>IF('Data Entry'!B185="","",'Data Entry'!B185)</f>
        <v/>
      </c>
      <c r="C180" s="111" t="str">
        <f>IF('Data Entry'!C185="","",'Data Entry'!C185)</f>
        <v/>
      </c>
      <c r="D180" s="114" t="str">
        <f>IF('Data Entry'!D185="","",'Data Entry'!D185)</f>
        <v/>
      </c>
      <c r="E180" s="111" t="str">
        <f>IF('Data Entry'!E185="","",UPPER('Data Entry'!E185))</f>
        <v/>
      </c>
      <c r="F180" s="111"/>
      <c r="G180" s="111" t="str">
        <f>IF('Data Entry'!F185="","",UPPER('Data Entry'!F185))</f>
        <v/>
      </c>
      <c r="H180" s="111"/>
      <c r="I180" s="111"/>
      <c r="J180" s="111"/>
      <c r="K180" s="111" t="str">
        <f>IF('Data Entry'!G185="","",'Data Entry'!G185)</f>
        <v/>
      </c>
      <c r="L180" s="111" t="str">
        <f>IF('Data Entry'!H185="","",'Data Entry'!H185)</f>
        <v/>
      </c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2"/>
      <c r="AF180" s="68" t="str">
        <f>IF(AK180="","",IF(AK180&gt;0,COUNT($AG$2:AG180),""))</f>
        <v/>
      </c>
      <c r="AG180" s="113">
        <f t="shared" si="66"/>
        <v>8</v>
      </c>
      <c r="AH180" s="113" t="str">
        <f t="shared" si="67"/>
        <v/>
      </c>
      <c r="AI180" s="113" t="str">
        <f t="shared" si="68"/>
        <v/>
      </c>
      <c r="AJ180" s="113" t="str">
        <f t="shared" si="69"/>
        <v/>
      </c>
      <c r="AK180" s="113" t="str">
        <f t="shared" si="70"/>
        <v/>
      </c>
      <c r="AL180" s="113">
        <f t="shared" si="71"/>
        <v>0</v>
      </c>
      <c r="AM180" s="113" t="str">
        <f t="shared" si="72"/>
        <v/>
      </c>
      <c r="AN180" s="113">
        <f t="shared" si="73"/>
        <v>0</v>
      </c>
      <c r="AO180" s="113">
        <f t="shared" si="74"/>
        <v>0</v>
      </c>
      <c r="AP180" s="113">
        <f t="shared" si="75"/>
        <v>0</v>
      </c>
      <c r="AQ180" s="113" t="str">
        <f t="shared" si="76"/>
        <v/>
      </c>
      <c r="AR180" s="113" t="str">
        <f t="shared" si="77"/>
        <v/>
      </c>
      <c r="AS180" s="113">
        <f t="shared" si="78"/>
        <v>0</v>
      </c>
      <c r="AT180" s="113">
        <f t="shared" si="79"/>
        <v>0</v>
      </c>
      <c r="AU180" s="113">
        <f t="shared" si="80"/>
        <v>0</v>
      </c>
      <c r="AV180" s="113">
        <f t="shared" si="81"/>
        <v>0</v>
      </c>
      <c r="AX180" s="68" t="str">
        <f>IF(BC180="","",IF(BC180&gt;0,COUNT($AY$2:AY180),""))</f>
        <v/>
      </c>
      <c r="AY180" s="113" t="str">
        <f t="shared" si="82"/>
        <v/>
      </c>
      <c r="AZ180" s="113" t="str">
        <f t="shared" si="83"/>
        <v/>
      </c>
      <c r="BA180" s="113" t="str">
        <f t="shared" si="84"/>
        <v/>
      </c>
      <c r="BB180" s="113" t="str">
        <f t="shared" si="85"/>
        <v/>
      </c>
      <c r="BC180" s="113" t="str">
        <f t="shared" si="86"/>
        <v/>
      </c>
      <c r="BD180" s="113" t="str">
        <f t="shared" si="87"/>
        <v/>
      </c>
      <c r="BE180" s="113" t="str">
        <f t="shared" si="88"/>
        <v/>
      </c>
      <c r="BF180" s="113" t="str">
        <f t="shared" si="89"/>
        <v/>
      </c>
      <c r="BG180" s="113" t="str">
        <f t="shared" si="90"/>
        <v/>
      </c>
      <c r="BH180" s="113" t="str">
        <f t="shared" si="91"/>
        <v/>
      </c>
      <c r="BI180" s="113" t="str">
        <f t="shared" si="92"/>
        <v/>
      </c>
      <c r="BJ180" s="113" t="str">
        <f t="shared" si="93"/>
        <v/>
      </c>
      <c r="BK180" s="113" t="str">
        <f t="shared" si="94"/>
        <v/>
      </c>
      <c r="BL180" s="113" t="str">
        <f t="shared" si="95"/>
        <v/>
      </c>
      <c r="BM180" s="113" t="str">
        <f t="shared" si="96"/>
        <v/>
      </c>
      <c r="BN180" s="113" t="str">
        <f t="shared" si="97"/>
        <v/>
      </c>
    </row>
    <row r="181" spans="1:66">
      <c r="A181" s="111">
        <f>IF('Data Entry'!$H$4="","",'Data Entry'!$H$4)</f>
        <v>8</v>
      </c>
      <c r="B181" s="111" t="str">
        <f>IF('Data Entry'!B186="","",'Data Entry'!B186)</f>
        <v/>
      </c>
      <c r="C181" s="111" t="str">
        <f>IF('Data Entry'!C186="","",'Data Entry'!C186)</f>
        <v/>
      </c>
      <c r="D181" s="114" t="str">
        <f>IF('Data Entry'!D186="","",'Data Entry'!D186)</f>
        <v/>
      </c>
      <c r="E181" s="111" t="str">
        <f>IF('Data Entry'!E186="","",UPPER('Data Entry'!E186))</f>
        <v/>
      </c>
      <c r="F181" s="111"/>
      <c r="G181" s="111" t="str">
        <f>IF('Data Entry'!F186="","",UPPER('Data Entry'!F186))</f>
        <v/>
      </c>
      <c r="H181" s="111"/>
      <c r="I181" s="111"/>
      <c r="J181" s="111"/>
      <c r="K181" s="111" t="str">
        <f>IF('Data Entry'!G186="","",'Data Entry'!G186)</f>
        <v/>
      </c>
      <c r="L181" s="111" t="str">
        <f>IF('Data Entry'!H186="","",'Data Entry'!H186)</f>
        <v/>
      </c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2"/>
      <c r="AF181" s="68" t="str">
        <f>IF(AK181="","",IF(AK181&gt;0,COUNT($AG$2:AG181),""))</f>
        <v/>
      </c>
      <c r="AG181" s="113">
        <f t="shared" si="66"/>
        <v>8</v>
      </c>
      <c r="AH181" s="113" t="str">
        <f t="shared" si="67"/>
        <v/>
      </c>
      <c r="AI181" s="113" t="str">
        <f t="shared" si="68"/>
        <v/>
      </c>
      <c r="AJ181" s="113" t="str">
        <f t="shared" si="69"/>
        <v/>
      </c>
      <c r="AK181" s="113" t="str">
        <f t="shared" si="70"/>
        <v/>
      </c>
      <c r="AL181" s="113">
        <f t="shared" si="71"/>
        <v>0</v>
      </c>
      <c r="AM181" s="113" t="str">
        <f t="shared" si="72"/>
        <v/>
      </c>
      <c r="AN181" s="113">
        <f t="shared" si="73"/>
        <v>0</v>
      </c>
      <c r="AO181" s="113">
        <f t="shared" si="74"/>
        <v>0</v>
      </c>
      <c r="AP181" s="113">
        <f t="shared" si="75"/>
        <v>0</v>
      </c>
      <c r="AQ181" s="113" t="str">
        <f t="shared" si="76"/>
        <v/>
      </c>
      <c r="AR181" s="113" t="str">
        <f t="shared" si="77"/>
        <v/>
      </c>
      <c r="AS181" s="113">
        <f t="shared" si="78"/>
        <v>0</v>
      </c>
      <c r="AT181" s="113">
        <f t="shared" si="79"/>
        <v>0</v>
      </c>
      <c r="AU181" s="113">
        <f t="shared" si="80"/>
        <v>0</v>
      </c>
      <c r="AV181" s="113">
        <f t="shared" si="81"/>
        <v>0</v>
      </c>
      <c r="AX181" s="68" t="str">
        <f>IF(BC181="","",IF(BC181&gt;0,COUNT($AY$2:AY181),""))</f>
        <v/>
      </c>
      <c r="AY181" s="113" t="str">
        <f t="shared" si="82"/>
        <v/>
      </c>
      <c r="AZ181" s="113" t="str">
        <f t="shared" si="83"/>
        <v/>
      </c>
      <c r="BA181" s="113" t="str">
        <f t="shared" si="84"/>
        <v/>
      </c>
      <c r="BB181" s="113" t="str">
        <f t="shared" si="85"/>
        <v/>
      </c>
      <c r="BC181" s="113" t="str">
        <f t="shared" si="86"/>
        <v/>
      </c>
      <c r="BD181" s="113" t="str">
        <f t="shared" si="87"/>
        <v/>
      </c>
      <c r="BE181" s="113" t="str">
        <f t="shared" si="88"/>
        <v/>
      </c>
      <c r="BF181" s="113" t="str">
        <f t="shared" si="89"/>
        <v/>
      </c>
      <c r="BG181" s="113" t="str">
        <f t="shared" si="90"/>
        <v/>
      </c>
      <c r="BH181" s="113" t="str">
        <f t="shared" si="91"/>
        <v/>
      </c>
      <c r="BI181" s="113" t="str">
        <f t="shared" si="92"/>
        <v/>
      </c>
      <c r="BJ181" s="113" t="str">
        <f t="shared" si="93"/>
        <v/>
      </c>
      <c r="BK181" s="113" t="str">
        <f t="shared" si="94"/>
        <v/>
      </c>
      <c r="BL181" s="113" t="str">
        <f t="shared" si="95"/>
        <v/>
      </c>
      <c r="BM181" s="113" t="str">
        <f t="shared" si="96"/>
        <v/>
      </c>
      <c r="BN181" s="113" t="str">
        <f t="shared" si="97"/>
        <v/>
      </c>
    </row>
    <row r="182" spans="1:66">
      <c r="A182" s="111">
        <f>IF('Data Entry'!$H$4="","",'Data Entry'!$H$4)</f>
        <v>8</v>
      </c>
      <c r="B182" s="111" t="str">
        <f>IF('Data Entry'!B187="","",'Data Entry'!B187)</f>
        <v/>
      </c>
      <c r="C182" s="111" t="str">
        <f>IF('Data Entry'!C187="","",'Data Entry'!C187)</f>
        <v/>
      </c>
      <c r="D182" s="114" t="str">
        <f>IF('Data Entry'!D187="","",'Data Entry'!D187)</f>
        <v/>
      </c>
      <c r="E182" s="111" t="str">
        <f>IF('Data Entry'!E187="","",UPPER('Data Entry'!E187))</f>
        <v/>
      </c>
      <c r="F182" s="111"/>
      <c r="G182" s="111" t="str">
        <f>IF('Data Entry'!F187="","",UPPER('Data Entry'!F187))</f>
        <v/>
      </c>
      <c r="H182" s="111"/>
      <c r="I182" s="111"/>
      <c r="J182" s="111"/>
      <c r="K182" s="111" t="str">
        <f>IF('Data Entry'!G187="","",'Data Entry'!G187)</f>
        <v/>
      </c>
      <c r="L182" s="111" t="str">
        <f>IF('Data Entry'!H187="","",'Data Entry'!H187)</f>
        <v/>
      </c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2"/>
      <c r="AF182" s="68" t="str">
        <f>IF(AK182="","",IF(AK182&gt;0,COUNT($AG$2:AG182),""))</f>
        <v/>
      </c>
      <c r="AG182" s="113">
        <f t="shared" si="66"/>
        <v>8</v>
      </c>
      <c r="AH182" s="113" t="str">
        <f t="shared" si="67"/>
        <v/>
      </c>
      <c r="AI182" s="113" t="str">
        <f t="shared" si="68"/>
        <v/>
      </c>
      <c r="AJ182" s="113" t="str">
        <f t="shared" si="69"/>
        <v/>
      </c>
      <c r="AK182" s="113" t="str">
        <f t="shared" si="70"/>
        <v/>
      </c>
      <c r="AL182" s="113">
        <f t="shared" si="71"/>
        <v>0</v>
      </c>
      <c r="AM182" s="113" t="str">
        <f t="shared" si="72"/>
        <v/>
      </c>
      <c r="AN182" s="113">
        <f t="shared" si="73"/>
        <v>0</v>
      </c>
      <c r="AO182" s="113">
        <f t="shared" si="74"/>
        <v>0</v>
      </c>
      <c r="AP182" s="113">
        <f t="shared" si="75"/>
        <v>0</v>
      </c>
      <c r="AQ182" s="113" t="str">
        <f t="shared" si="76"/>
        <v/>
      </c>
      <c r="AR182" s="113" t="str">
        <f t="shared" si="77"/>
        <v/>
      </c>
      <c r="AS182" s="113">
        <f t="shared" si="78"/>
        <v>0</v>
      </c>
      <c r="AT182" s="113">
        <f t="shared" si="79"/>
        <v>0</v>
      </c>
      <c r="AU182" s="113">
        <f t="shared" si="80"/>
        <v>0</v>
      </c>
      <c r="AV182" s="113">
        <f t="shared" si="81"/>
        <v>0</v>
      </c>
      <c r="AX182" s="68" t="str">
        <f>IF(BC182="","",IF(BC182&gt;0,COUNT($AY$2:AY182),""))</f>
        <v/>
      </c>
      <c r="AY182" s="113" t="str">
        <f t="shared" si="82"/>
        <v/>
      </c>
      <c r="AZ182" s="113" t="str">
        <f t="shared" si="83"/>
        <v/>
      </c>
      <c r="BA182" s="113" t="str">
        <f t="shared" si="84"/>
        <v/>
      </c>
      <c r="BB182" s="113" t="str">
        <f t="shared" si="85"/>
        <v/>
      </c>
      <c r="BC182" s="113" t="str">
        <f t="shared" si="86"/>
        <v/>
      </c>
      <c r="BD182" s="113" t="str">
        <f t="shared" si="87"/>
        <v/>
      </c>
      <c r="BE182" s="113" t="str">
        <f t="shared" si="88"/>
        <v/>
      </c>
      <c r="BF182" s="113" t="str">
        <f t="shared" si="89"/>
        <v/>
      </c>
      <c r="BG182" s="113" t="str">
        <f t="shared" si="90"/>
        <v/>
      </c>
      <c r="BH182" s="113" t="str">
        <f t="shared" si="91"/>
        <v/>
      </c>
      <c r="BI182" s="113" t="str">
        <f t="shared" si="92"/>
        <v/>
      </c>
      <c r="BJ182" s="113" t="str">
        <f t="shared" si="93"/>
        <v/>
      </c>
      <c r="BK182" s="113" t="str">
        <f t="shared" si="94"/>
        <v/>
      </c>
      <c r="BL182" s="113" t="str">
        <f t="shared" si="95"/>
        <v/>
      </c>
      <c r="BM182" s="113" t="str">
        <f t="shared" si="96"/>
        <v/>
      </c>
      <c r="BN182" s="113" t="str">
        <f t="shared" si="97"/>
        <v/>
      </c>
    </row>
    <row r="183" spans="1:66">
      <c r="A183" s="111">
        <f>IF('Data Entry'!$H$4="","",'Data Entry'!$H$4)</f>
        <v>8</v>
      </c>
      <c r="B183" s="111" t="str">
        <f>IF('Data Entry'!B188="","",'Data Entry'!B188)</f>
        <v/>
      </c>
      <c r="C183" s="111" t="str">
        <f>IF('Data Entry'!C188="","",'Data Entry'!C188)</f>
        <v/>
      </c>
      <c r="D183" s="114" t="str">
        <f>IF('Data Entry'!D188="","",'Data Entry'!D188)</f>
        <v/>
      </c>
      <c r="E183" s="111" t="str">
        <f>IF('Data Entry'!E188="","",UPPER('Data Entry'!E188))</f>
        <v/>
      </c>
      <c r="F183" s="111"/>
      <c r="G183" s="111" t="str">
        <f>IF('Data Entry'!F188="","",UPPER('Data Entry'!F188))</f>
        <v/>
      </c>
      <c r="H183" s="111"/>
      <c r="I183" s="111"/>
      <c r="J183" s="111"/>
      <c r="K183" s="111" t="str">
        <f>IF('Data Entry'!G188="","",'Data Entry'!G188)</f>
        <v/>
      </c>
      <c r="L183" s="111" t="str">
        <f>IF('Data Entry'!H188="","",'Data Entry'!H188)</f>
        <v/>
      </c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2"/>
      <c r="AF183" s="68" t="str">
        <f>IF(AK183="","",IF(AK183&gt;0,COUNT($AG$2:AG183),""))</f>
        <v/>
      </c>
      <c r="AG183" s="113">
        <f t="shared" si="66"/>
        <v>8</v>
      </c>
      <c r="AH183" s="113" t="str">
        <f t="shared" si="67"/>
        <v/>
      </c>
      <c r="AI183" s="113" t="str">
        <f t="shared" si="68"/>
        <v/>
      </c>
      <c r="AJ183" s="113" t="str">
        <f t="shared" si="69"/>
        <v/>
      </c>
      <c r="AK183" s="113" t="str">
        <f t="shared" si="70"/>
        <v/>
      </c>
      <c r="AL183" s="113">
        <f t="shared" si="71"/>
        <v>0</v>
      </c>
      <c r="AM183" s="113" t="str">
        <f t="shared" si="72"/>
        <v/>
      </c>
      <c r="AN183" s="113">
        <f t="shared" si="73"/>
        <v>0</v>
      </c>
      <c r="AO183" s="113">
        <f t="shared" si="74"/>
        <v>0</v>
      </c>
      <c r="AP183" s="113">
        <f t="shared" si="75"/>
        <v>0</v>
      </c>
      <c r="AQ183" s="113" t="str">
        <f t="shared" si="76"/>
        <v/>
      </c>
      <c r="AR183" s="113" t="str">
        <f t="shared" si="77"/>
        <v/>
      </c>
      <c r="AS183" s="113">
        <f t="shared" si="78"/>
        <v>0</v>
      </c>
      <c r="AT183" s="113">
        <f t="shared" si="79"/>
        <v>0</v>
      </c>
      <c r="AU183" s="113">
        <f t="shared" si="80"/>
        <v>0</v>
      </c>
      <c r="AV183" s="113">
        <f t="shared" si="81"/>
        <v>0</v>
      </c>
      <c r="AX183" s="68" t="str">
        <f>IF(BC183="","",IF(BC183&gt;0,COUNT($AY$2:AY183),""))</f>
        <v/>
      </c>
      <c r="AY183" s="113" t="str">
        <f t="shared" si="82"/>
        <v/>
      </c>
      <c r="AZ183" s="113" t="str">
        <f t="shared" si="83"/>
        <v/>
      </c>
      <c r="BA183" s="113" t="str">
        <f t="shared" si="84"/>
        <v/>
      </c>
      <c r="BB183" s="113" t="str">
        <f t="shared" si="85"/>
        <v/>
      </c>
      <c r="BC183" s="113" t="str">
        <f t="shared" si="86"/>
        <v/>
      </c>
      <c r="BD183" s="113" t="str">
        <f t="shared" si="87"/>
        <v/>
      </c>
      <c r="BE183" s="113" t="str">
        <f t="shared" si="88"/>
        <v/>
      </c>
      <c r="BF183" s="113" t="str">
        <f t="shared" si="89"/>
        <v/>
      </c>
      <c r="BG183" s="113" t="str">
        <f t="shared" si="90"/>
        <v/>
      </c>
      <c r="BH183" s="113" t="str">
        <f t="shared" si="91"/>
        <v/>
      </c>
      <c r="BI183" s="113" t="str">
        <f t="shared" si="92"/>
        <v/>
      </c>
      <c r="BJ183" s="113" t="str">
        <f t="shared" si="93"/>
        <v/>
      </c>
      <c r="BK183" s="113" t="str">
        <f t="shared" si="94"/>
        <v/>
      </c>
      <c r="BL183" s="113" t="str">
        <f t="shared" si="95"/>
        <v/>
      </c>
      <c r="BM183" s="113" t="str">
        <f t="shared" si="96"/>
        <v/>
      </c>
      <c r="BN183" s="113" t="str">
        <f t="shared" si="97"/>
        <v/>
      </c>
    </row>
    <row r="184" spans="1:66">
      <c r="A184" s="111">
        <f>IF('Data Entry'!$H$4="","",'Data Entry'!$H$4)</f>
        <v>8</v>
      </c>
      <c r="B184" s="111" t="str">
        <f>IF('Data Entry'!B189="","",'Data Entry'!B189)</f>
        <v/>
      </c>
      <c r="C184" s="111" t="str">
        <f>IF('Data Entry'!C189="","",'Data Entry'!C189)</f>
        <v/>
      </c>
      <c r="D184" s="114" t="str">
        <f>IF('Data Entry'!D189="","",'Data Entry'!D189)</f>
        <v/>
      </c>
      <c r="E184" s="111" t="str">
        <f>IF('Data Entry'!E189="","",UPPER('Data Entry'!E189))</f>
        <v/>
      </c>
      <c r="F184" s="111"/>
      <c r="G184" s="111" t="str">
        <f>IF('Data Entry'!F189="","",UPPER('Data Entry'!F189))</f>
        <v/>
      </c>
      <c r="H184" s="111"/>
      <c r="I184" s="111"/>
      <c r="J184" s="111"/>
      <c r="K184" s="111" t="str">
        <f>IF('Data Entry'!G189="","",'Data Entry'!G189)</f>
        <v/>
      </c>
      <c r="L184" s="111" t="str">
        <f>IF('Data Entry'!H189="","",'Data Entry'!H189)</f>
        <v/>
      </c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2"/>
      <c r="AF184" s="68" t="str">
        <f>IF(AK184="","",IF(AK184&gt;0,COUNT($AG$2:AG184),""))</f>
        <v/>
      </c>
      <c r="AG184" s="113">
        <f t="shared" si="66"/>
        <v>8</v>
      </c>
      <c r="AH184" s="113" t="str">
        <f t="shared" si="67"/>
        <v/>
      </c>
      <c r="AI184" s="113" t="str">
        <f t="shared" si="68"/>
        <v/>
      </c>
      <c r="AJ184" s="113" t="str">
        <f t="shared" si="69"/>
        <v/>
      </c>
      <c r="AK184" s="113" t="str">
        <f t="shared" si="70"/>
        <v/>
      </c>
      <c r="AL184" s="113">
        <f t="shared" si="71"/>
        <v>0</v>
      </c>
      <c r="AM184" s="113" t="str">
        <f t="shared" si="72"/>
        <v/>
      </c>
      <c r="AN184" s="113">
        <f t="shared" si="73"/>
        <v>0</v>
      </c>
      <c r="AO184" s="113">
        <f t="shared" si="74"/>
        <v>0</v>
      </c>
      <c r="AP184" s="113">
        <f t="shared" si="75"/>
        <v>0</v>
      </c>
      <c r="AQ184" s="113" t="str">
        <f t="shared" si="76"/>
        <v/>
      </c>
      <c r="AR184" s="113" t="str">
        <f t="shared" si="77"/>
        <v/>
      </c>
      <c r="AS184" s="113">
        <f t="shared" si="78"/>
        <v>0</v>
      </c>
      <c r="AT184" s="113">
        <f t="shared" si="79"/>
        <v>0</v>
      </c>
      <c r="AU184" s="113">
        <f t="shared" si="80"/>
        <v>0</v>
      </c>
      <c r="AV184" s="113">
        <f t="shared" si="81"/>
        <v>0</v>
      </c>
      <c r="AX184" s="68" t="str">
        <f>IF(BC184="","",IF(BC184&gt;0,COUNT($AY$2:AY184),""))</f>
        <v/>
      </c>
      <c r="AY184" s="113" t="str">
        <f t="shared" si="82"/>
        <v/>
      </c>
      <c r="AZ184" s="113" t="str">
        <f t="shared" si="83"/>
        <v/>
      </c>
      <c r="BA184" s="113" t="str">
        <f t="shared" si="84"/>
        <v/>
      </c>
      <c r="BB184" s="113" t="str">
        <f t="shared" si="85"/>
        <v/>
      </c>
      <c r="BC184" s="113" t="str">
        <f t="shared" si="86"/>
        <v/>
      </c>
      <c r="BD184" s="113" t="str">
        <f t="shared" si="87"/>
        <v/>
      </c>
      <c r="BE184" s="113" t="str">
        <f t="shared" si="88"/>
        <v/>
      </c>
      <c r="BF184" s="113" t="str">
        <f t="shared" si="89"/>
        <v/>
      </c>
      <c r="BG184" s="113" t="str">
        <f t="shared" si="90"/>
        <v/>
      </c>
      <c r="BH184" s="113" t="str">
        <f t="shared" si="91"/>
        <v/>
      </c>
      <c r="BI184" s="113" t="str">
        <f t="shared" si="92"/>
        <v/>
      </c>
      <c r="BJ184" s="113" t="str">
        <f t="shared" si="93"/>
        <v/>
      </c>
      <c r="BK184" s="113" t="str">
        <f t="shared" si="94"/>
        <v/>
      </c>
      <c r="BL184" s="113" t="str">
        <f t="shared" si="95"/>
        <v/>
      </c>
      <c r="BM184" s="113" t="str">
        <f t="shared" si="96"/>
        <v/>
      </c>
      <c r="BN184" s="113" t="str">
        <f t="shared" si="97"/>
        <v/>
      </c>
    </row>
    <row r="185" spans="1:66">
      <c r="A185" s="111">
        <f>IF('Data Entry'!$H$4="","",'Data Entry'!$H$4)</f>
        <v>8</v>
      </c>
      <c r="B185" s="111" t="str">
        <f>IF('Data Entry'!B190="","",'Data Entry'!B190)</f>
        <v/>
      </c>
      <c r="C185" s="111" t="str">
        <f>IF('Data Entry'!C190="","",'Data Entry'!C190)</f>
        <v/>
      </c>
      <c r="D185" s="114" t="str">
        <f>IF('Data Entry'!D190="","",'Data Entry'!D190)</f>
        <v/>
      </c>
      <c r="E185" s="111" t="str">
        <f>IF('Data Entry'!E190="","",UPPER('Data Entry'!E190))</f>
        <v/>
      </c>
      <c r="F185" s="111"/>
      <c r="G185" s="111" t="str">
        <f>IF('Data Entry'!F190="","",UPPER('Data Entry'!F190))</f>
        <v/>
      </c>
      <c r="H185" s="111"/>
      <c r="I185" s="111"/>
      <c r="J185" s="111"/>
      <c r="K185" s="111" t="str">
        <f>IF('Data Entry'!G190="","",'Data Entry'!G190)</f>
        <v/>
      </c>
      <c r="L185" s="111" t="str">
        <f>IF('Data Entry'!H190="","",'Data Entry'!H190)</f>
        <v/>
      </c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2"/>
      <c r="AF185" s="68" t="str">
        <f>IF(AK185="","",IF(AK185&gt;0,COUNT($AG$2:AG185),""))</f>
        <v/>
      </c>
      <c r="AG185" s="113">
        <f t="shared" si="66"/>
        <v>8</v>
      </c>
      <c r="AH185" s="113" t="str">
        <f t="shared" si="67"/>
        <v/>
      </c>
      <c r="AI185" s="113" t="str">
        <f t="shared" si="68"/>
        <v/>
      </c>
      <c r="AJ185" s="113" t="str">
        <f t="shared" si="69"/>
        <v/>
      </c>
      <c r="AK185" s="113" t="str">
        <f t="shared" si="70"/>
        <v/>
      </c>
      <c r="AL185" s="113">
        <f t="shared" si="71"/>
        <v>0</v>
      </c>
      <c r="AM185" s="113" t="str">
        <f t="shared" si="72"/>
        <v/>
      </c>
      <c r="AN185" s="113">
        <f t="shared" si="73"/>
        <v>0</v>
      </c>
      <c r="AO185" s="113">
        <f t="shared" si="74"/>
        <v>0</v>
      </c>
      <c r="AP185" s="113">
        <f t="shared" si="75"/>
        <v>0</v>
      </c>
      <c r="AQ185" s="113" t="str">
        <f t="shared" si="76"/>
        <v/>
      </c>
      <c r="AR185" s="113" t="str">
        <f t="shared" si="77"/>
        <v/>
      </c>
      <c r="AS185" s="113">
        <f t="shared" si="78"/>
        <v>0</v>
      </c>
      <c r="AT185" s="113">
        <f t="shared" si="79"/>
        <v>0</v>
      </c>
      <c r="AU185" s="113">
        <f t="shared" si="80"/>
        <v>0</v>
      </c>
      <c r="AV185" s="113">
        <f t="shared" si="81"/>
        <v>0</v>
      </c>
      <c r="AX185" s="68" t="str">
        <f>IF(BC185="","",IF(BC185&gt;0,COUNT($AY$2:AY185),""))</f>
        <v/>
      </c>
      <c r="AY185" s="113" t="str">
        <f t="shared" si="82"/>
        <v/>
      </c>
      <c r="AZ185" s="113" t="str">
        <f t="shared" si="83"/>
        <v/>
      </c>
      <c r="BA185" s="113" t="str">
        <f t="shared" si="84"/>
        <v/>
      </c>
      <c r="BB185" s="113" t="str">
        <f t="shared" si="85"/>
        <v/>
      </c>
      <c r="BC185" s="113" t="str">
        <f t="shared" si="86"/>
        <v/>
      </c>
      <c r="BD185" s="113" t="str">
        <f t="shared" si="87"/>
        <v/>
      </c>
      <c r="BE185" s="113" t="str">
        <f t="shared" si="88"/>
        <v/>
      </c>
      <c r="BF185" s="113" t="str">
        <f t="shared" si="89"/>
        <v/>
      </c>
      <c r="BG185" s="113" t="str">
        <f t="shared" si="90"/>
        <v/>
      </c>
      <c r="BH185" s="113" t="str">
        <f t="shared" si="91"/>
        <v/>
      </c>
      <c r="BI185" s="113" t="str">
        <f t="shared" si="92"/>
        <v/>
      </c>
      <c r="BJ185" s="113" t="str">
        <f t="shared" si="93"/>
        <v/>
      </c>
      <c r="BK185" s="113" t="str">
        <f t="shared" si="94"/>
        <v/>
      </c>
      <c r="BL185" s="113" t="str">
        <f t="shared" si="95"/>
        <v/>
      </c>
      <c r="BM185" s="113" t="str">
        <f t="shared" si="96"/>
        <v/>
      </c>
      <c r="BN185" s="113" t="str">
        <f t="shared" si="97"/>
        <v/>
      </c>
    </row>
    <row r="186" spans="1:66">
      <c r="A186" s="111">
        <f>IF('Data Entry'!$H$4="","",'Data Entry'!$H$4)</f>
        <v>8</v>
      </c>
      <c r="B186" s="111" t="str">
        <f>IF('Data Entry'!B191="","",'Data Entry'!B191)</f>
        <v/>
      </c>
      <c r="C186" s="111" t="str">
        <f>IF('Data Entry'!C191="","",'Data Entry'!C191)</f>
        <v/>
      </c>
      <c r="D186" s="114" t="str">
        <f>IF('Data Entry'!D191="","",'Data Entry'!D191)</f>
        <v/>
      </c>
      <c r="E186" s="111" t="str">
        <f>IF('Data Entry'!E191="","",UPPER('Data Entry'!E191))</f>
        <v/>
      </c>
      <c r="F186" s="111"/>
      <c r="G186" s="111" t="str">
        <f>IF('Data Entry'!F191="","",UPPER('Data Entry'!F191))</f>
        <v/>
      </c>
      <c r="H186" s="111"/>
      <c r="I186" s="111"/>
      <c r="J186" s="111"/>
      <c r="K186" s="111" t="str">
        <f>IF('Data Entry'!G191="","",'Data Entry'!G191)</f>
        <v/>
      </c>
      <c r="L186" s="111" t="str">
        <f>IF('Data Entry'!H191="","",'Data Entry'!H191)</f>
        <v/>
      </c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2"/>
      <c r="AF186" s="68" t="str">
        <f>IF(AK186="","",IF(AK186&gt;0,COUNT($AG$2:AG186),""))</f>
        <v/>
      </c>
      <c r="AG186" s="113">
        <f t="shared" si="66"/>
        <v>8</v>
      </c>
      <c r="AH186" s="113" t="str">
        <f t="shared" si="67"/>
        <v/>
      </c>
      <c r="AI186" s="113" t="str">
        <f t="shared" si="68"/>
        <v/>
      </c>
      <c r="AJ186" s="113" t="str">
        <f t="shared" si="69"/>
        <v/>
      </c>
      <c r="AK186" s="113" t="str">
        <f t="shared" si="70"/>
        <v/>
      </c>
      <c r="AL186" s="113">
        <f t="shared" si="71"/>
        <v>0</v>
      </c>
      <c r="AM186" s="113" t="str">
        <f t="shared" si="72"/>
        <v/>
      </c>
      <c r="AN186" s="113">
        <f t="shared" si="73"/>
        <v>0</v>
      </c>
      <c r="AO186" s="113">
        <f t="shared" si="74"/>
        <v>0</v>
      </c>
      <c r="AP186" s="113">
        <f t="shared" si="75"/>
        <v>0</v>
      </c>
      <c r="AQ186" s="113" t="str">
        <f t="shared" si="76"/>
        <v/>
      </c>
      <c r="AR186" s="113" t="str">
        <f t="shared" si="77"/>
        <v/>
      </c>
      <c r="AS186" s="113">
        <f t="shared" si="78"/>
        <v>0</v>
      </c>
      <c r="AT186" s="113">
        <f t="shared" si="79"/>
        <v>0</v>
      </c>
      <c r="AU186" s="113">
        <f t="shared" si="80"/>
        <v>0</v>
      </c>
      <c r="AV186" s="113">
        <f t="shared" si="81"/>
        <v>0</v>
      </c>
      <c r="AX186" s="68" t="str">
        <f>IF(BC186="","",IF(BC186&gt;0,COUNT($AY$2:AY186),""))</f>
        <v/>
      </c>
      <c r="AY186" s="113" t="str">
        <f t="shared" si="82"/>
        <v/>
      </c>
      <c r="AZ186" s="113" t="str">
        <f t="shared" si="83"/>
        <v/>
      </c>
      <c r="BA186" s="113" t="str">
        <f t="shared" si="84"/>
        <v/>
      </c>
      <c r="BB186" s="113" t="str">
        <f t="shared" si="85"/>
        <v/>
      </c>
      <c r="BC186" s="113" t="str">
        <f t="shared" si="86"/>
        <v/>
      </c>
      <c r="BD186" s="113" t="str">
        <f t="shared" si="87"/>
        <v/>
      </c>
      <c r="BE186" s="113" t="str">
        <f t="shared" si="88"/>
        <v/>
      </c>
      <c r="BF186" s="113" t="str">
        <f t="shared" si="89"/>
        <v/>
      </c>
      <c r="BG186" s="113" t="str">
        <f t="shared" si="90"/>
        <v/>
      </c>
      <c r="BH186" s="113" t="str">
        <f t="shared" si="91"/>
        <v/>
      </c>
      <c r="BI186" s="113" t="str">
        <f t="shared" si="92"/>
        <v/>
      </c>
      <c r="BJ186" s="113" t="str">
        <f t="shared" si="93"/>
        <v/>
      </c>
      <c r="BK186" s="113" t="str">
        <f t="shared" si="94"/>
        <v/>
      </c>
      <c r="BL186" s="113" t="str">
        <f t="shared" si="95"/>
        <v/>
      </c>
      <c r="BM186" s="113" t="str">
        <f t="shared" si="96"/>
        <v/>
      </c>
      <c r="BN186" s="113" t="str">
        <f t="shared" si="97"/>
        <v/>
      </c>
    </row>
    <row r="187" spans="1:66">
      <c r="A187" s="111">
        <f>IF('Data Entry'!$H$4="","",'Data Entry'!$H$4)</f>
        <v>8</v>
      </c>
      <c r="B187" s="111" t="str">
        <f>IF('Data Entry'!B192="","",'Data Entry'!B192)</f>
        <v/>
      </c>
      <c r="C187" s="111" t="str">
        <f>IF('Data Entry'!C192="","",'Data Entry'!C192)</f>
        <v/>
      </c>
      <c r="D187" s="114" t="str">
        <f>IF('Data Entry'!D192="","",'Data Entry'!D192)</f>
        <v/>
      </c>
      <c r="E187" s="111" t="str">
        <f>IF('Data Entry'!E192="","",UPPER('Data Entry'!E192))</f>
        <v/>
      </c>
      <c r="F187" s="111"/>
      <c r="G187" s="111" t="str">
        <f>IF('Data Entry'!F192="","",UPPER('Data Entry'!F192))</f>
        <v/>
      </c>
      <c r="H187" s="111"/>
      <c r="I187" s="111"/>
      <c r="J187" s="111"/>
      <c r="K187" s="111" t="str">
        <f>IF('Data Entry'!G192="","",'Data Entry'!G192)</f>
        <v/>
      </c>
      <c r="L187" s="111" t="str">
        <f>IF('Data Entry'!H192="","",'Data Entry'!H192)</f>
        <v/>
      </c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2"/>
      <c r="AF187" s="68" t="str">
        <f>IF(AK187="","",IF(AK187&gt;0,COUNT($AG$2:AG187),""))</f>
        <v/>
      </c>
      <c r="AG187" s="113">
        <f t="shared" si="66"/>
        <v>8</v>
      </c>
      <c r="AH187" s="113" t="str">
        <f t="shared" si="67"/>
        <v/>
      </c>
      <c r="AI187" s="113" t="str">
        <f t="shared" si="68"/>
        <v/>
      </c>
      <c r="AJ187" s="113" t="str">
        <f t="shared" si="69"/>
        <v/>
      </c>
      <c r="AK187" s="113" t="str">
        <f t="shared" si="70"/>
        <v/>
      </c>
      <c r="AL187" s="113">
        <f t="shared" si="71"/>
        <v>0</v>
      </c>
      <c r="AM187" s="113" t="str">
        <f t="shared" si="72"/>
        <v/>
      </c>
      <c r="AN187" s="113">
        <f t="shared" si="73"/>
        <v>0</v>
      </c>
      <c r="AO187" s="113">
        <f t="shared" si="74"/>
        <v>0</v>
      </c>
      <c r="AP187" s="113">
        <f t="shared" si="75"/>
        <v>0</v>
      </c>
      <c r="AQ187" s="113" t="str">
        <f t="shared" si="76"/>
        <v/>
      </c>
      <c r="AR187" s="113" t="str">
        <f t="shared" si="77"/>
        <v/>
      </c>
      <c r="AS187" s="113">
        <f t="shared" si="78"/>
        <v>0</v>
      </c>
      <c r="AT187" s="113">
        <f t="shared" si="79"/>
        <v>0</v>
      </c>
      <c r="AU187" s="113">
        <f t="shared" si="80"/>
        <v>0</v>
      </c>
      <c r="AV187" s="113">
        <f t="shared" si="81"/>
        <v>0</v>
      </c>
      <c r="AX187" s="68" t="str">
        <f>IF(BC187="","",IF(BC187&gt;0,COUNT($AY$2:AY187),""))</f>
        <v/>
      </c>
      <c r="AY187" s="113" t="str">
        <f t="shared" si="82"/>
        <v/>
      </c>
      <c r="AZ187" s="113" t="str">
        <f t="shared" si="83"/>
        <v/>
      </c>
      <c r="BA187" s="113" t="str">
        <f t="shared" si="84"/>
        <v/>
      </c>
      <c r="BB187" s="113" t="str">
        <f t="shared" si="85"/>
        <v/>
      </c>
      <c r="BC187" s="113" t="str">
        <f t="shared" si="86"/>
        <v/>
      </c>
      <c r="BD187" s="113" t="str">
        <f t="shared" si="87"/>
        <v/>
      </c>
      <c r="BE187" s="113" t="str">
        <f t="shared" si="88"/>
        <v/>
      </c>
      <c r="BF187" s="113" t="str">
        <f t="shared" si="89"/>
        <v/>
      </c>
      <c r="BG187" s="113" t="str">
        <f t="shared" si="90"/>
        <v/>
      </c>
      <c r="BH187" s="113" t="str">
        <f t="shared" si="91"/>
        <v/>
      </c>
      <c r="BI187" s="113" t="str">
        <f t="shared" si="92"/>
        <v/>
      </c>
      <c r="BJ187" s="113" t="str">
        <f t="shared" si="93"/>
        <v/>
      </c>
      <c r="BK187" s="113" t="str">
        <f t="shared" si="94"/>
        <v/>
      </c>
      <c r="BL187" s="113" t="str">
        <f t="shared" si="95"/>
        <v/>
      </c>
      <c r="BM187" s="113" t="str">
        <f t="shared" si="96"/>
        <v/>
      </c>
      <c r="BN187" s="113" t="str">
        <f t="shared" si="97"/>
        <v/>
      </c>
    </row>
    <row r="188" spans="1:66">
      <c r="A188" s="111">
        <f>IF('Data Entry'!$H$4="","",'Data Entry'!$H$4)</f>
        <v>8</v>
      </c>
      <c r="B188" s="111" t="str">
        <f>IF('Data Entry'!B193="","",'Data Entry'!B193)</f>
        <v/>
      </c>
      <c r="C188" s="111" t="str">
        <f>IF('Data Entry'!C193="","",'Data Entry'!C193)</f>
        <v/>
      </c>
      <c r="D188" s="114" t="str">
        <f>IF('Data Entry'!D193="","",'Data Entry'!D193)</f>
        <v/>
      </c>
      <c r="E188" s="111" t="str">
        <f>IF('Data Entry'!E193="","",UPPER('Data Entry'!E193))</f>
        <v/>
      </c>
      <c r="F188" s="111"/>
      <c r="G188" s="111" t="str">
        <f>IF('Data Entry'!F193="","",UPPER('Data Entry'!F193))</f>
        <v/>
      </c>
      <c r="H188" s="111"/>
      <c r="I188" s="111"/>
      <c r="J188" s="111"/>
      <c r="K188" s="111" t="str">
        <f>IF('Data Entry'!G193="","",'Data Entry'!G193)</f>
        <v/>
      </c>
      <c r="L188" s="111" t="str">
        <f>IF('Data Entry'!H193="","",'Data Entry'!H193)</f>
        <v/>
      </c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2"/>
      <c r="AF188" s="68" t="str">
        <f>IF(AK188="","",IF(AK188&gt;0,COUNT($AG$2:AG188),""))</f>
        <v/>
      </c>
      <c r="AG188" s="113">
        <f t="shared" si="66"/>
        <v>8</v>
      </c>
      <c r="AH188" s="113" t="str">
        <f t="shared" si="67"/>
        <v/>
      </c>
      <c r="AI188" s="113" t="str">
        <f t="shared" si="68"/>
        <v/>
      </c>
      <c r="AJ188" s="113" t="str">
        <f t="shared" si="69"/>
        <v/>
      </c>
      <c r="AK188" s="113" t="str">
        <f t="shared" si="70"/>
        <v/>
      </c>
      <c r="AL188" s="113">
        <f t="shared" si="71"/>
        <v>0</v>
      </c>
      <c r="AM188" s="113" t="str">
        <f t="shared" si="72"/>
        <v/>
      </c>
      <c r="AN188" s="113">
        <f t="shared" si="73"/>
        <v>0</v>
      </c>
      <c r="AO188" s="113">
        <f t="shared" si="74"/>
        <v>0</v>
      </c>
      <c r="AP188" s="113">
        <f t="shared" si="75"/>
        <v>0</v>
      </c>
      <c r="AQ188" s="113" t="str">
        <f t="shared" si="76"/>
        <v/>
      </c>
      <c r="AR188" s="113" t="str">
        <f t="shared" si="77"/>
        <v/>
      </c>
      <c r="AS188" s="113">
        <f t="shared" si="78"/>
        <v>0</v>
      </c>
      <c r="AT188" s="113">
        <f t="shared" si="79"/>
        <v>0</v>
      </c>
      <c r="AU188" s="113">
        <f t="shared" si="80"/>
        <v>0</v>
      </c>
      <c r="AV188" s="113">
        <f t="shared" si="81"/>
        <v>0</v>
      </c>
      <c r="AX188" s="68" t="str">
        <f>IF(BC188="","",IF(BC188&gt;0,COUNT($AY$2:AY188),""))</f>
        <v/>
      </c>
      <c r="AY188" s="113" t="str">
        <f t="shared" si="82"/>
        <v/>
      </c>
      <c r="AZ188" s="113" t="str">
        <f t="shared" si="83"/>
        <v/>
      </c>
      <c r="BA188" s="113" t="str">
        <f t="shared" si="84"/>
        <v/>
      </c>
      <c r="BB188" s="113" t="str">
        <f t="shared" si="85"/>
        <v/>
      </c>
      <c r="BC188" s="113" t="str">
        <f t="shared" si="86"/>
        <v/>
      </c>
      <c r="BD188" s="113" t="str">
        <f t="shared" si="87"/>
        <v/>
      </c>
      <c r="BE188" s="113" t="str">
        <f t="shared" si="88"/>
        <v/>
      </c>
      <c r="BF188" s="113" t="str">
        <f t="shared" si="89"/>
        <v/>
      </c>
      <c r="BG188" s="113" t="str">
        <f t="shared" si="90"/>
        <v/>
      </c>
      <c r="BH188" s="113" t="str">
        <f t="shared" si="91"/>
        <v/>
      </c>
      <c r="BI188" s="113" t="str">
        <f t="shared" si="92"/>
        <v/>
      </c>
      <c r="BJ188" s="113" t="str">
        <f t="shared" si="93"/>
        <v/>
      </c>
      <c r="BK188" s="113" t="str">
        <f t="shared" si="94"/>
        <v/>
      </c>
      <c r="BL188" s="113" t="str">
        <f t="shared" si="95"/>
        <v/>
      </c>
      <c r="BM188" s="113" t="str">
        <f t="shared" si="96"/>
        <v/>
      </c>
      <c r="BN188" s="113" t="str">
        <f t="shared" si="97"/>
        <v/>
      </c>
    </row>
    <row r="189" spans="1:66">
      <c r="A189" s="111">
        <f>IF('Data Entry'!$H$4="","",'Data Entry'!$H$4)</f>
        <v>8</v>
      </c>
      <c r="B189" s="111" t="str">
        <f>IF('Data Entry'!B194="","",'Data Entry'!B194)</f>
        <v/>
      </c>
      <c r="C189" s="111" t="str">
        <f>IF('Data Entry'!C194="","",'Data Entry'!C194)</f>
        <v/>
      </c>
      <c r="D189" s="114" t="str">
        <f>IF('Data Entry'!D194="","",'Data Entry'!D194)</f>
        <v/>
      </c>
      <c r="E189" s="111" t="str">
        <f>IF('Data Entry'!E194="","",UPPER('Data Entry'!E194))</f>
        <v/>
      </c>
      <c r="F189" s="111"/>
      <c r="G189" s="111" t="str">
        <f>IF('Data Entry'!F194="","",UPPER('Data Entry'!F194))</f>
        <v/>
      </c>
      <c r="H189" s="111"/>
      <c r="I189" s="111"/>
      <c r="J189" s="111"/>
      <c r="K189" s="111" t="str">
        <f>IF('Data Entry'!G194="","",'Data Entry'!G194)</f>
        <v/>
      </c>
      <c r="L189" s="111" t="str">
        <f>IF('Data Entry'!H194="","",'Data Entry'!H194)</f>
        <v/>
      </c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2"/>
      <c r="AF189" s="68" t="str">
        <f>IF(AK189="","",IF(AK189&gt;0,COUNT($AG$2:AG189),""))</f>
        <v/>
      </c>
      <c r="AG189" s="113">
        <f t="shared" si="66"/>
        <v>8</v>
      </c>
      <c r="AH189" s="113" t="str">
        <f t="shared" si="67"/>
        <v/>
      </c>
      <c r="AI189" s="113" t="str">
        <f t="shared" si="68"/>
        <v/>
      </c>
      <c r="AJ189" s="113" t="str">
        <f t="shared" si="69"/>
        <v/>
      </c>
      <c r="AK189" s="113" t="str">
        <f t="shared" si="70"/>
        <v/>
      </c>
      <c r="AL189" s="113">
        <f t="shared" si="71"/>
        <v>0</v>
      </c>
      <c r="AM189" s="113" t="str">
        <f t="shared" si="72"/>
        <v/>
      </c>
      <c r="AN189" s="113">
        <f t="shared" si="73"/>
        <v>0</v>
      </c>
      <c r="AO189" s="113">
        <f t="shared" si="74"/>
        <v>0</v>
      </c>
      <c r="AP189" s="113">
        <f t="shared" si="75"/>
        <v>0</v>
      </c>
      <c r="AQ189" s="113" t="str">
        <f t="shared" si="76"/>
        <v/>
      </c>
      <c r="AR189" s="113" t="str">
        <f t="shared" si="77"/>
        <v/>
      </c>
      <c r="AS189" s="113">
        <f t="shared" si="78"/>
        <v>0</v>
      </c>
      <c r="AT189" s="113">
        <f t="shared" si="79"/>
        <v>0</v>
      </c>
      <c r="AU189" s="113">
        <f t="shared" si="80"/>
        <v>0</v>
      </c>
      <c r="AV189" s="113">
        <f t="shared" si="81"/>
        <v>0</v>
      </c>
      <c r="AX189" s="68" t="str">
        <f>IF(BC189="","",IF(BC189&gt;0,COUNT($AY$2:AY189),""))</f>
        <v/>
      </c>
      <c r="AY189" s="113" t="str">
        <f t="shared" si="82"/>
        <v/>
      </c>
      <c r="AZ189" s="113" t="str">
        <f t="shared" si="83"/>
        <v/>
      </c>
      <c r="BA189" s="113" t="str">
        <f t="shared" si="84"/>
        <v/>
      </c>
      <c r="BB189" s="113" t="str">
        <f t="shared" si="85"/>
        <v/>
      </c>
      <c r="BC189" s="113" t="str">
        <f t="shared" si="86"/>
        <v/>
      </c>
      <c r="BD189" s="113" t="str">
        <f t="shared" si="87"/>
        <v/>
      </c>
      <c r="BE189" s="113" t="str">
        <f t="shared" si="88"/>
        <v/>
      </c>
      <c r="BF189" s="113" t="str">
        <f t="shared" si="89"/>
        <v/>
      </c>
      <c r="BG189" s="113" t="str">
        <f t="shared" si="90"/>
        <v/>
      </c>
      <c r="BH189" s="113" t="str">
        <f t="shared" si="91"/>
        <v/>
      </c>
      <c r="BI189" s="113" t="str">
        <f t="shared" si="92"/>
        <v/>
      </c>
      <c r="BJ189" s="113" t="str">
        <f t="shared" si="93"/>
        <v/>
      </c>
      <c r="BK189" s="113" t="str">
        <f t="shared" si="94"/>
        <v/>
      </c>
      <c r="BL189" s="113" t="str">
        <f t="shared" si="95"/>
        <v/>
      </c>
      <c r="BM189" s="113" t="str">
        <f t="shared" si="96"/>
        <v/>
      </c>
      <c r="BN189" s="113" t="str">
        <f t="shared" si="97"/>
        <v/>
      </c>
    </row>
    <row r="190" spans="1:66">
      <c r="A190" s="111">
        <f>IF('Data Entry'!$H$4="","",'Data Entry'!$H$4)</f>
        <v>8</v>
      </c>
      <c r="B190" s="111" t="str">
        <f>IF('Data Entry'!B195="","",'Data Entry'!B195)</f>
        <v/>
      </c>
      <c r="C190" s="111" t="str">
        <f>IF('Data Entry'!C195="","",'Data Entry'!C195)</f>
        <v/>
      </c>
      <c r="D190" s="114" t="str">
        <f>IF('Data Entry'!D195="","",'Data Entry'!D195)</f>
        <v/>
      </c>
      <c r="E190" s="111" t="str">
        <f>IF('Data Entry'!E195="","",UPPER('Data Entry'!E195))</f>
        <v/>
      </c>
      <c r="F190" s="111"/>
      <c r="G190" s="111" t="str">
        <f>IF('Data Entry'!F195="","",UPPER('Data Entry'!F195))</f>
        <v/>
      </c>
      <c r="H190" s="111"/>
      <c r="I190" s="111"/>
      <c r="J190" s="111"/>
      <c r="K190" s="111" t="str">
        <f>IF('Data Entry'!G195="","",'Data Entry'!G195)</f>
        <v/>
      </c>
      <c r="L190" s="111" t="str">
        <f>IF('Data Entry'!H195="","",'Data Entry'!H195)</f>
        <v/>
      </c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2"/>
      <c r="AF190" s="68" t="str">
        <f>IF(AK190="","",IF(AK190&gt;0,COUNT($AG$2:AG190),""))</f>
        <v/>
      </c>
      <c r="AG190" s="113">
        <f t="shared" si="66"/>
        <v>8</v>
      </c>
      <c r="AH190" s="113" t="str">
        <f t="shared" si="67"/>
        <v/>
      </c>
      <c r="AI190" s="113" t="str">
        <f t="shared" si="68"/>
        <v/>
      </c>
      <c r="AJ190" s="113" t="str">
        <f t="shared" si="69"/>
        <v/>
      </c>
      <c r="AK190" s="113" t="str">
        <f t="shared" si="70"/>
        <v/>
      </c>
      <c r="AL190" s="113">
        <f t="shared" si="71"/>
        <v>0</v>
      </c>
      <c r="AM190" s="113" t="str">
        <f t="shared" si="72"/>
        <v/>
      </c>
      <c r="AN190" s="113">
        <f t="shared" si="73"/>
        <v>0</v>
      </c>
      <c r="AO190" s="113">
        <f t="shared" si="74"/>
        <v>0</v>
      </c>
      <c r="AP190" s="113">
        <f t="shared" si="75"/>
        <v>0</v>
      </c>
      <c r="AQ190" s="113" t="str">
        <f t="shared" si="76"/>
        <v/>
      </c>
      <c r="AR190" s="113" t="str">
        <f t="shared" si="77"/>
        <v/>
      </c>
      <c r="AS190" s="113">
        <f t="shared" si="78"/>
        <v>0</v>
      </c>
      <c r="AT190" s="113">
        <f t="shared" si="79"/>
        <v>0</v>
      </c>
      <c r="AU190" s="113">
        <f t="shared" si="80"/>
        <v>0</v>
      </c>
      <c r="AV190" s="113">
        <f t="shared" si="81"/>
        <v>0</v>
      </c>
      <c r="AX190" s="68" t="str">
        <f>IF(BC190="","",IF(BC190&gt;0,COUNT($AY$2:AY190),""))</f>
        <v/>
      </c>
      <c r="AY190" s="113" t="str">
        <f t="shared" si="82"/>
        <v/>
      </c>
      <c r="AZ190" s="113" t="str">
        <f t="shared" si="83"/>
        <v/>
      </c>
      <c r="BA190" s="113" t="str">
        <f t="shared" si="84"/>
        <v/>
      </c>
      <c r="BB190" s="113" t="str">
        <f t="shared" si="85"/>
        <v/>
      </c>
      <c r="BC190" s="113" t="str">
        <f t="shared" si="86"/>
        <v/>
      </c>
      <c r="BD190" s="113" t="str">
        <f t="shared" si="87"/>
        <v/>
      </c>
      <c r="BE190" s="113" t="str">
        <f t="shared" si="88"/>
        <v/>
      </c>
      <c r="BF190" s="113" t="str">
        <f t="shared" si="89"/>
        <v/>
      </c>
      <c r="BG190" s="113" t="str">
        <f t="shared" si="90"/>
        <v/>
      </c>
      <c r="BH190" s="113" t="str">
        <f t="shared" si="91"/>
        <v/>
      </c>
      <c r="BI190" s="113" t="str">
        <f t="shared" si="92"/>
        <v/>
      </c>
      <c r="BJ190" s="113" t="str">
        <f t="shared" si="93"/>
        <v/>
      </c>
      <c r="BK190" s="113" t="str">
        <f t="shared" si="94"/>
        <v/>
      </c>
      <c r="BL190" s="113" t="str">
        <f t="shared" si="95"/>
        <v/>
      </c>
      <c r="BM190" s="113" t="str">
        <f t="shared" si="96"/>
        <v/>
      </c>
      <c r="BN190" s="113" t="str">
        <f t="shared" si="97"/>
        <v/>
      </c>
    </row>
    <row r="191" spans="1:66">
      <c r="A191" s="111">
        <f>IF('Data Entry'!$H$4="","",'Data Entry'!$H$4)</f>
        <v>8</v>
      </c>
      <c r="B191" s="111" t="str">
        <f>IF('Data Entry'!B196="","",'Data Entry'!B196)</f>
        <v/>
      </c>
      <c r="C191" s="111" t="str">
        <f>IF('Data Entry'!C196="","",'Data Entry'!C196)</f>
        <v/>
      </c>
      <c r="D191" s="114" t="str">
        <f>IF('Data Entry'!D196="","",'Data Entry'!D196)</f>
        <v/>
      </c>
      <c r="E191" s="111" t="str">
        <f>IF('Data Entry'!E196="","",UPPER('Data Entry'!E196))</f>
        <v/>
      </c>
      <c r="F191" s="111"/>
      <c r="G191" s="111" t="str">
        <f>IF('Data Entry'!F196="","",UPPER('Data Entry'!F196))</f>
        <v/>
      </c>
      <c r="H191" s="111"/>
      <c r="I191" s="111"/>
      <c r="J191" s="111"/>
      <c r="K191" s="111" t="str">
        <f>IF('Data Entry'!G196="","",'Data Entry'!G196)</f>
        <v/>
      </c>
      <c r="L191" s="111" t="str">
        <f>IF('Data Entry'!H196="","",'Data Entry'!H196)</f>
        <v/>
      </c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2"/>
      <c r="AF191" s="68" t="str">
        <f>IF(AK191="","",IF(AK191&gt;0,COUNT($AG$2:AG191),""))</f>
        <v/>
      </c>
      <c r="AG191" s="113">
        <f t="shared" si="66"/>
        <v>8</v>
      </c>
      <c r="AH191" s="113" t="str">
        <f t="shared" si="67"/>
        <v/>
      </c>
      <c r="AI191" s="113" t="str">
        <f t="shared" si="68"/>
        <v/>
      </c>
      <c r="AJ191" s="113" t="str">
        <f t="shared" si="69"/>
        <v/>
      </c>
      <c r="AK191" s="113" t="str">
        <f t="shared" si="70"/>
        <v/>
      </c>
      <c r="AL191" s="113">
        <f t="shared" si="71"/>
        <v>0</v>
      </c>
      <c r="AM191" s="113" t="str">
        <f t="shared" si="72"/>
        <v/>
      </c>
      <c r="AN191" s="113">
        <f t="shared" si="73"/>
        <v>0</v>
      </c>
      <c r="AO191" s="113">
        <f t="shared" si="74"/>
        <v>0</v>
      </c>
      <c r="AP191" s="113">
        <f t="shared" si="75"/>
        <v>0</v>
      </c>
      <c r="AQ191" s="113" t="str">
        <f t="shared" si="76"/>
        <v/>
      </c>
      <c r="AR191" s="113" t="str">
        <f t="shared" si="77"/>
        <v/>
      </c>
      <c r="AS191" s="113">
        <f t="shared" si="78"/>
        <v>0</v>
      </c>
      <c r="AT191" s="113">
        <f t="shared" si="79"/>
        <v>0</v>
      </c>
      <c r="AU191" s="113">
        <f t="shared" si="80"/>
        <v>0</v>
      </c>
      <c r="AV191" s="113">
        <f t="shared" si="81"/>
        <v>0</v>
      </c>
      <c r="AX191" s="68" t="str">
        <f>IF(BC191="","",IF(BC191&gt;0,COUNT($AY$2:AY191),""))</f>
        <v/>
      </c>
      <c r="AY191" s="113" t="str">
        <f t="shared" si="82"/>
        <v/>
      </c>
      <c r="AZ191" s="113" t="str">
        <f t="shared" si="83"/>
        <v/>
      </c>
      <c r="BA191" s="113" t="str">
        <f t="shared" si="84"/>
        <v/>
      </c>
      <c r="BB191" s="113" t="str">
        <f t="shared" si="85"/>
        <v/>
      </c>
      <c r="BC191" s="113" t="str">
        <f t="shared" si="86"/>
        <v/>
      </c>
      <c r="BD191" s="113" t="str">
        <f t="shared" si="87"/>
        <v/>
      </c>
      <c r="BE191" s="113" t="str">
        <f t="shared" si="88"/>
        <v/>
      </c>
      <c r="BF191" s="113" t="str">
        <f t="shared" si="89"/>
        <v/>
      </c>
      <c r="BG191" s="113" t="str">
        <f t="shared" si="90"/>
        <v/>
      </c>
      <c r="BH191" s="113" t="str">
        <f t="shared" si="91"/>
        <v/>
      </c>
      <c r="BI191" s="113" t="str">
        <f t="shared" si="92"/>
        <v/>
      </c>
      <c r="BJ191" s="113" t="str">
        <f t="shared" si="93"/>
        <v/>
      </c>
      <c r="BK191" s="113" t="str">
        <f t="shared" si="94"/>
        <v/>
      </c>
      <c r="BL191" s="113" t="str">
        <f t="shared" si="95"/>
        <v/>
      </c>
      <c r="BM191" s="113" t="str">
        <f t="shared" si="96"/>
        <v/>
      </c>
      <c r="BN191" s="113" t="str">
        <f t="shared" si="97"/>
        <v/>
      </c>
    </row>
    <row r="192" spans="1:66">
      <c r="A192" s="111">
        <f>IF('Data Entry'!$H$4="","",'Data Entry'!$H$4)</f>
        <v>8</v>
      </c>
      <c r="B192" s="111" t="str">
        <f>IF('Data Entry'!B197="","",'Data Entry'!B197)</f>
        <v/>
      </c>
      <c r="C192" s="111" t="str">
        <f>IF('Data Entry'!C197="","",'Data Entry'!C197)</f>
        <v/>
      </c>
      <c r="D192" s="114" t="str">
        <f>IF('Data Entry'!D197="","",'Data Entry'!D197)</f>
        <v/>
      </c>
      <c r="E192" s="111" t="str">
        <f>IF('Data Entry'!E197="","",UPPER('Data Entry'!E197))</f>
        <v/>
      </c>
      <c r="F192" s="111"/>
      <c r="G192" s="111" t="str">
        <f>IF('Data Entry'!F197="","",UPPER('Data Entry'!F197))</f>
        <v/>
      </c>
      <c r="H192" s="111"/>
      <c r="I192" s="111"/>
      <c r="J192" s="111"/>
      <c r="K192" s="111" t="str">
        <f>IF('Data Entry'!G197="","",'Data Entry'!G197)</f>
        <v/>
      </c>
      <c r="L192" s="111" t="str">
        <f>IF('Data Entry'!H197="","",'Data Entry'!H197)</f>
        <v/>
      </c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2"/>
      <c r="AF192" s="68" t="str">
        <f>IF(AK192="","",IF(AK192&gt;0,COUNT($AG$2:AG192),""))</f>
        <v/>
      </c>
      <c r="AG192" s="113">
        <f t="shared" si="66"/>
        <v>8</v>
      </c>
      <c r="AH192" s="113" t="str">
        <f t="shared" si="67"/>
        <v/>
      </c>
      <c r="AI192" s="113" t="str">
        <f t="shared" si="68"/>
        <v/>
      </c>
      <c r="AJ192" s="113" t="str">
        <f t="shared" si="69"/>
        <v/>
      </c>
      <c r="AK192" s="113" t="str">
        <f t="shared" si="70"/>
        <v/>
      </c>
      <c r="AL192" s="113">
        <f t="shared" si="71"/>
        <v>0</v>
      </c>
      <c r="AM192" s="113" t="str">
        <f t="shared" si="72"/>
        <v/>
      </c>
      <c r="AN192" s="113">
        <f t="shared" si="73"/>
        <v>0</v>
      </c>
      <c r="AO192" s="113">
        <f t="shared" si="74"/>
        <v>0</v>
      </c>
      <c r="AP192" s="113">
        <f t="shared" si="75"/>
        <v>0</v>
      </c>
      <c r="AQ192" s="113" t="str">
        <f t="shared" si="76"/>
        <v/>
      </c>
      <c r="AR192" s="113" t="str">
        <f t="shared" si="77"/>
        <v/>
      </c>
      <c r="AS192" s="113">
        <f t="shared" si="78"/>
        <v>0</v>
      </c>
      <c r="AT192" s="113">
        <f t="shared" si="79"/>
        <v>0</v>
      </c>
      <c r="AU192" s="113">
        <f t="shared" si="80"/>
        <v>0</v>
      </c>
      <c r="AV192" s="113">
        <f t="shared" si="81"/>
        <v>0</v>
      </c>
      <c r="AX192" s="68" t="str">
        <f>IF(BC192="","",IF(BC192&gt;0,COUNT($AY$2:AY192),""))</f>
        <v/>
      </c>
      <c r="AY192" s="113" t="str">
        <f t="shared" si="82"/>
        <v/>
      </c>
      <c r="AZ192" s="113" t="str">
        <f t="shared" si="83"/>
        <v/>
      </c>
      <c r="BA192" s="113" t="str">
        <f t="shared" si="84"/>
        <v/>
      </c>
      <c r="BB192" s="113" t="str">
        <f t="shared" si="85"/>
        <v/>
      </c>
      <c r="BC192" s="113" t="str">
        <f t="shared" si="86"/>
        <v/>
      </c>
      <c r="BD192" s="113" t="str">
        <f t="shared" si="87"/>
        <v/>
      </c>
      <c r="BE192" s="113" t="str">
        <f t="shared" si="88"/>
        <v/>
      </c>
      <c r="BF192" s="113" t="str">
        <f t="shared" si="89"/>
        <v/>
      </c>
      <c r="BG192" s="113" t="str">
        <f t="shared" si="90"/>
        <v/>
      </c>
      <c r="BH192" s="113" t="str">
        <f t="shared" si="91"/>
        <v/>
      </c>
      <c r="BI192" s="113" t="str">
        <f t="shared" si="92"/>
        <v/>
      </c>
      <c r="BJ192" s="113" t="str">
        <f t="shared" si="93"/>
        <v/>
      </c>
      <c r="BK192" s="113" t="str">
        <f t="shared" si="94"/>
        <v/>
      </c>
      <c r="BL192" s="113" t="str">
        <f t="shared" si="95"/>
        <v/>
      </c>
      <c r="BM192" s="113" t="str">
        <f t="shared" si="96"/>
        <v/>
      </c>
      <c r="BN192" s="113" t="str">
        <f t="shared" si="97"/>
        <v/>
      </c>
    </row>
    <row r="193" spans="1:66">
      <c r="A193" s="111">
        <f>IF('Data Entry'!$H$4="","",'Data Entry'!$H$4)</f>
        <v>8</v>
      </c>
      <c r="B193" s="111" t="str">
        <f>IF('Data Entry'!B198="","",'Data Entry'!B198)</f>
        <v/>
      </c>
      <c r="C193" s="111" t="str">
        <f>IF('Data Entry'!C198="","",'Data Entry'!C198)</f>
        <v/>
      </c>
      <c r="D193" s="114" t="str">
        <f>IF('Data Entry'!D198="","",'Data Entry'!D198)</f>
        <v/>
      </c>
      <c r="E193" s="111" t="str">
        <f>IF('Data Entry'!E198="","",UPPER('Data Entry'!E198))</f>
        <v/>
      </c>
      <c r="F193" s="111"/>
      <c r="G193" s="111" t="str">
        <f>IF('Data Entry'!F198="","",UPPER('Data Entry'!F198))</f>
        <v/>
      </c>
      <c r="H193" s="111"/>
      <c r="I193" s="111"/>
      <c r="J193" s="111"/>
      <c r="K193" s="111" t="str">
        <f>IF('Data Entry'!G198="","",'Data Entry'!G198)</f>
        <v/>
      </c>
      <c r="L193" s="111" t="str">
        <f>IF('Data Entry'!H198="","",'Data Entry'!H198)</f>
        <v/>
      </c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2"/>
      <c r="AF193" s="68" t="str">
        <f>IF(AK193="","",IF(AK193&gt;0,COUNT($AG$2:AG193),""))</f>
        <v/>
      </c>
      <c r="AG193" s="113">
        <f t="shared" si="66"/>
        <v>8</v>
      </c>
      <c r="AH193" s="113" t="str">
        <f t="shared" si="67"/>
        <v/>
      </c>
      <c r="AI193" s="113" t="str">
        <f t="shared" si="68"/>
        <v/>
      </c>
      <c r="AJ193" s="113" t="str">
        <f t="shared" si="69"/>
        <v/>
      </c>
      <c r="AK193" s="113" t="str">
        <f t="shared" si="70"/>
        <v/>
      </c>
      <c r="AL193" s="113">
        <f t="shared" si="71"/>
        <v>0</v>
      </c>
      <c r="AM193" s="113" t="str">
        <f t="shared" si="72"/>
        <v/>
      </c>
      <c r="AN193" s="113">
        <f t="shared" si="73"/>
        <v>0</v>
      </c>
      <c r="AO193" s="113">
        <f t="shared" si="74"/>
        <v>0</v>
      </c>
      <c r="AP193" s="113">
        <f t="shared" si="75"/>
        <v>0</v>
      </c>
      <c r="AQ193" s="113" t="str">
        <f t="shared" si="76"/>
        <v/>
      </c>
      <c r="AR193" s="113" t="str">
        <f t="shared" si="77"/>
        <v/>
      </c>
      <c r="AS193" s="113">
        <f t="shared" si="78"/>
        <v>0</v>
      </c>
      <c r="AT193" s="113">
        <f t="shared" si="79"/>
        <v>0</v>
      </c>
      <c r="AU193" s="113">
        <f t="shared" si="80"/>
        <v>0</v>
      </c>
      <c r="AV193" s="113">
        <f t="shared" si="81"/>
        <v>0</v>
      </c>
      <c r="AX193" s="68" t="str">
        <f>IF(BC193="","",IF(BC193&gt;0,COUNT($AY$2:AY193),""))</f>
        <v/>
      </c>
      <c r="AY193" s="113" t="str">
        <f t="shared" si="82"/>
        <v/>
      </c>
      <c r="AZ193" s="113" t="str">
        <f t="shared" si="83"/>
        <v/>
      </c>
      <c r="BA193" s="113" t="str">
        <f t="shared" si="84"/>
        <v/>
      </c>
      <c r="BB193" s="113" t="str">
        <f t="shared" si="85"/>
        <v/>
      </c>
      <c r="BC193" s="113" t="str">
        <f t="shared" si="86"/>
        <v/>
      </c>
      <c r="BD193" s="113" t="str">
        <f t="shared" si="87"/>
        <v/>
      </c>
      <c r="BE193" s="113" t="str">
        <f t="shared" si="88"/>
        <v/>
      </c>
      <c r="BF193" s="113" t="str">
        <f t="shared" si="89"/>
        <v/>
      </c>
      <c r="BG193" s="113" t="str">
        <f t="shared" si="90"/>
        <v/>
      </c>
      <c r="BH193" s="113" t="str">
        <f t="shared" si="91"/>
        <v/>
      </c>
      <c r="BI193" s="113" t="str">
        <f t="shared" si="92"/>
        <v/>
      </c>
      <c r="BJ193" s="113" t="str">
        <f t="shared" si="93"/>
        <v/>
      </c>
      <c r="BK193" s="113" t="str">
        <f t="shared" si="94"/>
        <v/>
      </c>
      <c r="BL193" s="113" t="str">
        <f t="shared" si="95"/>
        <v/>
      </c>
      <c r="BM193" s="113" t="str">
        <f t="shared" si="96"/>
        <v/>
      </c>
      <c r="BN193" s="113" t="str">
        <f t="shared" si="97"/>
        <v/>
      </c>
    </row>
    <row r="194" spans="1:66">
      <c r="A194" s="111">
        <f>IF('Data Entry'!$H$4="","",'Data Entry'!$H$4)</f>
        <v>8</v>
      </c>
      <c r="B194" s="111" t="str">
        <f>IF('Data Entry'!B199="","",'Data Entry'!B199)</f>
        <v/>
      </c>
      <c r="C194" s="111" t="str">
        <f>IF('Data Entry'!C199="","",'Data Entry'!C199)</f>
        <v/>
      </c>
      <c r="D194" s="114" t="str">
        <f>IF('Data Entry'!D199="","",'Data Entry'!D199)</f>
        <v/>
      </c>
      <c r="E194" s="111" t="str">
        <f>IF('Data Entry'!E199="","",UPPER('Data Entry'!E199))</f>
        <v/>
      </c>
      <c r="F194" s="111"/>
      <c r="G194" s="111" t="str">
        <f>IF('Data Entry'!F199="","",UPPER('Data Entry'!F199))</f>
        <v/>
      </c>
      <c r="H194" s="111"/>
      <c r="I194" s="111"/>
      <c r="J194" s="111"/>
      <c r="K194" s="111" t="str">
        <f>IF('Data Entry'!G199="","",'Data Entry'!G199)</f>
        <v/>
      </c>
      <c r="L194" s="111" t="str">
        <f>IF('Data Entry'!H199="","",'Data Entry'!H199)</f>
        <v/>
      </c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2"/>
      <c r="AF194" s="68" t="str">
        <f>IF(AK194="","",IF(AK194&gt;0,COUNT($AG$2:AG194),""))</f>
        <v/>
      </c>
      <c r="AG194" s="113">
        <f t="shared" si="66"/>
        <v>8</v>
      </c>
      <c r="AH194" s="113" t="str">
        <f t="shared" si="67"/>
        <v/>
      </c>
      <c r="AI194" s="113" t="str">
        <f t="shared" si="68"/>
        <v/>
      </c>
      <c r="AJ194" s="113" t="str">
        <f t="shared" si="69"/>
        <v/>
      </c>
      <c r="AK194" s="113" t="str">
        <f t="shared" si="70"/>
        <v/>
      </c>
      <c r="AL194" s="113">
        <f t="shared" si="71"/>
        <v>0</v>
      </c>
      <c r="AM194" s="113" t="str">
        <f t="shared" si="72"/>
        <v/>
      </c>
      <c r="AN194" s="113">
        <f t="shared" si="73"/>
        <v>0</v>
      </c>
      <c r="AO194" s="113">
        <f t="shared" si="74"/>
        <v>0</v>
      </c>
      <c r="AP194" s="113">
        <f t="shared" si="75"/>
        <v>0</v>
      </c>
      <c r="AQ194" s="113" t="str">
        <f t="shared" si="76"/>
        <v/>
      </c>
      <c r="AR194" s="113" t="str">
        <f t="shared" si="77"/>
        <v/>
      </c>
      <c r="AS194" s="113">
        <f t="shared" si="78"/>
        <v>0</v>
      </c>
      <c r="AT194" s="113">
        <f t="shared" si="79"/>
        <v>0</v>
      </c>
      <c r="AU194" s="113">
        <f t="shared" si="80"/>
        <v>0</v>
      </c>
      <c r="AV194" s="113">
        <f t="shared" si="81"/>
        <v>0</v>
      </c>
      <c r="AX194" s="68" t="str">
        <f>IF(BC194="","",IF(BC194&gt;0,COUNT($AY$2:AY194),""))</f>
        <v/>
      </c>
      <c r="AY194" s="113" t="str">
        <f t="shared" si="82"/>
        <v/>
      </c>
      <c r="AZ194" s="113" t="str">
        <f t="shared" si="83"/>
        <v/>
      </c>
      <c r="BA194" s="113" t="str">
        <f t="shared" si="84"/>
        <v/>
      </c>
      <c r="BB194" s="113" t="str">
        <f t="shared" si="85"/>
        <v/>
      </c>
      <c r="BC194" s="113" t="str">
        <f t="shared" si="86"/>
        <v/>
      </c>
      <c r="BD194" s="113" t="str">
        <f t="shared" si="87"/>
        <v/>
      </c>
      <c r="BE194" s="113" t="str">
        <f t="shared" si="88"/>
        <v/>
      </c>
      <c r="BF194" s="113" t="str">
        <f t="shared" si="89"/>
        <v/>
      </c>
      <c r="BG194" s="113" t="str">
        <f t="shared" si="90"/>
        <v/>
      </c>
      <c r="BH194" s="113" t="str">
        <f t="shared" si="91"/>
        <v/>
      </c>
      <c r="BI194" s="113" t="str">
        <f t="shared" si="92"/>
        <v/>
      </c>
      <c r="BJ194" s="113" t="str">
        <f t="shared" si="93"/>
        <v/>
      </c>
      <c r="BK194" s="113" t="str">
        <f t="shared" si="94"/>
        <v/>
      </c>
      <c r="BL194" s="113" t="str">
        <f t="shared" si="95"/>
        <v/>
      </c>
      <c r="BM194" s="113" t="str">
        <f t="shared" si="96"/>
        <v/>
      </c>
      <c r="BN194" s="113" t="str">
        <f t="shared" si="97"/>
        <v/>
      </c>
    </row>
    <row r="195" spans="1:66">
      <c r="A195" s="111">
        <f>IF('Data Entry'!$H$4="","",'Data Entry'!$H$4)</f>
        <v>8</v>
      </c>
      <c r="B195" s="111" t="str">
        <f>IF('Data Entry'!B200="","",'Data Entry'!B200)</f>
        <v/>
      </c>
      <c r="C195" s="111" t="str">
        <f>IF('Data Entry'!C200="","",'Data Entry'!C200)</f>
        <v/>
      </c>
      <c r="D195" s="114" t="str">
        <f>IF('Data Entry'!D200="","",'Data Entry'!D200)</f>
        <v/>
      </c>
      <c r="E195" s="111" t="str">
        <f>IF('Data Entry'!E200="","",UPPER('Data Entry'!E200))</f>
        <v/>
      </c>
      <c r="F195" s="111"/>
      <c r="G195" s="111" t="str">
        <f>IF('Data Entry'!F200="","",UPPER('Data Entry'!F200))</f>
        <v/>
      </c>
      <c r="H195" s="111"/>
      <c r="I195" s="111"/>
      <c r="J195" s="111"/>
      <c r="K195" s="111" t="str">
        <f>IF('Data Entry'!G200="","",'Data Entry'!G200)</f>
        <v/>
      </c>
      <c r="L195" s="111" t="str">
        <f>IF('Data Entry'!H200="","",'Data Entry'!H200)</f>
        <v/>
      </c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2"/>
      <c r="AF195" s="68" t="str">
        <f>IF(AK195="","",IF(AK195&gt;0,COUNT($AG$2:AG195),""))</f>
        <v/>
      </c>
      <c r="AG195" s="113">
        <f t="shared" ref="AG195:AG258" si="98">IF(AND($AJ$1=8,$A195=8),A195,"")</f>
        <v>8</v>
      </c>
      <c r="AH195" s="113" t="str">
        <f t="shared" ref="AH195:AH258" si="99">IF(AND($AJ$1=8,$A195=8),B195,"")</f>
        <v/>
      </c>
      <c r="AI195" s="113" t="str">
        <f t="shared" ref="AI195:AI258" si="100">IF(AND($AJ$1=8,$A195=8),C195,"")</f>
        <v/>
      </c>
      <c r="AJ195" s="113" t="str">
        <f t="shared" ref="AJ195:AJ258" si="101">IF(AND($AJ$1=8,$A195=8),D195,"")</f>
        <v/>
      </c>
      <c r="AK195" s="113" t="str">
        <f t="shared" ref="AK195:AK258" si="102">IF(AND($AJ$1=8,$A195=8),E195,"")</f>
        <v/>
      </c>
      <c r="AL195" s="113">
        <f t="shared" ref="AL195:AL258" si="103">IF(AND($AJ$1=8,$A195=8),F195,"")</f>
        <v>0</v>
      </c>
      <c r="AM195" s="113" t="str">
        <f t="shared" ref="AM195:AM258" si="104">IF(AND($AJ$1=8,$A195=8),G195,"")</f>
        <v/>
      </c>
      <c r="AN195" s="113">
        <f t="shared" ref="AN195:AN258" si="105">IF(AND($AJ$1=8,$A195=8),H195,"")</f>
        <v>0</v>
      </c>
      <c r="AO195" s="113">
        <f t="shared" ref="AO195:AO258" si="106">IF(AND($AJ$1=8,$A195=8),I195,"")</f>
        <v>0</v>
      </c>
      <c r="AP195" s="113">
        <f t="shared" ref="AP195:AP258" si="107">IF(AND($AJ$1=8,$A195=8),J195,"")</f>
        <v>0</v>
      </c>
      <c r="AQ195" s="113" t="str">
        <f t="shared" ref="AQ195:AQ258" si="108">IF(AND($AJ$1=8,$A195=8),K195,"")</f>
        <v/>
      </c>
      <c r="AR195" s="113" t="str">
        <f t="shared" ref="AR195:AR258" si="109">IF(AND($AJ$1=8,$A195=8),L195,"")</f>
        <v/>
      </c>
      <c r="AS195" s="113">
        <f t="shared" ref="AS195:AS258" si="110">IF(AND($AJ$1=8,$A195=8),M195,"")</f>
        <v>0</v>
      </c>
      <c r="AT195" s="113">
        <f t="shared" ref="AT195:AT258" si="111">IF(AND($AJ$1=8,$A195=8),N195,"")</f>
        <v>0</v>
      </c>
      <c r="AU195" s="113">
        <f t="shared" ref="AU195:AU258" si="112">IF(AND($AJ$1=8,$A195=8),O195,"")</f>
        <v>0</v>
      </c>
      <c r="AV195" s="113">
        <f t="shared" ref="AV195:AV258" si="113">IF(AND($AJ$1=8,$A195=8),P195,"")</f>
        <v>0</v>
      </c>
      <c r="AX195" s="68" t="str">
        <f>IF(BC195="","",IF(BC195&gt;0,COUNT($AY$2:AY195),""))</f>
        <v/>
      </c>
      <c r="AY195" s="113" t="str">
        <f t="shared" ref="AY195:AY258" si="114">IF(AND($BB$1=8,$A195=8,$BC$1=B195),A195,"")</f>
        <v/>
      </c>
      <c r="AZ195" s="113" t="str">
        <f t="shared" ref="AZ195:AZ258" si="115">IF(AND($BB$1=8,$A195=8,$BC$1=$B195),B195,"")</f>
        <v/>
      </c>
      <c r="BA195" s="113" t="str">
        <f t="shared" ref="BA195:BA258" si="116">IF(AND($BB$1=8,$A195=8,$BC$1=$B195),C195,"")</f>
        <v/>
      </c>
      <c r="BB195" s="113" t="str">
        <f t="shared" ref="BB195:BB258" si="117">IF(AND($BB$1=8,$A195=8,$BC$1=$B195),D195,"")</f>
        <v/>
      </c>
      <c r="BC195" s="113" t="str">
        <f t="shared" ref="BC195:BC258" si="118">IF(AND($BB$1=8,$A195=8,$BC$1=$B195),E195,"")</f>
        <v/>
      </c>
      <c r="BD195" s="113" t="str">
        <f t="shared" ref="BD195:BD258" si="119">IF(AND($BB$1=8,$A195=8,$BC$1=$B195),F195,"")</f>
        <v/>
      </c>
      <c r="BE195" s="113" t="str">
        <f t="shared" ref="BE195:BE258" si="120">IF(AND($BB$1=8,$A195=8,$BC$1=$B195),G195,"")</f>
        <v/>
      </c>
      <c r="BF195" s="113" t="str">
        <f t="shared" ref="BF195:BF258" si="121">IF(AND($BB$1=8,$A195=8,$BC$1=$B195),H195,"")</f>
        <v/>
      </c>
      <c r="BG195" s="113" t="str">
        <f t="shared" ref="BG195:BG258" si="122">IF(AND($BB$1=8,$A195=8,$BC$1=$B195),I195,"")</f>
        <v/>
      </c>
      <c r="BH195" s="113" t="str">
        <f t="shared" ref="BH195:BH258" si="123">IF(AND($BB$1=8,$A195=8,$BC$1=$B195),J195,"")</f>
        <v/>
      </c>
      <c r="BI195" s="113" t="str">
        <f t="shared" ref="BI195:BI258" si="124">IF(AND($BB$1=8,$A195=8,$BC$1=$B195),K195,"")</f>
        <v/>
      </c>
      <c r="BJ195" s="113" t="str">
        <f t="shared" ref="BJ195:BJ258" si="125">IF(AND($BB$1=8,$A195=8,$BC$1=$B195),L195,"")</f>
        <v/>
      </c>
      <c r="BK195" s="113" t="str">
        <f t="shared" ref="BK195:BK258" si="126">IF(AND($BB$1=8,$A195=8,$BC$1=$B195),M195,"")</f>
        <v/>
      </c>
      <c r="BL195" s="113" t="str">
        <f t="shared" ref="BL195:BL258" si="127">IF(AND($BB$1=8,$A195=8,$BC$1=$B195),N195,"")</f>
        <v/>
      </c>
      <c r="BM195" s="113" t="str">
        <f t="shared" ref="BM195:BM258" si="128">IF(AND($BB$1=8,$A195=8,$BC$1=$B195),O195,"")</f>
        <v/>
      </c>
      <c r="BN195" s="113" t="str">
        <f t="shared" ref="BN195:BN258" si="129">IF(AND($BB$1=8,$A195=8,$BC$1=$B195),P195,"")</f>
        <v/>
      </c>
    </row>
    <row r="196" spans="1:66">
      <c r="A196" s="111">
        <f>IF('Data Entry'!$H$4="","",'Data Entry'!$H$4)</f>
        <v>8</v>
      </c>
      <c r="B196" s="111" t="str">
        <f>IF('Data Entry'!B201="","",'Data Entry'!B201)</f>
        <v/>
      </c>
      <c r="C196" s="111" t="str">
        <f>IF('Data Entry'!C201="","",'Data Entry'!C201)</f>
        <v/>
      </c>
      <c r="D196" s="114" t="str">
        <f>IF('Data Entry'!D201="","",'Data Entry'!D201)</f>
        <v/>
      </c>
      <c r="E196" s="111" t="str">
        <f>IF('Data Entry'!E201="","",UPPER('Data Entry'!E201))</f>
        <v/>
      </c>
      <c r="F196" s="111"/>
      <c r="G196" s="111" t="str">
        <f>IF('Data Entry'!F201="","",UPPER('Data Entry'!F201))</f>
        <v/>
      </c>
      <c r="H196" s="111"/>
      <c r="I196" s="111"/>
      <c r="J196" s="111"/>
      <c r="K196" s="111" t="str">
        <f>IF('Data Entry'!G201="","",'Data Entry'!G201)</f>
        <v/>
      </c>
      <c r="L196" s="111" t="str">
        <f>IF('Data Entry'!H201="","",'Data Entry'!H201)</f>
        <v/>
      </c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2"/>
      <c r="AF196" s="68" t="str">
        <f>IF(AK196="","",IF(AK196&gt;0,COUNT($AG$2:AG196),""))</f>
        <v/>
      </c>
      <c r="AG196" s="113">
        <f t="shared" si="98"/>
        <v>8</v>
      </c>
      <c r="AH196" s="113" t="str">
        <f t="shared" si="99"/>
        <v/>
      </c>
      <c r="AI196" s="113" t="str">
        <f t="shared" si="100"/>
        <v/>
      </c>
      <c r="AJ196" s="113" t="str">
        <f t="shared" si="101"/>
        <v/>
      </c>
      <c r="AK196" s="113" t="str">
        <f t="shared" si="102"/>
        <v/>
      </c>
      <c r="AL196" s="113">
        <f t="shared" si="103"/>
        <v>0</v>
      </c>
      <c r="AM196" s="113" t="str">
        <f t="shared" si="104"/>
        <v/>
      </c>
      <c r="AN196" s="113">
        <f t="shared" si="105"/>
        <v>0</v>
      </c>
      <c r="AO196" s="113">
        <f t="shared" si="106"/>
        <v>0</v>
      </c>
      <c r="AP196" s="113">
        <f t="shared" si="107"/>
        <v>0</v>
      </c>
      <c r="AQ196" s="113" t="str">
        <f t="shared" si="108"/>
        <v/>
      </c>
      <c r="AR196" s="113" t="str">
        <f t="shared" si="109"/>
        <v/>
      </c>
      <c r="AS196" s="113">
        <f t="shared" si="110"/>
        <v>0</v>
      </c>
      <c r="AT196" s="113">
        <f t="shared" si="111"/>
        <v>0</v>
      </c>
      <c r="AU196" s="113">
        <f t="shared" si="112"/>
        <v>0</v>
      </c>
      <c r="AV196" s="113">
        <f t="shared" si="113"/>
        <v>0</v>
      </c>
      <c r="AX196" s="68" t="str">
        <f>IF(BC196="","",IF(BC196&gt;0,COUNT($AY$2:AY196),""))</f>
        <v/>
      </c>
      <c r="AY196" s="113" t="str">
        <f t="shared" si="114"/>
        <v/>
      </c>
      <c r="AZ196" s="113" t="str">
        <f t="shared" si="115"/>
        <v/>
      </c>
      <c r="BA196" s="113" t="str">
        <f t="shared" si="116"/>
        <v/>
      </c>
      <c r="BB196" s="113" t="str">
        <f t="shared" si="117"/>
        <v/>
      </c>
      <c r="BC196" s="113" t="str">
        <f t="shared" si="118"/>
        <v/>
      </c>
      <c r="BD196" s="113" t="str">
        <f t="shared" si="119"/>
        <v/>
      </c>
      <c r="BE196" s="113" t="str">
        <f t="shared" si="120"/>
        <v/>
      </c>
      <c r="BF196" s="113" t="str">
        <f t="shared" si="121"/>
        <v/>
      </c>
      <c r="BG196" s="113" t="str">
        <f t="shared" si="122"/>
        <v/>
      </c>
      <c r="BH196" s="113" t="str">
        <f t="shared" si="123"/>
        <v/>
      </c>
      <c r="BI196" s="113" t="str">
        <f t="shared" si="124"/>
        <v/>
      </c>
      <c r="BJ196" s="113" t="str">
        <f t="shared" si="125"/>
        <v/>
      </c>
      <c r="BK196" s="113" t="str">
        <f t="shared" si="126"/>
        <v/>
      </c>
      <c r="BL196" s="113" t="str">
        <f t="shared" si="127"/>
        <v/>
      </c>
      <c r="BM196" s="113" t="str">
        <f t="shared" si="128"/>
        <v/>
      </c>
      <c r="BN196" s="113" t="str">
        <f t="shared" si="129"/>
        <v/>
      </c>
    </row>
    <row r="197" spans="1:66">
      <c r="A197" s="111">
        <f>IF('Data Entry'!$H$4="","",'Data Entry'!$H$4)</f>
        <v>8</v>
      </c>
      <c r="B197" s="111" t="str">
        <f>IF('Data Entry'!B202="","",'Data Entry'!B202)</f>
        <v/>
      </c>
      <c r="C197" s="111" t="str">
        <f>IF('Data Entry'!C202="","",'Data Entry'!C202)</f>
        <v/>
      </c>
      <c r="D197" s="114" t="str">
        <f>IF('Data Entry'!D202="","",'Data Entry'!D202)</f>
        <v/>
      </c>
      <c r="E197" s="111" t="str">
        <f>IF('Data Entry'!E202="","",UPPER('Data Entry'!E202))</f>
        <v/>
      </c>
      <c r="F197" s="111"/>
      <c r="G197" s="111" t="str">
        <f>IF('Data Entry'!F202="","",UPPER('Data Entry'!F202))</f>
        <v/>
      </c>
      <c r="H197" s="111"/>
      <c r="I197" s="111"/>
      <c r="J197" s="111"/>
      <c r="K197" s="111" t="str">
        <f>IF('Data Entry'!G202="","",'Data Entry'!G202)</f>
        <v/>
      </c>
      <c r="L197" s="111" t="str">
        <f>IF('Data Entry'!H202="","",'Data Entry'!H202)</f>
        <v/>
      </c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2"/>
      <c r="AF197" s="68" t="str">
        <f>IF(AK197="","",IF(AK197&gt;0,COUNT($AG$2:AG197),""))</f>
        <v/>
      </c>
      <c r="AG197" s="113">
        <f t="shared" si="98"/>
        <v>8</v>
      </c>
      <c r="AH197" s="113" t="str">
        <f t="shared" si="99"/>
        <v/>
      </c>
      <c r="AI197" s="113" t="str">
        <f t="shared" si="100"/>
        <v/>
      </c>
      <c r="AJ197" s="113" t="str">
        <f t="shared" si="101"/>
        <v/>
      </c>
      <c r="AK197" s="113" t="str">
        <f t="shared" si="102"/>
        <v/>
      </c>
      <c r="AL197" s="113">
        <f t="shared" si="103"/>
        <v>0</v>
      </c>
      <c r="AM197" s="113" t="str">
        <f t="shared" si="104"/>
        <v/>
      </c>
      <c r="AN197" s="113">
        <f t="shared" si="105"/>
        <v>0</v>
      </c>
      <c r="AO197" s="113">
        <f t="shared" si="106"/>
        <v>0</v>
      </c>
      <c r="AP197" s="113">
        <f t="shared" si="107"/>
        <v>0</v>
      </c>
      <c r="AQ197" s="113" t="str">
        <f t="shared" si="108"/>
        <v/>
      </c>
      <c r="AR197" s="113" t="str">
        <f t="shared" si="109"/>
        <v/>
      </c>
      <c r="AS197" s="113">
        <f t="shared" si="110"/>
        <v>0</v>
      </c>
      <c r="AT197" s="113">
        <f t="shared" si="111"/>
        <v>0</v>
      </c>
      <c r="AU197" s="113">
        <f t="shared" si="112"/>
        <v>0</v>
      </c>
      <c r="AV197" s="113">
        <f t="shared" si="113"/>
        <v>0</v>
      </c>
      <c r="AX197" s="68" t="str">
        <f>IF(BC197="","",IF(BC197&gt;0,COUNT($AY$2:AY197),""))</f>
        <v/>
      </c>
      <c r="AY197" s="113" t="str">
        <f t="shared" si="114"/>
        <v/>
      </c>
      <c r="AZ197" s="113" t="str">
        <f t="shared" si="115"/>
        <v/>
      </c>
      <c r="BA197" s="113" t="str">
        <f t="shared" si="116"/>
        <v/>
      </c>
      <c r="BB197" s="113" t="str">
        <f t="shared" si="117"/>
        <v/>
      </c>
      <c r="BC197" s="113" t="str">
        <f t="shared" si="118"/>
        <v/>
      </c>
      <c r="BD197" s="113" t="str">
        <f t="shared" si="119"/>
        <v/>
      </c>
      <c r="BE197" s="113" t="str">
        <f t="shared" si="120"/>
        <v/>
      </c>
      <c r="BF197" s="113" t="str">
        <f t="shared" si="121"/>
        <v/>
      </c>
      <c r="BG197" s="113" t="str">
        <f t="shared" si="122"/>
        <v/>
      </c>
      <c r="BH197" s="113" t="str">
        <f t="shared" si="123"/>
        <v/>
      </c>
      <c r="BI197" s="113" t="str">
        <f t="shared" si="124"/>
        <v/>
      </c>
      <c r="BJ197" s="113" t="str">
        <f t="shared" si="125"/>
        <v/>
      </c>
      <c r="BK197" s="113" t="str">
        <f t="shared" si="126"/>
        <v/>
      </c>
      <c r="BL197" s="113" t="str">
        <f t="shared" si="127"/>
        <v/>
      </c>
      <c r="BM197" s="113" t="str">
        <f t="shared" si="128"/>
        <v/>
      </c>
      <c r="BN197" s="113" t="str">
        <f t="shared" si="129"/>
        <v/>
      </c>
    </row>
    <row r="198" spans="1:66">
      <c r="A198" s="111">
        <f>IF('Data Entry'!$H$4="","",'Data Entry'!$H$4)</f>
        <v>8</v>
      </c>
      <c r="B198" s="111" t="str">
        <f>IF('Data Entry'!B203="","",'Data Entry'!B203)</f>
        <v/>
      </c>
      <c r="C198" s="111" t="str">
        <f>IF('Data Entry'!C203="","",'Data Entry'!C203)</f>
        <v/>
      </c>
      <c r="D198" s="114" t="str">
        <f>IF('Data Entry'!D203="","",'Data Entry'!D203)</f>
        <v/>
      </c>
      <c r="E198" s="111" t="str">
        <f>IF('Data Entry'!E203="","",UPPER('Data Entry'!E203))</f>
        <v/>
      </c>
      <c r="F198" s="111"/>
      <c r="G198" s="111" t="str">
        <f>IF('Data Entry'!F203="","",UPPER('Data Entry'!F203))</f>
        <v/>
      </c>
      <c r="H198" s="111"/>
      <c r="I198" s="111"/>
      <c r="J198" s="111"/>
      <c r="K198" s="111" t="str">
        <f>IF('Data Entry'!G203="","",'Data Entry'!G203)</f>
        <v/>
      </c>
      <c r="L198" s="111" t="str">
        <f>IF('Data Entry'!H203="","",'Data Entry'!H203)</f>
        <v/>
      </c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2"/>
      <c r="AF198" s="68" t="str">
        <f>IF(AK198="","",IF(AK198&gt;0,COUNT($AG$2:AG198),""))</f>
        <v/>
      </c>
      <c r="AG198" s="113">
        <f t="shared" si="98"/>
        <v>8</v>
      </c>
      <c r="AH198" s="113" t="str">
        <f t="shared" si="99"/>
        <v/>
      </c>
      <c r="AI198" s="113" t="str">
        <f t="shared" si="100"/>
        <v/>
      </c>
      <c r="AJ198" s="113" t="str">
        <f t="shared" si="101"/>
        <v/>
      </c>
      <c r="AK198" s="113" t="str">
        <f t="shared" si="102"/>
        <v/>
      </c>
      <c r="AL198" s="113">
        <f t="shared" si="103"/>
        <v>0</v>
      </c>
      <c r="AM198" s="113" t="str">
        <f t="shared" si="104"/>
        <v/>
      </c>
      <c r="AN198" s="113">
        <f t="shared" si="105"/>
        <v>0</v>
      </c>
      <c r="AO198" s="113">
        <f t="shared" si="106"/>
        <v>0</v>
      </c>
      <c r="AP198" s="113">
        <f t="shared" si="107"/>
        <v>0</v>
      </c>
      <c r="AQ198" s="113" t="str">
        <f t="shared" si="108"/>
        <v/>
      </c>
      <c r="AR198" s="113" t="str">
        <f t="shared" si="109"/>
        <v/>
      </c>
      <c r="AS198" s="113">
        <f t="shared" si="110"/>
        <v>0</v>
      </c>
      <c r="AT198" s="113">
        <f t="shared" si="111"/>
        <v>0</v>
      </c>
      <c r="AU198" s="113">
        <f t="shared" si="112"/>
        <v>0</v>
      </c>
      <c r="AV198" s="113">
        <f t="shared" si="113"/>
        <v>0</v>
      </c>
      <c r="AX198" s="68" t="str">
        <f>IF(BC198="","",IF(BC198&gt;0,COUNT($AY$2:AY198),""))</f>
        <v/>
      </c>
      <c r="AY198" s="113" t="str">
        <f t="shared" si="114"/>
        <v/>
      </c>
      <c r="AZ198" s="113" t="str">
        <f t="shared" si="115"/>
        <v/>
      </c>
      <c r="BA198" s="113" t="str">
        <f t="shared" si="116"/>
        <v/>
      </c>
      <c r="BB198" s="113" t="str">
        <f t="shared" si="117"/>
        <v/>
      </c>
      <c r="BC198" s="113" t="str">
        <f t="shared" si="118"/>
        <v/>
      </c>
      <c r="BD198" s="113" t="str">
        <f t="shared" si="119"/>
        <v/>
      </c>
      <c r="BE198" s="113" t="str">
        <f t="shared" si="120"/>
        <v/>
      </c>
      <c r="BF198" s="113" t="str">
        <f t="shared" si="121"/>
        <v/>
      </c>
      <c r="BG198" s="113" t="str">
        <f t="shared" si="122"/>
        <v/>
      </c>
      <c r="BH198" s="113" t="str">
        <f t="shared" si="123"/>
        <v/>
      </c>
      <c r="BI198" s="113" t="str">
        <f t="shared" si="124"/>
        <v/>
      </c>
      <c r="BJ198" s="113" t="str">
        <f t="shared" si="125"/>
        <v/>
      </c>
      <c r="BK198" s="113" t="str">
        <f t="shared" si="126"/>
        <v/>
      </c>
      <c r="BL198" s="113" t="str">
        <f t="shared" si="127"/>
        <v/>
      </c>
      <c r="BM198" s="113" t="str">
        <f t="shared" si="128"/>
        <v/>
      </c>
      <c r="BN198" s="113" t="str">
        <f t="shared" si="129"/>
        <v/>
      </c>
    </row>
    <row r="199" spans="1:66">
      <c r="A199" s="111">
        <f>IF('Data Entry'!$H$4="","",'Data Entry'!$H$4)</f>
        <v>8</v>
      </c>
      <c r="B199" s="111" t="str">
        <f>IF('Data Entry'!B204="","",'Data Entry'!B204)</f>
        <v/>
      </c>
      <c r="C199" s="111" t="str">
        <f>IF('Data Entry'!C204="","",'Data Entry'!C204)</f>
        <v/>
      </c>
      <c r="D199" s="114" t="str">
        <f>IF('Data Entry'!D204="","",'Data Entry'!D204)</f>
        <v/>
      </c>
      <c r="E199" s="111" t="str">
        <f>IF('Data Entry'!E204="","",UPPER('Data Entry'!E204))</f>
        <v/>
      </c>
      <c r="F199" s="111"/>
      <c r="G199" s="111" t="str">
        <f>IF('Data Entry'!F204="","",UPPER('Data Entry'!F204))</f>
        <v/>
      </c>
      <c r="H199" s="111"/>
      <c r="I199" s="111"/>
      <c r="J199" s="111"/>
      <c r="K199" s="111" t="str">
        <f>IF('Data Entry'!G204="","",'Data Entry'!G204)</f>
        <v/>
      </c>
      <c r="L199" s="111" t="str">
        <f>IF('Data Entry'!H204="","",'Data Entry'!H204)</f>
        <v/>
      </c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2"/>
      <c r="AF199" s="68" t="str">
        <f>IF(AK199="","",IF(AK199&gt;0,COUNT($AG$2:AG199),""))</f>
        <v/>
      </c>
      <c r="AG199" s="113">
        <f t="shared" si="98"/>
        <v>8</v>
      </c>
      <c r="AH199" s="113" t="str">
        <f t="shared" si="99"/>
        <v/>
      </c>
      <c r="AI199" s="113" t="str">
        <f t="shared" si="100"/>
        <v/>
      </c>
      <c r="AJ199" s="113" t="str">
        <f t="shared" si="101"/>
        <v/>
      </c>
      <c r="AK199" s="113" t="str">
        <f t="shared" si="102"/>
        <v/>
      </c>
      <c r="AL199" s="113">
        <f t="shared" si="103"/>
        <v>0</v>
      </c>
      <c r="AM199" s="113" t="str">
        <f t="shared" si="104"/>
        <v/>
      </c>
      <c r="AN199" s="113">
        <f t="shared" si="105"/>
        <v>0</v>
      </c>
      <c r="AO199" s="113">
        <f t="shared" si="106"/>
        <v>0</v>
      </c>
      <c r="AP199" s="113">
        <f t="shared" si="107"/>
        <v>0</v>
      </c>
      <c r="AQ199" s="113" t="str">
        <f t="shared" si="108"/>
        <v/>
      </c>
      <c r="AR199" s="113" t="str">
        <f t="shared" si="109"/>
        <v/>
      </c>
      <c r="AS199" s="113">
        <f t="shared" si="110"/>
        <v>0</v>
      </c>
      <c r="AT199" s="113">
        <f t="shared" si="111"/>
        <v>0</v>
      </c>
      <c r="AU199" s="113">
        <f t="shared" si="112"/>
        <v>0</v>
      </c>
      <c r="AV199" s="113">
        <f t="shared" si="113"/>
        <v>0</v>
      </c>
      <c r="AX199" s="68" t="str">
        <f>IF(BC199="","",IF(BC199&gt;0,COUNT($AY$2:AY199),""))</f>
        <v/>
      </c>
      <c r="AY199" s="113" t="str">
        <f t="shared" si="114"/>
        <v/>
      </c>
      <c r="AZ199" s="113" t="str">
        <f t="shared" si="115"/>
        <v/>
      </c>
      <c r="BA199" s="113" t="str">
        <f t="shared" si="116"/>
        <v/>
      </c>
      <c r="BB199" s="113" t="str">
        <f t="shared" si="117"/>
        <v/>
      </c>
      <c r="BC199" s="113" t="str">
        <f t="shared" si="118"/>
        <v/>
      </c>
      <c r="BD199" s="113" t="str">
        <f t="shared" si="119"/>
        <v/>
      </c>
      <c r="BE199" s="113" t="str">
        <f t="shared" si="120"/>
        <v/>
      </c>
      <c r="BF199" s="113" t="str">
        <f t="shared" si="121"/>
        <v/>
      </c>
      <c r="BG199" s="113" t="str">
        <f t="shared" si="122"/>
        <v/>
      </c>
      <c r="BH199" s="113" t="str">
        <f t="shared" si="123"/>
        <v/>
      </c>
      <c r="BI199" s="113" t="str">
        <f t="shared" si="124"/>
        <v/>
      </c>
      <c r="BJ199" s="113" t="str">
        <f t="shared" si="125"/>
        <v/>
      </c>
      <c r="BK199" s="113" t="str">
        <f t="shared" si="126"/>
        <v/>
      </c>
      <c r="BL199" s="113" t="str">
        <f t="shared" si="127"/>
        <v/>
      </c>
      <c r="BM199" s="113" t="str">
        <f t="shared" si="128"/>
        <v/>
      </c>
      <c r="BN199" s="113" t="str">
        <f t="shared" si="129"/>
        <v/>
      </c>
    </row>
    <row r="200" spans="1:66">
      <c r="A200" s="111">
        <f>IF('Data Entry'!$H$4="","",'Data Entry'!$H$4)</f>
        <v>8</v>
      </c>
      <c r="B200" s="111" t="str">
        <f>IF('Data Entry'!B205="","",'Data Entry'!B205)</f>
        <v/>
      </c>
      <c r="C200" s="111" t="str">
        <f>IF('Data Entry'!C205="","",'Data Entry'!C205)</f>
        <v/>
      </c>
      <c r="D200" s="114" t="str">
        <f>IF('Data Entry'!D205="","",'Data Entry'!D205)</f>
        <v/>
      </c>
      <c r="E200" s="111" t="str">
        <f>IF('Data Entry'!E205="","",UPPER('Data Entry'!E205))</f>
        <v/>
      </c>
      <c r="F200" s="111"/>
      <c r="G200" s="111" t="str">
        <f>IF('Data Entry'!F205="","",UPPER('Data Entry'!F205))</f>
        <v/>
      </c>
      <c r="H200" s="111"/>
      <c r="I200" s="111"/>
      <c r="J200" s="111"/>
      <c r="K200" s="111" t="str">
        <f>IF('Data Entry'!G205="","",'Data Entry'!G205)</f>
        <v/>
      </c>
      <c r="L200" s="111" t="str">
        <f>IF('Data Entry'!H205="","",'Data Entry'!H205)</f>
        <v/>
      </c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2"/>
      <c r="AF200" s="68" t="str">
        <f>IF(AK200="","",IF(AK200&gt;0,COUNT($AG$2:AG200),""))</f>
        <v/>
      </c>
      <c r="AG200" s="113">
        <f t="shared" si="98"/>
        <v>8</v>
      </c>
      <c r="AH200" s="113" t="str">
        <f t="shared" si="99"/>
        <v/>
      </c>
      <c r="AI200" s="113" t="str">
        <f t="shared" si="100"/>
        <v/>
      </c>
      <c r="AJ200" s="113" t="str">
        <f t="shared" si="101"/>
        <v/>
      </c>
      <c r="AK200" s="113" t="str">
        <f t="shared" si="102"/>
        <v/>
      </c>
      <c r="AL200" s="113">
        <f t="shared" si="103"/>
        <v>0</v>
      </c>
      <c r="AM200" s="113" t="str">
        <f t="shared" si="104"/>
        <v/>
      </c>
      <c r="AN200" s="113">
        <f t="shared" si="105"/>
        <v>0</v>
      </c>
      <c r="AO200" s="113">
        <f t="shared" si="106"/>
        <v>0</v>
      </c>
      <c r="AP200" s="113">
        <f t="shared" si="107"/>
        <v>0</v>
      </c>
      <c r="AQ200" s="113" t="str">
        <f t="shared" si="108"/>
        <v/>
      </c>
      <c r="AR200" s="113" t="str">
        <f t="shared" si="109"/>
        <v/>
      </c>
      <c r="AS200" s="113">
        <f t="shared" si="110"/>
        <v>0</v>
      </c>
      <c r="AT200" s="113">
        <f t="shared" si="111"/>
        <v>0</v>
      </c>
      <c r="AU200" s="113">
        <f t="shared" si="112"/>
        <v>0</v>
      </c>
      <c r="AV200" s="113">
        <f t="shared" si="113"/>
        <v>0</v>
      </c>
      <c r="AX200" s="68" t="str">
        <f>IF(BC200="","",IF(BC200&gt;0,COUNT($AY$2:AY200),""))</f>
        <v/>
      </c>
      <c r="AY200" s="113" t="str">
        <f t="shared" si="114"/>
        <v/>
      </c>
      <c r="AZ200" s="113" t="str">
        <f t="shared" si="115"/>
        <v/>
      </c>
      <c r="BA200" s="113" t="str">
        <f t="shared" si="116"/>
        <v/>
      </c>
      <c r="BB200" s="113" t="str">
        <f t="shared" si="117"/>
        <v/>
      </c>
      <c r="BC200" s="113" t="str">
        <f t="shared" si="118"/>
        <v/>
      </c>
      <c r="BD200" s="113" t="str">
        <f t="shared" si="119"/>
        <v/>
      </c>
      <c r="BE200" s="113" t="str">
        <f t="shared" si="120"/>
        <v/>
      </c>
      <c r="BF200" s="113" t="str">
        <f t="shared" si="121"/>
        <v/>
      </c>
      <c r="BG200" s="113" t="str">
        <f t="shared" si="122"/>
        <v/>
      </c>
      <c r="BH200" s="113" t="str">
        <f t="shared" si="123"/>
        <v/>
      </c>
      <c r="BI200" s="113" t="str">
        <f t="shared" si="124"/>
        <v/>
      </c>
      <c r="BJ200" s="113" t="str">
        <f t="shared" si="125"/>
        <v/>
      </c>
      <c r="BK200" s="113" t="str">
        <f t="shared" si="126"/>
        <v/>
      </c>
      <c r="BL200" s="113" t="str">
        <f t="shared" si="127"/>
        <v/>
      </c>
      <c r="BM200" s="113" t="str">
        <f t="shared" si="128"/>
        <v/>
      </c>
      <c r="BN200" s="113" t="str">
        <f t="shared" si="129"/>
        <v/>
      </c>
    </row>
    <row r="201" spans="1:66">
      <c r="A201" s="111">
        <f>IF('Data Entry'!$H$4="","",'Data Entry'!$H$4)</f>
        <v>8</v>
      </c>
      <c r="B201" s="111" t="str">
        <f>IF('Data Entry'!B206="","",'Data Entry'!B206)</f>
        <v/>
      </c>
      <c r="C201" s="111" t="str">
        <f>IF('Data Entry'!C206="","",'Data Entry'!C206)</f>
        <v/>
      </c>
      <c r="D201" s="114" t="str">
        <f>IF('Data Entry'!D206="","",'Data Entry'!D206)</f>
        <v/>
      </c>
      <c r="E201" s="111" t="str">
        <f>IF('Data Entry'!E206="","",UPPER('Data Entry'!E206))</f>
        <v/>
      </c>
      <c r="F201" s="111"/>
      <c r="G201" s="111" t="str">
        <f>IF('Data Entry'!F206="","",UPPER('Data Entry'!F206))</f>
        <v/>
      </c>
      <c r="H201" s="111"/>
      <c r="I201" s="111"/>
      <c r="J201" s="111"/>
      <c r="K201" s="111" t="str">
        <f>IF('Data Entry'!G206="","",'Data Entry'!G206)</f>
        <v/>
      </c>
      <c r="L201" s="111" t="str">
        <f>IF('Data Entry'!H206="","",'Data Entry'!H206)</f>
        <v/>
      </c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2"/>
      <c r="AF201" s="68" t="str">
        <f>IF(AK201="","",IF(AK201&gt;0,COUNT($AG$2:AG201),""))</f>
        <v/>
      </c>
      <c r="AG201" s="113">
        <f t="shared" si="98"/>
        <v>8</v>
      </c>
      <c r="AH201" s="113" t="str">
        <f t="shared" si="99"/>
        <v/>
      </c>
      <c r="AI201" s="113" t="str">
        <f t="shared" si="100"/>
        <v/>
      </c>
      <c r="AJ201" s="113" t="str">
        <f t="shared" si="101"/>
        <v/>
      </c>
      <c r="AK201" s="113" t="str">
        <f t="shared" si="102"/>
        <v/>
      </c>
      <c r="AL201" s="113">
        <f t="shared" si="103"/>
        <v>0</v>
      </c>
      <c r="AM201" s="113" t="str">
        <f t="shared" si="104"/>
        <v/>
      </c>
      <c r="AN201" s="113">
        <f t="shared" si="105"/>
        <v>0</v>
      </c>
      <c r="AO201" s="113">
        <f t="shared" si="106"/>
        <v>0</v>
      </c>
      <c r="AP201" s="113">
        <f t="shared" si="107"/>
        <v>0</v>
      </c>
      <c r="AQ201" s="113" t="str">
        <f t="shared" si="108"/>
        <v/>
      </c>
      <c r="AR201" s="113" t="str">
        <f t="shared" si="109"/>
        <v/>
      </c>
      <c r="AS201" s="113">
        <f t="shared" si="110"/>
        <v>0</v>
      </c>
      <c r="AT201" s="113">
        <f t="shared" si="111"/>
        <v>0</v>
      </c>
      <c r="AU201" s="113">
        <f t="shared" si="112"/>
        <v>0</v>
      </c>
      <c r="AV201" s="113">
        <f t="shared" si="113"/>
        <v>0</v>
      </c>
      <c r="AX201" s="68" t="str">
        <f>IF(BC201="","",IF(BC201&gt;0,COUNT($AY$2:AY201),""))</f>
        <v/>
      </c>
      <c r="AY201" s="113" t="str">
        <f t="shared" si="114"/>
        <v/>
      </c>
      <c r="AZ201" s="113" t="str">
        <f t="shared" si="115"/>
        <v/>
      </c>
      <c r="BA201" s="113" t="str">
        <f t="shared" si="116"/>
        <v/>
      </c>
      <c r="BB201" s="113" t="str">
        <f t="shared" si="117"/>
        <v/>
      </c>
      <c r="BC201" s="113" t="str">
        <f t="shared" si="118"/>
        <v/>
      </c>
      <c r="BD201" s="113" t="str">
        <f t="shared" si="119"/>
        <v/>
      </c>
      <c r="BE201" s="113" t="str">
        <f t="shared" si="120"/>
        <v/>
      </c>
      <c r="BF201" s="113" t="str">
        <f t="shared" si="121"/>
        <v/>
      </c>
      <c r="BG201" s="113" t="str">
        <f t="shared" si="122"/>
        <v/>
      </c>
      <c r="BH201" s="113" t="str">
        <f t="shared" si="123"/>
        <v/>
      </c>
      <c r="BI201" s="113" t="str">
        <f t="shared" si="124"/>
        <v/>
      </c>
      <c r="BJ201" s="113" t="str">
        <f t="shared" si="125"/>
        <v/>
      </c>
      <c r="BK201" s="113" t="str">
        <f t="shared" si="126"/>
        <v/>
      </c>
      <c r="BL201" s="113" t="str">
        <f t="shared" si="127"/>
        <v/>
      </c>
      <c r="BM201" s="113" t="str">
        <f t="shared" si="128"/>
        <v/>
      </c>
      <c r="BN201" s="113" t="str">
        <f t="shared" si="129"/>
        <v/>
      </c>
    </row>
    <row r="202" spans="1:66">
      <c r="A202" s="111">
        <f>IF('Data Entry'!$H$4="","",'Data Entry'!$H$4)</f>
        <v>8</v>
      </c>
      <c r="B202" s="111" t="str">
        <f>IF('Data Entry'!B207="","",'Data Entry'!B207)</f>
        <v/>
      </c>
      <c r="C202" s="111" t="str">
        <f>IF('Data Entry'!C207="","",'Data Entry'!C207)</f>
        <v/>
      </c>
      <c r="D202" s="114" t="str">
        <f>IF('Data Entry'!D207="","",'Data Entry'!D207)</f>
        <v/>
      </c>
      <c r="E202" s="111" t="str">
        <f>IF('Data Entry'!E207="","",UPPER('Data Entry'!E207))</f>
        <v/>
      </c>
      <c r="F202" s="111"/>
      <c r="G202" s="111" t="str">
        <f>IF('Data Entry'!F207="","",UPPER('Data Entry'!F207))</f>
        <v/>
      </c>
      <c r="H202" s="111"/>
      <c r="I202" s="111"/>
      <c r="J202" s="111"/>
      <c r="K202" s="111" t="str">
        <f>IF('Data Entry'!G207="","",'Data Entry'!G207)</f>
        <v/>
      </c>
      <c r="L202" s="111" t="str">
        <f>IF('Data Entry'!H207="","",'Data Entry'!H207)</f>
        <v/>
      </c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2"/>
      <c r="AF202" s="68" t="str">
        <f>IF(AK202="","",IF(AK202&gt;0,COUNT($AG$2:AG202),""))</f>
        <v/>
      </c>
      <c r="AG202" s="113">
        <f t="shared" si="98"/>
        <v>8</v>
      </c>
      <c r="AH202" s="113" t="str">
        <f t="shared" si="99"/>
        <v/>
      </c>
      <c r="AI202" s="113" t="str">
        <f t="shared" si="100"/>
        <v/>
      </c>
      <c r="AJ202" s="113" t="str">
        <f t="shared" si="101"/>
        <v/>
      </c>
      <c r="AK202" s="113" t="str">
        <f t="shared" si="102"/>
        <v/>
      </c>
      <c r="AL202" s="113">
        <f t="shared" si="103"/>
        <v>0</v>
      </c>
      <c r="AM202" s="113" t="str">
        <f t="shared" si="104"/>
        <v/>
      </c>
      <c r="AN202" s="113">
        <f t="shared" si="105"/>
        <v>0</v>
      </c>
      <c r="AO202" s="113">
        <f t="shared" si="106"/>
        <v>0</v>
      </c>
      <c r="AP202" s="113">
        <f t="shared" si="107"/>
        <v>0</v>
      </c>
      <c r="AQ202" s="113" t="str">
        <f t="shared" si="108"/>
        <v/>
      </c>
      <c r="AR202" s="113" t="str">
        <f t="shared" si="109"/>
        <v/>
      </c>
      <c r="AS202" s="113">
        <f t="shared" si="110"/>
        <v>0</v>
      </c>
      <c r="AT202" s="113">
        <f t="shared" si="111"/>
        <v>0</v>
      </c>
      <c r="AU202" s="113">
        <f t="shared" si="112"/>
        <v>0</v>
      </c>
      <c r="AV202" s="113">
        <f t="shared" si="113"/>
        <v>0</v>
      </c>
      <c r="AX202" s="68" t="str">
        <f>IF(BC202="","",IF(BC202&gt;0,COUNT($AY$2:AY202),""))</f>
        <v/>
      </c>
      <c r="AY202" s="113" t="str">
        <f t="shared" si="114"/>
        <v/>
      </c>
      <c r="AZ202" s="113" t="str">
        <f t="shared" si="115"/>
        <v/>
      </c>
      <c r="BA202" s="113" t="str">
        <f t="shared" si="116"/>
        <v/>
      </c>
      <c r="BB202" s="113" t="str">
        <f t="shared" si="117"/>
        <v/>
      </c>
      <c r="BC202" s="113" t="str">
        <f t="shared" si="118"/>
        <v/>
      </c>
      <c r="BD202" s="113" t="str">
        <f t="shared" si="119"/>
        <v/>
      </c>
      <c r="BE202" s="113" t="str">
        <f t="shared" si="120"/>
        <v/>
      </c>
      <c r="BF202" s="113" t="str">
        <f t="shared" si="121"/>
        <v/>
      </c>
      <c r="BG202" s="113" t="str">
        <f t="shared" si="122"/>
        <v/>
      </c>
      <c r="BH202" s="113" t="str">
        <f t="shared" si="123"/>
        <v/>
      </c>
      <c r="BI202" s="113" t="str">
        <f t="shared" si="124"/>
        <v/>
      </c>
      <c r="BJ202" s="113" t="str">
        <f t="shared" si="125"/>
        <v/>
      </c>
      <c r="BK202" s="113" t="str">
        <f t="shared" si="126"/>
        <v/>
      </c>
      <c r="BL202" s="113" t="str">
        <f t="shared" si="127"/>
        <v/>
      </c>
      <c r="BM202" s="113" t="str">
        <f t="shared" si="128"/>
        <v/>
      </c>
      <c r="BN202" s="113" t="str">
        <f t="shared" si="129"/>
        <v/>
      </c>
    </row>
    <row r="203" spans="1:66">
      <c r="A203" s="111">
        <f>IF('Data Entry'!$H$4="","",'Data Entry'!$H$4)</f>
        <v>8</v>
      </c>
      <c r="B203" s="111" t="str">
        <f>IF('Data Entry'!B208="","",'Data Entry'!B208)</f>
        <v/>
      </c>
      <c r="C203" s="111" t="str">
        <f>IF('Data Entry'!C208="","",'Data Entry'!C208)</f>
        <v/>
      </c>
      <c r="D203" s="114" t="str">
        <f>IF('Data Entry'!D208="","",'Data Entry'!D208)</f>
        <v/>
      </c>
      <c r="E203" s="111" t="str">
        <f>IF('Data Entry'!E208="","",UPPER('Data Entry'!E208))</f>
        <v/>
      </c>
      <c r="F203" s="111"/>
      <c r="G203" s="111" t="str">
        <f>IF('Data Entry'!F208="","",UPPER('Data Entry'!F208))</f>
        <v/>
      </c>
      <c r="H203" s="111"/>
      <c r="I203" s="111"/>
      <c r="J203" s="111"/>
      <c r="K203" s="111" t="str">
        <f>IF('Data Entry'!G208="","",'Data Entry'!G208)</f>
        <v/>
      </c>
      <c r="L203" s="111" t="str">
        <f>IF('Data Entry'!H208="","",'Data Entry'!H208)</f>
        <v/>
      </c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2"/>
      <c r="AF203" s="68" t="str">
        <f>IF(AK203="","",IF(AK203&gt;0,COUNT($AG$2:AG203),""))</f>
        <v/>
      </c>
      <c r="AG203" s="113">
        <f t="shared" si="98"/>
        <v>8</v>
      </c>
      <c r="AH203" s="113" t="str">
        <f t="shared" si="99"/>
        <v/>
      </c>
      <c r="AI203" s="113" t="str">
        <f t="shared" si="100"/>
        <v/>
      </c>
      <c r="AJ203" s="113" t="str">
        <f t="shared" si="101"/>
        <v/>
      </c>
      <c r="AK203" s="113" t="str">
        <f t="shared" si="102"/>
        <v/>
      </c>
      <c r="AL203" s="113">
        <f t="shared" si="103"/>
        <v>0</v>
      </c>
      <c r="AM203" s="113" t="str">
        <f t="shared" si="104"/>
        <v/>
      </c>
      <c r="AN203" s="113">
        <f t="shared" si="105"/>
        <v>0</v>
      </c>
      <c r="AO203" s="113">
        <f t="shared" si="106"/>
        <v>0</v>
      </c>
      <c r="AP203" s="113">
        <f t="shared" si="107"/>
        <v>0</v>
      </c>
      <c r="AQ203" s="113" t="str">
        <f t="shared" si="108"/>
        <v/>
      </c>
      <c r="AR203" s="113" t="str">
        <f t="shared" si="109"/>
        <v/>
      </c>
      <c r="AS203" s="113">
        <f t="shared" si="110"/>
        <v>0</v>
      </c>
      <c r="AT203" s="113">
        <f t="shared" si="111"/>
        <v>0</v>
      </c>
      <c r="AU203" s="113">
        <f t="shared" si="112"/>
        <v>0</v>
      </c>
      <c r="AV203" s="113">
        <f t="shared" si="113"/>
        <v>0</v>
      </c>
      <c r="AX203" s="68" t="str">
        <f>IF(BC203="","",IF(BC203&gt;0,COUNT($AY$2:AY203),""))</f>
        <v/>
      </c>
      <c r="AY203" s="113" t="str">
        <f t="shared" si="114"/>
        <v/>
      </c>
      <c r="AZ203" s="113" t="str">
        <f t="shared" si="115"/>
        <v/>
      </c>
      <c r="BA203" s="113" t="str">
        <f t="shared" si="116"/>
        <v/>
      </c>
      <c r="BB203" s="113" t="str">
        <f t="shared" si="117"/>
        <v/>
      </c>
      <c r="BC203" s="113" t="str">
        <f t="shared" si="118"/>
        <v/>
      </c>
      <c r="BD203" s="113" t="str">
        <f t="shared" si="119"/>
        <v/>
      </c>
      <c r="BE203" s="113" t="str">
        <f t="shared" si="120"/>
        <v/>
      </c>
      <c r="BF203" s="113" t="str">
        <f t="shared" si="121"/>
        <v/>
      </c>
      <c r="BG203" s="113" t="str">
        <f t="shared" si="122"/>
        <v/>
      </c>
      <c r="BH203" s="113" t="str">
        <f t="shared" si="123"/>
        <v/>
      </c>
      <c r="BI203" s="113" t="str">
        <f t="shared" si="124"/>
        <v/>
      </c>
      <c r="BJ203" s="113" t="str">
        <f t="shared" si="125"/>
        <v/>
      </c>
      <c r="BK203" s="113" t="str">
        <f t="shared" si="126"/>
        <v/>
      </c>
      <c r="BL203" s="113" t="str">
        <f t="shared" si="127"/>
        <v/>
      </c>
      <c r="BM203" s="113" t="str">
        <f t="shared" si="128"/>
        <v/>
      </c>
      <c r="BN203" s="113" t="str">
        <f t="shared" si="129"/>
        <v/>
      </c>
    </row>
    <row r="204" spans="1:66">
      <c r="A204" s="111">
        <f>IF('Data Entry'!$H$4="","",'Data Entry'!$H$4)</f>
        <v>8</v>
      </c>
      <c r="B204" s="111" t="str">
        <f>IF('Data Entry'!B209="","",'Data Entry'!B209)</f>
        <v/>
      </c>
      <c r="C204" s="111" t="str">
        <f>IF('Data Entry'!C209="","",'Data Entry'!C209)</f>
        <v/>
      </c>
      <c r="D204" s="114" t="str">
        <f>IF('Data Entry'!D209="","",'Data Entry'!D209)</f>
        <v/>
      </c>
      <c r="E204" s="111" t="str">
        <f>IF('Data Entry'!E209="","",UPPER('Data Entry'!E209))</f>
        <v/>
      </c>
      <c r="F204" s="111"/>
      <c r="G204" s="111" t="str">
        <f>IF('Data Entry'!F209="","",UPPER('Data Entry'!F209))</f>
        <v/>
      </c>
      <c r="H204" s="111"/>
      <c r="I204" s="111"/>
      <c r="J204" s="111"/>
      <c r="K204" s="111" t="str">
        <f>IF('Data Entry'!G209="","",'Data Entry'!G209)</f>
        <v/>
      </c>
      <c r="L204" s="111" t="str">
        <f>IF('Data Entry'!H209="","",'Data Entry'!H209)</f>
        <v/>
      </c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2"/>
      <c r="AF204" s="68" t="str">
        <f>IF(AK204="","",IF(AK204&gt;0,COUNT($AG$2:AG204),""))</f>
        <v/>
      </c>
      <c r="AG204" s="113">
        <f t="shared" si="98"/>
        <v>8</v>
      </c>
      <c r="AH204" s="113" t="str">
        <f t="shared" si="99"/>
        <v/>
      </c>
      <c r="AI204" s="113" t="str">
        <f t="shared" si="100"/>
        <v/>
      </c>
      <c r="AJ204" s="113" t="str">
        <f t="shared" si="101"/>
        <v/>
      </c>
      <c r="AK204" s="113" t="str">
        <f t="shared" si="102"/>
        <v/>
      </c>
      <c r="AL204" s="113">
        <f t="shared" si="103"/>
        <v>0</v>
      </c>
      <c r="AM204" s="113" t="str">
        <f t="shared" si="104"/>
        <v/>
      </c>
      <c r="AN204" s="113">
        <f t="shared" si="105"/>
        <v>0</v>
      </c>
      <c r="AO204" s="113">
        <f t="shared" si="106"/>
        <v>0</v>
      </c>
      <c r="AP204" s="113">
        <f t="shared" si="107"/>
        <v>0</v>
      </c>
      <c r="AQ204" s="113" t="str">
        <f t="shared" si="108"/>
        <v/>
      </c>
      <c r="AR204" s="113" t="str">
        <f t="shared" si="109"/>
        <v/>
      </c>
      <c r="AS204" s="113">
        <f t="shared" si="110"/>
        <v>0</v>
      </c>
      <c r="AT204" s="113">
        <f t="shared" si="111"/>
        <v>0</v>
      </c>
      <c r="AU204" s="113">
        <f t="shared" si="112"/>
        <v>0</v>
      </c>
      <c r="AV204" s="113">
        <f t="shared" si="113"/>
        <v>0</v>
      </c>
      <c r="AX204" s="68" t="str">
        <f>IF(BC204="","",IF(BC204&gt;0,COUNT($AY$2:AY204),""))</f>
        <v/>
      </c>
      <c r="AY204" s="113" t="str">
        <f t="shared" si="114"/>
        <v/>
      </c>
      <c r="AZ204" s="113" t="str">
        <f t="shared" si="115"/>
        <v/>
      </c>
      <c r="BA204" s="113" t="str">
        <f t="shared" si="116"/>
        <v/>
      </c>
      <c r="BB204" s="113" t="str">
        <f t="shared" si="117"/>
        <v/>
      </c>
      <c r="BC204" s="113" t="str">
        <f t="shared" si="118"/>
        <v/>
      </c>
      <c r="BD204" s="113" t="str">
        <f t="shared" si="119"/>
        <v/>
      </c>
      <c r="BE204" s="113" t="str">
        <f t="shared" si="120"/>
        <v/>
      </c>
      <c r="BF204" s="113" t="str">
        <f t="shared" si="121"/>
        <v/>
      </c>
      <c r="BG204" s="113" t="str">
        <f t="shared" si="122"/>
        <v/>
      </c>
      <c r="BH204" s="113" t="str">
        <f t="shared" si="123"/>
        <v/>
      </c>
      <c r="BI204" s="113" t="str">
        <f t="shared" si="124"/>
        <v/>
      </c>
      <c r="BJ204" s="113" t="str">
        <f t="shared" si="125"/>
        <v/>
      </c>
      <c r="BK204" s="113" t="str">
        <f t="shared" si="126"/>
        <v/>
      </c>
      <c r="BL204" s="113" t="str">
        <f t="shared" si="127"/>
        <v/>
      </c>
      <c r="BM204" s="113" t="str">
        <f t="shared" si="128"/>
        <v/>
      </c>
      <c r="BN204" s="113" t="str">
        <f t="shared" si="129"/>
        <v/>
      </c>
    </row>
    <row r="205" spans="1:66">
      <c r="A205" s="111">
        <f>IF('Data Entry'!$H$4="","",'Data Entry'!$H$4)</f>
        <v>8</v>
      </c>
      <c r="B205" s="111" t="str">
        <f>IF('Data Entry'!B210="","",'Data Entry'!B210)</f>
        <v/>
      </c>
      <c r="C205" s="111" t="str">
        <f>IF('Data Entry'!C210="","",'Data Entry'!C210)</f>
        <v/>
      </c>
      <c r="D205" s="114" t="str">
        <f>IF('Data Entry'!D210="","",'Data Entry'!D210)</f>
        <v/>
      </c>
      <c r="E205" s="111" t="str">
        <f>IF('Data Entry'!E210="","",UPPER('Data Entry'!E210))</f>
        <v/>
      </c>
      <c r="F205" s="111"/>
      <c r="G205" s="111" t="str">
        <f>IF('Data Entry'!F210="","",UPPER('Data Entry'!F210))</f>
        <v/>
      </c>
      <c r="H205" s="111"/>
      <c r="I205" s="111"/>
      <c r="J205" s="111"/>
      <c r="K205" s="111" t="str">
        <f>IF('Data Entry'!G210="","",'Data Entry'!G210)</f>
        <v/>
      </c>
      <c r="L205" s="111" t="str">
        <f>IF('Data Entry'!H210="","",'Data Entry'!H210)</f>
        <v/>
      </c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2"/>
      <c r="AF205" s="68" t="str">
        <f>IF(AK205="","",IF(AK205&gt;0,COUNT($AG$2:AG205),""))</f>
        <v/>
      </c>
      <c r="AG205" s="113">
        <f t="shared" si="98"/>
        <v>8</v>
      </c>
      <c r="AH205" s="113" t="str">
        <f t="shared" si="99"/>
        <v/>
      </c>
      <c r="AI205" s="113" t="str">
        <f t="shared" si="100"/>
        <v/>
      </c>
      <c r="AJ205" s="113" t="str">
        <f t="shared" si="101"/>
        <v/>
      </c>
      <c r="AK205" s="113" t="str">
        <f t="shared" si="102"/>
        <v/>
      </c>
      <c r="AL205" s="113">
        <f t="shared" si="103"/>
        <v>0</v>
      </c>
      <c r="AM205" s="113" t="str">
        <f t="shared" si="104"/>
        <v/>
      </c>
      <c r="AN205" s="113">
        <f t="shared" si="105"/>
        <v>0</v>
      </c>
      <c r="AO205" s="113">
        <f t="shared" si="106"/>
        <v>0</v>
      </c>
      <c r="AP205" s="113">
        <f t="shared" si="107"/>
        <v>0</v>
      </c>
      <c r="AQ205" s="113" t="str">
        <f t="shared" si="108"/>
        <v/>
      </c>
      <c r="AR205" s="113" t="str">
        <f t="shared" si="109"/>
        <v/>
      </c>
      <c r="AS205" s="113">
        <f t="shared" si="110"/>
        <v>0</v>
      </c>
      <c r="AT205" s="113">
        <f t="shared" si="111"/>
        <v>0</v>
      </c>
      <c r="AU205" s="113">
        <f t="shared" si="112"/>
        <v>0</v>
      </c>
      <c r="AV205" s="113">
        <f t="shared" si="113"/>
        <v>0</v>
      </c>
      <c r="AX205" s="68" t="str">
        <f>IF(BC205="","",IF(BC205&gt;0,COUNT($AY$2:AY205),""))</f>
        <v/>
      </c>
      <c r="AY205" s="113" t="str">
        <f t="shared" si="114"/>
        <v/>
      </c>
      <c r="AZ205" s="113" t="str">
        <f t="shared" si="115"/>
        <v/>
      </c>
      <c r="BA205" s="113" t="str">
        <f t="shared" si="116"/>
        <v/>
      </c>
      <c r="BB205" s="113" t="str">
        <f t="shared" si="117"/>
        <v/>
      </c>
      <c r="BC205" s="113" t="str">
        <f t="shared" si="118"/>
        <v/>
      </c>
      <c r="BD205" s="113" t="str">
        <f t="shared" si="119"/>
        <v/>
      </c>
      <c r="BE205" s="113" t="str">
        <f t="shared" si="120"/>
        <v/>
      </c>
      <c r="BF205" s="113" t="str">
        <f t="shared" si="121"/>
        <v/>
      </c>
      <c r="BG205" s="113" t="str">
        <f t="shared" si="122"/>
        <v/>
      </c>
      <c r="BH205" s="113" t="str">
        <f t="shared" si="123"/>
        <v/>
      </c>
      <c r="BI205" s="113" t="str">
        <f t="shared" si="124"/>
        <v/>
      </c>
      <c r="BJ205" s="113" t="str">
        <f t="shared" si="125"/>
        <v/>
      </c>
      <c r="BK205" s="113" t="str">
        <f t="shared" si="126"/>
        <v/>
      </c>
      <c r="BL205" s="113" t="str">
        <f t="shared" si="127"/>
        <v/>
      </c>
      <c r="BM205" s="113" t="str">
        <f t="shared" si="128"/>
        <v/>
      </c>
      <c r="BN205" s="113" t="str">
        <f t="shared" si="129"/>
        <v/>
      </c>
    </row>
    <row r="206" spans="1:66">
      <c r="A206" s="111">
        <f>IF('Data Entry'!$H$4="","",'Data Entry'!$H$4)</f>
        <v>8</v>
      </c>
      <c r="B206" s="111" t="str">
        <f>IF('Data Entry'!B211="","",'Data Entry'!B211)</f>
        <v/>
      </c>
      <c r="C206" s="111" t="str">
        <f>IF('Data Entry'!C211="","",'Data Entry'!C211)</f>
        <v/>
      </c>
      <c r="D206" s="114" t="str">
        <f>IF('Data Entry'!D211="","",'Data Entry'!D211)</f>
        <v/>
      </c>
      <c r="E206" s="111" t="str">
        <f>IF('Data Entry'!E211="","",UPPER('Data Entry'!E211))</f>
        <v/>
      </c>
      <c r="F206" s="111"/>
      <c r="G206" s="111" t="str">
        <f>IF('Data Entry'!F211="","",UPPER('Data Entry'!F211))</f>
        <v/>
      </c>
      <c r="H206" s="111"/>
      <c r="I206" s="111"/>
      <c r="J206" s="111"/>
      <c r="K206" s="111" t="str">
        <f>IF('Data Entry'!G211="","",'Data Entry'!G211)</f>
        <v/>
      </c>
      <c r="L206" s="111" t="str">
        <f>IF('Data Entry'!H211="","",'Data Entry'!H211)</f>
        <v/>
      </c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2"/>
      <c r="AF206" s="68" t="str">
        <f>IF(AK206="","",IF(AK206&gt;0,COUNT($AG$2:AG206),""))</f>
        <v/>
      </c>
      <c r="AG206" s="113">
        <f t="shared" si="98"/>
        <v>8</v>
      </c>
      <c r="AH206" s="113" t="str">
        <f t="shared" si="99"/>
        <v/>
      </c>
      <c r="AI206" s="113" t="str">
        <f t="shared" si="100"/>
        <v/>
      </c>
      <c r="AJ206" s="113" t="str">
        <f t="shared" si="101"/>
        <v/>
      </c>
      <c r="AK206" s="113" t="str">
        <f t="shared" si="102"/>
        <v/>
      </c>
      <c r="AL206" s="113">
        <f t="shared" si="103"/>
        <v>0</v>
      </c>
      <c r="AM206" s="113" t="str">
        <f t="shared" si="104"/>
        <v/>
      </c>
      <c r="AN206" s="113">
        <f t="shared" si="105"/>
        <v>0</v>
      </c>
      <c r="AO206" s="113">
        <f t="shared" si="106"/>
        <v>0</v>
      </c>
      <c r="AP206" s="113">
        <f t="shared" si="107"/>
        <v>0</v>
      </c>
      <c r="AQ206" s="113" t="str">
        <f t="shared" si="108"/>
        <v/>
      </c>
      <c r="AR206" s="113" t="str">
        <f t="shared" si="109"/>
        <v/>
      </c>
      <c r="AS206" s="113">
        <f t="shared" si="110"/>
        <v>0</v>
      </c>
      <c r="AT206" s="113">
        <f t="shared" si="111"/>
        <v>0</v>
      </c>
      <c r="AU206" s="113">
        <f t="shared" si="112"/>
        <v>0</v>
      </c>
      <c r="AV206" s="113">
        <f t="shared" si="113"/>
        <v>0</v>
      </c>
      <c r="AX206" s="68" t="str">
        <f>IF(BC206="","",IF(BC206&gt;0,COUNT($AY$2:AY206),""))</f>
        <v/>
      </c>
      <c r="AY206" s="113" t="str">
        <f t="shared" si="114"/>
        <v/>
      </c>
      <c r="AZ206" s="113" t="str">
        <f t="shared" si="115"/>
        <v/>
      </c>
      <c r="BA206" s="113" t="str">
        <f t="shared" si="116"/>
        <v/>
      </c>
      <c r="BB206" s="113" t="str">
        <f t="shared" si="117"/>
        <v/>
      </c>
      <c r="BC206" s="113" t="str">
        <f t="shared" si="118"/>
        <v/>
      </c>
      <c r="BD206" s="113" t="str">
        <f t="shared" si="119"/>
        <v/>
      </c>
      <c r="BE206" s="113" t="str">
        <f t="shared" si="120"/>
        <v/>
      </c>
      <c r="BF206" s="113" t="str">
        <f t="shared" si="121"/>
        <v/>
      </c>
      <c r="BG206" s="113" t="str">
        <f t="shared" si="122"/>
        <v/>
      </c>
      <c r="BH206" s="113" t="str">
        <f t="shared" si="123"/>
        <v/>
      </c>
      <c r="BI206" s="113" t="str">
        <f t="shared" si="124"/>
        <v/>
      </c>
      <c r="BJ206" s="113" t="str">
        <f t="shared" si="125"/>
        <v/>
      </c>
      <c r="BK206" s="113" t="str">
        <f t="shared" si="126"/>
        <v/>
      </c>
      <c r="BL206" s="113" t="str">
        <f t="shared" si="127"/>
        <v/>
      </c>
      <c r="BM206" s="113" t="str">
        <f t="shared" si="128"/>
        <v/>
      </c>
      <c r="BN206" s="113" t="str">
        <f t="shared" si="129"/>
        <v/>
      </c>
    </row>
    <row r="207" spans="1:66">
      <c r="A207" s="111">
        <f>IF('Data Entry'!$H$4="","",'Data Entry'!$H$4)</f>
        <v>8</v>
      </c>
      <c r="B207" s="111" t="str">
        <f>IF('Data Entry'!B212="","",'Data Entry'!B212)</f>
        <v/>
      </c>
      <c r="C207" s="111" t="str">
        <f>IF('Data Entry'!C212="","",'Data Entry'!C212)</f>
        <v/>
      </c>
      <c r="D207" s="114" t="str">
        <f>IF('Data Entry'!D212="","",'Data Entry'!D212)</f>
        <v/>
      </c>
      <c r="E207" s="111" t="str">
        <f>IF('Data Entry'!E212="","",UPPER('Data Entry'!E212))</f>
        <v/>
      </c>
      <c r="F207" s="111"/>
      <c r="G207" s="111" t="str">
        <f>IF('Data Entry'!F212="","",UPPER('Data Entry'!F212))</f>
        <v/>
      </c>
      <c r="H207" s="111"/>
      <c r="I207" s="111"/>
      <c r="J207" s="111"/>
      <c r="K207" s="111" t="str">
        <f>IF('Data Entry'!G212="","",'Data Entry'!G212)</f>
        <v/>
      </c>
      <c r="L207" s="111" t="str">
        <f>IF('Data Entry'!H212="","",'Data Entry'!H212)</f>
        <v/>
      </c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2"/>
      <c r="AF207" s="68" t="str">
        <f>IF(AK207="","",IF(AK207&gt;0,COUNT($AG$2:AG207),""))</f>
        <v/>
      </c>
      <c r="AG207" s="113">
        <f t="shared" si="98"/>
        <v>8</v>
      </c>
      <c r="AH207" s="113" t="str">
        <f t="shared" si="99"/>
        <v/>
      </c>
      <c r="AI207" s="113" t="str">
        <f t="shared" si="100"/>
        <v/>
      </c>
      <c r="AJ207" s="113" t="str">
        <f t="shared" si="101"/>
        <v/>
      </c>
      <c r="AK207" s="113" t="str">
        <f t="shared" si="102"/>
        <v/>
      </c>
      <c r="AL207" s="113">
        <f t="shared" si="103"/>
        <v>0</v>
      </c>
      <c r="AM207" s="113" t="str">
        <f t="shared" si="104"/>
        <v/>
      </c>
      <c r="AN207" s="113">
        <f t="shared" si="105"/>
        <v>0</v>
      </c>
      <c r="AO207" s="113">
        <f t="shared" si="106"/>
        <v>0</v>
      </c>
      <c r="AP207" s="113">
        <f t="shared" si="107"/>
        <v>0</v>
      </c>
      <c r="AQ207" s="113" t="str">
        <f t="shared" si="108"/>
        <v/>
      </c>
      <c r="AR207" s="113" t="str">
        <f t="shared" si="109"/>
        <v/>
      </c>
      <c r="AS207" s="113">
        <f t="shared" si="110"/>
        <v>0</v>
      </c>
      <c r="AT207" s="113">
        <f t="shared" si="111"/>
        <v>0</v>
      </c>
      <c r="AU207" s="113">
        <f t="shared" si="112"/>
        <v>0</v>
      </c>
      <c r="AV207" s="113">
        <f t="shared" si="113"/>
        <v>0</v>
      </c>
      <c r="AX207" s="68" t="str">
        <f>IF(BC207="","",IF(BC207&gt;0,COUNT($AY$2:AY207),""))</f>
        <v/>
      </c>
      <c r="AY207" s="113" t="str">
        <f t="shared" si="114"/>
        <v/>
      </c>
      <c r="AZ207" s="113" t="str">
        <f t="shared" si="115"/>
        <v/>
      </c>
      <c r="BA207" s="113" t="str">
        <f t="shared" si="116"/>
        <v/>
      </c>
      <c r="BB207" s="113" t="str">
        <f t="shared" si="117"/>
        <v/>
      </c>
      <c r="BC207" s="113" t="str">
        <f t="shared" si="118"/>
        <v/>
      </c>
      <c r="BD207" s="113" t="str">
        <f t="shared" si="119"/>
        <v/>
      </c>
      <c r="BE207" s="113" t="str">
        <f t="shared" si="120"/>
        <v/>
      </c>
      <c r="BF207" s="113" t="str">
        <f t="shared" si="121"/>
        <v/>
      </c>
      <c r="BG207" s="113" t="str">
        <f t="shared" si="122"/>
        <v/>
      </c>
      <c r="BH207" s="113" t="str">
        <f t="shared" si="123"/>
        <v/>
      </c>
      <c r="BI207" s="113" t="str">
        <f t="shared" si="124"/>
        <v/>
      </c>
      <c r="BJ207" s="113" t="str">
        <f t="shared" si="125"/>
        <v/>
      </c>
      <c r="BK207" s="113" t="str">
        <f t="shared" si="126"/>
        <v/>
      </c>
      <c r="BL207" s="113" t="str">
        <f t="shared" si="127"/>
        <v/>
      </c>
      <c r="BM207" s="113" t="str">
        <f t="shared" si="128"/>
        <v/>
      </c>
      <c r="BN207" s="113" t="str">
        <f t="shared" si="129"/>
        <v/>
      </c>
    </row>
    <row r="208" spans="1:66">
      <c r="A208" s="111">
        <f>IF('Data Entry'!$H$4="","",'Data Entry'!$H$4)</f>
        <v>8</v>
      </c>
      <c r="B208" s="111" t="str">
        <f>IF('Data Entry'!B213="","",'Data Entry'!B213)</f>
        <v/>
      </c>
      <c r="C208" s="111" t="str">
        <f>IF('Data Entry'!C213="","",'Data Entry'!C213)</f>
        <v/>
      </c>
      <c r="D208" s="114" t="str">
        <f>IF('Data Entry'!D213="","",'Data Entry'!D213)</f>
        <v/>
      </c>
      <c r="E208" s="111" t="str">
        <f>IF('Data Entry'!E213="","",UPPER('Data Entry'!E213))</f>
        <v/>
      </c>
      <c r="F208" s="111"/>
      <c r="G208" s="111" t="str">
        <f>IF('Data Entry'!F213="","",UPPER('Data Entry'!F213))</f>
        <v/>
      </c>
      <c r="H208" s="111"/>
      <c r="I208" s="111"/>
      <c r="J208" s="111"/>
      <c r="K208" s="111" t="str">
        <f>IF('Data Entry'!G213="","",'Data Entry'!G213)</f>
        <v/>
      </c>
      <c r="L208" s="111" t="str">
        <f>IF('Data Entry'!H213="","",'Data Entry'!H213)</f>
        <v/>
      </c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2"/>
      <c r="AF208" s="68" t="str">
        <f>IF(AK208="","",IF(AK208&gt;0,COUNT($AG$2:AG208),""))</f>
        <v/>
      </c>
      <c r="AG208" s="113">
        <f t="shared" si="98"/>
        <v>8</v>
      </c>
      <c r="AH208" s="113" t="str">
        <f t="shared" si="99"/>
        <v/>
      </c>
      <c r="AI208" s="113" t="str">
        <f t="shared" si="100"/>
        <v/>
      </c>
      <c r="AJ208" s="113" t="str">
        <f t="shared" si="101"/>
        <v/>
      </c>
      <c r="AK208" s="113" t="str">
        <f t="shared" si="102"/>
        <v/>
      </c>
      <c r="AL208" s="113">
        <f t="shared" si="103"/>
        <v>0</v>
      </c>
      <c r="AM208" s="113" t="str">
        <f t="shared" si="104"/>
        <v/>
      </c>
      <c r="AN208" s="113">
        <f t="shared" si="105"/>
        <v>0</v>
      </c>
      <c r="AO208" s="113">
        <f t="shared" si="106"/>
        <v>0</v>
      </c>
      <c r="AP208" s="113">
        <f t="shared" si="107"/>
        <v>0</v>
      </c>
      <c r="AQ208" s="113" t="str">
        <f t="shared" si="108"/>
        <v/>
      </c>
      <c r="AR208" s="113" t="str">
        <f t="shared" si="109"/>
        <v/>
      </c>
      <c r="AS208" s="113">
        <f t="shared" si="110"/>
        <v>0</v>
      </c>
      <c r="AT208" s="113">
        <f t="shared" si="111"/>
        <v>0</v>
      </c>
      <c r="AU208" s="113">
        <f t="shared" si="112"/>
        <v>0</v>
      </c>
      <c r="AV208" s="113">
        <f t="shared" si="113"/>
        <v>0</v>
      </c>
      <c r="AX208" s="68" t="str">
        <f>IF(BC208="","",IF(BC208&gt;0,COUNT($AY$2:AY208),""))</f>
        <v/>
      </c>
      <c r="AY208" s="113" t="str">
        <f t="shared" si="114"/>
        <v/>
      </c>
      <c r="AZ208" s="113" t="str">
        <f t="shared" si="115"/>
        <v/>
      </c>
      <c r="BA208" s="113" t="str">
        <f t="shared" si="116"/>
        <v/>
      </c>
      <c r="BB208" s="113" t="str">
        <f t="shared" si="117"/>
        <v/>
      </c>
      <c r="BC208" s="113" t="str">
        <f t="shared" si="118"/>
        <v/>
      </c>
      <c r="BD208" s="113" t="str">
        <f t="shared" si="119"/>
        <v/>
      </c>
      <c r="BE208" s="113" t="str">
        <f t="shared" si="120"/>
        <v/>
      </c>
      <c r="BF208" s="113" t="str">
        <f t="shared" si="121"/>
        <v/>
      </c>
      <c r="BG208" s="113" t="str">
        <f t="shared" si="122"/>
        <v/>
      </c>
      <c r="BH208" s="113" t="str">
        <f t="shared" si="123"/>
        <v/>
      </c>
      <c r="BI208" s="113" t="str">
        <f t="shared" si="124"/>
        <v/>
      </c>
      <c r="BJ208" s="113" t="str">
        <f t="shared" si="125"/>
        <v/>
      </c>
      <c r="BK208" s="113" t="str">
        <f t="shared" si="126"/>
        <v/>
      </c>
      <c r="BL208" s="113" t="str">
        <f t="shared" si="127"/>
        <v/>
      </c>
      <c r="BM208" s="113" t="str">
        <f t="shared" si="128"/>
        <v/>
      </c>
      <c r="BN208" s="113" t="str">
        <f t="shared" si="129"/>
        <v/>
      </c>
    </row>
    <row r="209" spans="1:66">
      <c r="A209" s="111">
        <f>IF('Data Entry'!$H$4="","",'Data Entry'!$H$4)</f>
        <v>8</v>
      </c>
      <c r="B209" s="111" t="str">
        <f>IF('Data Entry'!B214="","",'Data Entry'!B214)</f>
        <v/>
      </c>
      <c r="C209" s="111" t="str">
        <f>IF('Data Entry'!C214="","",'Data Entry'!C214)</f>
        <v/>
      </c>
      <c r="D209" s="114" t="str">
        <f>IF('Data Entry'!D214="","",'Data Entry'!D214)</f>
        <v/>
      </c>
      <c r="E209" s="111" t="str">
        <f>IF('Data Entry'!E214="","",UPPER('Data Entry'!E214))</f>
        <v/>
      </c>
      <c r="F209" s="111"/>
      <c r="G209" s="111" t="str">
        <f>IF('Data Entry'!F214="","",UPPER('Data Entry'!F214))</f>
        <v/>
      </c>
      <c r="H209" s="111"/>
      <c r="I209" s="111"/>
      <c r="J209" s="111"/>
      <c r="K209" s="111" t="str">
        <f>IF('Data Entry'!G214="","",'Data Entry'!G214)</f>
        <v/>
      </c>
      <c r="L209" s="111" t="str">
        <f>IF('Data Entry'!H214="","",'Data Entry'!H214)</f>
        <v/>
      </c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2"/>
      <c r="AF209" s="68" t="str">
        <f>IF(AK209="","",IF(AK209&gt;0,COUNT($AG$2:AG209),""))</f>
        <v/>
      </c>
      <c r="AG209" s="113">
        <f t="shared" si="98"/>
        <v>8</v>
      </c>
      <c r="AH209" s="113" t="str">
        <f t="shared" si="99"/>
        <v/>
      </c>
      <c r="AI209" s="113" t="str">
        <f t="shared" si="100"/>
        <v/>
      </c>
      <c r="AJ209" s="113" t="str">
        <f t="shared" si="101"/>
        <v/>
      </c>
      <c r="AK209" s="113" t="str">
        <f t="shared" si="102"/>
        <v/>
      </c>
      <c r="AL209" s="113">
        <f t="shared" si="103"/>
        <v>0</v>
      </c>
      <c r="AM209" s="113" t="str">
        <f t="shared" si="104"/>
        <v/>
      </c>
      <c r="AN209" s="113">
        <f t="shared" si="105"/>
        <v>0</v>
      </c>
      <c r="AO209" s="113">
        <f t="shared" si="106"/>
        <v>0</v>
      </c>
      <c r="AP209" s="113">
        <f t="shared" si="107"/>
        <v>0</v>
      </c>
      <c r="AQ209" s="113" t="str">
        <f t="shared" si="108"/>
        <v/>
      </c>
      <c r="AR209" s="113" t="str">
        <f t="shared" si="109"/>
        <v/>
      </c>
      <c r="AS209" s="113">
        <f t="shared" si="110"/>
        <v>0</v>
      </c>
      <c r="AT209" s="113">
        <f t="shared" si="111"/>
        <v>0</v>
      </c>
      <c r="AU209" s="113">
        <f t="shared" si="112"/>
        <v>0</v>
      </c>
      <c r="AV209" s="113">
        <f t="shared" si="113"/>
        <v>0</v>
      </c>
      <c r="AX209" s="68" t="str">
        <f>IF(BC209="","",IF(BC209&gt;0,COUNT($AY$2:AY209),""))</f>
        <v/>
      </c>
      <c r="AY209" s="113" t="str">
        <f t="shared" si="114"/>
        <v/>
      </c>
      <c r="AZ209" s="113" t="str">
        <f t="shared" si="115"/>
        <v/>
      </c>
      <c r="BA209" s="113" t="str">
        <f t="shared" si="116"/>
        <v/>
      </c>
      <c r="BB209" s="113" t="str">
        <f t="shared" si="117"/>
        <v/>
      </c>
      <c r="BC209" s="113" t="str">
        <f t="shared" si="118"/>
        <v/>
      </c>
      <c r="BD209" s="113" t="str">
        <f t="shared" si="119"/>
        <v/>
      </c>
      <c r="BE209" s="113" t="str">
        <f t="shared" si="120"/>
        <v/>
      </c>
      <c r="BF209" s="113" t="str">
        <f t="shared" si="121"/>
        <v/>
      </c>
      <c r="BG209" s="113" t="str">
        <f t="shared" si="122"/>
        <v/>
      </c>
      <c r="BH209" s="113" t="str">
        <f t="shared" si="123"/>
        <v/>
      </c>
      <c r="BI209" s="113" t="str">
        <f t="shared" si="124"/>
        <v/>
      </c>
      <c r="BJ209" s="113" t="str">
        <f t="shared" si="125"/>
        <v/>
      </c>
      <c r="BK209" s="113" t="str">
        <f t="shared" si="126"/>
        <v/>
      </c>
      <c r="BL209" s="113" t="str">
        <f t="shared" si="127"/>
        <v/>
      </c>
      <c r="BM209" s="113" t="str">
        <f t="shared" si="128"/>
        <v/>
      </c>
      <c r="BN209" s="113" t="str">
        <f t="shared" si="129"/>
        <v/>
      </c>
    </row>
    <row r="210" spans="1:66">
      <c r="A210" s="111">
        <f>IF('Data Entry'!$H$4="","",'Data Entry'!$H$4)</f>
        <v>8</v>
      </c>
      <c r="B210" s="111" t="str">
        <f>IF('Data Entry'!B215="","",'Data Entry'!B215)</f>
        <v/>
      </c>
      <c r="C210" s="111" t="str">
        <f>IF('Data Entry'!C215="","",'Data Entry'!C215)</f>
        <v/>
      </c>
      <c r="D210" s="114" t="str">
        <f>IF('Data Entry'!D215="","",'Data Entry'!D215)</f>
        <v/>
      </c>
      <c r="E210" s="111" t="str">
        <f>IF('Data Entry'!E215="","",UPPER('Data Entry'!E215))</f>
        <v/>
      </c>
      <c r="F210" s="111"/>
      <c r="G210" s="111" t="str">
        <f>IF('Data Entry'!F215="","",UPPER('Data Entry'!F215))</f>
        <v/>
      </c>
      <c r="H210" s="111"/>
      <c r="I210" s="111"/>
      <c r="J210" s="111"/>
      <c r="K210" s="111" t="str">
        <f>IF('Data Entry'!G215="","",'Data Entry'!G215)</f>
        <v/>
      </c>
      <c r="L210" s="111" t="str">
        <f>IF('Data Entry'!H215="","",'Data Entry'!H215)</f>
        <v/>
      </c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2"/>
      <c r="AF210" s="68" t="str">
        <f>IF(AK210="","",IF(AK210&gt;0,COUNT($AG$2:AG210),""))</f>
        <v/>
      </c>
      <c r="AG210" s="113">
        <f t="shared" si="98"/>
        <v>8</v>
      </c>
      <c r="AH210" s="113" t="str">
        <f t="shared" si="99"/>
        <v/>
      </c>
      <c r="AI210" s="113" t="str">
        <f t="shared" si="100"/>
        <v/>
      </c>
      <c r="AJ210" s="113" t="str">
        <f t="shared" si="101"/>
        <v/>
      </c>
      <c r="AK210" s="113" t="str">
        <f t="shared" si="102"/>
        <v/>
      </c>
      <c r="AL210" s="113">
        <f t="shared" si="103"/>
        <v>0</v>
      </c>
      <c r="AM210" s="113" t="str">
        <f t="shared" si="104"/>
        <v/>
      </c>
      <c r="AN210" s="113">
        <f t="shared" si="105"/>
        <v>0</v>
      </c>
      <c r="AO210" s="113">
        <f t="shared" si="106"/>
        <v>0</v>
      </c>
      <c r="AP210" s="113">
        <f t="shared" si="107"/>
        <v>0</v>
      </c>
      <c r="AQ210" s="113" t="str">
        <f t="shared" si="108"/>
        <v/>
      </c>
      <c r="AR210" s="113" t="str">
        <f t="shared" si="109"/>
        <v/>
      </c>
      <c r="AS210" s="113">
        <f t="shared" si="110"/>
        <v>0</v>
      </c>
      <c r="AT210" s="113">
        <f t="shared" si="111"/>
        <v>0</v>
      </c>
      <c r="AU210" s="113">
        <f t="shared" si="112"/>
        <v>0</v>
      </c>
      <c r="AV210" s="113">
        <f t="shared" si="113"/>
        <v>0</v>
      </c>
      <c r="AX210" s="68" t="str">
        <f>IF(BC210="","",IF(BC210&gt;0,COUNT($AY$2:AY210),""))</f>
        <v/>
      </c>
      <c r="AY210" s="113" t="str">
        <f t="shared" si="114"/>
        <v/>
      </c>
      <c r="AZ210" s="113" t="str">
        <f t="shared" si="115"/>
        <v/>
      </c>
      <c r="BA210" s="113" t="str">
        <f t="shared" si="116"/>
        <v/>
      </c>
      <c r="BB210" s="113" t="str">
        <f t="shared" si="117"/>
        <v/>
      </c>
      <c r="BC210" s="113" t="str">
        <f t="shared" si="118"/>
        <v/>
      </c>
      <c r="BD210" s="113" t="str">
        <f t="shared" si="119"/>
        <v/>
      </c>
      <c r="BE210" s="113" t="str">
        <f t="shared" si="120"/>
        <v/>
      </c>
      <c r="BF210" s="113" t="str">
        <f t="shared" si="121"/>
        <v/>
      </c>
      <c r="BG210" s="113" t="str">
        <f t="shared" si="122"/>
        <v/>
      </c>
      <c r="BH210" s="113" t="str">
        <f t="shared" si="123"/>
        <v/>
      </c>
      <c r="BI210" s="113" t="str">
        <f t="shared" si="124"/>
        <v/>
      </c>
      <c r="BJ210" s="113" t="str">
        <f t="shared" si="125"/>
        <v/>
      </c>
      <c r="BK210" s="113" t="str">
        <f t="shared" si="126"/>
        <v/>
      </c>
      <c r="BL210" s="113" t="str">
        <f t="shared" si="127"/>
        <v/>
      </c>
      <c r="BM210" s="113" t="str">
        <f t="shared" si="128"/>
        <v/>
      </c>
      <c r="BN210" s="113" t="str">
        <f t="shared" si="129"/>
        <v/>
      </c>
    </row>
    <row r="211" spans="1:66">
      <c r="A211" s="111">
        <f>IF('Data Entry'!$H$4="","",'Data Entry'!$H$4)</f>
        <v>8</v>
      </c>
      <c r="B211" s="111" t="str">
        <f>IF('Data Entry'!B216="","",'Data Entry'!B216)</f>
        <v/>
      </c>
      <c r="C211" s="111" t="str">
        <f>IF('Data Entry'!C216="","",'Data Entry'!C216)</f>
        <v/>
      </c>
      <c r="D211" s="114" t="str">
        <f>IF('Data Entry'!D216="","",'Data Entry'!D216)</f>
        <v/>
      </c>
      <c r="E211" s="111" t="str">
        <f>IF('Data Entry'!E216="","",UPPER('Data Entry'!E216))</f>
        <v/>
      </c>
      <c r="F211" s="111"/>
      <c r="G211" s="111" t="str">
        <f>IF('Data Entry'!F216="","",UPPER('Data Entry'!F216))</f>
        <v/>
      </c>
      <c r="H211" s="111"/>
      <c r="I211" s="111"/>
      <c r="J211" s="111"/>
      <c r="K211" s="111" t="str">
        <f>IF('Data Entry'!G216="","",'Data Entry'!G216)</f>
        <v/>
      </c>
      <c r="L211" s="111" t="str">
        <f>IF('Data Entry'!H216="","",'Data Entry'!H216)</f>
        <v/>
      </c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2"/>
      <c r="AF211" s="68" t="str">
        <f>IF(AK211="","",IF(AK211&gt;0,COUNT($AG$2:AG211),""))</f>
        <v/>
      </c>
      <c r="AG211" s="113">
        <f t="shared" si="98"/>
        <v>8</v>
      </c>
      <c r="AH211" s="113" t="str">
        <f t="shared" si="99"/>
        <v/>
      </c>
      <c r="AI211" s="113" t="str">
        <f t="shared" si="100"/>
        <v/>
      </c>
      <c r="AJ211" s="113" t="str">
        <f t="shared" si="101"/>
        <v/>
      </c>
      <c r="AK211" s="113" t="str">
        <f t="shared" si="102"/>
        <v/>
      </c>
      <c r="AL211" s="113">
        <f t="shared" si="103"/>
        <v>0</v>
      </c>
      <c r="AM211" s="113" t="str">
        <f t="shared" si="104"/>
        <v/>
      </c>
      <c r="AN211" s="113">
        <f t="shared" si="105"/>
        <v>0</v>
      </c>
      <c r="AO211" s="113">
        <f t="shared" si="106"/>
        <v>0</v>
      </c>
      <c r="AP211" s="113">
        <f t="shared" si="107"/>
        <v>0</v>
      </c>
      <c r="AQ211" s="113" t="str">
        <f t="shared" si="108"/>
        <v/>
      </c>
      <c r="AR211" s="113" t="str">
        <f t="shared" si="109"/>
        <v/>
      </c>
      <c r="AS211" s="113">
        <f t="shared" si="110"/>
        <v>0</v>
      </c>
      <c r="AT211" s="113">
        <f t="shared" si="111"/>
        <v>0</v>
      </c>
      <c r="AU211" s="113">
        <f t="shared" si="112"/>
        <v>0</v>
      </c>
      <c r="AV211" s="113">
        <f t="shared" si="113"/>
        <v>0</v>
      </c>
      <c r="AX211" s="68" t="str">
        <f>IF(BC211="","",IF(BC211&gt;0,COUNT($AY$2:AY211),""))</f>
        <v/>
      </c>
      <c r="AY211" s="113" t="str">
        <f t="shared" si="114"/>
        <v/>
      </c>
      <c r="AZ211" s="113" t="str">
        <f t="shared" si="115"/>
        <v/>
      </c>
      <c r="BA211" s="113" t="str">
        <f t="shared" si="116"/>
        <v/>
      </c>
      <c r="BB211" s="113" t="str">
        <f t="shared" si="117"/>
        <v/>
      </c>
      <c r="BC211" s="113" t="str">
        <f t="shared" si="118"/>
        <v/>
      </c>
      <c r="BD211" s="113" t="str">
        <f t="shared" si="119"/>
        <v/>
      </c>
      <c r="BE211" s="113" t="str">
        <f t="shared" si="120"/>
        <v/>
      </c>
      <c r="BF211" s="113" t="str">
        <f t="shared" si="121"/>
        <v/>
      </c>
      <c r="BG211" s="113" t="str">
        <f t="shared" si="122"/>
        <v/>
      </c>
      <c r="BH211" s="113" t="str">
        <f t="shared" si="123"/>
        <v/>
      </c>
      <c r="BI211" s="113" t="str">
        <f t="shared" si="124"/>
        <v/>
      </c>
      <c r="BJ211" s="113" t="str">
        <f t="shared" si="125"/>
        <v/>
      </c>
      <c r="BK211" s="113" t="str">
        <f t="shared" si="126"/>
        <v/>
      </c>
      <c r="BL211" s="113" t="str">
        <f t="shared" si="127"/>
        <v/>
      </c>
      <c r="BM211" s="113" t="str">
        <f t="shared" si="128"/>
        <v/>
      </c>
      <c r="BN211" s="113" t="str">
        <f t="shared" si="129"/>
        <v/>
      </c>
    </row>
    <row r="212" spans="1:66">
      <c r="A212" s="111">
        <f>IF('Data Entry'!$H$4="","",'Data Entry'!$H$4)</f>
        <v>8</v>
      </c>
      <c r="B212" s="111" t="str">
        <f>IF('Data Entry'!B217="","",'Data Entry'!B217)</f>
        <v/>
      </c>
      <c r="C212" s="111" t="str">
        <f>IF('Data Entry'!C217="","",'Data Entry'!C217)</f>
        <v/>
      </c>
      <c r="D212" s="114" t="str">
        <f>IF('Data Entry'!D217="","",'Data Entry'!D217)</f>
        <v/>
      </c>
      <c r="E212" s="111" t="str">
        <f>IF('Data Entry'!E217="","",UPPER('Data Entry'!E217))</f>
        <v/>
      </c>
      <c r="F212" s="111"/>
      <c r="G212" s="111" t="str">
        <f>IF('Data Entry'!F217="","",UPPER('Data Entry'!F217))</f>
        <v/>
      </c>
      <c r="H212" s="111"/>
      <c r="I212" s="111"/>
      <c r="J212" s="111"/>
      <c r="K212" s="111" t="str">
        <f>IF('Data Entry'!G217="","",'Data Entry'!G217)</f>
        <v/>
      </c>
      <c r="L212" s="111" t="str">
        <f>IF('Data Entry'!H217="","",'Data Entry'!H217)</f>
        <v/>
      </c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2"/>
      <c r="AF212" s="68" t="str">
        <f>IF(AK212="","",IF(AK212&gt;0,COUNT($AG$2:AG212),""))</f>
        <v/>
      </c>
      <c r="AG212" s="113">
        <f t="shared" si="98"/>
        <v>8</v>
      </c>
      <c r="AH212" s="113" t="str">
        <f t="shared" si="99"/>
        <v/>
      </c>
      <c r="AI212" s="113" t="str">
        <f t="shared" si="100"/>
        <v/>
      </c>
      <c r="AJ212" s="113" t="str">
        <f t="shared" si="101"/>
        <v/>
      </c>
      <c r="AK212" s="113" t="str">
        <f t="shared" si="102"/>
        <v/>
      </c>
      <c r="AL212" s="113">
        <f t="shared" si="103"/>
        <v>0</v>
      </c>
      <c r="AM212" s="113" t="str">
        <f t="shared" si="104"/>
        <v/>
      </c>
      <c r="AN212" s="113">
        <f t="shared" si="105"/>
        <v>0</v>
      </c>
      <c r="AO212" s="113">
        <f t="shared" si="106"/>
        <v>0</v>
      </c>
      <c r="AP212" s="113">
        <f t="shared" si="107"/>
        <v>0</v>
      </c>
      <c r="AQ212" s="113" t="str">
        <f t="shared" si="108"/>
        <v/>
      </c>
      <c r="AR212" s="113" t="str">
        <f t="shared" si="109"/>
        <v/>
      </c>
      <c r="AS212" s="113">
        <f t="shared" si="110"/>
        <v>0</v>
      </c>
      <c r="AT212" s="113">
        <f t="shared" si="111"/>
        <v>0</v>
      </c>
      <c r="AU212" s="113">
        <f t="shared" si="112"/>
        <v>0</v>
      </c>
      <c r="AV212" s="113">
        <f t="shared" si="113"/>
        <v>0</v>
      </c>
      <c r="AX212" s="68" t="str">
        <f>IF(BC212="","",IF(BC212&gt;0,COUNT($AY$2:AY212),""))</f>
        <v/>
      </c>
      <c r="AY212" s="113" t="str">
        <f t="shared" si="114"/>
        <v/>
      </c>
      <c r="AZ212" s="113" t="str">
        <f t="shared" si="115"/>
        <v/>
      </c>
      <c r="BA212" s="113" t="str">
        <f t="shared" si="116"/>
        <v/>
      </c>
      <c r="BB212" s="113" t="str">
        <f t="shared" si="117"/>
        <v/>
      </c>
      <c r="BC212" s="113" t="str">
        <f t="shared" si="118"/>
        <v/>
      </c>
      <c r="BD212" s="113" t="str">
        <f t="shared" si="119"/>
        <v/>
      </c>
      <c r="BE212" s="113" t="str">
        <f t="shared" si="120"/>
        <v/>
      </c>
      <c r="BF212" s="113" t="str">
        <f t="shared" si="121"/>
        <v/>
      </c>
      <c r="BG212" s="113" t="str">
        <f t="shared" si="122"/>
        <v/>
      </c>
      <c r="BH212" s="113" t="str">
        <f t="shared" si="123"/>
        <v/>
      </c>
      <c r="BI212" s="113" t="str">
        <f t="shared" si="124"/>
        <v/>
      </c>
      <c r="BJ212" s="113" t="str">
        <f t="shared" si="125"/>
        <v/>
      </c>
      <c r="BK212" s="113" t="str">
        <f t="shared" si="126"/>
        <v/>
      </c>
      <c r="BL212" s="113" t="str">
        <f t="shared" si="127"/>
        <v/>
      </c>
      <c r="BM212" s="113" t="str">
        <f t="shared" si="128"/>
        <v/>
      </c>
      <c r="BN212" s="113" t="str">
        <f t="shared" si="129"/>
        <v/>
      </c>
    </row>
    <row r="213" spans="1:66">
      <c r="A213" s="111">
        <f>IF('Data Entry'!$H$4="","",'Data Entry'!$H$4)</f>
        <v>8</v>
      </c>
      <c r="B213" s="111" t="str">
        <f>IF('Data Entry'!B218="","",'Data Entry'!B218)</f>
        <v/>
      </c>
      <c r="C213" s="111" t="str">
        <f>IF('Data Entry'!C218="","",'Data Entry'!C218)</f>
        <v/>
      </c>
      <c r="D213" s="114" t="str">
        <f>IF('Data Entry'!D218="","",'Data Entry'!D218)</f>
        <v/>
      </c>
      <c r="E213" s="111" t="str">
        <f>IF('Data Entry'!E218="","",UPPER('Data Entry'!E218))</f>
        <v/>
      </c>
      <c r="F213" s="111"/>
      <c r="G213" s="111" t="str">
        <f>IF('Data Entry'!F218="","",UPPER('Data Entry'!F218))</f>
        <v/>
      </c>
      <c r="H213" s="111"/>
      <c r="I213" s="111"/>
      <c r="J213" s="111"/>
      <c r="K213" s="111" t="str">
        <f>IF('Data Entry'!G218="","",'Data Entry'!G218)</f>
        <v/>
      </c>
      <c r="L213" s="111" t="str">
        <f>IF('Data Entry'!H218="","",'Data Entry'!H218)</f>
        <v/>
      </c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2"/>
      <c r="AF213" s="68" t="str">
        <f>IF(AK213="","",IF(AK213&gt;0,COUNT($AG$2:AG213),""))</f>
        <v/>
      </c>
      <c r="AG213" s="113">
        <f t="shared" si="98"/>
        <v>8</v>
      </c>
      <c r="AH213" s="113" t="str">
        <f t="shared" si="99"/>
        <v/>
      </c>
      <c r="AI213" s="113" t="str">
        <f t="shared" si="100"/>
        <v/>
      </c>
      <c r="AJ213" s="113" t="str">
        <f t="shared" si="101"/>
        <v/>
      </c>
      <c r="AK213" s="113" t="str">
        <f t="shared" si="102"/>
        <v/>
      </c>
      <c r="AL213" s="113">
        <f t="shared" si="103"/>
        <v>0</v>
      </c>
      <c r="AM213" s="113" t="str">
        <f t="shared" si="104"/>
        <v/>
      </c>
      <c r="AN213" s="113">
        <f t="shared" si="105"/>
        <v>0</v>
      </c>
      <c r="AO213" s="113">
        <f t="shared" si="106"/>
        <v>0</v>
      </c>
      <c r="AP213" s="113">
        <f t="shared" si="107"/>
        <v>0</v>
      </c>
      <c r="AQ213" s="113" t="str">
        <f t="shared" si="108"/>
        <v/>
      </c>
      <c r="AR213" s="113" t="str">
        <f t="shared" si="109"/>
        <v/>
      </c>
      <c r="AS213" s="113">
        <f t="shared" si="110"/>
        <v>0</v>
      </c>
      <c r="AT213" s="113">
        <f t="shared" si="111"/>
        <v>0</v>
      </c>
      <c r="AU213" s="113">
        <f t="shared" si="112"/>
        <v>0</v>
      </c>
      <c r="AV213" s="113">
        <f t="shared" si="113"/>
        <v>0</v>
      </c>
      <c r="AX213" s="68" t="str">
        <f>IF(BC213="","",IF(BC213&gt;0,COUNT($AY$2:AY213),""))</f>
        <v/>
      </c>
      <c r="AY213" s="113" t="str">
        <f t="shared" si="114"/>
        <v/>
      </c>
      <c r="AZ213" s="113" t="str">
        <f t="shared" si="115"/>
        <v/>
      </c>
      <c r="BA213" s="113" t="str">
        <f t="shared" si="116"/>
        <v/>
      </c>
      <c r="BB213" s="113" t="str">
        <f t="shared" si="117"/>
        <v/>
      </c>
      <c r="BC213" s="113" t="str">
        <f t="shared" si="118"/>
        <v/>
      </c>
      <c r="BD213" s="113" t="str">
        <f t="shared" si="119"/>
        <v/>
      </c>
      <c r="BE213" s="113" t="str">
        <f t="shared" si="120"/>
        <v/>
      </c>
      <c r="BF213" s="113" t="str">
        <f t="shared" si="121"/>
        <v/>
      </c>
      <c r="BG213" s="113" t="str">
        <f t="shared" si="122"/>
        <v/>
      </c>
      <c r="BH213" s="113" t="str">
        <f t="shared" si="123"/>
        <v/>
      </c>
      <c r="BI213" s="113" t="str">
        <f t="shared" si="124"/>
        <v/>
      </c>
      <c r="BJ213" s="113" t="str">
        <f t="shared" si="125"/>
        <v/>
      </c>
      <c r="BK213" s="113" t="str">
        <f t="shared" si="126"/>
        <v/>
      </c>
      <c r="BL213" s="113" t="str">
        <f t="shared" si="127"/>
        <v/>
      </c>
      <c r="BM213" s="113" t="str">
        <f t="shared" si="128"/>
        <v/>
      </c>
      <c r="BN213" s="113" t="str">
        <f t="shared" si="129"/>
        <v/>
      </c>
    </row>
    <row r="214" spans="1:66">
      <c r="A214" s="111">
        <f>IF('Data Entry'!$H$4="","",'Data Entry'!$H$4)</f>
        <v>8</v>
      </c>
      <c r="B214" s="111" t="str">
        <f>IF('Data Entry'!B219="","",'Data Entry'!B219)</f>
        <v/>
      </c>
      <c r="C214" s="111" t="str">
        <f>IF('Data Entry'!C219="","",'Data Entry'!C219)</f>
        <v/>
      </c>
      <c r="D214" s="114" t="str">
        <f>IF('Data Entry'!D219="","",'Data Entry'!D219)</f>
        <v/>
      </c>
      <c r="E214" s="111" t="str">
        <f>IF('Data Entry'!E219="","",UPPER('Data Entry'!E219))</f>
        <v/>
      </c>
      <c r="F214" s="111"/>
      <c r="G214" s="111" t="str">
        <f>IF('Data Entry'!F219="","",UPPER('Data Entry'!F219))</f>
        <v/>
      </c>
      <c r="H214" s="111"/>
      <c r="I214" s="111"/>
      <c r="J214" s="111"/>
      <c r="K214" s="111" t="str">
        <f>IF('Data Entry'!G219="","",'Data Entry'!G219)</f>
        <v/>
      </c>
      <c r="L214" s="111" t="str">
        <f>IF('Data Entry'!H219="","",'Data Entry'!H219)</f>
        <v/>
      </c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2"/>
      <c r="AF214" s="68" t="str">
        <f>IF(AK214="","",IF(AK214&gt;0,COUNT($AG$2:AG214),""))</f>
        <v/>
      </c>
      <c r="AG214" s="113">
        <f t="shared" si="98"/>
        <v>8</v>
      </c>
      <c r="AH214" s="113" t="str">
        <f t="shared" si="99"/>
        <v/>
      </c>
      <c r="AI214" s="113" t="str">
        <f t="shared" si="100"/>
        <v/>
      </c>
      <c r="AJ214" s="113" t="str">
        <f t="shared" si="101"/>
        <v/>
      </c>
      <c r="AK214" s="113" t="str">
        <f t="shared" si="102"/>
        <v/>
      </c>
      <c r="AL214" s="113">
        <f t="shared" si="103"/>
        <v>0</v>
      </c>
      <c r="AM214" s="113" t="str">
        <f t="shared" si="104"/>
        <v/>
      </c>
      <c r="AN214" s="113">
        <f t="shared" si="105"/>
        <v>0</v>
      </c>
      <c r="AO214" s="113">
        <f t="shared" si="106"/>
        <v>0</v>
      </c>
      <c r="AP214" s="113">
        <f t="shared" si="107"/>
        <v>0</v>
      </c>
      <c r="AQ214" s="113" t="str">
        <f t="shared" si="108"/>
        <v/>
      </c>
      <c r="AR214" s="113" t="str">
        <f t="shared" si="109"/>
        <v/>
      </c>
      <c r="AS214" s="113">
        <f t="shared" si="110"/>
        <v>0</v>
      </c>
      <c r="AT214" s="113">
        <f t="shared" si="111"/>
        <v>0</v>
      </c>
      <c r="AU214" s="113">
        <f t="shared" si="112"/>
        <v>0</v>
      </c>
      <c r="AV214" s="113">
        <f t="shared" si="113"/>
        <v>0</v>
      </c>
      <c r="AX214" s="68" t="str">
        <f>IF(BC214="","",IF(BC214&gt;0,COUNT($AY$2:AY214),""))</f>
        <v/>
      </c>
      <c r="AY214" s="113" t="str">
        <f t="shared" si="114"/>
        <v/>
      </c>
      <c r="AZ214" s="113" t="str">
        <f t="shared" si="115"/>
        <v/>
      </c>
      <c r="BA214" s="113" t="str">
        <f t="shared" si="116"/>
        <v/>
      </c>
      <c r="BB214" s="113" t="str">
        <f t="shared" si="117"/>
        <v/>
      </c>
      <c r="BC214" s="113" t="str">
        <f t="shared" si="118"/>
        <v/>
      </c>
      <c r="BD214" s="113" t="str">
        <f t="shared" si="119"/>
        <v/>
      </c>
      <c r="BE214" s="113" t="str">
        <f t="shared" si="120"/>
        <v/>
      </c>
      <c r="BF214" s="113" t="str">
        <f t="shared" si="121"/>
        <v/>
      </c>
      <c r="BG214" s="113" t="str">
        <f t="shared" si="122"/>
        <v/>
      </c>
      <c r="BH214" s="113" t="str">
        <f t="shared" si="123"/>
        <v/>
      </c>
      <c r="BI214" s="113" t="str">
        <f t="shared" si="124"/>
        <v/>
      </c>
      <c r="BJ214" s="113" t="str">
        <f t="shared" si="125"/>
        <v/>
      </c>
      <c r="BK214" s="113" t="str">
        <f t="shared" si="126"/>
        <v/>
      </c>
      <c r="BL214" s="113" t="str">
        <f t="shared" si="127"/>
        <v/>
      </c>
      <c r="BM214" s="113" t="str">
        <f t="shared" si="128"/>
        <v/>
      </c>
      <c r="BN214" s="113" t="str">
        <f t="shared" si="129"/>
        <v/>
      </c>
    </row>
    <row r="215" spans="1:66">
      <c r="A215" s="111">
        <f>IF('Data Entry'!$H$4="","",'Data Entry'!$H$4)</f>
        <v>8</v>
      </c>
      <c r="B215" s="111" t="str">
        <f>IF('Data Entry'!B220="","",'Data Entry'!B220)</f>
        <v/>
      </c>
      <c r="C215" s="111" t="str">
        <f>IF('Data Entry'!C220="","",'Data Entry'!C220)</f>
        <v/>
      </c>
      <c r="D215" s="114" t="str">
        <f>IF('Data Entry'!D220="","",'Data Entry'!D220)</f>
        <v/>
      </c>
      <c r="E215" s="111" t="str">
        <f>IF('Data Entry'!E220="","",UPPER('Data Entry'!E220))</f>
        <v/>
      </c>
      <c r="F215" s="111"/>
      <c r="G215" s="111" t="str">
        <f>IF('Data Entry'!F220="","",UPPER('Data Entry'!F220))</f>
        <v/>
      </c>
      <c r="H215" s="111"/>
      <c r="I215" s="111"/>
      <c r="J215" s="111"/>
      <c r="K215" s="111" t="str">
        <f>IF('Data Entry'!G220="","",'Data Entry'!G220)</f>
        <v/>
      </c>
      <c r="L215" s="111" t="str">
        <f>IF('Data Entry'!H220="","",'Data Entry'!H220)</f>
        <v/>
      </c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2"/>
      <c r="AF215" s="68" t="str">
        <f>IF(AK215="","",IF(AK215&gt;0,COUNT($AG$2:AG215),""))</f>
        <v/>
      </c>
      <c r="AG215" s="113">
        <f t="shared" si="98"/>
        <v>8</v>
      </c>
      <c r="AH215" s="113" t="str">
        <f t="shared" si="99"/>
        <v/>
      </c>
      <c r="AI215" s="113" t="str">
        <f t="shared" si="100"/>
        <v/>
      </c>
      <c r="AJ215" s="113" t="str">
        <f t="shared" si="101"/>
        <v/>
      </c>
      <c r="AK215" s="113" t="str">
        <f t="shared" si="102"/>
        <v/>
      </c>
      <c r="AL215" s="113">
        <f t="shared" si="103"/>
        <v>0</v>
      </c>
      <c r="AM215" s="113" t="str">
        <f t="shared" si="104"/>
        <v/>
      </c>
      <c r="AN215" s="113">
        <f t="shared" si="105"/>
        <v>0</v>
      </c>
      <c r="AO215" s="113">
        <f t="shared" si="106"/>
        <v>0</v>
      </c>
      <c r="AP215" s="113">
        <f t="shared" si="107"/>
        <v>0</v>
      </c>
      <c r="AQ215" s="113" t="str">
        <f t="shared" si="108"/>
        <v/>
      </c>
      <c r="AR215" s="113" t="str">
        <f t="shared" si="109"/>
        <v/>
      </c>
      <c r="AS215" s="113">
        <f t="shared" si="110"/>
        <v>0</v>
      </c>
      <c r="AT215" s="113">
        <f t="shared" si="111"/>
        <v>0</v>
      </c>
      <c r="AU215" s="113">
        <f t="shared" si="112"/>
        <v>0</v>
      </c>
      <c r="AV215" s="113">
        <f t="shared" si="113"/>
        <v>0</v>
      </c>
      <c r="AX215" s="68" t="str">
        <f>IF(BC215="","",IF(BC215&gt;0,COUNT($AY$2:AY215),""))</f>
        <v/>
      </c>
      <c r="AY215" s="113" t="str">
        <f t="shared" si="114"/>
        <v/>
      </c>
      <c r="AZ215" s="113" t="str">
        <f t="shared" si="115"/>
        <v/>
      </c>
      <c r="BA215" s="113" t="str">
        <f t="shared" si="116"/>
        <v/>
      </c>
      <c r="BB215" s="113" t="str">
        <f t="shared" si="117"/>
        <v/>
      </c>
      <c r="BC215" s="113" t="str">
        <f t="shared" si="118"/>
        <v/>
      </c>
      <c r="BD215" s="113" t="str">
        <f t="shared" si="119"/>
        <v/>
      </c>
      <c r="BE215" s="113" t="str">
        <f t="shared" si="120"/>
        <v/>
      </c>
      <c r="BF215" s="113" t="str">
        <f t="shared" si="121"/>
        <v/>
      </c>
      <c r="BG215" s="113" t="str">
        <f t="shared" si="122"/>
        <v/>
      </c>
      <c r="BH215" s="113" t="str">
        <f t="shared" si="123"/>
        <v/>
      </c>
      <c r="BI215" s="113" t="str">
        <f t="shared" si="124"/>
        <v/>
      </c>
      <c r="BJ215" s="113" t="str">
        <f t="shared" si="125"/>
        <v/>
      </c>
      <c r="BK215" s="113" t="str">
        <f t="shared" si="126"/>
        <v/>
      </c>
      <c r="BL215" s="113" t="str">
        <f t="shared" si="127"/>
        <v/>
      </c>
      <c r="BM215" s="113" t="str">
        <f t="shared" si="128"/>
        <v/>
      </c>
      <c r="BN215" s="113" t="str">
        <f t="shared" si="129"/>
        <v/>
      </c>
    </row>
    <row r="216" spans="1:66">
      <c r="A216" s="111">
        <f>IF('Data Entry'!$H$4="","",'Data Entry'!$H$4)</f>
        <v>8</v>
      </c>
      <c r="B216" s="111" t="str">
        <f>IF('Data Entry'!B221="","",'Data Entry'!B221)</f>
        <v/>
      </c>
      <c r="C216" s="111" t="str">
        <f>IF('Data Entry'!C221="","",'Data Entry'!C221)</f>
        <v/>
      </c>
      <c r="D216" s="114" t="str">
        <f>IF('Data Entry'!D221="","",'Data Entry'!D221)</f>
        <v/>
      </c>
      <c r="E216" s="111" t="str">
        <f>IF('Data Entry'!E221="","",UPPER('Data Entry'!E221))</f>
        <v/>
      </c>
      <c r="F216" s="111"/>
      <c r="G216" s="111" t="str">
        <f>IF('Data Entry'!F221="","",UPPER('Data Entry'!F221))</f>
        <v/>
      </c>
      <c r="H216" s="111"/>
      <c r="I216" s="111"/>
      <c r="J216" s="111"/>
      <c r="K216" s="111" t="str">
        <f>IF('Data Entry'!G221="","",'Data Entry'!G221)</f>
        <v/>
      </c>
      <c r="L216" s="111" t="str">
        <f>IF('Data Entry'!H221="","",'Data Entry'!H221)</f>
        <v/>
      </c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2"/>
      <c r="AF216" s="68" t="str">
        <f>IF(AK216="","",IF(AK216&gt;0,COUNT($AG$2:AG216),""))</f>
        <v/>
      </c>
      <c r="AG216" s="113">
        <f t="shared" si="98"/>
        <v>8</v>
      </c>
      <c r="AH216" s="113" t="str">
        <f t="shared" si="99"/>
        <v/>
      </c>
      <c r="AI216" s="113" t="str">
        <f t="shared" si="100"/>
        <v/>
      </c>
      <c r="AJ216" s="113" t="str">
        <f t="shared" si="101"/>
        <v/>
      </c>
      <c r="AK216" s="113" t="str">
        <f t="shared" si="102"/>
        <v/>
      </c>
      <c r="AL216" s="113">
        <f t="shared" si="103"/>
        <v>0</v>
      </c>
      <c r="AM216" s="113" t="str">
        <f t="shared" si="104"/>
        <v/>
      </c>
      <c r="AN216" s="113">
        <f t="shared" si="105"/>
        <v>0</v>
      </c>
      <c r="AO216" s="113">
        <f t="shared" si="106"/>
        <v>0</v>
      </c>
      <c r="AP216" s="113">
        <f t="shared" si="107"/>
        <v>0</v>
      </c>
      <c r="AQ216" s="113" t="str">
        <f t="shared" si="108"/>
        <v/>
      </c>
      <c r="AR216" s="113" t="str">
        <f t="shared" si="109"/>
        <v/>
      </c>
      <c r="AS216" s="113">
        <f t="shared" si="110"/>
        <v>0</v>
      </c>
      <c r="AT216" s="113">
        <f t="shared" si="111"/>
        <v>0</v>
      </c>
      <c r="AU216" s="113">
        <f t="shared" si="112"/>
        <v>0</v>
      </c>
      <c r="AV216" s="113">
        <f t="shared" si="113"/>
        <v>0</v>
      </c>
      <c r="AX216" s="68" t="str">
        <f>IF(BC216="","",IF(BC216&gt;0,COUNT($AY$2:AY216),""))</f>
        <v/>
      </c>
      <c r="AY216" s="113" t="str">
        <f t="shared" si="114"/>
        <v/>
      </c>
      <c r="AZ216" s="113" t="str">
        <f t="shared" si="115"/>
        <v/>
      </c>
      <c r="BA216" s="113" t="str">
        <f t="shared" si="116"/>
        <v/>
      </c>
      <c r="BB216" s="113" t="str">
        <f t="shared" si="117"/>
        <v/>
      </c>
      <c r="BC216" s="113" t="str">
        <f t="shared" si="118"/>
        <v/>
      </c>
      <c r="BD216" s="113" t="str">
        <f t="shared" si="119"/>
        <v/>
      </c>
      <c r="BE216" s="113" t="str">
        <f t="shared" si="120"/>
        <v/>
      </c>
      <c r="BF216" s="113" t="str">
        <f t="shared" si="121"/>
        <v/>
      </c>
      <c r="BG216" s="113" t="str">
        <f t="shared" si="122"/>
        <v/>
      </c>
      <c r="BH216" s="113" t="str">
        <f t="shared" si="123"/>
        <v/>
      </c>
      <c r="BI216" s="113" t="str">
        <f t="shared" si="124"/>
        <v/>
      </c>
      <c r="BJ216" s="113" t="str">
        <f t="shared" si="125"/>
        <v/>
      </c>
      <c r="BK216" s="113" t="str">
        <f t="shared" si="126"/>
        <v/>
      </c>
      <c r="BL216" s="113" t="str">
        <f t="shared" si="127"/>
        <v/>
      </c>
      <c r="BM216" s="113" t="str">
        <f t="shared" si="128"/>
        <v/>
      </c>
      <c r="BN216" s="113" t="str">
        <f t="shared" si="129"/>
        <v/>
      </c>
    </row>
    <row r="217" spans="1:66">
      <c r="A217" s="111">
        <f>IF('Data Entry'!$H$4="","",'Data Entry'!$H$4)</f>
        <v>8</v>
      </c>
      <c r="B217" s="111" t="str">
        <f>IF('Data Entry'!B222="","",'Data Entry'!B222)</f>
        <v/>
      </c>
      <c r="C217" s="111" t="str">
        <f>IF('Data Entry'!C222="","",'Data Entry'!C222)</f>
        <v/>
      </c>
      <c r="D217" s="114" t="str">
        <f>IF('Data Entry'!D222="","",'Data Entry'!D222)</f>
        <v/>
      </c>
      <c r="E217" s="111" t="str">
        <f>IF('Data Entry'!E222="","",UPPER('Data Entry'!E222))</f>
        <v/>
      </c>
      <c r="F217" s="111"/>
      <c r="G217" s="111" t="str">
        <f>IF('Data Entry'!F222="","",UPPER('Data Entry'!F222))</f>
        <v/>
      </c>
      <c r="H217" s="111"/>
      <c r="I217" s="111"/>
      <c r="J217" s="111"/>
      <c r="K217" s="111" t="str">
        <f>IF('Data Entry'!G222="","",'Data Entry'!G222)</f>
        <v/>
      </c>
      <c r="L217" s="111" t="str">
        <f>IF('Data Entry'!H222="","",'Data Entry'!H222)</f>
        <v/>
      </c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2"/>
      <c r="AF217" s="68" t="str">
        <f>IF(AK217="","",IF(AK217&gt;0,COUNT($AG$2:AG217),""))</f>
        <v/>
      </c>
      <c r="AG217" s="113">
        <f t="shared" si="98"/>
        <v>8</v>
      </c>
      <c r="AH217" s="113" t="str">
        <f t="shared" si="99"/>
        <v/>
      </c>
      <c r="AI217" s="113" t="str">
        <f t="shared" si="100"/>
        <v/>
      </c>
      <c r="AJ217" s="113" t="str">
        <f t="shared" si="101"/>
        <v/>
      </c>
      <c r="AK217" s="113" t="str">
        <f t="shared" si="102"/>
        <v/>
      </c>
      <c r="AL217" s="113">
        <f t="shared" si="103"/>
        <v>0</v>
      </c>
      <c r="AM217" s="113" t="str">
        <f t="shared" si="104"/>
        <v/>
      </c>
      <c r="AN217" s="113">
        <f t="shared" si="105"/>
        <v>0</v>
      </c>
      <c r="AO217" s="113">
        <f t="shared" si="106"/>
        <v>0</v>
      </c>
      <c r="AP217" s="113">
        <f t="shared" si="107"/>
        <v>0</v>
      </c>
      <c r="AQ217" s="113" t="str">
        <f t="shared" si="108"/>
        <v/>
      </c>
      <c r="AR217" s="113" t="str">
        <f t="shared" si="109"/>
        <v/>
      </c>
      <c r="AS217" s="113">
        <f t="shared" si="110"/>
        <v>0</v>
      </c>
      <c r="AT217" s="113">
        <f t="shared" si="111"/>
        <v>0</v>
      </c>
      <c r="AU217" s="113">
        <f t="shared" si="112"/>
        <v>0</v>
      </c>
      <c r="AV217" s="113">
        <f t="shared" si="113"/>
        <v>0</v>
      </c>
      <c r="AX217" s="68" t="str">
        <f>IF(BC217="","",IF(BC217&gt;0,COUNT($AY$2:AY217),""))</f>
        <v/>
      </c>
      <c r="AY217" s="113" t="str">
        <f t="shared" si="114"/>
        <v/>
      </c>
      <c r="AZ217" s="113" t="str">
        <f t="shared" si="115"/>
        <v/>
      </c>
      <c r="BA217" s="113" t="str">
        <f t="shared" si="116"/>
        <v/>
      </c>
      <c r="BB217" s="113" t="str">
        <f t="shared" si="117"/>
        <v/>
      </c>
      <c r="BC217" s="113" t="str">
        <f t="shared" si="118"/>
        <v/>
      </c>
      <c r="BD217" s="113" t="str">
        <f t="shared" si="119"/>
        <v/>
      </c>
      <c r="BE217" s="113" t="str">
        <f t="shared" si="120"/>
        <v/>
      </c>
      <c r="BF217" s="113" t="str">
        <f t="shared" si="121"/>
        <v/>
      </c>
      <c r="BG217" s="113" t="str">
        <f t="shared" si="122"/>
        <v/>
      </c>
      <c r="BH217" s="113" t="str">
        <f t="shared" si="123"/>
        <v/>
      </c>
      <c r="BI217" s="113" t="str">
        <f t="shared" si="124"/>
        <v/>
      </c>
      <c r="BJ217" s="113" t="str">
        <f t="shared" si="125"/>
        <v/>
      </c>
      <c r="BK217" s="113" t="str">
        <f t="shared" si="126"/>
        <v/>
      </c>
      <c r="BL217" s="113" t="str">
        <f t="shared" si="127"/>
        <v/>
      </c>
      <c r="BM217" s="113" t="str">
        <f t="shared" si="128"/>
        <v/>
      </c>
      <c r="BN217" s="113" t="str">
        <f t="shared" si="129"/>
        <v/>
      </c>
    </row>
    <row r="218" spans="1:66">
      <c r="A218" s="111">
        <f>IF('Data Entry'!$H$4="","",'Data Entry'!$H$4)</f>
        <v>8</v>
      </c>
      <c r="B218" s="111" t="str">
        <f>IF('Data Entry'!B223="","",'Data Entry'!B223)</f>
        <v/>
      </c>
      <c r="C218" s="111" t="str">
        <f>IF('Data Entry'!C223="","",'Data Entry'!C223)</f>
        <v/>
      </c>
      <c r="D218" s="114" t="str">
        <f>IF('Data Entry'!D223="","",'Data Entry'!D223)</f>
        <v/>
      </c>
      <c r="E218" s="111" t="str">
        <f>IF('Data Entry'!E223="","",UPPER('Data Entry'!E223))</f>
        <v/>
      </c>
      <c r="F218" s="111"/>
      <c r="G218" s="111" t="str">
        <f>IF('Data Entry'!F223="","",UPPER('Data Entry'!F223))</f>
        <v/>
      </c>
      <c r="H218" s="111"/>
      <c r="I218" s="111"/>
      <c r="J218" s="111"/>
      <c r="K218" s="111" t="str">
        <f>IF('Data Entry'!G223="","",'Data Entry'!G223)</f>
        <v/>
      </c>
      <c r="L218" s="111" t="str">
        <f>IF('Data Entry'!H223="","",'Data Entry'!H223)</f>
        <v/>
      </c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2"/>
      <c r="AF218" s="68" t="str">
        <f>IF(AK218="","",IF(AK218&gt;0,COUNT($AG$2:AG218),""))</f>
        <v/>
      </c>
      <c r="AG218" s="113">
        <f t="shared" si="98"/>
        <v>8</v>
      </c>
      <c r="AH218" s="113" t="str">
        <f t="shared" si="99"/>
        <v/>
      </c>
      <c r="AI218" s="113" t="str">
        <f t="shared" si="100"/>
        <v/>
      </c>
      <c r="AJ218" s="113" t="str">
        <f t="shared" si="101"/>
        <v/>
      </c>
      <c r="AK218" s="113" t="str">
        <f t="shared" si="102"/>
        <v/>
      </c>
      <c r="AL218" s="113">
        <f t="shared" si="103"/>
        <v>0</v>
      </c>
      <c r="AM218" s="113" t="str">
        <f t="shared" si="104"/>
        <v/>
      </c>
      <c r="AN218" s="113">
        <f t="shared" si="105"/>
        <v>0</v>
      </c>
      <c r="AO218" s="113">
        <f t="shared" si="106"/>
        <v>0</v>
      </c>
      <c r="AP218" s="113">
        <f t="shared" si="107"/>
        <v>0</v>
      </c>
      <c r="AQ218" s="113" t="str">
        <f t="shared" si="108"/>
        <v/>
      </c>
      <c r="AR218" s="113" t="str">
        <f t="shared" si="109"/>
        <v/>
      </c>
      <c r="AS218" s="113">
        <f t="shared" si="110"/>
        <v>0</v>
      </c>
      <c r="AT218" s="113">
        <f t="shared" si="111"/>
        <v>0</v>
      </c>
      <c r="AU218" s="113">
        <f t="shared" si="112"/>
        <v>0</v>
      </c>
      <c r="AV218" s="113">
        <f t="shared" si="113"/>
        <v>0</v>
      </c>
      <c r="AX218" s="68" t="str">
        <f>IF(BC218="","",IF(BC218&gt;0,COUNT($AY$2:AY218),""))</f>
        <v/>
      </c>
      <c r="AY218" s="113" t="str">
        <f t="shared" si="114"/>
        <v/>
      </c>
      <c r="AZ218" s="113" t="str">
        <f t="shared" si="115"/>
        <v/>
      </c>
      <c r="BA218" s="113" t="str">
        <f t="shared" si="116"/>
        <v/>
      </c>
      <c r="BB218" s="113" t="str">
        <f t="shared" si="117"/>
        <v/>
      </c>
      <c r="BC218" s="113" t="str">
        <f t="shared" si="118"/>
        <v/>
      </c>
      <c r="BD218" s="113" t="str">
        <f t="shared" si="119"/>
        <v/>
      </c>
      <c r="BE218" s="113" t="str">
        <f t="shared" si="120"/>
        <v/>
      </c>
      <c r="BF218" s="113" t="str">
        <f t="shared" si="121"/>
        <v/>
      </c>
      <c r="BG218" s="113" t="str">
        <f t="shared" si="122"/>
        <v/>
      </c>
      <c r="BH218" s="113" t="str">
        <f t="shared" si="123"/>
        <v/>
      </c>
      <c r="BI218" s="113" t="str">
        <f t="shared" si="124"/>
        <v/>
      </c>
      <c r="BJ218" s="113" t="str">
        <f t="shared" si="125"/>
        <v/>
      </c>
      <c r="BK218" s="113" t="str">
        <f t="shared" si="126"/>
        <v/>
      </c>
      <c r="BL218" s="113" t="str">
        <f t="shared" si="127"/>
        <v/>
      </c>
      <c r="BM218" s="113" t="str">
        <f t="shared" si="128"/>
        <v/>
      </c>
      <c r="BN218" s="113" t="str">
        <f t="shared" si="129"/>
        <v/>
      </c>
    </row>
    <row r="219" spans="1:66">
      <c r="A219" s="111">
        <f>IF('Data Entry'!$H$4="","",'Data Entry'!$H$4)</f>
        <v>8</v>
      </c>
      <c r="B219" s="111" t="str">
        <f>IF('Data Entry'!B224="","",'Data Entry'!B224)</f>
        <v/>
      </c>
      <c r="C219" s="111" t="str">
        <f>IF('Data Entry'!C224="","",'Data Entry'!C224)</f>
        <v/>
      </c>
      <c r="D219" s="114" t="str">
        <f>IF('Data Entry'!D224="","",'Data Entry'!D224)</f>
        <v/>
      </c>
      <c r="E219" s="111" t="str">
        <f>IF('Data Entry'!E224="","",UPPER('Data Entry'!E224))</f>
        <v/>
      </c>
      <c r="F219" s="111"/>
      <c r="G219" s="111" t="str">
        <f>IF('Data Entry'!F224="","",UPPER('Data Entry'!F224))</f>
        <v/>
      </c>
      <c r="H219" s="111"/>
      <c r="I219" s="111"/>
      <c r="J219" s="111"/>
      <c r="K219" s="111" t="str">
        <f>IF('Data Entry'!G224="","",'Data Entry'!G224)</f>
        <v/>
      </c>
      <c r="L219" s="111" t="str">
        <f>IF('Data Entry'!H224="","",'Data Entry'!H224)</f>
        <v/>
      </c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2"/>
      <c r="AF219" s="68" t="str">
        <f>IF(AK219="","",IF(AK219&gt;0,COUNT($AG$2:AG219),""))</f>
        <v/>
      </c>
      <c r="AG219" s="113">
        <f t="shared" si="98"/>
        <v>8</v>
      </c>
      <c r="AH219" s="113" t="str">
        <f t="shared" si="99"/>
        <v/>
      </c>
      <c r="AI219" s="113" t="str">
        <f t="shared" si="100"/>
        <v/>
      </c>
      <c r="AJ219" s="113" t="str">
        <f t="shared" si="101"/>
        <v/>
      </c>
      <c r="AK219" s="113" t="str">
        <f t="shared" si="102"/>
        <v/>
      </c>
      <c r="AL219" s="113">
        <f t="shared" si="103"/>
        <v>0</v>
      </c>
      <c r="AM219" s="113" t="str">
        <f t="shared" si="104"/>
        <v/>
      </c>
      <c r="AN219" s="113">
        <f t="shared" si="105"/>
        <v>0</v>
      </c>
      <c r="AO219" s="113">
        <f t="shared" si="106"/>
        <v>0</v>
      </c>
      <c r="AP219" s="113">
        <f t="shared" si="107"/>
        <v>0</v>
      </c>
      <c r="AQ219" s="113" t="str">
        <f t="shared" si="108"/>
        <v/>
      </c>
      <c r="AR219" s="113" t="str">
        <f t="shared" si="109"/>
        <v/>
      </c>
      <c r="AS219" s="113">
        <f t="shared" si="110"/>
        <v>0</v>
      </c>
      <c r="AT219" s="113">
        <f t="shared" si="111"/>
        <v>0</v>
      </c>
      <c r="AU219" s="113">
        <f t="shared" si="112"/>
        <v>0</v>
      </c>
      <c r="AV219" s="113">
        <f t="shared" si="113"/>
        <v>0</v>
      </c>
      <c r="AX219" s="68" t="str">
        <f>IF(BC219="","",IF(BC219&gt;0,COUNT($AY$2:AY219),""))</f>
        <v/>
      </c>
      <c r="AY219" s="113" t="str">
        <f t="shared" si="114"/>
        <v/>
      </c>
      <c r="AZ219" s="113" t="str">
        <f t="shared" si="115"/>
        <v/>
      </c>
      <c r="BA219" s="113" t="str">
        <f t="shared" si="116"/>
        <v/>
      </c>
      <c r="BB219" s="113" t="str">
        <f t="shared" si="117"/>
        <v/>
      </c>
      <c r="BC219" s="113" t="str">
        <f t="shared" si="118"/>
        <v/>
      </c>
      <c r="BD219" s="113" t="str">
        <f t="shared" si="119"/>
        <v/>
      </c>
      <c r="BE219" s="113" t="str">
        <f t="shared" si="120"/>
        <v/>
      </c>
      <c r="BF219" s="113" t="str">
        <f t="shared" si="121"/>
        <v/>
      </c>
      <c r="BG219" s="113" t="str">
        <f t="shared" si="122"/>
        <v/>
      </c>
      <c r="BH219" s="113" t="str">
        <f t="shared" si="123"/>
        <v/>
      </c>
      <c r="BI219" s="113" t="str">
        <f t="shared" si="124"/>
        <v/>
      </c>
      <c r="BJ219" s="113" t="str">
        <f t="shared" si="125"/>
        <v/>
      </c>
      <c r="BK219" s="113" t="str">
        <f t="shared" si="126"/>
        <v/>
      </c>
      <c r="BL219" s="113" t="str">
        <f t="shared" si="127"/>
        <v/>
      </c>
      <c r="BM219" s="113" t="str">
        <f t="shared" si="128"/>
        <v/>
      </c>
      <c r="BN219" s="113" t="str">
        <f t="shared" si="129"/>
        <v/>
      </c>
    </row>
    <row r="220" spans="1:66">
      <c r="A220" s="111">
        <f>IF('Data Entry'!$H$4="","",'Data Entry'!$H$4)</f>
        <v>8</v>
      </c>
      <c r="B220" s="111" t="str">
        <f>IF('Data Entry'!B225="","",'Data Entry'!B225)</f>
        <v/>
      </c>
      <c r="C220" s="111" t="str">
        <f>IF('Data Entry'!C225="","",'Data Entry'!C225)</f>
        <v/>
      </c>
      <c r="D220" s="114" t="str">
        <f>IF('Data Entry'!D225="","",'Data Entry'!D225)</f>
        <v/>
      </c>
      <c r="E220" s="111" t="str">
        <f>IF('Data Entry'!E225="","",UPPER('Data Entry'!E225))</f>
        <v/>
      </c>
      <c r="F220" s="111"/>
      <c r="G220" s="111" t="str">
        <f>IF('Data Entry'!F225="","",UPPER('Data Entry'!F225))</f>
        <v/>
      </c>
      <c r="H220" s="111"/>
      <c r="I220" s="111"/>
      <c r="J220" s="111"/>
      <c r="K220" s="111" t="str">
        <f>IF('Data Entry'!G225="","",'Data Entry'!G225)</f>
        <v/>
      </c>
      <c r="L220" s="111" t="str">
        <f>IF('Data Entry'!H225="","",'Data Entry'!H225)</f>
        <v/>
      </c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2"/>
      <c r="AF220" s="68" t="str">
        <f>IF(AK220="","",IF(AK220&gt;0,COUNT($AG$2:AG220),""))</f>
        <v/>
      </c>
      <c r="AG220" s="113">
        <f t="shared" si="98"/>
        <v>8</v>
      </c>
      <c r="AH220" s="113" t="str">
        <f t="shared" si="99"/>
        <v/>
      </c>
      <c r="AI220" s="113" t="str">
        <f t="shared" si="100"/>
        <v/>
      </c>
      <c r="AJ220" s="113" t="str">
        <f t="shared" si="101"/>
        <v/>
      </c>
      <c r="AK220" s="113" t="str">
        <f t="shared" si="102"/>
        <v/>
      </c>
      <c r="AL220" s="113">
        <f t="shared" si="103"/>
        <v>0</v>
      </c>
      <c r="AM220" s="113" t="str">
        <f t="shared" si="104"/>
        <v/>
      </c>
      <c r="AN220" s="113">
        <f t="shared" si="105"/>
        <v>0</v>
      </c>
      <c r="AO220" s="113">
        <f t="shared" si="106"/>
        <v>0</v>
      </c>
      <c r="AP220" s="113">
        <f t="shared" si="107"/>
        <v>0</v>
      </c>
      <c r="AQ220" s="113" t="str">
        <f t="shared" si="108"/>
        <v/>
      </c>
      <c r="AR220" s="113" t="str">
        <f t="shared" si="109"/>
        <v/>
      </c>
      <c r="AS220" s="113">
        <f t="shared" si="110"/>
        <v>0</v>
      </c>
      <c r="AT220" s="113">
        <f t="shared" si="111"/>
        <v>0</v>
      </c>
      <c r="AU220" s="113">
        <f t="shared" si="112"/>
        <v>0</v>
      </c>
      <c r="AV220" s="113">
        <f t="shared" si="113"/>
        <v>0</v>
      </c>
      <c r="AX220" s="68" t="str">
        <f>IF(BC220="","",IF(BC220&gt;0,COUNT($AY$2:AY220),""))</f>
        <v/>
      </c>
      <c r="AY220" s="113" t="str">
        <f t="shared" si="114"/>
        <v/>
      </c>
      <c r="AZ220" s="113" t="str">
        <f t="shared" si="115"/>
        <v/>
      </c>
      <c r="BA220" s="113" t="str">
        <f t="shared" si="116"/>
        <v/>
      </c>
      <c r="BB220" s="113" t="str">
        <f t="shared" si="117"/>
        <v/>
      </c>
      <c r="BC220" s="113" t="str">
        <f t="shared" si="118"/>
        <v/>
      </c>
      <c r="BD220" s="113" t="str">
        <f t="shared" si="119"/>
        <v/>
      </c>
      <c r="BE220" s="113" t="str">
        <f t="shared" si="120"/>
        <v/>
      </c>
      <c r="BF220" s="113" t="str">
        <f t="shared" si="121"/>
        <v/>
      </c>
      <c r="BG220" s="113" t="str">
        <f t="shared" si="122"/>
        <v/>
      </c>
      <c r="BH220" s="113" t="str">
        <f t="shared" si="123"/>
        <v/>
      </c>
      <c r="BI220" s="113" t="str">
        <f t="shared" si="124"/>
        <v/>
      </c>
      <c r="BJ220" s="113" t="str">
        <f t="shared" si="125"/>
        <v/>
      </c>
      <c r="BK220" s="113" t="str">
        <f t="shared" si="126"/>
        <v/>
      </c>
      <c r="BL220" s="113" t="str">
        <f t="shared" si="127"/>
        <v/>
      </c>
      <c r="BM220" s="113" t="str">
        <f t="shared" si="128"/>
        <v/>
      </c>
      <c r="BN220" s="113" t="str">
        <f t="shared" si="129"/>
        <v/>
      </c>
    </row>
    <row r="221" spans="1:66">
      <c r="A221" s="111">
        <f>IF('Data Entry'!$H$4="","",'Data Entry'!$H$4)</f>
        <v>8</v>
      </c>
      <c r="B221" s="111" t="str">
        <f>IF('Data Entry'!B226="","",'Data Entry'!B226)</f>
        <v/>
      </c>
      <c r="C221" s="111" t="str">
        <f>IF('Data Entry'!C226="","",'Data Entry'!C226)</f>
        <v/>
      </c>
      <c r="D221" s="114" t="str">
        <f>IF('Data Entry'!D226="","",'Data Entry'!D226)</f>
        <v/>
      </c>
      <c r="E221" s="111" t="str">
        <f>IF('Data Entry'!E226="","",UPPER('Data Entry'!E226))</f>
        <v/>
      </c>
      <c r="F221" s="111"/>
      <c r="G221" s="111" t="str">
        <f>IF('Data Entry'!F226="","",UPPER('Data Entry'!F226))</f>
        <v/>
      </c>
      <c r="H221" s="111"/>
      <c r="I221" s="111"/>
      <c r="J221" s="111"/>
      <c r="K221" s="111" t="str">
        <f>IF('Data Entry'!G226="","",'Data Entry'!G226)</f>
        <v/>
      </c>
      <c r="L221" s="111" t="str">
        <f>IF('Data Entry'!H226="","",'Data Entry'!H226)</f>
        <v/>
      </c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2"/>
      <c r="AF221" s="68" t="str">
        <f>IF(AK221="","",IF(AK221&gt;0,COUNT($AG$2:AG221),""))</f>
        <v/>
      </c>
      <c r="AG221" s="113">
        <f t="shared" si="98"/>
        <v>8</v>
      </c>
      <c r="AH221" s="113" t="str">
        <f t="shared" si="99"/>
        <v/>
      </c>
      <c r="AI221" s="113" t="str">
        <f t="shared" si="100"/>
        <v/>
      </c>
      <c r="AJ221" s="113" t="str">
        <f t="shared" si="101"/>
        <v/>
      </c>
      <c r="AK221" s="113" t="str">
        <f t="shared" si="102"/>
        <v/>
      </c>
      <c r="AL221" s="113">
        <f t="shared" si="103"/>
        <v>0</v>
      </c>
      <c r="AM221" s="113" t="str">
        <f t="shared" si="104"/>
        <v/>
      </c>
      <c r="AN221" s="113">
        <f t="shared" si="105"/>
        <v>0</v>
      </c>
      <c r="AO221" s="113">
        <f t="shared" si="106"/>
        <v>0</v>
      </c>
      <c r="AP221" s="113">
        <f t="shared" si="107"/>
        <v>0</v>
      </c>
      <c r="AQ221" s="113" t="str">
        <f t="shared" si="108"/>
        <v/>
      </c>
      <c r="AR221" s="113" t="str">
        <f t="shared" si="109"/>
        <v/>
      </c>
      <c r="AS221" s="113">
        <f t="shared" si="110"/>
        <v>0</v>
      </c>
      <c r="AT221" s="113">
        <f t="shared" si="111"/>
        <v>0</v>
      </c>
      <c r="AU221" s="113">
        <f t="shared" si="112"/>
        <v>0</v>
      </c>
      <c r="AV221" s="113">
        <f t="shared" si="113"/>
        <v>0</v>
      </c>
      <c r="AX221" s="68" t="str">
        <f>IF(BC221="","",IF(BC221&gt;0,COUNT($AY$2:AY221),""))</f>
        <v/>
      </c>
      <c r="AY221" s="113" t="str">
        <f t="shared" si="114"/>
        <v/>
      </c>
      <c r="AZ221" s="113" t="str">
        <f t="shared" si="115"/>
        <v/>
      </c>
      <c r="BA221" s="113" t="str">
        <f t="shared" si="116"/>
        <v/>
      </c>
      <c r="BB221" s="113" t="str">
        <f t="shared" si="117"/>
        <v/>
      </c>
      <c r="BC221" s="113" t="str">
        <f t="shared" si="118"/>
        <v/>
      </c>
      <c r="BD221" s="113" t="str">
        <f t="shared" si="119"/>
        <v/>
      </c>
      <c r="BE221" s="113" t="str">
        <f t="shared" si="120"/>
        <v/>
      </c>
      <c r="BF221" s="113" t="str">
        <f t="shared" si="121"/>
        <v/>
      </c>
      <c r="BG221" s="113" t="str">
        <f t="shared" si="122"/>
        <v/>
      </c>
      <c r="BH221" s="113" t="str">
        <f t="shared" si="123"/>
        <v/>
      </c>
      <c r="BI221" s="113" t="str">
        <f t="shared" si="124"/>
        <v/>
      </c>
      <c r="BJ221" s="113" t="str">
        <f t="shared" si="125"/>
        <v/>
      </c>
      <c r="BK221" s="113" t="str">
        <f t="shared" si="126"/>
        <v/>
      </c>
      <c r="BL221" s="113" t="str">
        <f t="shared" si="127"/>
        <v/>
      </c>
      <c r="BM221" s="113" t="str">
        <f t="shared" si="128"/>
        <v/>
      </c>
      <c r="BN221" s="113" t="str">
        <f t="shared" si="129"/>
        <v/>
      </c>
    </row>
    <row r="222" spans="1:66">
      <c r="A222" s="111">
        <f>IF('Data Entry'!$H$4="","",'Data Entry'!$H$4)</f>
        <v>8</v>
      </c>
      <c r="B222" s="111" t="str">
        <f>IF('Data Entry'!B227="","",'Data Entry'!B227)</f>
        <v/>
      </c>
      <c r="C222" s="111" t="str">
        <f>IF('Data Entry'!C227="","",'Data Entry'!C227)</f>
        <v/>
      </c>
      <c r="D222" s="114" t="str">
        <f>IF('Data Entry'!D227="","",'Data Entry'!D227)</f>
        <v/>
      </c>
      <c r="E222" s="111" t="str">
        <f>IF('Data Entry'!E227="","",UPPER('Data Entry'!E227))</f>
        <v/>
      </c>
      <c r="F222" s="111"/>
      <c r="G222" s="111" t="str">
        <f>IF('Data Entry'!F227="","",UPPER('Data Entry'!F227))</f>
        <v/>
      </c>
      <c r="H222" s="111"/>
      <c r="I222" s="111"/>
      <c r="J222" s="111"/>
      <c r="K222" s="111" t="str">
        <f>IF('Data Entry'!G227="","",'Data Entry'!G227)</f>
        <v/>
      </c>
      <c r="L222" s="111" t="str">
        <f>IF('Data Entry'!H227="","",'Data Entry'!H227)</f>
        <v/>
      </c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2"/>
      <c r="AF222" s="68" t="str">
        <f>IF(AK222="","",IF(AK222&gt;0,COUNT($AG$2:AG222),""))</f>
        <v/>
      </c>
      <c r="AG222" s="113">
        <f t="shared" si="98"/>
        <v>8</v>
      </c>
      <c r="AH222" s="113" t="str">
        <f t="shared" si="99"/>
        <v/>
      </c>
      <c r="AI222" s="113" t="str">
        <f t="shared" si="100"/>
        <v/>
      </c>
      <c r="AJ222" s="113" t="str">
        <f t="shared" si="101"/>
        <v/>
      </c>
      <c r="AK222" s="113" t="str">
        <f t="shared" si="102"/>
        <v/>
      </c>
      <c r="AL222" s="113">
        <f t="shared" si="103"/>
        <v>0</v>
      </c>
      <c r="AM222" s="113" t="str">
        <f t="shared" si="104"/>
        <v/>
      </c>
      <c r="AN222" s="113">
        <f t="shared" si="105"/>
        <v>0</v>
      </c>
      <c r="AO222" s="113">
        <f t="shared" si="106"/>
        <v>0</v>
      </c>
      <c r="AP222" s="113">
        <f t="shared" si="107"/>
        <v>0</v>
      </c>
      <c r="AQ222" s="113" t="str">
        <f t="shared" si="108"/>
        <v/>
      </c>
      <c r="AR222" s="113" t="str">
        <f t="shared" si="109"/>
        <v/>
      </c>
      <c r="AS222" s="113">
        <f t="shared" si="110"/>
        <v>0</v>
      </c>
      <c r="AT222" s="113">
        <f t="shared" si="111"/>
        <v>0</v>
      </c>
      <c r="AU222" s="113">
        <f t="shared" si="112"/>
        <v>0</v>
      </c>
      <c r="AV222" s="113">
        <f t="shared" si="113"/>
        <v>0</v>
      </c>
      <c r="AX222" s="68" t="str">
        <f>IF(BC222="","",IF(BC222&gt;0,COUNT($AY$2:AY222),""))</f>
        <v/>
      </c>
      <c r="AY222" s="113" t="str">
        <f t="shared" si="114"/>
        <v/>
      </c>
      <c r="AZ222" s="113" t="str">
        <f t="shared" si="115"/>
        <v/>
      </c>
      <c r="BA222" s="113" t="str">
        <f t="shared" si="116"/>
        <v/>
      </c>
      <c r="BB222" s="113" t="str">
        <f t="shared" si="117"/>
        <v/>
      </c>
      <c r="BC222" s="113" t="str">
        <f t="shared" si="118"/>
        <v/>
      </c>
      <c r="BD222" s="113" t="str">
        <f t="shared" si="119"/>
        <v/>
      </c>
      <c r="BE222" s="113" t="str">
        <f t="shared" si="120"/>
        <v/>
      </c>
      <c r="BF222" s="113" t="str">
        <f t="shared" si="121"/>
        <v/>
      </c>
      <c r="BG222" s="113" t="str">
        <f t="shared" si="122"/>
        <v/>
      </c>
      <c r="BH222" s="113" t="str">
        <f t="shared" si="123"/>
        <v/>
      </c>
      <c r="BI222" s="113" t="str">
        <f t="shared" si="124"/>
        <v/>
      </c>
      <c r="BJ222" s="113" t="str">
        <f t="shared" si="125"/>
        <v/>
      </c>
      <c r="BK222" s="113" t="str">
        <f t="shared" si="126"/>
        <v/>
      </c>
      <c r="BL222" s="113" t="str">
        <f t="shared" si="127"/>
        <v/>
      </c>
      <c r="BM222" s="113" t="str">
        <f t="shared" si="128"/>
        <v/>
      </c>
      <c r="BN222" s="113" t="str">
        <f t="shared" si="129"/>
        <v/>
      </c>
    </row>
    <row r="223" spans="1:66">
      <c r="A223" s="111">
        <f>IF('Data Entry'!$H$4="","",'Data Entry'!$H$4)</f>
        <v>8</v>
      </c>
      <c r="B223" s="111" t="str">
        <f>IF('Data Entry'!B228="","",'Data Entry'!B228)</f>
        <v/>
      </c>
      <c r="C223" s="111" t="str">
        <f>IF('Data Entry'!C228="","",'Data Entry'!C228)</f>
        <v/>
      </c>
      <c r="D223" s="114" t="str">
        <f>IF('Data Entry'!D228="","",'Data Entry'!D228)</f>
        <v/>
      </c>
      <c r="E223" s="111" t="str">
        <f>IF('Data Entry'!E228="","",UPPER('Data Entry'!E228))</f>
        <v/>
      </c>
      <c r="F223" s="111"/>
      <c r="G223" s="111" t="str">
        <f>IF('Data Entry'!F228="","",UPPER('Data Entry'!F228))</f>
        <v/>
      </c>
      <c r="H223" s="111"/>
      <c r="I223" s="111"/>
      <c r="J223" s="111"/>
      <c r="K223" s="111" t="str">
        <f>IF('Data Entry'!G228="","",'Data Entry'!G228)</f>
        <v/>
      </c>
      <c r="L223" s="111" t="str">
        <f>IF('Data Entry'!H228="","",'Data Entry'!H228)</f>
        <v/>
      </c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2"/>
      <c r="AF223" s="68" t="str">
        <f>IF(AK223="","",IF(AK223&gt;0,COUNT($AG$2:AG223),""))</f>
        <v/>
      </c>
      <c r="AG223" s="113">
        <f t="shared" si="98"/>
        <v>8</v>
      </c>
      <c r="AH223" s="113" t="str">
        <f t="shared" si="99"/>
        <v/>
      </c>
      <c r="AI223" s="113" t="str">
        <f t="shared" si="100"/>
        <v/>
      </c>
      <c r="AJ223" s="113" t="str">
        <f t="shared" si="101"/>
        <v/>
      </c>
      <c r="AK223" s="113" t="str">
        <f t="shared" si="102"/>
        <v/>
      </c>
      <c r="AL223" s="113">
        <f t="shared" si="103"/>
        <v>0</v>
      </c>
      <c r="AM223" s="113" t="str">
        <f t="shared" si="104"/>
        <v/>
      </c>
      <c r="AN223" s="113">
        <f t="shared" si="105"/>
        <v>0</v>
      </c>
      <c r="AO223" s="113">
        <f t="shared" si="106"/>
        <v>0</v>
      </c>
      <c r="AP223" s="113">
        <f t="shared" si="107"/>
        <v>0</v>
      </c>
      <c r="AQ223" s="113" t="str">
        <f t="shared" si="108"/>
        <v/>
      </c>
      <c r="AR223" s="113" t="str">
        <f t="shared" si="109"/>
        <v/>
      </c>
      <c r="AS223" s="113">
        <f t="shared" si="110"/>
        <v>0</v>
      </c>
      <c r="AT223" s="113">
        <f t="shared" si="111"/>
        <v>0</v>
      </c>
      <c r="AU223" s="113">
        <f t="shared" si="112"/>
        <v>0</v>
      </c>
      <c r="AV223" s="113">
        <f t="shared" si="113"/>
        <v>0</v>
      </c>
      <c r="AX223" s="68" t="str">
        <f>IF(BC223="","",IF(BC223&gt;0,COUNT($AY$2:AY223),""))</f>
        <v/>
      </c>
      <c r="AY223" s="113" t="str">
        <f t="shared" si="114"/>
        <v/>
      </c>
      <c r="AZ223" s="113" t="str">
        <f t="shared" si="115"/>
        <v/>
      </c>
      <c r="BA223" s="113" t="str">
        <f t="shared" si="116"/>
        <v/>
      </c>
      <c r="BB223" s="113" t="str">
        <f t="shared" si="117"/>
        <v/>
      </c>
      <c r="BC223" s="113" t="str">
        <f t="shared" si="118"/>
        <v/>
      </c>
      <c r="BD223" s="113" t="str">
        <f t="shared" si="119"/>
        <v/>
      </c>
      <c r="BE223" s="113" t="str">
        <f t="shared" si="120"/>
        <v/>
      </c>
      <c r="BF223" s="113" t="str">
        <f t="shared" si="121"/>
        <v/>
      </c>
      <c r="BG223" s="113" t="str">
        <f t="shared" si="122"/>
        <v/>
      </c>
      <c r="BH223" s="113" t="str">
        <f t="shared" si="123"/>
        <v/>
      </c>
      <c r="BI223" s="113" t="str">
        <f t="shared" si="124"/>
        <v/>
      </c>
      <c r="BJ223" s="113" t="str">
        <f t="shared" si="125"/>
        <v/>
      </c>
      <c r="BK223" s="113" t="str">
        <f t="shared" si="126"/>
        <v/>
      </c>
      <c r="BL223" s="113" t="str">
        <f t="shared" si="127"/>
        <v/>
      </c>
      <c r="BM223" s="113" t="str">
        <f t="shared" si="128"/>
        <v/>
      </c>
      <c r="BN223" s="113" t="str">
        <f t="shared" si="129"/>
        <v/>
      </c>
    </row>
    <row r="224" spans="1:66">
      <c r="A224" s="111">
        <f>IF('Data Entry'!$H$4="","",'Data Entry'!$H$4)</f>
        <v>8</v>
      </c>
      <c r="B224" s="111" t="str">
        <f>IF('Data Entry'!B229="","",'Data Entry'!B229)</f>
        <v/>
      </c>
      <c r="C224" s="111" t="str">
        <f>IF('Data Entry'!C229="","",'Data Entry'!C229)</f>
        <v/>
      </c>
      <c r="D224" s="114" t="str">
        <f>IF('Data Entry'!D229="","",'Data Entry'!D229)</f>
        <v/>
      </c>
      <c r="E224" s="111" t="str">
        <f>IF('Data Entry'!E229="","",UPPER('Data Entry'!E229))</f>
        <v/>
      </c>
      <c r="F224" s="111"/>
      <c r="G224" s="111" t="str">
        <f>IF('Data Entry'!F229="","",UPPER('Data Entry'!F229))</f>
        <v/>
      </c>
      <c r="H224" s="111"/>
      <c r="I224" s="111"/>
      <c r="J224" s="111"/>
      <c r="K224" s="111" t="str">
        <f>IF('Data Entry'!G229="","",'Data Entry'!G229)</f>
        <v/>
      </c>
      <c r="L224" s="111" t="str">
        <f>IF('Data Entry'!H229="","",'Data Entry'!H229)</f>
        <v/>
      </c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2"/>
      <c r="AF224" s="68" t="str">
        <f>IF(AK224="","",IF(AK224&gt;0,COUNT($AG$2:AG224),""))</f>
        <v/>
      </c>
      <c r="AG224" s="113">
        <f t="shared" si="98"/>
        <v>8</v>
      </c>
      <c r="AH224" s="113" t="str">
        <f t="shared" si="99"/>
        <v/>
      </c>
      <c r="AI224" s="113" t="str">
        <f t="shared" si="100"/>
        <v/>
      </c>
      <c r="AJ224" s="113" t="str">
        <f t="shared" si="101"/>
        <v/>
      </c>
      <c r="AK224" s="113" t="str">
        <f t="shared" si="102"/>
        <v/>
      </c>
      <c r="AL224" s="113">
        <f t="shared" si="103"/>
        <v>0</v>
      </c>
      <c r="AM224" s="113" t="str">
        <f t="shared" si="104"/>
        <v/>
      </c>
      <c r="AN224" s="113">
        <f t="shared" si="105"/>
        <v>0</v>
      </c>
      <c r="AO224" s="113">
        <f t="shared" si="106"/>
        <v>0</v>
      </c>
      <c r="AP224" s="113">
        <f t="shared" si="107"/>
        <v>0</v>
      </c>
      <c r="AQ224" s="113" t="str">
        <f t="shared" si="108"/>
        <v/>
      </c>
      <c r="AR224" s="113" t="str">
        <f t="shared" si="109"/>
        <v/>
      </c>
      <c r="AS224" s="113">
        <f t="shared" si="110"/>
        <v>0</v>
      </c>
      <c r="AT224" s="113">
        <f t="shared" si="111"/>
        <v>0</v>
      </c>
      <c r="AU224" s="113">
        <f t="shared" si="112"/>
        <v>0</v>
      </c>
      <c r="AV224" s="113">
        <f t="shared" si="113"/>
        <v>0</v>
      </c>
      <c r="AX224" s="68" t="str">
        <f>IF(BC224="","",IF(BC224&gt;0,COUNT($AY$2:AY224),""))</f>
        <v/>
      </c>
      <c r="AY224" s="113" t="str">
        <f t="shared" si="114"/>
        <v/>
      </c>
      <c r="AZ224" s="113" t="str">
        <f t="shared" si="115"/>
        <v/>
      </c>
      <c r="BA224" s="113" t="str">
        <f t="shared" si="116"/>
        <v/>
      </c>
      <c r="BB224" s="113" t="str">
        <f t="shared" si="117"/>
        <v/>
      </c>
      <c r="BC224" s="113" t="str">
        <f t="shared" si="118"/>
        <v/>
      </c>
      <c r="BD224" s="113" t="str">
        <f t="shared" si="119"/>
        <v/>
      </c>
      <c r="BE224" s="113" t="str">
        <f t="shared" si="120"/>
        <v/>
      </c>
      <c r="BF224" s="113" t="str">
        <f t="shared" si="121"/>
        <v/>
      </c>
      <c r="BG224" s="113" t="str">
        <f t="shared" si="122"/>
        <v/>
      </c>
      <c r="BH224" s="113" t="str">
        <f t="shared" si="123"/>
        <v/>
      </c>
      <c r="BI224" s="113" t="str">
        <f t="shared" si="124"/>
        <v/>
      </c>
      <c r="BJ224" s="113" t="str">
        <f t="shared" si="125"/>
        <v/>
      </c>
      <c r="BK224" s="113" t="str">
        <f t="shared" si="126"/>
        <v/>
      </c>
      <c r="BL224" s="113" t="str">
        <f t="shared" si="127"/>
        <v/>
      </c>
      <c r="BM224" s="113" t="str">
        <f t="shared" si="128"/>
        <v/>
      </c>
      <c r="BN224" s="113" t="str">
        <f t="shared" si="129"/>
        <v/>
      </c>
    </row>
    <row r="225" spans="1:66">
      <c r="A225" s="111">
        <f>IF('Data Entry'!$H$4="","",'Data Entry'!$H$4)</f>
        <v>8</v>
      </c>
      <c r="B225" s="111" t="str">
        <f>IF('Data Entry'!B230="","",'Data Entry'!B230)</f>
        <v/>
      </c>
      <c r="C225" s="111" t="str">
        <f>IF('Data Entry'!C230="","",'Data Entry'!C230)</f>
        <v/>
      </c>
      <c r="D225" s="114" t="str">
        <f>IF('Data Entry'!D230="","",'Data Entry'!D230)</f>
        <v/>
      </c>
      <c r="E225" s="111" t="str">
        <f>IF('Data Entry'!E230="","",UPPER('Data Entry'!E230))</f>
        <v/>
      </c>
      <c r="F225" s="111"/>
      <c r="G225" s="111" t="str">
        <f>IF('Data Entry'!F230="","",UPPER('Data Entry'!F230))</f>
        <v/>
      </c>
      <c r="H225" s="111"/>
      <c r="I225" s="111"/>
      <c r="J225" s="111"/>
      <c r="K225" s="111" t="str">
        <f>IF('Data Entry'!G230="","",'Data Entry'!G230)</f>
        <v/>
      </c>
      <c r="L225" s="111" t="str">
        <f>IF('Data Entry'!H230="","",'Data Entry'!H230)</f>
        <v/>
      </c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2"/>
      <c r="AF225" s="68" t="str">
        <f>IF(AK225="","",IF(AK225&gt;0,COUNT($AG$2:AG225),""))</f>
        <v/>
      </c>
      <c r="AG225" s="113">
        <f t="shared" si="98"/>
        <v>8</v>
      </c>
      <c r="AH225" s="113" t="str">
        <f t="shared" si="99"/>
        <v/>
      </c>
      <c r="AI225" s="113" t="str">
        <f t="shared" si="100"/>
        <v/>
      </c>
      <c r="AJ225" s="113" t="str">
        <f t="shared" si="101"/>
        <v/>
      </c>
      <c r="AK225" s="113" t="str">
        <f t="shared" si="102"/>
        <v/>
      </c>
      <c r="AL225" s="113">
        <f t="shared" si="103"/>
        <v>0</v>
      </c>
      <c r="AM225" s="113" t="str">
        <f t="shared" si="104"/>
        <v/>
      </c>
      <c r="AN225" s="113">
        <f t="shared" si="105"/>
        <v>0</v>
      </c>
      <c r="AO225" s="113">
        <f t="shared" si="106"/>
        <v>0</v>
      </c>
      <c r="AP225" s="113">
        <f t="shared" si="107"/>
        <v>0</v>
      </c>
      <c r="AQ225" s="113" t="str">
        <f t="shared" si="108"/>
        <v/>
      </c>
      <c r="AR225" s="113" t="str">
        <f t="shared" si="109"/>
        <v/>
      </c>
      <c r="AS225" s="113">
        <f t="shared" si="110"/>
        <v>0</v>
      </c>
      <c r="AT225" s="113">
        <f t="shared" si="111"/>
        <v>0</v>
      </c>
      <c r="AU225" s="113">
        <f t="shared" si="112"/>
        <v>0</v>
      </c>
      <c r="AV225" s="113">
        <f t="shared" si="113"/>
        <v>0</v>
      </c>
      <c r="AX225" s="68" t="str">
        <f>IF(BC225="","",IF(BC225&gt;0,COUNT($AY$2:AY225),""))</f>
        <v/>
      </c>
      <c r="AY225" s="113" t="str">
        <f t="shared" si="114"/>
        <v/>
      </c>
      <c r="AZ225" s="113" t="str">
        <f t="shared" si="115"/>
        <v/>
      </c>
      <c r="BA225" s="113" t="str">
        <f t="shared" si="116"/>
        <v/>
      </c>
      <c r="BB225" s="113" t="str">
        <f t="shared" si="117"/>
        <v/>
      </c>
      <c r="BC225" s="113" t="str">
        <f t="shared" si="118"/>
        <v/>
      </c>
      <c r="BD225" s="113" t="str">
        <f t="shared" si="119"/>
        <v/>
      </c>
      <c r="BE225" s="113" t="str">
        <f t="shared" si="120"/>
        <v/>
      </c>
      <c r="BF225" s="113" t="str">
        <f t="shared" si="121"/>
        <v/>
      </c>
      <c r="BG225" s="113" t="str">
        <f t="shared" si="122"/>
        <v/>
      </c>
      <c r="BH225" s="113" t="str">
        <f t="shared" si="123"/>
        <v/>
      </c>
      <c r="BI225" s="113" t="str">
        <f t="shared" si="124"/>
        <v/>
      </c>
      <c r="BJ225" s="113" t="str">
        <f t="shared" si="125"/>
        <v/>
      </c>
      <c r="BK225" s="113" t="str">
        <f t="shared" si="126"/>
        <v/>
      </c>
      <c r="BL225" s="113" t="str">
        <f t="shared" si="127"/>
        <v/>
      </c>
      <c r="BM225" s="113" t="str">
        <f t="shared" si="128"/>
        <v/>
      </c>
      <c r="BN225" s="113" t="str">
        <f t="shared" si="129"/>
        <v/>
      </c>
    </row>
    <row r="226" spans="1:66">
      <c r="A226" s="111">
        <f>IF('Data Entry'!$H$4="","",'Data Entry'!$H$4)</f>
        <v>8</v>
      </c>
      <c r="B226" s="111" t="str">
        <f>IF('Data Entry'!B231="","",'Data Entry'!B231)</f>
        <v/>
      </c>
      <c r="C226" s="111" t="str">
        <f>IF('Data Entry'!C231="","",'Data Entry'!C231)</f>
        <v/>
      </c>
      <c r="D226" s="114" t="str">
        <f>IF('Data Entry'!D231="","",'Data Entry'!D231)</f>
        <v/>
      </c>
      <c r="E226" s="111" t="str">
        <f>IF('Data Entry'!E231="","",UPPER('Data Entry'!E231))</f>
        <v/>
      </c>
      <c r="F226" s="111"/>
      <c r="G226" s="111" t="str">
        <f>IF('Data Entry'!F231="","",UPPER('Data Entry'!F231))</f>
        <v/>
      </c>
      <c r="H226" s="111"/>
      <c r="I226" s="111"/>
      <c r="J226" s="111"/>
      <c r="K226" s="111" t="str">
        <f>IF('Data Entry'!G231="","",'Data Entry'!G231)</f>
        <v/>
      </c>
      <c r="L226" s="111" t="str">
        <f>IF('Data Entry'!H231="","",'Data Entry'!H231)</f>
        <v/>
      </c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2"/>
      <c r="AF226" s="68" t="str">
        <f>IF(AK226="","",IF(AK226&gt;0,COUNT($AG$2:AG226),""))</f>
        <v/>
      </c>
      <c r="AG226" s="113">
        <f t="shared" si="98"/>
        <v>8</v>
      </c>
      <c r="AH226" s="113" t="str">
        <f t="shared" si="99"/>
        <v/>
      </c>
      <c r="AI226" s="113" t="str">
        <f t="shared" si="100"/>
        <v/>
      </c>
      <c r="AJ226" s="113" t="str">
        <f t="shared" si="101"/>
        <v/>
      </c>
      <c r="AK226" s="113" t="str">
        <f t="shared" si="102"/>
        <v/>
      </c>
      <c r="AL226" s="113">
        <f t="shared" si="103"/>
        <v>0</v>
      </c>
      <c r="AM226" s="113" t="str">
        <f t="shared" si="104"/>
        <v/>
      </c>
      <c r="AN226" s="113">
        <f t="shared" si="105"/>
        <v>0</v>
      </c>
      <c r="AO226" s="113">
        <f t="shared" si="106"/>
        <v>0</v>
      </c>
      <c r="AP226" s="113">
        <f t="shared" si="107"/>
        <v>0</v>
      </c>
      <c r="AQ226" s="113" t="str">
        <f t="shared" si="108"/>
        <v/>
      </c>
      <c r="AR226" s="113" t="str">
        <f t="shared" si="109"/>
        <v/>
      </c>
      <c r="AS226" s="113">
        <f t="shared" si="110"/>
        <v>0</v>
      </c>
      <c r="AT226" s="113">
        <f t="shared" si="111"/>
        <v>0</v>
      </c>
      <c r="AU226" s="113">
        <f t="shared" si="112"/>
        <v>0</v>
      </c>
      <c r="AV226" s="113">
        <f t="shared" si="113"/>
        <v>0</v>
      </c>
      <c r="AX226" s="68" t="str">
        <f>IF(BC226="","",IF(BC226&gt;0,COUNT($AY$2:AY226),""))</f>
        <v/>
      </c>
      <c r="AY226" s="113" t="str">
        <f t="shared" si="114"/>
        <v/>
      </c>
      <c r="AZ226" s="113" t="str">
        <f t="shared" si="115"/>
        <v/>
      </c>
      <c r="BA226" s="113" t="str">
        <f t="shared" si="116"/>
        <v/>
      </c>
      <c r="BB226" s="113" t="str">
        <f t="shared" si="117"/>
        <v/>
      </c>
      <c r="BC226" s="113" t="str">
        <f t="shared" si="118"/>
        <v/>
      </c>
      <c r="BD226" s="113" t="str">
        <f t="shared" si="119"/>
        <v/>
      </c>
      <c r="BE226" s="113" t="str">
        <f t="shared" si="120"/>
        <v/>
      </c>
      <c r="BF226" s="113" t="str">
        <f t="shared" si="121"/>
        <v/>
      </c>
      <c r="BG226" s="113" t="str">
        <f t="shared" si="122"/>
        <v/>
      </c>
      <c r="BH226" s="113" t="str">
        <f t="shared" si="123"/>
        <v/>
      </c>
      <c r="BI226" s="113" t="str">
        <f t="shared" si="124"/>
        <v/>
      </c>
      <c r="BJ226" s="113" t="str">
        <f t="shared" si="125"/>
        <v/>
      </c>
      <c r="BK226" s="113" t="str">
        <f t="shared" si="126"/>
        <v/>
      </c>
      <c r="BL226" s="113" t="str">
        <f t="shared" si="127"/>
        <v/>
      </c>
      <c r="BM226" s="113" t="str">
        <f t="shared" si="128"/>
        <v/>
      </c>
      <c r="BN226" s="113" t="str">
        <f t="shared" si="129"/>
        <v/>
      </c>
    </row>
    <row r="227" spans="1:66">
      <c r="A227" s="111">
        <f>IF('Data Entry'!$H$4="","",'Data Entry'!$H$4)</f>
        <v>8</v>
      </c>
      <c r="B227" s="111" t="str">
        <f>IF('Data Entry'!B232="","",'Data Entry'!B232)</f>
        <v/>
      </c>
      <c r="C227" s="111" t="str">
        <f>IF('Data Entry'!C232="","",'Data Entry'!C232)</f>
        <v/>
      </c>
      <c r="D227" s="114" t="str">
        <f>IF('Data Entry'!D232="","",'Data Entry'!D232)</f>
        <v/>
      </c>
      <c r="E227" s="111" t="str">
        <f>IF('Data Entry'!E232="","",UPPER('Data Entry'!E232))</f>
        <v/>
      </c>
      <c r="F227" s="111"/>
      <c r="G227" s="111" t="str">
        <f>IF('Data Entry'!F232="","",UPPER('Data Entry'!F232))</f>
        <v/>
      </c>
      <c r="H227" s="111"/>
      <c r="I227" s="111"/>
      <c r="J227" s="111"/>
      <c r="K227" s="111" t="str">
        <f>IF('Data Entry'!G232="","",'Data Entry'!G232)</f>
        <v/>
      </c>
      <c r="L227" s="111" t="str">
        <f>IF('Data Entry'!H232="","",'Data Entry'!H232)</f>
        <v/>
      </c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2"/>
      <c r="AF227" s="68" t="str">
        <f>IF(AK227="","",IF(AK227&gt;0,COUNT($AG$2:AG227),""))</f>
        <v/>
      </c>
      <c r="AG227" s="113">
        <f t="shared" si="98"/>
        <v>8</v>
      </c>
      <c r="AH227" s="113" t="str">
        <f t="shared" si="99"/>
        <v/>
      </c>
      <c r="AI227" s="113" t="str">
        <f t="shared" si="100"/>
        <v/>
      </c>
      <c r="AJ227" s="113" t="str">
        <f t="shared" si="101"/>
        <v/>
      </c>
      <c r="AK227" s="113" t="str">
        <f t="shared" si="102"/>
        <v/>
      </c>
      <c r="AL227" s="113">
        <f t="shared" si="103"/>
        <v>0</v>
      </c>
      <c r="AM227" s="113" t="str">
        <f t="shared" si="104"/>
        <v/>
      </c>
      <c r="AN227" s="113">
        <f t="shared" si="105"/>
        <v>0</v>
      </c>
      <c r="AO227" s="113">
        <f t="shared" si="106"/>
        <v>0</v>
      </c>
      <c r="AP227" s="113">
        <f t="shared" si="107"/>
        <v>0</v>
      </c>
      <c r="AQ227" s="113" t="str">
        <f t="shared" si="108"/>
        <v/>
      </c>
      <c r="AR227" s="113" t="str">
        <f t="shared" si="109"/>
        <v/>
      </c>
      <c r="AS227" s="113">
        <f t="shared" si="110"/>
        <v>0</v>
      </c>
      <c r="AT227" s="113">
        <f t="shared" si="111"/>
        <v>0</v>
      </c>
      <c r="AU227" s="113">
        <f t="shared" si="112"/>
        <v>0</v>
      </c>
      <c r="AV227" s="113">
        <f t="shared" si="113"/>
        <v>0</v>
      </c>
      <c r="AX227" s="68" t="str">
        <f>IF(BC227="","",IF(BC227&gt;0,COUNT($AY$2:AY227),""))</f>
        <v/>
      </c>
      <c r="AY227" s="113" t="str">
        <f t="shared" si="114"/>
        <v/>
      </c>
      <c r="AZ227" s="113" t="str">
        <f t="shared" si="115"/>
        <v/>
      </c>
      <c r="BA227" s="113" t="str">
        <f t="shared" si="116"/>
        <v/>
      </c>
      <c r="BB227" s="113" t="str">
        <f t="shared" si="117"/>
        <v/>
      </c>
      <c r="BC227" s="113" t="str">
        <f t="shared" si="118"/>
        <v/>
      </c>
      <c r="BD227" s="113" t="str">
        <f t="shared" si="119"/>
        <v/>
      </c>
      <c r="BE227" s="113" t="str">
        <f t="shared" si="120"/>
        <v/>
      </c>
      <c r="BF227" s="113" t="str">
        <f t="shared" si="121"/>
        <v/>
      </c>
      <c r="BG227" s="113" t="str">
        <f t="shared" si="122"/>
        <v/>
      </c>
      <c r="BH227" s="113" t="str">
        <f t="shared" si="123"/>
        <v/>
      </c>
      <c r="BI227" s="113" t="str">
        <f t="shared" si="124"/>
        <v/>
      </c>
      <c r="BJ227" s="113" t="str">
        <f t="shared" si="125"/>
        <v/>
      </c>
      <c r="BK227" s="113" t="str">
        <f t="shared" si="126"/>
        <v/>
      </c>
      <c r="BL227" s="113" t="str">
        <f t="shared" si="127"/>
        <v/>
      </c>
      <c r="BM227" s="113" t="str">
        <f t="shared" si="128"/>
        <v/>
      </c>
      <c r="BN227" s="113" t="str">
        <f t="shared" si="129"/>
        <v/>
      </c>
    </row>
    <row r="228" spans="1:66">
      <c r="A228" s="111">
        <f>IF('Data Entry'!$H$4="","",'Data Entry'!$H$4)</f>
        <v>8</v>
      </c>
      <c r="B228" s="111" t="str">
        <f>IF('Data Entry'!B233="","",'Data Entry'!B233)</f>
        <v/>
      </c>
      <c r="C228" s="111" t="str">
        <f>IF('Data Entry'!C233="","",'Data Entry'!C233)</f>
        <v/>
      </c>
      <c r="D228" s="114" t="str">
        <f>IF('Data Entry'!D233="","",'Data Entry'!D233)</f>
        <v/>
      </c>
      <c r="E228" s="111" t="str">
        <f>IF('Data Entry'!E233="","",UPPER('Data Entry'!E233))</f>
        <v/>
      </c>
      <c r="F228" s="111"/>
      <c r="G228" s="111" t="str">
        <f>IF('Data Entry'!F233="","",UPPER('Data Entry'!F233))</f>
        <v/>
      </c>
      <c r="H228" s="111"/>
      <c r="I228" s="111"/>
      <c r="J228" s="111"/>
      <c r="K228" s="111" t="str">
        <f>IF('Data Entry'!G233="","",'Data Entry'!G233)</f>
        <v/>
      </c>
      <c r="L228" s="111" t="str">
        <f>IF('Data Entry'!H233="","",'Data Entry'!H233)</f>
        <v/>
      </c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2"/>
      <c r="AF228" s="68" t="str">
        <f>IF(AK228="","",IF(AK228&gt;0,COUNT($AG$2:AG228),""))</f>
        <v/>
      </c>
      <c r="AG228" s="113">
        <f t="shared" si="98"/>
        <v>8</v>
      </c>
      <c r="AH228" s="113" t="str">
        <f t="shared" si="99"/>
        <v/>
      </c>
      <c r="AI228" s="113" t="str">
        <f t="shared" si="100"/>
        <v/>
      </c>
      <c r="AJ228" s="113" t="str">
        <f t="shared" si="101"/>
        <v/>
      </c>
      <c r="AK228" s="113" t="str">
        <f t="shared" si="102"/>
        <v/>
      </c>
      <c r="AL228" s="113">
        <f t="shared" si="103"/>
        <v>0</v>
      </c>
      <c r="AM228" s="113" t="str">
        <f t="shared" si="104"/>
        <v/>
      </c>
      <c r="AN228" s="113">
        <f t="shared" si="105"/>
        <v>0</v>
      </c>
      <c r="AO228" s="113">
        <f t="shared" si="106"/>
        <v>0</v>
      </c>
      <c r="AP228" s="113">
        <f t="shared" si="107"/>
        <v>0</v>
      </c>
      <c r="AQ228" s="113" t="str">
        <f t="shared" si="108"/>
        <v/>
      </c>
      <c r="AR228" s="113" t="str">
        <f t="shared" si="109"/>
        <v/>
      </c>
      <c r="AS228" s="113">
        <f t="shared" si="110"/>
        <v>0</v>
      </c>
      <c r="AT228" s="113">
        <f t="shared" si="111"/>
        <v>0</v>
      </c>
      <c r="AU228" s="113">
        <f t="shared" si="112"/>
        <v>0</v>
      </c>
      <c r="AV228" s="113">
        <f t="shared" si="113"/>
        <v>0</v>
      </c>
      <c r="AX228" s="68" t="str">
        <f>IF(BC228="","",IF(BC228&gt;0,COUNT($AY$2:AY228),""))</f>
        <v/>
      </c>
      <c r="AY228" s="113" t="str">
        <f t="shared" si="114"/>
        <v/>
      </c>
      <c r="AZ228" s="113" t="str">
        <f t="shared" si="115"/>
        <v/>
      </c>
      <c r="BA228" s="113" t="str">
        <f t="shared" si="116"/>
        <v/>
      </c>
      <c r="BB228" s="113" t="str">
        <f t="shared" si="117"/>
        <v/>
      </c>
      <c r="BC228" s="113" t="str">
        <f t="shared" si="118"/>
        <v/>
      </c>
      <c r="BD228" s="113" t="str">
        <f t="shared" si="119"/>
        <v/>
      </c>
      <c r="BE228" s="113" t="str">
        <f t="shared" si="120"/>
        <v/>
      </c>
      <c r="BF228" s="113" t="str">
        <f t="shared" si="121"/>
        <v/>
      </c>
      <c r="BG228" s="113" t="str">
        <f t="shared" si="122"/>
        <v/>
      </c>
      <c r="BH228" s="113" t="str">
        <f t="shared" si="123"/>
        <v/>
      </c>
      <c r="BI228" s="113" t="str">
        <f t="shared" si="124"/>
        <v/>
      </c>
      <c r="BJ228" s="113" t="str">
        <f t="shared" si="125"/>
        <v/>
      </c>
      <c r="BK228" s="113" t="str">
        <f t="shared" si="126"/>
        <v/>
      </c>
      <c r="BL228" s="113" t="str">
        <f t="shared" si="127"/>
        <v/>
      </c>
      <c r="BM228" s="113" t="str">
        <f t="shared" si="128"/>
        <v/>
      </c>
      <c r="BN228" s="113" t="str">
        <f t="shared" si="129"/>
        <v/>
      </c>
    </row>
    <row r="229" spans="1:66">
      <c r="A229" s="111">
        <f>IF('Data Entry'!$H$4="","",'Data Entry'!$H$4)</f>
        <v>8</v>
      </c>
      <c r="B229" s="111" t="str">
        <f>IF('Data Entry'!B234="","",'Data Entry'!B234)</f>
        <v/>
      </c>
      <c r="C229" s="111" t="str">
        <f>IF('Data Entry'!C234="","",'Data Entry'!C234)</f>
        <v/>
      </c>
      <c r="D229" s="114" t="str">
        <f>IF('Data Entry'!D234="","",'Data Entry'!D234)</f>
        <v/>
      </c>
      <c r="E229" s="111" t="str">
        <f>IF('Data Entry'!E234="","",UPPER('Data Entry'!E234))</f>
        <v/>
      </c>
      <c r="F229" s="111"/>
      <c r="G229" s="111" t="str">
        <f>IF('Data Entry'!F234="","",UPPER('Data Entry'!F234))</f>
        <v/>
      </c>
      <c r="H229" s="111"/>
      <c r="I229" s="111"/>
      <c r="J229" s="111"/>
      <c r="K229" s="111" t="str">
        <f>IF('Data Entry'!G234="","",'Data Entry'!G234)</f>
        <v/>
      </c>
      <c r="L229" s="111" t="str">
        <f>IF('Data Entry'!H234="","",'Data Entry'!H234)</f>
        <v/>
      </c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2"/>
      <c r="AF229" s="68" t="str">
        <f>IF(AK229="","",IF(AK229&gt;0,COUNT($AG$2:AG229),""))</f>
        <v/>
      </c>
      <c r="AG229" s="113">
        <f t="shared" si="98"/>
        <v>8</v>
      </c>
      <c r="AH229" s="113" t="str">
        <f t="shared" si="99"/>
        <v/>
      </c>
      <c r="AI229" s="113" t="str">
        <f t="shared" si="100"/>
        <v/>
      </c>
      <c r="AJ229" s="113" t="str">
        <f t="shared" si="101"/>
        <v/>
      </c>
      <c r="AK229" s="113" t="str">
        <f t="shared" si="102"/>
        <v/>
      </c>
      <c r="AL229" s="113">
        <f t="shared" si="103"/>
        <v>0</v>
      </c>
      <c r="AM229" s="113" t="str">
        <f t="shared" si="104"/>
        <v/>
      </c>
      <c r="AN229" s="113">
        <f t="shared" si="105"/>
        <v>0</v>
      </c>
      <c r="AO229" s="113">
        <f t="shared" si="106"/>
        <v>0</v>
      </c>
      <c r="AP229" s="113">
        <f t="shared" si="107"/>
        <v>0</v>
      </c>
      <c r="AQ229" s="113" t="str">
        <f t="shared" si="108"/>
        <v/>
      </c>
      <c r="AR229" s="113" t="str">
        <f t="shared" si="109"/>
        <v/>
      </c>
      <c r="AS229" s="113">
        <f t="shared" si="110"/>
        <v>0</v>
      </c>
      <c r="AT229" s="113">
        <f t="shared" si="111"/>
        <v>0</v>
      </c>
      <c r="AU229" s="113">
        <f t="shared" si="112"/>
        <v>0</v>
      </c>
      <c r="AV229" s="113">
        <f t="shared" si="113"/>
        <v>0</v>
      </c>
      <c r="AX229" s="68" t="str">
        <f>IF(BC229="","",IF(BC229&gt;0,COUNT($AY$2:AY229),""))</f>
        <v/>
      </c>
      <c r="AY229" s="113" t="str">
        <f t="shared" si="114"/>
        <v/>
      </c>
      <c r="AZ229" s="113" t="str">
        <f t="shared" si="115"/>
        <v/>
      </c>
      <c r="BA229" s="113" t="str">
        <f t="shared" si="116"/>
        <v/>
      </c>
      <c r="BB229" s="113" t="str">
        <f t="shared" si="117"/>
        <v/>
      </c>
      <c r="BC229" s="113" t="str">
        <f t="shared" si="118"/>
        <v/>
      </c>
      <c r="BD229" s="113" t="str">
        <f t="shared" si="119"/>
        <v/>
      </c>
      <c r="BE229" s="113" t="str">
        <f t="shared" si="120"/>
        <v/>
      </c>
      <c r="BF229" s="113" t="str">
        <f t="shared" si="121"/>
        <v/>
      </c>
      <c r="BG229" s="113" t="str">
        <f t="shared" si="122"/>
        <v/>
      </c>
      <c r="BH229" s="113" t="str">
        <f t="shared" si="123"/>
        <v/>
      </c>
      <c r="BI229" s="113" t="str">
        <f t="shared" si="124"/>
        <v/>
      </c>
      <c r="BJ229" s="113" t="str">
        <f t="shared" si="125"/>
        <v/>
      </c>
      <c r="BK229" s="113" t="str">
        <f t="shared" si="126"/>
        <v/>
      </c>
      <c r="BL229" s="113" t="str">
        <f t="shared" si="127"/>
        <v/>
      </c>
      <c r="BM229" s="113" t="str">
        <f t="shared" si="128"/>
        <v/>
      </c>
      <c r="BN229" s="113" t="str">
        <f t="shared" si="129"/>
        <v/>
      </c>
    </row>
    <row r="230" spans="1:66">
      <c r="A230" s="111">
        <f>IF('Data Entry'!$H$4="","",'Data Entry'!$H$4)</f>
        <v>8</v>
      </c>
      <c r="B230" s="111" t="str">
        <f>IF('Data Entry'!B235="","",'Data Entry'!B235)</f>
        <v/>
      </c>
      <c r="C230" s="111" t="str">
        <f>IF('Data Entry'!C235="","",'Data Entry'!C235)</f>
        <v/>
      </c>
      <c r="D230" s="114" t="str">
        <f>IF('Data Entry'!D235="","",'Data Entry'!D235)</f>
        <v/>
      </c>
      <c r="E230" s="111" t="str">
        <f>IF('Data Entry'!E235="","",UPPER('Data Entry'!E235))</f>
        <v/>
      </c>
      <c r="F230" s="111"/>
      <c r="G230" s="111" t="str">
        <f>IF('Data Entry'!F235="","",UPPER('Data Entry'!F235))</f>
        <v/>
      </c>
      <c r="H230" s="111"/>
      <c r="I230" s="111"/>
      <c r="J230" s="111"/>
      <c r="K230" s="111" t="str">
        <f>IF('Data Entry'!G235="","",'Data Entry'!G235)</f>
        <v/>
      </c>
      <c r="L230" s="111" t="str">
        <f>IF('Data Entry'!H235="","",'Data Entry'!H235)</f>
        <v/>
      </c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2"/>
      <c r="AF230" s="68" t="str">
        <f>IF(AK230="","",IF(AK230&gt;0,COUNT($AG$2:AG230),""))</f>
        <v/>
      </c>
      <c r="AG230" s="113">
        <f t="shared" si="98"/>
        <v>8</v>
      </c>
      <c r="AH230" s="113" t="str">
        <f t="shared" si="99"/>
        <v/>
      </c>
      <c r="AI230" s="113" t="str">
        <f t="shared" si="100"/>
        <v/>
      </c>
      <c r="AJ230" s="113" t="str">
        <f t="shared" si="101"/>
        <v/>
      </c>
      <c r="AK230" s="113" t="str">
        <f t="shared" si="102"/>
        <v/>
      </c>
      <c r="AL230" s="113">
        <f t="shared" si="103"/>
        <v>0</v>
      </c>
      <c r="AM230" s="113" t="str">
        <f t="shared" si="104"/>
        <v/>
      </c>
      <c r="AN230" s="113">
        <f t="shared" si="105"/>
        <v>0</v>
      </c>
      <c r="AO230" s="113">
        <f t="shared" si="106"/>
        <v>0</v>
      </c>
      <c r="AP230" s="113">
        <f t="shared" si="107"/>
        <v>0</v>
      </c>
      <c r="AQ230" s="113" t="str">
        <f t="shared" si="108"/>
        <v/>
      </c>
      <c r="AR230" s="113" t="str">
        <f t="shared" si="109"/>
        <v/>
      </c>
      <c r="AS230" s="113">
        <f t="shared" si="110"/>
        <v>0</v>
      </c>
      <c r="AT230" s="113">
        <f t="shared" si="111"/>
        <v>0</v>
      </c>
      <c r="AU230" s="113">
        <f t="shared" si="112"/>
        <v>0</v>
      </c>
      <c r="AV230" s="113">
        <f t="shared" si="113"/>
        <v>0</v>
      </c>
      <c r="AX230" s="68" t="str">
        <f>IF(BC230="","",IF(BC230&gt;0,COUNT($AY$2:AY230),""))</f>
        <v/>
      </c>
      <c r="AY230" s="113" t="str">
        <f t="shared" si="114"/>
        <v/>
      </c>
      <c r="AZ230" s="113" t="str">
        <f t="shared" si="115"/>
        <v/>
      </c>
      <c r="BA230" s="113" t="str">
        <f t="shared" si="116"/>
        <v/>
      </c>
      <c r="BB230" s="113" t="str">
        <f t="shared" si="117"/>
        <v/>
      </c>
      <c r="BC230" s="113" t="str">
        <f t="shared" si="118"/>
        <v/>
      </c>
      <c r="BD230" s="113" t="str">
        <f t="shared" si="119"/>
        <v/>
      </c>
      <c r="BE230" s="113" t="str">
        <f t="shared" si="120"/>
        <v/>
      </c>
      <c r="BF230" s="113" t="str">
        <f t="shared" si="121"/>
        <v/>
      </c>
      <c r="BG230" s="113" t="str">
        <f t="shared" si="122"/>
        <v/>
      </c>
      <c r="BH230" s="113" t="str">
        <f t="shared" si="123"/>
        <v/>
      </c>
      <c r="BI230" s="113" t="str">
        <f t="shared" si="124"/>
        <v/>
      </c>
      <c r="BJ230" s="113" t="str">
        <f t="shared" si="125"/>
        <v/>
      </c>
      <c r="BK230" s="113" t="str">
        <f t="shared" si="126"/>
        <v/>
      </c>
      <c r="BL230" s="113" t="str">
        <f t="shared" si="127"/>
        <v/>
      </c>
      <c r="BM230" s="113" t="str">
        <f t="shared" si="128"/>
        <v/>
      </c>
      <c r="BN230" s="113" t="str">
        <f t="shared" si="129"/>
        <v/>
      </c>
    </row>
    <row r="231" spans="1:66">
      <c r="A231" s="111">
        <f>IF('Data Entry'!$H$4="","",'Data Entry'!$H$4)</f>
        <v>8</v>
      </c>
      <c r="B231" s="111" t="str">
        <f>IF('Data Entry'!B236="","",'Data Entry'!B236)</f>
        <v/>
      </c>
      <c r="C231" s="111" t="str">
        <f>IF('Data Entry'!C236="","",'Data Entry'!C236)</f>
        <v/>
      </c>
      <c r="D231" s="114" t="str">
        <f>IF('Data Entry'!D236="","",'Data Entry'!D236)</f>
        <v/>
      </c>
      <c r="E231" s="111" t="str">
        <f>IF('Data Entry'!E236="","",UPPER('Data Entry'!E236))</f>
        <v/>
      </c>
      <c r="F231" s="111"/>
      <c r="G231" s="111" t="str">
        <f>IF('Data Entry'!F236="","",UPPER('Data Entry'!F236))</f>
        <v/>
      </c>
      <c r="H231" s="111"/>
      <c r="I231" s="111"/>
      <c r="J231" s="111"/>
      <c r="K231" s="111" t="str">
        <f>IF('Data Entry'!G236="","",'Data Entry'!G236)</f>
        <v/>
      </c>
      <c r="L231" s="111" t="str">
        <f>IF('Data Entry'!H236="","",'Data Entry'!H236)</f>
        <v/>
      </c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2"/>
      <c r="AF231" s="68" t="str">
        <f>IF(AK231="","",IF(AK231&gt;0,COUNT($AG$2:AG231),""))</f>
        <v/>
      </c>
      <c r="AG231" s="113">
        <f t="shared" si="98"/>
        <v>8</v>
      </c>
      <c r="AH231" s="113" t="str">
        <f t="shared" si="99"/>
        <v/>
      </c>
      <c r="AI231" s="113" t="str">
        <f t="shared" si="100"/>
        <v/>
      </c>
      <c r="AJ231" s="113" t="str">
        <f t="shared" si="101"/>
        <v/>
      </c>
      <c r="AK231" s="113" t="str">
        <f t="shared" si="102"/>
        <v/>
      </c>
      <c r="AL231" s="113">
        <f t="shared" si="103"/>
        <v>0</v>
      </c>
      <c r="AM231" s="113" t="str">
        <f t="shared" si="104"/>
        <v/>
      </c>
      <c r="AN231" s="113">
        <f t="shared" si="105"/>
        <v>0</v>
      </c>
      <c r="AO231" s="113">
        <f t="shared" si="106"/>
        <v>0</v>
      </c>
      <c r="AP231" s="113">
        <f t="shared" si="107"/>
        <v>0</v>
      </c>
      <c r="AQ231" s="113" t="str">
        <f t="shared" si="108"/>
        <v/>
      </c>
      <c r="AR231" s="113" t="str">
        <f t="shared" si="109"/>
        <v/>
      </c>
      <c r="AS231" s="113">
        <f t="shared" si="110"/>
        <v>0</v>
      </c>
      <c r="AT231" s="113">
        <f t="shared" si="111"/>
        <v>0</v>
      </c>
      <c r="AU231" s="113">
        <f t="shared" si="112"/>
        <v>0</v>
      </c>
      <c r="AV231" s="113">
        <f t="shared" si="113"/>
        <v>0</v>
      </c>
      <c r="AX231" s="68" t="str">
        <f>IF(BC231="","",IF(BC231&gt;0,COUNT($AY$2:AY231),""))</f>
        <v/>
      </c>
      <c r="AY231" s="113" t="str">
        <f t="shared" si="114"/>
        <v/>
      </c>
      <c r="AZ231" s="113" t="str">
        <f t="shared" si="115"/>
        <v/>
      </c>
      <c r="BA231" s="113" t="str">
        <f t="shared" si="116"/>
        <v/>
      </c>
      <c r="BB231" s="113" t="str">
        <f t="shared" si="117"/>
        <v/>
      </c>
      <c r="BC231" s="113" t="str">
        <f t="shared" si="118"/>
        <v/>
      </c>
      <c r="BD231" s="113" t="str">
        <f t="shared" si="119"/>
        <v/>
      </c>
      <c r="BE231" s="113" t="str">
        <f t="shared" si="120"/>
        <v/>
      </c>
      <c r="BF231" s="113" t="str">
        <f t="shared" si="121"/>
        <v/>
      </c>
      <c r="BG231" s="113" t="str">
        <f t="shared" si="122"/>
        <v/>
      </c>
      <c r="BH231" s="113" t="str">
        <f t="shared" si="123"/>
        <v/>
      </c>
      <c r="BI231" s="113" t="str">
        <f t="shared" si="124"/>
        <v/>
      </c>
      <c r="BJ231" s="113" t="str">
        <f t="shared" si="125"/>
        <v/>
      </c>
      <c r="BK231" s="113" t="str">
        <f t="shared" si="126"/>
        <v/>
      </c>
      <c r="BL231" s="113" t="str">
        <f t="shared" si="127"/>
        <v/>
      </c>
      <c r="BM231" s="113" t="str">
        <f t="shared" si="128"/>
        <v/>
      </c>
      <c r="BN231" s="113" t="str">
        <f t="shared" si="129"/>
        <v/>
      </c>
    </row>
    <row r="232" spans="1:66">
      <c r="A232" s="111">
        <f>IF('Data Entry'!$H$4="","",'Data Entry'!$H$4)</f>
        <v>8</v>
      </c>
      <c r="B232" s="111" t="str">
        <f>IF('Data Entry'!B237="","",'Data Entry'!B237)</f>
        <v/>
      </c>
      <c r="C232" s="111" t="str">
        <f>IF('Data Entry'!C237="","",'Data Entry'!C237)</f>
        <v/>
      </c>
      <c r="D232" s="114" t="str">
        <f>IF('Data Entry'!D237="","",'Data Entry'!D237)</f>
        <v/>
      </c>
      <c r="E232" s="111" t="str">
        <f>IF('Data Entry'!E237="","",UPPER('Data Entry'!E237))</f>
        <v/>
      </c>
      <c r="F232" s="111"/>
      <c r="G232" s="111" t="str">
        <f>IF('Data Entry'!F237="","",UPPER('Data Entry'!F237))</f>
        <v/>
      </c>
      <c r="H232" s="111"/>
      <c r="I232" s="111"/>
      <c r="J232" s="111"/>
      <c r="K232" s="111" t="str">
        <f>IF('Data Entry'!G237="","",'Data Entry'!G237)</f>
        <v/>
      </c>
      <c r="L232" s="111" t="str">
        <f>IF('Data Entry'!H237="","",'Data Entry'!H237)</f>
        <v/>
      </c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2"/>
      <c r="AF232" s="68" t="str">
        <f>IF(AK232="","",IF(AK232&gt;0,COUNT($AG$2:AG232),""))</f>
        <v/>
      </c>
      <c r="AG232" s="113">
        <f t="shared" si="98"/>
        <v>8</v>
      </c>
      <c r="AH232" s="113" t="str">
        <f t="shared" si="99"/>
        <v/>
      </c>
      <c r="AI232" s="113" t="str">
        <f t="shared" si="100"/>
        <v/>
      </c>
      <c r="AJ232" s="113" t="str">
        <f t="shared" si="101"/>
        <v/>
      </c>
      <c r="AK232" s="113" t="str">
        <f t="shared" si="102"/>
        <v/>
      </c>
      <c r="AL232" s="113">
        <f t="shared" si="103"/>
        <v>0</v>
      </c>
      <c r="AM232" s="113" t="str">
        <f t="shared" si="104"/>
        <v/>
      </c>
      <c r="AN232" s="113">
        <f t="shared" si="105"/>
        <v>0</v>
      </c>
      <c r="AO232" s="113">
        <f t="shared" si="106"/>
        <v>0</v>
      </c>
      <c r="AP232" s="113">
        <f t="shared" si="107"/>
        <v>0</v>
      </c>
      <c r="AQ232" s="113" t="str">
        <f t="shared" si="108"/>
        <v/>
      </c>
      <c r="AR232" s="113" t="str">
        <f t="shared" si="109"/>
        <v/>
      </c>
      <c r="AS232" s="113">
        <f t="shared" si="110"/>
        <v>0</v>
      </c>
      <c r="AT232" s="113">
        <f t="shared" si="111"/>
        <v>0</v>
      </c>
      <c r="AU232" s="113">
        <f t="shared" si="112"/>
        <v>0</v>
      </c>
      <c r="AV232" s="113">
        <f t="shared" si="113"/>
        <v>0</v>
      </c>
      <c r="AX232" s="68" t="str">
        <f>IF(BC232="","",IF(BC232&gt;0,COUNT($AY$2:AY232),""))</f>
        <v/>
      </c>
      <c r="AY232" s="113" t="str">
        <f t="shared" si="114"/>
        <v/>
      </c>
      <c r="AZ232" s="113" t="str">
        <f t="shared" si="115"/>
        <v/>
      </c>
      <c r="BA232" s="113" t="str">
        <f t="shared" si="116"/>
        <v/>
      </c>
      <c r="BB232" s="113" t="str">
        <f t="shared" si="117"/>
        <v/>
      </c>
      <c r="BC232" s="113" t="str">
        <f t="shared" si="118"/>
        <v/>
      </c>
      <c r="BD232" s="113" t="str">
        <f t="shared" si="119"/>
        <v/>
      </c>
      <c r="BE232" s="113" t="str">
        <f t="shared" si="120"/>
        <v/>
      </c>
      <c r="BF232" s="113" t="str">
        <f t="shared" si="121"/>
        <v/>
      </c>
      <c r="BG232" s="113" t="str">
        <f t="shared" si="122"/>
        <v/>
      </c>
      <c r="BH232" s="113" t="str">
        <f t="shared" si="123"/>
        <v/>
      </c>
      <c r="BI232" s="113" t="str">
        <f t="shared" si="124"/>
        <v/>
      </c>
      <c r="BJ232" s="113" t="str">
        <f t="shared" si="125"/>
        <v/>
      </c>
      <c r="BK232" s="113" t="str">
        <f t="shared" si="126"/>
        <v/>
      </c>
      <c r="BL232" s="113" t="str">
        <f t="shared" si="127"/>
        <v/>
      </c>
      <c r="BM232" s="113" t="str">
        <f t="shared" si="128"/>
        <v/>
      </c>
      <c r="BN232" s="113" t="str">
        <f t="shared" si="129"/>
        <v/>
      </c>
    </row>
    <row r="233" spans="1:66">
      <c r="A233" s="111">
        <f>IF('Data Entry'!$H$4="","",'Data Entry'!$H$4)</f>
        <v>8</v>
      </c>
      <c r="B233" s="111" t="str">
        <f>IF('Data Entry'!B238="","",'Data Entry'!B238)</f>
        <v/>
      </c>
      <c r="C233" s="111" t="str">
        <f>IF('Data Entry'!C238="","",'Data Entry'!C238)</f>
        <v/>
      </c>
      <c r="D233" s="114" t="str">
        <f>IF('Data Entry'!D238="","",'Data Entry'!D238)</f>
        <v/>
      </c>
      <c r="E233" s="111" t="str">
        <f>IF('Data Entry'!E238="","",UPPER('Data Entry'!E238))</f>
        <v/>
      </c>
      <c r="F233" s="111"/>
      <c r="G233" s="111" t="str">
        <f>IF('Data Entry'!F238="","",UPPER('Data Entry'!F238))</f>
        <v/>
      </c>
      <c r="H233" s="111"/>
      <c r="I233" s="111"/>
      <c r="J233" s="111"/>
      <c r="K233" s="111" t="str">
        <f>IF('Data Entry'!G238="","",'Data Entry'!G238)</f>
        <v/>
      </c>
      <c r="L233" s="111" t="str">
        <f>IF('Data Entry'!H238="","",'Data Entry'!H238)</f>
        <v/>
      </c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2"/>
      <c r="AF233" s="68" t="str">
        <f>IF(AK233="","",IF(AK233&gt;0,COUNT($AG$2:AG233),""))</f>
        <v/>
      </c>
      <c r="AG233" s="113">
        <f t="shared" si="98"/>
        <v>8</v>
      </c>
      <c r="AH233" s="113" t="str">
        <f t="shared" si="99"/>
        <v/>
      </c>
      <c r="AI233" s="113" t="str">
        <f t="shared" si="100"/>
        <v/>
      </c>
      <c r="AJ233" s="113" t="str">
        <f t="shared" si="101"/>
        <v/>
      </c>
      <c r="AK233" s="113" t="str">
        <f t="shared" si="102"/>
        <v/>
      </c>
      <c r="AL233" s="113">
        <f t="shared" si="103"/>
        <v>0</v>
      </c>
      <c r="AM233" s="113" t="str">
        <f t="shared" si="104"/>
        <v/>
      </c>
      <c r="AN233" s="113">
        <f t="shared" si="105"/>
        <v>0</v>
      </c>
      <c r="AO233" s="113">
        <f t="shared" si="106"/>
        <v>0</v>
      </c>
      <c r="AP233" s="113">
        <f t="shared" si="107"/>
        <v>0</v>
      </c>
      <c r="AQ233" s="113" t="str">
        <f t="shared" si="108"/>
        <v/>
      </c>
      <c r="AR233" s="113" t="str">
        <f t="shared" si="109"/>
        <v/>
      </c>
      <c r="AS233" s="113">
        <f t="shared" si="110"/>
        <v>0</v>
      </c>
      <c r="AT233" s="113">
        <f t="shared" si="111"/>
        <v>0</v>
      </c>
      <c r="AU233" s="113">
        <f t="shared" si="112"/>
        <v>0</v>
      </c>
      <c r="AV233" s="113">
        <f t="shared" si="113"/>
        <v>0</v>
      </c>
      <c r="AX233" s="68" t="str">
        <f>IF(BC233="","",IF(BC233&gt;0,COUNT($AY$2:AY233),""))</f>
        <v/>
      </c>
      <c r="AY233" s="113" t="str">
        <f t="shared" si="114"/>
        <v/>
      </c>
      <c r="AZ233" s="113" t="str">
        <f t="shared" si="115"/>
        <v/>
      </c>
      <c r="BA233" s="113" t="str">
        <f t="shared" si="116"/>
        <v/>
      </c>
      <c r="BB233" s="113" t="str">
        <f t="shared" si="117"/>
        <v/>
      </c>
      <c r="BC233" s="113" t="str">
        <f t="shared" si="118"/>
        <v/>
      </c>
      <c r="BD233" s="113" t="str">
        <f t="shared" si="119"/>
        <v/>
      </c>
      <c r="BE233" s="113" t="str">
        <f t="shared" si="120"/>
        <v/>
      </c>
      <c r="BF233" s="113" t="str">
        <f t="shared" si="121"/>
        <v/>
      </c>
      <c r="BG233" s="113" t="str">
        <f t="shared" si="122"/>
        <v/>
      </c>
      <c r="BH233" s="113" t="str">
        <f t="shared" si="123"/>
        <v/>
      </c>
      <c r="BI233" s="113" t="str">
        <f t="shared" si="124"/>
        <v/>
      </c>
      <c r="BJ233" s="113" t="str">
        <f t="shared" si="125"/>
        <v/>
      </c>
      <c r="BK233" s="113" t="str">
        <f t="shared" si="126"/>
        <v/>
      </c>
      <c r="BL233" s="113" t="str">
        <f t="shared" si="127"/>
        <v/>
      </c>
      <c r="BM233" s="113" t="str">
        <f t="shared" si="128"/>
        <v/>
      </c>
      <c r="BN233" s="113" t="str">
        <f t="shared" si="129"/>
        <v/>
      </c>
    </row>
    <row r="234" spans="1:66">
      <c r="A234" s="111">
        <f>IF('Data Entry'!$H$4="","",'Data Entry'!$H$4)</f>
        <v>8</v>
      </c>
      <c r="B234" s="111" t="str">
        <f>IF('Data Entry'!B239="","",'Data Entry'!B239)</f>
        <v/>
      </c>
      <c r="C234" s="111" t="str">
        <f>IF('Data Entry'!C239="","",'Data Entry'!C239)</f>
        <v/>
      </c>
      <c r="D234" s="114" t="str">
        <f>IF('Data Entry'!D239="","",'Data Entry'!D239)</f>
        <v/>
      </c>
      <c r="E234" s="111" t="str">
        <f>IF('Data Entry'!E239="","",UPPER('Data Entry'!E239))</f>
        <v/>
      </c>
      <c r="F234" s="111"/>
      <c r="G234" s="111" t="str">
        <f>IF('Data Entry'!F239="","",UPPER('Data Entry'!F239))</f>
        <v/>
      </c>
      <c r="H234" s="111"/>
      <c r="I234" s="111"/>
      <c r="J234" s="111"/>
      <c r="K234" s="111" t="str">
        <f>IF('Data Entry'!G239="","",'Data Entry'!G239)</f>
        <v/>
      </c>
      <c r="L234" s="111" t="str">
        <f>IF('Data Entry'!H239="","",'Data Entry'!H239)</f>
        <v/>
      </c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2"/>
      <c r="AF234" s="68" t="str">
        <f>IF(AK234="","",IF(AK234&gt;0,COUNT($AG$2:AG234),""))</f>
        <v/>
      </c>
      <c r="AG234" s="113">
        <f t="shared" si="98"/>
        <v>8</v>
      </c>
      <c r="AH234" s="113" t="str">
        <f t="shared" si="99"/>
        <v/>
      </c>
      <c r="AI234" s="113" t="str">
        <f t="shared" si="100"/>
        <v/>
      </c>
      <c r="AJ234" s="113" t="str">
        <f t="shared" si="101"/>
        <v/>
      </c>
      <c r="AK234" s="113" t="str">
        <f t="shared" si="102"/>
        <v/>
      </c>
      <c r="AL234" s="113">
        <f t="shared" si="103"/>
        <v>0</v>
      </c>
      <c r="AM234" s="113" t="str">
        <f t="shared" si="104"/>
        <v/>
      </c>
      <c r="AN234" s="113">
        <f t="shared" si="105"/>
        <v>0</v>
      </c>
      <c r="AO234" s="113">
        <f t="shared" si="106"/>
        <v>0</v>
      </c>
      <c r="AP234" s="113">
        <f t="shared" si="107"/>
        <v>0</v>
      </c>
      <c r="AQ234" s="113" t="str">
        <f t="shared" si="108"/>
        <v/>
      </c>
      <c r="AR234" s="113" t="str">
        <f t="shared" si="109"/>
        <v/>
      </c>
      <c r="AS234" s="113">
        <f t="shared" si="110"/>
        <v>0</v>
      </c>
      <c r="AT234" s="113">
        <f t="shared" si="111"/>
        <v>0</v>
      </c>
      <c r="AU234" s="113">
        <f t="shared" si="112"/>
        <v>0</v>
      </c>
      <c r="AV234" s="113">
        <f t="shared" si="113"/>
        <v>0</v>
      </c>
      <c r="AX234" s="68" t="str">
        <f>IF(BC234="","",IF(BC234&gt;0,COUNT($AY$2:AY234),""))</f>
        <v/>
      </c>
      <c r="AY234" s="113" t="str">
        <f t="shared" si="114"/>
        <v/>
      </c>
      <c r="AZ234" s="113" t="str">
        <f t="shared" si="115"/>
        <v/>
      </c>
      <c r="BA234" s="113" t="str">
        <f t="shared" si="116"/>
        <v/>
      </c>
      <c r="BB234" s="113" t="str">
        <f t="shared" si="117"/>
        <v/>
      </c>
      <c r="BC234" s="113" t="str">
        <f t="shared" si="118"/>
        <v/>
      </c>
      <c r="BD234" s="113" t="str">
        <f t="shared" si="119"/>
        <v/>
      </c>
      <c r="BE234" s="113" t="str">
        <f t="shared" si="120"/>
        <v/>
      </c>
      <c r="BF234" s="113" t="str">
        <f t="shared" si="121"/>
        <v/>
      </c>
      <c r="BG234" s="113" t="str">
        <f t="shared" si="122"/>
        <v/>
      </c>
      <c r="BH234" s="113" t="str">
        <f t="shared" si="123"/>
        <v/>
      </c>
      <c r="BI234" s="113" t="str">
        <f t="shared" si="124"/>
        <v/>
      </c>
      <c r="BJ234" s="113" t="str">
        <f t="shared" si="125"/>
        <v/>
      </c>
      <c r="BK234" s="113" t="str">
        <f t="shared" si="126"/>
        <v/>
      </c>
      <c r="BL234" s="113" t="str">
        <f t="shared" si="127"/>
        <v/>
      </c>
      <c r="BM234" s="113" t="str">
        <f t="shared" si="128"/>
        <v/>
      </c>
      <c r="BN234" s="113" t="str">
        <f t="shared" si="129"/>
        <v/>
      </c>
    </row>
    <row r="235" spans="1:66">
      <c r="A235" s="111">
        <f>IF('Data Entry'!$H$4="","",'Data Entry'!$H$4)</f>
        <v>8</v>
      </c>
      <c r="B235" s="111" t="str">
        <f>IF('Data Entry'!B240="","",'Data Entry'!B240)</f>
        <v/>
      </c>
      <c r="C235" s="111" t="str">
        <f>IF('Data Entry'!C240="","",'Data Entry'!C240)</f>
        <v/>
      </c>
      <c r="D235" s="114" t="str">
        <f>IF('Data Entry'!D240="","",'Data Entry'!D240)</f>
        <v/>
      </c>
      <c r="E235" s="111" t="str">
        <f>IF('Data Entry'!E240="","",UPPER('Data Entry'!E240))</f>
        <v/>
      </c>
      <c r="F235" s="111"/>
      <c r="G235" s="111" t="str">
        <f>IF('Data Entry'!F240="","",UPPER('Data Entry'!F240))</f>
        <v/>
      </c>
      <c r="H235" s="111"/>
      <c r="I235" s="111"/>
      <c r="J235" s="111"/>
      <c r="K235" s="111" t="str">
        <f>IF('Data Entry'!G240="","",'Data Entry'!G240)</f>
        <v/>
      </c>
      <c r="L235" s="111" t="str">
        <f>IF('Data Entry'!H240="","",'Data Entry'!H240)</f>
        <v/>
      </c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2"/>
      <c r="AF235" s="68" t="str">
        <f>IF(AK235="","",IF(AK235&gt;0,COUNT($AG$2:AG235),""))</f>
        <v/>
      </c>
      <c r="AG235" s="113">
        <f t="shared" si="98"/>
        <v>8</v>
      </c>
      <c r="AH235" s="113" t="str">
        <f t="shared" si="99"/>
        <v/>
      </c>
      <c r="AI235" s="113" t="str">
        <f t="shared" si="100"/>
        <v/>
      </c>
      <c r="AJ235" s="113" t="str">
        <f t="shared" si="101"/>
        <v/>
      </c>
      <c r="AK235" s="113" t="str">
        <f t="shared" si="102"/>
        <v/>
      </c>
      <c r="AL235" s="113">
        <f t="shared" si="103"/>
        <v>0</v>
      </c>
      <c r="AM235" s="113" t="str">
        <f t="shared" si="104"/>
        <v/>
      </c>
      <c r="AN235" s="113">
        <f t="shared" si="105"/>
        <v>0</v>
      </c>
      <c r="AO235" s="113">
        <f t="shared" si="106"/>
        <v>0</v>
      </c>
      <c r="AP235" s="113">
        <f t="shared" si="107"/>
        <v>0</v>
      </c>
      <c r="AQ235" s="113" t="str">
        <f t="shared" si="108"/>
        <v/>
      </c>
      <c r="AR235" s="113" t="str">
        <f t="shared" si="109"/>
        <v/>
      </c>
      <c r="AS235" s="113">
        <f t="shared" si="110"/>
        <v>0</v>
      </c>
      <c r="AT235" s="113">
        <f t="shared" si="111"/>
        <v>0</v>
      </c>
      <c r="AU235" s="113">
        <f t="shared" si="112"/>
        <v>0</v>
      </c>
      <c r="AV235" s="113">
        <f t="shared" si="113"/>
        <v>0</v>
      </c>
      <c r="AX235" s="68" t="str">
        <f>IF(BC235="","",IF(BC235&gt;0,COUNT($AY$2:AY235),""))</f>
        <v/>
      </c>
      <c r="AY235" s="113" t="str">
        <f t="shared" si="114"/>
        <v/>
      </c>
      <c r="AZ235" s="113" t="str">
        <f t="shared" si="115"/>
        <v/>
      </c>
      <c r="BA235" s="113" t="str">
        <f t="shared" si="116"/>
        <v/>
      </c>
      <c r="BB235" s="113" t="str">
        <f t="shared" si="117"/>
        <v/>
      </c>
      <c r="BC235" s="113" t="str">
        <f t="shared" si="118"/>
        <v/>
      </c>
      <c r="BD235" s="113" t="str">
        <f t="shared" si="119"/>
        <v/>
      </c>
      <c r="BE235" s="113" t="str">
        <f t="shared" si="120"/>
        <v/>
      </c>
      <c r="BF235" s="113" t="str">
        <f t="shared" si="121"/>
        <v/>
      </c>
      <c r="BG235" s="113" t="str">
        <f t="shared" si="122"/>
        <v/>
      </c>
      <c r="BH235" s="113" t="str">
        <f t="shared" si="123"/>
        <v/>
      </c>
      <c r="BI235" s="113" t="str">
        <f t="shared" si="124"/>
        <v/>
      </c>
      <c r="BJ235" s="113" t="str">
        <f t="shared" si="125"/>
        <v/>
      </c>
      <c r="BK235" s="113" t="str">
        <f t="shared" si="126"/>
        <v/>
      </c>
      <c r="BL235" s="113" t="str">
        <f t="shared" si="127"/>
        <v/>
      </c>
      <c r="BM235" s="113" t="str">
        <f t="shared" si="128"/>
        <v/>
      </c>
      <c r="BN235" s="113" t="str">
        <f t="shared" si="129"/>
        <v/>
      </c>
    </row>
    <row r="236" spans="1:66">
      <c r="A236" s="111">
        <f>IF('Data Entry'!$H$4="","",'Data Entry'!$H$4)</f>
        <v>8</v>
      </c>
      <c r="B236" s="111" t="str">
        <f>IF('Data Entry'!B241="","",'Data Entry'!B241)</f>
        <v/>
      </c>
      <c r="C236" s="111" t="str">
        <f>IF('Data Entry'!C241="","",'Data Entry'!C241)</f>
        <v/>
      </c>
      <c r="D236" s="114" t="str">
        <f>IF('Data Entry'!D241="","",'Data Entry'!D241)</f>
        <v/>
      </c>
      <c r="E236" s="111" t="str">
        <f>IF('Data Entry'!E241="","",UPPER('Data Entry'!E241))</f>
        <v/>
      </c>
      <c r="F236" s="111"/>
      <c r="G236" s="111" t="str">
        <f>IF('Data Entry'!F241="","",UPPER('Data Entry'!F241))</f>
        <v/>
      </c>
      <c r="H236" s="111"/>
      <c r="I236" s="111"/>
      <c r="J236" s="111"/>
      <c r="K236" s="111" t="str">
        <f>IF('Data Entry'!G241="","",'Data Entry'!G241)</f>
        <v/>
      </c>
      <c r="L236" s="111" t="str">
        <f>IF('Data Entry'!H241="","",'Data Entry'!H241)</f>
        <v/>
      </c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2"/>
      <c r="AF236" s="68" t="str">
        <f>IF(AK236="","",IF(AK236&gt;0,COUNT($AG$2:AG236),""))</f>
        <v/>
      </c>
      <c r="AG236" s="113">
        <f t="shared" si="98"/>
        <v>8</v>
      </c>
      <c r="AH236" s="113" t="str">
        <f t="shared" si="99"/>
        <v/>
      </c>
      <c r="AI236" s="113" t="str">
        <f t="shared" si="100"/>
        <v/>
      </c>
      <c r="AJ236" s="113" t="str">
        <f t="shared" si="101"/>
        <v/>
      </c>
      <c r="AK236" s="113" t="str">
        <f t="shared" si="102"/>
        <v/>
      </c>
      <c r="AL236" s="113">
        <f t="shared" si="103"/>
        <v>0</v>
      </c>
      <c r="AM236" s="113" t="str">
        <f t="shared" si="104"/>
        <v/>
      </c>
      <c r="AN236" s="113">
        <f t="shared" si="105"/>
        <v>0</v>
      </c>
      <c r="AO236" s="113">
        <f t="shared" si="106"/>
        <v>0</v>
      </c>
      <c r="AP236" s="113">
        <f t="shared" si="107"/>
        <v>0</v>
      </c>
      <c r="AQ236" s="113" t="str">
        <f t="shared" si="108"/>
        <v/>
      </c>
      <c r="AR236" s="113" t="str">
        <f t="shared" si="109"/>
        <v/>
      </c>
      <c r="AS236" s="113">
        <f t="shared" si="110"/>
        <v>0</v>
      </c>
      <c r="AT236" s="113">
        <f t="shared" si="111"/>
        <v>0</v>
      </c>
      <c r="AU236" s="113">
        <f t="shared" si="112"/>
        <v>0</v>
      </c>
      <c r="AV236" s="113">
        <f t="shared" si="113"/>
        <v>0</v>
      </c>
      <c r="AX236" s="68" t="str">
        <f>IF(BC236="","",IF(BC236&gt;0,COUNT($AY$2:AY236),""))</f>
        <v/>
      </c>
      <c r="AY236" s="113" t="str">
        <f t="shared" si="114"/>
        <v/>
      </c>
      <c r="AZ236" s="113" t="str">
        <f t="shared" si="115"/>
        <v/>
      </c>
      <c r="BA236" s="113" t="str">
        <f t="shared" si="116"/>
        <v/>
      </c>
      <c r="BB236" s="113" t="str">
        <f t="shared" si="117"/>
        <v/>
      </c>
      <c r="BC236" s="113" t="str">
        <f t="shared" si="118"/>
        <v/>
      </c>
      <c r="BD236" s="113" t="str">
        <f t="shared" si="119"/>
        <v/>
      </c>
      <c r="BE236" s="113" t="str">
        <f t="shared" si="120"/>
        <v/>
      </c>
      <c r="BF236" s="113" t="str">
        <f t="shared" si="121"/>
        <v/>
      </c>
      <c r="BG236" s="113" t="str">
        <f t="shared" si="122"/>
        <v/>
      </c>
      <c r="BH236" s="113" t="str">
        <f t="shared" si="123"/>
        <v/>
      </c>
      <c r="BI236" s="113" t="str">
        <f t="shared" si="124"/>
        <v/>
      </c>
      <c r="BJ236" s="113" t="str">
        <f t="shared" si="125"/>
        <v/>
      </c>
      <c r="BK236" s="113" t="str">
        <f t="shared" si="126"/>
        <v/>
      </c>
      <c r="BL236" s="113" t="str">
        <f t="shared" si="127"/>
        <v/>
      </c>
      <c r="BM236" s="113" t="str">
        <f t="shared" si="128"/>
        <v/>
      </c>
      <c r="BN236" s="113" t="str">
        <f t="shared" si="129"/>
        <v/>
      </c>
    </row>
    <row r="237" spans="1:66">
      <c r="A237" s="111">
        <f>IF('Data Entry'!$H$4="","",'Data Entry'!$H$4)</f>
        <v>8</v>
      </c>
      <c r="B237" s="111" t="str">
        <f>IF('Data Entry'!B242="","",'Data Entry'!B242)</f>
        <v/>
      </c>
      <c r="C237" s="111" t="str">
        <f>IF('Data Entry'!C242="","",'Data Entry'!C242)</f>
        <v/>
      </c>
      <c r="D237" s="114" t="str">
        <f>IF('Data Entry'!D242="","",'Data Entry'!D242)</f>
        <v/>
      </c>
      <c r="E237" s="111" t="str">
        <f>IF('Data Entry'!E242="","",UPPER('Data Entry'!E242))</f>
        <v/>
      </c>
      <c r="F237" s="111"/>
      <c r="G237" s="111" t="str">
        <f>IF('Data Entry'!F242="","",UPPER('Data Entry'!F242))</f>
        <v/>
      </c>
      <c r="H237" s="111"/>
      <c r="I237" s="111"/>
      <c r="J237" s="111"/>
      <c r="K237" s="111" t="str">
        <f>IF('Data Entry'!G242="","",'Data Entry'!G242)</f>
        <v/>
      </c>
      <c r="L237" s="111" t="str">
        <f>IF('Data Entry'!H242="","",'Data Entry'!H242)</f>
        <v/>
      </c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2"/>
      <c r="AF237" s="68" t="str">
        <f>IF(AK237="","",IF(AK237&gt;0,COUNT($AG$2:AG237),""))</f>
        <v/>
      </c>
      <c r="AG237" s="113">
        <f t="shared" si="98"/>
        <v>8</v>
      </c>
      <c r="AH237" s="113" t="str">
        <f t="shared" si="99"/>
        <v/>
      </c>
      <c r="AI237" s="113" t="str">
        <f t="shared" si="100"/>
        <v/>
      </c>
      <c r="AJ237" s="113" t="str">
        <f t="shared" si="101"/>
        <v/>
      </c>
      <c r="AK237" s="113" t="str">
        <f t="shared" si="102"/>
        <v/>
      </c>
      <c r="AL237" s="113">
        <f t="shared" si="103"/>
        <v>0</v>
      </c>
      <c r="AM237" s="113" t="str">
        <f t="shared" si="104"/>
        <v/>
      </c>
      <c r="AN237" s="113">
        <f t="shared" si="105"/>
        <v>0</v>
      </c>
      <c r="AO237" s="113">
        <f t="shared" si="106"/>
        <v>0</v>
      </c>
      <c r="AP237" s="113">
        <f t="shared" si="107"/>
        <v>0</v>
      </c>
      <c r="AQ237" s="113" t="str">
        <f t="shared" si="108"/>
        <v/>
      </c>
      <c r="AR237" s="113" t="str">
        <f t="shared" si="109"/>
        <v/>
      </c>
      <c r="AS237" s="113">
        <f t="shared" si="110"/>
        <v>0</v>
      </c>
      <c r="AT237" s="113">
        <f t="shared" si="111"/>
        <v>0</v>
      </c>
      <c r="AU237" s="113">
        <f t="shared" si="112"/>
        <v>0</v>
      </c>
      <c r="AV237" s="113">
        <f t="shared" si="113"/>
        <v>0</v>
      </c>
      <c r="AX237" s="68" t="str">
        <f>IF(BC237="","",IF(BC237&gt;0,COUNT($AY$2:AY237),""))</f>
        <v/>
      </c>
      <c r="AY237" s="113" t="str">
        <f t="shared" si="114"/>
        <v/>
      </c>
      <c r="AZ237" s="113" t="str">
        <f t="shared" si="115"/>
        <v/>
      </c>
      <c r="BA237" s="113" t="str">
        <f t="shared" si="116"/>
        <v/>
      </c>
      <c r="BB237" s="113" t="str">
        <f t="shared" si="117"/>
        <v/>
      </c>
      <c r="BC237" s="113" t="str">
        <f t="shared" si="118"/>
        <v/>
      </c>
      <c r="BD237" s="113" t="str">
        <f t="shared" si="119"/>
        <v/>
      </c>
      <c r="BE237" s="113" t="str">
        <f t="shared" si="120"/>
        <v/>
      </c>
      <c r="BF237" s="113" t="str">
        <f t="shared" si="121"/>
        <v/>
      </c>
      <c r="BG237" s="113" t="str">
        <f t="shared" si="122"/>
        <v/>
      </c>
      <c r="BH237" s="113" t="str">
        <f t="shared" si="123"/>
        <v/>
      </c>
      <c r="BI237" s="113" t="str">
        <f t="shared" si="124"/>
        <v/>
      </c>
      <c r="BJ237" s="113" t="str">
        <f t="shared" si="125"/>
        <v/>
      </c>
      <c r="BK237" s="113" t="str">
        <f t="shared" si="126"/>
        <v/>
      </c>
      <c r="BL237" s="113" t="str">
        <f t="shared" si="127"/>
        <v/>
      </c>
      <c r="BM237" s="113" t="str">
        <f t="shared" si="128"/>
        <v/>
      </c>
      <c r="BN237" s="113" t="str">
        <f t="shared" si="129"/>
        <v/>
      </c>
    </row>
    <row r="238" spans="1:66">
      <c r="A238" s="111">
        <f>IF('Data Entry'!$H$4="","",'Data Entry'!$H$4)</f>
        <v>8</v>
      </c>
      <c r="B238" s="111" t="str">
        <f>IF('Data Entry'!B243="","",'Data Entry'!B243)</f>
        <v/>
      </c>
      <c r="C238" s="111" t="str">
        <f>IF('Data Entry'!C243="","",'Data Entry'!C243)</f>
        <v/>
      </c>
      <c r="D238" s="114" t="str">
        <f>IF('Data Entry'!D243="","",'Data Entry'!D243)</f>
        <v/>
      </c>
      <c r="E238" s="111" t="str">
        <f>IF('Data Entry'!E243="","",UPPER('Data Entry'!E243))</f>
        <v/>
      </c>
      <c r="F238" s="111"/>
      <c r="G238" s="111" t="str">
        <f>IF('Data Entry'!F243="","",UPPER('Data Entry'!F243))</f>
        <v/>
      </c>
      <c r="H238" s="111"/>
      <c r="I238" s="111"/>
      <c r="J238" s="111"/>
      <c r="K238" s="111" t="str">
        <f>IF('Data Entry'!G243="","",'Data Entry'!G243)</f>
        <v/>
      </c>
      <c r="L238" s="111" t="str">
        <f>IF('Data Entry'!H243="","",'Data Entry'!H243)</f>
        <v/>
      </c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2"/>
      <c r="AF238" s="68" t="str">
        <f>IF(AK238="","",IF(AK238&gt;0,COUNT($AG$2:AG238),""))</f>
        <v/>
      </c>
      <c r="AG238" s="113">
        <f t="shared" si="98"/>
        <v>8</v>
      </c>
      <c r="AH238" s="113" t="str">
        <f t="shared" si="99"/>
        <v/>
      </c>
      <c r="AI238" s="113" t="str">
        <f t="shared" si="100"/>
        <v/>
      </c>
      <c r="AJ238" s="113" t="str">
        <f t="shared" si="101"/>
        <v/>
      </c>
      <c r="AK238" s="113" t="str">
        <f t="shared" si="102"/>
        <v/>
      </c>
      <c r="AL238" s="113">
        <f t="shared" si="103"/>
        <v>0</v>
      </c>
      <c r="AM238" s="113" t="str">
        <f t="shared" si="104"/>
        <v/>
      </c>
      <c r="AN238" s="113">
        <f t="shared" si="105"/>
        <v>0</v>
      </c>
      <c r="AO238" s="113">
        <f t="shared" si="106"/>
        <v>0</v>
      </c>
      <c r="AP238" s="113">
        <f t="shared" si="107"/>
        <v>0</v>
      </c>
      <c r="AQ238" s="113" t="str">
        <f t="shared" si="108"/>
        <v/>
      </c>
      <c r="AR238" s="113" t="str">
        <f t="shared" si="109"/>
        <v/>
      </c>
      <c r="AS238" s="113">
        <f t="shared" si="110"/>
        <v>0</v>
      </c>
      <c r="AT238" s="113">
        <f t="shared" si="111"/>
        <v>0</v>
      </c>
      <c r="AU238" s="113">
        <f t="shared" si="112"/>
        <v>0</v>
      </c>
      <c r="AV238" s="113">
        <f t="shared" si="113"/>
        <v>0</v>
      </c>
      <c r="AX238" s="68" t="str">
        <f>IF(BC238="","",IF(BC238&gt;0,COUNT($AY$2:AY238),""))</f>
        <v/>
      </c>
      <c r="AY238" s="113" t="str">
        <f t="shared" si="114"/>
        <v/>
      </c>
      <c r="AZ238" s="113" t="str">
        <f t="shared" si="115"/>
        <v/>
      </c>
      <c r="BA238" s="113" t="str">
        <f t="shared" si="116"/>
        <v/>
      </c>
      <c r="BB238" s="113" t="str">
        <f t="shared" si="117"/>
        <v/>
      </c>
      <c r="BC238" s="113" t="str">
        <f t="shared" si="118"/>
        <v/>
      </c>
      <c r="BD238" s="113" t="str">
        <f t="shared" si="119"/>
        <v/>
      </c>
      <c r="BE238" s="113" t="str">
        <f t="shared" si="120"/>
        <v/>
      </c>
      <c r="BF238" s="113" t="str">
        <f t="shared" si="121"/>
        <v/>
      </c>
      <c r="BG238" s="113" t="str">
        <f t="shared" si="122"/>
        <v/>
      </c>
      <c r="BH238" s="113" t="str">
        <f t="shared" si="123"/>
        <v/>
      </c>
      <c r="BI238" s="113" t="str">
        <f t="shared" si="124"/>
        <v/>
      </c>
      <c r="BJ238" s="113" t="str">
        <f t="shared" si="125"/>
        <v/>
      </c>
      <c r="BK238" s="113" t="str">
        <f t="shared" si="126"/>
        <v/>
      </c>
      <c r="BL238" s="113" t="str">
        <f t="shared" si="127"/>
        <v/>
      </c>
      <c r="BM238" s="113" t="str">
        <f t="shared" si="128"/>
        <v/>
      </c>
      <c r="BN238" s="113" t="str">
        <f t="shared" si="129"/>
        <v/>
      </c>
    </row>
    <row r="239" spans="1:66">
      <c r="A239" s="111">
        <f>IF('Data Entry'!$H$4="","",'Data Entry'!$H$4)</f>
        <v>8</v>
      </c>
      <c r="B239" s="111" t="str">
        <f>IF('Data Entry'!B244="","",'Data Entry'!B244)</f>
        <v/>
      </c>
      <c r="C239" s="111" t="str">
        <f>IF('Data Entry'!C244="","",'Data Entry'!C244)</f>
        <v/>
      </c>
      <c r="D239" s="114" t="str">
        <f>IF('Data Entry'!D244="","",'Data Entry'!D244)</f>
        <v/>
      </c>
      <c r="E239" s="111" t="str">
        <f>IF('Data Entry'!E244="","",UPPER('Data Entry'!E244))</f>
        <v/>
      </c>
      <c r="F239" s="111"/>
      <c r="G239" s="111" t="str">
        <f>IF('Data Entry'!F244="","",UPPER('Data Entry'!F244))</f>
        <v/>
      </c>
      <c r="H239" s="111"/>
      <c r="I239" s="111"/>
      <c r="J239" s="111"/>
      <c r="K239" s="111" t="str">
        <f>IF('Data Entry'!G244="","",'Data Entry'!G244)</f>
        <v/>
      </c>
      <c r="L239" s="111" t="str">
        <f>IF('Data Entry'!H244="","",'Data Entry'!H244)</f>
        <v/>
      </c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2"/>
      <c r="AF239" s="68" t="str">
        <f>IF(AK239="","",IF(AK239&gt;0,COUNT($AG$2:AG239),""))</f>
        <v/>
      </c>
      <c r="AG239" s="113">
        <f t="shared" si="98"/>
        <v>8</v>
      </c>
      <c r="AH239" s="113" t="str">
        <f t="shared" si="99"/>
        <v/>
      </c>
      <c r="AI239" s="113" t="str">
        <f t="shared" si="100"/>
        <v/>
      </c>
      <c r="AJ239" s="113" t="str">
        <f t="shared" si="101"/>
        <v/>
      </c>
      <c r="AK239" s="113" t="str">
        <f t="shared" si="102"/>
        <v/>
      </c>
      <c r="AL239" s="113">
        <f t="shared" si="103"/>
        <v>0</v>
      </c>
      <c r="AM239" s="113" t="str">
        <f t="shared" si="104"/>
        <v/>
      </c>
      <c r="AN239" s="113">
        <f t="shared" si="105"/>
        <v>0</v>
      </c>
      <c r="AO239" s="113">
        <f t="shared" si="106"/>
        <v>0</v>
      </c>
      <c r="AP239" s="113">
        <f t="shared" si="107"/>
        <v>0</v>
      </c>
      <c r="AQ239" s="113" t="str">
        <f t="shared" si="108"/>
        <v/>
      </c>
      <c r="AR239" s="113" t="str">
        <f t="shared" si="109"/>
        <v/>
      </c>
      <c r="AS239" s="113">
        <f t="shared" si="110"/>
        <v>0</v>
      </c>
      <c r="AT239" s="113">
        <f t="shared" si="111"/>
        <v>0</v>
      </c>
      <c r="AU239" s="113">
        <f t="shared" si="112"/>
        <v>0</v>
      </c>
      <c r="AV239" s="113">
        <f t="shared" si="113"/>
        <v>0</v>
      </c>
      <c r="AX239" s="68" t="str">
        <f>IF(BC239="","",IF(BC239&gt;0,COUNT($AY$2:AY239),""))</f>
        <v/>
      </c>
      <c r="AY239" s="113" t="str">
        <f t="shared" si="114"/>
        <v/>
      </c>
      <c r="AZ239" s="113" t="str">
        <f t="shared" si="115"/>
        <v/>
      </c>
      <c r="BA239" s="113" t="str">
        <f t="shared" si="116"/>
        <v/>
      </c>
      <c r="BB239" s="113" t="str">
        <f t="shared" si="117"/>
        <v/>
      </c>
      <c r="BC239" s="113" t="str">
        <f t="shared" si="118"/>
        <v/>
      </c>
      <c r="BD239" s="113" t="str">
        <f t="shared" si="119"/>
        <v/>
      </c>
      <c r="BE239" s="113" t="str">
        <f t="shared" si="120"/>
        <v/>
      </c>
      <c r="BF239" s="113" t="str">
        <f t="shared" si="121"/>
        <v/>
      </c>
      <c r="BG239" s="113" t="str">
        <f t="shared" si="122"/>
        <v/>
      </c>
      <c r="BH239" s="113" t="str">
        <f t="shared" si="123"/>
        <v/>
      </c>
      <c r="BI239" s="113" t="str">
        <f t="shared" si="124"/>
        <v/>
      </c>
      <c r="BJ239" s="113" t="str">
        <f t="shared" si="125"/>
        <v/>
      </c>
      <c r="BK239" s="113" t="str">
        <f t="shared" si="126"/>
        <v/>
      </c>
      <c r="BL239" s="113" t="str">
        <f t="shared" si="127"/>
        <v/>
      </c>
      <c r="BM239" s="113" t="str">
        <f t="shared" si="128"/>
        <v/>
      </c>
      <c r="BN239" s="113" t="str">
        <f t="shared" si="129"/>
        <v/>
      </c>
    </row>
    <row r="240" spans="1:66">
      <c r="A240" s="111">
        <f>IF('Data Entry'!$H$4="","",'Data Entry'!$H$4)</f>
        <v>8</v>
      </c>
      <c r="B240" s="111" t="str">
        <f>IF('Data Entry'!B245="","",'Data Entry'!B245)</f>
        <v/>
      </c>
      <c r="C240" s="111" t="str">
        <f>IF('Data Entry'!C245="","",'Data Entry'!C245)</f>
        <v/>
      </c>
      <c r="D240" s="114" t="str">
        <f>IF('Data Entry'!D245="","",'Data Entry'!D245)</f>
        <v/>
      </c>
      <c r="E240" s="111" t="str">
        <f>IF('Data Entry'!E245="","",UPPER('Data Entry'!E245))</f>
        <v/>
      </c>
      <c r="F240" s="111"/>
      <c r="G240" s="111" t="str">
        <f>IF('Data Entry'!F245="","",UPPER('Data Entry'!F245))</f>
        <v/>
      </c>
      <c r="H240" s="111"/>
      <c r="I240" s="111"/>
      <c r="J240" s="111"/>
      <c r="K240" s="111" t="str">
        <f>IF('Data Entry'!G245="","",'Data Entry'!G245)</f>
        <v/>
      </c>
      <c r="L240" s="111" t="str">
        <f>IF('Data Entry'!H245="","",'Data Entry'!H245)</f>
        <v/>
      </c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2"/>
      <c r="AF240" s="68" t="str">
        <f>IF(AK240="","",IF(AK240&gt;0,COUNT($AG$2:AG240),""))</f>
        <v/>
      </c>
      <c r="AG240" s="113">
        <f t="shared" si="98"/>
        <v>8</v>
      </c>
      <c r="AH240" s="113" t="str">
        <f t="shared" si="99"/>
        <v/>
      </c>
      <c r="AI240" s="113" t="str">
        <f t="shared" si="100"/>
        <v/>
      </c>
      <c r="AJ240" s="113" t="str">
        <f t="shared" si="101"/>
        <v/>
      </c>
      <c r="AK240" s="113" t="str">
        <f t="shared" si="102"/>
        <v/>
      </c>
      <c r="AL240" s="113">
        <f t="shared" si="103"/>
        <v>0</v>
      </c>
      <c r="AM240" s="113" t="str">
        <f t="shared" si="104"/>
        <v/>
      </c>
      <c r="AN240" s="113">
        <f t="shared" si="105"/>
        <v>0</v>
      </c>
      <c r="AO240" s="113">
        <f t="shared" si="106"/>
        <v>0</v>
      </c>
      <c r="AP240" s="113">
        <f t="shared" si="107"/>
        <v>0</v>
      </c>
      <c r="AQ240" s="113" t="str">
        <f t="shared" si="108"/>
        <v/>
      </c>
      <c r="AR240" s="113" t="str">
        <f t="shared" si="109"/>
        <v/>
      </c>
      <c r="AS240" s="113">
        <f t="shared" si="110"/>
        <v>0</v>
      </c>
      <c r="AT240" s="113">
        <f t="shared" si="111"/>
        <v>0</v>
      </c>
      <c r="AU240" s="113">
        <f t="shared" si="112"/>
        <v>0</v>
      </c>
      <c r="AV240" s="113">
        <f t="shared" si="113"/>
        <v>0</v>
      </c>
      <c r="AX240" s="68" t="str">
        <f>IF(BC240="","",IF(BC240&gt;0,COUNT($AY$2:AY240),""))</f>
        <v/>
      </c>
      <c r="AY240" s="113" t="str">
        <f t="shared" si="114"/>
        <v/>
      </c>
      <c r="AZ240" s="113" t="str">
        <f t="shared" si="115"/>
        <v/>
      </c>
      <c r="BA240" s="113" t="str">
        <f t="shared" si="116"/>
        <v/>
      </c>
      <c r="BB240" s="113" t="str">
        <f t="shared" si="117"/>
        <v/>
      </c>
      <c r="BC240" s="113" t="str">
        <f t="shared" si="118"/>
        <v/>
      </c>
      <c r="BD240" s="113" t="str">
        <f t="shared" si="119"/>
        <v/>
      </c>
      <c r="BE240" s="113" t="str">
        <f t="shared" si="120"/>
        <v/>
      </c>
      <c r="BF240" s="113" t="str">
        <f t="shared" si="121"/>
        <v/>
      </c>
      <c r="BG240" s="113" t="str">
        <f t="shared" si="122"/>
        <v/>
      </c>
      <c r="BH240" s="113" t="str">
        <f t="shared" si="123"/>
        <v/>
      </c>
      <c r="BI240" s="113" t="str">
        <f t="shared" si="124"/>
        <v/>
      </c>
      <c r="BJ240" s="113" t="str">
        <f t="shared" si="125"/>
        <v/>
      </c>
      <c r="BK240" s="113" t="str">
        <f t="shared" si="126"/>
        <v/>
      </c>
      <c r="BL240" s="113" t="str">
        <f t="shared" si="127"/>
        <v/>
      </c>
      <c r="BM240" s="113" t="str">
        <f t="shared" si="128"/>
        <v/>
      </c>
      <c r="BN240" s="113" t="str">
        <f t="shared" si="129"/>
        <v/>
      </c>
    </row>
    <row r="241" spans="1:66">
      <c r="A241" s="111">
        <f>IF('Data Entry'!$H$4="","",'Data Entry'!$H$4)</f>
        <v>8</v>
      </c>
      <c r="B241" s="111" t="str">
        <f>IF('Data Entry'!B246="","",'Data Entry'!B246)</f>
        <v/>
      </c>
      <c r="C241" s="111" t="str">
        <f>IF('Data Entry'!C246="","",'Data Entry'!C246)</f>
        <v/>
      </c>
      <c r="D241" s="114" t="str">
        <f>IF('Data Entry'!D246="","",'Data Entry'!D246)</f>
        <v/>
      </c>
      <c r="E241" s="111" t="str">
        <f>IF('Data Entry'!E246="","",UPPER('Data Entry'!E246))</f>
        <v/>
      </c>
      <c r="F241" s="111"/>
      <c r="G241" s="111" t="str">
        <f>IF('Data Entry'!F246="","",UPPER('Data Entry'!F246))</f>
        <v/>
      </c>
      <c r="H241" s="111"/>
      <c r="I241" s="111"/>
      <c r="J241" s="111"/>
      <c r="K241" s="111" t="str">
        <f>IF('Data Entry'!G246="","",'Data Entry'!G246)</f>
        <v/>
      </c>
      <c r="L241" s="111" t="str">
        <f>IF('Data Entry'!H246="","",'Data Entry'!H246)</f>
        <v/>
      </c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2"/>
      <c r="AF241" s="68" t="str">
        <f>IF(AK241="","",IF(AK241&gt;0,COUNT($AG$2:AG241),""))</f>
        <v/>
      </c>
      <c r="AG241" s="113">
        <f t="shared" si="98"/>
        <v>8</v>
      </c>
      <c r="AH241" s="113" t="str">
        <f t="shared" si="99"/>
        <v/>
      </c>
      <c r="AI241" s="113" t="str">
        <f t="shared" si="100"/>
        <v/>
      </c>
      <c r="AJ241" s="113" t="str">
        <f t="shared" si="101"/>
        <v/>
      </c>
      <c r="AK241" s="113" t="str">
        <f t="shared" si="102"/>
        <v/>
      </c>
      <c r="AL241" s="113">
        <f t="shared" si="103"/>
        <v>0</v>
      </c>
      <c r="AM241" s="113" t="str">
        <f t="shared" si="104"/>
        <v/>
      </c>
      <c r="AN241" s="113">
        <f t="shared" si="105"/>
        <v>0</v>
      </c>
      <c r="AO241" s="113">
        <f t="shared" si="106"/>
        <v>0</v>
      </c>
      <c r="AP241" s="113">
        <f t="shared" si="107"/>
        <v>0</v>
      </c>
      <c r="AQ241" s="113" t="str">
        <f t="shared" si="108"/>
        <v/>
      </c>
      <c r="AR241" s="113" t="str">
        <f t="shared" si="109"/>
        <v/>
      </c>
      <c r="AS241" s="113">
        <f t="shared" si="110"/>
        <v>0</v>
      </c>
      <c r="AT241" s="113">
        <f t="shared" si="111"/>
        <v>0</v>
      </c>
      <c r="AU241" s="113">
        <f t="shared" si="112"/>
        <v>0</v>
      </c>
      <c r="AV241" s="113">
        <f t="shared" si="113"/>
        <v>0</v>
      </c>
      <c r="AX241" s="68" t="str">
        <f>IF(BC241="","",IF(BC241&gt;0,COUNT($AY$2:AY241),""))</f>
        <v/>
      </c>
      <c r="AY241" s="113" t="str">
        <f t="shared" si="114"/>
        <v/>
      </c>
      <c r="AZ241" s="113" t="str">
        <f t="shared" si="115"/>
        <v/>
      </c>
      <c r="BA241" s="113" t="str">
        <f t="shared" si="116"/>
        <v/>
      </c>
      <c r="BB241" s="113" t="str">
        <f t="shared" si="117"/>
        <v/>
      </c>
      <c r="BC241" s="113" t="str">
        <f t="shared" si="118"/>
        <v/>
      </c>
      <c r="BD241" s="113" t="str">
        <f t="shared" si="119"/>
        <v/>
      </c>
      <c r="BE241" s="113" t="str">
        <f t="shared" si="120"/>
        <v/>
      </c>
      <c r="BF241" s="113" t="str">
        <f t="shared" si="121"/>
        <v/>
      </c>
      <c r="BG241" s="113" t="str">
        <f t="shared" si="122"/>
        <v/>
      </c>
      <c r="BH241" s="113" t="str">
        <f t="shared" si="123"/>
        <v/>
      </c>
      <c r="BI241" s="113" t="str">
        <f t="shared" si="124"/>
        <v/>
      </c>
      <c r="BJ241" s="113" t="str">
        <f t="shared" si="125"/>
        <v/>
      </c>
      <c r="BK241" s="113" t="str">
        <f t="shared" si="126"/>
        <v/>
      </c>
      <c r="BL241" s="113" t="str">
        <f t="shared" si="127"/>
        <v/>
      </c>
      <c r="BM241" s="113" t="str">
        <f t="shared" si="128"/>
        <v/>
      </c>
      <c r="BN241" s="113" t="str">
        <f t="shared" si="129"/>
        <v/>
      </c>
    </row>
    <row r="242" spans="1:66">
      <c r="A242" s="111">
        <f>IF('Data Entry'!$H$4="","",'Data Entry'!$H$4)</f>
        <v>8</v>
      </c>
      <c r="B242" s="111" t="str">
        <f>IF('Data Entry'!B247="","",'Data Entry'!B247)</f>
        <v/>
      </c>
      <c r="C242" s="111" t="str">
        <f>IF('Data Entry'!C247="","",'Data Entry'!C247)</f>
        <v/>
      </c>
      <c r="D242" s="114" t="str">
        <f>IF('Data Entry'!D247="","",'Data Entry'!D247)</f>
        <v/>
      </c>
      <c r="E242" s="111" t="str">
        <f>IF('Data Entry'!E247="","",UPPER('Data Entry'!E247))</f>
        <v/>
      </c>
      <c r="F242" s="111"/>
      <c r="G242" s="111" t="str">
        <f>IF('Data Entry'!F247="","",UPPER('Data Entry'!F247))</f>
        <v/>
      </c>
      <c r="H242" s="111"/>
      <c r="I242" s="111"/>
      <c r="J242" s="111"/>
      <c r="K242" s="111" t="str">
        <f>IF('Data Entry'!G247="","",'Data Entry'!G247)</f>
        <v/>
      </c>
      <c r="L242" s="111" t="str">
        <f>IF('Data Entry'!H247="","",'Data Entry'!H247)</f>
        <v/>
      </c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2"/>
      <c r="AF242" s="68" t="str">
        <f>IF(AK242="","",IF(AK242&gt;0,COUNT($AG$2:AG242),""))</f>
        <v/>
      </c>
      <c r="AG242" s="113">
        <f t="shared" si="98"/>
        <v>8</v>
      </c>
      <c r="AH242" s="113" t="str">
        <f t="shared" si="99"/>
        <v/>
      </c>
      <c r="AI242" s="113" t="str">
        <f t="shared" si="100"/>
        <v/>
      </c>
      <c r="AJ242" s="113" t="str">
        <f t="shared" si="101"/>
        <v/>
      </c>
      <c r="AK242" s="113" t="str">
        <f t="shared" si="102"/>
        <v/>
      </c>
      <c r="AL242" s="113">
        <f t="shared" si="103"/>
        <v>0</v>
      </c>
      <c r="AM242" s="113" t="str">
        <f t="shared" si="104"/>
        <v/>
      </c>
      <c r="AN242" s="113">
        <f t="shared" si="105"/>
        <v>0</v>
      </c>
      <c r="AO242" s="113">
        <f t="shared" si="106"/>
        <v>0</v>
      </c>
      <c r="AP242" s="113">
        <f t="shared" si="107"/>
        <v>0</v>
      </c>
      <c r="AQ242" s="113" t="str">
        <f t="shared" si="108"/>
        <v/>
      </c>
      <c r="AR242" s="113" t="str">
        <f t="shared" si="109"/>
        <v/>
      </c>
      <c r="AS242" s="113">
        <f t="shared" si="110"/>
        <v>0</v>
      </c>
      <c r="AT242" s="113">
        <f t="shared" si="111"/>
        <v>0</v>
      </c>
      <c r="AU242" s="113">
        <f t="shared" si="112"/>
        <v>0</v>
      </c>
      <c r="AV242" s="113">
        <f t="shared" si="113"/>
        <v>0</v>
      </c>
      <c r="AX242" s="68" t="str">
        <f>IF(BC242="","",IF(BC242&gt;0,COUNT($AY$2:AY242),""))</f>
        <v/>
      </c>
      <c r="AY242" s="113" t="str">
        <f t="shared" si="114"/>
        <v/>
      </c>
      <c r="AZ242" s="113" t="str">
        <f t="shared" si="115"/>
        <v/>
      </c>
      <c r="BA242" s="113" t="str">
        <f t="shared" si="116"/>
        <v/>
      </c>
      <c r="BB242" s="113" t="str">
        <f t="shared" si="117"/>
        <v/>
      </c>
      <c r="BC242" s="113" t="str">
        <f t="shared" si="118"/>
        <v/>
      </c>
      <c r="BD242" s="113" t="str">
        <f t="shared" si="119"/>
        <v/>
      </c>
      <c r="BE242" s="113" t="str">
        <f t="shared" si="120"/>
        <v/>
      </c>
      <c r="BF242" s="113" t="str">
        <f t="shared" si="121"/>
        <v/>
      </c>
      <c r="BG242" s="113" t="str">
        <f t="shared" si="122"/>
        <v/>
      </c>
      <c r="BH242" s="113" t="str">
        <f t="shared" si="123"/>
        <v/>
      </c>
      <c r="BI242" s="113" t="str">
        <f t="shared" si="124"/>
        <v/>
      </c>
      <c r="BJ242" s="113" t="str">
        <f t="shared" si="125"/>
        <v/>
      </c>
      <c r="BK242" s="113" t="str">
        <f t="shared" si="126"/>
        <v/>
      </c>
      <c r="BL242" s="113" t="str">
        <f t="shared" si="127"/>
        <v/>
      </c>
      <c r="BM242" s="113" t="str">
        <f t="shared" si="128"/>
        <v/>
      </c>
      <c r="BN242" s="113" t="str">
        <f t="shared" si="129"/>
        <v/>
      </c>
    </row>
    <row r="243" spans="1:66">
      <c r="A243" s="111">
        <f>IF('Data Entry'!$H$4="","",'Data Entry'!$H$4)</f>
        <v>8</v>
      </c>
      <c r="B243" s="111" t="str">
        <f>IF('Data Entry'!B248="","",'Data Entry'!B248)</f>
        <v/>
      </c>
      <c r="C243" s="111" t="str">
        <f>IF('Data Entry'!C248="","",'Data Entry'!C248)</f>
        <v/>
      </c>
      <c r="D243" s="114" t="str">
        <f>IF('Data Entry'!D248="","",'Data Entry'!D248)</f>
        <v/>
      </c>
      <c r="E243" s="111" t="str">
        <f>IF('Data Entry'!E248="","",UPPER('Data Entry'!E248))</f>
        <v/>
      </c>
      <c r="F243" s="111"/>
      <c r="G243" s="111" t="str">
        <f>IF('Data Entry'!F248="","",UPPER('Data Entry'!F248))</f>
        <v/>
      </c>
      <c r="H243" s="111"/>
      <c r="I243" s="111"/>
      <c r="J243" s="111"/>
      <c r="K243" s="111" t="str">
        <f>IF('Data Entry'!G248="","",'Data Entry'!G248)</f>
        <v/>
      </c>
      <c r="L243" s="111" t="str">
        <f>IF('Data Entry'!H248="","",'Data Entry'!H248)</f>
        <v/>
      </c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2"/>
      <c r="AF243" s="68" t="str">
        <f>IF(AK243="","",IF(AK243&gt;0,COUNT($AG$2:AG243),""))</f>
        <v/>
      </c>
      <c r="AG243" s="113">
        <f t="shared" si="98"/>
        <v>8</v>
      </c>
      <c r="AH243" s="113" t="str">
        <f t="shared" si="99"/>
        <v/>
      </c>
      <c r="AI243" s="113" t="str">
        <f t="shared" si="100"/>
        <v/>
      </c>
      <c r="AJ243" s="113" t="str">
        <f t="shared" si="101"/>
        <v/>
      </c>
      <c r="AK243" s="113" t="str">
        <f t="shared" si="102"/>
        <v/>
      </c>
      <c r="AL243" s="113">
        <f t="shared" si="103"/>
        <v>0</v>
      </c>
      <c r="AM243" s="113" t="str">
        <f t="shared" si="104"/>
        <v/>
      </c>
      <c r="AN243" s="113">
        <f t="shared" si="105"/>
        <v>0</v>
      </c>
      <c r="AO243" s="113">
        <f t="shared" si="106"/>
        <v>0</v>
      </c>
      <c r="AP243" s="113">
        <f t="shared" si="107"/>
        <v>0</v>
      </c>
      <c r="AQ243" s="113" t="str">
        <f t="shared" si="108"/>
        <v/>
      </c>
      <c r="AR243" s="113" t="str">
        <f t="shared" si="109"/>
        <v/>
      </c>
      <c r="AS243" s="113">
        <f t="shared" si="110"/>
        <v>0</v>
      </c>
      <c r="AT243" s="113">
        <f t="shared" si="111"/>
        <v>0</v>
      </c>
      <c r="AU243" s="113">
        <f t="shared" si="112"/>
        <v>0</v>
      </c>
      <c r="AV243" s="113">
        <f t="shared" si="113"/>
        <v>0</v>
      </c>
      <c r="AX243" s="68" t="str">
        <f>IF(BC243="","",IF(BC243&gt;0,COUNT($AY$2:AY243),""))</f>
        <v/>
      </c>
      <c r="AY243" s="113" t="str">
        <f t="shared" si="114"/>
        <v/>
      </c>
      <c r="AZ243" s="113" t="str">
        <f t="shared" si="115"/>
        <v/>
      </c>
      <c r="BA243" s="113" t="str">
        <f t="shared" si="116"/>
        <v/>
      </c>
      <c r="BB243" s="113" t="str">
        <f t="shared" si="117"/>
        <v/>
      </c>
      <c r="BC243" s="113" t="str">
        <f t="shared" si="118"/>
        <v/>
      </c>
      <c r="BD243" s="113" t="str">
        <f t="shared" si="119"/>
        <v/>
      </c>
      <c r="BE243" s="113" t="str">
        <f t="shared" si="120"/>
        <v/>
      </c>
      <c r="BF243" s="113" t="str">
        <f t="shared" si="121"/>
        <v/>
      </c>
      <c r="BG243" s="113" t="str">
        <f t="shared" si="122"/>
        <v/>
      </c>
      <c r="BH243" s="113" t="str">
        <f t="shared" si="123"/>
        <v/>
      </c>
      <c r="BI243" s="113" t="str">
        <f t="shared" si="124"/>
        <v/>
      </c>
      <c r="BJ243" s="113" t="str">
        <f t="shared" si="125"/>
        <v/>
      </c>
      <c r="BK243" s="113" t="str">
        <f t="shared" si="126"/>
        <v/>
      </c>
      <c r="BL243" s="113" t="str">
        <f t="shared" si="127"/>
        <v/>
      </c>
      <c r="BM243" s="113" t="str">
        <f t="shared" si="128"/>
        <v/>
      </c>
      <c r="BN243" s="113" t="str">
        <f t="shared" si="129"/>
        <v/>
      </c>
    </row>
    <row r="244" spans="1:66">
      <c r="A244" s="111">
        <f>IF('Data Entry'!$H$4="","",'Data Entry'!$H$4)</f>
        <v>8</v>
      </c>
      <c r="B244" s="111" t="str">
        <f>IF('Data Entry'!B249="","",'Data Entry'!B249)</f>
        <v/>
      </c>
      <c r="C244" s="111" t="str">
        <f>IF('Data Entry'!C249="","",'Data Entry'!C249)</f>
        <v/>
      </c>
      <c r="D244" s="114" t="str">
        <f>IF('Data Entry'!D249="","",'Data Entry'!D249)</f>
        <v/>
      </c>
      <c r="E244" s="111" t="str">
        <f>IF('Data Entry'!E249="","",UPPER('Data Entry'!E249))</f>
        <v/>
      </c>
      <c r="F244" s="111"/>
      <c r="G244" s="111" t="str">
        <f>IF('Data Entry'!F249="","",UPPER('Data Entry'!F249))</f>
        <v/>
      </c>
      <c r="H244" s="111"/>
      <c r="I244" s="111"/>
      <c r="J244" s="111"/>
      <c r="K244" s="111" t="str">
        <f>IF('Data Entry'!G249="","",'Data Entry'!G249)</f>
        <v/>
      </c>
      <c r="L244" s="111" t="str">
        <f>IF('Data Entry'!H249="","",'Data Entry'!H249)</f>
        <v/>
      </c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2"/>
      <c r="AF244" s="68" t="str">
        <f>IF(AK244="","",IF(AK244&gt;0,COUNT($AG$2:AG244),""))</f>
        <v/>
      </c>
      <c r="AG244" s="113">
        <f t="shared" si="98"/>
        <v>8</v>
      </c>
      <c r="AH244" s="113" t="str">
        <f t="shared" si="99"/>
        <v/>
      </c>
      <c r="AI244" s="113" t="str">
        <f t="shared" si="100"/>
        <v/>
      </c>
      <c r="AJ244" s="113" t="str">
        <f t="shared" si="101"/>
        <v/>
      </c>
      <c r="AK244" s="113" t="str">
        <f t="shared" si="102"/>
        <v/>
      </c>
      <c r="AL244" s="113">
        <f t="shared" si="103"/>
        <v>0</v>
      </c>
      <c r="AM244" s="113" t="str">
        <f t="shared" si="104"/>
        <v/>
      </c>
      <c r="AN244" s="113">
        <f t="shared" si="105"/>
        <v>0</v>
      </c>
      <c r="AO244" s="113">
        <f t="shared" si="106"/>
        <v>0</v>
      </c>
      <c r="AP244" s="113">
        <f t="shared" si="107"/>
        <v>0</v>
      </c>
      <c r="AQ244" s="113" t="str">
        <f t="shared" si="108"/>
        <v/>
      </c>
      <c r="AR244" s="113" t="str">
        <f t="shared" si="109"/>
        <v/>
      </c>
      <c r="AS244" s="113">
        <f t="shared" si="110"/>
        <v>0</v>
      </c>
      <c r="AT244" s="113">
        <f t="shared" si="111"/>
        <v>0</v>
      </c>
      <c r="AU244" s="113">
        <f t="shared" si="112"/>
        <v>0</v>
      </c>
      <c r="AV244" s="113">
        <f t="shared" si="113"/>
        <v>0</v>
      </c>
      <c r="AX244" s="68" t="str">
        <f>IF(BC244="","",IF(BC244&gt;0,COUNT($AY$2:AY244),""))</f>
        <v/>
      </c>
      <c r="AY244" s="113" t="str">
        <f t="shared" si="114"/>
        <v/>
      </c>
      <c r="AZ244" s="113" t="str">
        <f t="shared" si="115"/>
        <v/>
      </c>
      <c r="BA244" s="113" t="str">
        <f t="shared" si="116"/>
        <v/>
      </c>
      <c r="BB244" s="113" t="str">
        <f t="shared" si="117"/>
        <v/>
      </c>
      <c r="BC244" s="113" t="str">
        <f t="shared" si="118"/>
        <v/>
      </c>
      <c r="BD244" s="113" t="str">
        <f t="shared" si="119"/>
        <v/>
      </c>
      <c r="BE244" s="113" t="str">
        <f t="shared" si="120"/>
        <v/>
      </c>
      <c r="BF244" s="113" t="str">
        <f t="shared" si="121"/>
        <v/>
      </c>
      <c r="BG244" s="113" t="str">
        <f t="shared" si="122"/>
        <v/>
      </c>
      <c r="BH244" s="113" t="str">
        <f t="shared" si="123"/>
        <v/>
      </c>
      <c r="BI244" s="113" t="str">
        <f t="shared" si="124"/>
        <v/>
      </c>
      <c r="BJ244" s="113" t="str">
        <f t="shared" si="125"/>
        <v/>
      </c>
      <c r="BK244" s="113" t="str">
        <f t="shared" si="126"/>
        <v/>
      </c>
      <c r="BL244" s="113" t="str">
        <f t="shared" si="127"/>
        <v/>
      </c>
      <c r="BM244" s="113" t="str">
        <f t="shared" si="128"/>
        <v/>
      </c>
      <c r="BN244" s="113" t="str">
        <f t="shared" si="129"/>
        <v/>
      </c>
    </row>
    <row r="245" spans="1:66">
      <c r="A245" s="111">
        <f>IF('Data Entry'!$H$4="","",'Data Entry'!$H$4)</f>
        <v>8</v>
      </c>
      <c r="B245" s="111" t="str">
        <f>IF('Data Entry'!B250="","",'Data Entry'!B250)</f>
        <v/>
      </c>
      <c r="C245" s="111" t="str">
        <f>IF('Data Entry'!C250="","",'Data Entry'!C250)</f>
        <v/>
      </c>
      <c r="D245" s="114" t="str">
        <f>IF('Data Entry'!D250="","",'Data Entry'!D250)</f>
        <v/>
      </c>
      <c r="E245" s="111" t="str">
        <f>IF('Data Entry'!E250="","",UPPER('Data Entry'!E250))</f>
        <v/>
      </c>
      <c r="F245" s="111"/>
      <c r="G245" s="111" t="str">
        <f>IF('Data Entry'!F250="","",UPPER('Data Entry'!F250))</f>
        <v/>
      </c>
      <c r="H245" s="111"/>
      <c r="I245" s="111"/>
      <c r="J245" s="111"/>
      <c r="K245" s="111" t="str">
        <f>IF('Data Entry'!G250="","",'Data Entry'!G250)</f>
        <v/>
      </c>
      <c r="L245" s="111" t="str">
        <f>IF('Data Entry'!H250="","",'Data Entry'!H250)</f>
        <v/>
      </c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2"/>
      <c r="AF245" s="68" t="str">
        <f>IF(AK245="","",IF(AK245&gt;0,COUNT($AG$2:AG245),""))</f>
        <v/>
      </c>
      <c r="AG245" s="113">
        <f t="shared" si="98"/>
        <v>8</v>
      </c>
      <c r="AH245" s="113" t="str">
        <f t="shared" si="99"/>
        <v/>
      </c>
      <c r="AI245" s="113" t="str">
        <f t="shared" si="100"/>
        <v/>
      </c>
      <c r="AJ245" s="113" t="str">
        <f t="shared" si="101"/>
        <v/>
      </c>
      <c r="AK245" s="113" t="str">
        <f t="shared" si="102"/>
        <v/>
      </c>
      <c r="AL245" s="113">
        <f t="shared" si="103"/>
        <v>0</v>
      </c>
      <c r="AM245" s="113" t="str">
        <f t="shared" si="104"/>
        <v/>
      </c>
      <c r="AN245" s="113">
        <f t="shared" si="105"/>
        <v>0</v>
      </c>
      <c r="AO245" s="113">
        <f t="shared" si="106"/>
        <v>0</v>
      </c>
      <c r="AP245" s="113">
        <f t="shared" si="107"/>
        <v>0</v>
      </c>
      <c r="AQ245" s="113" t="str">
        <f t="shared" si="108"/>
        <v/>
      </c>
      <c r="AR245" s="113" t="str">
        <f t="shared" si="109"/>
        <v/>
      </c>
      <c r="AS245" s="113">
        <f t="shared" si="110"/>
        <v>0</v>
      </c>
      <c r="AT245" s="113">
        <f t="shared" si="111"/>
        <v>0</v>
      </c>
      <c r="AU245" s="113">
        <f t="shared" si="112"/>
        <v>0</v>
      </c>
      <c r="AV245" s="113">
        <f t="shared" si="113"/>
        <v>0</v>
      </c>
      <c r="AX245" s="68" t="str">
        <f>IF(BC245="","",IF(BC245&gt;0,COUNT($AY$2:AY245),""))</f>
        <v/>
      </c>
      <c r="AY245" s="113" t="str">
        <f t="shared" si="114"/>
        <v/>
      </c>
      <c r="AZ245" s="113" t="str">
        <f t="shared" si="115"/>
        <v/>
      </c>
      <c r="BA245" s="113" t="str">
        <f t="shared" si="116"/>
        <v/>
      </c>
      <c r="BB245" s="113" t="str">
        <f t="shared" si="117"/>
        <v/>
      </c>
      <c r="BC245" s="113" t="str">
        <f t="shared" si="118"/>
        <v/>
      </c>
      <c r="BD245" s="113" t="str">
        <f t="shared" si="119"/>
        <v/>
      </c>
      <c r="BE245" s="113" t="str">
        <f t="shared" si="120"/>
        <v/>
      </c>
      <c r="BF245" s="113" t="str">
        <f t="shared" si="121"/>
        <v/>
      </c>
      <c r="BG245" s="113" t="str">
        <f t="shared" si="122"/>
        <v/>
      </c>
      <c r="BH245" s="113" t="str">
        <f t="shared" si="123"/>
        <v/>
      </c>
      <c r="BI245" s="113" t="str">
        <f t="shared" si="124"/>
        <v/>
      </c>
      <c r="BJ245" s="113" t="str">
        <f t="shared" si="125"/>
        <v/>
      </c>
      <c r="BK245" s="113" t="str">
        <f t="shared" si="126"/>
        <v/>
      </c>
      <c r="BL245" s="113" t="str">
        <f t="shared" si="127"/>
        <v/>
      </c>
      <c r="BM245" s="113" t="str">
        <f t="shared" si="128"/>
        <v/>
      </c>
      <c r="BN245" s="113" t="str">
        <f t="shared" si="129"/>
        <v/>
      </c>
    </row>
    <row r="246" spans="1:66">
      <c r="A246" s="111">
        <f>IF('Data Entry'!$H$4="","",'Data Entry'!$H$4)</f>
        <v>8</v>
      </c>
      <c r="B246" s="111" t="str">
        <f>IF('Data Entry'!B251="","",'Data Entry'!B251)</f>
        <v/>
      </c>
      <c r="C246" s="111" t="str">
        <f>IF('Data Entry'!C251="","",'Data Entry'!C251)</f>
        <v/>
      </c>
      <c r="D246" s="114" t="str">
        <f>IF('Data Entry'!D251="","",'Data Entry'!D251)</f>
        <v/>
      </c>
      <c r="E246" s="111" t="str">
        <f>IF('Data Entry'!E251="","",UPPER('Data Entry'!E251))</f>
        <v/>
      </c>
      <c r="F246" s="111"/>
      <c r="G246" s="111" t="str">
        <f>IF('Data Entry'!F251="","",UPPER('Data Entry'!F251))</f>
        <v/>
      </c>
      <c r="H246" s="111"/>
      <c r="I246" s="111"/>
      <c r="J246" s="111"/>
      <c r="K246" s="111" t="str">
        <f>IF('Data Entry'!G251="","",'Data Entry'!G251)</f>
        <v/>
      </c>
      <c r="L246" s="111" t="str">
        <f>IF('Data Entry'!H251="","",'Data Entry'!H251)</f>
        <v/>
      </c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2"/>
      <c r="AF246" s="68" t="str">
        <f>IF(AK246="","",IF(AK246&gt;0,COUNT($AG$2:AG246),""))</f>
        <v/>
      </c>
      <c r="AG246" s="113">
        <f t="shared" si="98"/>
        <v>8</v>
      </c>
      <c r="AH246" s="113" t="str">
        <f t="shared" si="99"/>
        <v/>
      </c>
      <c r="AI246" s="113" t="str">
        <f t="shared" si="100"/>
        <v/>
      </c>
      <c r="AJ246" s="113" t="str">
        <f t="shared" si="101"/>
        <v/>
      </c>
      <c r="AK246" s="113" t="str">
        <f t="shared" si="102"/>
        <v/>
      </c>
      <c r="AL246" s="113">
        <f t="shared" si="103"/>
        <v>0</v>
      </c>
      <c r="AM246" s="113" t="str">
        <f t="shared" si="104"/>
        <v/>
      </c>
      <c r="AN246" s="113">
        <f t="shared" si="105"/>
        <v>0</v>
      </c>
      <c r="AO246" s="113">
        <f t="shared" si="106"/>
        <v>0</v>
      </c>
      <c r="AP246" s="113">
        <f t="shared" si="107"/>
        <v>0</v>
      </c>
      <c r="AQ246" s="113" t="str">
        <f t="shared" si="108"/>
        <v/>
      </c>
      <c r="AR246" s="113" t="str">
        <f t="shared" si="109"/>
        <v/>
      </c>
      <c r="AS246" s="113">
        <f t="shared" si="110"/>
        <v>0</v>
      </c>
      <c r="AT246" s="113">
        <f t="shared" si="111"/>
        <v>0</v>
      </c>
      <c r="AU246" s="113">
        <f t="shared" si="112"/>
        <v>0</v>
      </c>
      <c r="AV246" s="113">
        <f t="shared" si="113"/>
        <v>0</v>
      </c>
      <c r="AX246" s="68" t="str">
        <f>IF(BC246="","",IF(BC246&gt;0,COUNT($AY$2:AY246),""))</f>
        <v/>
      </c>
      <c r="AY246" s="113" t="str">
        <f t="shared" si="114"/>
        <v/>
      </c>
      <c r="AZ246" s="113" t="str">
        <f t="shared" si="115"/>
        <v/>
      </c>
      <c r="BA246" s="113" t="str">
        <f t="shared" si="116"/>
        <v/>
      </c>
      <c r="BB246" s="113" t="str">
        <f t="shared" si="117"/>
        <v/>
      </c>
      <c r="BC246" s="113" t="str">
        <f t="shared" si="118"/>
        <v/>
      </c>
      <c r="BD246" s="113" t="str">
        <f t="shared" si="119"/>
        <v/>
      </c>
      <c r="BE246" s="113" t="str">
        <f t="shared" si="120"/>
        <v/>
      </c>
      <c r="BF246" s="113" t="str">
        <f t="shared" si="121"/>
        <v/>
      </c>
      <c r="BG246" s="113" t="str">
        <f t="shared" si="122"/>
        <v/>
      </c>
      <c r="BH246" s="113" t="str">
        <f t="shared" si="123"/>
        <v/>
      </c>
      <c r="BI246" s="113" t="str">
        <f t="shared" si="124"/>
        <v/>
      </c>
      <c r="BJ246" s="113" t="str">
        <f t="shared" si="125"/>
        <v/>
      </c>
      <c r="BK246" s="113" t="str">
        <f t="shared" si="126"/>
        <v/>
      </c>
      <c r="BL246" s="113" t="str">
        <f t="shared" si="127"/>
        <v/>
      </c>
      <c r="BM246" s="113" t="str">
        <f t="shared" si="128"/>
        <v/>
      </c>
      <c r="BN246" s="113" t="str">
        <f t="shared" si="129"/>
        <v/>
      </c>
    </row>
    <row r="247" spans="1:66">
      <c r="A247" s="111">
        <f>IF('Data Entry'!$H$4="","",'Data Entry'!$H$4)</f>
        <v>8</v>
      </c>
      <c r="B247" s="111" t="str">
        <f>IF('Data Entry'!B252="","",'Data Entry'!B252)</f>
        <v/>
      </c>
      <c r="C247" s="111" t="str">
        <f>IF('Data Entry'!C252="","",'Data Entry'!C252)</f>
        <v/>
      </c>
      <c r="D247" s="114" t="str">
        <f>IF('Data Entry'!D252="","",'Data Entry'!D252)</f>
        <v/>
      </c>
      <c r="E247" s="111" t="str">
        <f>IF('Data Entry'!E252="","",UPPER('Data Entry'!E252))</f>
        <v/>
      </c>
      <c r="F247" s="111"/>
      <c r="G247" s="111" t="str">
        <f>IF('Data Entry'!F252="","",UPPER('Data Entry'!F252))</f>
        <v/>
      </c>
      <c r="H247" s="111"/>
      <c r="I247" s="111"/>
      <c r="J247" s="111"/>
      <c r="K247" s="111" t="str">
        <f>IF('Data Entry'!G252="","",'Data Entry'!G252)</f>
        <v/>
      </c>
      <c r="L247" s="111" t="str">
        <f>IF('Data Entry'!H252="","",'Data Entry'!H252)</f>
        <v/>
      </c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2"/>
      <c r="AF247" s="68" t="str">
        <f>IF(AK247="","",IF(AK247&gt;0,COUNT($AG$2:AG247),""))</f>
        <v/>
      </c>
      <c r="AG247" s="113">
        <f t="shared" si="98"/>
        <v>8</v>
      </c>
      <c r="AH247" s="113" t="str">
        <f t="shared" si="99"/>
        <v/>
      </c>
      <c r="AI247" s="113" t="str">
        <f t="shared" si="100"/>
        <v/>
      </c>
      <c r="AJ247" s="113" t="str">
        <f t="shared" si="101"/>
        <v/>
      </c>
      <c r="AK247" s="113" t="str">
        <f t="shared" si="102"/>
        <v/>
      </c>
      <c r="AL247" s="113">
        <f t="shared" si="103"/>
        <v>0</v>
      </c>
      <c r="AM247" s="113" t="str">
        <f t="shared" si="104"/>
        <v/>
      </c>
      <c r="AN247" s="113">
        <f t="shared" si="105"/>
        <v>0</v>
      </c>
      <c r="AO247" s="113">
        <f t="shared" si="106"/>
        <v>0</v>
      </c>
      <c r="AP247" s="113">
        <f t="shared" si="107"/>
        <v>0</v>
      </c>
      <c r="AQ247" s="113" t="str">
        <f t="shared" si="108"/>
        <v/>
      </c>
      <c r="AR247" s="113" t="str">
        <f t="shared" si="109"/>
        <v/>
      </c>
      <c r="AS247" s="113">
        <f t="shared" si="110"/>
        <v>0</v>
      </c>
      <c r="AT247" s="113">
        <f t="shared" si="111"/>
        <v>0</v>
      </c>
      <c r="AU247" s="113">
        <f t="shared" si="112"/>
        <v>0</v>
      </c>
      <c r="AV247" s="113">
        <f t="shared" si="113"/>
        <v>0</v>
      </c>
      <c r="AX247" s="68" t="str">
        <f>IF(BC247="","",IF(BC247&gt;0,COUNT($AY$2:AY247),""))</f>
        <v/>
      </c>
      <c r="AY247" s="113" t="str">
        <f t="shared" si="114"/>
        <v/>
      </c>
      <c r="AZ247" s="113" t="str">
        <f t="shared" si="115"/>
        <v/>
      </c>
      <c r="BA247" s="113" t="str">
        <f t="shared" si="116"/>
        <v/>
      </c>
      <c r="BB247" s="113" t="str">
        <f t="shared" si="117"/>
        <v/>
      </c>
      <c r="BC247" s="113" t="str">
        <f t="shared" si="118"/>
        <v/>
      </c>
      <c r="BD247" s="113" t="str">
        <f t="shared" si="119"/>
        <v/>
      </c>
      <c r="BE247" s="113" t="str">
        <f t="shared" si="120"/>
        <v/>
      </c>
      <c r="BF247" s="113" t="str">
        <f t="shared" si="121"/>
        <v/>
      </c>
      <c r="BG247" s="113" t="str">
        <f t="shared" si="122"/>
        <v/>
      </c>
      <c r="BH247" s="113" t="str">
        <f t="shared" si="123"/>
        <v/>
      </c>
      <c r="BI247" s="113" t="str">
        <f t="shared" si="124"/>
        <v/>
      </c>
      <c r="BJ247" s="113" t="str">
        <f t="shared" si="125"/>
        <v/>
      </c>
      <c r="BK247" s="113" t="str">
        <f t="shared" si="126"/>
        <v/>
      </c>
      <c r="BL247" s="113" t="str">
        <f t="shared" si="127"/>
        <v/>
      </c>
      <c r="BM247" s="113" t="str">
        <f t="shared" si="128"/>
        <v/>
      </c>
      <c r="BN247" s="113" t="str">
        <f t="shared" si="129"/>
        <v/>
      </c>
    </row>
    <row r="248" spans="1:66">
      <c r="A248" s="111">
        <f>IF('Data Entry'!$H$4="","",'Data Entry'!$H$4)</f>
        <v>8</v>
      </c>
      <c r="B248" s="111" t="str">
        <f>IF('Data Entry'!B253="","",'Data Entry'!B253)</f>
        <v/>
      </c>
      <c r="C248" s="111" t="str">
        <f>IF('Data Entry'!C253="","",'Data Entry'!C253)</f>
        <v/>
      </c>
      <c r="D248" s="114" t="str">
        <f>IF('Data Entry'!D253="","",'Data Entry'!D253)</f>
        <v/>
      </c>
      <c r="E248" s="111" t="str">
        <f>IF('Data Entry'!E253="","",UPPER('Data Entry'!E253))</f>
        <v/>
      </c>
      <c r="F248" s="111"/>
      <c r="G248" s="111" t="str">
        <f>IF('Data Entry'!F253="","",UPPER('Data Entry'!F253))</f>
        <v/>
      </c>
      <c r="H248" s="111"/>
      <c r="I248" s="111"/>
      <c r="J248" s="111"/>
      <c r="K248" s="111" t="str">
        <f>IF('Data Entry'!G253="","",'Data Entry'!G253)</f>
        <v/>
      </c>
      <c r="L248" s="111" t="str">
        <f>IF('Data Entry'!H253="","",'Data Entry'!H253)</f>
        <v/>
      </c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2"/>
      <c r="AF248" s="68" t="str">
        <f>IF(AK248="","",IF(AK248&gt;0,COUNT($AG$2:AG248),""))</f>
        <v/>
      </c>
      <c r="AG248" s="113">
        <f t="shared" si="98"/>
        <v>8</v>
      </c>
      <c r="AH248" s="113" t="str">
        <f t="shared" si="99"/>
        <v/>
      </c>
      <c r="AI248" s="113" t="str">
        <f t="shared" si="100"/>
        <v/>
      </c>
      <c r="AJ248" s="113" t="str">
        <f t="shared" si="101"/>
        <v/>
      </c>
      <c r="AK248" s="113" t="str">
        <f t="shared" si="102"/>
        <v/>
      </c>
      <c r="AL248" s="113">
        <f t="shared" si="103"/>
        <v>0</v>
      </c>
      <c r="AM248" s="113" t="str">
        <f t="shared" si="104"/>
        <v/>
      </c>
      <c r="AN248" s="113">
        <f t="shared" si="105"/>
        <v>0</v>
      </c>
      <c r="AO248" s="113">
        <f t="shared" si="106"/>
        <v>0</v>
      </c>
      <c r="AP248" s="113">
        <f t="shared" si="107"/>
        <v>0</v>
      </c>
      <c r="AQ248" s="113" t="str">
        <f t="shared" si="108"/>
        <v/>
      </c>
      <c r="AR248" s="113" t="str">
        <f t="shared" si="109"/>
        <v/>
      </c>
      <c r="AS248" s="113">
        <f t="shared" si="110"/>
        <v>0</v>
      </c>
      <c r="AT248" s="113">
        <f t="shared" si="111"/>
        <v>0</v>
      </c>
      <c r="AU248" s="113">
        <f t="shared" si="112"/>
        <v>0</v>
      </c>
      <c r="AV248" s="113">
        <f t="shared" si="113"/>
        <v>0</v>
      </c>
      <c r="AX248" s="68" t="str">
        <f>IF(BC248="","",IF(BC248&gt;0,COUNT($AY$2:AY248),""))</f>
        <v/>
      </c>
      <c r="AY248" s="113" t="str">
        <f t="shared" si="114"/>
        <v/>
      </c>
      <c r="AZ248" s="113" t="str">
        <f t="shared" si="115"/>
        <v/>
      </c>
      <c r="BA248" s="113" t="str">
        <f t="shared" si="116"/>
        <v/>
      </c>
      <c r="BB248" s="113" t="str">
        <f t="shared" si="117"/>
        <v/>
      </c>
      <c r="BC248" s="113" t="str">
        <f t="shared" si="118"/>
        <v/>
      </c>
      <c r="BD248" s="113" t="str">
        <f t="shared" si="119"/>
        <v/>
      </c>
      <c r="BE248" s="113" t="str">
        <f t="shared" si="120"/>
        <v/>
      </c>
      <c r="BF248" s="113" t="str">
        <f t="shared" si="121"/>
        <v/>
      </c>
      <c r="BG248" s="113" t="str">
        <f t="shared" si="122"/>
        <v/>
      </c>
      <c r="BH248" s="113" t="str">
        <f t="shared" si="123"/>
        <v/>
      </c>
      <c r="BI248" s="113" t="str">
        <f t="shared" si="124"/>
        <v/>
      </c>
      <c r="BJ248" s="113" t="str">
        <f t="shared" si="125"/>
        <v/>
      </c>
      <c r="BK248" s="113" t="str">
        <f t="shared" si="126"/>
        <v/>
      </c>
      <c r="BL248" s="113" t="str">
        <f t="shared" si="127"/>
        <v/>
      </c>
      <c r="BM248" s="113" t="str">
        <f t="shared" si="128"/>
        <v/>
      </c>
      <c r="BN248" s="113" t="str">
        <f t="shared" si="129"/>
        <v/>
      </c>
    </row>
    <row r="249" spans="1:66">
      <c r="A249" s="111">
        <f>IF('Data Entry'!$H$4="","",'Data Entry'!$H$4)</f>
        <v>8</v>
      </c>
      <c r="B249" s="111" t="str">
        <f>IF('Data Entry'!B254="","",'Data Entry'!B254)</f>
        <v/>
      </c>
      <c r="C249" s="111" t="str">
        <f>IF('Data Entry'!C254="","",'Data Entry'!C254)</f>
        <v/>
      </c>
      <c r="D249" s="114" t="str">
        <f>IF('Data Entry'!D254="","",'Data Entry'!D254)</f>
        <v/>
      </c>
      <c r="E249" s="111" t="str">
        <f>IF('Data Entry'!E254="","",UPPER('Data Entry'!E254))</f>
        <v/>
      </c>
      <c r="F249" s="111"/>
      <c r="G249" s="111" t="str">
        <f>IF('Data Entry'!F254="","",UPPER('Data Entry'!F254))</f>
        <v/>
      </c>
      <c r="H249" s="111"/>
      <c r="I249" s="111"/>
      <c r="J249" s="111"/>
      <c r="K249" s="111" t="str">
        <f>IF('Data Entry'!G254="","",'Data Entry'!G254)</f>
        <v/>
      </c>
      <c r="L249" s="111" t="str">
        <f>IF('Data Entry'!H254="","",'Data Entry'!H254)</f>
        <v/>
      </c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2"/>
      <c r="AF249" s="68" t="str">
        <f>IF(AK249="","",IF(AK249&gt;0,COUNT($AG$2:AG249),""))</f>
        <v/>
      </c>
      <c r="AG249" s="113">
        <f t="shared" si="98"/>
        <v>8</v>
      </c>
      <c r="AH249" s="113" t="str">
        <f t="shared" si="99"/>
        <v/>
      </c>
      <c r="AI249" s="113" t="str">
        <f t="shared" si="100"/>
        <v/>
      </c>
      <c r="AJ249" s="113" t="str">
        <f t="shared" si="101"/>
        <v/>
      </c>
      <c r="AK249" s="113" t="str">
        <f t="shared" si="102"/>
        <v/>
      </c>
      <c r="AL249" s="113">
        <f t="shared" si="103"/>
        <v>0</v>
      </c>
      <c r="AM249" s="113" t="str">
        <f t="shared" si="104"/>
        <v/>
      </c>
      <c r="AN249" s="113">
        <f t="shared" si="105"/>
        <v>0</v>
      </c>
      <c r="AO249" s="113">
        <f t="shared" si="106"/>
        <v>0</v>
      </c>
      <c r="AP249" s="113">
        <f t="shared" si="107"/>
        <v>0</v>
      </c>
      <c r="AQ249" s="113" t="str">
        <f t="shared" si="108"/>
        <v/>
      </c>
      <c r="AR249" s="113" t="str">
        <f t="shared" si="109"/>
        <v/>
      </c>
      <c r="AS249" s="113">
        <f t="shared" si="110"/>
        <v>0</v>
      </c>
      <c r="AT249" s="113">
        <f t="shared" si="111"/>
        <v>0</v>
      </c>
      <c r="AU249" s="113">
        <f t="shared" si="112"/>
        <v>0</v>
      </c>
      <c r="AV249" s="113">
        <f t="shared" si="113"/>
        <v>0</v>
      </c>
      <c r="AX249" s="68" t="str">
        <f>IF(BC249="","",IF(BC249&gt;0,COUNT($AY$2:AY249),""))</f>
        <v/>
      </c>
      <c r="AY249" s="113" t="str">
        <f t="shared" si="114"/>
        <v/>
      </c>
      <c r="AZ249" s="113" t="str">
        <f t="shared" si="115"/>
        <v/>
      </c>
      <c r="BA249" s="113" t="str">
        <f t="shared" si="116"/>
        <v/>
      </c>
      <c r="BB249" s="113" t="str">
        <f t="shared" si="117"/>
        <v/>
      </c>
      <c r="BC249" s="113" t="str">
        <f t="shared" si="118"/>
        <v/>
      </c>
      <c r="BD249" s="113" t="str">
        <f t="shared" si="119"/>
        <v/>
      </c>
      <c r="BE249" s="113" t="str">
        <f t="shared" si="120"/>
        <v/>
      </c>
      <c r="BF249" s="113" t="str">
        <f t="shared" si="121"/>
        <v/>
      </c>
      <c r="BG249" s="113" t="str">
        <f t="shared" si="122"/>
        <v/>
      </c>
      <c r="BH249" s="113" t="str">
        <f t="shared" si="123"/>
        <v/>
      </c>
      <c r="BI249" s="113" t="str">
        <f t="shared" si="124"/>
        <v/>
      </c>
      <c r="BJ249" s="113" t="str">
        <f t="shared" si="125"/>
        <v/>
      </c>
      <c r="BK249" s="113" t="str">
        <f t="shared" si="126"/>
        <v/>
      </c>
      <c r="BL249" s="113" t="str">
        <f t="shared" si="127"/>
        <v/>
      </c>
      <c r="BM249" s="113" t="str">
        <f t="shared" si="128"/>
        <v/>
      </c>
      <c r="BN249" s="113" t="str">
        <f t="shared" si="129"/>
        <v/>
      </c>
    </row>
    <row r="250" spans="1:66">
      <c r="A250" s="111">
        <f>IF('Data Entry'!$H$4="","",'Data Entry'!$H$4)</f>
        <v>8</v>
      </c>
      <c r="B250" s="111" t="str">
        <f>IF('Data Entry'!B255="","",'Data Entry'!B255)</f>
        <v/>
      </c>
      <c r="C250" s="111" t="str">
        <f>IF('Data Entry'!C255="","",'Data Entry'!C255)</f>
        <v/>
      </c>
      <c r="D250" s="114" t="str">
        <f>IF('Data Entry'!D255="","",'Data Entry'!D255)</f>
        <v/>
      </c>
      <c r="E250" s="111" t="str">
        <f>IF('Data Entry'!E255="","",UPPER('Data Entry'!E255))</f>
        <v/>
      </c>
      <c r="F250" s="111"/>
      <c r="G250" s="111" t="str">
        <f>IF('Data Entry'!F255="","",UPPER('Data Entry'!F255))</f>
        <v/>
      </c>
      <c r="H250" s="111"/>
      <c r="I250" s="111"/>
      <c r="J250" s="111"/>
      <c r="K250" s="111" t="str">
        <f>IF('Data Entry'!G255="","",'Data Entry'!G255)</f>
        <v/>
      </c>
      <c r="L250" s="111" t="str">
        <f>IF('Data Entry'!H255="","",'Data Entry'!H255)</f>
        <v/>
      </c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2"/>
      <c r="AF250" s="68" t="str">
        <f>IF(AK250="","",IF(AK250&gt;0,COUNT($AG$2:AG250),""))</f>
        <v/>
      </c>
      <c r="AG250" s="113">
        <f t="shared" si="98"/>
        <v>8</v>
      </c>
      <c r="AH250" s="113" t="str">
        <f t="shared" si="99"/>
        <v/>
      </c>
      <c r="AI250" s="113" t="str">
        <f t="shared" si="100"/>
        <v/>
      </c>
      <c r="AJ250" s="113" t="str">
        <f t="shared" si="101"/>
        <v/>
      </c>
      <c r="AK250" s="113" t="str">
        <f t="shared" si="102"/>
        <v/>
      </c>
      <c r="AL250" s="113">
        <f t="shared" si="103"/>
        <v>0</v>
      </c>
      <c r="AM250" s="113" t="str">
        <f t="shared" si="104"/>
        <v/>
      </c>
      <c r="AN250" s="113">
        <f t="shared" si="105"/>
        <v>0</v>
      </c>
      <c r="AO250" s="113">
        <f t="shared" si="106"/>
        <v>0</v>
      </c>
      <c r="AP250" s="113">
        <f t="shared" si="107"/>
        <v>0</v>
      </c>
      <c r="AQ250" s="113" t="str">
        <f t="shared" si="108"/>
        <v/>
      </c>
      <c r="AR250" s="113" t="str">
        <f t="shared" si="109"/>
        <v/>
      </c>
      <c r="AS250" s="113">
        <f t="shared" si="110"/>
        <v>0</v>
      </c>
      <c r="AT250" s="113">
        <f t="shared" si="111"/>
        <v>0</v>
      </c>
      <c r="AU250" s="113">
        <f t="shared" si="112"/>
        <v>0</v>
      </c>
      <c r="AV250" s="113">
        <f t="shared" si="113"/>
        <v>0</v>
      </c>
      <c r="AX250" s="68" t="str">
        <f>IF(BC250="","",IF(BC250&gt;0,COUNT($AY$2:AY250),""))</f>
        <v/>
      </c>
      <c r="AY250" s="113" t="str">
        <f t="shared" si="114"/>
        <v/>
      </c>
      <c r="AZ250" s="113" t="str">
        <f t="shared" si="115"/>
        <v/>
      </c>
      <c r="BA250" s="113" t="str">
        <f t="shared" si="116"/>
        <v/>
      </c>
      <c r="BB250" s="113" t="str">
        <f t="shared" si="117"/>
        <v/>
      </c>
      <c r="BC250" s="113" t="str">
        <f t="shared" si="118"/>
        <v/>
      </c>
      <c r="BD250" s="113" t="str">
        <f t="shared" si="119"/>
        <v/>
      </c>
      <c r="BE250" s="113" t="str">
        <f t="shared" si="120"/>
        <v/>
      </c>
      <c r="BF250" s="113" t="str">
        <f t="shared" si="121"/>
        <v/>
      </c>
      <c r="BG250" s="113" t="str">
        <f t="shared" si="122"/>
        <v/>
      </c>
      <c r="BH250" s="113" t="str">
        <f t="shared" si="123"/>
        <v/>
      </c>
      <c r="BI250" s="113" t="str">
        <f t="shared" si="124"/>
        <v/>
      </c>
      <c r="BJ250" s="113" t="str">
        <f t="shared" si="125"/>
        <v/>
      </c>
      <c r="BK250" s="113" t="str">
        <f t="shared" si="126"/>
        <v/>
      </c>
      <c r="BL250" s="113" t="str">
        <f t="shared" si="127"/>
        <v/>
      </c>
      <c r="BM250" s="113" t="str">
        <f t="shared" si="128"/>
        <v/>
      </c>
      <c r="BN250" s="113" t="str">
        <f t="shared" si="129"/>
        <v/>
      </c>
    </row>
    <row r="251" spans="1:66">
      <c r="A251" s="111">
        <f>IF('Data Entry'!$H$4="","",'Data Entry'!$H$4)</f>
        <v>8</v>
      </c>
      <c r="B251" s="111" t="str">
        <f>IF('Data Entry'!B256="","",'Data Entry'!B256)</f>
        <v/>
      </c>
      <c r="C251" s="111" t="str">
        <f>IF('Data Entry'!C256="","",'Data Entry'!C256)</f>
        <v/>
      </c>
      <c r="D251" s="114" t="str">
        <f>IF('Data Entry'!D256="","",'Data Entry'!D256)</f>
        <v/>
      </c>
      <c r="E251" s="111" t="str">
        <f>IF('Data Entry'!E256="","",UPPER('Data Entry'!E256))</f>
        <v/>
      </c>
      <c r="F251" s="111"/>
      <c r="G251" s="111" t="str">
        <f>IF('Data Entry'!F256="","",UPPER('Data Entry'!F256))</f>
        <v/>
      </c>
      <c r="H251" s="111"/>
      <c r="I251" s="111"/>
      <c r="J251" s="111"/>
      <c r="K251" s="111" t="str">
        <f>IF('Data Entry'!G256="","",'Data Entry'!G256)</f>
        <v/>
      </c>
      <c r="L251" s="111" t="str">
        <f>IF('Data Entry'!H256="","",'Data Entry'!H256)</f>
        <v/>
      </c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2"/>
      <c r="AF251" s="68" t="str">
        <f>IF(AK251="","",IF(AK251&gt;0,COUNT($AG$2:AG251),""))</f>
        <v/>
      </c>
      <c r="AG251" s="113">
        <f t="shared" si="98"/>
        <v>8</v>
      </c>
      <c r="AH251" s="113" t="str">
        <f t="shared" si="99"/>
        <v/>
      </c>
      <c r="AI251" s="113" t="str">
        <f t="shared" si="100"/>
        <v/>
      </c>
      <c r="AJ251" s="113" t="str">
        <f t="shared" si="101"/>
        <v/>
      </c>
      <c r="AK251" s="113" t="str">
        <f t="shared" si="102"/>
        <v/>
      </c>
      <c r="AL251" s="113">
        <f t="shared" si="103"/>
        <v>0</v>
      </c>
      <c r="AM251" s="113" t="str">
        <f t="shared" si="104"/>
        <v/>
      </c>
      <c r="AN251" s="113">
        <f t="shared" si="105"/>
        <v>0</v>
      </c>
      <c r="AO251" s="113">
        <f t="shared" si="106"/>
        <v>0</v>
      </c>
      <c r="AP251" s="113">
        <f t="shared" si="107"/>
        <v>0</v>
      </c>
      <c r="AQ251" s="113" t="str">
        <f t="shared" si="108"/>
        <v/>
      </c>
      <c r="AR251" s="113" t="str">
        <f t="shared" si="109"/>
        <v/>
      </c>
      <c r="AS251" s="113">
        <f t="shared" si="110"/>
        <v>0</v>
      </c>
      <c r="AT251" s="113">
        <f t="shared" si="111"/>
        <v>0</v>
      </c>
      <c r="AU251" s="113">
        <f t="shared" si="112"/>
        <v>0</v>
      </c>
      <c r="AV251" s="113">
        <f t="shared" si="113"/>
        <v>0</v>
      </c>
      <c r="AX251" s="68" t="str">
        <f>IF(BC251="","",IF(BC251&gt;0,COUNT($AY$2:AY251),""))</f>
        <v/>
      </c>
      <c r="AY251" s="113" t="str">
        <f t="shared" si="114"/>
        <v/>
      </c>
      <c r="AZ251" s="113" t="str">
        <f t="shared" si="115"/>
        <v/>
      </c>
      <c r="BA251" s="113" t="str">
        <f t="shared" si="116"/>
        <v/>
      </c>
      <c r="BB251" s="113" t="str">
        <f t="shared" si="117"/>
        <v/>
      </c>
      <c r="BC251" s="113" t="str">
        <f t="shared" si="118"/>
        <v/>
      </c>
      <c r="BD251" s="113" t="str">
        <f t="shared" si="119"/>
        <v/>
      </c>
      <c r="BE251" s="113" t="str">
        <f t="shared" si="120"/>
        <v/>
      </c>
      <c r="BF251" s="113" t="str">
        <f t="shared" si="121"/>
        <v/>
      </c>
      <c r="BG251" s="113" t="str">
        <f t="shared" si="122"/>
        <v/>
      </c>
      <c r="BH251" s="113" t="str">
        <f t="shared" si="123"/>
        <v/>
      </c>
      <c r="BI251" s="113" t="str">
        <f t="shared" si="124"/>
        <v/>
      </c>
      <c r="BJ251" s="113" t="str">
        <f t="shared" si="125"/>
        <v/>
      </c>
      <c r="BK251" s="113" t="str">
        <f t="shared" si="126"/>
        <v/>
      </c>
      <c r="BL251" s="113" t="str">
        <f t="shared" si="127"/>
        <v/>
      </c>
      <c r="BM251" s="113" t="str">
        <f t="shared" si="128"/>
        <v/>
      </c>
      <c r="BN251" s="113" t="str">
        <f t="shared" si="129"/>
        <v/>
      </c>
    </row>
    <row r="252" spans="1:66">
      <c r="A252" s="111">
        <f>IF('Data Entry'!$H$4="","",'Data Entry'!$H$4)</f>
        <v>8</v>
      </c>
      <c r="B252" s="111" t="str">
        <f>IF('Data Entry'!B257="","",'Data Entry'!B257)</f>
        <v/>
      </c>
      <c r="C252" s="111" t="str">
        <f>IF('Data Entry'!C257="","",'Data Entry'!C257)</f>
        <v/>
      </c>
      <c r="D252" s="114" t="str">
        <f>IF('Data Entry'!D257="","",'Data Entry'!D257)</f>
        <v/>
      </c>
      <c r="E252" s="111" t="str">
        <f>IF('Data Entry'!E257="","",UPPER('Data Entry'!E257))</f>
        <v/>
      </c>
      <c r="F252" s="111"/>
      <c r="G252" s="111" t="str">
        <f>IF('Data Entry'!F257="","",UPPER('Data Entry'!F257))</f>
        <v/>
      </c>
      <c r="H252" s="111"/>
      <c r="I252" s="111"/>
      <c r="J252" s="111"/>
      <c r="K252" s="111" t="str">
        <f>IF('Data Entry'!G257="","",'Data Entry'!G257)</f>
        <v/>
      </c>
      <c r="L252" s="111" t="str">
        <f>IF('Data Entry'!H257="","",'Data Entry'!H257)</f>
        <v/>
      </c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2"/>
      <c r="AF252" s="68" t="str">
        <f>IF(AK252="","",IF(AK252&gt;0,COUNT($AG$2:AG252),""))</f>
        <v/>
      </c>
      <c r="AG252" s="113">
        <f t="shared" si="98"/>
        <v>8</v>
      </c>
      <c r="AH252" s="113" t="str">
        <f t="shared" si="99"/>
        <v/>
      </c>
      <c r="AI252" s="113" t="str">
        <f t="shared" si="100"/>
        <v/>
      </c>
      <c r="AJ252" s="113" t="str">
        <f t="shared" si="101"/>
        <v/>
      </c>
      <c r="AK252" s="113" t="str">
        <f t="shared" si="102"/>
        <v/>
      </c>
      <c r="AL252" s="113">
        <f t="shared" si="103"/>
        <v>0</v>
      </c>
      <c r="AM252" s="113" t="str">
        <f t="shared" si="104"/>
        <v/>
      </c>
      <c r="AN252" s="113">
        <f t="shared" si="105"/>
        <v>0</v>
      </c>
      <c r="AO252" s="113">
        <f t="shared" si="106"/>
        <v>0</v>
      </c>
      <c r="AP252" s="113">
        <f t="shared" si="107"/>
        <v>0</v>
      </c>
      <c r="AQ252" s="113" t="str">
        <f t="shared" si="108"/>
        <v/>
      </c>
      <c r="AR252" s="113" t="str">
        <f t="shared" si="109"/>
        <v/>
      </c>
      <c r="AS252" s="113">
        <f t="shared" si="110"/>
        <v>0</v>
      </c>
      <c r="AT252" s="113">
        <f t="shared" si="111"/>
        <v>0</v>
      </c>
      <c r="AU252" s="113">
        <f t="shared" si="112"/>
        <v>0</v>
      </c>
      <c r="AV252" s="113">
        <f t="shared" si="113"/>
        <v>0</v>
      </c>
      <c r="AX252" s="68" t="str">
        <f>IF(BC252="","",IF(BC252&gt;0,COUNT($AY$2:AY252),""))</f>
        <v/>
      </c>
      <c r="AY252" s="113" t="str">
        <f t="shared" si="114"/>
        <v/>
      </c>
      <c r="AZ252" s="113" t="str">
        <f t="shared" si="115"/>
        <v/>
      </c>
      <c r="BA252" s="113" t="str">
        <f t="shared" si="116"/>
        <v/>
      </c>
      <c r="BB252" s="113" t="str">
        <f t="shared" si="117"/>
        <v/>
      </c>
      <c r="BC252" s="113" t="str">
        <f t="shared" si="118"/>
        <v/>
      </c>
      <c r="BD252" s="113" t="str">
        <f t="shared" si="119"/>
        <v/>
      </c>
      <c r="BE252" s="113" t="str">
        <f t="shared" si="120"/>
        <v/>
      </c>
      <c r="BF252" s="113" t="str">
        <f t="shared" si="121"/>
        <v/>
      </c>
      <c r="BG252" s="113" t="str">
        <f t="shared" si="122"/>
        <v/>
      </c>
      <c r="BH252" s="113" t="str">
        <f t="shared" si="123"/>
        <v/>
      </c>
      <c r="BI252" s="113" t="str">
        <f t="shared" si="124"/>
        <v/>
      </c>
      <c r="BJ252" s="113" t="str">
        <f t="shared" si="125"/>
        <v/>
      </c>
      <c r="BK252" s="113" t="str">
        <f t="shared" si="126"/>
        <v/>
      </c>
      <c r="BL252" s="113" t="str">
        <f t="shared" si="127"/>
        <v/>
      </c>
      <c r="BM252" s="113" t="str">
        <f t="shared" si="128"/>
        <v/>
      </c>
      <c r="BN252" s="113" t="str">
        <f t="shared" si="129"/>
        <v/>
      </c>
    </row>
    <row r="253" spans="1:66">
      <c r="A253" s="111">
        <f>IF('Data Entry'!$H$4="","",'Data Entry'!$H$4)</f>
        <v>8</v>
      </c>
      <c r="B253" s="111" t="str">
        <f>IF('Data Entry'!B258="","",'Data Entry'!B258)</f>
        <v/>
      </c>
      <c r="C253" s="111" t="str">
        <f>IF('Data Entry'!C258="","",'Data Entry'!C258)</f>
        <v/>
      </c>
      <c r="D253" s="114" t="str">
        <f>IF('Data Entry'!D258="","",'Data Entry'!D258)</f>
        <v/>
      </c>
      <c r="E253" s="111" t="str">
        <f>IF('Data Entry'!E258="","",UPPER('Data Entry'!E258))</f>
        <v/>
      </c>
      <c r="F253" s="111"/>
      <c r="G253" s="111" t="str">
        <f>IF('Data Entry'!F258="","",UPPER('Data Entry'!F258))</f>
        <v/>
      </c>
      <c r="H253" s="111"/>
      <c r="I253" s="111"/>
      <c r="J253" s="111"/>
      <c r="K253" s="111" t="str">
        <f>IF('Data Entry'!G258="","",'Data Entry'!G258)</f>
        <v/>
      </c>
      <c r="L253" s="111" t="str">
        <f>IF('Data Entry'!H258="","",'Data Entry'!H258)</f>
        <v/>
      </c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2"/>
      <c r="AF253" s="68" t="str">
        <f>IF(AK253="","",IF(AK253&gt;0,COUNT($AG$2:AG253),""))</f>
        <v/>
      </c>
      <c r="AG253" s="113">
        <f t="shared" si="98"/>
        <v>8</v>
      </c>
      <c r="AH253" s="113" t="str">
        <f t="shared" si="99"/>
        <v/>
      </c>
      <c r="AI253" s="113" t="str">
        <f t="shared" si="100"/>
        <v/>
      </c>
      <c r="AJ253" s="113" t="str">
        <f t="shared" si="101"/>
        <v/>
      </c>
      <c r="AK253" s="113" t="str">
        <f t="shared" si="102"/>
        <v/>
      </c>
      <c r="AL253" s="113">
        <f t="shared" si="103"/>
        <v>0</v>
      </c>
      <c r="AM253" s="113" t="str">
        <f t="shared" si="104"/>
        <v/>
      </c>
      <c r="AN253" s="113">
        <f t="shared" si="105"/>
        <v>0</v>
      </c>
      <c r="AO253" s="113">
        <f t="shared" si="106"/>
        <v>0</v>
      </c>
      <c r="AP253" s="113">
        <f t="shared" si="107"/>
        <v>0</v>
      </c>
      <c r="AQ253" s="113" t="str">
        <f t="shared" si="108"/>
        <v/>
      </c>
      <c r="AR253" s="113" t="str">
        <f t="shared" si="109"/>
        <v/>
      </c>
      <c r="AS253" s="113">
        <f t="shared" si="110"/>
        <v>0</v>
      </c>
      <c r="AT253" s="113">
        <f t="shared" si="111"/>
        <v>0</v>
      </c>
      <c r="AU253" s="113">
        <f t="shared" si="112"/>
        <v>0</v>
      </c>
      <c r="AV253" s="113">
        <f t="shared" si="113"/>
        <v>0</v>
      </c>
      <c r="AX253" s="68" t="str">
        <f>IF(BC253="","",IF(BC253&gt;0,COUNT($AY$2:AY253),""))</f>
        <v/>
      </c>
      <c r="AY253" s="113" t="str">
        <f t="shared" si="114"/>
        <v/>
      </c>
      <c r="AZ253" s="113" t="str">
        <f t="shared" si="115"/>
        <v/>
      </c>
      <c r="BA253" s="113" t="str">
        <f t="shared" si="116"/>
        <v/>
      </c>
      <c r="BB253" s="113" t="str">
        <f t="shared" si="117"/>
        <v/>
      </c>
      <c r="BC253" s="113" t="str">
        <f t="shared" si="118"/>
        <v/>
      </c>
      <c r="BD253" s="113" t="str">
        <f t="shared" si="119"/>
        <v/>
      </c>
      <c r="BE253" s="113" t="str">
        <f t="shared" si="120"/>
        <v/>
      </c>
      <c r="BF253" s="113" t="str">
        <f t="shared" si="121"/>
        <v/>
      </c>
      <c r="BG253" s="113" t="str">
        <f t="shared" si="122"/>
        <v/>
      </c>
      <c r="BH253" s="113" t="str">
        <f t="shared" si="123"/>
        <v/>
      </c>
      <c r="BI253" s="113" t="str">
        <f t="shared" si="124"/>
        <v/>
      </c>
      <c r="BJ253" s="113" t="str">
        <f t="shared" si="125"/>
        <v/>
      </c>
      <c r="BK253" s="113" t="str">
        <f t="shared" si="126"/>
        <v/>
      </c>
      <c r="BL253" s="113" t="str">
        <f t="shared" si="127"/>
        <v/>
      </c>
      <c r="BM253" s="113" t="str">
        <f t="shared" si="128"/>
        <v/>
      </c>
      <c r="BN253" s="113" t="str">
        <f t="shared" si="129"/>
        <v/>
      </c>
    </row>
    <row r="254" spans="1:66">
      <c r="A254" s="111">
        <f>IF('Data Entry'!$H$4="","",'Data Entry'!$H$4)</f>
        <v>8</v>
      </c>
      <c r="B254" s="111" t="str">
        <f>IF('Data Entry'!B259="","",'Data Entry'!B259)</f>
        <v/>
      </c>
      <c r="C254" s="111" t="str">
        <f>IF('Data Entry'!C259="","",'Data Entry'!C259)</f>
        <v/>
      </c>
      <c r="D254" s="114" t="str">
        <f>IF('Data Entry'!D259="","",'Data Entry'!D259)</f>
        <v/>
      </c>
      <c r="E254" s="111" t="str">
        <f>IF('Data Entry'!E259="","",UPPER('Data Entry'!E259))</f>
        <v/>
      </c>
      <c r="F254" s="111"/>
      <c r="G254" s="111" t="str">
        <f>IF('Data Entry'!F259="","",UPPER('Data Entry'!F259))</f>
        <v/>
      </c>
      <c r="H254" s="111"/>
      <c r="I254" s="111"/>
      <c r="J254" s="111"/>
      <c r="K254" s="111" t="str">
        <f>IF('Data Entry'!G259="","",'Data Entry'!G259)</f>
        <v/>
      </c>
      <c r="L254" s="111" t="str">
        <f>IF('Data Entry'!H259="","",'Data Entry'!H259)</f>
        <v/>
      </c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2"/>
      <c r="AF254" s="68" t="str">
        <f>IF(AK254="","",IF(AK254&gt;0,COUNT($AG$2:AG254),""))</f>
        <v/>
      </c>
      <c r="AG254" s="113">
        <f t="shared" si="98"/>
        <v>8</v>
      </c>
      <c r="AH254" s="113" t="str">
        <f t="shared" si="99"/>
        <v/>
      </c>
      <c r="AI254" s="113" t="str">
        <f t="shared" si="100"/>
        <v/>
      </c>
      <c r="AJ254" s="113" t="str">
        <f t="shared" si="101"/>
        <v/>
      </c>
      <c r="AK254" s="113" t="str">
        <f t="shared" si="102"/>
        <v/>
      </c>
      <c r="AL254" s="113">
        <f t="shared" si="103"/>
        <v>0</v>
      </c>
      <c r="AM254" s="113" t="str">
        <f t="shared" si="104"/>
        <v/>
      </c>
      <c r="AN254" s="113">
        <f t="shared" si="105"/>
        <v>0</v>
      </c>
      <c r="AO254" s="113">
        <f t="shared" si="106"/>
        <v>0</v>
      </c>
      <c r="AP254" s="113">
        <f t="shared" si="107"/>
        <v>0</v>
      </c>
      <c r="AQ254" s="113" t="str">
        <f t="shared" si="108"/>
        <v/>
      </c>
      <c r="AR254" s="113" t="str">
        <f t="shared" si="109"/>
        <v/>
      </c>
      <c r="AS254" s="113">
        <f t="shared" si="110"/>
        <v>0</v>
      </c>
      <c r="AT254" s="113">
        <f t="shared" si="111"/>
        <v>0</v>
      </c>
      <c r="AU254" s="113">
        <f t="shared" si="112"/>
        <v>0</v>
      </c>
      <c r="AV254" s="113">
        <f t="shared" si="113"/>
        <v>0</v>
      </c>
      <c r="AX254" s="68" t="str">
        <f>IF(BC254="","",IF(BC254&gt;0,COUNT($AY$2:AY254),""))</f>
        <v/>
      </c>
      <c r="AY254" s="113" t="str">
        <f t="shared" si="114"/>
        <v/>
      </c>
      <c r="AZ254" s="113" t="str">
        <f t="shared" si="115"/>
        <v/>
      </c>
      <c r="BA254" s="113" t="str">
        <f t="shared" si="116"/>
        <v/>
      </c>
      <c r="BB254" s="113" t="str">
        <f t="shared" si="117"/>
        <v/>
      </c>
      <c r="BC254" s="113" t="str">
        <f t="shared" si="118"/>
        <v/>
      </c>
      <c r="BD254" s="113" t="str">
        <f t="shared" si="119"/>
        <v/>
      </c>
      <c r="BE254" s="113" t="str">
        <f t="shared" si="120"/>
        <v/>
      </c>
      <c r="BF254" s="113" t="str">
        <f t="shared" si="121"/>
        <v/>
      </c>
      <c r="BG254" s="113" t="str">
        <f t="shared" si="122"/>
        <v/>
      </c>
      <c r="BH254" s="113" t="str">
        <f t="shared" si="123"/>
        <v/>
      </c>
      <c r="BI254" s="113" t="str">
        <f t="shared" si="124"/>
        <v/>
      </c>
      <c r="BJ254" s="113" t="str">
        <f t="shared" si="125"/>
        <v/>
      </c>
      <c r="BK254" s="113" t="str">
        <f t="shared" si="126"/>
        <v/>
      </c>
      <c r="BL254" s="113" t="str">
        <f t="shared" si="127"/>
        <v/>
      </c>
      <c r="BM254" s="113" t="str">
        <f t="shared" si="128"/>
        <v/>
      </c>
      <c r="BN254" s="113" t="str">
        <f t="shared" si="129"/>
        <v/>
      </c>
    </row>
    <row r="255" spans="1:66">
      <c r="A255" s="111">
        <f>IF('Data Entry'!$H$4="","",'Data Entry'!$H$4)</f>
        <v>8</v>
      </c>
      <c r="B255" s="111" t="str">
        <f>IF('Data Entry'!B260="","",'Data Entry'!B260)</f>
        <v/>
      </c>
      <c r="C255" s="111" t="str">
        <f>IF('Data Entry'!C260="","",'Data Entry'!C260)</f>
        <v/>
      </c>
      <c r="D255" s="114" t="str">
        <f>IF('Data Entry'!D260="","",'Data Entry'!D260)</f>
        <v/>
      </c>
      <c r="E255" s="111" t="str">
        <f>IF('Data Entry'!E260="","",UPPER('Data Entry'!E260))</f>
        <v/>
      </c>
      <c r="F255" s="111"/>
      <c r="G255" s="111" t="str">
        <f>IF('Data Entry'!F260="","",UPPER('Data Entry'!F260))</f>
        <v/>
      </c>
      <c r="H255" s="111"/>
      <c r="I255" s="111"/>
      <c r="J255" s="111"/>
      <c r="K255" s="111" t="str">
        <f>IF('Data Entry'!G260="","",'Data Entry'!G260)</f>
        <v/>
      </c>
      <c r="L255" s="111" t="str">
        <f>IF('Data Entry'!H260="","",'Data Entry'!H260)</f>
        <v/>
      </c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2"/>
      <c r="AF255" s="68" t="str">
        <f>IF(AK255="","",IF(AK255&gt;0,COUNT($AG$2:AG255),""))</f>
        <v/>
      </c>
      <c r="AG255" s="113">
        <f t="shared" si="98"/>
        <v>8</v>
      </c>
      <c r="AH255" s="113" t="str">
        <f t="shared" si="99"/>
        <v/>
      </c>
      <c r="AI255" s="113" t="str">
        <f t="shared" si="100"/>
        <v/>
      </c>
      <c r="AJ255" s="113" t="str">
        <f t="shared" si="101"/>
        <v/>
      </c>
      <c r="AK255" s="113" t="str">
        <f t="shared" si="102"/>
        <v/>
      </c>
      <c r="AL255" s="113">
        <f t="shared" si="103"/>
        <v>0</v>
      </c>
      <c r="AM255" s="113" t="str">
        <f t="shared" si="104"/>
        <v/>
      </c>
      <c r="AN255" s="113">
        <f t="shared" si="105"/>
        <v>0</v>
      </c>
      <c r="AO255" s="113">
        <f t="shared" si="106"/>
        <v>0</v>
      </c>
      <c r="AP255" s="113">
        <f t="shared" si="107"/>
        <v>0</v>
      </c>
      <c r="AQ255" s="113" t="str">
        <f t="shared" si="108"/>
        <v/>
      </c>
      <c r="AR255" s="113" t="str">
        <f t="shared" si="109"/>
        <v/>
      </c>
      <c r="AS255" s="113">
        <f t="shared" si="110"/>
        <v>0</v>
      </c>
      <c r="AT255" s="113">
        <f t="shared" si="111"/>
        <v>0</v>
      </c>
      <c r="AU255" s="113">
        <f t="shared" si="112"/>
        <v>0</v>
      </c>
      <c r="AV255" s="113">
        <f t="shared" si="113"/>
        <v>0</v>
      </c>
      <c r="AX255" s="68" t="str">
        <f>IF(BC255="","",IF(BC255&gt;0,COUNT($AY$2:AY255),""))</f>
        <v/>
      </c>
      <c r="AY255" s="113" t="str">
        <f t="shared" si="114"/>
        <v/>
      </c>
      <c r="AZ255" s="113" t="str">
        <f t="shared" si="115"/>
        <v/>
      </c>
      <c r="BA255" s="113" t="str">
        <f t="shared" si="116"/>
        <v/>
      </c>
      <c r="BB255" s="113" t="str">
        <f t="shared" si="117"/>
        <v/>
      </c>
      <c r="BC255" s="113" t="str">
        <f t="shared" si="118"/>
        <v/>
      </c>
      <c r="BD255" s="113" t="str">
        <f t="shared" si="119"/>
        <v/>
      </c>
      <c r="BE255" s="113" t="str">
        <f t="shared" si="120"/>
        <v/>
      </c>
      <c r="BF255" s="113" t="str">
        <f t="shared" si="121"/>
        <v/>
      </c>
      <c r="BG255" s="113" t="str">
        <f t="shared" si="122"/>
        <v/>
      </c>
      <c r="BH255" s="113" t="str">
        <f t="shared" si="123"/>
        <v/>
      </c>
      <c r="BI255" s="113" t="str">
        <f t="shared" si="124"/>
        <v/>
      </c>
      <c r="BJ255" s="113" t="str">
        <f t="shared" si="125"/>
        <v/>
      </c>
      <c r="BK255" s="113" t="str">
        <f t="shared" si="126"/>
        <v/>
      </c>
      <c r="BL255" s="113" t="str">
        <f t="shared" si="127"/>
        <v/>
      </c>
      <c r="BM255" s="113" t="str">
        <f t="shared" si="128"/>
        <v/>
      </c>
      <c r="BN255" s="113" t="str">
        <f t="shared" si="129"/>
        <v/>
      </c>
    </row>
    <row r="256" spans="1:66">
      <c r="A256" s="111">
        <f>IF('Data Entry'!$H$4="","",'Data Entry'!$H$4)</f>
        <v>8</v>
      </c>
      <c r="B256" s="111" t="str">
        <f>IF('Data Entry'!B261="","",'Data Entry'!B261)</f>
        <v/>
      </c>
      <c r="C256" s="111" t="str">
        <f>IF('Data Entry'!C261="","",'Data Entry'!C261)</f>
        <v/>
      </c>
      <c r="D256" s="114" t="str">
        <f>IF('Data Entry'!D261="","",'Data Entry'!D261)</f>
        <v/>
      </c>
      <c r="E256" s="111" t="str">
        <f>IF('Data Entry'!E261="","",UPPER('Data Entry'!E261))</f>
        <v/>
      </c>
      <c r="F256" s="111"/>
      <c r="G256" s="111" t="str">
        <f>IF('Data Entry'!F261="","",UPPER('Data Entry'!F261))</f>
        <v/>
      </c>
      <c r="H256" s="111"/>
      <c r="I256" s="111"/>
      <c r="J256" s="111"/>
      <c r="K256" s="111" t="str">
        <f>IF('Data Entry'!G261="","",'Data Entry'!G261)</f>
        <v/>
      </c>
      <c r="L256" s="111" t="str">
        <f>IF('Data Entry'!H261="","",'Data Entry'!H261)</f>
        <v/>
      </c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2"/>
      <c r="AF256" s="68" t="str">
        <f>IF(AK256="","",IF(AK256&gt;0,COUNT($AG$2:AG256),""))</f>
        <v/>
      </c>
      <c r="AG256" s="113">
        <f t="shared" si="98"/>
        <v>8</v>
      </c>
      <c r="AH256" s="113" t="str">
        <f t="shared" si="99"/>
        <v/>
      </c>
      <c r="AI256" s="113" t="str">
        <f t="shared" si="100"/>
        <v/>
      </c>
      <c r="AJ256" s="113" t="str">
        <f t="shared" si="101"/>
        <v/>
      </c>
      <c r="AK256" s="113" t="str">
        <f t="shared" si="102"/>
        <v/>
      </c>
      <c r="AL256" s="113">
        <f t="shared" si="103"/>
        <v>0</v>
      </c>
      <c r="AM256" s="113" t="str">
        <f t="shared" si="104"/>
        <v/>
      </c>
      <c r="AN256" s="113">
        <f t="shared" si="105"/>
        <v>0</v>
      </c>
      <c r="AO256" s="113">
        <f t="shared" si="106"/>
        <v>0</v>
      </c>
      <c r="AP256" s="113">
        <f t="shared" si="107"/>
        <v>0</v>
      </c>
      <c r="AQ256" s="113" t="str">
        <f t="shared" si="108"/>
        <v/>
      </c>
      <c r="AR256" s="113" t="str">
        <f t="shared" si="109"/>
        <v/>
      </c>
      <c r="AS256" s="113">
        <f t="shared" si="110"/>
        <v>0</v>
      </c>
      <c r="AT256" s="113">
        <f t="shared" si="111"/>
        <v>0</v>
      </c>
      <c r="AU256" s="113">
        <f t="shared" si="112"/>
        <v>0</v>
      </c>
      <c r="AV256" s="113">
        <f t="shared" si="113"/>
        <v>0</v>
      </c>
      <c r="AX256" s="68" t="str">
        <f>IF(BC256="","",IF(BC256&gt;0,COUNT($AY$2:AY256),""))</f>
        <v/>
      </c>
      <c r="AY256" s="113" t="str">
        <f t="shared" si="114"/>
        <v/>
      </c>
      <c r="AZ256" s="113" t="str">
        <f t="shared" si="115"/>
        <v/>
      </c>
      <c r="BA256" s="113" t="str">
        <f t="shared" si="116"/>
        <v/>
      </c>
      <c r="BB256" s="113" t="str">
        <f t="shared" si="117"/>
        <v/>
      </c>
      <c r="BC256" s="113" t="str">
        <f t="shared" si="118"/>
        <v/>
      </c>
      <c r="BD256" s="113" t="str">
        <f t="shared" si="119"/>
        <v/>
      </c>
      <c r="BE256" s="113" t="str">
        <f t="shared" si="120"/>
        <v/>
      </c>
      <c r="BF256" s="113" t="str">
        <f t="shared" si="121"/>
        <v/>
      </c>
      <c r="BG256" s="113" t="str">
        <f t="shared" si="122"/>
        <v/>
      </c>
      <c r="BH256" s="113" t="str">
        <f t="shared" si="123"/>
        <v/>
      </c>
      <c r="BI256" s="113" t="str">
        <f t="shared" si="124"/>
        <v/>
      </c>
      <c r="BJ256" s="113" t="str">
        <f t="shared" si="125"/>
        <v/>
      </c>
      <c r="BK256" s="113" t="str">
        <f t="shared" si="126"/>
        <v/>
      </c>
      <c r="BL256" s="113" t="str">
        <f t="shared" si="127"/>
        <v/>
      </c>
      <c r="BM256" s="113" t="str">
        <f t="shared" si="128"/>
        <v/>
      </c>
      <c r="BN256" s="113" t="str">
        <f t="shared" si="129"/>
        <v/>
      </c>
    </row>
    <row r="257" spans="1:66">
      <c r="A257" s="111">
        <f>IF('Data Entry'!$H$4="","",'Data Entry'!$H$4)</f>
        <v>8</v>
      </c>
      <c r="B257" s="111" t="str">
        <f>IF('Data Entry'!B262="","",'Data Entry'!B262)</f>
        <v/>
      </c>
      <c r="C257" s="111" t="str">
        <f>IF('Data Entry'!C262="","",'Data Entry'!C262)</f>
        <v/>
      </c>
      <c r="D257" s="114" t="str">
        <f>IF('Data Entry'!D262="","",'Data Entry'!D262)</f>
        <v/>
      </c>
      <c r="E257" s="111" t="str">
        <f>IF('Data Entry'!E262="","",UPPER('Data Entry'!E262))</f>
        <v/>
      </c>
      <c r="F257" s="111"/>
      <c r="G257" s="111" t="str">
        <f>IF('Data Entry'!F262="","",UPPER('Data Entry'!F262))</f>
        <v/>
      </c>
      <c r="H257" s="111"/>
      <c r="I257" s="111"/>
      <c r="J257" s="111"/>
      <c r="K257" s="111" t="str">
        <f>IF('Data Entry'!G262="","",'Data Entry'!G262)</f>
        <v/>
      </c>
      <c r="L257" s="111" t="str">
        <f>IF('Data Entry'!H262="","",'Data Entry'!H262)</f>
        <v/>
      </c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2"/>
      <c r="AF257" s="68" t="str">
        <f>IF(AK257="","",IF(AK257&gt;0,COUNT($AG$2:AG257),""))</f>
        <v/>
      </c>
      <c r="AG257" s="113">
        <f t="shared" si="98"/>
        <v>8</v>
      </c>
      <c r="AH257" s="113" t="str">
        <f t="shared" si="99"/>
        <v/>
      </c>
      <c r="AI257" s="113" t="str">
        <f t="shared" si="100"/>
        <v/>
      </c>
      <c r="AJ257" s="113" t="str">
        <f t="shared" si="101"/>
        <v/>
      </c>
      <c r="AK257" s="113" t="str">
        <f t="shared" si="102"/>
        <v/>
      </c>
      <c r="AL257" s="113">
        <f t="shared" si="103"/>
        <v>0</v>
      </c>
      <c r="AM257" s="113" t="str">
        <f t="shared" si="104"/>
        <v/>
      </c>
      <c r="AN257" s="113">
        <f t="shared" si="105"/>
        <v>0</v>
      </c>
      <c r="AO257" s="113">
        <f t="shared" si="106"/>
        <v>0</v>
      </c>
      <c r="AP257" s="113">
        <f t="shared" si="107"/>
        <v>0</v>
      </c>
      <c r="AQ257" s="113" t="str">
        <f t="shared" si="108"/>
        <v/>
      </c>
      <c r="AR257" s="113" t="str">
        <f t="shared" si="109"/>
        <v/>
      </c>
      <c r="AS257" s="113">
        <f t="shared" si="110"/>
        <v>0</v>
      </c>
      <c r="AT257" s="113">
        <f t="shared" si="111"/>
        <v>0</v>
      </c>
      <c r="AU257" s="113">
        <f t="shared" si="112"/>
        <v>0</v>
      </c>
      <c r="AV257" s="113">
        <f t="shared" si="113"/>
        <v>0</v>
      </c>
      <c r="AX257" s="68" t="str">
        <f>IF(BC257="","",IF(BC257&gt;0,COUNT($AY$2:AY257),""))</f>
        <v/>
      </c>
      <c r="AY257" s="113" t="str">
        <f t="shared" si="114"/>
        <v/>
      </c>
      <c r="AZ257" s="113" t="str">
        <f t="shared" si="115"/>
        <v/>
      </c>
      <c r="BA257" s="113" t="str">
        <f t="shared" si="116"/>
        <v/>
      </c>
      <c r="BB257" s="113" t="str">
        <f t="shared" si="117"/>
        <v/>
      </c>
      <c r="BC257" s="113" t="str">
        <f t="shared" si="118"/>
        <v/>
      </c>
      <c r="BD257" s="113" t="str">
        <f t="shared" si="119"/>
        <v/>
      </c>
      <c r="BE257" s="113" t="str">
        <f t="shared" si="120"/>
        <v/>
      </c>
      <c r="BF257" s="113" t="str">
        <f t="shared" si="121"/>
        <v/>
      </c>
      <c r="BG257" s="113" t="str">
        <f t="shared" si="122"/>
        <v/>
      </c>
      <c r="BH257" s="113" t="str">
        <f t="shared" si="123"/>
        <v/>
      </c>
      <c r="BI257" s="113" t="str">
        <f t="shared" si="124"/>
        <v/>
      </c>
      <c r="BJ257" s="113" t="str">
        <f t="shared" si="125"/>
        <v/>
      </c>
      <c r="BK257" s="113" t="str">
        <f t="shared" si="126"/>
        <v/>
      </c>
      <c r="BL257" s="113" t="str">
        <f t="shared" si="127"/>
        <v/>
      </c>
      <c r="BM257" s="113" t="str">
        <f t="shared" si="128"/>
        <v/>
      </c>
      <c r="BN257" s="113" t="str">
        <f t="shared" si="129"/>
        <v/>
      </c>
    </row>
    <row r="258" spans="1:66">
      <c r="A258" s="111">
        <f>IF('Data Entry'!$H$4="","",'Data Entry'!$H$4)</f>
        <v>8</v>
      </c>
      <c r="B258" s="111" t="str">
        <f>IF('Data Entry'!B263="","",'Data Entry'!B263)</f>
        <v/>
      </c>
      <c r="C258" s="111" t="str">
        <f>IF('Data Entry'!C263="","",'Data Entry'!C263)</f>
        <v/>
      </c>
      <c r="D258" s="114" t="str">
        <f>IF('Data Entry'!D263="","",'Data Entry'!D263)</f>
        <v/>
      </c>
      <c r="E258" s="111" t="str">
        <f>IF('Data Entry'!E263="","",UPPER('Data Entry'!E263))</f>
        <v/>
      </c>
      <c r="F258" s="111"/>
      <c r="G258" s="111" t="str">
        <f>IF('Data Entry'!F263="","",UPPER('Data Entry'!F263))</f>
        <v/>
      </c>
      <c r="H258" s="111"/>
      <c r="I258" s="111"/>
      <c r="J258" s="111"/>
      <c r="K258" s="111" t="str">
        <f>IF('Data Entry'!G263="","",'Data Entry'!G263)</f>
        <v/>
      </c>
      <c r="L258" s="111" t="str">
        <f>IF('Data Entry'!H263="","",'Data Entry'!H263)</f>
        <v/>
      </c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2"/>
      <c r="AF258" s="68" t="str">
        <f>IF(AK258="","",IF(AK258&gt;0,COUNT($AG$2:AG258),""))</f>
        <v/>
      </c>
      <c r="AG258" s="113">
        <f t="shared" si="98"/>
        <v>8</v>
      </c>
      <c r="AH258" s="113" t="str">
        <f t="shared" si="99"/>
        <v/>
      </c>
      <c r="AI258" s="113" t="str">
        <f t="shared" si="100"/>
        <v/>
      </c>
      <c r="AJ258" s="113" t="str">
        <f t="shared" si="101"/>
        <v/>
      </c>
      <c r="AK258" s="113" t="str">
        <f t="shared" si="102"/>
        <v/>
      </c>
      <c r="AL258" s="113">
        <f t="shared" si="103"/>
        <v>0</v>
      </c>
      <c r="AM258" s="113" t="str">
        <f t="shared" si="104"/>
        <v/>
      </c>
      <c r="AN258" s="113">
        <f t="shared" si="105"/>
        <v>0</v>
      </c>
      <c r="AO258" s="113">
        <f t="shared" si="106"/>
        <v>0</v>
      </c>
      <c r="AP258" s="113">
        <f t="shared" si="107"/>
        <v>0</v>
      </c>
      <c r="AQ258" s="113" t="str">
        <f t="shared" si="108"/>
        <v/>
      </c>
      <c r="AR258" s="113" t="str">
        <f t="shared" si="109"/>
        <v/>
      </c>
      <c r="AS258" s="113">
        <f t="shared" si="110"/>
        <v>0</v>
      </c>
      <c r="AT258" s="113">
        <f t="shared" si="111"/>
        <v>0</v>
      </c>
      <c r="AU258" s="113">
        <f t="shared" si="112"/>
        <v>0</v>
      </c>
      <c r="AV258" s="113">
        <f t="shared" si="113"/>
        <v>0</v>
      </c>
      <c r="AX258" s="68" t="str">
        <f>IF(BC258="","",IF(BC258&gt;0,COUNT($AY$2:AY258),""))</f>
        <v/>
      </c>
      <c r="AY258" s="113" t="str">
        <f t="shared" si="114"/>
        <v/>
      </c>
      <c r="AZ258" s="113" t="str">
        <f t="shared" si="115"/>
        <v/>
      </c>
      <c r="BA258" s="113" t="str">
        <f t="shared" si="116"/>
        <v/>
      </c>
      <c r="BB258" s="113" t="str">
        <f t="shared" si="117"/>
        <v/>
      </c>
      <c r="BC258" s="113" t="str">
        <f t="shared" si="118"/>
        <v/>
      </c>
      <c r="BD258" s="113" t="str">
        <f t="shared" si="119"/>
        <v/>
      </c>
      <c r="BE258" s="113" t="str">
        <f t="shared" si="120"/>
        <v/>
      </c>
      <c r="BF258" s="113" t="str">
        <f t="shared" si="121"/>
        <v/>
      </c>
      <c r="BG258" s="113" t="str">
        <f t="shared" si="122"/>
        <v/>
      </c>
      <c r="BH258" s="113" t="str">
        <f t="shared" si="123"/>
        <v/>
      </c>
      <c r="BI258" s="113" t="str">
        <f t="shared" si="124"/>
        <v/>
      </c>
      <c r="BJ258" s="113" t="str">
        <f t="shared" si="125"/>
        <v/>
      </c>
      <c r="BK258" s="113" t="str">
        <f t="shared" si="126"/>
        <v/>
      </c>
      <c r="BL258" s="113" t="str">
        <f t="shared" si="127"/>
        <v/>
      </c>
      <c r="BM258" s="113" t="str">
        <f t="shared" si="128"/>
        <v/>
      </c>
      <c r="BN258" s="113" t="str">
        <f t="shared" si="129"/>
        <v/>
      </c>
    </row>
    <row r="259" spans="1:66">
      <c r="A259" s="111">
        <f>IF('Data Entry'!$H$4="","",'Data Entry'!$H$4)</f>
        <v>8</v>
      </c>
      <c r="B259" s="111" t="str">
        <f>IF('Data Entry'!B264="","",'Data Entry'!B264)</f>
        <v/>
      </c>
      <c r="C259" s="111" t="str">
        <f>IF('Data Entry'!C264="","",'Data Entry'!C264)</f>
        <v/>
      </c>
      <c r="D259" s="114" t="str">
        <f>IF('Data Entry'!D264="","",'Data Entry'!D264)</f>
        <v/>
      </c>
      <c r="E259" s="111" t="str">
        <f>IF('Data Entry'!E264="","",UPPER('Data Entry'!E264))</f>
        <v/>
      </c>
      <c r="F259" s="111"/>
      <c r="G259" s="111" t="str">
        <f>IF('Data Entry'!F264="","",UPPER('Data Entry'!F264))</f>
        <v/>
      </c>
      <c r="H259" s="111"/>
      <c r="I259" s="111"/>
      <c r="J259" s="111"/>
      <c r="K259" s="111" t="str">
        <f>IF('Data Entry'!G264="","",'Data Entry'!G264)</f>
        <v/>
      </c>
      <c r="L259" s="111" t="str">
        <f>IF('Data Entry'!H264="","",'Data Entry'!H264)</f>
        <v/>
      </c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2"/>
      <c r="AF259" s="68" t="str">
        <f>IF(AK259="","",IF(AK259&gt;0,COUNT($AG$2:AG259),""))</f>
        <v/>
      </c>
      <c r="AG259" s="113">
        <f t="shared" ref="AG259:AG322" si="130">IF(AND($AJ$1=8,$A259=8),A259,"")</f>
        <v>8</v>
      </c>
      <c r="AH259" s="113" t="str">
        <f t="shared" ref="AH259:AH322" si="131">IF(AND($AJ$1=8,$A259=8),B259,"")</f>
        <v/>
      </c>
      <c r="AI259" s="113" t="str">
        <f t="shared" ref="AI259:AI322" si="132">IF(AND($AJ$1=8,$A259=8),C259,"")</f>
        <v/>
      </c>
      <c r="AJ259" s="113" t="str">
        <f t="shared" ref="AJ259:AJ322" si="133">IF(AND($AJ$1=8,$A259=8),D259,"")</f>
        <v/>
      </c>
      <c r="AK259" s="113" t="str">
        <f t="shared" ref="AK259:AK322" si="134">IF(AND($AJ$1=8,$A259=8),E259,"")</f>
        <v/>
      </c>
      <c r="AL259" s="113">
        <f t="shared" ref="AL259:AL322" si="135">IF(AND($AJ$1=8,$A259=8),F259,"")</f>
        <v>0</v>
      </c>
      <c r="AM259" s="113" t="str">
        <f t="shared" ref="AM259:AM322" si="136">IF(AND($AJ$1=8,$A259=8),G259,"")</f>
        <v/>
      </c>
      <c r="AN259" s="113">
        <f t="shared" ref="AN259:AN322" si="137">IF(AND($AJ$1=8,$A259=8),H259,"")</f>
        <v>0</v>
      </c>
      <c r="AO259" s="113">
        <f t="shared" ref="AO259:AO322" si="138">IF(AND($AJ$1=8,$A259=8),I259,"")</f>
        <v>0</v>
      </c>
      <c r="AP259" s="113">
        <f t="shared" ref="AP259:AP322" si="139">IF(AND($AJ$1=8,$A259=8),J259,"")</f>
        <v>0</v>
      </c>
      <c r="AQ259" s="113" t="str">
        <f t="shared" ref="AQ259:AQ322" si="140">IF(AND($AJ$1=8,$A259=8),K259,"")</f>
        <v/>
      </c>
      <c r="AR259" s="113" t="str">
        <f t="shared" ref="AR259:AR322" si="141">IF(AND($AJ$1=8,$A259=8),L259,"")</f>
        <v/>
      </c>
      <c r="AS259" s="113">
        <f t="shared" ref="AS259:AS322" si="142">IF(AND($AJ$1=8,$A259=8),M259,"")</f>
        <v>0</v>
      </c>
      <c r="AT259" s="113">
        <f t="shared" ref="AT259:AT322" si="143">IF(AND($AJ$1=8,$A259=8),N259,"")</f>
        <v>0</v>
      </c>
      <c r="AU259" s="113">
        <f t="shared" ref="AU259:AU322" si="144">IF(AND($AJ$1=8,$A259=8),O259,"")</f>
        <v>0</v>
      </c>
      <c r="AV259" s="113">
        <f t="shared" ref="AV259:AV322" si="145">IF(AND($AJ$1=8,$A259=8),P259,"")</f>
        <v>0</v>
      </c>
      <c r="AX259" s="68" t="str">
        <f>IF(BC259="","",IF(BC259&gt;0,COUNT($AY$2:AY259),""))</f>
        <v/>
      </c>
      <c r="AY259" s="113" t="str">
        <f t="shared" ref="AY259:AY322" si="146">IF(AND($BB$1=8,$A259=8,$BC$1=B259),A259,"")</f>
        <v/>
      </c>
      <c r="AZ259" s="113" t="str">
        <f t="shared" ref="AZ259:AZ322" si="147">IF(AND($BB$1=8,$A259=8,$BC$1=$B259),B259,"")</f>
        <v/>
      </c>
      <c r="BA259" s="113" t="str">
        <f t="shared" ref="BA259:BA322" si="148">IF(AND($BB$1=8,$A259=8,$BC$1=$B259),C259,"")</f>
        <v/>
      </c>
      <c r="BB259" s="113" t="str">
        <f t="shared" ref="BB259:BB322" si="149">IF(AND($BB$1=8,$A259=8,$BC$1=$B259),D259,"")</f>
        <v/>
      </c>
      <c r="BC259" s="113" t="str">
        <f t="shared" ref="BC259:BC322" si="150">IF(AND($BB$1=8,$A259=8,$BC$1=$B259),E259,"")</f>
        <v/>
      </c>
      <c r="BD259" s="113" t="str">
        <f t="shared" ref="BD259:BD322" si="151">IF(AND($BB$1=8,$A259=8,$BC$1=$B259),F259,"")</f>
        <v/>
      </c>
      <c r="BE259" s="113" t="str">
        <f t="shared" ref="BE259:BE322" si="152">IF(AND($BB$1=8,$A259=8,$BC$1=$B259),G259,"")</f>
        <v/>
      </c>
      <c r="BF259" s="113" t="str">
        <f t="shared" ref="BF259:BF322" si="153">IF(AND($BB$1=8,$A259=8,$BC$1=$B259),H259,"")</f>
        <v/>
      </c>
      <c r="BG259" s="113" t="str">
        <f t="shared" ref="BG259:BG322" si="154">IF(AND($BB$1=8,$A259=8,$BC$1=$B259),I259,"")</f>
        <v/>
      </c>
      <c r="BH259" s="113" t="str">
        <f t="shared" ref="BH259:BH322" si="155">IF(AND($BB$1=8,$A259=8,$BC$1=$B259),J259,"")</f>
        <v/>
      </c>
      <c r="BI259" s="113" t="str">
        <f t="shared" ref="BI259:BI322" si="156">IF(AND($BB$1=8,$A259=8,$BC$1=$B259),K259,"")</f>
        <v/>
      </c>
      <c r="BJ259" s="113" t="str">
        <f t="shared" ref="BJ259:BJ322" si="157">IF(AND($BB$1=8,$A259=8,$BC$1=$B259),L259,"")</f>
        <v/>
      </c>
      <c r="BK259" s="113" t="str">
        <f t="shared" ref="BK259:BK322" si="158">IF(AND($BB$1=8,$A259=8,$BC$1=$B259),M259,"")</f>
        <v/>
      </c>
      <c r="BL259" s="113" t="str">
        <f t="shared" ref="BL259:BL322" si="159">IF(AND($BB$1=8,$A259=8,$BC$1=$B259),N259,"")</f>
        <v/>
      </c>
      <c r="BM259" s="113" t="str">
        <f t="shared" ref="BM259:BM322" si="160">IF(AND($BB$1=8,$A259=8,$BC$1=$B259),O259,"")</f>
        <v/>
      </c>
      <c r="BN259" s="113" t="str">
        <f t="shared" ref="BN259:BN322" si="161">IF(AND($BB$1=8,$A259=8,$BC$1=$B259),P259,"")</f>
        <v/>
      </c>
    </row>
    <row r="260" spans="1:66">
      <c r="A260" s="111">
        <f>IF('Data Entry'!$H$4="","",'Data Entry'!$H$4)</f>
        <v>8</v>
      </c>
      <c r="B260" s="111" t="str">
        <f>IF('Data Entry'!B265="","",'Data Entry'!B265)</f>
        <v/>
      </c>
      <c r="C260" s="111" t="str">
        <f>IF('Data Entry'!C265="","",'Data Entry'!C265)</f>
        <v/>
      </c>
      <c r="D260" s="114" t="str">
        <f>IF('Data Entry'!D265="","",'Data Entry'!D265)</f>
        <v/>
      </c>
      <c r="E260" s="111" t="str">
        <f>IF('Data Entry'!E265="","",UPPER('Data Entry'!E265))</f>
        <v/>
      </c>
      <c r="F260" s="111"/>
      <c r="G260" s="111" t="str">
        <f>IF('Data Entry'!F265="","",UPPER('Data Entry'!F265))</f>
        <v/>
      </c>
      <c r="H260" s="111"/>
      <c r="I260" s="111"/>
      <c r="J260" s="111"/>
      <c r="K260" s="111" t="str">
        <f>IF('Data Entry'!G265="","",'Data Entry'!G265)</f>
        <v/>
      </c>
      <c r="L260" s="111" t="str">
        <f>IF('Data Entry'!H265="","",'Data Entry'!H265)</f>
        <v/>
      </c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2"/>
      <c r="AF260" s="68" t="str">
        <f>IF(AK260="","",IF(AK260&gt;0,COUNT($AG$2:AG260),""))</f>
        <v/>
      </c>
      <c r="AG260" s="113">
        <f t="shared" si="130"/>
        <v>8</v>
      </c>
      <c r="AH260" s="113" t="str">
        <f t="shared" si="131"/>
        <v/>
      </c>
      <c r="AI260" s="113" t="str">
        <f t="shared" si="132"/>
        <v/>
      </c>
      <c r="AJ260" s="113" t="str">
        <f t="shared" si="133"/>
        <v/>
      </c>
      <c r="AK260" s="113" t="str">
        <f t="shared" si="134"/>
        <v/>
      </c>
      <c r="AL260" s="113">
        <f t="shared" si="135"/>
        <v>0</v>
      </c>
      <c r="AM260" s="113" t="str">
        <f t="shared" si="136"/>
        <v/>
      </c>
      <c r="AN260" s="113">
        <f t="shared" si="137"/>
        <v>0</v>
      </c>
      <c r="AO260" s="113">
        <f t="shared" si="138"/>
        <v>0</v>
      </c>
      <c r="AP260" s="113">
        <f t="shared" si="139"/>
        <v>0</v>
      </c>
      <c r="AQ260" s="113" t="str">
        <f t="shared" si="140"/>
        <v/>
      </c>
      <c r="AR260" s="113" t="str">
        <f t="shared" si="141"/>
        <v/>
      </c>
      <c r="AS260" s="113">
        <f t="shared" si="142"/>
        <v>0</v>
      </c>
      <c r="AT260" s="113">
        <f t="shared" si="143"/>
        <v>0</v>
      </c>
      <c r="AU260" s="113">
        <f t="shared" si="144"/>
        <v>0</v>
      </c>
      <c r="AV260" s="113">
        <f t="shared" si="145"/>
        <v>0</v>
      </c>
      <c r="AX260" s="68" t="str">
        <f>IF(BC260="","",IF(BC260&gt;0,COUNT($AY$2:AY260),""))</f>
        <v/>
      </c>
      <c r="AY260" s="113" t="str">
        <f t="shared" si="146"/>
        <v/>
      </c>
      <c r="AZ260" s="113" t="str">
        <f t="shared" si="147"/>
        <v/>
      </c>
      <c r="BA260" s="113" t="str">
        <f t="shared" si="148"/>
        <v/>
      </c>
      <c r="BB260" s="113" t="str">
        <f t="shared" si="149"/>
        <v/>
      </c>
      <c r="BC260" s="113" t="str">
        <f t="shared" si="150"/>
        <v/>
      </c>
      <c r="BD260" s="113" t="str">
        <f t="shared" si="151"/>
        <v/>
      </c>
      <c r="BE260" s="113" t="str">
        <f t="shared" si="152"/>
        <v/>
      </c>
      <c r="BF260" s="113" t="str">
        <f t="shared" si="153"/>
        <v/>
      </c>
      <c r="BG260" s="113" t="str">
        <f t="shared" si="154"/>
        <v/>
      </c>
      <c r="BH260" s="113" t="str">
        <f t="shared" si="155"/>
        <v/>
      </c>
      <c r="BI260" s="113" t="str">
        <f t="shared" si="156"/>
        <v/>
      </c>
      <c r="BJ260" s="113" t="str">
        <f t="shared" si="157"/>
        <v/>
      </c>
      <c r="BK260" s="113" t="str">
        <f t="shared" si="158"/>
        <v/>
      </c>
      <c r="BL260" s="113" t="str">
        <f t="shared" si="159"/>
        <v/>
      </c>
      <c r="BM260" s="113" t="str">
        <f t="shared" si="160"/>
        <v/>
      </c>
      <c r="BN260" s="113" t="str">
        <f t="shared" si="161"/>
        <v/>
      </c>
    </row>
    <row r="261" spans="1:66">
      <c r="A261" s="111">
        <f>IF('Data Entry'!$H$4="","",'Data Entry'!$H$4)</f>
        <v>8</v>
      </c>
      <c r="B261" s="111" t="str">
        <f>IF('Data Entry'!B266="","",'Data Entry'!B266)</f>
        <v/>
      </c>
      <c r="C261" s="111" t="str">
        <f>IF('Data Entry'!C266="","",'Data Entry'!C266)</f>
        <v/>
      </c>
      <c r="D261" s="114" t="str">
        <f>IF('Data Entry'!D266="","",'Data Entry'!D266)</f>
        <v/>
      </c>
      <c r="E261" s="111" t="str">
        <f>IF('Data Entry'!E266="","",UPPER('Data Entry'!E266))</f>
        <v/>
      </c>
      <c r="F261" s="111"/>
      <c r="G261" s="111" t="str">
        <f>IF('Data Entry'!F266="","",UPPER('Data Entry'!F266))</f>
        <v/>
      </c>
      <c r="H261" s="111"/>
      <c r="I261" s="111"/>
      <c r="J261" s="111"/>
      <c r="K261" s="111" t="str">
        <f>IF('Data Entry'!G266="","",'Data Entry'!G266)</f>
        <v/>
      </c>
      <c r="L261" s="111" t="str">
        <f>IF('Data Entry'!H266="","",'Data Entry'!H266)</f>
        <v/>
      </c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2"/>
      <c r="AF261" s="68" t="str">
        <f>IF(AK261="","",IF(AK261&gt;0,COUNT($AG$2:AG261),""))</f>
        <v/>
      </c>
      <c r="AG261" s="113">
        <f t="shared" si="130"/>
        <v>8</v>
      </c>
      <c r="AH261" s="113" t="str">
        <f t="shared" si="131"/>
        <v/>
      </c>
      <c r="AI261" s="113" t="str">
        <f t="shared" si="132"/>
        <v/>
      </c>
      <c r="AJ261" s="113" t="str">
        <f t="shared" si="133"/>
        <v/>
      </c>
      <c r="AK261" s="113" t="str">
        <f t="shared" si="134"/>
        <v/>
      </c>
      <c r="AL261" s="113">
        <f t="shared" si="135"/>
        <v>0</v>
      </c>
      <c r="AM261" s="113" t="str">
        <f t="shared" si="136"/>
        <v/>
      </c>
      <c r="AN261" s="113">
        <f t="shared" si="137"/>
        <v>0</v>
      </c>
      <c r="AO261" s="113">
        <f t="shared" si="138"/>
        <v>0</v>
      </c>
      <c r="AP261" s="113">
        <f t="shared" si="139"/>
        <v>0</v>
      </c>
      <c r="AQ261" s="113" t="str">
        <f t="shared" si="140"/>
        <v/>
      </c>
      <c r="AR261" s="113" t="str">
        <f t="shared" si="141"/>
        <v/>
      </c>
      <c r="AS261" s="113">
        <f t="shared" si="142"/>
        <v>0</v>
      </c>
      <c r="AT261" s="113">
        <f t="shared" si="143"/>
        <v>0</v>
      </c>
      <c r="AU261" s="113">
        <f t="shared" si="144"/>
        <v>0</v>
      </c>
      <c r="AV261" s="113">
        <f t="shared" si="145"/>
        <v>0</v>
      </c>
      <c r="AX261" s="68" t="str">
        <f>IF(BC261="","",IF(BC261&gt;0,COUNT($AY$2:AY261),""))</f>
        <v/>
      </c>
      <c r="AY261" s="113" t="str">
        <f t="shared" si="146"/>
        <v/>
      </c>
      <c r="AZ261" s="113" t="str">
        <f t="shared" si="147"/>
        <v/>
      </c>
      <c r="BA261" s="113" t="str">
        <f t="shared" si="148"/>
        <v/>
      </c>
      <c r="BB261" s="113" t="str">
        <f t="shared" si="149"/>
        <v/>
      </c>
      <c r="BC261" s="113" t="str">
        <f t="shared" si="150"/>
        <v/>
      </c>
      <c r="BD261" s="113" t="str">
        <f t="shared" si="151"/>
        <v/>
      </c>
      <c r="BE261" s="113" t="str">
        <f t="shared" si="152"/>
        <v/>
      </c>
      <c r="BF261" s="113" t="str">
        <f t="shared" si="153"/>
        <v/>
      </c>
      <c r="BG261" s="113" t="str">
        <f t="shared" si="154"/>
        <v/>
      </c>
      <c r="BH261" s="113" t="str">
        <f t="shared" si="155"/>
        <v/>
      </c>
      <c r="BI261" s="113" t="str">
        <f t="shared" si="156"/>
        <v/>
      </c>
      <c r="BJ261" s="113" t="str">
        <f t="shared" si="157"/>
        <v/>
      </c>
      <c r="BK261" s="113" t="str">
        <f t="shared" si="158"/>
        <v/>
      </c>
      <c r="BL261" s="113" t="str">
        <f t="shared" si="159"/>
        <v/>
      </c>
      <c r="BM261" s="113" t="str">
        <f t="shared" si="160"/>
        <v/>
      </c>
      <c r="BN261" s="113" t="str">
        <f t="shared" si="161"/>
        <v/>
      </c>
    </row>
    <row r="262" spans="1:66">
      <c r="A262" s="111">
        <f>IF('Data Entry'!$H$4="","",'Data Entry'!$H$4)</f>
        <v>8</v>
      </c>
      <c r="B262" s="111" t="str">
        <f>IF('Data Entry'!B267="","",'Data Entry'!B267)</f>
        <v/>
      </c>
      <c r="C262" s="111" t="str">
        <f>IF('Data Entry'!C267="","",'Data Entry'!C267)</f>
        <v/>
      </c>
      <c r="D262" s="114" t="str">
        <f>IF('Data Entry'!D267="","",'Data Entry'!D267)</f>
        <v/>
      </c>
      <c r="E262" s="111" t="str">
        <f>IF('Data Entry'!E267="","",UPPER('Data Entry'!E267))</f>
        <v/>
      </c>
      <c r="F262" s="111"/>
      <c r="G262" s="111" t="str">
        <f>IF('Data Entry'!F267="","",UPPER('Data Entry'!F267))</f>
        <v/>
      </c>
      <c r="H262" s="111"/>
      <c r="I262" s="111"/>
      <c r="J262" s="111"/>
      <c r="K262" s="111" t="str">
        <f>IF('Data Entry'!G267="","",'Data Entry'!G267)</f>
        <v/>
      </c>
      <c r="L262" s="111" t="str">
        <f>IF('Data Entry'!H267="","",'Data Entry'!H267)</f>
        <v/>
      </c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2"/>
      <c r="AF262" s="68" t="str">
        <f>IF(AK262="","",IF(AK262&gt;0,COUNT($AG$2:AG262),""))</f>
        <v/>
      </c>
      <c r="AG262" s="113">
        <f t="shared" si="130"/>
        <v>8</v>
      </c>
      <c r="AH262" s="113" t="str">
        <f t="shared" si="131"/>
        <v/>
      </c>
      <c r="AI262" s="113" t="str">
        <f t="shared" si="132"/>
        <v/>
      </c>
      <c r="AJ262" s="113" t="str">
        <f t="shared" si="133"/>
        <v/>
      </c>
      <c r="AK262" s="113" t="str">
        <f t="shared" si="134"/>
        <v/>
      </c>
      <c r="AL262" s="113">
        <f t="shared" si="135"/>
        <v>0</v>
      </c>
      <c r="AM262" s="113" t="str">
        <f t="shared" si="136"/>
        <v/>
      </c>
      <c r="AN262" s="113">
        <f t="shared" si="137"/>
        <v>0</v>
      </c>
      <c r="AO262" s="113">
        <f t="shared" si="138"/>
        <v>0</v>
      </c>
      <c r="AP262" s="113">
        <f t="shared" si="139"/>
        <v>0</v>
      </c>
      <c r="AQ262" s="113" t="str">
        <f t="shared" si="140"/>
        <v/>
      </c>
      <c r="AR262" s="113" t="str">
        <f t="shared" si="141"/>
        <v/>
      </c>
      <c r="AS262" s="113">
        <f t="shared" si="142"/>
        <v>0</v>
      </c>
      <c r="AT262" s="113">
        <f t="shared" si="143"/>
        <v>0</v>
      </c>
      <c r="AU262" s="113">
        <f t="shared" si="144"/>
        <v>0</v>
      </c>
      <c r="AV262" s="113">
        <f t="shared" si="145"/>
        <v>0</v>
      </c>
      <c r="AX262" s="68" t="str">
        <f>IF(BC262="","",IF(BC262&gt;0,COUNT($AY$2:AY262),""))</f>
        <v/>
      </c>
      <c r="AY262" s="113" t="str">
        <f t="shared" si="146"/>
        <v/>
      </c>
      <c r="AZ262" s="113" t="str">
        <f t="shared" si="147"/>
        <v/>
      </c>
      <c r="BA262" s="113" t="str">
        <f t="shared" si="148"/>
        <v/>
      </c>
      <c r="BB262" s="113" t="str">
        <f t="shared" si="149"/>
        <v/>
      </c>
      <c r="BC262" s="113" t="str">
        <f t="shared" si="150"/>
        <v/>
      </c>
      <c r="BD262" s="113" t="str">
        <f t="shared" si="151"/>
        <v/>
      </c>
      <c r="BE262" s="113" t="str">
        <f t="shared" si="152"/>
        <v/>
      </c>
      <c r="BF262" s="113" t="str">
        <f t="shared" si="153"/>
        <v/>
      </c>
      <c r="BG262" s="113" t="str">
        <f t="shared" si="154"/>
        <v/>
      </c>
      <c r="BH262" s="113" t="str">
        <f t="shared" si="155"/>
        <v/>
      </c>
      <c r="BI262" s="113" t="str">
        <f t="shared" si="156"/>
        <v/>
      </c>
      <c r="BJ262" s="113" t="str">
        <f t="shared" si="157"/>
        <v/>
      </c>
      <c r="BK262" s="113" t="str">
        <f t="shared" si="158"/>
        <v/>
      </c>
      <c r="BL262" s="113" t="str">
        <f t="shared" si="159"/>
        <v/>
      </c>
      <c r="BM262" s="113" t="str">
        <f t="shared" si="160"/>
        <v/>
      </c>
      <c r="BN262" s="113" t="str">
        <f t="shared" si="161"/>
        <v/>
      </c>
    </row>
    <row r="263" spans="1:66">
      <c r="A263" s="111">
        <f>IF('Data Entry'!$H$4="","",'Data Entry'!$H$4)</f>
        <v>8</v>
      </c>
      <c r="B263" s="111" t="str">
        <f>IF('Data Entry'!B268="","",'Data Entry'!B268)</f>
        <v/>
      </c>
      <c r="C263" s="111" t="str">
        <f>IF('Data Entry'!C268="","",'Data Entry'!C268)</f>
        <v/>
      </c>
      <c r="D263" s="114" t="str">
        <f>IF('Data Entry'!D268="","",'Data Entry'!D268)</f>
        <v/>
      </c>
      <c r="E263" s="111" t="str">
        <f>IF('Data Entry'!E268="","",UPPER('Data Entry'!E268))</f>
        <v/>
      </c>
      <c r="F263" s="111"/>
      <c r="G263" s="111" t="str">
        <f>IF('Data Entry'!F268="","",UPPER('Data Entry'!F268))</f>
        <v/>
      </c>
      <c r="H263" s="111"/>
      <c r="I263" s="111"/>
      <c r="J263" s="111"/>
      <c r="K263" s="111" t="str">
        <f>IF('Data Entry'!G268="","",'Data Entry'!G268)</f>
        <v/>
      </c>
      <c r="L263" s="111" t="str">
        <f>IF('Data Entry'!H268="","",'Data Entry'!H268)</f>
        <v/>
      </c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2"/>
      <c r="AF263" s="68" t="str">
        <f>IF(AK263="","",IF(AK263&gt;0,COUNT($AG$2:AG263),""))</f>
        <v/>
      </c>
      <c r="AG263" s="113">
        <f t="shared" si="130"/>
        <v>8</v>
      </c>
      <c r="AH263" s="113" t="str">
        <f t="shared" si="131"/>
        <v/>
      </c>
      <c r="AI263" s="113" t="str">
        <f t="shared" si="132"/>
        <v/>
      </c>
      <c r="AJ263" s="113" t="str">
        <f t="shared" si="133"/>
        <v/>
      </c>
      <c r="AK263" s="113" t="str">
        <f t="shared" si="134"/>
        <v/>
      </c>
      <c r="AL263" s="113">
        <f t="shared" si="135"/>
        <v>0</v>
      </c>
      <c r="AM263" s="113" t="str">
        <f t="shared" si="136"/>
        <v/>
      </c>
      <c r="AN263" s="113">
        <f t="shared" si="137"/>
        <v>0</v>
      </c>
      <c r="AO263" s="113">
        <f t="shared" si="138"/>
        <v>0</v>
      </c>
      <c r="AP263" s="113">
        <f t="shared" si="139"/>
        <v>0</v>
      </c>
      <c r="AQ263" s="113" t="str">
        <f t="shared" si="140"/>
        <v/>
      </c>
      <c r="AR263" s="113" t="str">
        <f t="shared" si="141"/>
        <v/>
      </c>
      <c r="AS263" s="113">
        <f t="shared" si="142"/>
        <v>0</v>
      </c>
      <c r="AT263" s="113">
        <f t="shared" si="143"/>
        <v>0</v>
      </c>
      <c r="AU263" s="113">
        <f t="shared" si="144"/>
        <v>0</v>
      </c>
      <c r="AV263" s="113">
        <f t="shared" si="145"/>
        <v>0</v>
      </c>
      <c r="AX263" s="68" t="str">
        <f>IF(BC263="","",IF(BC263&gt;0,COUNT($AY$2:AY263),""))</f>
        <v/>
      </c>
      <c r="AY263" s="113" t="str">
        <f t="shared" si="146"/>
        <v/>
      </c>
      <c r="AZ263" s="113" t="str">
        <f t="shared" si="147"/>
        <v/>
      </c>
      <c r="BA263" s="113" t="str">
        <f t="shared" si="148"/>
        <v/>
      </c>
      <c r="BB263" s="113" t="str">
        <f t="shared" si="149"/>
        <v/>
      </c>
      <c r="BC263" s="113" t="str">
        <f t="shared" si="150"/>
        <v/>
      </c>
      <c r="BD263" s="113" t="str">
        <f t="shared" si="151"/>
        <v/>
      </c>
      <c r="BE263" s="113" t="str">
        <f t="shared" si="152"/>
        <v/>
      </c>
      <c r="BF263" s="113" t="str">
        <f t="shared" si="153"/>
        <v/>
      </c>
      <c r="BG263" s="113" t="str">
        <f t="shared" si="154"/>
        <v/>
      </c>
      <c r="BH263" s="113" t="str">
        <f t="shared" si="155"/>
        <v/>
      </c>
      <c r="BI263" s="113" t="str">
        <f t="shared" si="156"/>
        <v/>
      </c>
      <c r="BJ263" s="113" t="str">
        <f t="shared" si="157"/>
        <v/>
      </c>
      <c r="BK263" s="113" t="str">
        <f t="shared" si="158"/>
        <v/>
      </c>
      <c r="BL263" s="113" t="str">
        <f t="shared" si="159"/>
        <v/>
      </c>
      <c r="BM263" s="113" t="str">
        <f t="shared" si="160"/>
        <v/>
      </c>
      <c r="BN263" s="113" t="str">
        <f t="shared" si="161"/>
        <v/>
      </c>
    </row>
    <row r="264" spans="1:66">
      <c r="A264" s="111">
        <f>IF('Data Entry'!$H$4="","",'Data Entry'!$H$4)</f>
        <v>8</v>
      </c>
      <c r="B264" s="111" t="str">
        <f>IF('Data Entry'!B269="","",'Data Entry'!B269)</f>
        <v/>
      </c>
      <c r="C264" s="111" t="str">
        <f>IF('Data Entry'!C269="","",'Data Entry'!C269)</f>
        <v/>
      </c>
      <c r="D264" s="114" t="str">
        <f>IF('Data Entry'!D269="","",'Data Entry'!D269)</f>
        <v/>
      </c>
      <c r="E264" s="111" t="str">
        <f>IF('Data Entry'!E269="","",UPPER('Data Entry'!E269))</f>
        <v/>
      </c>
      <c r="F264" s="111"/>
      <c r="G264" s="111" t="str">
        <f>IF('Data Entry'!F269="","",UPPER('Data Entry'!F269))</f>
        <v/>
      </c>
      <c r="H264" s="111"/>
      <c r="I264" s="111"/>
      <c r="J264" s="111"/>
      <c r="K264" s="111" t="str">
        <f>IF('Data Entry'!G269="","",'Data Entry'!G269)</f>
        <v/>
      </c>
      <c r="L264" s="111" t="str">
        <f>IF('Data Entry'!H269="","",'Data Entry'!H269)</f>
        <v/>
      </c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2"/>
      <c r="AF264" s="68" t="str">
        <f>IF(AK264="","",IF(AK264&gt;0,COUNT($AG$2:AG264),""))</f>
        <v/>
      </c>
      <c r="AG264" s="113">
        <f t="shared" si="130"/>
        <v>8</v>
      </c>
      <c r="AH264" s="113" t="str">
        <f t="shared" si="131"/>
        <v/>
      </c>
      <c r="AI264" s="113" t="str">
        <f t="shared" si="132"/>
        <v/>
      </c>
      <c r="AJ264" s="113" t="str">
        <f t="shared" si="133"/>
        <v/>
      </c>
      <c r="AK264" s="113" t="str">
        <f t="shared" si="134"/>
        <v/>
      </c>
      <c r="AL264" s="113">
        <f t="shared" si="135"/>
        <v>0</v>
      </c>
      <c r="AM264" s="113" t="str">
        <f t="shared" si="136"/>
        <v/>
      </c>
      <c r="AN264" s="113">
        <f t="shared" si="137"/>
        <v>0</v>
      </c>
      <c r="AO264" s="113">
        <f t="shared" si="138"/>
        <v>0</v>
      </c>
      <c r="AP264" s="113">
        <f t="shared" si="139"/>
        <v>0</v>
      </c>
      <c r="AQ264" s="113" t="str">
        <f t="shared" si="140"/>
        <v/>
      </c>
      <c r="AR264" s="113" t="str">
        <f t="shared" si="141"/>
        <v/>
      </c>
      <c r="AS264" s="113">
        <f t="shared" si="142"/>
        <v>0</v>
      </c>
      <c r="AT264" s="113">
        <f t="shared" si="143"/>
        <v>0</v>
      </c>
      <c r="AU264" s="113">
        <f t="shared" si="144"/>
        <v>0</v>
      </c>
      <c r="AV264" s="113">
        <f t="shared" si="145"/>
        <v>0</v>
      </c>
      <c r="AX264" s="68" t="str">
        <f>IF(BC264="","",IF(BC264&gt;0,COUNT($AY$2:AY264),""))</f>
        <v/>
      </c>
      <c r="AY264" s="113" t="str">
        <f t="shared" si="146"/>
        <v/>
      </c>
      <c r="AZ264" s="113" t="str">
        <f t="shared" si="147"/>
        <v/>
      </c>
      <c r="BA264" s="113" t="str">
        <f t="shared" si="148"/>
        <v/>
      </c>
      <c r="BB264" s="113" t="str">
        <f t="shared" si="149"/>
        <v/>
      </c>
      <c r="BC264" s="113" t="str">
        <f t="shared" si="150"/>
        <v/>
      </c>
      <c r="BD264" s="113" t="str">
        <f t="shared" si="151"/>
        <v/>
      </c>
      <c r="BE264" s="113" t="str">
        <f t="shared" si="152"/>
        <v/>
      </c>
      <c r="BF264" s="113" t="str">
        <f t="shared" si="153"/>
        <v/>
      </c>
      <c r="BG264" s="113" t="str">
        <f t="shared" si="154"/>
        <v/>
      </c>
      <c r="BH264" s="113" t="str">
        <f t="shared" si="155"/>
        <v/>
      </c>
      <c r="BI264" s="113" t="str">
        <f t="shared" si="156"/>
        <v/>
      </c>
      <c r="BJ264" s="113" t="str">
        <f t="shared" si="157"/>
        <v/>
      </c>
      <c r="BK264" s="113" t="str">
        <f t="shared" si="158"/>
        <v/>
      </c>
      <c r="BL264" s="113" t="str">
        <f t="shared" si="159"/>
        <v/>
      </c>
      <c r="BM264" s="113" t="str">
        <f t="shared" si="160"/>
        <v/>
      </c>
      <c r="BN264" s="113" t="str">
        <f t="shared" si="161"/>
        <v/>
      </c>
    </row>
    <row r="265" spans="1:66">
      <c r="A265" s="111">
        <f>IF('Data Entry'!$H$4="","",'Data Entry'!$H$4)</f>
        <v>8</v>
      </c>
      <c r="B265" s="111" t="str">
        <f>IF('Data Entry'!B270="","",'Data Entry'!B270)</f>
        <v/>
      </c>
      <c r="C265" s="111" t="str">
        <f>IF('Data Entry'!C270="","",'Data Entry'!C270)</f>
        <v/>
      </c>
      <c r="D265" s="114" t="str">
        <f>IF('Data Entry'!D270="","",'Data Entry'!D270)</f>
        <v/>
      </c>
      <c r="E265" s="111" t="str">
        <f>IF('Data Entry'!E270="","",UPPER('Data Entry'!E270))</f>
        <v/>
      </c>
      <c r="F265" s="111"/>
      <c r="G265" s="111" t="str">
        <f>IF('Data Entry'!F270="","",UPPER('Data Entry'!F270))</f>
        <v/>
      </c>
      <c r="H265" s="111"/>
      <c r="I265" s="111"/>
      <c r="J265" s="111"/>
      <c r="K265" s="111" t="str">
        <f>IF('Data Entry'!G270="","",'Data Entry'!G270)</f>
        <v/>
      </c>
      <c r="L265" s="111" t="str">
        <f>IF('Data Entry'!H270="","",'Data Entry'!H270)</f>
        <v/>
      </c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2"/>
      <c r="AF265" s="68" t="str">
        <f>IF(AK265="","",IF(AK265&gt;0,COUNT($AG$2:AG265),""))</f>
        <v/>
      </c>
      <c r="AG265" s="113">
        <f t="shared" si="130"/>
        <v>8</v>
      </c>
      <c r="AH265" s="113" t="str">
        <f t="shared" si="131"/>
        <v/>
      </c>
      <c r="AI265" s="113" t="str">
        <f t="shared" si="132"/>
        <v/>
      </c>
      <c r="AJ265" s="113" t="str">
        <f t="shared" si="133"/>
        <v/>
      </c>
      <c r="AK265" s="113" t="str">
        <f t="shared" si="134"/>
        <v/>
      </c>
      <c r="AL265" s="113">
        <f t="shared" si="135"/>
        <v>0</v>
      </c>
      <c r="AM265" s="113" t="str">
        <f t="shared" si="136"/>
        <v/>
      </c>
      <c r="AN265" s="113">
        <f t="shared" si="137"/>
        <v>0</v>
      </c>
      <c r="AO265" s="113">
        <f t="shared" si="138"/>
        <v>0</v>
      </c>
      <c r="AP265" s="113">
        <f t="shared" si="139"/>
        <v>0</v>
      </c>
      <c r="AQ265" s="113" t="str">
        <f t="shared" si="140"/>
        <v/>
      </c>
      <c r="AR265" s="113" t="str">
        <f t="shared" si="141"/>
        <v/>
      </c>
      <c r="AS265" s="113">
        <f t="shared" si="142"/>
        <v>0</v>
      </c>
      <c r="AT265" s="113">
        <f t="shared" si="143"/>
        <v>0</v>
      </c>
      <c r="AU265" s="113">
        <f t="shared" si="144"/>
        <v>0</v>
      </c>
      <c r="AV265" s="113">
        <f t="shared" si="145"/>
        <v>0</v>
      </c>
      <c r="AX265" s="68" t="str">
        <f>IF(BC265="","",IF(BC265&gt;0,COUNT($AY$2:AY265),""))</f>
        <v/>
      </c>
      <c r="AY265" s="113" t="str">
        <f t="shared" si="146"/>
        <v/>
      </c>
      <c r="AZ265" s="113" t="str">
        <f t="shared" si="147"/>
        <v/>
      </c>
      <c r="BA265" s="113" t="str">
        <f t="shared" si="148"/>
        <v/>
      </c>
      <c r="BB265" s="113" t="str">
        <f t="shared" si="149"/>
        <v/>
      </c>
      <c r="BC265" s="113" t="str">
        <f t="shared" si="150"/>
        <v/>
      </c>
      <c r="BD265" s="113" t="str">
        <f t="shared" si="151"/>
        <v/>
      </c>
      <c r="BE265" s="113" t="str">
        <f t="shared" si="152"/>
        <v/>
      </c>
      <c r="BF265" s="113" t="str">
        <f t="shared" si="153"/>
        <v/>
      </c>
      <c r="BG265" s="113" t="str">
        <f t="shared" si="154"/>
        <v/>
      </c>
      <c r="BH265" s="113" t="str">
        <f t="shared" si="155"/>
        <v/>
      </c>
      <c r="BI265" s="113" t="str">
        <f t="shared" si="156"/>
        <v/>
      </c>
      <c r="BJ265" s="113" t="str">
        <f t="shared" si="157"/>
        <v/>
      </c>
      <c r="BK265" s="113" t="str">
        <f t="shared" si="158"/>
        <v/>
      </c>
      <c r="BL265" s="113" t="str">
        <f t="shared" si="159"/>
        <v/>
      </c>
      <c r="BM265" s="113" t="str">
        <f t="shared" si="160"/>
        <v/>
      </c>
      <c r="BN265" s="113" t="str">
        <f t="shared" si="161"/>
        <v/>
      </c>
    </row>
    <row r="266" spans="1:66">
      <c r="A266" s="111">
        <f>IF('Data Entry'!$H$4="","",'Data Entry'!$H$4)</f>
        <v>8</v>
      </c>
      <c r="B266" s="111" t="str">
        <f>IF('Data Entry'!B271="","",'Data Entry'!B271)</f>
        <v/>
      </c>
      <c r="C266" s="111" t="str">
        <f>IF('Data Entry'!C271="","",'Data Entry'!C271)</f>
        <v/>
      </c>
      <c r="D266" s="114" t="str">
        <f>IF('Data Entry'!D271="","",'Data Entry'!D271)</f>
        <v/>
      </c>
      <c r="E266" s="111" t="str">
        <f>IF('Data Entry'!E271="","",UPPER('Data Entry'!E271))</f>
        <v/>
      </c>
      <c r="F266" s="111"/>
      <c r="G266" s="111" t="str">
        <f>IF('Data Entry'!F271="","",UPPER('Data Entry'!F271))</f>
        <v/>
      </c>
      <c r="H266" s="111"/>
      <c r="I266" s="111"/>
      <c r="J266" s="111"/>
      <c r="K266" s="111" t="str">
        <f>IF('Data Entry'!G271="","",'Data Entry'!G271)</f>
        <v/>
      </c>
      <c r="L266" s="111" t="str">
        <f>IF('Data Entry'!H271="","",'Data Entry'!H271)</f>
        <v/>
      </c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2"/>
      <c r="AF266" s="68" t="str">
        <f>IF(AK266="","",IF(AK266&gt;0,COUNT($AG$2:AG266),""))</f>
        <v/>
      </c>
      <c r="AG266" s="113">
        <f t="shared" si="130"/>
        <v>8</v>
      </c>
      <c r="AH266" s="113" t="str">
        <f t="shared" si="131"/>
        <v/>
      </c>
      <c r="AI266" s="113" t="str">
        <f t="shared" si="132"/>
        <v/>
      </c>
      <c r="AJ266" s="113" t="str">
        <f t="shared" si="133"/>
        <v/>
      </c>
      <c r="AK266" s="113" t="str">
        <f t="shared" si="134"/>
        <v/>
      </c>
      <c r="AL266" s="113">
        <f t="shared" si="135"/>
        <v>0</v>
      </c>
      <c r="AM266" s="113" t="str">
        <f t="shared" si="136"/>
        <v/>
      </c>
      <c r="AN266" s="113">
        <f t="shared" si="137"/>
        <v>0</v>
      </c>
      <c r="AO266" s="113">
        <f t="shared" si="138"/>
        <v>0</v>
      </c>
      <c r="AP266" s="113">
        <f t="shared" si="139"/>
        <v>0</v>
      </c>
      <c r="AQ266" s="113" t="str">
        <f t="shared" si="140"/>
        <v/>
      </c>
      <c r="AR266" s="113" t="str">
        <f t="shared" si="141"/>
        <v/>
      </c>
      <c r="AS266" s="113">
        <f t="shared" si="142"/>
        <v>0</v>
      </c>
      <c r="AT266" s="113">
        <f t="shared" si="143"/>
        <v>0</v>
      </c>
      <c r="AU266" s="113">
        <f t="shared" si="144"/>
        <v>0</v>
      </c>
      <c r="AV266" s="113">
        <f t="shared" si="145"/>
        <v>0</v>
      </c>
      <c r="AX266" s="68" t="str">
        <f>IF(BC266="","",IF(BC266&gt;0,COUNT($AY$2:AY266),""))</f>
        <v/>
      </c>
      <c r="AY266" s="113" t="str">
        <f t="shared" si="146"/>
        <v/>
      </c>
      <c r="AZ266" s="113" t="str">
        <f t="shared" si="147"/>
        <v/>
      </c>
      <c r="BA266" s="113" t="str">
        <f t="shared" si="148"/>
        <v/>
      </c>
      <c r="BB266" s="113" t="str">
        <f t="shared" si="149"/>
        <v/>
      </c>
      <c r="BC266" s="113" t="str">
        <f t="shared" si="150"/>
        <v/>
      </c>
      <c r="BD266" s="113" t="str">
        <f t="shared" si="151"/>
        <v/>
      </c>
      <c r="BE266" s="113" t="str">
        <f t="shared" si="152"/>
        <v/>
      </c>
      <c r="BF266" s="113" t="str">
        <f t="shared" si="153"/>
        <v/>
      </c>
      <c r="BG266" s="113" t="str">
        <f t="shared" si="154"/>
        <v/>
      </c>
      <c r="BH266" s="113" t="str">
        <f t="shared" si="155"/>
        <v/>
      </c>
      <c r="BI266" s="113" t="str">
        <f t="shared" si="156"/>
        <v/>
      </c>
      <c r="BJ266" s="113" t="str">
        <f t="shared" si="157"/>
        <v/>
      </c>
      <c r="BK266" s="113" t="str">
        <f t="shared" si="158"/>
        <v/>
      </c>
      <c r="BL266" s="113" t="str">
        <f t="shared" si="159"/>
        <v/>
      </c>
      <c r="BM266" s="113" t="str">
        <f t="shared" si="160"/>
        <v/>
      </c>
      <c r="BN266" s="113" t="str">
        <f t="shared" si="161"/>
        <v/>
      </c>
    </row>
    <row r="267" spans="1:66">
      <c r="A267" s="111">
        <f>IF('Data Entry'!$H$4="","",'Data Entry'!$H$4)</f>
        <v>8</v>
      </c>
      <c r="B267" s="111" t="str">
        <f>IF('Data Entry'!B272="","",'Data Entry'!B272)</f>
        <v/>
      </c>
      <c r="C267" s="111" t="str">
        <f>IF('Data Entry'!C272="","",'Data Entry'!C272)</f>
        <v/>
      </c>
      <c r="D267" s="114" t="str">
        <f>IF('Data Entry'!D272="","",'Data Entry'!D272)</f>
        <v/>
      </c>
      <c r="E267" s="111" t="str">
        <f>IF('Data Entry'!E272="","",UPPER('Data Entry'!E272))</f>
        <v/>
      </c>
      <c r="F267" s="111"/>
      <c r="G267" s="111" t="str">
        <f>IF('Data Entry'!F272="","",UPPER('Data Entry'!F272))</f>
        <v/>
      </c>
      <c r="H267" s="111"/>
      <c r="I267" s="111"/>
      <c r="J267" s="111"/>
      <c r="K267" s="111" t="str">
        <f>IF('Data Entry'!G272="","",'Data Entry'!G272)</f>
        <v/>
      </c>
      <c r="L267" s="111" t="str">
        <f>IF('Data Entry'!H272="","",'Data Entry'!H272)</f>
        <v/>
      </c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2"/>
      <c r="AF267" s="68" t="str">
        <f>IF(AK267="","",IF(AK267&gt;0,COUNT($AG$2:AG267),""))</f>
        <v/>
      </c>
      <c r="AG267" s="113">
        <f t="shared" si="130"/>
        <v>8</v>
      </c>
      <c r="AH267" s="113" t="str">
        <f t="shared" si="131"/>
        <v/>
      </c>
      <c r="AI267" s="113" t="str">
        <f t="shared" si="132"/>
        <v/>
      </c>
      <c r="AJ267" s="113" t="str">
        <f t="shared" si="133"/>
        <v/>
      </c>
      <c r="AK267" s="113" t="str">
        <f t="shared" si="134"/>
        <v/>
      </c>
      <c r="AL267" s="113">
        <f t="shared" si="135"/>
        <v>0</v>
      </c>
      <c r="AM267" s="113" t="str">
        <f t="shared" si="136"/>
        <v/>
      </c>
      <c r="AN267" s="113">
        <f t="shared" si="137"/>
        <v>0</v>
      </c>
      <c r="AO267" s="113">
        <f t="shared" si="138"/>
        <v>0</v>
      </c>
      <c r="AP267" s="113">
        <f t="shared" si="139"/>
        <v>0</v>
      </c>
      <c r="AQ267" s="113" t="str">
        <f t="shared" si="140"/>
        <v/>
      </c>
      <c r="AR267" s="113" t="str">
        <f t="shared" si="141"/>
        <v/>
      </c>
      <c r="AS267" s="113">
        <f t="shared" si="142"/>
        <v>0</v>
      </c>
      <c r="AT267" s="113">
        <f t="shared" si="143"/>
        <v>0</v>
      </c>
      <c r="AU267" s="113">
        <f t="shared" si="144"/>
        <v>0</v>
      </c>
      <c r="AV267" s="113">
        <f t="shared" si="145"/>
        <v>0</v>
      </c>
      <c r="AX267" s="68" t="str">
        <f>IF(BC267="","",IF(BC267&gt;0,COUNT($AY$2:AY267),""))</f>
        <v/>
      </c>
      <c r="AY267" s="113" t="str">
        <f t="shared" si="146"/>
        <v/>
      </c>
      <c r="AZ267" s="113" t="str">
        <f t="shared" si="147"/>
        <v/>
      </c>
      <c r="BA267" s="113" t="str">
        <f t="shared" si="148"/>
        <v/>
      </c>
      <c r="BB267" s="113" t="str">
        <f t="shared" si="149"/>
        <v/>
      </c>
      <c r="BC267" s="113" t="str">
        <f t="shared" si="150"/>
        <v/>
      </c>
      <c r="BD267" s="113" t="str">
        <f t="shared" si="151"/>
        <v/>
      </c>
      <c r="BE267" s="113" t="str">
        <f t="shared" si="152"/>
        <v/>
      </c>
      <c r="BF267" s="113" t="str">
        <f t="shared" si="153"/>
        <v/>
      </c>
      <c r="BG267" s="113" t="str">
        <f t="shared" si="154"/>
        <v/>
      </c>
      <c r="BH267" s="113" t="str">
        <f t="shared" si="155"/>
        <v/>
      </c>
      <c r="BI267" s="113" t="str">
        <f t="shared" si="156"/>
        <v/>
      </c>
      <c r="BJ267" s="113" t="str">
        <f t="shared" si="157"/>
        <v/>
      </c>
      <c r="BK267" s="113" t="str">
        <f t="shared" si="158"/>
        <v/>
      </c>
      <c r="BL267" s="113" t="str">
        <f t="shared" si="159"/>
        <v/>
      </c>
      <c r="BM267" s="113" t="str">
        <f t="shared" si="160"/>
        <v/>
      </c>
      <c r="BN267" s="113" t="str">
        <f t="shared" si="161"/>
        <v/>
      </c>
    </row>
    <row r="268" spans="1:66">
      <c r="A268" s="111">
        <f>IF('Data Entry'!$H$4="","",'Data Entry'!$H$4)</f>
        <v>8</v>
      </c>
      <c r="B268" s="111" t="str">
        <f>IF('Data Entry'!B273="","",'Data Entry'!B273)</f>
        <v/>
      </c>
      <c r="C268" s="111" t="str">
        <f>IF('Data Entry'!C273="","",'Data Entry'!C273)</f>
        <v/>
      </c>
      <c r="D268" s="114" t="str">
        <f>IF('Data Entry'!D273="","",'Data Entry'!D273)</f>
        <v/>
      </c>
      <c r="E268" s="111" t="str">
        <f>IF('Data Entry'!E273="","",UPPER('Data Entry'!E273))</f>
        <v/>
      </c>
      <c r="F268" s="111"/>
      <c r="G268" s="111" t="str">
        <f>IF('Data Entry'!F273="","",UPPER('Data Entry'!F273))</f>
        <v/>
      </c>
      <c r="H268" s="111"/>
      <c r="I268" s="111"/>
      <c r="J268" s="111"/>
      <c r="K268" s="111" t="str">
        <f>IF('Data Entry'!G273="","",'Data Entry'!G273)</f>
        <v/>
      </c>
      <c r="L268" s="111" t="str">
        <f>IF('Data Entry'!H273="","",'Data Entry'!H273)</f>
        <v/>
      </c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2"/>
      <c r="AF268" s="68" t="str">
        <f>IF(AK268="","",IF(AK268&gt;0,COUNT($AG$2:AG268),""))</f>
        <v/>
      </c>
      <c r="AG268" s="113">
        <f t="shared" si="130"/>
        <v>8</v>
      </c>
      <c r="AH268" s="113" t="str">
        <f t="shared" si="131"/>
        <v/>
      </c>
      <c r="AI268" s="113" t="str">
        <f t="shared" si="132"/>
        <v/>
      </c>
      <c r="AJ268" s="113" t="str">
        <f t="shared" si="133"/>
        <v/>
      </c>
      <c r="AK268" s="113" t="str">
        <f t="shared" si="134"/>
        <v/>
      </c>
      <c r="AL268" s="113">
        <f t="shared" si="135"/>
        <v>0</v>
      </c>
      <c r="AM268" s="113" t="str">
        <f t="shared" si="136"/>
        <v/>
      </c>
      <c r="AN268" s="113">
        <f t="shared" si="137"/>
        <v>0</v>
      </c>
      <c r="AO268" s="113">
        <f t="shared" si="138"/>
        <v>0</v>
      </c>
      <c r="AP268" s="113">
        <f t="shared" si="139"/>
        <v>0</v>
      </c>
      <c r="AQ268" s="113" t="str">
        <f t="shared" si="140"/>
        <v/>
      </c>
      <c r="AR268" s="113" t="str">
        <f t="shared" si="141"/>
        <v/>
      </c>
      <c r="AS268" s="113">
        <f t="shared" si="142"/>
        <v>0</v>
      </c>
      <c r="AT268" s="113">
        <f t="shared" si="143"/>
        <v>0</v>
      </c>
      <c r="AU268" s="113">
        <f t="shared" si="144"/>
        <v>0</v>
      </c>
      <c r="AV268" s="113">
        <f t="shared" si="145"/>
        <v>0</v>
      </c>
      <c r="AX268" s="68" t="str">
        <f>IF(BC268="","",IF(BC268&gt;0,COUNT($AY$2:AY268),""))</f>
        <v/>
      </c>
      <c r="AY268" s="113" t="str">
        <f t="shared" si="146"/>
        <v/>
      </c>
      <c r="AZ268" s="113" t="str">
        <f t="shared" si="147"/>
        <v/>
      </c>
      <c r="BA268" s="113" t="str">
        <f t="shared" si="148"/>
        <v/>
      </c>
      <c r="BB268" s="113" t="str">
        <f t="shared" si="149"/>
        <v/>
      </c>
      <c r="BC268" s="113" t="str">
        <f t="shared" si="150"/>
        <v/>
      </c>
      <c r="BD268" s="113" t="str">
        <f t="shared" si="151"/>
        <v/>
      </c>
      <c r="BE268" s="113" t="str">
        <f t="shared" si="152"/>
        <v/>
      </c>
      <c r="BF268" s="113" t="str">
        <f t="shared" si="153"/>
        <v/>
      </c>
      <c r="BG268" s="113" t="str">
        <f t="shared" si="154"/>
        <v/>
      </c>
      <c r="BH268" s="113" t="str">
        <f t="shared" si="155"/>
        <v/>
      </c>
      <c r="BI268" s="113" t="str">
        <f t="shared" si="156"/>
        <v/>
      </c>
      <c r="BJ268" s="113" t="str">
        <f t="shared" si="157"/>
        <v/>
      </c>
      <c r="BK268" s="113" t="str">
        <f t="shared" si="158"/>
        <v/>
      </c>
      <c r="BL268" s="113" t="str">
        <f t="shared" si="159"/>
        <v/>
      </c>
      <c r="BM268" s="113" t="str">
        <f t="shared" si="160"/>
        <v/>
      </c>
      <c r="BN268" s="113" t="str">
        <f t="shared" si="161"/>
        <v/>
      </c>
    </row>
    <row r="269" spans="1:66">
      <c r="A269" s="111">
        <f>IF('Data Entry'!$H$4="","",'Data Entry'!$H$4)</f>
        <v>8</v>
      </c>
      <c r="B269" s="111" t="str">
        <f>IF('Data Entry'!B274="","",'Data Entry'!B274)</f>
        <v/>
      </c>
      <c r="C269" s="111" t="str">
        <f>IF('Data Entry'!C274="","",'Data Entry'!C274)</f>
        <v/>
      </c>
      <c r="D269" s="114" t="str">
        <f>IF('Data Entry'!D274="","",'Data Entry'!D274)</f>
        <v/>
      </c>
      <c r="E269" s="111" t="str">
        <f>IF('Data Entry'!E274="","",UPPER('Data Entry'!E274))</f>
        <v/>
      </c>
      <c r="F269" s="111"/>
      <c r="G269" s="111" t="str">
        <f>IF('Data Entry'!F274="","",UPPER('Data Entry'!F274))</f>
        <v/>
      </c>
      <c r="H269" s="111"/>
      <c r="I269" s="111"/>
      <c r="J269" s="111"/>
      <c r="K269" s="111" t="str">
        <f>IF('Data Entry'!G274="","",'Data Entry'!G274)</f>
        <v/>
      </c>
      <c r="L269" s="111" t="str">
        <f>IF('Data Entry'!H274="","",'Data Entry'!H274)</f>
        <v/>
      </c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2"/>
      <c r="AF269" s="68" t="str">
        <f>IF(AK269="","",IF(AK269&gt;0,COUNT($AG$2:AG269),""))</f>
        <v/>
      </c>
      <c r="AG269" s="113">
        <f t="shared" si="130"/>
        <v>8</v>
      </c>
      <c r="AH269" s="113" t="str">
        <f t="shared" si="131"/>
        <v/>
      </c>
      <c r="AI269" s="113" t="str">
        <f t="shared" si="132"/>
        <v/>
      </c>
      <c r="AJ269" s="113" t="str">
        <f t="shared" si="133"/>
        <v/>
      </c>
      <c r="AK269" s="113" t="str">
        <f t="shared" si="134"/>
        <v/>
      </c>
      <c r="AL269" s="113">
        <f t="shared" si="135"/>
        <v>0</v>
      </c>
      <c r="AM269" s="113" t="str">
        <f t="shared" si="136"/>
        <v/>
      </c>
      <c r="AN269" s="113">
        <f t="shared" si="137"/>
        <v>0</v>
      </c>
      <c r="AO269" s="113">
        <f t="shared" si="138"/>
        <v>0</v>
      </c>
      <c r="AP269" s="113">
        <f t="shared" si="139"/>
        <v>0</v>
      </c>
      <c r="AQ269" s="113" t="str">
        <f t="shared" si="140"/>
        <v/>
      </c>
      <c r="AR269" s="113" t="str">
        <f t="shared" si="141"/>
        <v/>
      </c>
      <c r="AS269" s="113">
        <f t="shared" si="142"/>
        <v>0</v>
      </c>
      <c r="AT269" s="113">
        <f t="shared" si="143"/>
        <v>0</v>
      </c>
      <c r="AU269" s="113">
        <f t="shared" si="144"/>
        <v>0</v>
      </c>
      <c r="AV269" s="113">
        <f t="shared" si="145"/>
        <v>0</v>
      </c>
      <c r="AX269" s="68" t="str">
        <f>IF(BC269="","",IF(BC269&gt;0,COUNT($AY$2:AY269),""))</f>
        <v/>
      </c>
      <c r="AY269" s="113" t="str">
        <f t="shared" si="146"/>
        <v/>
      </c>
      <c r="AZ269" s="113" t="str">
        <f t="shared" si="147"/>
        <v/>
      </c>
      <c r="BA269" s="113" t="str">
        <f t="shared" si="148"/>
        <v/>
      </c>
      <c r="BB269" s="113" t="str">
        <f t="shared" si="149"/>
        <v/>
      </c>
      <c r="BC269" s="113" t="str">
        <f t="shared" si="150"/>
        <v/>
      </c>
      <c r="BD269" s="113" t="str">
        <f t="shared" si="151"/>
        <v/>
      </c>
      <c r="BE269" s="113" t="str">
        <f t="shared" si="152"/>
        <v/>
      </c>
      <c r="BF269" s="113" t="str">
        <f t="shared" si="153"/>
        <v/>
      </c>
      <c r="BG269" s="113" t="str">
        <f t="shared" si="154"/>
        <v/>
      </c>
      <c r="BH269" s="113" t="str">
        <f t="shared" si="155"/>
        <v/>
      </c>
      <c r="BI269" s="113" t="str">
        <f t="shared" si="156"/>
        <v/>
      </c>
      <c r="BJ269" s="113" t="str">
        <f t="shared" si="157"/>
        <v/>
      </c>
      <c r="BK269" s="113" t="str">
        <f t="shared" si="158"/>
        <v/>
      </c>
      <c r="BL269" s="113" t="str">
        <f t="shared" si="159"/>
        <v/>
      </c>
      <c r="BM269" s="113" t="str">
        <f t="shared" si="160"/>
        <v/>
      </c>
      <c r="BN269" s="113" t="str">
        <f t="shared" si="161"/>
        <v/>
      </c>
    </row>
    <row r="270" spans="1:66">
      <c r="A270" s="111">
        <f>IF('Data Entry'!$H$4="","",'Data Entry'!$H$4)</f>
        <v>8</v>
      </c>
      <c r="B270" s="111" t="str">
        <f>IF('Data Entry'!B275="","",'Data Entry'!B275)</f>
        <v/>
      </c>
      <c r="C270" s="111" t="str">
        <f>IF('Data Entry'!C275="","",'Data Entry'!C275)</f>
        <v/>
      </c>
      <c r="D270" s="114" t="str">
        <f>IF('Data Entry'!D275="","",'Data Entry'!D275)</f>
        <v/>
      </c>
      <c r="E270" s="111" t="str">
        <f>IF('Data Entry'!E275="","",UPPER('Data Entry'!E275))</f>
        <v/>
      </c>
      <c r="F270" s="111"/>
      <c r="G270" s="111" t="str">
        <f>IF('Data Entry'!F275="","",UPPER('Data Entry'!F275))</f>
        <v/>
      </c>
      <c r="H270" s="111"/>
      <c r="I270" s="111"/>
      <c r="J270" s="111"/>
      <c r="K270" s="111" t="str">
        <f>IF('Data Entry'!G275="","",'Data Entry'!G275)</f>
        <v/>
      </c>
      <c r="L270" s="111" t="str">
        <f>IF('Data Entry'!H275="","",'Data Entry'!H275)</f>
        <v/>
      </c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2"/>
      <c r="AF270" s="68" t="str">
        <f>IF(AK270="","",IF(AK270&gt;0,COUNT($AG$2:AG270),""))</f>
        <v/>
      </c>
      <c r="AG270" s="113">
        <f t="shared" si="130"/>
        <v>8</v>
      </c>
      <c r="AH270" s="113" t="str">
        <f t="shared" si="131"/>
        <v/>
      </c>
      <c r="AI270" s="113" t="str">
        <f t="shared" si="132"/>
        <v/>
      </c>
      <c r="AJ270" s="113" t="str">
        <f t="shared" si="133"/>
        <v/>
      </c>
      <c r="AK270" s="113" t="str">
        <f t="shared" si="134"/>
        <v/>
      </c>
      <c r="AL270" s="113">
        <f t="shared" si="135"/>
        <v>0</v>
      </c>
      <c r="AM270" s="113" t="str">
        <f t="shared" si="136"/>
        <v/>
      </c>
      <c r="AN270" s="113">
        <f t="shared" si="137"/>
        <v>0</v>
      </c>
      <c r="AO270" s="113">
        <f t="shared" si="138"/>
        <v>0</v>
      </c>
      <c r="AP270" s="113">
        <f t="shared" si="139"/>
        <v>0</v>
      </c>
      <c r="AQ270" s="113" t="str">
        <f t="shared" si="140"/>
        <v/>
      </c>
      <c r="AR270" s="113" t="str">
        <f t="shared" si="141"/>
        <v/>
      </c>
      <c r="AS270" s="113">
        <f t="shared" si="142"/>
        <v>0</v>
      </c>
      <c r="AT270" s="113">
        <f t="shared" si="143"/>
        <v>0</v>
      </c>
      <c r="AU270" s="113">
        <f t="shared" si="144"/>
        <v>0</v>
      </c>
      <c r="AV270" s="113">
        <f t="shared" si="145"/>
        <v>0</v>
      </c>
      <c r="AX270" s="68" t="str">
        <f>IF(BC270="","",IF(BC270&gt;0,COUNT($AY$2:AY270),""))</f>
        <v/>
      </c>
      <c r="AY270" s="113" t="str">
        <f t="shared" si="146"/>
        <v/>
      </c>
      <c r="AZ270" s="113" t="str">
        <f t="shared" si="147"/>
        <v/>
      </c>
      <c r="BA270" s="113" t="str">
        <f t="shared" si="148"/>
        <v/>
      </c>
      <c r="BB270" s="113" t="str">
        <f t="shared" si="149"/>
        <v/>
      </c>
      <c r="BC270" s="113" t="str">
        <f t="shared" si="150"/>
        <v/>
      </c>
      <c r="BD270" s="113" t="str">
        <f t="shared" si="151"/>
        <v/>
      </c>
      <c r="BE270" s="113" t="str">
        <f t="shared" si="152"/>
        <v/>
      </c>
      <c r="BF270" s="113" t="str">
        <f t="shared" si="153"/>
        <v/>
      </c>
      <c r="BG270" s="113" t="str">
        <f t="shared" si="154"/>
        <v/>
      </c>
      <c r="BH270" s="113" t="str">
        <f t="shared" si="155"/>
        <v/>
      </c>
      <c r="BI270" s="113" t="str">
        <f t="shared" si="156"/>
        <v/>
      </c>
      <c r="BJ270" s="113" t="str">
        <f t="shared" si="157"/>
        <v/>
      </c>
      <c r="BK270" s="113" t="str">
        <f t="shared" si="158"/>
        <v/>
      </c>
      <c r="BL270" s="113" t="str">
        <f t="shared" si="159"/>
        <v/>
      </c>
      <c r="BM270" s="113" t="str">
        <f t="shared" si="160"/>
        <v/>
      </c>
      <c r="BN270" s="113" t="str">
        <f t="shared" si="161"/>
        <v/>
      </c>
    </row>
    <row r="271" spans="1:66">
      <c r="A271" s="111">
        <f>IF('Data Entry'!$H$4="","",'Data Entry'!$H$4)</f>
        <v>8</v>
      </c>
      <c r="B271" s="111" t="str">
        <f>IF('Data Entry'!B276="","",'Data Entry'!B276)</f>
        <v/>
      </c>
      <c r="C271" s="111" t="str">
        <f>IF('Data Entry'!C276="","",'Data Entry'!C276)</f>
        <v/>
      </c>
      <c r="D271" s="114" t="str">
        <f>IF('Data Entry'!D276="","",'Data Entry'!D276)</f>
        <v/>
      </c>
      <c r="E271" s="111" t="str">
        <f>IF('Data Entry'!E276="","",UPPER('Data Entry'!E276))</f>
        <v/>
      </c>
      <c r="F271" s="111"/>
      <c r="G271" s="111" t="str">
        <f>IF('Data Entry'!F276="","",UPPER('Data Entry'!F276))</f>
        <v/>
      </c>
      <c r="H271" s="111"/>
      <c r="I271" s="111"/>
      <c r="J271" s="111"/>
      <c r="K271" s="111" t="str">
        <f>IF('Data Entry'!G276="","",'Data Entry'!G276)</f>
        <v/>
      </c>
      <c r="L271" s="111" t="str">
        <f>IF('Data Entry'!H276="","",'Data Entry'!H276)</f>
        <v/>
      </c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2"/>
      <c r="AF271" s="68" t="str">
        <f>IF(AK271="","",IF(AK271&gt;0,COUNT($AG$2:AG271),""))</f>
        <v/>
      </c>
      <c r="AG271" s="113">
        <f t="shared" si="130"/>
        <v>8</v>
      </c>
      <c r="AH271" s="113" t="str">
        <f t="shared" si="131"/>
        <v/>
      </c>
      <c r="AI271" s="113" t="str">
        <f t="shared" si="132"/>
        <v/>
      </c>
      <c r="AJ271" s="113" t="str">
        <f t="shared" si="133"/>
        <v/>
      </c>
      <c r="AK271" s="113" t="str">
        <f t="shared" si="134"/>
        <v/>
      </c>
      <c r="AL271" s="113">
        <f t="shared" si="135"/>
        <v>0</v>
      </c>
      <c r="AM271" s="113" t="str">
        <f t="shared" si="136"/>
        <v/>
      </c>
      <c r="AN271" s="113">
        <f t="shared" si="137"/>
        <v>0</v>
      </c>
      <c r="AO271" s="113">
        <f t="shared" si="138"/>
        <v>0</v>
      </c>
      <c r="AP271" s="113">
        <f t="shared" si="139"/>
        <v>0</v>
      </c>
      <c r="AQ271" s="113" t="str">
        <f t="shared" si="140"/>
        <v/>
      </c>
      <c r="AR271" s="113" t="str">
        <f t="shared" si="141"/>
        <v/>
      </c>
      <c r="AS271" s="113">
        <f t="shared" si="142"/>
        <v>0</v>
      </c>
      <c r="AT271" s="113">
        <f t="shared" si="143"/>
        <v>0</v>
      </c>
      <c r="AU271" s="113">
        <f t="shared" si="144"/>
        <v>0</v>
      </c>
      <c r="AV271" s="113">
        <f t="shared" si="145"/>
        <v>0</v>
      </c>
      <c r="AX271" s="68" t="str">
        <f>IF(BC271="","",IF(BC271&gt;0,COUNT($AY$2:AY271),""))</f>
        <v/>
      </c>
      <c r="AY271" s="113" t="str">
        <f t="shared" si="146"/>
        <v/>
      </c>
      <c r="AZ271" s="113" t="str">
        <f t="shared" si="147"/>
        <v/>
      </c>
      <c r="BA271" s="113" t="str">
        <f t="shared" si="148"/>
        <v/>
      </c>
      <c r="BB271" s="113" t="str">
        <f t="shared" si="149"/>
        <v/>
      </c>
      <c r="BC271" s="113" t="str">
        <f t="shared" si="150"/>
        <v/>
      </c>
      <c r="BD271" s="113" t="str">
        <f t="shared" si="151"/>
        <v/>
      </c>
      <c r="BE271" s="113" t="str">
        <f t="shared" si="152"/>
        <v/>
      </c>
      <c r="BF271" s="113" t="str">
        <f t="shared" si="153"/>
        <v/>
      </c>
      <c r="BG271" s="113" t="str">
        <f t="shared" si="154"/>
        <v/>
      </c>
      <c r="BH271" s="113" t="str">
        <f t="shared" si="155"/>
        <v/>
      </c>
      <c r="BI271" s="113" t="str">
        <f t="shared" si="156"/>
        <v/>
      </c>
      <c r="BJ271" s="113" t="str">
        <f t="shared" si="157"/>
        <v/>
      </c>
      <c r="BK271" s="113" t="str">
        <f t="shared" si="158"/>
        <v/>
      </c>
      <c r="BL271" s="113" t="str">
        <f t="shared" si="159"/>
        <v/>
      </c>
      <c r="BM271" s="113" t="str">
        <f t="shared" si="160"/>
        <v/>
      </c>
      <c r="BN271" s="113" t="str">
        <f t="shared" si="161"/>
        <v/>
      </c>
    </row>
    <row r="272" spans="1:66">
      <c r="A272" s="111">
        <f>IF('Data Entry'!$H$4="","",'Data Entry'!$H$4)</f>
        <v>8</v>
      </c>
      <c r="B272" s="111" t="str">
        <f>IF('Data Entry'!B277="","",'Data Entry'!B277)</f>
        <v/>
      </c>
      <c r="C272" s="111" t="str">
        <f>IF('Data Entry'!C277="","",'Data Entry'!C277)</f>
        <v/>
      </c>
      <c r="D272" s="114" t="str">
        <f>IF('Data Entry'!D277="","",'Data Entry'!D277)</f>
        <v/>
      </c>
      <c r="E272" s="111" t="str">
        <f>IF('Data Entry'!E277="","",UPPER('Data Entry'!E277))</f>
        <v/>
      </c>
      <c r="F272" s="111"/>
      <c r="G272" s="111" t="str">
        <f>IF('Data Entry'!F277="","",UPPER('Data Entry'!F277))</f>
        <v/>
      </c>
      <c r="H272" s="111"/>
      <c r="I272" s="111"/>
      <c r="J272" s="111"/>
      <c r="K272" s="111" t="str">
        <f>IF('Data Entry'!G277="","",'Data Entry'!G277)</f>
        <v/>
      </c>
      <c r="L272" s="111" t="str">
        <f>IF('Data Entry'!H277="","",'Data Entry'!H277)</f>
        <v/>
      </c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2"/>
      <c r="AF272" s="68" t="str">
        <f>IF(AK272="","",IF(AK272&gt;0,COUNT($AG$2:AG272),""))</f>
        <v/>
      </c>
      <c r="AG272" s="113">
        <f t="shared" si="130"/>
        <v>8</v>
      </c>
      <c r="AH272" s="113" t="str">
        <f t="shared" si="131"/>
        <v/>
      </c>
      <c r="AI272" s="113" t="str">
        <f t="shared" si="132"/>
        <v/>
      </c>
      <c r="AJ272" s="113" t="str">
        <f t="shared" si="133"/>
        <v/>
      </c>
      <c r="AK272" s="113" t="str">
        <f t="shared" si="134"/>
        <v/>
      </c>
      <c r="AL272" s="113">
        <f t="shared" si="135"/>
        <v>0</v>
      </c>
      <c r="AM272" s="113" t="str">
        <f t="shared" si="136"/>
        <v/>
      </c>
      <c r="AN272" s="113">
        <f t="shared" si="137"/>
        <v>0</v>
      </c>
      <c r="AO272" s="113">
        <f t="shared" si="138"/>
        <v>0</v>
      </c>
      <c r="AP272" s="113">
        <f t="shared" si="139"/>
        <v>0</v>
      </c>
      <c r="AQ272" s="113" t="str">
        <f t="shared" si="140"/>
        <v/>
      </c>
      <c r="AR272" s="113" t="str">
        <f t="shared" si="141"/>
        <v/>
      </c>
      <c r="AS272" s="113">
        <f t="shared" si="142"/>
        <v>0</v>
      </c>
      <c r="AT272" s="113">
        <f t="shared" si="143"/>
        <v>0</v>
      </c>
      <c r="AU272" s="113">
        <f t="shared" si="144"/>
        <v>0</v>
      </c>
      <c r="AV272" s="113">
        <f t="shared" si="145"/>
        <v>0</v>
      </c>
      <c r="AX272" s="68" t="str">
        <f>IF(BC272="","",IF(BC272&gt;0,COUNT($AY$2:AY272),""))</f>
        <v/>
      </c>
      <c r="AY272" s="113" t="str">
        <f t="shared" si="146"/>
        <v/>
      </c>
      <c r="AZ272" s="113" t="str">
        <f t="shared" si="147"/>
        <v/>
      </c>
      <c r="BA272" s="113" t="str">
        <f t="shared" si="148"/>
        <v/>
      </c>
      <c r="BB272" s="113" t="str">
        <f t="shared" si="149"/>
        <v/>
      </c>
      <c r="BC272" s="113" t="str">
        <f t="shared" si="150"/>
        <v/>
      </c>
      <c r="BD272" s="113" t="str">
        <f t="shared" si="151"/>
        <v/>
      </c>
      <c r="BE272" s="113" t="str">
        <f t="shared" si="152"/>
        <v/>
      </c>
      <c r="BF272" s="113" t="str">
        <f t="shared" si="153"/>
        <v/>
      </c>
      <c r="BG272" s="113" t="str">
        <f t="shared" si="154"/>
        <v/>
      </c>
      <c r="BH272" s="113" t="str">
        <f t="shared" si="155"/>
        <v/>
      </c>
      <c r="BI272" s="113" t="str">
        <f t="shared" si="156"/>
        <v/>
      </c>
      <c r="BJ272" s="113" t="str">
        <f t="shared" si="157"/>
        <v/>
      </c>
      <c r="BK272" s="113" t="str">
        <f t="shared" si="158"/>
        <v/>
      </c>
      <c r="BL272" s="113" t="str">
        <f t="shared" si="159"/>
        <v/>
      </c>
      <c r="BM272" s="113" t="str">
        <f t="shared" si="160"/>
        <v/>
      </c>
      <c r="BN272" s="113" t="str">
        <f t="shared" si="161"/>
        <v/>
      </c>
    </row>
    <row r="273" spans="1:66">
      <c r="A273" s="111">
        <f>IF('Data Entry'!$H$4="","",'Data Entry'!$H$4)</f>
        <v>8</v>
      </c>
      <c r="B273" s="111" t="str">
        <f>IF('Data Entry'!B278="","",'Data Entry'!B278)</f>
        <v/>
      </c>
      <c r="C273" s="111" t="str">
        <f>IF('Data Entry'!C278="","",'Data Entry'!C278)</f>
        <v/>
      </c>
      <c r="D273" s="114" t="str">
        <f>IF('Data Entry'!D278="","",'Data Entry'!D278)</f>
        <v/>
      </c>
      <c r="E273" s="111" t="str">
        <f>IF('Data Entry'!E278="","",UPPER('Data Entry'!E278))</f>
        <v/>
      </c>
      <c r="F273" s="111"/>
      <c r="G273" s="111" t="str">
        <f>IF('Data Entry'!F278="","",UPPER('Data Entry'!F278))</f>
        <v/>
      </c>
      <c r="H273" s="111"/>
      <c r="I273" s="111"/>
      <c r="J273" s="111"/>
      <c r="K273" s="111" t="str">
        <f>IF('Data Entry'!G278="","",'Data Entry'!G278)</f>
        <v/>
      </c>
      <c r="L273" s="111" t="str">
        <f>IF('Data Entry'!H278="","",'Data Entry'!H278)</f>
        <v/>
      </c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2"/>
      <c r="AF273" s="68" t="str">
        <f>IF(AK273="","",IF(AK273&gt;0,COUNT($AG$2:AG273),""))</f>
        <v/>
      </c>
      <c r="AG273" s="113">
        <f t="shared" si="130"/>
        <v>8</v>
      </c>
      <c r="AH273" s="113" t="str">
        <f t="shared" si="131"/>
        <v/>
      </c>
      <c r="AI273" s="113" t="str">
        <f t="shared" si="132"/>
        <v/>
      </c>
      <c r="AJ273" s="113" t="str">
        <f t="shared" si="133"/>
        <v/>
      </c>
      <c r="AK273" s="113" t="str">
        <f t="shared" si="134"/>
        <v/>
      </c>
      <c r="AL273" s="113">
        <f t="shared" si="135"/>
        <v>0</v>
      </c>
      <c r="AM273" s="113" t="str">
        <f t="shared" si="136"/>
        <v/>
      </c>
      <c r="AN273" s="113">
        <f t="shared" si="137"/>
        <v>0</v>
      </c>
      <c r="AO273" s="113">
        <f t="shared" si="138"/>
        <v>0</v>
      </c>
      <c r="AP273" s="113">
        <f t="shared" si="139"/>
        <v>0</v>
      </c>
      <c r="AQ273" s="113" t="str">
        <f t="shared" si="140"/>
        <v/>
      </c>
      <c r="AR273" s="113" t="str">
        <f t="shared" si="141"/>
        <v/>
      </c>
      <c r="AS273" s="113">
        <f t="shared" si="142"/>
        <v>0</v>
      </c>
      <c r="AT273" s="113">
        <f t="shared" si="143"/>
        <v>0</v>
      </c>
      <c r="AU273" s="113">
        <f t="shared" si="144"/>
        <v>0</v>
      </c>
      <c r="AV273" s="113">
        <f t="shared" si="145"/>
        <v>0</v>
      </c>
      <c r="AX273" s="68" t="str">
        <f>IF(BC273="","",IF(BC273&gt;0,COUNT($AY$2:AY273),""))</f>
        <v/>
      </c>
      <c r="AY273" s="113" t="str">
        <f t="shared" si="146"/>
        <v/>
      </c>
      <c r="AZ273" s="113" t="str">
        <f t="shared" si="147"/>
        <v/>
      </c>
      <c r="BA273" s="113" t="str">
        <f t="shared" si="148"/>
        <v/>
      </c>
      <c r="BB273" s="113" t="str">
        <f t="shared" si="149"/>
        <v/>
      </c>
      <c r="BC273" s="113" t="str">
        <f t="shared" si="150"/>
        <v/>
      </c>
      <c r="BD273" s="113" t="str">
        <f t="shared" si="151"/>
        <v/>
      </c>
      <c r="BE273" s="113" t="str">
        <f t="shared" si="152"/>
        <v/>
      </c>
      <c r="BF273" s="113" t="str">
        <f t="shared" si="153"/>
        <v/>
      </c>
      <c r="BG273" s="113" t="str">
        <f t="shared" si="154"/>
        <v/>
      </c>
      <c r="BH273" s="113" t="str">
        <f t="shared" si="155"/>
        <v/>
      </c>
      <c r="BI273" s="113" t="str">
        <f t="shared" si="156"/>
        <v/>
      </c>
      <c r="BJ273" s="113" t="str">
        <f t="shared" si="157"/>
        <v/>
      </c>
      <c r="BK273" s="113" t="str">
        <f t="shared" si="158"/>
        <v/>
      </c>
      <c r="BL273" s="113" t="str">
        <f t="shared" si="159"/>
        <v/>
      </c>
      <c r="BM273" s="113" t="str">
        <f t="shared" si="160"/>
        <v/>
      </c>
      <c r="BN273" s="113" t="str">
        <f t="shared" si="161"/>
        <v/>
      </c>
    </row>
    <row r="274" spans="1:66">
      <c r="A274" s="111">
        <f>IF('Data Entry'!$H$4="","",'Data Entry'!$H$4)</f>
        <v>8</v>
      </c>
      <c r="B274" s="111" t="str">
        <f>IF('Data Entry'!B279="","",'Data Entry'!B279)</f>
        <v/>
      </c>
      <c r="C274" s="111" t="str">
        <f>IF('Data Entry'!C279="","",'Data Entry'!C279)</f>
        <v/>
      </c>
      <c r="D274" s="114" t="str">
        <f>IF('Data Entry'!D279="","",'Data Entry'!D279)</f>
        <v/>
      </c>
      <c r="E274" s="111" t="str">
        <f>IF('Data Entry'!E279="","",UPPER('Data Entry'!E279))</f>
        <v/>
      </c>
      <c r="F274" s="111"/>
      <c r="G274" s="111" t="str">
        <f>IF('Data Entry'!F279="","",UPPER('Data Entry'!F279))</f>
        <v/>
      </c>
      <c r="H274" s="111"/>
      <c r="I274" s="111"/>
      <c r="J274" s="111"/>
      <c r="K274" s="111" t="str">
        <f>IF('Data Entry'!G279="","",'Data Entry'!G279)</f>
        <v/>
      </c>
      <c r="L274" s="111" t="str">
        <f>IF('Data Entry'!H279="","",'Data Entry'!H279)</f>
        <v/>
      </c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2"/>
      <c r="AF274" s="68" t="str">
        <f>IF(AK274="","",IF(AK274&gt;0,COUNT($AG$2:AG274),""))</f>
        <v/>
      </c>
      <c r="AG274" s="113">
        <f t="shared" si="130"/>
        <v>8</v>
      </c>
      <c r="AH274" s="113" t="str">
        <f t="shared" si="131"/>
        <v/>
      </c>
      <c r="AI274" s="113" t="str">
        <f t="shared" si="132"/>
        <v/>
      </c>
      <c r="AJ274" s="113" t="str">
        <f t="shared" si="133"/>
        <v/>
      </c>
      <c r="AK274" s="113" t="str">
        <f t="shared" si="134"/>
        <v/>
      </c>
      <c r="AL274" s="113">
        <f t="shared" si="135"/>
        <v>0</v>
      </c>
      <c r="AM274" s="113" t="str">
        <f t="shared" si="136"/>
        <v/>
      </c>
      <c r="AN274" s="113">
        <f t="shared" si="137"/>
        <v>0</v>
      </c>
      <c r="AO274" s="113">
        <f t="shared" si="138"/>
        <v>0</v>
      </c>
      <c r="AP274" s="113">
        <f t="shared" si="139"/>
        <v>0</v>
      </c>
      <c r="AQ274" s="113" t="str">
        <f t="shared" si="140"/>
        <v/>
      </c>
      <c r="AR274" s="113" t="str">
        <f t="shared" si="141"/>
        <v/>
      </c>
      <c r="AS274" s="113">
        <f t="shared" si="142"/>
        <v>0</v>
      </c>
      <c r="AT274" s="113">
        <f t="shared" si="143"/>
        <v>0</v>
      </c>
      <c r="AU274" s="113">
        <f t="shared" si="144"/>
        <v>0</v>
      </c>
      <c r="AV274" s="113">
        <f t="shared" si="145"/>
        <v>0</v>
      </c>
      <c r="AX274" s="68" t="str">
        <f>IF(BC274="","",IF(BC274&gt;0,COUNT($AY$2:AY274),""))</f>
        <v/>
      </c>
      <c r="AY274" s="113" t="str">
        <f t="shared" si="146"/>
        <v/>
      </c>
      <c r="AZ274" s="113" t="str">
        <f t="shared" si="147"/>
        <v/>
      </c>
      <c r="BA274" s="113" t="str">
        <f t="shared" si="148"/>
        <v/>
      </c>
      <c r="BB274" s="113" t="str">
        <f t="shared" si="149"/>
        <v/>
      </c>
      <c r="BC274" s="113" t="str">
        <f t="shared" si="150"/>
        <v/>
      </c>
      <c r="BD274" s="113" t="str">
        <f t="shared" si="151"/>
        <v/>
      </c>
      <c r="BE274" s="113" t="str">
        <f t="shared" si="152"/>
        <v/>
      </c>
      <c r="BF274" s="113" t="str">
        <f t="shared" si="153"/>
        <v/>
      </c>
      <c r="BG274" s="113" t="str">
        <f t="shared" si="154"/>
        <v/>
      </c>
      <c r="BH274" s="113" t="str">
        <f t="shared" si="155"/>
        <v/>
      </c>
      <c r="BI274" s="113" t="str">
        <f t="shared" si="156"/>
        <v/>
      </c>
      <c r="BJ274" s="113" t="str">
        <f t="shared" si="157"/>
        <v/>
      </c>
      <c r="BK274" s="113" t="str">
        <f t="shared" si="158"/>
        <v/>
      </c>
      <c r="BL274" s="113" t="str">
        <f t="shared" si="159"/>
        <v/>
      </c>
      <c r="BM274" s="113" t="str">
        <f t="shared" si="160"/>
        <v/>
      </c>
      <c r="BN274" s="113" t="str">
        <f t="shared" si="161"/>
        <v/>
      </c>
    </row>
    <row r="275" spans="1:66">
      <c r="A275" s="111">
        <f>IF('Data Entry'!$H$4="","",'Data Entry'!$H$4)</f>
        <v>8</v>
      </c>
      <c r="B275" s="111" t="str">
        <f>IF('Data Entry'!B280="","",'Data Entry'!B280)</f>
        <v/>
      </c>
      <c r="C275" s="111" t="str">
        <f>IF('Data Entry'!C280="","",'Data Entry'!C280)</f>
        <v/>
      </c>
      <c r="D275" s="114" t="str">
        <f>IF('Data Entry'!D280="","",'Data Entry'!D280)</f>
        <v/>
      </c>
      <c r="E275" s="111" t="str">
        <f>IF('Data Entry'!E280="","",UPPER('Data Entry'!E280))</f>
        <v/>
      </c>
      <c r="F275" s="111"/>
      <c r="G275" s="111" t="str">
        <f>IF('Data Entry'!F280="","",UPPER('Data Entry'!F280))</f>
        <v/>
      </c>
      <c r="H275" s="111"/>
      <c r="I275" s="111"/>
      <c r="J275" s="111"/>
      <c r="K275" s="111" t="str">
        <f>IF('Data Entry'!G280="","",'Data Entry'!G280)</f>
        <v/>
      </c>
      <c r="L275" s="111" t="str">
        <f>IF('Data Entry'!H280="","",'Data Entry'!H280)</f>
        <v/>
      </c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2"/>
      <c r="AF275" s="68" t="str">
        <f>IF(AK275="","",IF(AK275&gt;0,COUNT($AG$2:AG275),""))</f>
        <v/>
      </c>
      <c r="AG275" s="113">
        <f t="shared" si="130"/>
        <v>8</v>
      </c>
      <c r="AH275" s="113" t="str">
        <f t="shared" si="131"/>
        <v/>
      </c>
      <c r="AI275" s="113" t="str">
        <f t="shared" si="132"/>
        <v/>
      </c>
      <c r="AJ275" s="113" t="str">
        <f t="shared" si="133"/>
        <v/>
      </c>
      <c r="AK275" s="113" t="str">
        <f t="shared" si="134"/>
        <v/>
      </c>
      <c r="AL275" s="113">
        <f t="shared" si="135"/>
        <v>0</v>
      </c>
      <c r="AM275" s="113" t="str">
        <f t="shared" si="136"/>
        <v/>
      </c>
      <c r="AN275" s="113">
        <f t="shared" si="137"/>
        <v>0</v>
      </c>
      <c r="AO275" s="113">
        <f t="shared" si="138"/>
        <v>0</v>
      </c>
      <c r="AP275" s="113">
        <f t="shared" si="139"/>
        <v>0</v>
      </c>
      <c r="AQ275" s="113" t="str">
        <f t="shared" si="140"/>
        <v/>
      </c>
      <c r="AR275" s="113" t="str">
        <f t="shared" si="141"/>
        <v/>
      </c>
      <c r="AS275" s="113">
        <f t="shared" si="142"/>
        <v>0</v>
      </c>
      <c r="AT275" s="113">
        <f t="shared" si="143"/>
        <v>0</v>
      </c>
      <c r="AU275" s="113">
        <f t="shared" si="144"/>
        <v>0</v>
      </c>
      <c r="AV275" s="113">
        <f t="shared" si="145"/>
        <v>0</v>
      </c>
      <c r="AX275" s="68" t="str">
        <f>IF(BC275="","",IF(BC275&gt;0,COUNT($AY$2:AY275),""))</f>
        <v/>
      </c>
      <c r="AY275" s="113" t="str">
        <f t="shared" si="146"/>
        <v/>
      </c>
      <c r="AZ275" s="113" t="str">
        <f t="shared" si="147"/>
        <v/>
      </c>
      <c r="BA275" s="113" t="str">
        <f t="shared" si="148"/>
        <v/>
      </c>
      <c r="BB275" s="113" t="str">
        <f t="shared" si="149"/>
        <v/>
      </c>
      <c r="BC275" s="113" t="str">
        <f t="shared" si="150"/>
        <v/>
      </c>
      <c r="BD275" s="113" t="str">
        <f t="shared" si="151"/>
        <v/>
      </c>
      <c r="BE275" s="113" t="str">
        <f t="shared" si="152"/>
        <v/>
      </c>
      <c r="BF275" s="113" t="str">
        <f t="shared" si="153"/>
        <v/>
      </c>
      <c r="BG275" s="113" t="str">
        <f t="shared" si="154"/>
        <v/>
      </c>
      <c r="BH275" s="113" t="str">
        <f t="shared" si="155"/>
        <v/>
      </c>
      <c r="BI275" s="113" t="str">
        <f t="shared" si="156"/>
        <v/>
      </c>
      <c r="BJ275" s="113" t="str">
        <f t="shared" si="157"/>
        <v/>
      </c>
      <c r="BK275" s="113" t="str">
        <f t="shared" si="158"/>
        <v/>
      </c>
      <c r="BL275" s="113" t="str">
        <f t="shared" si="159"/>
        <v/>
      </c>
      <c r="BM275" s="113" t="str">
        <f t="shared" si="160"/>
        <v/>
      </c>
      <c r="BN275" s="113" t="str">
        <f t="shared" si="161"/>
        <v/>
      </c>
    </row>
    <row r="276" spans="1:66">
      <c r="A276" s="111">
        <f>IF('Data Entry'!$H$4="","",'Data Entry'!$H$4)</f>
        <v>8</v>
      </c>
      <c r="B276" s="111" t="str">
        <f>IF('Data Entry'!B281="","",'Data Entry'!B281)</f>
        <v/>
      </c>
      <c r="C276" s="111" t="str">
        <f>IF('Data Entry'!C281="","",'Data Entry'!C281)</f>
        <v/>
      </c>
      <c r="D276" s="114" t="str">
        <f>IF('Data Entry'!D281="","",'Data Entry'!D281)</f>
        <v/>
      </c>
      <c r="E276" s="111" t="str">
        <f>IF('Data Entry'!E281="","",UPPER('Data Entry'!E281))</f>
        <v/>
      </c>
      <c r="F276" s="111"/>
      <c r="G276" s="111" t="str">
        <f>IF('Data Entry'!F281="","",UPPER('Data Entry'!F281))</f>
        <v/>
      </c>
      <c r="H276" s="111"/>
      <c r="I276" s="111"/>
      <c r="J276" s="111"/>
      <c r="K276" s="111" t="str">
        <f>IF('Data Entry'!G281="","",'Data Entry'!G281)</f>
        <v/>
      </c>
      <c r="L276" s="111" t="str">
        <f>IF('Data Entry'!H281="","",'Data Entry'!H281)</f>
        <v/>
      </c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2"/>
      <c r="AF276" s="68" t="str">
        <f>IF(AK276="","",IF(AK276&gt;0,COUNT($AG$2:AG276),""))</f>
        <v/>
      </c>
      <c r="AG276" s="113">
        <f t="shared" si="130"/>
        <v>8</v>
      </c>
      <c r="AH276" s="113" t="str">
        <f t="shared" si="131"/>
        <v/>
      </c>
      <c r="AI276" s="113" t="str">
        <f t="shared" si="132"/>
        <v/>
      </c>
      <c r="AJ276" s="113" t="str">
        <f t="shared" si="133"/>
        <v/>
      </c>
      <c r="AK276" s="113" t="str">
        <f t="shared" si="134"/>
        <v/>
      </c>
      <c r="AL276" s="113">
        <f t="shared" si="135"/>
        <v>0</v>
      </c>
      <c r="AM276" s="113" t="str">
        <f t="shared" si="136"/>
        <v/>
      </c>
      <c r="AN276" s="113">
        <f t="shared" si="137"/>
        <v>0</v>
      </c>
      <c r="AO276" s="113">
        <f t="shared" si="138"/>
        <v>0</v>
      </c>
      <c r="AP276" s="113">
        <f t="shared" si="139"/>
        <v>0</v>
      </c>
      <c r="AQ276" s="113" t="str">
        <f t="shared" si="140"/>
        <v/>
      </c>
      <c r="AR276" s="113" t="str">
        <f t="shared" si="141"/>
        <v/>
      </c>
      <c r="AS276" s="113">
        <f t="shared" si="142"/>
        <v>0</v>
      </c>
      <c r="AT276" s="113">
        <f t="shared" si="143"/>
        <v>0</v>
      </c>
      <c r="AU276" s="113">
        <f t="shared" si="144"/>
        <v>0</v>
      </c>
      <c r="AV276" s="113">
        <f t="shared" si="145"/>
        <v>0</v>
      </c>
      <c r="AX276" s="68" t="str">
        <f>IF(BC276="","",IF(BC276&gt;0,COUNT($AY$2:AY276),""))</f>
        <v/>
      </c>
      <c r="AY276" s="113" t="str">
        <f t="shared" si="146"/>
        <v/>
      </c>
      <c r="AZ276" s="113" t="str">
        <f t="shared" si="147"/>
        <v/>
      </c>
      <c r="BA276" s="113" t="str">
        <f t="shared" si="148"/>
        <v/>
      </c>
      <c r="BB276" s="113" t="str">
        <f t="shared" si="149"/>
        <v/>
      </c>
      <c r="BC276" s="113" t="str">
        <f t="shared" si="150"/>
        <v/>
      </c>
      <c r="BD276" s="113" t="str">
        <f t="shared" si="151"/>
        <v/>
      </c>
      <c r="BE276" s="113" t="str">
        <f t="shared" si="152"/>
        <v/>
      </c>
      <c r="BF276" s="113" t="str">
        <f t="shared" si="153"/>
        <v/>
      </c>
      <c r="BG276" s="113" t="str">
        <f t="shared" si="154"/>
        <v/>
      </c>
      <c r="BH276" s="113" t="str">
        <f t="shared" si="155"/>
        <v/>
      </c>
      <c r="BI276" s="113" t="str">
        <f t="shared" si="156"/>
        <v/>
      </c>
      <c r="BJ276" s="113" t="str">
        <f t="shared" si="157"/>
        <v/>
      </c>
      <c r="BK276" s="113" t="str">
        <f t="shared" si="158"/>
        <v/>
      </c>
      <c r="BL276" s="113" t="str">
        <f t="shared" si="159"/>
        <v/>
      </c>
      <c r="BM276" s="113" t="str">
        <f t="shared" si="160"/>
        <v/>
      </c>
      <c r="BN276" s="113" t="str">
        <f t="shared" si="161"/>
        <v/>
      </c>
    </row>
    <row r="277" spans="1:66">
      <c r="A277" s="111">
        <f>IF('Data Entry'!$H$4="","",'Data Entry'!$H$4)</f>
        <v>8</v>
      </c>
      <c r="B277" s="111" t="str">
        <f>IF('Data Entry'!B282="","",'Data Entry'!B282)</f>
        <v/>
      </c>
      <c r="C277" s="111" t="str">
        <f>IF('Data Entry'!C282="","",'Data Entry'!C282)</f>
        <v/>
      </c>
      <c r="D277" s="114" t="str">
        <f>IF('Data Entry'!D282="","",'Data Entry'!D282)</f>
        <v/>
      </c>
      <c r="E277" s="111" t="str">
        <f>IF('Data Entry'!E282="","",UPPER('Data Entry'!E282))</f>
        <v/>
      </c>
      <c r="F277" s="111"/>
      <c r="G277" s="111" t="str">
        <f>IF('Data Entry'!F282="","",UPPER('Data Entry'!F282))</f>
        <v/>
      </c>
      <c r="H277" s="111"/>
      <c r="I277" s="111"/>
      <c r="J277" s="111"/>
      <c r="K277" s="111" t="str">
        <f>IF('Data Entry'!G282="","",'Data Entry'!G282)</f>
        <v/>
      </c>
      <c r="L277" s="111" t="str">
        <f>IF('Data Entry'!H282="","",'Data Entry'!H282)</f>
        <v/>
      </c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2"/>
      <c r="AF277" s="68" t="str">
        <f>IF(AK277="","",IF(AK277&gt;0,COUNT($AG$2:AG277),""))</f>
        <v/>
      </c>
      <c r="AG277" s="113">
        <f t="shared" si="130"/>
        <v>8</v>
      </c>
      <c r="AH277" s="113" t="str">
        <f t="shared" si="131"/>
        <v/>
      </c>
      <c r="AI277" s="113" t="str">
        <f t="shared" si="132"/>
        <v/>
      </c>
      <c r="AJ277" s="113" t="str">
        <f t="shared" si="133"/>
        <v/>
      </c>
      <c r="AK277" s="113" t="str">
        <f t="shared" si="134"/>
        <v/>
      </c>
      <c r="AL277" s="113">
        <f t="shared" si="135"/>
        <v>0</v>
      </c>
      <c r="AM277" s="113" t="str">
        <f t="shared" si="136"/>
        <v/>
      </c>
      <c r="AN277" s="113">
        <f t="shared" si="137"/>
        <v>0</v>
      </c>
      <c r="AO277" s="113">
        <f t="shared" si="138"/>
        <v>0</v>
      </c>
      <c r="AP277" s="113">
        <f t="shared" si="139"/>
        <v>0</v>
      </c>
      <c r="AQ277" s="113" t="str">
        <f t="shared" si="140"/>
        <v/>
      </c>
      <c r="AR277" s="113" t="str">
        <f t="shared" si="141"/>
        <v/>
      </c>
      <c r="AS277" s="113">
        <f t="shared" si="142"/>
        <v>0</v>
      </c>
      <c r="AT277" s="113">
        <f t="shared" si="143"/>
        <v>0</v>
      </c>
      <c r="AU277" s="113">
        <f t="shared" si="144"/>
        <v>0</v>
      </c>
      <c r="AV277" s="113">
        <f t="shared" si="145"/>
        <v>0</v>
      </c>
      <c r="AX277" s="68" t="str">
        <f>IF(BC277="","",IF(BC277&gt;0,COUNT($AY$2:AY277),""))</f>
        <v/>
      </c>
      <c r="AY277" s="113" t="str">
        <f t="shared" si="146"/>
        <v/>
      </c>
      <c r="AZ277" s="113" t="str">
        <f t="shared" si="147"/>
        <v/>
      </c>
      <c r="BA277" s="113" t="str">
        <f t="shared" si="148"/>
        <v/>
      </c>
      <c r="BB277" s="113" t="str">
        <f t="shared" si="149"/>
        <v/>
      </c>
      <c r="BC277" s="113" t="str">
        <f t="shared" si="150"/>
        <v/>
      </c>
      <c r="BD277" s="113" t="str">
        <f t="shared" si="151"/>
        <v/>
      </c>
      <c r="BE277" s="113" t="str">
        <f t="shared" si="152"/>
        <v/>
      </c>
      <c r="BF277" s="113" t="str">
        <f t="shared" si="153"/>
        <v/>
      </c>
      <c r="BG277" s="113" t="str">
        <f t="shared" si="154"/>
        <v/>
      </c>
      <c r="BH277" s="113" t="str">
        <f t="shared" si="155"/>
        <v/>
      </c>
      <c r="BI277" s="113" t="str">
        <f t="shared" si="156"/>
        <v/>
      </c>
      <c r="BJ277" s="113" t="str">
        <f t="shared" si="157"/>
        <v/>
      </c>
      <c r="BK277" s="113" t="str">
        <f t="shared" si="158"/>
        <v/>
      </c>
      <c r="BL277" s="113" t="str">
        <f t="shared" si="159"/>
        <v/>
      </c>
      <c r="BM277" s="113" t="str">
        <f t="shared" si="160"/>
        <v/>
      </c>
      <c r="BN277" s="113" t="str">
        <f t="shared" si="161"/>
        <v/>
      </c>
    </row>
    <row r="278" spans="1:66">
      <c r="A278" s="111">
        <f>IF('Data Entry'!$H$4="","",'Data Entry'!$H$4)</f>
        <v>8</v>
      </c>
      <c r="B278" s="111" t="str">
        <f>IF('Data Entry'!B283="","",'Data Entry'!B283)</f>
        <v/>
      </c>
      <c r="C278" s="111" t="str">
        <f>IF('Data Entry'!C283="","",'Data Entry'!C283)</f>
        <v/>
      </c>
      <c r="D278" s="114" t="str">
        <f>IF('Data Entry'!D283="","",'Data Entry'!D283)</f>
        <v/>
      </c>
      <c r="E278" s="111" t="str">
        <f>IF('Data Entry'!E283="","",UPPER('Data Entry'!E283))</f>
        <v/>
      </c>
      <c r="F278" s="111"/>
      <c r="G278" s="111" t="str">
        <f>IF('Data Entry'!F283="","",UPPER('Data Entry'!F283))</f>
        <v/>
      </c>
      <c r="H278" s="111"/>
      <c r="I278" s="111"/>
      <c r="J278" s="111"/>
      <c r="K278" s="111" t="str">
        <f>IF('Data Entry'!G283="","",'Data Entry'!G283)</f>
        <v/>
      </c>
      <c r="L278" s="111" t="str">
        <f>IF('Data Entry'!H283="","",'Data Entry'!H283)</f>
        <v/>
      </c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2"/>
      <c r="AF278" s="68" t="str">
        <f>IF(AK278="","",IF(AK278&gt;0,COUNT($AG$2:AG278),""))</f>
        <v/>
      </c>
      <c r="AG278" s="113">
        <f t="shared" si="130"/>
        <v>8</v>
      </c>
      <c r="AH278" s="113" t="str">
        <f t="shared" si="131"/>
        <v/>
      </c>
      <c r="AI278" s="113" t="str">
        <f t="shared" si="132"/>
        <v/>
      </c>
      <c r="AJ278" s="113" t="str">
        <f t="shared" si="133"/>
        <v/>
      </c>
      <c r="AK278" s="113" t="str">
        <f t="shared" si="134"/>
        <v/>
      </c>
      <c r="AL278" s="113">
        <f t="shared" si="135"/>
        <v>0</v>
      </c>
      <c r="AM278" s="113" t="str">
        <f t="shared" si="136"/>
        <v/>
      </c>
      <c r="AN278" s="113">
        <f t="shared" si="137"/>
        <v>0</v>
      </c>
      <c r="AO278" s="113">
        <f t="shared" si="138"/>
        <v>0</v>
      </c>
      <c r="AP278" s="113">
        <f t="shared" si="139"/>
        <v>0</v>
      </c>
      <c r="AQ278" s="113" t="str">
        <f t="shared" si="140"/>
        <v/>
      </c>
      <c r="AR278" s="113" t="str">
        <f t="shared" si="141"/>
        <v/>
      </c>
      <c r="AS278" s="113">
        <f t="shared" si="142"/>
        <v>0</v>
      </c>
      <c r="AT278" s="113">
        <f t="shared" si="143"/>
        <v>0</v>
      </c>
      <c r="AU278" s="113">
        <f t="shared" si="144"/>
        <v>0</v>
      </c>
      <c r="AV278" s="113">
        <f t="shared" si="145"/>
        <v>0</v>
      </c>
      <c r="AX278" s="68" t="str">
        <f>IF(BC278="","",IF(BC278&gt;0,COUNT($AY$2:AY278),""))</f>
        <v/>
      </c>
      <c r="AY278" s="113" t="str">
        <f t="shared" si="146"/>
        <v/>
      </c>
      <c r="AZ278" s="113" t="str">
        <f t="shared" si="147"/>
        <v/>
      </c>
      <c r="BA278" s="113" t="str">
        <f t="shared" si="148"/>
        <v/>
      </c>
      <c r="BB278" s="113" t="str">
        <f t="shared" si="149"/>
        <v/>
      </c>
      <c r="BC278" s="113" t="str">
        <f t="shared" si="150"/>
        <v/>
      </c>
      <c r="BD278" s="113" t="str">
        <f t="shared" si="151"/>
        <v/>
      </c>
      <c r="BE278" s="113" t="str">
        <f t="shared" si="152"/>
        <v/>
      </c>
      <c r="BF278" s="113" t="str">
        <f t="shared" si="153"/>
        <v/>
      </c>
      <c r="BG278" s="113" t="str">
        <f t="shared" si="154"/>
        <v/>
      </c>
      <c r="BH278" s="113" t="str">
        <f t="shared" si="155"/>
        <v/>
      </c>
      <c r="BI278" s="113" t="str">
        <f t="shared" si="156"/>
        <v/>
      </c>
      <c r="BJ278" s="113" t="str">
        <f t="shared" si="157"/>
        <v/>
      </c>
      <c r="BK278" s="113" t="str">
        <f t="shared" si="158"/>
        <v/>
      </c>
      <c r="BL278" s="113" t="str">
        <f t="shared" si="159"/>
        <v/>
      </c>
      <c r="BM278" s="113" t="str">
        <f t="shared" si="160"/>
        <v/>
      </c>
      <c r="BN278" s="113" t="str">
        <f t="shared" si="161"/>
        <v/>
      </c>
    </row>
    <row r="279" spans="1:66">
      <c r="A279" s="111">
        <f>IF('Data Entry'!$H$4="","",'Data Entry'!$H$4)</f>
        <v>8</v>
      </c>
      <c r="B279" s="111" t="str">
        <f>IF('Data Entry'!B284="","",'Data Entry'!B284)</f>
        <v/>
      </c>
      <c r="C279" s="111" t="str">
        <f>IF('Data Entry'!C284="","",'Data Entry'!C284)</f>
        <v/>
      </c>
      <c r="D279" s="114" t="str">
        <f>IF('Data Entry'!D284="","",'Data Entry'!D284)</f>
        <v/>
      </c>
      <c r="E279" s="111" t="str">
        <f>IF('Data Entry'!E284="","",UPPER('Data Entry'!E284))</f>
        <v/>
      </c>
      <c r="F279" s="111"/>
      <c r="G279" s="111" t="str">
        <f>IF('Data Entry'!F284="","",UPPER('Data Entry'!F284))</f>
        <v/>
      </c>
      <c r="H279" s="111"/>
      <c r="I279" s="111"/>
      <c r="J279" s="111"/>
      <c r="K279" s="111" t="str">
        <f>IF('Data Entry'!G284="","",'Data Entry'!G284)</f>
        <v/>
      </c>
      <c r="L279" s="111" t="str">
        <f>IF('Data Entry'!H284="","",'Data Entry'!H284)</f>
        <v/>
      </c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2"/>
      <c r="AF279" s="68" t="str">
        <f>IF(AK279="","",IF(AK279&gt;0,COUNT($AG$2:AG279),""))</f>
        <v/>
      </c>
      <c r="AG279" s="113">
        <f t="shared" si="130"/>
        <v>8</v>
      </c>
      <c r="AH279" s="113" t="str">
        <f t="shared" si="131"/>
        <v/>
      </c>
      <c r="AI279" s="113" t="str">
        <f t="shared" si="132"/>
        <v/>
      </c>
      <c r="AJ279" s="113" t="str">
        <f t="shared" si="133"/>
        <v/>
      </c>
      <c r="AK279" s="113" t="str">
        <f t="shared" si="134"/>
        <v/>
      </c>
      <c r="AL279" s="113">
        <f t="shared" si="135"/>
        <v>0</v>
      </c>
      <c r="AM279" s="113" t="str">
        <f t="shared" si="136"/>
        <v/>
      </c>
      <c r="AN279" s="113">
        <f t="shared" si="137"/>
        <v>0</v>
      </c>
      <c r="AO279" s="113">
        <f t="shared" si="138"/>
        <v>0</v>
      </c>
      <c r="AP279" s="113">
        <f t="shared" si="139"/>
        <v>0</v>
      </c>
      <c r="AQ279" s="113" t="str">
        <f t="shared" si="140"/>
        <v/>
      </c>
      <c r="AR279" s="113" t="str">
        <f t="shared" si="141"/>
        <v/>
      </c>
      <c r="AS279" s="113">
        <f t="shared" si="142"/>
        <v>0</v>
      </c>
      <c r="AT279" s="113">
        <f t="shared" si="143"/>
        <v>0</v>
      </c>
      <c r="AU279" s="113">
        <f t="shared" si="144"/>
        <v>0</v>
      </c>
      <c r="AV279" s="113">
        <f t="shared" si="145"/>
        <v>0</v>
      </c>
      <c r="AX279" s="68" t="str">
        <f>IF(BC279="","",IF(BC279&gt;0,COUNT($AY$2:AY279),""))</f>
        <v/>
      </c>
      <c r="AY279" s="113" t="str">
        <f t="shared" si="146"/>
        <v/>
      </c>
      <c r="AZ279" s="113" t="str">
        <f t="shared" si="147"/>
        <v/>
      </c>
      <c r="BA279" s="113" t="str">
        <f t="shared" si="148"/>
        <v/>
      </c>
      <c r="BB279" s="113" t="str">
        <f t="shared" si="149"/>
        <v/>
      </c>
      <c r="BC279" s="113" t="str">
        <f t="shared" si="150"/>
        <v/>
      </c>
      <c r="BD279" s="113" t="str">
        <f t="shared" si="151"/>
        <v/>
      </c>
      <c r="BE279" s="113" t="str">
        <f t="shared" si="152"/>
        <v/>
      </c>
      <c r="BF279" s="113" t="str">
        <f t="shared" si="153"/>
        <v/>
      </c>
      <c r="BG279" s="113" t="str">
        <f t="shared" si="154"/>
        <v/>
      </c>
      <c r="BH279" s="113" t="str">
        <f t="shared" si="155"/>
        <v/>
      </c>
      <c r="BI279" s="113" t="str">
        <f t="shared" si="156"/>
        <v/>
      </c>
      <c r="BJ279" s="113" t="str">
        <f t="shared" si="157"/>
        <v/>
      </c>
      <c r="BK279" s="113" t="str">
        <f t="shared" si="158"/>
        <v/>
      </c>
      <c r="BL279" s="113" t="str">
        <f t="shared" si="159"/>
        <v/>
      </c>
      <c r="BM279" s="113" t="str">
        <f t="shared" si="160"/>
        <v/>
      </c>
      <c r="BN279" s="113" t="str">
        <f t="shared" si="161"/>
        <v/>
      </c>
    </row>
    <row r="280" spans="1:66">
      <c r="A280" s="111">
        <f>IF('Data Entry'!$H$4="","",'Data Entry'!$H$4)</f>
        <v>8</v>
      </c>
      <c r="B280" s="111" t="str">
        <f>IF('Data Entry'!B285="","",'Data Entry'!B285)</f>
        <v/>
      </c>
      <c r="C280" s="111" t="str">
        <f>IF('Data Entry'!C285="","",'Data Entry'!C285)</f>
        <v/>
      </c>
      <c r="D280" s="114" t="str">
        <f>IF('Data Entry'!D285="","",'Data Entry'!D285)</f>
        <v/>
      </c>
      <c r="E280" s="111" t="str">
        <f>IF('Data Entry'!E285="","",UPPER('Data Entry'!E285))</f>
        <v/>
      </c>
      <c r="F280" s="111"/>
      <c r="G280" s="111" t="str">
        <f>IF('Data Entry'!F285="","",UPPER('Data Entry'!F285))</f>
        <v/>
      </c>
      <c r="H280" s="111"/>
      <c r="I280" s="111"/>
      <c r="J280" s="111"/>
      <c r="K280" s="111" t="str">
        <f>IF('Data Entry'!G285="","",'Data Entry'!G285)</f>
        <v/>
      </c>
      <c r="L280" s="111" t="str">
        <f>IF('Data Entry'!H285="","",'Data Entry'!H285)</f>
        <v/>
      </c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2"/>
      <c r="AF280" s="68" t="str">
        <f>IF(AK280="","",IF(AK280&gt;0,COUNT($AG$2:AG280),""))</f>
        <v/>
      </c>
      <c r="AG280" s="113">
        <f t="shared" si="130"/>
        <v>8</v>
      </c>
      <c r="AH280" s="113" t="str">
        <f t="shared" si="131"/>
        <v/>
      </c>
      <c r="AI280" s="113" t="str">
        <f t="shared" si="132"/>
        <v/>
      </c>
      <c r="AJ280" s="113" t="str">
        <f t="shared" si="133"/>
        <v/>
      </c>
      <c r="AK280" s="113" t="str">
        <f t="shared" si="134"/>
        <v/>
      </c>
      <c r="AL280" s="113">
        <f t="shared" si="135"/>
        <v>0</v>
      </c>
      <c r="AM280" s="113" t="str">
        <f t="shared" si="136"/>
        <v/>
      </c>
      <c r="AN280" s="113">
        <f t="shared" si="137"/>
        <v>0</v>
      </c>
      <c r="AO280" s="113">
        <f t="shared" si="138"/>
        <v>0</v>
      </c>
      <c r="AP280" s="113">
        <f t="shared" si="139"/>
        <v>0</v>
      </c>
      <c r="AQ280" s="113" t="str">
        <f t="shared" si="140"/>
        <v/>
      </c>
      <c r="AR280" s="113" t="str">
        <f t="shared" si="141"/>
        <v/>
      </c>
      <c r="AS280" s="113">
        <f t="shared" si="142"/>
        <v>0</v>
      </c>
      <c r="AT280" s="113">
        <f t="shared" si="143"/>
        <v>0</v>
      </c>
      <c r="AU280" s="113">
        <f t="shared" si="144"/>
        <v>0</v>
      </c>
      <c r="AV280" s="113">
        <f t="shared" si="145"/>
        <v>0</v>
      </c>
      <c r="AX280" s="68" t="str">
        <f>IF(BC280="","",IF(BC280&gt;0,COUNT($AY$2:AY280),""))</f>
        <v/>
      </c>
      <c r="AY280" s="113" t="str">
        <f t="shared" si="146"/>
        <v/>
      </c>
      <c r="AZ280" s="113" t="str">
        <f t="shared" si="147"/>
        <v/>
      </c>
      <c r="BA280" s="113" t="str">
        <f t="shared" si="148"/>
        <v/>
      </c>
      <c r="BB280" s="113" t="str">
        <f t="shared" si="149"/>
        <v/>
      </c>
      <c r="BC280" s="113" t="str">
        <f t="shared" si="150"/>
        <v/>
      </c>
      <c r="BD280" s="113" t="str">
        <f t="shared" si="151"/>
        <v/>
      </c>
      <c r="BE280" s="113" t="str">
        <f t="shared" si="152"/>
        <v/>
      </c>
      <c r="BF280" s="113" t="str">
        <f t="shared" si="153"/>
        <v/>
      </c>
      <c r="BG280" s="113" t="str">
        <f t="shared" si="154"/>
        <v/>
      </c>
      <c r="BH280" s="113" t="str">
        <f t="shared" si="155"/>
        <v/>
      </c>
      <c r="BI280" s="113" t="str">
        <f t="shared" si="156"/>
        <v/>
      </c>
      <c r="BJ280" s="113" t="str">
        <f t="shared" si="157"/>
        <v/>
      </c>
      <c r="BK280" s="113" t="str">
        <f t="shared" si="158"/>
        <v/>
      </c>
      <c r="BL280" s="113" t="str">
        <f t="shared" si="159"/>
        <v/>
      </c>
      <c r="BM280" s="113" t="str">
        <f t="shared" si="160"/>
        <v/>
      </c>
      <c r="BN280" s="113" t="str">
        <f t="shared" si="161"/>
        <v/>
      </c>
    </row>
    <row r="281" spans="1:66">
      <c r="A281" s="111">
        <f>IF('Data Entry'!$H$4="","",'Data Entry'!$H$4)</f>
        <v>8</v>
      </c>
      <c r="B281" s="111" t="str">
        <f>IF('Data Entry'!B286="","",'Data Entry'!B286)</f>
        <v/>
      </c>
      <c r="C281" s="111" t="str">
        <f>IF('Data Entry'!C286="","",'Data Entry'!C286)</f>
        <v/>
      </c>
      <c r="D281" s="114" t="str">
        <f>IF('Data Entry'!D286="","",'Data Entry'!D286)</f>
        <v/>
      </c>
      <c r="E281" s="111" t="str">
        <f>IF('Data Entry'!E286="","",UPPER('Data Entry'!E286))</f>
        <v/>
      </c>
      <c r="F281" s="111"/>
      <c r="G281" s="111" t="str">
        <f>IF('Data Entry'!F286="","",UPPER('Data Entry'!F286))</f>
        <v/>
      </c>
      <c r="H281" s="111"/>
      <c r="I281" s="111"/>
      <c r="J281" s="111"/>
      <c r="K281" s="111" t="str">
        <f>IF('Data Entry'!G286="","",'Data Entry'!G286)</f>
        <v/>
      </c>
      <c r="L281" s="111" t="str">
        <f>IF('Data Entry'!H286="","",'Data Entry'!H286)</f>
        <v/>
      </c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2"/>
      <c r="AF281" s="68" t="str">
        <f>IF(AK281="","",IF(AK281&gt;0,COUNT($AG$2:AG281),""))</f>
        <v/>
      </c>
      <c r="AG281" s="113">
        <f t="shared" si="130"/>
        <v>8</v>
      </c>
      <c r="AH281" s="113" t="str">
        <f t="shared" si="131"/>
        <v/>
      </c>
      <c r="AI281" s="113" t="str">
        <f t="shared" si="132"/>
        <v/>
      </c>
      <c r="AJ281" s="113" t="str">
        <f t="shared" si="133"/>
        <v/>
      </c>
      <c r="AK281" s="113" t="str">
        <f t="shared" si="134"/>
        <v/>
      </c>
      <c r="AL281" s="113">
        <f t="shared" si="135"/>
        <v>0</v>
      </c>
      <c r="AM281" s="113" t="str">
        <f t="shared" si="136"/>
        <v/>
      </c>
      <c r="AN281" s="113">
        <f t="shared" si="137"/>
        <v>0</v>
      </c>
      <c r="AO281" s="113">
        <f t="shared" si="138"/>
        <v>0</v>
      </c>
      <c r="AP281" s="113">
        <f t="shared" si="139"/>
        <v>0</v>
      </c>
      <c r="AQ281" s="113" t="str">
        <f t="shared" si="140"/>
        <v/>
      </c>
      <c r="AR281" s="113" t="str">
        <f t="shared" si="141"/>
        <v/>
      </c>
      <c r="AS281" s="113">
        <f t="shared" si="142"/>
        <v>0</v>
      </c>
      <c r="AT281" s="113">
        <f t="shared" si="143"/>
        <v>0</v>
      </c>
      <c r="AU281" s="113">
        <f t="shared" si="144"/>
        <v>0</v>
      </c>
      <c r="AV281" s="113">
        <f t="shared" si="145"/>
        <v>0</v>
      </c>
      <c r="AX281" s="68" t="str">
        <f>IF(BC281="","",IF(BC281&gt;0,COUNT($AY$2:AY281),""))</f>
        <v/>
      </c>
      <c r="AY281" s="113" t="str">
        <f t="shared" si="146"/>
        <v/>
      </c>
      <c r="AZ281" s="113" t="str">
        <f t="shared" si="147"/>
        <v/>
      </c>
      <c r="BA281" s="113" t="str">
        <f t="shared" si="148"/>
        <v/>
      </c>
      <c r="BB281" s="113" t="str">
        <f t="shared" si="149"/>
        <v/>
      </c>
      <c r="BC281" s="113" t="str">
        <f t="shared" si="150"/>
        <v/>
      </c>
      <c r="BD281" s="113" t="str">
        <f t="shared" si="151"/>
        <v/>
      </c>
      <c r="BE281" s="113" t="str">
        <f t="shared" si="152"/>
        <v/>
      </c>
      <c r="BF281" s="113" t="str">
        <f t="shared" si="153"/>
        <v/>
      </c>
      <c r="BG281" s="113" t="str">
        <f t="shared" si="154"/>
        <v/>
      </c>
      <c r="BH281" s="113" t="str">
        <f t="shared" si="155"/>
        <v/>
      </c>
      <c r="BI281" s="113" t="str">
        <f t="shared" si="156"/>
        <v/>
      </c>
      <c r="BJ281" s="113" t="str">
        <f t="shared" si="157"/>
        <v/>
      </c>
      <c r="BK281" s="113" t="str">
        <f t="shared" si="158"/>
        <v/>
      </c>
      <c r="BL281" s="113" t="str">
        <f t="shared" si="159"/>
        <v/>
      </c>
      <c r="BM281" s="113" t="str">
        <f t="shared" si="160"/>
        <v/>
      </c>
      <c r="BN281" s="113" t="str">
        <f t="shared" si="161"/>
        <v/>
      </c>
    </row>
    <row r="282" spans="1:66">
      <c r="A282" s="111">
        <f>IF('Data Entry'!$H$4="","",'Data Entry'!$H$4)</f>
        <v>8</v>
      </c>
      <c r="B282" s="111" t="str">
        <f>IF('Data Entry'!B287="","",'Data Entry'!B287)</f>
        <v/>
      </c>
      <c r="C282" s="111" t="str">
        <f>IF('Data Entry'!C287="","",'Data Entry'!C287)</f>
        <v/>
      </c>
      <c r="D282" s="114" t="str">
        <f>IF('Data Entry'!D287="","",'Data Entry'!D287)</f>
        <v/>
      </c>
      <c r="E282" s="111" t="str">
        <f>IF('Data Entry'!E287="","",UPPER('Data Entry'!E287))</f>
        <v/>
      </c>
      <c r="F282" s="111"/>
      <c r="G282" s="111" t="str">
        <f>IF('Data Entry'!F287="","",UPPER('Data Entry'!F287))</f>
        <v/>
      </c>
      <c r="H282" s="111"/>
      <c r="I282" s="111"/>
      <c r="J282" s="111"/>
      <c r="K282" s="111" t="str">
        <f>IF('Data Entry'!G287="","",'Data Entry'!G287)</f>
        <v/>
      </c>
      <c r="L282" s="111" t="str">
        <f>IF('Data Entry'!H287="","",'Data Entry'!H287)</f>
        <v/>
      </c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2"/>
      <c r="AF282" s="68" t="str">
        <f>IF(AK282="","",IF(AK282&gt;0,COUNT($AG$2:AG282),""))</f>
        <v/>
      </c>
      <c r="AG282" s="113">
        <f t="shared" si="130"/>
        <v>8</v>
      </c>
      <c r="AH282" s="113" t="str">
        <f t="shared" si="131"/>
        <v/>
      </c>
      <c r="AI282" s="113" t="str">
        <f t="shared" si="132"/>
        <v/>
      </c>
      <c r="AJ282" s="113" t="str">
        <f t="shared" si="133"/>
        <v/>
      </c>
      <c r="AK282" s="113" t="str">
        <f t="shared" si="134"/>
        <v/>
      </c>
      <c r="AL282" s="113">
        <f t="shared" si="135"/>
        <v>0</v>
      </c>
      <c r="AM282" s="113" t="str">
        <f t="shared" si="136"/>
        <v/>
      </c>
      <c r="AN282" s="113">
        <f t="shared" si="137"/>
        <v>0</v>
      </c>
      <c r="AO282" s="113">
        <f t="shared" si="138"/>
        <v>0</v>
      </c>
      <c r="AP282" s="113">
        <f t="shared" si="139"/>
        <v>0</v>
      </c>
      <c r="AQ282" s="113" t="str">
        <f t="shared" si="140"/>
        <v/>
      </c>
      <c r="AR282" s="113" t="str">
        <f t="shared" si="141"/>
        <v/>
      </c>
      <c r="AS282" s="113">
        <f t="shared" si="142"/>
        <v>0</v>
      </c>
      <c r="AT282" s="113">
        <f t="shared" si="143"/>
        <v>0</v>
      </c>
      <c r="AU282" s="113">
        <f t="shared" si="144"/>
        <v>0</v>
      </c>
      <c r="AV282" s="113">
        <f t="shared" si="145"/>
        <v>0</v>
      </c>
      <c r="AX282" s="68" t="str">
        <f>IF(BC282="","",IF(BC282&gt;0,COUNT($AY$2:AY282),""))</f>
        <v/>
      </c>
      <c r="AY282" s="113" t="str">
        <f t="shared" si="146"/>
        <v/>
      </c>
      <c r="AZ282" s="113" t="str">
        <f t="shared" si="147"/>
        <v/>
      </c>
      <c r="BA282" s="113" t="str">
        <f t="shared" si="148"/>
        <v/>
      </c>
      <c r="BB282" s="113" t="str">
        <f t="shared" si="149"/>
        <v/>
      </c>
      <c r="BC282" s="113" t="str">
        <f t="shared" si="150"/>
        <v/>
      </c>
      <c r="BD282" s="113" t="str">
        <f t="shared" si="151"/>
        <v/>
      </c>
      <c r="BE282" s="113" t="str">
        <f t="shared" si="152"/>
        <v/>
      </c>
      <c r="BF282" s="113" t="str">
        <f t="shared" si="153"/>
        <v/>
      </c>
      <c r="BG282" s="113" t="str">
        <f t="shared" si="154"/>
        <v/>
      </c>
      <c r="BH282" s="113" t="str">
        <f t="shared" si="155"/>
        <v/>
      </c>
      <c r="BI282" s="113" t="str">
        <f t="shared" si="156"/>
        <v/>
      </c>
      <c r="BJ282" s="113" t="str">
        <f t="shared" si="157"/>
        <v/>
      </c>
      <c r="BK282" s="113" t="str">
        <f t="shared" si="158"/>
        <v/>
      </c>
      <c r="BL282" s="113" t="str">
        <f t="shared" si="159"/>
        <v/>
      </c>
      <c r="BM282" s="113" t="str">
        <f t="shared" si="160"/>
        <v/>
      </c>
      <c r="BN282" s="113" t="str">
        <f t="shared" si="161"/>
        <v/>
      </c>
    </row>
    <row r="283" spans="1:66">
      <c r="A283" s="111">
        <f>IF('Data Entry'!$H$4="","",'Data Entry'!$H$4)</f>
        <v>8</v>
      </c>
      <c r="B283" s="111" t="str">
        <f>IF('Data Entry'!B288="","",'Data Entry'!B288)</f>
        <v/>
      </c>
      <c r="C283" s="111" t="str">
        <f>IF('Data Entry'!C288="","",'Data Entry'!C288)</f>
        <v/>
      </c>
      <c r="D283" s="114" t="str">
        <f>IF('Data Entry'!D288="","",'Data Entry'!D288)</f>
        <v/>
      </c>
      <c r="E283" s="111" t="str">
        <f>IF('Data Entry'!E288="","",UPPER('Data Entry'!E288))</f>
        <v/>
      </c>
      <c r="F283" s="111"/>
      <c r="G283" s="111" t="str">
        <f>IF('Data Entry'!F288="","",UPPER('Data Entry'!F288))</f>
        <v/>
      </c>
      <c r="H283" s="111"/>
      <c r="I283" s="111"/>
      <c r="J283" s="111"/>
      <c r="K283" s="111" t="str">
        <f>IF('Data Entry'!G288="","",'Data Entry'!G288)</f>
        <v/>
      </c>
      <c r="L283" s="111" t="str">
        <f>IF('Data Entry'!H288="","",'Data Entry'!H288)</f>
        <v/>
      </c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2"/>
      <c r="AF283" s="68" t="str">
        <f>IF(AK283="","",IF(AK283&gt;0,COUNT($AG$2:AG283),""))</f>
        <v/>
      </c>
      <c r="AG283" s="113">
        <f t="shared" si="130"/>
        <v>8</v>
      </c>
      <c r="AH283" s="113" t="str">
        <f t="shared" si="131"/>
        <v/>
      </c>
      <c r="AI283" s="113" t="str">
        <f t="shared" si="132"/>
        <v/>
      </c>
      <c r="AJ283" s="113" t="str">
        <f t="shared" si="133"/>
        <v/>
      </c>
      <c r="AK283" s="113" t="str">
        <f t="shared" si="134"/>
        <v/>
      </c>
      <c r="AL283" s="113">
        <f t="shared" si="135"/>
        <v>0</v>
      </c>
      <c r="AM283" s="113" t="str">
        <f t="shared" si="136"/>
        <v/>
      </c>
      <c r="AN283" s="113">
        <f t="shared" si="137"/>
        <v>0</v>
      </c>
      <c r="AO283" s="113">
        <f t="shared" si="138"/>
        <v>0</v>
      </c>
      <c r="AP283" s="113">
        <f t="shared" si="139"/>
        <v>0</v>
      </c>
      <c r="AQ283" s="113" t="str">
        <f t="shared" si="140"/>
        <v/>
      </c>
      <c r="AR283" s="113" t="str">
        <f t="shared" si="141"/>
        <v/>
      </c>
      <c r="AS283" s="113">
        <f t="shared" si="142"/>
        <v>0</v>
      </c>
      <c r="AT283" s="113">
        <f t="shared" si="143"/>
        <v>0</v>
      </c>
      <c r="AU283" s="113">
        <f t="shared" si="144"/>
        <v>0</v>
      </c>
      <c r="AV283" s="113">
        <f t="shared" si="145"/>
        <v>0</v>
      </c>
      <c r="AX283" s="68" t="str">
        <f>IF(BC283="","",IF(BC283&gt;0,COUNT($AY$2:AY283),""))</f>
        <v/>
      </c>
      <c r="AY283" s="113" t="str">
        <f t="shared" si="146"/>
        <v/>
      </c>
      <c r="AZ283" s="113" t="str">
        <f t="shared" si="147"/>
        <v/>
      </c>
      <c r="BA283" s="113" t="str">
        <f t="shared" si="148"/>
        <v/>
      </c>
      <c r="BB283" s="113" t="str">
        <f t="shared" si="149"/>
        <v/>
      </c>
      <c r="BC283" s="113" t="str">
        <f t="shared" si="150"/>
        <v/>
      </c>
      <c r="BD283" s="113" t="str">
        <f t="shared" si="151"/>
        <v/>
      </c>
      <c r="BE283" s="113" t="str">
        <f t="shared" si="152"/>
        <v/>
      </c>
      <c r="BF283" s="113" t="str">
        <f t="shared" si="153"/>
        <v/>
      </c>
      <c r="BG283" s="113" t="str">
        <f t="shared" si="154"/>
        <v/>
      </c>
      <c r="BH283" s="113" t="str">
        <f t="shared" si="155"/>
        <v/>
      </c>
      <c r="BI283" s="113" t="str">
        <f t="shared" si="156"/>
        <v/>
      </c>
      <c r="BJ283" s="113" t="str">
        <f t="shared" si="157"/>
        <v/>
      </c>
      <c r="BK283" s="113" t="str">
        <f t="shared" si="158"/>
        <v/>
      </c>
      <c r="BL283" s="113" t="str">
        <f t="shared" si="159"/>
        <v/>
      </c>
      <c r="BM283" s="113" t="str">
        <f t="shared" si="160"/>
        <v/>
      </c>
      <c r="BN283" s="113" t="str">
        <f t="shared" si="161"/>
        <v/>
      </c>
    </row>
    <row r="284" spans="1:66">
      <c r="A284" s="111">
        <f>IF('Data Entry'!$H$4="","",'Data Entry'!$H$4)</f>
        <v>8</v>
      </c>
      <c r="B284" s="111" t="str">
        <f>IF('Data Entry'!B289="","",'Data Entry'!B289)</f>
        <v/>
      </c>
      <c r="C284" s="111" t="str">
        <f>IF('Data Entry'!C289="","",'Data Entry'!C289)</f>
        <v/>
      </c>
      <c r="D284" s="114" t="str">
        <f>IF('Data Entry'!D289="","",'Data Entry'!D289)</f>
        <v/>
      </c>
      <c r="E284" s="111" t="str">
        <f>IF('Data Entry'!E289="","",UPPER('Data Entry'!E289))</f>
        <v/>
      </c>
      <c r="F284" s="111"/>
      <c r="G284" s="111" t="str">
        <f>IF('Data Entry'!F289="","",UPPER('Data Entry'!F289))</f>
        <v/>
      </c>
      <c r="H284" s="111"/>
      <c r="I284" s="111"/>
      <c r="J284" s="111"/>
      <c r="K284" s="111" t="str">
        <f>IF('Data Entry'!G289="","",'Data Entry'!G289)</f>
        <v/>
      </c>
      <c r="L284" s="111" t="str">
        <f>IF('Data Entry'!H289="","",'Data Entry'!H289)</f>
        <v/>
      </c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2"/>
      <c r="AF284" s="68" t="str">
        <f>IF(AK284="","",IF(AK284&gt;0,COUNT($AG$2:AG284),""))</f>
        <v/>
      </c>
      <c r="AG284" s="113">
        <f t="shared" si="130"/>
        <v>8</v>
      </c>
      <c r="AH284" s="113" t="str">
        <f t="shared" si="131"/>
        <v/>
      </c>
      <c r="AI284" s="113" t="str">
        <f t="shared" si="132"/>
        <v/>
      </c>
      <c r="AJ284" s="113" t="str">
        <f t="shared" si="133"/>
        <v/>
      </c>
      <c r="AK284" s="113" t="str">
        <f t="shared" si="134"/>
        <v/>
      </c>
      <c r="AL284" s="113">
        <f t="shared" si="135"/>
        <v>0</v>
      </c>
      <c r="AM284" s="113" t="str">
        <f t="shared" si="136"/>
        <v/>
      </c>
      <c r="AN284" s="113">
        <f t="shared" si="137"/>
        <v>0</v>
      </c>
      <c r="AO284" s="113">
        <f t="shared" si="138"/>
        <v>0</v>
      </c>
      <c r="AP284" s="113">
        <f t="shared" si="139"/>
        <v>0</v>
      </c>
      <c r="AQ284" s="113" t="str">
        <f t="shared" si="140"/>
        <v/>
      </c>
      <c r="AR284" s="113" t="str">
        <f t="shared" si="141"/>
        <v/>
      </c>
      <c r="AS284" s="113">
        <f t="shared" si="142"/>
        <v>0</v>
      </c>
      <c r="AT284" s="113">
        <f t="shared" si="143"/>
        <v>0</v>
      </c>
      <c r="AU284" s="113">
        <f t="shared" si="144"/>
        <v>0</v>
      </c>
      <c r="AV284" s="113">
        <f t="shared" si="145"/>
        <v>0</v>
      </c>
      <c r="AW284" s="68" t="str">
        <f>IF(AND($BB$1=12,$A284=12,$BC$1=B284),A284,"")</f>
        <v/>
      </c>
      <c r="AX284" s="68" t="str">
        <f>IF(BC284="","",IF(BC284&gt;0,COUNT($AY$2:AY284),""))</f>
        <v/>
      </c>
      <c r="AY284" s="113" t="str">
        <f t="shared" si="146"/>
        <v/>
      </c>
      <c r="AZ284" s="113" t="str">
        <f t="shared" si="147"/>
        <v/>
      </c>
      <c r="BA284" s="113" t="str">
        <f t="shared" si="148"/>
        <v/>
      </c>
      <c r="BB284" s="113" t="str">
        <f t="shared" si="149"/>
        <v/>
      </c>
      <c r="BC284" s="113" t="str">
        <f t="shared" si="150"/>
        <v/>
      </c>
      <c r="BD284" s="113" t="str">
        <f t="shared" si="151"/>
        <v/>
      </c>
      <c r="BE284" s="113" t="str">
        <f t="shared" si="152"/>
        <v/>
      </c>
      <c r="BF284" s="113" t="str">
        <f t="shared" si="153"/>
        <v/>
      </c>
      <c r="BG284" s="113" t="str">
        <f t="shared" si="154"/>
        <v/>
      </c>
      <c r="BH284" s="113" t="str">
        <f t="shared" si="155"/>
        <v/>
      </c>
      <c r="BI284" s="113" t="str">
        <f t="shared" si="156"/>
        <v/>
      </c>
      <c r="BJ284" s="113" t="str">
        <f t="shared" si="157"/>
        <v/>
      </c>
      <c r="BK284" s="113" t="str">
        <f t="shared" si="158"/>
        <v/>
      </c>
      <c r="BL284" s="113" t="str">
        <f t="shared" si="159"/>
        <v/>
      </c>
      <c r="BM284" s="113" t="str">
        <f t="shared" si="160"/>
        <v/>
      </c>
      <c r="BN284" s="113" t="str">
        <f t="shared" si="161"/>
        <v/>
      </c>
    </row>
    <row r="285" spans="1:66">
      <c r="A285" s="111">
        <f>IF('Data Entry'!$H$4="","",'Data Entry'!$H$4)</f>
        <v>8</v>
      </c>
      <c r="B285" s="111" t="str">
        <f>IF('Data Entry'!B290="","",'Data Entry'!B290)</f>
        <v/>
      </c>
      <c r="C285" s="111" t="str">
        <f>IF('Data Entry'!C290="","",'Data Entry'!C290)</f>
        <v/>
      </c>
      <c r="D285" s="114" t="str">
        <f>IF('Data Entry'!D290="","",'Data Entry'!D290)</f>
        <v/>
      </c>
      <c r="E285" s="111" t="str">
        <f>IF('Data Entry'!E290="","",UPPER('Data Entry'!E290))</f>
        <v/>
      </c>
      <c r="F285" s="111"/>
      <c r="G285" s="111" t="str">
        <f>IF('Data Entry'!F290="","",UPPER('Data Entry'!F290))</f>
        <v/>
      </c>
      <c r="H285" s="111"/>
      <c r="I285" s="111"/>
      <c r="J285" s="111"/>
      <c r="K285" s="111" t="str">
        <f>IF('Data Entry'!G290="","",'Data Entry'!G290)</f>
        <v/>
      </c>
      <c r="L285" s="111" t="str">
        <f>IF('Data Entry'!H290="","",'Data Entry'!H290)</f>
        <v/>
      </c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2"/>
      <c r="AF285" s="68" t="str">
        <f>IF(AK285="","",IF(AK285&gt;0,COUNT($AG$2:AG285),""))</f>
        <v/>
      </c>
      <c r="AG285" s="113">
        <f t="shared" si="130"/>
        <v>8</v>
      </c>
      <c r="AH285" s="113" t="str">
        <f t="shared" si="131"/>
        <v/>
      </c>
      <c r="AI285" s="113" t="str">
        <f t="shared" si="132"/>
        <v/>
      </c>
      <c r="AJ285" s="113" t="str">
        <f t="shared" si="133"/>
        <v/>
      </c>
      <c r="AK285" s="113" t="str">
        <f t="shared" si="134"/>
        <v/>
      </c>
      <c r="AL285" s="113">
        <f t="shared" si="135"/>
        <v>0</v>
      </c>
      <c r="AM285" s="113" t="str">
        <f t="shared" si="136"/>
        <v/>
      </c>
      <c r="AN285" s="113">
        <f t="shared" si="137"/>
        <v>0</v>
      </c>
      <c r="AO285" s="113">
        <f t="shared" si="138"/>
        <v>0</v>
      </c>
      <c r="AP285" s="113">
        <f t="shared" si="139"/>
        <v>0</v>
      </c>
      <c r="AQ285" s="113" t="str">
        <f t="shared" si="140"/>
        <v/>
      </c>
      <c r="AR285" s="113" t="str">
        <f t="shared" si="141"/>
        <v/>
      </c>
      <c r="AS285" s="113">
        <f t="shared" si="142"/>
        <v>0</v>
      </c>
      <c r="AT285" s="113">
        <f t="shared" si="143"/>
        <v>0</v>
      </c>
      <c r="AU285" s="113">
        <f t="shared" si="144"/>
        <v>0</v>
      </c>
      <c r="AV285" s="113">
        <f t="shared" si="145"/>
        <v>0</v>
      </c>
      <c r="AW285" s="68" t="str">
        <f t="shared" ref="AW285:AW314" si="162">IF(AND($BB$1=12,$A285=12,$BC$1=B285),A285,"")</f>
        <v/>
      </c>
      <c r="AX285" s="68" t="str">
        <f>IF(BC285="","",IF(BC285&gt;0,COUNT($AY$2:AY285),""))</f>
        <v/>
      </c>
      <c r="AY285" s="113" t="str">
        <f t="shared" si="146"/>
        <v/>
      </c>
      <c r="AZ285" s="113" t="str">
        <f t="shared" si="147"/>
        <v/>
      </c>
      <c r="BA285" s="113" t="str">
        <f t="shared" si="148"/>
        <v/>
      </c>
      <c r="BB285" s="113" t="str">
        <f t="shared" si="149"/>
        <v/>
      </c>
      <c r="BC285" s="113" t="str">
        <f t="shared" si="150"/>
        <v/>
      </c>
      <c r="BD285" s="113" t="str">
        <f t="shared" si="151"/>
        <v/>
      </c>
      <c r="BE285" s="113" t="str">
        <f t="shared" si="152"/>
        <v/>
      </c>
      <c r="BF285" s="113" t="str">
        <f t="shared" si="153"/>
        <v/>
      </c>
      <c r="BG285" s="113" t="str">
        <f t="shared" si="154"/>
        <v/>
      </c>
      <c r="BH285" s="113" t="str">
        <f t="shared" si="155"/>
        <v/>
      </c>
      <c r="BI285" s="113" t="str">
        <f t="shared" si="156"/>
        <v/>
      </c>
      <c r="BJ285" s="113" t="str">
        <f t="shared" si="157"/>
        <v/>
      </c>
      <c r="BK285" s="113" t="str">
        <f t="shared" si="158"/>
        <v/>
      </c>
      <c r="BL285" s="113" t="str">
        <f t="shared" si="159"/>
        <v/>
      </c>
      <c r="BM285" s="113" t="str">
        <f t="shared" si="160"/>
        <v/>
      </c>
      <c r="BN285" s="113" t="str">
        <f t="shared" si="161"/>
        <v/>
      </c>
    </row>
    <row r="286" spans="1:66">
      <c r="A286" s="111">
        <f>IF('Data Entry'!$H$4="","",'Data Entry'!$H$4)</f>
        <v>8</v>
      </c>
      <c r="B286" s="111" t="str">
        <f>IF('Data Entry'!B291="","",'Data Entry'!B291)</f>
        <v/>
      </c>
      <c r="C286" s="111" t="str">
        <f>IF('Data Entry'!C291="","",'Data Entry'!C291)</f>
        <v/>
      </c>
      <c r="D286" s="114" t="str">
        <f>IF('Data Entry'!D291="","",'Data Entry'!D291)</f>
        <v/>
      </c>
      <c r="E286" s="111" t="str">
        <f>IF('Data Entry'!E291="","",UPPER('Data Entry'!E291))</f>
        <v/>
      </c>
      <c r="F286" s="111"/>
      <c r="G286" s="111" t="str">
        <f>IF('Data Entry'!F291="","",UPPER('Data Entry'!F291))</f>
        <v/>
      </c>
      <c r="H286" s="111"/>
      <c r="I286" s="111"/>
      <c r="J286" s="111"/>
      <c r="K286" s="111" t="str">
        <f>IF('Data Entry'!G291="","",'Data Entry'!G291)</f>
        <v/>
      </c>
      <c r="L286" s="111" t="str">
        <f>IF('Data Entry'!H291="","",'Data Entry'!H291)</f>
        <v/>
      </c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2"/>
      <c r="AF286" s="68" t="str">
        <f>IF(AK286="","",IF(AK286&gt;0,COUNT($AG$2:AG286),""))</f>
        <v/>
      </c>
      <c r="AG286" s="113">
        <f t="shared" si="130"/>
        <v>8</v>
      </c>
      <c r="AH286" s="113" t="str">
        <f t="shared" si="131"/>
        <v/>
      </c>
      <c r="AI286" s="113" t="str">
        <f t="shared" si="132"/>
        <v/>
      </c>
      <c r="AJ286" s="113" t="str">
        <f t="shared" si="133"/>
        <v/>
      </c>
      <c r="AK286" s="113" t="str">
        <f t="shared" si="134"/>
        <v/>
      </c>
      <c r="AL286" s="113">
        <f t="shared" si="135"/>
        <v>0</v>
      </c>
      <c r="AM286" s="113" t="str">
        <f t="shared" si="136"/>
        <v/>
      </c>
      <c r="AN286" s="113">
        <f t="shared" si="137"/>
        <v>0</v>
      </c>
      <c r="AO286" s="113">
        <f t="shared" si="138"/>
        <v>0</v>
      </c>
      <c r="AP286" s="113">
        <f t="shared" si="139"/>
        <v>0</v>
      </c>
      <c r="AQ286" s="113" t="str">
        <f t="shared" si="140"/>
        <v/>
      </c>
      <c r="AR286" s="113" t="str">
        <f t="shared" si="141"/>
        <v/>
      </c>
      <c r="AS286" s="113">
        <f t="shared" si="142"/>
        <v>0</v>
      </c>
      <c r="AT286" s="113">
        <f t="shared" si="143"/>
        <v>0</v>
      </c>
      <c r="AU286" s="113">
        <f t="shared" si="144"/>
        <v>0</v>
      </c>
      <c r="AV286" s="113">
        <f t="shared" si="145"/>
        <v>0</v>
      </c>
      <c r="AW286" s="68" t="str">
        <f t="shared" si="162"/>
        <v/>
      </c>
      <c r="AX286" s="68" t="str">
        <f>IF(BC286="","",IF(BC286&gt;0,COUNT($AY$2:AY286),""))</f>
        <v/>
      </c>
      <c r="AY286" s="113" t="str">
        <f t="shared" si="146"/>
        <v/>
      </c>
      <c r="AZ286" s="113" t="str">
        <f t="shared" si="147"/>
        <v/>
      </c>
      <c r="BA286" s="113" t="str">
        <f t="shared" si="148"/>
        <v/>
      </c>
      <c r="BB286" s="113" t="str">
        <f t="shared" si="149"/>
        <v/>
      </c>
      <c r="BC286" s="113" t="str">
        <f t="shared" si="150"/>
        <v/>
      </c>
      <c r="BD286" s="113" t="str">
        <f t="shared" si="151"/>
        <v/>
      </c>
      <c r="BE286" s="113" t="str">
        <f t="shared" si="152"/>
        <v/>
      </c>
      <c r="BF286" s="113" t="str">
        <f t="shared" si="153"/>
        <v/>
      </c>
      <c r="BG286" s="113" t="str">
        <f t="shared" si="154"/>
        <v/>
      </c>
      <c r="BH286" s="113" t="str">
        <f t="shared" si="155"/>
        <v/>
      </c>
      <c r="BI286" s="113" t="str">
        <f t="shared" si="156"/>
        <v/>
      </c>
      <c r="BJ286" s="113" t="str">
        <f t="shared" si="157"/>
        <v/>
      </c>
      <c r="BK286" s="113" t="str">
        <f t="shared" si="158"/>
        <v/>
      </c>
      <c r="BL286" s="113" t="str">
        <f t="shared" si="159"/>
        <v/>
      </c>
      <c r="BM286" s="113" t="str">
        <f t="shared" si="160"/>
        <v/>
      </c>
      <c r="BN286" s="113" t="str">
        <f t="shared" si="161"/>
        <v/>
      </c>
    </row>
    <row r="287" spans="1:66">
      <c r="A287" s="111">
        <f>IF('Data Entry'!$H$4="","",'Data Entry'!$H$4)</f>
        <v>8</v>
      </c>
      <c r="B287" s="111" t="str">
        <f>IF('Data Entry'!B292="","",'Data Entry'!B292)</f>
        <v/>
      </c>
      <c r="C287" s="111" t="str">
        <f>IF('Data Entry'!C292="","",'Data Entry'!C292)</f>
        <v/>
      </c>
      <c r="D287" s="114" t="str">
        <f>IF('Data Entry'!D292="","",'Data Entry'!D292)</f>
        <v/>
      </c>
      <c r="E287" s="111" t="str">
        <f>IF('Data Entry'!E292="","",UPPER('Data Entry'!E292))</f>
        <v/>
      </c>
      <c r="F287" s="111"/>
      <c r="G287" s="111" t="str">
        <f>IF('Data Entry'!F292="","",UPPER('Data Entry'!F292))</f>
        <v/>
      </c>
      <c r="H287" s="111"/>
      <c r="I287" s="111"/>
      <c r="J287" s="111"/>
      <c r="K287" s="111" t="str">
        <f>IF('Data Entry'!G292="","",'Data Entry'!G292)</f>
        <v/>
      </c>
      <c r="L287" s="111" t="str">
        <f>IF('Data Entry'!H292="","",'Data Entry'!H292)</f>
        <v/>
      </c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2"/>
      <c r="AF287" s="68" t="str">
        <f>IF(AK287="","",IF(AK287&gt;0,COUNT($AG$2:AG287),""))</f>
        <v/>
      </c>
      <c r="AG287" s="113">
        <f t="shared" si="130"/>
        <v>8</v>
      </c>
      <c r="AH287" s="113" t="str">
        <f t="shared" si="131"/>
        <v/>
      </c>
      <c r="AI287" s="113" t="str">
        <f t="shared" si="132"/>
        <v/>
      </c>
      <c r="AJ287" s="113" t="str">
        <f t="shared" si="133"/>
        <v/>
      </c>
      <c r="AK287" s="113" t="str">
        <f t="shared" si="134"/>
        <v/>
      </c>
      <c r="AL287" s="113">
        <f t="shared" si="135"/>
        <v>0</v>
      </c>
      <c r="AM287" s="113" t="str">
        <f t="shared" si="136"/>
        <v/>
      </c>
      <c r="AN287" s="113">
        <f t="shared" si="137"/>
        <v>0</v>
      </c>
      <c r="AO287" s="113">
        <f t="shared" si="138"/>
        <v>0</v>
      </c>
      <c r="AP287" s="113">
        <f t="shared" si="139"/>
        <v>0</v>
      </c>
      <c r="AQ287" s="113" t="str">
        <f t="shared" si="140"/>
        <v/>
      </c>
      <c r="AR287" s="113" t="str">
        <f t="shared" si="141"/>
        <v/>
      </c>
      <c r="AS287" s="113">
        <f t="shared" si="142"/>
        <v>0</v>
      </c>
      <c r="AT287" s="113">
        <f t="shared" si="143"/>
        <v>0</v>
      </c>
      <c r="AU287" s="113">
        <f t="shared" si="144"/>
        <v>0</v>
      </c>
      <c r="AV287" s="113">
        <f t="shared" si="145"/>
        <v>0</v>
      </c>
      <c r="AW287" s="68" t="str">
        <f t="shared" si="162"/>
        <v/>
      </c>
      <c r="AX287" s="68" t="str">
        <f>IF(BC287="","",IF(BC287&gt;0,COUNT($AY$2:AY287),""))</f>
        <v/>
      </c>
      <c r="AY287" s="113" t="str">
        <f t="shared" si="146"/>
        <v/>
      </c>
      <c r="AZ287" s="113" t="str">
        <f t="shared" si="147"/>
        <v/>
      </c>
      <c r="BA287" s="113" t="str">
        <f t="shared" si="148"/>
        <v/>
      </c>
      <c r="BB287" s="113" t="str">
        <f t="shared" si="149"/>
        <v/>
      </c>
      <c r="BC287" s="113" t="str">
        <f t="shared" si="150"/>
        <v/>
      </c>
      <c r="BD287" s="113" t="str">
        <f t="shared" si="151"/>
        <v/>
      </c>
      <c r="BE287" s="113" t="str">
        <f t="shared" si="152"/>
        <v/>
      </c>
      <c r="BF287" s="113" t="str">
        <f t="shared" si="153"/>
        <v/>
      </c>
      <c r="BG287" s="113" t="str">
        <f t="shared" si="154"/>
        <v/>
      </c>
      <c r="BH287" s="113" t="str">
        <f t="shared" si="155"/>
        <v/>
      </c>
      <c r="BI287" s="113" t="str">
        <f t="shared" si="156"/>
        <v/>
      </c>
      <c r="BJ287" s="113" t="str">
        <f t="shared" si="157"/>
        <v/>
      </c>
      <c r="BK287" s="113" t="str">
        <f t="shared" si="158"/>
        <v/>
      </c>
      <c r="BL287" s="113" t="str">
        <f t="shared" si="159"/>
        <v/>
      </c>
      <c r="BM287" s="113" t="str">
        <f t="shared" si="160"/>
        <v/>
      </c>
      <c r="BN287" s="113" t="str">
        <f t="shared" si="161"/>
        <v/>
      </c>
    </row>
    <row r="288" spans="1:66">
      <c r="A288" s="111">
        <f>IF('Data Entry'!$H$4="","",'Data Entry'!$H$4)</f>
        <v>8</v>
      </c>
      <c r="B288" s="111" t="str">
        <f>IF('Data Entry'!B293="","",'Data Entry'!B293)</f>
        <v/>
      </c>
      <c r="C288" s="111" t="str">
        <f>IF('Data Entry'!C293="","",'Data Entry'!C293)</f>
        <v/>
      </c>
      <c r="D288" s="114" t="str">
        <f>IF('Data Entry'!D293="","",'Data Entry'!D293)</f>
        <v/>
      </c>
      <c r="E288" s="111" t="str">
        <f>IF('Data Entry'!E293="","",UPPER('Data Entry'!E293))</f>
        <v/>
      </c>
      <c r="F288" s="111"/>
      <c r="G288" s="111" t="str">
        <f>IF('Data Entry'!F293="","",UPPER('Data Entry'!F293))</f>
        <v/>
      </c>
      <c r="H288" s="111"/>
      <c r="I288" s="111"/>
      <c r="J288" s="111"/>
      <c r="K288" s="111" t="str">
        <f>IF('Data Entry'!G293="","",'Data Entry'!G293)</f>
        <v/>
      </c>
      <c r="L288" s="111" t="str">
        <f>IF('Data Entry'!H293="","",'Data Entry'!H293)</f>
        <v/>
      </c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2"/>
      <c r="AF288" s="68" t="str">
        <f>IF(AK288="","",IF(AK288&gt;0,COUNT($AG$2:AG288),""))</f>
        <v/>
      </c>
      <c r="AG288" s="113">
        <f t="shared" si="130"/>
        <v>8</v>
      </c>
      <c r="AH288" s="113" t="str">
        <f t="shared" si="131"/>
        <v/>
      </c>
      <c r="AI288" s="113" t="str">
        <f t="shared" si="132"/>
        <v/>
      </c>
      <c r="AJ288" s="113" t="str">
        <f t="shared" si="133"/>
        <v/>
      </c>
      <c r="AK288" s="113" t="str">
        <f t="shared" si="134"/>
        <v/>
      </c>
      <c r="AL288" s="113">
        <f t="shared" si="135"/>
        <v>0</v>
      </c>
      <c r="AM288" s="113" t="str">
        <f t="shared" si="136"/>
        <v/>
      </c>
      <c r="AN288" s="113">
        <f t="shared" si="137"/>
        <v>0</v>
      </c>
      <c r="AO288" s="113">
        <f t="shared" si="138"/>
        <v>0</v>
      </c>
      <c r="AP288" s="113">
        <f t="shared" si="139"/>
        <v>0</v>
      </c>
      <c r="AQ288" s="113" t="str">
        <f t="shared" si="140"/>
        <v/>
      </c>
      <c r="AR288" s="113" t="str">
        <f t="shared" si="141"/>
        <v/>
      </c>
      <c r="AS288" s="113">
        <f t="shared" si="142"/>
        <v>0</v>
      </c>
      <c r="AT288" s="113">
        <f t="shared" si="143"/>
        <v>0</v>
      </c>
      <c r="AU288" s="113">
        <f t="shared" si="144"/>
        <v>0</v>
      </c>
      <c r="AV288" s="113">
        <f t="shared" si="145"/>
        <v>0</v>
      </c>
      <c r="AW288" s="68" t="str">
        <f t="shared" si="162"/>
        <v/>
      </c>
      <c r="AX288" s="68" t="str">
        <f>IF(BC288="","",IF(BC288&gt;0,COUNT($AY$2:AY288),""))</f>
        <v/>
      </c>
      <c r="AY288" s="113" t="str">
        <f t="shared" si="146"/>
        <v/>
      </c>
      <c r="AZ288" s="113" t="str">
        <f t="shared" si="147"/>
        <v/>
      </c>
      <c r="BA288" s="113" t="str">
        <f t="shared" si="148"/>
        <v/>
      </c>
      <c r="BB288" s="113" t="str">
        <f t="shared" si="149"/>
        <v/>
      </c>
      <c r="BC288" s="113" t="str">
        <f t="shared" si="150"/>
        <v/>
      </c>
      <c r="BD288" s="113" t="str">
        <f t="shared" si="151"/>
        <v/>
      </c>
      <c r="BE288" s="113" t="str">
        <f t="shared" si="152"/>
        <v/>
      </c>
      <c r="BF288" s="113" t="str">
        <f t="shared" si="153"/>
        <v/>
      </c>
      <c r="BG288" s="113" t="str">
        <f t="shared" si="154"/>
        <v/>
      </c>
      <c r="BH288" s="113" t="str">
        <f t="shared" si="155"/>
        <v/>
      </c>
      <c r="BI288" s="113" t="str">
        <f t="shared" si="156"/>
        <v/>
      </c>
      <c r="BJ288" s="113" t="str">
        <f t="shared" si="157"/>
        <v/>
      </c>
      <c r="BK288" s="113" t="str">
        <f t="shared" si="158"/>
        <v/>
      </c>
      <c r="BL288" s="113" t="str">
        <f t="shared" si="159"/>
        <v/>
      </c>
      <c r="BM288" s="113" t="str">
        <f t="shared" si="160"/>
        <v/>
      </c>
      <c r="BN288" s="113" t="str">
        <f t="shared" si="161"/>
        <v/>
      </c>
    </row>
    <row r="289" spans="1:66">
      <c r="A289" s="111">
        <f>IF('Data Entry'!$H$4="","",'Data Entry'!$H$4)</f>
        <v>8</v>
      </c>
      <c r="B289" s="111" t="str">
        <f>IF('Data Entry'!B294="","",'Data Entry'!B294)</f>
        <v/>
      </c>
      <c r="C289" s="111" t="str">
        <f>IF('Data Entry'!C294="","",'Data Entry'!C294)</f>
        <v/>
      </c>
      <c r="D289" s="114" t="str">
        <f>IF('Data Entry'!D294="","",'Data Entry'!D294)</f>
        <v/>
      </c>
      <c r="E289" s="111" t="str">
        <f>IF('Data Entry'!E294="","",UPPER('Data Entry'!E294))</f>
        <v/>
      </c>
      <c r="F289" s="111"/>
      <c r="G289" s="111" t="str">
        <f>IF('Data Entry'!F294="","",UPPER('Data Entry'!F294))</f>
        <v/>
      </c>
      <c r="H289" s="111"/>
      <c r="I289" s="111"/>
      <c r="J289" s="111"/>
      <c r="K289" s="111" t="str">
        <f>IF('Data Entry'!G294="","",'Data Entry'!G294)</f>
        <v/>
      </c>
      <c r="L289" s="111" t="str">
        <f>IF('Data Entry'!H294="","",'Data Entry'!H294)</f>
        <v/>
      </c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2"/>
      <c r="AF289" s="68" t="str">
        <f>IF(AK289="","",IF(AK289&gt;0,COUNT($AG$2:AG289),""))</f>
        <v/>
      </c>
      <c r="AG289" s="113">
        <f t="shared" si="130"/>
        <v>8</v>
      </c>
      <c r="AH289" s="113" t="str">
        <f t="shared" si="131"/>
        <v/>
      </c>
      <c r="AI289" s="113" t="str">
        <f t="shared" si="132"/>
        <v/>
      </c>
      <c r="AJ289" s="113" t="str">
        <f t="shared" si="133"/>
        <v/>
      </c>
      <c r="AK289" s="113" t="str">
        <f t="shared" si="134"/>
        <v/>
      </c>
      <c r="AL289" s="113">
        <f t="shared" si="135"/>
        <v>0</v>
      </c>
      <c r="AM289" s="113" t="str">
        <f t="shared" si="136"/>
        <v/>
      </c>
      <c r="AN289" s="113">
        <f t="shared" si="137"/>
        <v>0</v>
      </c>
      <c r="AO289" s="113">
        <f t="shared" si="138"/>
        <v>0</v>
      </c>
      <c r="AP289" s="113">
        <f t="shared" si="139"/>
        <v>0</v>
      </c>
      <c r="AQ289" s="113" t="str">
        <f t="shared" si="140"/>
        <v/>
      </c>
      <c r="AR289" s="113" t="str">
        <f t="shared" si="141"/>
        <v/>
      </c>
      <c r="AS289" s="113">
        <f t="shared" si="142"/>
        <v>0</v>
      </c>
      <c r="AT289" s="113">
        <f t="shared" si="143"/>
        <v>0</v>
      </c>
      <c r="AU289" s="113">
        <f t="shared" si="144"/>
        <v>0</v>
      </c>
      <c r="AV289" s="113">
        <f t="shared" si="145"/>
        <v>0</v>
      </c>
      <c r="AW289" s="68" t="str">
        <f t="shared" si="162"/>
        <v/>
      </c>
      <c r="AX289" s="68" t="str">
        <f>IF(BC289="","",IF(BC289&gt;0,COUNT($AY$2:AY289),""))</f>
        <v/>
      </c>
      <c r="AY289" s="113" t="str">
        <f t="shared" si="146"/>
        <v/>
      </c>
      <c r="AZ289" s="113" t="str">
        <f t="shared" si="147"/>
        <v/>
      </c>
      <c r="BA289" s="113" t="str">
        <f t="shared" si="148"/>
        <v/>
      </c>
      <c r="BB289" s="113" t="str">
        <f t="shared" si="149"/>
        <v/>
      </c>
      <c r="BC289" s="113" t="str">
        <f t="shared" si="150"/>
        <v/>
      </c>
      <c r="BD289" s="113" t="str">
        <f t="shared" si="151"/>
        <v/>
      </c>
      <c r="BE289" s="113" t="str">
        <f t="shared" si="152"/>
        <v/>
      </c>
      <c r="BF289" s="113" t="str">
        <f t="shared" si="153"/>
        <v/>
      </c>
      <c r="BG289" s="113" t="str">
        <f t="shared" si="154"/>
        <v/>
      </c>
      <c r="BH289" s="113" t="str">
        <f t="shared" si="155"/>
        <v/>
      </c>
      <c r="BI289" s="113" t="str">
        <f t="shared" si="156"/>
        <v/>
      </c>
      <c r="BJ289" s="113" t="str">
        <f t="shared" si="157"/>
        <v/>
      </c>
      <c r="BK289" s="113" t="str">
        <f t="shared" si="158"/>
        <v/>
      </c>
      <c r="BL289" s="113" t="str">
        <f t="shared" si="159"/>
        <v/>
      </c>
      <c r="BM289" s="113" t="str">
        <f t="shared" si="160"/>
        <v/>
      </c>
      <c r="BN289" s="113" t="str">
        <f t="shared" si="161"/>
        <v/>
      </c>
    </row>
    <row r="290" spans="1:66">
      <c r="A290" s="111">
        <f>IF('Data Entry'!$H$4="","",'Data Entry'!$H$4)</f>
        <v>8</v>
      </c>
      <c r="B290" s="111" t="str">
        <f>IF('Data Entry'!B295="","",'Data Entry'!B295)</f>
        <v/>
      </c>
      <c r="C290" s="111" t="str">
        <f>IF('Data Entry'!C295="","",'Data Entry'!C295)</f>
        <v/>
      </c>
      <c r="D290" s="114" t="str">
        <f>IF('Data Entry'!D295="","",'Data Entry'!D295)</f>
        <v/>
      </c>
      <c r="E290" s="111" t="str">
        <f>IF('Data Entry'!E295="","",UPPER('Data Entry'!E295))</f>
        <v/>
      </c>
      <c r="F290" s="111"/>
      <c r="G290" s="111" t="str">
        <f>IF('Data Entry'!F295="","",UPPER('Data Entry'!F295))</f>
        <v/>
      </c>
      <c r="H290" s="111"/>
      <c r="I290" s="111"/>
      <c r="J290" s="111"/>
      <c r="K290" s="111" t="str">
        <f>IF('Data Entry'!G295="","",'Data Entry'!G295)</f>
        <v/>
      </c>
      <c r="L290" s="111" t="str">
        <f>IF('Data Entry'!H295="","",'Data Entry'!H295)</f>
        <v/>
      </c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2"/>
      <c r="AF290" s="68" t="str">
        <f>IF(AK290="","",IF(AK290&gt;0,COUNT($AG$2:AG290),""))</f>
        <v/>
      </c>
      <c r="AG290" s="113">
        <f t="shared" si="130"/>
        <v>8</v>
      </c>
      <c r="AH290" s="113" t="str">
        <f t="shared" si="131"/>
        <v/>
      </c>
      <c r="AI290" s="113" t="str">
        <f t="shared" si="132"/>
        <v/>
      </c>
      <c r="AJ290" s="113" t="str">
        <f t="shared" si="133"/>
        <v/>
      </c>
      <c r="AK290" s="113" t="str">
        <f t="shared" si="134"/>
        <v/>
      </c>
      <c r="AL290" s="113">
        <f t="shared" si="135"/>
        <v>0</v>
      </c>
      <c r="AM290" s="113" t="str">
        <f t="shared" si="136"/>
        <v/>
      </c>
      <c r="AN290" s="113">
        <f t="shared" si="137"/>
        <v>0</v>
      </c>
      <c r="AO290" s="113">
        <f t="shared" si="138"/>
        <v>0</v>
      </c>
      <c r="AP290" s="113">
        <f t="shared" si="139"/>
        <v>0</v>
      </c>
      <c r="AQ290" s="113" t="str">
        <f t="shared" si="140"/>
        <v/>
      </c>
      <c r="AR290" s="113" t="str">
        <f t="shared" si="141"/>
        <v/>
      </c>
      <c r="AS290" s="113">
        <f t="shared" si="142"/>
        <v>0</v>
      </c>
      <c r="AT290" s="113">
        <f t="shared" si="143"/>
        <v>0</v>
      </c>
      <c r="AU290" s="113">
        <f t="shared" si="144"/>
        <v>0</v>
      </c>
      <c r="AV290" s="113">
        <f t="shared" si="145"/>
        <v>0</v>
      </c>
      <c r="AW290" s="68" t="str">
        <f t="shared" si="162"/>
        <v/>
      </c>
      <c r="AX290" s="68" t="str">
        <f>IF(BC290="","",IF(BC290&gt;0,COUNT($AY$2:AY290),""))</f>
        <v/>
      </c>
      <c r="AY290" s="113" t="str">
        <f t="shared" si="146"/>
        <v/>
      </c>
      <c r="AZ290" s="113" t="str">
        <f t="shared" si="147"/>
        <v/>
      </c>
      <c r="BA290" s="113" t="str">
        <f t="shared" si="148"/>
        <v/>
      </c>
      <c r="BB290" s="113" t="str">
        <f t="shared" si="149"/>
        <v/>
      </c>
      <c r="BC290" s="113" t="str">
        <f t="shared" si="150"/>
        <v/>
      </c>
      <c r="BD290" s="113" t="str">
        <f t="shared" si="151"/>
        <v/>
      </c>
      <c r="BE290" s="113" t="str">
        <f t="shared" si="152"/>
        <v/>
      </c>
      <c r="BF290" s="113" t="str">
        <f t="shared" si="153"/>
        <v/>
      </c>
      <c r="BG290" s="113" t="str">
        <f t="shared" si="154"/>
        <v/>
      </c>
      <c r="BH290" s="113" t="str">
        <f t="shared" si="155"/>
        <v/>
      </c>
      <c r="BI290" s="113" t="str">
        <f t="shared" si="156"/>
        <v/>
      </c>
      <c r="BJ290" s="113" t="str">
        <f t="shared" si="157"/>
        <v/>
      </c>
      <c r="BK290" s="113" t="str">
        <f t="shared" si="158"/>
        <v/>
      </c>
      <c r="BL290" s="113" t="str">
        <f t="shared" si="159"/>
        <v/>
      </c>
      <c r="BM290" s="113" t="str">
        <f t="shared" si="160"/>
        <v/>
      </c>
      <c r="BN290" s="113" t="str">
        <f t="shared" si="161"/>
        <v/>
      </c>
    </row>
    <row r="291" spans="1:66">
      <c r="A291" s="111">
        <f>IF('Data Entry'!$H$4="","",'Data Entry'!$H$4)</f>
        <v>8</v>
      </c>
      <c r="B291" s="111" t="str">
        <f>IF('Data Entry'!B296="","",'Data Entry'!B296)</f>
        <v/>
      </c>
      <c r="C291" s="111" t="str">
        <f>IF('Data Entry'!C296="","",'Data Entry'!C296)</f>
        <v/>
      </c>
      <c r="D291" s="114" t="str">
        <f>IF('Data Entry'!D296="","",'Data Entry'!D296)</f>
        <v/>
      </c>
      <c r="E291" s="111" t="str">
        <f>IF('Data Entry'!E296="","",UPPER('Data Entry'!E296))</f>
        <v/>
      </c>
      <c r="F291" s="111"/>
      <c r="G291" s="111" t="str">
        <f>IF('Data Entry'!F296="","",UPPER('Data Entry'!F296))</f>
        <v/>
      </c>
      <c r="H291" s="111"/>
      <c r="I291" s="111"/>
      <c r="J291" s="111"/>
      <c r="K291" s="111" t="str">
        <f>IF('Data Entry'!G296="","",'Data Entry'!G296)</f>
        <v/>
      </c>
      <c r="L291" s="111" t="str">
        <f>IF('Data Entry'!H296="","",'Data Entry'!H296)</f>
        <v/>
      </c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2"/>
      <c r="AF291" s="68" t="str">
        <f>IF(AK291="","",IF(AK291&gt;0,COUNT($AG$2:AG291),""))</f>
        <v/>
      </c>
      <c r="AG291" s="113">
        <f t="shared" si="130"/>
        <v>8</v>
      </c>
      <c r="AH291" s="113" t="str">
        <f t="shared" si="131"/>
        <v/>
      </c>
      <c r="AI291" s="113" t="str">
        <f t="shared" si="132"/>
        <v/>
      </c>
      <c r="AJ291" s="113" t="str">
        <f t="shared" si="133"/>
        <v/>
      </c>
      <c r="AK291" s="113" t="str">
        <f t="shared" si="134"/>
        <v/>
      </c>
      <c r="AL291" s="113">
        <f t="shared" si="135"/>
        <v>0</v>
      </c>
      <c r="AM291" s="113" t="str">
        <f t="shared" si="136"/>
        <v/>
      </c>
      <c r="AN291" s="113">
        <f t="shared" si="137"/>
        <v>0</v>
      </c>
      <c r="AO291" s="113">
        <f t="shared" si="138"/>
        <v>0</v>
      </c>
      <c r="AP291" s="113">
        <f t="shared" si="139"/>
        <v>0</v>
      </c>
      <c r="AQ291" s="113" t="str">
        <f t="shared" si="140"/>
        <v/>
      </c>
      <c r="AR291" s="113" t="str">
        <f t="shared" si="141"/>
        <v/>
      </c>
      <c r="AS291" s="113">
        <f t="shared" si="142"/>
        <v>0</v>
      </c>
      <c r="AT291" s="113">
        <f t="shared" si="143"/>
        <v>0</v>
      </c>
      <c r="AU291" s="113">
        <f t="shared" si="144"/>
        <v>0</v>
      </c>
      <c r="AV291" s="113">
        <f t="shared" si="145"/>
        <v>0</v>
      </c>
      <c r="AW291" s="68" t="str">
        <f t="shared" si="162"/>
        <v/>
      </c>
      <c r="AX291" s="68" t="str">
        <f>IF(BC291="","",IF(BC291&gt;0,COUNT($AY$2:AY291),""))</f>
        <v/>
      </c>
      <c r="AY291" s="113" t="str">
        <f t="shared" si="146"/>
        <v/>
      </c>
      <c r="AZ291" s="113" t="str">
        <f t="shared" si="147"/>
        <v/>
      </c>
      <c r="BA291" s="113" t="str">
        <f t="shared" si="148"/>
        <v/>
      </c>
      <c r="BB291" s="113" t="str">
        <f t="shared" si="149"/>
        <v/>
      </c>
      <c r="BC291" s="113" t="str">
        <f t="shared" si="150"/>
        <v/>
      </c>
      <c r="BD291" s="113" t="str">
        <f t="shared" si="151"/>
        <v/>
      </c>
      <c r="BE291" s="113" t="str">
        <f t="shared" si="152"/>
        <v/>
      </c>
      <c r="BF291" s="113" t="str">
        <f t="shared" si="153"/>
        <v/>
      </c>
      <c r="BG291" s="113" t="str">
        <f t="shared" si="154"/>
        <v/>
      </c>
      <c r="BH291" s="113" t="str">
        <f t="shared" si="155"/>
        <v/>
      </c>
      <c r="BI291" s="113" t="str">
        <f t="shared" si="156"/>
        <v/>
      </c>
      <c r="BJ291" s="113" t="str">
        <f t="shared" si="157"/>
        <v/>
      </c>
      <c r="BK291" s="113" t="str">
        <f t="shared" si="158"/>
        <v/>
      </c>
      <c r="BL291" s="113" t="str">
        <f t="shared" si="159"/>
        <v/>
      </c>
      <c r="BM291" s="113" t="str">
        <f t="shared" si="160"/>
        <v/>
      </c>
      <c r="BN291" s="113" t="str">
        <f t="shared" si="161"/>
        <v/>
      </c>
    </row>
    <row r="292" spans="1:66">
      <c r="A292" s="111">
        <f>IF('Data Entry'!$H$4="","",'Data Entry'!$H$4)</f>
        <v>8</v>
      </c>
      <c r="B292" s="111" t="str">
        <f>IF('Data Entry'!B297="","",'Data Entry'!B297)</f>
        <v/>
      </c>
      <c r="C292" s="111" t="str">
        <f>IF('Data Entry'!C297="","",'Data Entry'!C297)</f>
        <v/>
      </c>
      <c r="D292" s="114" t="str">
        <f>IF('Data Entry'!D297="","",'Data Entry'!D297)</f>
        <v/>
      </c>
      <c r="E292" s="111" t="str">
        <f>IF('Data Entry'!E297="","",UPPER('Data Entry'!E297))</f>
        <v/>
      </c>
      <c r="F292" s="111"/>
      <c r="G292" s="111" t="str">
        <f>IF('Data Entry'!F297="","",UPPER('Data Entry'!F297))</f>
        <v/>
      </c>
      <c r="H292" s="111"/>
      <c r="I292" s="111"/>
      <c r="J292" s="111"/>
      <c r="K292" s="111" t="str">
        <f>IF('Data Entry'!G297="","",'Data Entry'!G297)</f>
        <v/>
      </c>
      <c r="L292" s="111" t="str">
        <f>IF('Data Entry'!H297="","",'Data Entry'!H297)</f>
        <v/>
      </c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2"/>
      <c r="AF292" s="68" t="str">
        <f>IF(AK292="","",IF(AK292&gt;0,COUNT($AG$2:AG292),""))</f>
        <v/>
      </c>
      <c r="AG292" s="113">
        <f t="shared" si="130"/>
        <v>8</v>
      </c>
      <c r="AH292" s="113" t="str">
        <f t="shared" si="131"/>
        <v/>
      </c>
      <c r="AI292" s="113" t="str">
        <f t="shared" si="132"/>
        <v/>
      </c>
      <c r="AJ292" s="113" t="str">
        <f t="shared" si="133"/>
        <v/>
      </c>
      <c r="AK292" s="113" t="str">
        <f t="shared" si="134"/>
        <v/>
      </c>
      <c r="AL292" s="113">
        <f t="shared" si="135"/>
        <v>0</v>
      </c>
      <c r="AM292" s="113" t="str">
        <f t="shared" si="136"/>
        <v/>
      </c>
      <c r="AN292" s="113">
        <f t="shared" si="137"/>
        <v>0</v>
      </c>
      <c r="AO292" s="113">
        <f t="shared" si="138"/>
        <v>0</v>
      </c>
      <c r="AP292" s="113">
        <f t="shared" si="139"/>
        <v>0</v>
      </c>
      <c r="AQ292" s="113" t="str">
        <f t="shared" si="140"/>
        <v/>
      </c>
      <c r="AR292" s="113" t="str">
        <f t="shared" si="141"/>
        <v/>
      </c>
      <c r="AS292" s="113">
        <f t="shared" si="142"/>
        <v>0</v>
      </c>
      <c r="AT292" s="113">
        <f t="shared" si="143"/>
        <v>0</v>
      </c>
      <c r="AU292" s="113">
        <f t="shared" si="144"/>
        <v>0</v>
      </c>
      <c r="AV292" s="113">
        <f t="shared" si="145"/>
        <v>0</v>
      </c>
      <c r="AW292" s="68" t="str">
        <f t="shared" si="162"/>
        <v/>
      </c>
      <c r="AX292" s="68" t="str">
        <f>IF(BC292="","",IF(BC292&gt;0,COUNT($AY$2:AY292),""))</f>
        <v/>
      </c>
      <c r="AY292" s="113" t="str">
        <f t="shared" si="146"/>
        <v/>
      </c>
      <c r="AZ292" s="113" t="str">
        <f t="shared" si="147"/>
        <v/>
      </c>
      <c r="BA292" s="113" t="str">
        <f t="shared" si="148"/>
        <v/>
      </c>
      <c r="BB292" s="113" t="str">
        <f t="shared" si="149"/>
        <v/>
      </c>
      <c r="BC292" s="113" t="str">
        <f t="shared" si="150"/>
        <v/>
      </c>
      <c r="BD292" s="113" t="str">
        <f t="shared" si="151"/>
        <v/>
      </c>
      <c r="BE292" s="113" t="str">
        <f t="shared" si="152"/>
        <v/>
      </c>
      <c r="BF292" s="113" t="str">
        <f t="shared" si="153"/>
        <v/>
      </c>
      <c r="BG292" s="113" t="str">
        <f t="shared" si="154"/>
        <v/>
      </c>
      <c r="BH292" s="113" t="str">
        <f t="shared" si="155"/>
        <v/>
      </c>
      <c r="BI292" s="113" t="str">
        <f t="shared" si="156"/>
        <v/>
      </c>
      <c r="BJ292" s="113" t="str">
        <f t="shared" si="157"/>
        <v/>
      </c>
      <c r="BK292" s="113" t="str">
        <f t="shared" si="158"/>
        <v/>
      </c>
      <c r="BL292" s="113" t="str">
        <f t="shared" si="159"/>
        <v/>
      </c>
      <c r="BM292" s="113" t="str">
        <f t="shared" si="160"/>
        <v/>
      </c>
      <c r="BN292" s="113" t="str">
        <f t="shared" si="161"/>
        <v/>
      </c>
    </row>
    <row r="293" spans="1:66">
      <c r="A293" s="111">
        <f>IF('Data Entry'!$H$4="","",'Data Entry'!$H$4)</f>
        <v>8</v>
      </c>
      <c r="B293" s="111" t="str">
        <f>IF('Data Entry'!B298="","",'Data Entry'!B298)</f>
        <v/>
      </c>
      <c r="C293" s="111" t="str">
        <f>IF('Data Entry'!C298="","",'Data Entry'!C298)</f>
        <v/>
      </c>
      <c r="D293" s="114" t="str">
        <f>IF('Data Entry'!D298="","",'Data Entry'!D298)</f>
        <v/>
      </c>
      <c r="E293" s="111" t="str">
        <f>IF('Data Entry'!E298="","",UPPER('Data Entry'!E298))</f>
        <v/>
      </c>
      <c r="F293" s="111"/>
      <c r="G293" s="111" t="str">
        <f>IF('Data Entry'!F298="","",UPPER('Data Entry'!F298))</f>
        <v/>
      </c>
      <c r="H293" s="111"/>
      <c r="I293" s="111"/>
      <c r="J293" s="111"/>
      <c r="K293" s="111" t="str">
        <f>IF('Data Entry'!G298="","",'Data Entry'!G298)</f>
        <v/>
      </c>
      <c r="L293" s="111" t="str">
        <f>IF('Data Entry'!H298="","",'Data Entry'!H298)</f>
        <v/>
      </c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2"/>
      <c r="AF293" s="68" t="str">
        <f>IF(AK293="","",IF(AK293&gt;0,COUNT($AG$2:AG293),""))</f>
        <v/>
      </c>
      <c r="AG293" s="113">
        <f t="shared" si="130"/>
        <v>8</v>
      </c>
      <c r="AH293" s="113" t="str">
        <f t="shared" si="131"/>
        <v/>
      </c>
      <c r="AI293" s="113" t="str">
        <f t="shared" si="132"/>
        <v/>
      </c>
      <c r="AJ293" s="113" t="str">
        <f t="shared" si="133"/>
        <v/>
      </c>
      <c r="AK293" s="113" t="str">
        <f t="shared" si="134"/>
        <v/>
      </c>
      <c r="AL293" s="113">
        <f t="shared" si="135"/>
        <v>0</v>
      </c>
      <c r="AM293" s="113" t="str">
        <f t="shared" si="136"/>
        <v/>
      </c>
      <c r="AN293" s="113">
        <f t="shared" si="137"/>
        <v>0</v>
      </c>
      <c r="AO293" s="113">
        <f t="shared" si="138"/>
        <v>0</v>
      </c>
      <c r="AP293" s="113">
        <f t="shared" si="139"/>
        <v>0</v>
      </c>
      <c r="AQ293" s="113" t="str">
        <f t="shared" si="140"/>
        <v/>
      </c>
      <c r="AR293" s="113" t="str">
        <f t="shared" si="141"/>
        <v/>
      </c>
      <c r="AS293" s="113">
        <f t="shared" si="142"/>
        <v>0</v>
      </c>
      <c r="AT293" s="113">
        <f t="shared" si="143"/>
        <v>0</v>
      </c>
      <c r="AU293" s="113">
        <f t="shared" si="144"/>
        <v>0</v>
      </c>
      <c r="AV293" s="113">
        <f t="shared" si="145"/>
        <v>0</v>
      </c>
      <c r="AW293" s="68" t="str">
        <f t="shared" si="162"/>
        <v/>
      </c>
      <c r="AX293" s="68" t="str">
        <f>IF(BC293="","",IF(BC293&gt;0,COUNT($AY$2:AY293),""))</f>
        <v/>
      </c>
      <c r="AY293" s="113" t="str">
        <f t="shared" si="146"/>
        <v/>
      </c>
      <c r="AZ293" s="113" t="str">
        <f t="shared" si="147"/>
        <v/>
      </c>
      <c r="BA293" s="113" t="str">
        <f t="shared" si="148"/>
        <v/>
      </c>
      <c r="BB293" s="113" t="str">
        <f t="shared" si="149"/>
        <v/>
      </c>
      <c r="BC293" s="113" t="str">
        <f t="shared" si="150"/>
        <v/>
      </c>
      <c r="BD293" s="113" t="str">
        <f t="shared" si="151"/>
        <v/>
      </c>
      <c r="BE293" s="113" t="str">
        <f t="shared" si="152"/>
        <v/>
      </c>
      <c r="BF293" s="113" t="str">
        <f t="shared" si="153"/>
        <v/>
      </c>
      <c r="BG293" s="113" t="str">
        <f t="shared" si="154"/>
        <v/>
      </c>
      <c r="BH293" s="113" t="str">
        <f t="shared" si="155"/>
        <v/>
      </c>
      <c r="BI293" s="113" t="str">
        <f t="shared" si="156"/>
        <v/>
      </c>
      <c r="BJ293" s="113" t="str">
        <f t="shared" si="157"/>
        <v/>
      </c>
      <c r="BK293" s="113" t="str">
        <f t="shared" si="158"/>
        <v/>
      </c>
      <c r="BL293" s="113" t="str">
        <f t="shared" si="159"/>
        <v/>
      </c>
      <c r="BM293" s="113" t="str">
        <f t="shared" si="160"/>
        <v/>
      </c>
      <c r="BN293" s="113" t="str">
        <f t="shared" si="161"/>
        <v/>
      </c>
    </row>
    <row r="294" spans="1:66">
      <c r="A294" s="111">
        <f>IF('Data Entry'!$H$4="","",'Data Entry'!$H$4)</f>
        <v>8</v>
      </c>
      <c r="B294" s="111" t="str">
        <f>IF('Data Entry'!B299="","",'Data Entry'!B299)</f>
        <v/>
      </c>
      <c r="C294" s="111" t="str">
        <f>IF('Data Entry'!C299="","",'Data Entry'!C299)</f>
        <v/>
      </c>
      <c r="D294" s="114" t="str">
        <f>IF('Data Entry'!D299="","",'Data Entry'!D299)</f>
        <v/>
      </c>
      <c r="E294" s="111" t="str">
        <f>IF('Data Entry'!E299="","",UPPER('Data Entry'!E299))</f>
        <v/>
      </c>
      <c r="F294" s="111"/>
      <c r="G294" s="111" t="str">
        <f>IF('Data Entry'!F299="","",UPPER('Data Entry'!F299))</f>
        <v/>
      </c>
      <c r="H294" s="111"/>
      <c r="I294" s="111"/>
      <c r="J294" s="111"/>
      <c r="K294" s="111" t="str">
        <f>IF('Data Entry'!G299="","",'Data Entry'!G299)</f>
        <v/>
      </c>
      <c r="L294" s="111" t="str">
        <f>IF('Data Entry'!H299="","",'Data Entry'!H299)</f>
        <v/>
      </c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2"/>
      <c r="AF294" s="68" t="str">
        <f>IF(AK294="","",IF(AK294&gt;0,COUNT($AG$2:AG294),""))</f>
        <v/>
      </c>
      <c r="AG294" s="113">
        <f t="shared" si="130"/>
        <v>8</v>
      </c>
      <c r="AH294" s="113" t="str">
        <f t="shared" si="131"/>
        <v/>
      </c>
      <c r="AI294" s="113" t="str">
        <f t="shared" si="132"/>
        <v/>
      </c>
      <c r="AJ294" s="113" t="str">
        <f t="shared" si="133"/>
        <v/>
      </c>
      <c r="AK294" s="113" t="str">
        <f t="shared" si="134"/>
        <v/>
      </c>
      <c r="AL294" s="113">
        <f t="shared" si="135"/>
        <v>0</v>
      </c>
      <c r="AM294" s="113" t="str">
        <f t="shared" si="136"/>
        <v/>
      </c>
      <c r="AN294" s="113">
        <f t="shared" si="137"/>
        <v>0</v>
      </c>
      <c r="AO294" s="113">
        <f t="shared" si="138"/>
        <v>0</v>
      </c>
      <c r="AP294" s="113">
        <f t="shared" si="139"/>
        <v>0</v>
      </c>
      <c r="AQ294" s="113" t="str">
        <f t="shared" si="140"/>
        <v/>
      </c>
      <c r="AR294" s="113" t="str">
        <f t="shared" si="141"/>
        <v/>
      </c>
      <c r="AS294" s="113">
        <f t="shared" si="142"/>
        <v>0</v>
      </c>
      <c r="AT294" s="113">
        <f t="shared" si="143"/>
        <v>0</v>
      </c>
      <c r="AU294" s="113">
        <f t="shared" si="144"/>
        <v>0</v>
      </c>
      <c r="AV294" s="113">
        <f t="shared" si="145"/>
        <v>0</v>
      </c>
      <c r="AW294" s="68" t="str">
        <f t="shared" si="162"/>
        <v/>
      </c>
      <c r="AX294" s="68" t="str">
        <f>IF(BC294="","",IF(BC294&gt;0,COUNT($AY$2:AY294),""))</f>
        <v/>
      </c>
      <c r="AY294" s="113" t="str">
        <f t="shared" si="146"/>
        <v/>
      </c>
      <c r="AZ294" s="113" t="str">
        <f t="shared" si="147"/>
        <v/>
      </c>
      <c r="BA294" s="113" t="str">
        <f t="shared" si="148"/>
        <v/>
      </c>
      <c r="BB294" s="113" t="str">
        <f t="shared" si="149"/>
        <v/>
      </c>
      <c r="BC294" s="113" t="str">
        <f t="shared" si="150"/>
        <v/>
      </c>
      <c r="BD294" s="113" t="str">
        <f t="shared" si="151"/>
        <v/>
      </c>
      <c r="BE294" s="113" t="str">
        <f t="shared" si="152"/>
        <v/>
      </c>
      <c r="BF294" s="113" t="str">
        <f t="shared" si="153"/>
        <v/>
      </c>
      <c r="BG294" s="113" t="str">
        <f t="shared" si="154"/>
        <v/>
      </c>
      <c r="BH294" s="113" t="str">
        <f t="shared" si="155"/>
        <v/>
      </c>
      <c r="BI294" s="113" t="str">
        <f t="shared" si="156"/>
        <v/>
      </c>
      <c r="BJ294" s="113" t="str">
        <f t="shared" si="157"/>
        <v/>
      </c>
      <c r="BK294" s="113" t="str">
        <f t="shared" si="158"/>
        <v/>
      </c>
      <c r="BL294" s="113" t="str">
        <f t="shared" si="159"/>
        <v/>
      </c>
      <c r="BM294" s="113" t="str">
        <f t="shared" si="160"/>
        <v/>
      </c>
      <c r="BN294" s="113" t="str">
        <f t="shared" si="161"/>
        <v/>
      </c>
    </row>
    <row r="295" spans="1:66">
      <c r="A295" s="111">
        <f>IF('Data Entry'!$H$4="","",'Data Entry'!$H$4)</f>
        <v>8</v>
      </c>
      <c r="B295" s="111" t="str">
        <f>IF('Data Entry'!B300="","",'Data Entry'!B300)</f>
        <v/>
      </c>
      <c r="C295" s="111" t="str">
        <f>IF('Data Entry'!C300="","",'Data Entry'!C300)</f>
        <v/>
      </c>
      <c r="D295" s="114" t="str">
        <f>IF('Data Entry'!D300="","",'Data Entry'!D300)</f>
        <v/>
      </c>
      <c r="E295" s="111" t="str">
        <f>IF('Data Entry'!E300="","",UPPER('Data Entry'!E300))</f>
        <v/>
      </c>
      <c r="F295" s="111"/>
      <c r="G295" s="111" t="str">
        <f>IF('Data Entry'!F300="","",UPPER('Data Entry'!F300))</f>
        <v/>
      </c>
      <c r="H295" s="111"/>
      <c r="I295" s="111"/>
      <c r="J295" s="111"/>
      <c r="K295" s="111" t="str">
        <f>IF('Data Entry'!G300="","",'Data Entry'!G300)</f>
        <v/>
      </c>
      <c r="L295" s="111" t="str">
        <f>IF('Data Entry'!H300="","",'Data Entry'!H300)</f>
        <v/>
      </c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2"/>
      <c r="AF295" s="68" t="str">
        <f>IF(AK295="","",IF(AK295&gt;0,COUNT($AG$2:AG295),""))</f>
        <v/>
      </c>
      <c r="AG295" s="113">
        <f t="shared" si="130"/>
        <v>8</v>
      </c>
      <c r="AH295" s="113" t="str">
        <f t="shared" si="131"/>
        <v/>
      </c>
      <c r="AI295" s="113" t="str">
        <f t="shared" si="132"/>
        <v/>
      </c>
      <c r="AJ295" s="113" t="str">
        <f t="shared" si="133"/>
        <v/>
      </c>
      <c r="AK295" s="113" t="str">
        <f t="shared" si="134"/>
        <v/>
      </c>
      <c r="AL295" s="113">
        <f t="shared" si="135"/>
        <v>0</v>
      </c>
      <c r="AM295" s="113" t="str">
        <f t="shared" si="136"/>
        <v/>
      </c>
      <c r="AN295" s="113">
        <f t="shared" si="137"/>
        <v>0</v>
      </c>
      <c r="AO295" s="113">
        <f t="shared" si="138"/>
        <v>0</v>
      </c>
      <c r="AP295" s="113">
        <f t="shared" si="139"/>
        <v>0</v>
      </c>
      <c r="AQ295" s="113" t="str">
        <f t="shared" si="140"/>
        <v/>
      </c>
      <c r="AR295" s="113" t="str">
        <f t="shared" si="141"/>
        <v/>
      </c>
      <c r="AS295" s="113">
        <f t="shared" si="142"/>
        <v>0</v>
      </c>
      <c r="AT295" s="113">
        <f t="shared" si="143"/>
        <v>0</v>
      </c>
      <c r="AU295" s="113">
        <f t="shared" si="144"/>
        <v>0</v>
      </c>
      <c r="AV295" s="113">
        <f t="shared" si="145"/>
        <v>0</v>
      </c>
      <c r="AW295" s="68" t="str">
        <f t="shared" si="162"/>
        <v/>
      </c>
      <c r="AX295" s="68" t="str">
        <f>IF(BC295="","",IF(BC295&gt;0,COUNT($AY$2:AY295),""))</f>
        <v/>
      </c>
      <c r="AY295" s="113" t="str">
        <f t="shared" si="146"/>
        <v/>
      </c>
      <c r="AZ295" s="113" t="str">
        <f t="shared" si="147"/>
        <v/>
      </c>
      <c r="BA295" s="113" t="str">
        <f t="shared" si="148"/>
        <v/>
      </c>
      <c r="BB295" s="113" t="str">
        <f t="shared" si="149"/>
        <v/>
      </c>
      <c r="BC295" s="113" t="str">
        <f t="shared" si="150"/>
        <v/>
      </c>
      <c r="BD295" s="113" t="str">
        <f t="shared" si="151"/>
        <v/>
      </c>
      <c r="BE295" s="113" t="str">
        <f t="shared" si="152"/>
        <v/>
      </c>
      <c r="BF295" s="113" t="str">
        <f t="shared" si="153"/>
        <v/>
      </c>
      <c r="BG295" s="113" t="str">
        <f t="shared" si="154"/>
        <v/>
      </c>
      <c r="BH295" s="113" t="str">
        <f t="shared" si="155"/>
        <v/>
      </c>
      <c r="BI295" s="113" t="str">
        <f t="shared" si="156"/>
        <v/>
      </c>
      <c r="BJ295" s="113" t="str">
        <f t="shared" si="157"/>
        <v/>
      </c>
      <c r="BK295" s="113" t="str">
        <f t="shared" si="158"/>
        <v/>
      </c>
      <c r="BL295" s="113" t="str">
        <f t="shared" si="159"/>
        <v/>
      </c>
      <c r="BM295" s="113" t="str">
        <f t="shared" si="160"/>
        <v/>
      </c>
      <c r="BN295" s="113" t="str">
        <f t="shared" si="161"/>
        <v/>
      </c>
    </row>
    <row r="296" spans="1:66">
      <c r="A296" s="111">
        <f>IF('Data Entry'!$H$4="","",'Data Entry'!$H$4)</f>
        <v>8</v>
      </c>
      <c r="B296" s="111" t="str">
        <f>IF('Data Entry'!B301="","",'Data Entry'!B301)</f>
        <v/>
      </c>
      <c r="C296" s="111" t="str">
        <f>IF('Data Entry'!C301="","",'Data Entry'!C301)</f>
        <v/>
      </c>
      <c r="D296" s="114" t="str">
        <f>IF('Data Entry'!D301="","",'Data Entry'!D301)</f>
        <v/>
      </c>
      <c r="E296" s="111" t="str">
        <f>IF('Data Entry'!E301="","",UPPER('Data Entry'!E301))</f>
        <v/>
      </c>
      <c r="F296" s="111"/>
      <c r="G296" s="111" t="str">
        <f>IF('Data Entry'!F301="","",UPPER('Data Entry'!F301))</f>
        <v/>
      </c>
      <c r="H296" s="111"/>
      <c r="I296" s="111"/>
      <c r="J296" s="111"/>
      <c r="K296" s="111" t="str">
        <f>IF('Data Entry'!G301="","",'Data Entry'!G301)</f>
        <v/>
      </c>
      <c r="L296" s="111" t="str">
        <f>IF('Data Entry'!H301="","",'Data Entry'!H301)</f>
        <v/>
      </c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2"/>
      <c r="AF296" s="68" t="str">
        <f>IF(AK296="","",IF(AK296&gt;0,COUNT($AG$2:AG296),""))</f>
        <v/>
      </c>
      <c r="AG296" s="113">
        <f t="shared" si="130"/>
        <v>8</v>
      </c>
      <c r="AH296" s="113" t="str">
        <f t="shared" si="131"/>
        <v/>
      </c>
      <c r="AI296" s="113" t="str">
        <f t="shared" si="132"/>
        <v/>
      </c>
      <c r="AJ296" s="113" t="str">
        <f t="shared" si="133"/>
        <v/>
      </c>
      <c r="AK296" s="113" t="str">
        <f t="shared" si="134"/>
        <v/>
      </c>
      <c r="AL296" s="113">
        <f t="shared" si="135"/>
        <v>0</v>
      </c>
      <c r="AM296" s="113" t="str">
        <f t="shared" si="136"/>
        <v/>
      </c>
      <c r="AN296" s="113">
        <f t="shared" si="137"/>
        <v>0</v>
      </c>
      <c r="AO296" s="113">
        <f t="shared" si="138"/>
        <v>0</v>
      </c>
      <c r="AP296" s="113">
        <f t="shared" si="139"/>
        <v>0</v>
      </c>
      <c r="AQ296" s="113" t="str">
        <f t="shared" si="140"/>
        <v/>
      </c>
      <c r="AR296" s="113" t="str">
        <f t="shared" si="141"/>
        <v/>
      </c>
      <c r="AS296" s="113">
        <f t="shared" si="142"/>
        <v>0</v>
      </c>
      <c r="AT296" s="113">
        <f t="shared" si="143"/>
        <v>0</v>
      </c>
      <c r="AU296" s="113">
        <f t="shared" si="144"/>
        <v>0</v>
      </c>
      <c r="AV296" s="113">
        <f t="shared" si="145"/>
        <v>0</v>
      </c>
      <c r="AW296" s="68" t="str">
        <f t="shared" si="162"/>
        <v/>
      </c>
      <c r="AX296" s="68" t="str">
        <f>IF(BC296="","",IF(BC296&gt;0,COUNT($AY$2:AY296),""))</f>
        <v/>
      </c>
      <c r="AY296" s="113" t="str">
        <f t="shared" si="146"/>
        <v/>
      </c>
      <c r="AZ296" s="113" t="str">
        <f t="shared" si="147"/>
        <v/>
      </c>
      <c r="BA296" s="113" t="str">
        <f t="shared" si="148"/>
        <v/>
      </c>
      <c r="BB296" s="113" t="str">
        <f t="shared" si="149"/>
        <v/>
      </c>
      <c r="BC296" s="113" t="str">
        <f t="shared" si="150"/>
        <v/>
      </c>
      <c r="BD296" s="113" t="str">
        <f t="shared" si="151"/>
        <v/>
      </c>
      <c r="BE296" s="113" t="str">
        <f t="shared" si="152"/>
        <v/>
      </c>
      <c r="BF296" s="113" t="str">
        <f t="shared" si="153"/>
        <v/>
      </c>
      <c r="BG296" s="113" t="str">
        <f t="shared" si="154"/>
        <v/>
      </c>
      <c r="BH296" s="113" t="str">
        <f t="shared" si="155"/>
        <v/>
      </c>
      <c r="BI296" s="113" t="str">
        <f t="shared" si="156"/>
        <v/>
      </c>
      <c r="BJ296" s="113" t="str">
        <f t="shared" si="157"/>
        <v/>
      </c>
      <c r="BK296" s="113" t="str">
        <f t="shared" si="158"/>
        <v/>
      </c>
      <c r="BL296" s="113" t="str">
        <f t="shared" si="159"/>
        <v/>
      </c>
      <c r="BM296" s="113" t="str">
        <f t="shared" si="160"/>
        <v/>
      </c>
      <c r="BN296" s="113" t="str">
        <f t="shared" si="161"/>
        <v/>
      </c>
    </row>
    <row r="297" spans="1:66">
      <c r="A297" s="111">
        <f>IF('Data Entry'!$H$4="","",'Data Entry'!$H$4)</f>
        <v>8</v>
      </c>
      <c r="B297" s="111" t="str">
        <f>IF('Data Entry'!B302="","",'Data Entry'!B302)</f>
        <v/>
      </c>
      <c r="C297" s="111" t="str">
        <f>IF('Data Entry'!C302="","",'Data Entry'!C302)</f>
        <v/>
      </c>
      <c r="D297" s="114" t="str">
        <f>IF('Data Entry'!D302="","",'Data Entry'!D302)</f>
        <v/>
      </c>
      <c r="E297" s="111" t="str">
        <f>IF('Data Entry'!E302="","",UPPER('Data Entry'!E302))</f>
        <v/>
      </c>
      <c r="F297" s="111"/>
      <c r="G297" s="111" t="str">
        <f>IF('Data Entry'!F302="","",UPPER('Data Entry'!F302))</f>
        <v/>
      </c>
      <c r="H297" s="111"/>
      <c r="I297" s="111"/>
      <c r="J297" s="111"/>
      <c r="K297" s="111" t="str">
        <f>IF('Data Entry'!G302="","",'Data Entry'!G302)</f>
        <v/>
      </c>
      <c r="L297" s="111" t="str">
        <f>IF('Data Entry'!H302="","",'Data Entry'!H302)</f>
        <v/>
      </c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2"/>
      <c r="AF297" s="68" t="str">
        <f>IF(AK297="","",IF(AK297&gt;0,COUNT($AG$2:AG297),""))</f>
        <v/>
      </c>
      <c r="AG297" s="113">
        <f t="shared" si="130"/>
        <v>8</v>
      </c>
      <c r="AH297" s="113" t="str">
        <f t="shared" si="131"/>
        <v/>
      </c>
      <c r="AI297" s="113" t="str">
        <f t="shared" si="132"/>
        <v/>
      </c>
      <c r="AJ297" s="113" t="str">
        <f t="shared" si="133"/>
        <v/>
      </c>
      <c r="AK297" s="113" t="str">
        <f t="shared" si="134"/>
        <v/>
      </c>
      <c r="AL297" s="113">
        <f t="shared" si="135"/>
        <v>0</v>
      </c>
      <c r="AM297" s="113" t="str">
        <f t="shared" si="136"/>
        <v/>
      </c>
      <c r="AN297" s="113">
        <f t="shared" si="137"/>
        <v>0</v>
      </c>
      <c r="AO297" s="113">
        <f t="shared" si="138"/>
        <v>0</v>
      </c>
      <c r="AP297" s="113">
        <f t="shared" si="139"/>
        <v>0</v>
      </c>
      <c r="AQ297" s="113" t="str">
        <f t="shared" si="140"/>
        <v/>
      </c>
      <c r="AR297" s="113" t="str">
        <f t="shared" si="141"/>
        <v/>
      </c>
      <c r="AS297" s="113">
        <f t="shared" si="142"/>
        <v>0</v>
      </c>
      <c r="AT297" s="113">
        <f t="shared" si="143"/>
        <v>0</v>
      </c>
      <c r="AU297" s="113">
        <f t="shared" si="144"/>
        <v>0</v>
      </c>
      <c r="AV297" s="113">
        <f t="shared" si="145"/>
        <v>0</v>
      </c>
      <c r="AW297" s="68" t="str">
        <f t="shared" si="162"/>
        <v/>
      </c>
      <c r="AX297" s="68" t="str">
        <f>IF(BC297="","",IF(BC297&gt;0,COUNT($AY$2:AY297),""))</f>
        <v/>
      </c>
      <c r="AY297" s="113" t="str">
        <f t="shared" si="146"/>
        <v/>
      </c>
      <c r="AZ297" s="113" t="str">
        <f t="shared" si="147"/>
        <v/>
      </c>
      <c r="BA297" s="113" t="str">
        <f t="shared" si="148"/>
        <v/>
      </c>
      <c r="BB297" s="113" t="str">
        <f t="shared" si="149"/>
        <v/>
      </c>
      <c r="BC297" s="113" t="str">
        <f t="shared" si="150"/>
        <v/>
      </c>
      <c r="BD297" s="113" t="str">
        <f t="shared" si="151"/>
        <v/>
      </c>
      <c r="BE297" s="113" t="str">
        <f t="shared" si="152"/>
        <v/>
      </c>
      <c r="BF297" s="113" t="str">
        <f t="shared" si="153"/>
        <v/>
      </c>
      <c r="BG297" s="113" t="str">
        <f t="shared" si="154"/>
        <v/>
      </c>
      <c r="BH297" s="113" t="str">
        <f t="shared" si="155"/>
        <v/>
      </c>
      <c r="BI297" s="113" t="str">
        <f t="shared" si="156"/>
        <v/>
      </c>
      <c r="BJ297" s="113" t="str">
        <f t="shared" si="157"/>
        <v/>
      </c>
      <c r="BK297" s="113" t="str">
        <f t="shared" si="158"/>
        <v/>
      </c>
      <c r="BL297" s="113" t="str">
        <f t="shared" si="159"/>
        <v/>
      </c>
      <c r="BM297" s="113" t="str">
        <f t="shared" si="160"/>
        <v/>
      </c>
      <c r="BN297" s="113" t="str">
        <f t="shared" si="161"/>
        <v/>
      </c>
    </row>
    <row r="298" spans="1:66">
      <c r="A298" s="111">
        <f>IF('Data Entry'!$H$4="","",'Data Entry'!$H$4)</f>
        <v>8</v>
      </c>
      <c r="B298" s="111" t="str">
        <f>IF('Data Entry'!B303="","",'Data Entry'!B303)</f>
        <v/>
      </c>
      <c r="C298" s="111" t="str">
        <f>IF('Data Entry'!C303="","",'Data Entry'!C303)</f>
        <v/>
      </c>
      <c r="D298" s="114" t="str">
        <f>IF('Data Entry'!D303="","",'Data Entry'!D303)</f>
        <v/>
      </c>
      <c r="E298" s="111" t="str">
        <f>IF('Data Entry'!E303="","",UPPER('Data Entry'!E303))</f>
        <v/>
      </c>
      <c r="F298" s="111"/>
      <c r="G298" s="111" t="str">
        <f>IF('Data Entry'!F303="","",UPPER('Data Entry'!F303))</f>
        <v/>
      </c>
      <c r="H298" s="111"/>
      <c r="I298" s="111"/>
      <c r="J298" s="111"/>
      <c r="K298" s="111" t="str">
        <f>IF('Data Entry'!G303="","",'Data Entry'!G303)</f>
        <v/>
      </c>
      <c r="L298" s="111" t="str">
        <f>IF('Data Entry'!H303="","",'Data Entry'!H303)</f>
        <v/>
      </c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2"/>
      <c r="AF298" s="68" t="str">
        <f>IF(AK298="","",IF(AK298&gt;0,COUNT($AG$2:AG298),""))</f>
        <v/>
      </c>
      <c r="AG298" s="113">
        <f t="shared" si="130"/>
        <v>8</v>
      </c>
      <c r="AH298" s="113" t="str">
        <f t="shared" si="131"/>
        <v/>
      </c>
      <c r="AI298" s="113" t="str">
        <f t="shared" si="132"/>
        <v/>
      </c>
      <c r="AJ298" s="113" t="str">
        <f t="shared" si="133"/>
        <v/>
      </c>
      <c r="AK298" s="113" t="str">
        <f t="shared" si="134"/>
        <v/>
      </c>
      <c r="AL298" s="113">
        <f t="shared" si="135"/>
        <v>0</v>
      </c>
      <c r="AM298" s="113" t="str">
        <f t="shared" si="136"/>
        <v/>
      </c>
      <c r="AN298" s="113">
        <f t="shared" si="137"/>
        <v>0</v>
      </c>
      <c r="AO298" s="113">
        <f t="shared" si="138"/>
        <v>0</v>
      </c>
      <c r="AP298" s="113">
        <f t="shared" si="139"/>
        <v>0</v>
      </c>
      <c r="AQ298" s="113" t="str">
        <f t="shared" si="140"/>
        <v/>
      </c>
      <c r="AR298" s="113" t="str">
        <f t="shared" si="141"/>
        <v/>
      </c>
      <c r="AS298" s="113">
        <f t="shared" si="142"/>
        <v>0</v>
      </c>
      <c r="AT298" s="113">
        <f t="shared" si="143"/>
        <v>0</v>
      </c>
      <c r="AU298" s="113">
        <f t="shared" si="144"/>
        <v>0</v>
      </c>
      <c r="AV298" s="113">
        <f t="shared" si="145"/>
        <v>0</v>
      </c>
      <c r="AW298" s="68" t="str">
        <f t="shared" si="162"/>
        <v/>
      </c>
      <c r="AX298" s="68" t="str">
        <f>IF(BC298="","",IF(BC298&gt;0,COUNT($AY$2:AY298),""))</f>
        <v/>
      </c>
      <c r="AY298" s="113" t="str">
        <f t="shared" si="146"/>
        <v/>
      </c>
      <c r="AZ298" s="113" t="str">
        <f t="shared" si="147"/>
        <v/>
      </c>
      <c r="BA298" s="113" t="str">
        <f t="shared" si="148"/>
        <v/>
      </c>
      <c r="BB298" s="113" t="str">
        <f t="shared" si="149"/>
        <v/>
      </c>
      <c r="BC298" s="113" t="str">
        <f t="shared" si="150"/>
        <v/>
      </c>
      <c r="BD298" s="113" t="str">
        <f t="shared" si="151"/>
        <v/>
      </c>
      <c r="BE298" s="113" t="str">
        <f t="shared" si="152"/>
        <v/>
      </c>
      <c r="BF298" s="113" t="str">
        <f t="shared" si="153"/>
        <v/>
      </c>
      <c r="BG298" s="113" t="str">
        <f t="shared" si="154"/>
        <v/>
      </c>
      <c r="BH298" s="113" t="str">
        <f t="shared" si="155"/>
        <v/>
      </c>
      <c r="BI298" s="113" t="str">
        <f t="shared" si="156"/>
        <v/>
      </c>
      <c r="BJ298" s="113" t="str">
        <f t="shared" si="157"/>
        <v/>
      </c>
      <c r="BK298" s="113" t="str">
        <f t="shared" si="158"/>
        <v/>
      </c>
      <c r="BL298" s="113" t="str">
        <f t="shared" si="159"/>
        <v/>
      </c>
      <c r="BM298" s="113" t="str">
        <f t="shared" si="160"/>
        <v/>
      </c>
      <c r="BN298" s="113" t="str">
        <f t="shared" si="161"/>
        <v/>
      </c>
    </row>
    <row r="299" spans="1:66">
      <c r="A299" s="111">
        <f>IF('Data Entry'!$H$4="","",'Data Entry'!$H$4)</f>
        <v>8</v>
      </c>
      <c r="B299" s="111" t="str">
        <f>IF('Data Entry'!B304="","",'Data Entry'!B304)</f>
        <v/>
      </c>
      <c r="C299" s="111" t="str">
        <f>IF('Data Entry'!C304="","",'Data Entry'!C304)</f>
        <v/>
      </c>
      <c r="D299" s="114" t="str">
        <f>IF('Data Entry'!D304="","",'Data Entry'!D304)</f>
        <v/>
      </c>
      <c r="E299" s="111" t="str">
        <f>IF('Data Entry'!E304="","",UPPER('Data Entry'!E304))</f>
        <v/>
      </c>
      <c r="F299" s="111"/>
      <c r="G299" s="111" t="str">
        <f>IF('Data Entry'!F304="","",UPPER('Data Entry'!F304))</f>
        <v/>
      </c>
      <c r="H299" s="111"/>
      <c r="I299" s="111"/>
      <c r="J299" s="111"/>
      <c r="K299" s="111" t="str">
        <f>IF('Data Entry'!G304="","",'Data Entry'!G304)</f>
        <v/>
      </c>
      <c r="L299" s="111" t="str">
        <f>IF('Data Entry'!H304="","",'Data Entry'!H304)</f>
        <v/>
      </c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2"/>
      <c r="AF299" s="68" t="str">
        <f>IF(AK299="","",IF(AK299&gt;0,COUNT($AG$2:AG299),""))</f>
        <v/>
      </c>
      <c r="AG299" s="113">
        <f t="shared" si="130"/>
        <v>8</v>
      </c>
      <c r="AH299" s="113" t="str">
        <f t="shared" si="131"/>
        <v/>
      </c>
      <c r="AI299" s="113" t="str">
        <f t="shared" si="132"/>
        <v/>
      </c>
      <c r="AJ299" s="113" t="str">
        <f t="shared" si="133"/>
        <v/>
      </c>
      <c r="AK299" s="113" t="str">
        <f t="shared" si="134"/>
        <v/>
      </c>
      <c r="AL299" s="113">
        <f t="shared" si="135"/>
        <v>0</v>
      </c>
      <c r="AM299" s="113" t="str">
        <f t="shared" si="136"/>
        <v/>
      </c>
      <c r="AN299" s="113">
        <f t="shared" si="137"/>
        <v>0</v>
      </c>
      <c r="AO299" s="113">
        <f t="shared" si="138"/>
        <v>0</v>
      </c>
      <c r="AP299" s="113">
        <f t="shared" si="139"/>
        <v>0</v>
      </c>
      <c r="AQ299" s="113" t="str">
        <f t="shared" si="140"/>
        <v/>
      </c>
      <c r="AR299" s="113" t="str">
        <f t="shared" si="141"/>
        <v/>
      </c>
      <c r="AS299" s="113">
        <f t="shared" si="142"/>
        <v>0</v>
      </c>
      <c r="AT299" s="113">
        <f t="shared" si="143"/>
        <v>0</v>
      </c>
      <c r="AU299" s="113">
        <f t="shared" si="144"/>
        <v>0</v>
      </c>
      <c r="AV299" s="113">
        <f t="shared" si="145"/>
        <v>0</v>
      </c>
      <c r="AW299" s="68" t="str">
        <f t="shared" si="162"/>
        <v/>
      </c>
      <c r="AX299" s="68" t="str">
        <f>IF(BC299="","",IF(BC299&gt;0,COUNT($AY$2:AY299),""))</f>
        <v/>
      </c>
      <c r="AY299" s="113" t="str">
        <f t="shared" si="146"/>
        <v/>
      </c>
      <c r="AZ299" s="113" t="str">
        <f t="shared" si="147"/>
        <v/>
      </c>
      <c r="BA299" s="113" t="str">
        <f t="shared" si="148"/>
        <v/>
      </c>
      <c r="BB299" s="113" t="str">
        <f t="shared" si="149"/>
        <v/>
      </c>
      <c r="BC299" s="113" t="str">
        <f t="shared" si="150"/>
        <v/>
      </c>
      <c r="BD299" s="113" t="str">
        <f t="shared" si="151"/>
        <v/>
      </c>
      <c r="BE299" s="113" t="str">
        <f t="shared" si="152"/>
        <v/>
      </c>
      <c r="BF299" s="113" t="str">
        <f t="shared" si="153"/>
        <v/>
      </c>
      <c r="BG299" s="113" t="str">
        <f t="shared" si="154"/>
        <v/>
      </c>
      <c r="BH299" s="113" t="str">
        <f t="shared" si="155"/>
        <v/>
      </c>
      <c r="BI299" s="113" t="str">
        <f t="shared" si="156"/>
        <v/>
      </c>
      <c r="BJ299" s="113" t="str">
        <f t="shared" si="157"/>
        <v/>
      </c>
      <c r="BK299" s="113" t="str">
        <f t="shared" si="158"/>
        <v/>
      </c>
      <c r="BL299" s="113" t="str">
        <f t="shared" si="159"/>
        <v/>
      </c>
      <c r="BM299" s="113" t="str">
        <f t="shared" si="160"/>
        <v/>
      </c>
      <c r="BN299" s="113" t="str">
        <f t="shared" si="161"/>
        <v/>
      </c>
    </row>
    <row r="300" spans="1:66">
      <c r="A300" s="111">
        <f>IF('Data Entry'!$H$4="","",'Data Entry'!$H$4)</f>
        <v>8</v>
      </c>
      <c r="B300" s="111" t="str">
        <f>IF('Data Entry'!B305="","",'Data Entry'!B305)</f>
        <v/>
      </c>
      <c r="C300" s="111" t="str">
        <f>IF('Data Entry'!C305="","",'Data Entry'!C305)</f>
        <v/>
      </c>
      <c r="D300" s="114" t="str">
        <f>IF('Data Entry'!D305="","",'Data Entry'!D305)</f>
        <v/>
      </c>
      <c r="E300" s="111" t="str">
        <f>IF('Data Entry'!E305="","",UPPER('Data Entry'!E305))</f>
        <v/>
      </c>
      <c r="F300" s="111"/>
      <c r="G300" s="111" t="str">
        <f>IF('Data Entry'!F305="","",UPPER('Data Entry'!F305))</f>
        <v/>
      </c>
      <c r="H300" s="111"/>
      <c r="I300" s="111"/>
      <c r="J300" s="111"/>
      <c r="K300" s="111" t="str">
        <f>IF('Data Entry'!G305="","",'Data Entry'!G305)</f>
        <v/>
      </c>
      <c r="L300" s="111" t="str">
        <f>IF('Data Entry'!H305="","",'Data Entry'!H305)</f>
        <v/>
      </c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2"/>
      <c r="AF300" s="68" t="str">
        <f>IF(AK300="","",IF(AK300&gt;0,COUNT($AG$2:AG300),""))</f>
        <v/>
      </c>
      <c r="AG300" s="113">
        <f t="shared" si="130"/>
        <v>8</v>
      </c>
      <c r="AH300" s="113" t="str">
        <f t="shared" si="131"/>
        <v/>
      </c>
      <c r="AI300" s="113" t="str">
        <f t="shared" si="132"/>
        <v/>
      </c>
      <c r="AJ300" s="113" t="str">
        <f t="shared" si="133"/>
        <v/>
      </c>
      <c r="AK300" s="113" t="str">
        <f t="shared" si="134"/>
        <v/>
      </c>
      <c r="AL300" s="113">
        <f t="shared" si="135"/>
        <v>0</v>
      </c>
      <c r="AM300" s="113" t="str">
        <f t="shared" si="136"/>
        <v/>
      </c>
      <c r="AN300" s="113">
        <f t="shared" si="137"/>
        <v>0</v>
      </c>
      <c r="AO300" s="113">
        <f t="shared" si="138"/>
        <v>0</v>
      </c>
      <c r="AP300" s="113">
        <f t="shared" si="139"/>
        <v>0</v>
      </c>
      <c r="AQ300" s="113" t="str">
        <f t="shared" si="140"/>
        <v/>
      </c>
      <c r="AR300" s="113" t="str">
        <f t="shared" si="141"/>
        <v/>
      </c>
      <c r="AS300" s="113">
        <f t="shared" si="142"/>
        <v>0</v>
      </c>
      <c r="AT300" s="113">
        <f t="shared" si="143"/>
        <v>0</v>
      </c>
      <c r="AU300" s="113">
        <f t="shared" si="144"/>
        <v>0</v>
      </c>
      <c r="AV300" s="113">
        <f t="shared" si="145"/>
        <v>0</v>
      </c>
      <c r="AW300" s="68" t="str">
        <f t="shared" si="162"/>
        <v/>
      </c>
      <c r="AX300" s="68" t="str">
        <f>IF(BC300="","",IF(BC300&gt;0,COUNT($AY$2:AY300),""))</f>
        <v/>
      </c>
      <c r="AY300" s="113" t="str">
        <f t="shared" si="146"/>
        <v/>
      </c>
      <c r="AZ300" s="113" t="str">
        <f t="shared" si="147"/>
        <v/>
      </c>
      <c r="BA300" s="113" t="str">
        <f t="shared" si="148"/>
        <v/>
      </c>
      <c r="BB300" s="113" t="str">
        <f t="shared" si="149"/>
        <v/>
      </c>
      <c r="BC300" s="113" t="str">
        <f t="shared" si="150"/>
        <v/>
      </c>
      <c r="BD300" s="113" t="str">
        <f t="shared" si="151"/>
        <v/>
      </c>
      <c r="BE300" s="113" t="str">
        <f t="shared" si="152"/>
        <v/>
      </c>
      <c r="BF300" s="113" t="str">
        <f t="shared" si="153"/>
        <v/>
      </c>
      <c r="BG300" s="113" t="str">
        <f t="shared" si="154"/>
        <v/>
      </c>
      <c r="BH300" s="113" t="str">
        <f t="shared" si="155"/>
        <v/>
      </c>
      <c r="BI300" s="113" t="str">
        <f t="shared" si="156"/>
        <v/>
      </c>
      <c r="BJ300" s="113" t="str">
        <f t="shared" si="157"/>
        <v/>
      </c>
      <c r="BK300" s="113" t="str">
        <f t="shared" si="158"/>
        <v/>
      </c>
      <c r="BL300" s="113" t="str">
        <f t="shared" si="159"/>
        <v/>
      </c>
      <c r="BM300" s="113" t="str">
        <f t="shared" si="160"/>
        <v/>
      </c>
      <c r="BN300" s="113" t="str">
        <f t="shared" si="161"/>
        <v/>
      </c>
    </row>
    <row r="301" spans="1:66">
      <c r="A301" s="111">
        <f>IF('Data Entry'!$H$4="","",'Data Entry'!$H$4)</f>
        <v>8</v>
      </c>
      <c r="B301" s="111" t="str">
        <f>IF('Data Entry'!B306="","",'Data Entry'!B306)</f>
        <v/>
      </c>
      <c r="C301" s="111" t="str">
        <f>IF('Data Entry'!C306="","",'Data Entry'!C306)</f>
        <v/>
      </c>
      <c r="D301" s="114" t="str">
        <f>IF('Data Entry'!D306="","",'Data Entry'!D306)</f>
        <v/>
      </c>
      <c r="E301" s="111" t="str">
        <f>IF('Data Entry'!E306="","",UPPER('Data Entry'!E306))</f>
        <v/>
      </c>
      <c r="F301" s="111"/>
      <c r="G301" s="111" t="str">
        <f>IF('Data Entry'!F306="","",UPPER('Data Entry'!F306))</f>
        <v/>
      </c>
      <c r="H301" s="111"/>
      <c r="I301" s="111"/>
      <c r="J301" s="111"/>
      <c r="K301" s="111" t="str">
        <f>IF('Data Entry'!G306="","",'Data Entry'!G306)</f>
        <v/>
      </c>
      <c r="L301" s="111" t="str">
        <f>IF('Data Entry'!H306="","",'Data Entry'!H306)</f>
        <v/>
      </c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2"/>
      <c r="AF301" s="68" t="str">
        <f>IF(AK301="","",IF(AK301&gt;0,COUNT($AG$2:AG301),""))</f>
        <v/>
      </c>
      <c r="AG301" s="113">
        <f t="shared" si="130"/>
        <v>8</v>
      </c>
      <c r="AH301" s="113" t="str">
        <f t="shared" si="131"/>
        <v/>
      </c>
      <c r="AI301" s="113" t="str">
        <f t="shared" si="132"/>
        <v/>
      </c>
      <c r="AJ301" s="113" t="str">
        <f t="shared" si="133"/>
        <v/>
      </c>
      <c r="AK301" s="113" t="str">
        <f t="shared" si="134"/>
        <v/>
      </c>
      <c r="AL301" s="113">
        <f t="shared" si="135"/>
        <v>0</v>
      </c>
      <c r="AM301" s="113" t="str">
        <f t="shared" si="136"/>
        <v/>
      </c>
      <c r="AN301" s="113">
        <f t="shared" si="137"/>
        <v>0</v>
      </c>
      <c r="AO301" s="113">
        <f t="shared" si="138"/>
        <v>0</v>
      </c>
      <c r="AP301" s="113">
        <f t="shared" si="139"/>
        <v>0</v>
      </c>
      <c r="AQ301" s="113" t="str">
        <f t="shared" si="140"/>
        <v/>
      </c>
      <c r="AR301" s="113" t="str">
        <f t="shared" si="141"/>
        <v/>
      </c>
      <c r="AS301" s="113">
        <f t="shared" si="142"/>
        <v>0</v>
      </c>
      <c r="AT301" s="113">
        <f t="shared" si="143"/>
        <v>0</v>
      </c>
      <c r="AU301" s="113">
        <f t="shared" si="144"/>
        <v>0</v>
      </c>
      <c r="AV301" s="113">
        <f t="shared" si="145"/>
        <v>0</v>
      </c>
      <c r="AW301" s="68" t="str">
        <f t="shared" si="162"/>
        <v/>
      </c>
      <c r="AX301" s="68" t="str">
        <f>IF(BC301="","",IF(BC301&gt;0,COUNT($AY$2:AY301),""))</f>
        <v/>
      </c>
      <c r="AY301" s="113" t="str">
        <f t="shared" si="146"/>
        <v/>
      </c>
      <c r="AZ301" s="113" t="str">
        <f t="shared" si="147"/>
        <v/>
      </c>
      <c r="BA301" s="113" t="str">
        <f t="shared" si="148"/>
        <v/>
      </c>
      <c r="BB301" s="113" t="str">
        <f t="shared" si="149"/>
        <v/>
      </c>
      <c r="BC301" s="113" t="str">
        <f t="shared" si="150"/>
        <v/>
      </c>
      <c r="BD301" s="113" t="str">
        <f t="shared" si="151"/>
        <v/>
      </c>
      <c r="BE301" s="113" t="str">
        <f t="shared" si="152"/>
        <v/>
      </c>
      <c r="BF301" s="113" t="str">
        <f t="shared" si="153"/>
        <v/>
      </c>
      <c r="BG301" s="113" t="str">
        <f t="shared" si="154"/>
        <v/>
      </c>
      <c r="BH301" s="113" t="str">
        <f t="shared" si="155"/>
        <v/>
      </c>
      <c r="BI301" s="113" t="str">
        <f t="shared" si="156"/>
        <v/>
      </c>
      <c r="BJ301" s="113" t="str">
        <f t="shared" si="157"/>
        <v/>
      </c>
      <c r="BK301" s="113" t="str">
        <f t="shared" si="158"/>
        <v/>
      </c>
      <c r="BL301" s="113" t="str">
        <f t="shared" si="159"/>
        <v/>
      </c>
      <c r="BM301" s="113" t="str">
        <f t="shared" si="160"/>
        <v/>
      </c>
      <c r="BN301" s="113" t="str">
        <f t="shared" si="161"/>
        <v/>
      </c>
    </row>
    <row r="302" spans="1:66">
      <c r="A302" s="111">
        <f>IF('Data Entry'!$H$4="","",'Data Entry'!$H$4)</f>
        <v>8</v>
      </c>
      <c r="B302" s="111" t="str">
        <f>IF('Data Entry'!B307="","",'Data Entry'!B307)</f>
        <v/>
      </c>
      <c r="C302" s="111" t="str">
        <f>IF('Data Entry'!C307="","",'Data Entry'!C307)</f>
        <v/>
      </c>
      <c r="D302" s="114" t="str">
        <f>IF('Data Entry'!D307="","",'Data Entry'!D307)</f>
        <v/>
      </c>
      <c r="E302" s="111" t="str">
        <f>IF('Data Entry'!E307="","",UPPER('Data Entry'!E307))</f>
        <v/>
      </c>
      <c r="F302" s="111"/>
      <c r="G302" s="111" t="str">
        <f>IF('Data Entry'!F307="","",UPPER('Data Entry'!F307))</f>
        <v/>
      </c>
      <c r="H302" s="111"/>
      <c r="I302" s="111"/>
      <c r="J302" s="111"/>
      <c r="K302" s="111" t="str">
        <f>IF('Data Entry'!G307="","",'Data Entry'!G307)</f>
        <v/>
      </c>
      <c r="L302" s="111" t="str">
        <f>IF('Data Entry'!H307="","",'Data Entry'!H307)</f>
        <v/>
      </c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2"/>
      <c r="AF302" s="68" t="str">
        <f>IF(AK302="","",IF(AK302&gt;0,COUNT($AG$2:AG302),""))</f>
        <v/>
      </c>
      <c r="AG302" s="113">
        <f t="shared" si="130"/>
        <v>8</v>
      </c>
      <c r="AH302" s="113" t="str">
        <f t="shared" si="131"/>
        <v/>
      </c>
      <c r="AI302" s="113" t="str">
        <f t="shared" si="132"/>
        <v/>
      </c>
      <c r="AJ302" s="113" t="str">
        <f t="shared" si="133"/>
        <v/>
      </c>
      <c r="AK302" s="113" t="str">
        <f t="shared" si="134"/>
        <v/>
      </c>
      <c r="AL302" s="113">
        <f t="shared" si="135"/>
        <v>0</v>
      </c>
      <c r="AM302" s="113" t="str">
        <f t="shared" si="136"/>
        <v/>
      </c>
      <c r="AN302" s="113">
        <f t="shared" si="137"/>
        <v>0</v>
      </c>
      <c r="AO302" s="113">
        <f t="shared" si="138"/>
        <v>0</v>
      </c>
      <c r="AP302" s="113">
        <f t="shared" si="139"/>
        <v>0</v>
      </c>
      <c r="AQ302" s="113" t="str">
        <f t="shared" si="140"/>
        <v/>
      </c>
      <c r="AR302" s="113" t="str">
        <f t="shared" si="141"/>
        <v/>
      </c>
      <c r="AS302" s="113">
        <f t="shared" si="142"/>
        <v>0</v>
      </c>
      <c r="AT302" s="113">
        <f t="shared" si="143"/>
        <v>0</v>
      </c>
      <c r="AU302" s="113">
        <f t="shared" si="144"/>
        <v>0</v>
      </c>
      <c r="AV302" s="113">
        <f t="shared" si="145"/>
        <v>0</v>
      </c>
      <c r="AW302" s="68" t="str">
        <f t="shared" si="162"/>
        <v/>
      </c>
      <c r="AX302" s="68" t="str">
        <f>IF(BC302="","",IF(BC302&gt;0,COUNT($AY$2:AY302),""))</f>
        <v/>
      </c>
      <c r="AY302" s="113" t="str">
        <f t="shared" si="146"/>
        <v/>
      </c>
      <c r="AZ302" s="113" t="str">
        <f t="shared" si="147"/>
        <v/>
      </c>
      <c r="BA302" s="113" t="str">
        <f t="shared" si="148"/>
        <v/>
      </c>
      <c r="BB302" s="113" t="str">
        <f t="shared" si="149"/>
        <v/>
      </c>
      <c r="BC302" s="113" t="str">
        <f t="shared" si="150"/>
        <v/>
      </c>
      <c r="BD302" s="113" t="str">
        <f t="shared" si="151"/>
        <v/>
      </c>
      <c r="BE302" s="113" t="str">
        <f t="shared" si="152"/>
        <v/>
      </c>
      <c r="BF302" s="113" t="str">
        <f t="shared" si="153"/>
        <v/>
      </c>
      <c r="BG302" s="113" t="str">
        <f t="shared" si="154"/>
        <v/>
      </c>
      <c r="BH302" s="113" t="str">
        <f t="shared" si="155"/>
        <v/>
      </c>
      <c r="BI302" s="113" t="str">
        <f t="shared" si="156"/>
        <v/>
      </c>
      <c r="BJ302" s="113" t="str">
        <f t="shared" si="157"/>
        <v/>
      </c>
      <c r="BK302" s="113" t="str">
        <f t="shared" si="158"/>
        <v/>
      </c>
      <c r="BL302" s="113" t="str">
        <f t="shared" si="159"/>
        <v/>
      </c>
      <c r="BM302" s="113" t="str">
        <f t="shared" si="160"/>
        <v/>
      </c>
      <c r="BN302" s="113" t="str">
        <f t="shared" si="161"/>
        <v/>
      </c>
    </row>
    <row r="303" spans="1:66">
      <c r="A303" s="111">
        <f>IF('Data Entry'!$H$4="","",'Data Entry'!$H$4)</f>
        <v>8</v>
      </c>
      <c r="B303" s="111" t="str">
        <f>IF('Data Entry'!B308="","",'Data Entry'!B308)</f>
        <v/>
      </c>
      <c r="C303" s="111" t="str">
        <f>IF('Data Entry'!C308="","",'Data Entry'!C308)</f>
        <v/>
      </c>
      <c r="D303" s="114" t="str">
        <f>IF('Data Entry'!D308="","",'Data Entry'!D308)</f>
        <v/>
      </c>
      <c r="E303" s="111" t="str">
        <f>IF('Data Entry'!E308="","",UPPER('Data Entry'!E308))</f>
        <v/>
      </c>
      <c r="F303" s="111"/>
      <c r="G303" s="111" t="str">
        <f>IF('Data Entry'!F308="","",UPPER('Data Entry'!F308))</f>
        <v/>
      </c>
      <c r="H303" s="111"/>
      <c r="I303" s="111"/>
      <c r="J303" s="111"/>
      <c r="K303" s="111" t="str">
        <f>IF('Data Entry'!G308="","",'Data Entry'!G308)</f>
        <v/>
      </c>
      <c r="L303" s="111" t="str">
        <f>IF('Data Entry'!H308="","",'Data Entry'!H308)</f>
        <v/>
      </c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2"/>
      <c r="AF303" s="68" t="str">
        <f>IF(AK303="","",IF(AK303&gt;0,COUNT($AG$2:AG303),""))</f>
        <v/>
      </c>
      <c r="AG303" s="113">
        <f t="shared" si="130"/>
        <v>8</v>
      </c>
      <c r="AH303" s="113" t="str">
        <f t="shared" si="131"/>
        <v/>
      </c>
      <c r="AI303" s="113" t="str">
        <f t="shared" si="132"/>
        <v/>
      </c>
      <c r="AJ303" s="113" t="str">
        <f t="shared" si="133"/>
        <v/>
      </c>
      <c r="AK303" s="113" t="str">
        <f t="shared" si="134"/>
        <v/>
      </c>
      <c r="AL303" s="113">
        <f t="shared" si="135"/>
        <v>0</v>
      </c>
      <c r="AM303" s="113" t="str">
        <f t="shared" si="136"/>
        <v/>
      </c>
      <c r="AN303" s="113">
        <f t="shared" si="137"/>
        <v>0</v>
      </c>
      <c r="AO303" s="113">
        <f t="shared" si="138"/>
        <v>0</v>
      </c>
      <c r="AP303" s="113">
        <f t="shared" si="139"/>
        <v>0</v>
      </c>
      <c r="AQ303" s="113" t="str">
        <f t="shared" si="140"/>
        <v/>
      </c>
      <c r="AR303" s="113" t="str">
        <f t="shared" si="141"/>
        <v/>
      </c>
      <c r="AS303" s="113">
        <f t="shared" si="142"/>
        <v>0</v>
      </c>
      <c r="AT303" s="113">
        <f t="shared" si="143"/>
        <v>0</v>
      </c>
      <c r="AU303" s="113">
        <f t="shared" si="144"/>
        <v>0</v>
      </c>
      <c r="AV303" s="113">
        <f t="shared" si="145"/>
        <v>0</v>
      </c>
      <c r="AW303" s="68" t="str">
        <f t="shared" si="162"/>
        <v/>
      </c>
      <c r="AX303" s="68" t="str">
        <f>IF(BC303="","",IF(BC303&gt;0,COUNT($AY$2:AY303),""))</f>
        <v/>
      </c>
      <c r="AY303" s="113" t="str">
        <f t="shared" si="146"/>
        <v/>
      </c>
      <c r="AZ303" s="113" t="str">
        <f t="shared" si="147"/>
        <v/>
      </c>
      <c r="BA303" s="113" t="str">
        <f t="shared" si="148"/>
        <v/>
      </c>
      <c r="BB303" s="113" t="str">
        <f t="shared" si="149"/>
        <v/>
      </c>
      <c r="BC303" s="113" t="str">
        <f t="shared" si="150"/>
        <v/>
      </c>
      <c r="BD303" s="113" t="str">
        <f t="shared" si="151"/>
        <v/>
      </c>
      <c r="BE303" s="113" t="str">
        <f t="shared" si="152"/>
        <v/>
      </c>
      <c r="BF303" s="113" t="str">
        <f t="shared" si="153"/>
        <v/>
      </c>
      <c r="BG303" s="113" t="str">
        <f t="shared" si="154"/>
        <v/>
      </c>
      <c r="BH303" s="113" t="str">
        <f t="shared" si="155"/>
        <v/>
      </c>
      <c r="BI303" s="113" t="str">
        <f t="shared" si="156"/>
        <v/>
      </c>
      <c r="BJ303" s="113" t="str">
        <f t="shared" si="157"/>
        <v/>
      </c>
      <c r="BK303" s="113" t="str">
        <f t="shared" si="158"/>
        <v/>
      </c>
      <c r="BL303" s="113" t="str">
        <f t="shared" si="159"/>
        <v/>
      </c>
      <c r="BM303" s="113" t="str">
        <f t="shared" si="160"/>
        <v/>
      </c>
      <c r="BN303" s="113" t="str">
        <f t="shared" si="161"/>
        <v/>
      </c>
    </row>
    <row r="304" spans="1:66">
      <c r="A304" s="111">
        <f>IF('Data Entry'!$H$4="","",'Data Entry'!$H$4)</f>
        <v>8</v>
      </c>
      <c r="B304" s="111" t="str">
        <f>IF('Data Entry'!B309="","",'Data Entry'!B309)</f>
        <v/>
      </c>
      <c r="C304" s="111" t="str">
        <f>IF('Data Entry'!C309="","",'Data Entry'!C309)</f>
        <v/>
      </c>
      <c r="D304" s="114" t="str">
        <f>IF('Data Entry'!D309="","",'Data Entry'!D309)</f>
        <v/>
      </c>
      <c r="E304" s="111" t="str">
        <f>IF('Data Entry'!E309="","",UPPER('Data Entry'!E309))</f>
        <v/>
      </c>
      <c r="F304" s="111"/>
      <c r="G304" s="111" t="str">
        <f>IF('Data Entry'!F309="","",UPPER('Data Entry'!F309))</f>
        <v/>
      </c>
      <c r="H304" s="111"/>
      <c r="I304" s="111"/>
      <c r="J304" s="111"/>
      <c r="K304" s="111" t="str">
        <f>IF('Data Entry'!G309="","",'Data Entry'!G309)</f>
        <v/>
      </c>
      <c r="L304" s="111" t="str">
        <f>IF('Data Entry'!H309="","",'Data Entry'!H309)</f>
        <v/>
      </c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2"/>
      <c r="AF304" s="68" t="str">
        <f>IF(AK304="","",IF(AK304&gt;0,COUNT($AG$2:AG304),""))</f>
        <v/>
      </c>
      <c r="AG304" s="113">
        <f t="shared" si="130"/>
        <v>8</v>
      </c>
      <c r="AH304" s="113" t="str">
        <f t="shared" si="131"/>
        <v/>
      </c>
      <c r="AI304" s="113" t="str">
        <f t="shared" si="132"/>
        <v/>
      </c>
      <c r="AJ304" s="113" t="str">
        <f t="shared" si="133"/>
        <v/>
      </c>
      <c r="AK304" s="113" t="str">
        <f t="shared" si="134"/>
        <v/>
      </c>
      <c r="AL304" s="113">
        <f t="shared" si="135"/>
        <v>0</v>
      </c>
      <c r="AM304" s="113" t="str">
        <f t="shared" si="136"/>
        <v/>
      </c>
      <c r="AN304" s="113">
        <f t="shared" si="137"/>
        <v>0</v>
      </c>
      <c r="AO304" s="113">
        <f t="shared" si="138"/>
        <v>0</v>
      </c>
      <c r="AP304" s="113">
        <f t="shared" si="139"/>
        <v>0</v>
      </c>
      <c r="AQ304" s="113" t="str">
        <f t="shared" si="140"/>
        <v/>
      </c>
      <c r="AR304" s="113" t="str">
        <f t="shared" si="141"/>
        <v/>
      </c>
      <c r="AS304" s="113">
        <f t="shared" si="142"/>
        <v>0</v>
      </c>
      <c r="AT304" s="113">
        <f t="shared" si="143"/>
        <v>0</v>
      </c>
      <c r="AU304" s="113">
        <f t="shared" si="144"/>
        <v>0</v>
      </c>
      <c r="AV304" s="113">
        <f t="shared" si="145"/>
        <v>0</v>
      </c>
      <c r="AW304" s="68" t="str">
        <f t="shared" si="162"/>
        <v/>
      </c>
      <c r="AX304" s="68" t="str">
        <f>IF(BC304="","",IF(BC304&gt;0,COUNT($AY$2:AY304),""))</f>
        <v/>
      </c>
      <c r="AY304" s="113" t="str">
        <f t="shared" si="146"/>
        <v/>
      </c>
      <c r="AZ304" s="113" t="str">
        <f t="shared" si="147"/>
        <v/>
      </c>
      <c r="BA304" s="113" t="str">
        <f t="shared" si="148"/>
        <v/>
      </c>
      <c r="BB304" s="113" t="str">
        <f t="shared" si="149"/>
        <v/>
      </c>
      <c r="BC304" s="113" t="str">
        <f t="shared" si="150"/>
        <v/>
      </c>
      <c r="BD304" s="113" t="str">
        <f t="shared" si="151"/>
        <v/>
      </c>
      <c r="BE304" s="113" t="str">
        <f t="shared" si="152"/>
        <v/>
      </c>
      <c r="BF304" s="113" t="str">
        <f t="shared" si="153"/>
        <v/>
      </c>
      <c r="BG304" s="113" t="str">
        <f t="shared" si="154"/>
        <v/>
      </c>
      <c r="BH304" s="113" t="str">
        <f t="shared" si="155"/>
        <v/>
      </c>
      <c r="BI304" s="113" t="str">
        <f t="shared" si="156"/>
        <v/>
      </c>
      <c r="BJ304" s="113" t="str">
        <f t="shared" si="157"/>
        <v/>
      </c>
      <c r="BK304" s="113" t="str">
        <f t="shared" si="158"/>
        <v/>
      </c>
      <c r="BL304" s="113" t="str">
        <f t="shared" si="159"/>
        <v/>
      </c>
      <c r="BM304" s="113" t="str">
        <f t="shared" si="160"/>
        <v/>
      </c>
      <c r="BN304" s="113" t="str">
        <f t="shared" si="161"/>
        <v/>
      </c>
    </row>
    <row r="305" spans="1:66">
      <c r="A305" s="111">
        <f>IF('Data Entry'!$H$4="","",'Data Entry'!$H$4)</f>
        <v>8</v>
      </c>
      <c r="B305" s="111" t="str">
        <f>IF('Data Entry'!B310="","",'Data Entry'!B310)</f>
        <v/>
      </c>
      <c r="C305" s="111" t="str">
        <f>IF('Data Entry'!C310="","",'Data Entry'!C310)</f>
        <v/>
      </c>
      <c r="D305" s="114" t="str">
        <f>IF('Data Entry'!D310="","",'Data Entry'!D310)</f>
        <v/>
      </c>
      <c r="E305" s="111" t="str">
        <f>IF('Data Entry'!E310="","",UPPER('Data Entry'!E310))</f>
        <v/>
      </c>
      <c r="F305" s="111"/>
      <c r="G305" s="111" t="str">
        <f>IF('Data Entry'!F310="","",UPPER('Data Entry'!F310))</f>
        <v/>
      </c>
      <c r="H305" s="111"/>
      <c r="I305" s="111"/>
      <c r="J305" s="111"/>
      <c r="K305" s="111" t="str">
        <f>IF('Data Entry'!G310="","",'Data Entry'!G310)</f>
        <v/>
      </c>
      <c r="L305" s="111" t="str">
        <f>IF('Data Entry'!H310="","",'Data Entry'!H310)</f>
        <v/>
      </c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2"/>
      <c r="AF305" s="68" t="str">
        <f>IF(AK305="","",IF(AK305&gt;0,COUNT($AG$2:AG305),""))</f>
        <v/>
      </c>
      <c r="AG305" s="113">
        <f t="shared" si="130"/>
        <v>8</v>
      </c>
      <c r="AH305" s="113" t="str">
        <f t="shared" si="131"/>
        <v/>
      </c>
      <c r="AI305" s="113" t="str">
        <f t="shared" si="132"/>
        <v/>
      </c>
      <c r="AJ305" s="113" t="str">
        <f t="shared" si="133"/>
        <v/>
      </c>
      <c r="AK305" s="113" t="str">
        <f t="shared" si="134"/>
        <v/>
      </c>
      <c r="AL305" s="113">
        <f t="shared" si="135"/>
        <v>0</v>
      </c>
      <c r="AM305" s="113" t="str">
        <f t="shared" si="136"/>
        <v/>
      </c>
      <c r="AN305" s="113">
        <f t="shared" si="137"/>
        <v>0</v>
      </c>
      <c r="AO305" s="113">
        <f t="shared" si="138"/>
        <v>0</v>
      </c>
      <c r="AP305" s="113">
        <f t="shared" si="139"/>
        <v>0</v>
      </c>
      <c r="AQ305" s="113" t="str">
        <f t="shared" si="140"/>
        <v/>
      </c>
      <c r="AR305" s="113" t="str">
        <f t="shared" si="141"/>
        <v/>
      </c>
      <c r="AS305" s="113">
        <f t="shared" si="142"/>
        <v>0</v>
      </c>
      <c r="AT305" s="113">
        <f t="shared" si="143"/>
        <v>0</v>
      </c>
      <c r="AU305" s="113">
        <f t="shared" si="144"/>
        <v>0</v>
      </c>
      <c r="AV305" s="113">
        <f t="shared" si="145"/>
        <v>0</v>
      </c>
      <c r="AW305" s="68" t="str">
        <f t="shared" si="162"/>
        <v/>
      </c>
      <c r="AX305" s="68" t="str">
        <f>IF(BC305="","",IF(BC305&gt;0,COUNT($AY$2:AY305),""))</f>
        <v/>
      </c>
      <c r="AY305" s="113" t="str">
        <f t="shared" si="146"/>
        <v/>
      </c>
      <c r="AZ305" s="113" t="str">
        <f t="shared" si="147"/>
        <v/>
      </c>
      <c r="BA305" s="113" t="str">
        <f t="shared" si="148"/>
        <v/>
      </c>
      <c r="BB305" s="113" t="str">
        <f t="shared" si="149"/>
        <v/>
      </c>
      <c r="BC305" s="113" t="str">
        <f t="shared" si="150"/>
        <v/>
      </c>
      <c r="BD305" s="113" t="str">
        <f t="shared" si="151"/>
        <v/>
      </c>
      <c r="BE305" s="113" t="str">
        <f t="shared" si="152"/>
        <v/>
      </c>
      <c r="BF305" s="113" t="str">
        <f t="shared" si="153"/>
        <v/>
      </c>
      <c r="BG305" s="113" t="str">
        <f t="shared" si="154"/>
        <v/>
      </c>
      <c r="BH305" s="113" t="str">
        <f t="shared" si="155"/>
        <v/>
      </c>
      <c r="BI305" s="113" t="str">
        <f t="shared" si="156"/>
        <v/>
      </c>
      <c r="BJ305" s="113" t="str">
        <f t="shared" si="157"/>
        <v/>
      </c>
      <c r="BK305" s="113" t="str">
        <f t="shared" si="158"/>
        <v/>
      </c>
      <c r="BL305" s="113" t="str">
        <f t="shared" si="159"/>
        <v/>
      </c>
      <c r="BM305" s="113" t="str">
        <f t="shared" si="160"/>
        <v/>
      </c>
      <c r="BN305" s="113" t="str">
        <f t="shared" si="161"/>
        <v/>
      </c>
    </row>
    <row r="306" spans="1:66">
      <c r="A306" s="111">
        <f>IF('Data Entry'!$H$4="","",'Data Entry'!$H$4)</f>
        <v>8</v>
      </c>
      <c r="B306" s="111" t="str">
        <f>IF('Data Entry'!B311="","",'Data Entry'!B311)</f>
        <v/>
      </c>
      <c r="C306" s="111" t="str">
        <f>IF('Data Entry'!C311="","",'Data Entry'!C311)</f>
        <v/>
      </c>
      <c r="D306" s="114" t="str">
        <f>IF('Data Entry'!D311="","",'Data Entry'!D311)</f>
        <v/>
      </c>
      <c r="E306" s="111" t="str">
        <f>IF('Data Entry'!E311="","",UPPER('Data Entry'!E311))</f>
        <v/>
      </c>
      <c r="F306" s="111"/>
      <c r="G306" s="111" t="str">
        <f>IF('Data Entry'!F311="","",UPPER('Data Entry'!F311))</f>
        <v/>
      </c>
      <c r="H306" s="111"/>
      <c r="I306" s="111"/>
      <c r="J306" s="111"/>
      <c r="K306" s="111" t="str">
        <f>IF('Data Entry'!G311="","",'Data Entry'!G311)</f>
        <v/>
      </c>
      <c r="L306" s="111" t="str">
        <f>IF('Data Entry'!H311="","",'Data Entry'!H311)</f>
        <v/>
      </c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2"/>
      <c r="AF306" s="68" t="str">
        <f>IF(AK306="","",IF(AK306&gt;0,COUNT($AG$2:AG306),""))</f>
        <v/>
      </c>
      <c r="AG306" s="113">
        <f t="shared" si="130"/>
        <v>8</v>
      </c>
      <c r="AH306" s="113" t="str">
        <f t="shared" si="131"/>
        <v/>
      </c>
      <c r="AI306" s="113" t="str">
        <f t="shared" si="132"/>
        <v/>
      </c>
      <c r="AJ306" s="113" t="str">
        <f t="shared" si="133"/>
        <v/>
      </c>
      <c r="AK306" s="113" t="str">
        <f t="shared" si="134"/>
        <v/>
      </c>
      <c r="AL306" s="113">
        <f t="shared" si="135"/>
        <v>0</v>
      </c>
      <c r="AM306" s="113" t="str">
        <f t="shared" si="136"/>
        <v/>
      </c>
      <c r="AN306" s="113">
        <f t="shared" si="137"/>
        <v>0</v>
      </c>
      <c r="AO306" s="113">
        <f t="shared" si="138"/>
        <v>0</v>
      </c>
      <c r="AP306" s="113">
        <f t="shared" si="139"/>
        <v>0</v>
      </c>
      <c r="AQ306" s="113" t="str">
        <f t="shared" si="140"/>
        <v/>
      </c>
      <c r="AR306" s="113" t="str">
        <f t="shared" si="141"/>
        <v/>
      </c>
      <c r="AS306" s="113">
        <f t="shared" si="142"/>
        <v>0</v>
      </c>
      <c r="AT306" s="113">
        <f t="shared" si="143"/>
        <v>0</v>
      </c>
      <c r="AU306" s="113">
        <f t="shared" si="144"/>
        <v>0</v>
      </c>
      <c r="AV306" s="113">
        <f t="shared" si="145"/>
        <v>0</v>
      </c>
      <c r="AW306" s="68" t="str">
        <f t="shared" si="162"/>
        <v/>
      </c>
      <c r="AX306" s="68" t="str">
        <f>IF(BC306="","",IF(BC306&gt;0,COUNT($AY$2:AY306),""))</f>
        <v/>
      </c>
      <c r="AY306" s="113" t="str">
        <f t="shared" si="146"/>
        <v/>
      </c>
      <c r="AZ306" s="113" t="str">
        <f t="shared" si="147"/>
        <v/>
      </c>
      <c r="BA306" s="113" t="str">
        <f t="shared" si="148"/>
        <v/>
      </c>
      <c r="BB306" s="113" t="str">
        <f t="shared" si="149"/>
        <v/>
      </c>
      <c r="BC306" s="113" t="str">
        <f t="shared" si="150"/>
        <v/>
      </c>
      <c r="BD306" s="113" t="str">
        <f t="shared" si="151"/>
        <v/>
      </c>
      <c r="BE306" s="113" t="str">
        <f t="shared" si="152"/>
        <v/>
      </c>
      <c r="BF306" s="113" t="str">
        <f t="shared" si="153"/>
        <v/>
      </c>
      <c r="BG306" s="113" t="str">
        <f t="shared" si="154"/>
        <v/>
      </c>
      <c r="BH306" s="113" t="str">
        <f t="shared" si="155"/>
        <v/>
      </c>
      <c r="BI306" s="113" t="str">
        <f t="shared" si="156"/>
        <v/>
      </c>
      <c r="BJ306" s="113" t="str">
        <f t="shared" si="157"/>
        <v/>
      </c>
      <c r="BK306" s="113" t="str">
        <f t="shared" si="158"/>
        <v/>
      </c>
      <c r="BL306" s="113" t="str">
        <f t="shared" si="159"/>
        <v/>
      </c>
      <c r="BM306" s="113" t="str">
        <f t="shared" si="160"/>
        <v/>
      </c>
      <c r="BN306" s="113" t="str">
        <f t="shared" si="161"/>
        <v/>
      </c>
    </row>
    <row r="307" spans="1:66">
      <c r="A307" s="111">
        <f>IF('Data Entry'!$H$4="","",'Data Entry'!$H$4)</f>
        <v>8</v>
      </c>
      <c r="B307" s="111" t="str">
        <f>IF('Data Entry'!B312="","",'Data Entry'!B312)</f>
        <v/>
      </c>
      <c r="C307" s="111" t="str">
        <f>IF('Data Entry'!C312="","",'Data Entry'!C312)</f>
        <v/>
      </c>
      <c r="D307" s="114" t="str">
        <f>IF('Data Entry'!D312="","",'Data Entry'!D312)</f>
        <v/>
      </c>
      <c r="E307" s="111" t="str">
        <f>IF('Data Entry'!E312="","",UPPER('Data Entry'!E312))</f>
        <v/>
      </c>
      <c r="F307" s="111"/>
      <c r="G307" s="111" t="str">
        <f>IF('Data Entry'!F312="","",UPPER('Data Entry'!F312))</f>
        <v/>
      </c>
      <c r="H307" s="111"/>
      <c r="I307" s="111"/>
      <c r="J307" s="111"/>
      <c r="K307" s="111" t="str">
        <f>IF('Data Entry'!G312="","",'Data Entry'!G312)</f>
        <v/>
      </c>
      <c r="L307" s="111" t="str">
        <f>IF('Data Entry'!H312="","",'Data Entry'!H312)</f>
        <v/>
      </c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2"/>
      <c r="AF307" s="68" t="str">
        <f>IF(AK307="","",IF(AK307&gt;0,COUNT($AG$2:AG307),""))</f>
        <v/>
      </c>
      <c r="AG307" s="113">
        <f t="shared" si="130"/>
        <v>8</v>
      </c>
      <c r="AH307" s="113" t="str">
        <f t="shared" si="131"/>
        <v/>
      </c>
      <c r="AI307" s="113" t="str">
        <f t="shared" si="132"/>
        <v/>
      </c>
      <c r="AJ307" s="113" t="str">
        <f t="shared" si="133"/>
        <v/>
      </c>
      <c r="AK307" s="113" t="str">
        <f t="shared" si="134"/>
        <v/>
      </c>
      <c r="AL307" s="113">
        <f t="shared" si="135"/>
        <v>0</v>
      </c>
      <c r="AM307" s="113" t="str">
        <f t="shared" si="136"/>
        <v/>
      </c>
      <c r="AN307" s="113">
        <f t="shared" si="137"/>
        <v>0</v>
      </c>
      <c r="AO307" s="113">
        <f t="shared" si="138"/>
        <v>0</v>
      </c>
      <c r="AP307" s="113">
        <f t="shared" si="139"/>
        <v>0</v>
      </c>
      <c r="AQ307" s="113" t="str">
        <f t="shared" si="140"/>
        <v/>
      </c>
      <c r="AR307" s="113" t="str">
        <f t="shared" si="141"/>
        <v/>
      </c>
      <c r="AS307" s="113">
        <f t="shared" si="142"/>
        <v>0</v>
      </c>
      <c r="AT307" s="113">
        <f t="shared" si="143"/>
        <v>0</v>
      </c>
      <c r="AU307" s="113">
        <f t="shared" si="144"/>
        <v>0</v>
      </c>
      <c r="AV307" s="113">
        <f t="shared" si="145"/>
        <v>0</v>
      </c>
      <c r="AW307" s="68" t="str">
        <f t="shared" si="162"/>
        <v/>
      </c>
      <c r="AX307" s="68" t="str">
        <f>IF(BC307="","",IF(BC307&gt;0,COUNT($AY$2:AY307),""))</f>
        <v/>
      </c>
      <c r="AY307" s="113" t="str">
        <f t="shared" si="146"/>
        <v/>
      </c>
      <c r="AZ307" s="113" t="str">
        <f t="shared" si="147"/>
        <v/>
      </c>
      <c r="BA307" s="113" t="str">
        <f t="shared" si="148"/>
        <v/>
      </c>
      <c r="BB307" s="113" t="str">
        <f t="shared" si="149"/>
        <v/>
      </c>
      <c r="BC307" s="113" t="str">
        <f t="shared" si="150"/>
        <v/>
      </c>
      <c r="BD307" s="113" t="str">
        <f t="shared" si="151"/>
        <v/>
      </c>
      <c r="BE307" s="113" t="str">
        <f t="shared" si="152"/>
        <v/>
      </c>
      <c r="BF307" s="113" t="str">
        <f t="shared" si="153"/>
        <v/>
      </c>
      <c r="BG307" s="113" t="str">
        <f t="shared" si="154"/>
        <v/>
      </c>
      <c r="BH307" s="113" t="str">
        <f t="shared" si="155"/>
        <v/>
      </c>
      <c r="BI307" s="113" t="str">
        <f t="shared" si="156"/>
        <v/>
      </c>
      <c r="BJ307" s="113" t="str">
        <f t="shared" si="157"/>
        <v/>
      </c>
      <c r="BK307" s="113" t="str">
        <f t="shared" si="158"/>
        <v/>
      </c>
      <c r="BL307" s="113" t="str">
        <f t="shared" si="159"/>
        <v/>
      </c>
      <c r="BM307" s="113" t="str">
        <f t="shared" si="160"/>
        <v/>
      </c>
      <c r="BN307" s="113" t="str">
        <f t="shared" si="161"/>
        <v/>
      </c>
    </row>
    <row r="308" spans="1:66">
      <c r="A308" s="111">
        <f>IF('Data Entry'!$H$4="","",'Data Entry'!$H$4)</f>
        <v>8</v>
      </c>
      <c r="B308" s="111" t="str">
        <f>IF('Data Entry'!B313="","",'Data Entry'!B313)</f>
        <v/>
      </c>
      <c r="C308" s="111" t="str">
        <f>IF('Data Entry'!C313="","",'Data Entry'!C313)</f>
        <v/>
      </c>
      <c r="D308" s="114" t="str">
        <f>IF('Data Entry'!D313="","",'Data Entry'!D313)</f>
        <v/>
      </c>
      <c r="E308" s="111" t="str">
        <f>IF('Data Entry'!E313="","",UPPER('Data Entry'!E313))</f>
        <v/>
      </c>
      <c r="F308" s="111"/>
      <c r="G308" s="111" t="str">
        <f>IF('Data Entry'!F313="","",UPPER('Data Entry'!F313))</f>
        <v/>
      </c>
      <c r="H308" s="111"/>
      <c r="I308" s="111"/>
      <c r="J308" s="111"/>
      <c r="K308" s="111" t="str">
        <f>IF('Data Entry'!G313="","",'Data Entry'!G313)</f>
        <v/>
      </c>
      <c r="L308" s="111" t="str">
        <f>IF('Data Entry'!H313="","",'Data Entry'!H313)</f>
        <v/>
      </c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2"/>
      <c r="AF308" s="68" t="str">
        <f>IF(AK308="","",IF(AK308&gt;0,COUNT($AG$2:AG308),""))</f>
        <v/>
      </c>
      <c r="AG308" s="113">
        <f t="shared" si="130"/>
        <v>8</v>
      </c>
      <c r="AH308" s="113" t="str">
        <f t="shared" si="131"/>
        <v/>
      </c>
      <c r="AI308" s="113" t="str">
        <f t="shared" si="132"/>
        <v/>
      </c>
      <c r="AJ308" s="113" t="str">
        <f t="shared" si="133"/>
        <v/>
      </c>
      <c r="AK308" s="113" t="str">
        <f t="shared" si="134"/>
        <v/>
      </c>
      <c r="AL308" s="113">
        <f t="shared" si="135"/>
        <v>0</v>
      </c>
      <c r="AM308" s="113" t="str">
        <f t="shared" si="136"/>
        <v/>
      </c>
      <c r="AN308" s="113">
        <f t="shared" si="137"/>
        <v>0</v>
      </c>
      <c r="AO308" s="113">
        <f t="shared" si="138"/>
        <v>0</v>
      </c>
      <c r="AP308" s="113">
        <f t="shared" si="139"/>
        <v>0</v>
      </c>
      <c r="AQ308" s="113" t="str">
        <f t="shared" si="140"/>
        <v/>
      </c>
      <c r="AR308" s="113" t="str">
        <f t="shared" si="141"/>
        <v/>
      </c>
      <c r="AS308" s="113">
        <f t="shared" si="142"/>
        <v>0</v>
      </c>
      <c r="AT308" s="113">
        <f t="shared" si="143"/>
        <v>0</v>
      </c>
      <c r="AU308" s="113">
        <f t="shared" si="144"/>
        <v>0</v>
      </c>
      <c r="AV308" s="113">
        <f t="shared" si="145"/>
        <v>0</v>
      </c>
      <c r="AW308" s="68" t="str">
        <f t="shared" si="162"/>
        <v/>
      </c>
      <c r="AX308" s="68" t="str">
        <f>IF(BC308="","",IF(BC308&gt;0,COUNT($AY$2:AY308),""))</f>
        <v/>
      </c>
      <c r="AY308" s="113" t="str">
        <f t="shared" si="146"/>
        <v/>
      </c>
      <c r="AZ308" s="113" t="str">
        <f t="shared" si="147"/>
        <v/>
      </c>
      <c r="BA308" s="113" t="str">
        <f t="shared" si="148"/>
        <v/>
      </c>
      <c r="BB308" s="113" t="str">
        <f t="shared" si="149"/>
        <v/>
      </c>
      <c r="BC308" s="113" t="str">
        <f t="shared" si="150"/>
        <v/>
      </c>
      <c r="BD308" s="113" t="str">
        <f t="shared" si="151"/>
        <v/>
      </c>
      <c r="BE308" s="113" t="str">
        <f t="shared" si="152"/>
        <v/>
      </c>
      <c r="BF308" s="113" t="str">
        <f t="shared" si="153"/>
        <v/>
      </c>
      <c r="BG308" s="113" t="str">
        <f t="shared" si="154"/>
        <v/>
      </c>
      <c r="BH308" s="113" t="str">
        <f t="shared" si="155"/>
        <v/>
      </c>
      <c r="BI308" s="113" t="str">
        <f t="shared" si="156"/>
        <v/>
      </c>
      <c r="BJ308" s="113" t="str">
        <f t="shared" si="157"/>
        <v/>
      </c>
      <c r="BK308" s="113" t="str">
        <f t="shared" si="158"/>
        <v/>
      </c>
      <c r="BL308" s="113" t="str">
        <f t="shared" si="159"/>
        <v/>
      </c>
      <c r="BM308" s="113" t="str">
        <f t="shared" si="160"/>
        <v/>
      </c>
      <c r="BN308" s="113" t="str">
        <f t="shared" si="161"/>
        <v/>
      </c>
    </row>
    <row r="309" spans="1:66">
      <c r="A309" s="111">
        <f>IF('Data Entry'!$H$4="","",'Data Entry'!$H$4)</f>
        <v>8</v>
      </c>
      <c r="B309" s="111" t="str">
        <f>IF('Data Entry'!B314="","",'Data Entry'!B314)</f>
        <v/>
      </c>
      <c r="C309" s="111" t="str">
        <f>IF('Data Entry'!C314="","",'Data Entry'!C314)</f>
        <v/>
      </c>
      <c r="D309" s="114" t="str">
        <f>IF('Data Entry'!D314="","",'Data Entry'!D314)</f>
        <v/>
      </c>
      <c r="E309" s="111" t="str">
        <f>IF('Data Entry'!E314="","",UPPER('Data Entry'!E314))</f>
        <v/>
      </c>
      <c r="F309" s="111"/>
      <c r="G309" s="111" t="str">
        <f>IF('Data Entry'!F314="","",UPPER('Data Entry'!F314))</f>
        <v/>
      </c>
      <c r="H309" s="111"/>
      <c r="I309" s="111"/>
      <c r="J309" s="111"/>
      <c r="K309" s="111" t="str">
        <f>IF('Data Entry'!G314="","",'Data Entry'!G314)</f>
        <v/>
      </c>
      <c r="L309" s="111" t="str">
        <f>IF('Data Entry'!H314="","",'Data Entry'!H314)</f>
        <v/>
      </c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2"/>
      <c r="AF309" s="68" t="str">
        <f>IF(AK309="","",IF(AK309&gt;0,COUNT($AG$2:AG309),""))</f>
        <v/>
      </c>
      <c r="AG309" s="113">
        <f t="shared" si="130"/>
        <v>8</v>
      </c>
      <c r="AH309" s="113" t="str">
        <f t="shared" si="131"/>
        <v/>
      </c>
      <c r="AI309" s="113" t="str">
        <f t="shared" si="132"/>
        <v/>
      </c>
      <c r="AJ309" s="113" t="str">
        <f t="shared" si="133"/>
        <v/>
      </c>
      <c r="AK309" s="113" t="str">
        <f t="shared" si="134"/>
        <v/>
      </c>
      <c r="AL309" s="113">
        <f t="shared" si="135"/>
        <v>0</v>
      </c>
      <c r="AM309" s="113" t="str">
        <f t="shared" si="136"/>
        <v/>
      </c>
      <c r="AN309" s="113">
        <f t="shared" si="137"/>
        <v>0</v>
      </c>
      <c r="AO309" s="113">
        <f t="shared" si="138"/>
        <v>0</v>
      </c>
      <c r="AP309" s="113">
        <f t="shared" si="139"/>
        <v>0</v>
      </c>
      <c r="AQ309" s="113" t="str">
        <f t="shared" si="140"/>
        <v/>
      </c>
      <c r="AR309" s="113" t="str">
        <f t="shared" si="141"/>
        <v/>
      </c>
      <c r="AS309" s="113">
        <f t="shared" si="142"/>
        <v>0</v>
      </c>
      <c r="AT309" s="113">
        <f t="shared" si="143"/>
        <v>0</v>
      </c>
      <c r="AU309" s="113">
        <f t="shared" si="144"/>
        <v>0</v>
      </c>
      <c r="AV309" s="113">
        <f t="shared" si="145"/>
        <v>0</v>
      </c>
      <c r="AW309" s="68" t="str">
        <f t="shared" si="162"/>
        <v/>
      </c>
      <c r="AX309" s="68" t="str">
        <f>IF(BC309="","",IF(BC309&gt;0,COUNT($AY$2:AY309),""))</f>
        <v/>
      </c>
      <c r="AY309" s="113" t="str">
        <f t="shared" si="146"/>
        <v/>
      </c>
      <c r="AZ309" s="113" t="str">
        <f t="shared" si="147"/>
        <v/>
      </c>
      <c r="BA309" s="113" t="str">
        <f t="shared" si="148"/>
        <v/>
      </c>
      <c r="BB309" s="113" t="str">
        <f t="shared" si="149"/>
        <v/>
      </c>
      <c r="BC309" s="113" t="str">
        <f t="shared" si="150"/>
        <v/>
      </c>
      <c r="BD309" s="113" t="str">
        <f t="shared" si="151"/>
        <v/>
      </c>
      <c r="BE309" s="113" t="str">
        <f t="shared" si="152"/>
        <v/>
      </c>
      <c r="BF309" s="113" t="str">
        <f t="shared" si="153"/>
        <v/>
      </c>
      <c r="BG309" s="113" t="str">
        <f t="shared" si="154"/>
        <v/>
      </c>
      <c r="BH309" s="113" t="str">
        <f t="shared" si="155"/>
        <v/>
      </c>
      <c r="BI309" s="113" t="str">
        <f t="shared" si="156"/>
        <v/>
      </c>
      <c r="BJ309" s="113" t="str">
        <f t="shared" si="157"/>
        <v/>
      </c>
      <c r="BK309" s="113" t="str">
        <f t="shared" si="158"/>
        <v/>
      </c>
      <c r="BL309" s="113" t="str">
        <f t="shared" si="159"/>
        <v/>
      </c>
      <c r="BM309" s="113" t="str">
        <f t="shared" si="160"/>
        <v/>
      </c>
      <c r="BN309" s="113" t="str">
        <f t="shared" si="161"/>
        <v/>
      </c>
    </row>
    <row r="310" spans="1:66">
      <c r="A310" s="111">
        <f>IF('Data Entry'!$H$4="","",'Data Entry'!$H$4)</f>
        <v>8</v>
      </c>
      <c r="B310" s="111" t="str">
        <f>IF('Data Entry'!B315="","",'Data Entry'!B315)</f>
        <v/>
      </c>
      <c r="C310" s="111" t="str">
        <f>IF('Data Entry'!C315="","",'Data Entry'!C315)</f>
        <v/>
      </c>
      <c r="D310" s="114" t="str">
        <f>IF('Data Entry'!D315="","",'Data Entry'!D315)</f>
        <v/>
      </c>
      <c r="E310" s="111" t="str">
        <f>IF('Data Entry'!E315="","",UPPER('Data Entry'!E315))</f>
        <v/>
      </c>
      <c r="F310" s="111"/>
      <c r="G310" s="111" t="str">
        <f>IF('Data Entry'!F315="","",UPPER('Data Entry'!F315))</f>
        <v/>
      </c>
      <c r="H310" s="111"/>
      <c r="I310" s="111"/>
      <c r="J310" s="111"/>
      <c r="K310" s="111" t="str">
        <f>IF('Data Entry'!G315="","",'Data Entry'!G315)</f>
        <v/>
      </c>
      <c r="L310" s="111" t="str">
        <f>IF('Data Entry'!H315="","",'Data Entry'!H315)</f>
        <v/>
      </c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  <c r="AE310" s="112"/>
      <c r="AF310" s="68" t="str">
        <f>IF(AK310="","",IF(AK310&gt;0,COUNT($AG$2:AG310),""))</f>
        <v/>
      </c>
      <c r="AG310" s="113">
        <f t="shared" si="130"/>
        <v>8</v>
      </c>
      <c r="AH310" s="113" t="str">
        <f t="shared" si="131"/>
        <v/>
      </c>
      <c r="AI310" s="113" t="str">
        <f t="shared" si="132"/>
        <v/>
      </c>
      <c r="AJ310" s="113" t="str">
        <f t="shared" si="133"/>
        <v/>
      </c>
      <c r="AK310" s="113" t="str">
        <f t="shared" si="134"/>
        <v/>
      </c>
      <c r="AL310" s="113">
        <f t="shared" si="135"/>
        <v>0</v>
      </c>
      <c r="AM310" s="113" t="str">
        <f t="shared" si="136"/>
        <v/>
      </c>
      <c r="AN310" s="113">
        <f t="shared" si="137"/>
        <v>0</v>
      </c>
      <c r="AO310" s="113">
        <f t="shared" si="138"/>
        <v>0</v>
      </c>
      <c r="AP310" s="113">
        <f t="shared" si="139"/>
        <v>0</v>
      </c>
      <c r="AQ310" s="113" t="str">
        <f t="shared" si="140"/>
        <v/>
      </c>
      <c r="AR310" s="113" t="str">
        <f t="shared" si="141"/>
        <v/>
      </c>
      <c r="AS310" s="113">
        <f t="shared" si="142"/>
        <v>0</v>
      </c>
      <c r="AT310" s="113">
        <f t="shared" si="143"/>
        <v>0</v>
      </c>
      <c r="AU310" s="113">
        <f t="shared" si="144"/>
        <v>0</v>
      </c>
      <c r="AV310" s="113">
        <f t="shared" si="145"/>
        <v>0</v>
      </c>
      <c r="AW310" s="68" t="str">
        <f t="shared" si="162"/>
        <v/>
      </c>
      <c r="AX310" s="68" t="str">
        <f>IF(BC310="","",IF(BC310&gt;0,COUNT($AY$2:AY310),""))</f>
        <v/>
      </c>
      <c r="AY310" s="113" t="str">
        <f t="shared" si="146"/>
        <v/>
      </c>
      <c r="AZ310" s="113" t="str">
        <f t="shared" si="147"/>
        <v/>
      </c>
      <c r="BA310" s="113" t="str">
        <f t="shared" si="148"/>
        <v/>
      </c>
      <c r="BB310" s="113" t="str">
        <f t="shared" si="149"/>
        <v/>
      </c>
      <c r="BC310" s="113" t="str">
        <f t="shared" si="150"/>
        <v/>
      </c>
      <c r="BD310" s="113" t="str">
        <f t="shared" si="151"/>
        <v/>
      </c>
      <c r="BE310" s="113" t="str">
        <f t="shared" si="152"/>
        <v/>
      </c>
      <c r="BF310" s="113" t="str">
        <f t="shared" si="153"/>
        <v/>
      </c>
      <c r="BG310" s="113" t="str">
        <f t="shared" si="154"/>
        <v/>
      </c>
      <c r="BH310" s="113" t="str">
        <f t="shared" si="155"/>
        <v/>
      </c>
      <c r="BI310" s="113" t="str">
        <f t="shared" si="156"/>
        <v/>
      </c>
      <c r="BJ310" s="113" t="str">
        <f t="shared" si="157"/>
        <v/>
      </c>
      <c r="BK310" s="113" t="str">
        <f t="shared" si="158"/>
        <v/>
      </c>
      <c r="BL310" s="113" t="str">
        <f t="shared" si="159"/>
        <v/>
      </c>
      <c r="BM310" s="113" t="str">
        <f t="shared" si="160"/>
        <v/>
      </c>
      <c r="BN310" s="113" t="str">
        <f t="shared" si="161"/>
        <v/>
      </c>
    </row>
    <row r="311" spans="1:66">
      <c r="A311" s="111">
        <f>IF('Data Entry'!$H$4="","",'Data Entry'!$H$4)</f>
        <v>8</v>
      </c>
      <c r="B311" s="111" t="str">
        <f>IF('Data Entry'!B316="","",'Data Entry'!B316)</f>
        <v/>
      </c>
      <c r="C311" s="111" t="str">
        <f>IF('Data Entry'!C316="","",'Data Entry'!C316)</f>
        <v/>
      </c>
      <c r="D311" s="114" t="str">
        <f>IF('Data Entry'!D316="","",'Data Entry'!D316)</f>
        <v/>
      </c>
      <c r="E311" s="111" t="str">
        <f>IF('Data Entry'!E316="","",UPPER('Data Entry'!E316))</f>
        <v/>
      </c>
      <c r="F311" s="111"/>
      <c r="G311" s="111" t="str">
        <f>IF('Data Entry'!F316="","",UPPER('Data Entry'!F316))</f>
        <v/>
      </c>
      <c r="H311" s="111"/>
      <c r="I311" s="111"/>
      <c r="J311" s="111"/>
      <c r="K311" s="111" t="str">
        <f>IF('Data Entry'!G316="","",'Data Entry'!G316)</f>
        <v/>
      </c>
      <c r="L311" s="111" t="str">
        <f>IF('Data Entry'!H316="","",'Data Entry'!H316)</f>
        <v/>
      </c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  <c r="AE311" s="112"/>
      <c r="AF311" s="68" t="str">
        <f>IF(AK311="","",IF(AK311&gt;0,COUNT($AG$2:AG311),""))</f>
        <v/>
      </c>
      <c r="AG311" s="113">
        <f t="shared" si="130"/>
        <v>8</v>
      </c>
      <c r="AH311" s="113" t="str">
        <f t="shared" si="131"/>
        <v/>
      </c>
      <c r="AI311" s="113" t="str">
        <f t="shared" si="132"/>
        <v/>
      </c>
      <c r="AJ311" s="113" t="str">
        <f t="shared" si="133"/>
        <v/>
      </c>
      <c r="AK311" s="113" t="str">
        <f t="shared" si="134"/>
        <v/>
      </c>
      <c r="AL311" s="113">
        <f t="shared" si="135"/>
        <v>0</v>
      </c>
      <c r="AM311" s="113" t="str">
        <f t="shared" si="136"/>
        <v/>
      </c>
      <c r="AN311" s="113">
        <f t="shared" si="137"/>
        <v>0</v>
      </c>
      <c r="AO311" s="113">
        <f t="shared" si="138"/>
        <v>0</v>
      </c>
      <c r="AP311" s="113">
        <f t="shared" si="139"/>
        <v>0</v>
      </c>
      <c r="AQ311" s="113" t="str">
        <f t="shared" si="140"/>
        <v/>
      </c>
      <c r="AR311" s="113" t="str">
        <f t="shared" si="141"/>
        <v/>
      </c>
      <c r="AS311" s="113">
        <f t="shared" si="142"/>
        <v>0</v>
      </c>
      <c r="AT311" s="113">
        <f t="shared" si="143"/>
        <v>0</v>
      </c>
      <c r="AU311" s="113">
        <f t="shared" si="144"/>
        <v>0</v>
      </c>
      <c r="AV311" s="113">
        <f t="shared" si="145"/>
        <v>0</v>
      </c>
      <c r="AW311" s="68" t="str">
        <f t="shared" si="162"/>
        <v/>
      </c>
      <c r="AX311" s="68" t="str">
        <f>IF(BC311="","",IF(BC311&gt;0,COUNT($AY$2:AY311),""))</f>
        <v/>
      </c>
      <c r="AY311" s="113" t="str">
        <f t="shared" si="146"/>
        <v/>
      </c>
      <c r="AZ311" s="113" t="str">
        <f t="shared" si="147"/>
        <v/>
      </c>
      <c r="BA311" s="113" t="str">
        <f t="shared" si="148"/>
        <v/>
      </c>
      <c r="BB311" s="113" t="str">
        <f t="shared" si="149"/>
        <v/>
      </c>
      <c r="BC311" s="113" t="str">
        <f t="shared" si="150"/>
        <v/>
      </c>
      <c r="BD311" s="113" t="str">
        <f t="shared" si="151"/>
        <v/>
      </c>
      <c r="BE311" s="113" t="str">
        <f t="shared" si="152"/>
        <v/>
      </c>
      <c r="BF311" s="113" t="str">
        <f t="shared" si="153"/>
        <v/>
      </c>
      <c r="BG311" s="113" t="str">
        <f t="shared" si="154"/>
        <v/>
      </c>
      <c r="BH311" s="113" t="str">
        <f t="shared" si="155"/>
        <v/>
      </c>
      <c r="BI311" s="113" t="str">
        <f t="shared" si="156"/>
        <v/>
      </c>
      <c r="BJ311" s="113" t="str">
        <f t="shared" si="157"/>
        <v/>
      </c>
      <c r="BK311" s="113" t="str">
        <f t="shared" si="158"/>
        <v/>
      </c>
      <c r="BL311" s="113" t="str">
        <f t="shared" si="159"/>
        <v/>
      </c>
      <c r="BM311" s="113" t="str">
        <f t="shared" si="160"/>
        <v/>
      </c>
      <c r="BN311" s="113" t="str">
        <f t="shared" si="161"/>
        <v/>
      </c>
    </row>
    <row r="312" spans="1:66">
      <c r="A312" s="111">
        <f>IF('Data Entry'!$H$4="","",'Data Entry'!$H$4)</f>
        <v>8</v>
      </c>
      <c r="B312" s="111" t="str">
        <f>IF('Data Entry'!B317="","",'Data Entry'!B317)</f>
        <v/>
      </c>
      <c r="C312" s="111" t="str">
        <f>IF('Data Entry'!C317="","",'Data Entry'!C317)</f>
        <v/>
      </c>
      <c r="D312" s="114" t="str">
        <f>IF('Data Entry'!D317="","",'Data Entry'!D317)</f>
        <v/>
      </c>
      <c r="E312" s="111" t="str">
        <f>IF('Data Entry'!E317="","",UPPER('Data Entry'!E317))</f>
        <v/>
      </c>
      <c r="F312" s="111"/>
      <c r="G312" s="111" t="str">
        <f>IF('Data Entry'!F317="","",UPPER('Data Entry'!F317))</f>
        <v/>
      </c>
      <c r="H312" s="111"/>
      <c r="I312" s="111"/>
      <c r="J312" s="111"/>
      <c r="K312" s="111" t="str">
        <f>IF('Data Entry'!G317="","",'Data Entry'!G317)</f>
        <v/>
      </c>
      <c r="L312" s="111" t="str">
        <f>IF('Data Entry'!H317="","",'Data Entry'!H317)</f>
        <v/>
      </c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2"/>
      <c r="AF312" s="68" t="str">
        <f>IF(AK312="","",IF(AK312&gt;0,COUNT($AG$2:AG312),""))</f>
        <v/>
      </c>
      <c r="AG312" s="113">
        <f t="shared" si="130"/>
        <v>8</v>
      </c>
      <c r="AH312" s="113" t="str">
        <f t="shared" si="131"/>
        <v/>
      </c>
      <c r="AI312" s="113" t="str">
        <f t="shared" si="132"/>
        <v/>
      </c>
      <c r="AJ312" s="113" t="str">
        <f t="shared" si="133"/>
        <v/>
      </c>
      <c r="AK312" s="113" t="str">
        <f t="shared" si="134"/>
        <v/>
      </c>
      <c r="AL312" s="113">
        <f t="shared" si="135"/>
        <v>0</v>
      </c>
      <c r="AM312" s="113" t="str">
        <f t="shared" si="136"/>
        <v/>
      </c>
      <c r="AN312" s="113">
        <f t="shared" si="137"/>
        <v>0</v>
      </c>
      <c r="AO312" s="113">
        <f t="shared" si="138"/>
        <v>0</v>
      </c>
      <c r="AP312" s="113">
        <f t="shared" si="139"/>
        <v>0</v>
      </c>
      <c r="AQ312" s="113" t="str">
        <f t="shared" si="140"/>
        <v/>
      </c>
      <c r="AR312" s="113" t="str">
        <f t="shared" si="141"/>
        <v/>
      </c>
      <c r="AS312" s="113">
        <f t="shared" si="142"/>
        <v>0</v>
      </c>
      <c r="AT312" s="113">
        <f t="shared" si="143"/>
        <v>0</v>
      </c>
      <c r="AU312" s="113">
        <f t="shared" si="144"/>
        <v>0</v>
      </c>
      <c r="AV312" s="113">
        <f t="shared" si="145"/>
        <v>0</v>
      </c>
      <c r="AW312" s="68" t="str">
        <f t="shared" si="162"/>
        <v/>
      </c>
      <c r="AX312" s="68" t="str">
        <f>IF(BC312="","",IF(BC312&gt;0,COUNT($AY$2:AY312),""))</f>
        <v/>
      </c>
      <c r="AY312" s="113" t="str">
        <f t="shared" si="146"/>
        <v/>
      </c>
      <c r="AZ312" s="113" t="str">
        <f t="shared" si="147"/>
        <v/>
      </c>
      <c r="BA312" s="113" t="str">
        <f t="shared" si="148"/>
        <v/>
      </c>
      <c r="BB312" s="113" t="str">
        <f t="shared" si="149"/>
        <v/>
      </c>
      <c r="BC312" s="113" t="str">
        <f t="shared" si="150"/>
        <v/>
      </c>
      <c r="BD312" s="113" t="str">
        <f t="shared" si="151"/>
        <v/>
      </c>
      <c r="BE312" s="113" t="str">
        <f t="shared" si="152"/>
        <v/>
      </c>
      <c r="BF312" s="113" t="str">
        <f t="shared" si="153"/>
        <v/>
      </c>
      <c r="BG312" s="113" t="str">
        <f t="shared" si="154"/>
        <v/>
      </c>
      <c r="BH312" s="113" t="str">
        <f t="shared" si="155"/>
        <v/>
      </c>
      <c r="BI312" s="113" t="str">
        <f t="shared" si="156"/>
        <v/>
      </c>
      <c r="BJ312" s="113" t="str">
        <f t="shared" si="157"/>
        <v/>
      </c>
      <c r="BK312" s="113" t="str">
        <f t="shared" si="158"/>
        <v/>
      </c>
      <c r="BL312" s="113" t="str">
        <f t="shared" si="159"/>
        <v/>
      </c>
      <c r="BM312" s="113" t="str">
        <f t="shared" si="160"/>
        <v/>
      </c>
      <c r="BN312" s="113" t="str">
        <f t="shared" si="161"/>
        <v/>
      </c>
    </row>
    <row r="313" spans="1:66">
      <c r="A313" s="111">
        <f>IF('Data Entry'!$H$4="","",'Data Entry'!$H$4)</f>
        <v>8</v>
      </c>
      <c r="B313" s="111" t="str">
        <f>IF('Data Entry'!B318="","",'Data Entry'!B318)</f>
        <v/>
      </c>
      <c r="C313" s="111" t="str">
        <f>IF('Data Entry'!C318="","",'Data Entry'!C318)</f>
        <v/>
      </c>
      <c r="D313" s="114" t="str">
        <f>IF('Data Entry'!D318="","",'Data Entry'!D318)</f>
        <v/>
      </c>
      <c r="E313" s="111" t="str">
        <f>IF('Data Entry'!E318="","",UPPER('Data Entry'!E318))</f>
        <v/>
      </c>
      <c r="F313" s="111"/>
      <c r="G313" s="111" t="str">
        <f>IF('Data Entry'!F318="","",UPPER('Data Entry'!F318))</f>
        <v/>
      </c>
      <c r="H313" s="111"/>
      <c r="I313" s="111"/>
      <c r="J313" s="111"/>
      <c r="K313" s="111" t="str">
        <f>IF('Data Entry'!G318="","",'Data Entry'!G318)</f>
        <v/>
      </c>
      <c r="L313" s="111" t="str">
        <f>IF('Data Entry'!H318="","",'Data Entry'!H318)</f>
        <v/>
      </c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  <c r="AE313" s="112"/>
      <c r="AF313" s="68" t="str">
        <f>IF(AK313="","",IF(AK313&gt;0,COUNT($AG$2:AG313),""))</f>
        <v/>
      </c>
      <c r="AG313" s="113">
        <f t="shared" si="130"/>
        <v>8</v>
      </c>
      <c r="AH313" s="113" t="str">
        <f t="shared" si="131"/>
        <v/>
      </c>
      <c r="AI313" s="113" t="str">
        <f t="shared" si="132"/>
        <v/>
      </c>
      <c r="AJ313" s="113" t="str">
        <f t="shared" si="133"/>
        <v/>
      </c>
      <c r="AK313" s="113" t="str">
        <f t="shared" si="134"/>
        <v/>
      </c>
      <c r="AL313" s="113">
        <f t="shared" si="135"/>
        <v>0</v>
      </c>
      <c r="AM313" s="113" t="str">
        <f t="shared" si="136"/>
        <v/>
      </c>
      <c r="AN313" s="113">
        <f t="shared" si="137"/>
        <v>0</v>
      </c>
      <c r="AO313" s="113">
        <f t="shared" si="138"/>
        <v>0</v>
      </c>
      <c r="AP313" s="113">
        <f t="shared" si="139"/>
        <v>0</v>
      </c>
      <c r="AQ313" s="113" t="str">
        <f t="shared" si="140"/>
        <v/>
      </c>
      <c r="AR313" s="113" t="str">
        <f t="shared" si="141"/>
        <v/>
      </c>
      <c r="AS313" s="113">
        <f t="shared" si="142"/>
        <v>0</v>
      </c>
      <c r="AT313" s="113">
        <f t="shared" si="143"/>
        <v>0</v>
      </c>
      <c r="AU313" s="113">
        <f t="shared" si="144"/>
        <v>0</v>
      </c>
      <c r="AV313" s="113">
        <f t="shared" si="145"/>
        <v>0</v>
      </c>
      <c r="AW313" s="68" t="str">
        <f t="shared" si="162"/>
        <v/>
      </c>
      <c r="AX313" s="68" t="str">
        <f>IF(BC313="","",IF(BC313&gt;0,COUNT($AY$2:AY313),""))</f>
        <v/>
      </c>
      <c r="AY313" s="113" t="str">
        <f t="shared" si="146"/>
        <v/>
      </c>
      <c r="AZ313" s="113" t="str">
        <f t="shared" si="147"/>
        <v/>
      </c>
      <c r="BA313" s="113" t="str">
        <f t="shared" si="148"/>
        <v/>
      </c>
      <c r="BB313" s="113" t="str">
        <f t="shared" si="149"/>
        <v/>
      </c>
      <c r="BC313" s="113" t="str">
        <f t="shared" si="150"/>
        <v/>
      </c>
      <c r="BD313" s="113" t="str">
        <f t="shared" si="151"/>
        <v/>
      </c>
      <c r="BE313" s="113" t="str">
        <f t="shared" si="152"/>
        <v/>
      </c>
      <c r="BF313" s="113" t="str">
        <f t="shared" si="153"/>
        <v/>
      </c>
      <c r="BG313" s="113" t="str">
        <f t="shared" si="154"/>
        <v/>
      </c>
      <c r="BH313" s="113" t="str">
        <f t="shared" si="155"/>
        <v/>
      </c>
      <c r="BI313" s="113" t="str">
        <f t="shared" si="156"/>
        <v/>
      </c>
      <c r="BJ313" s="113" t="str">
        <f t="shared" si="157"/>
        <v/>
      </c>
      <c r="BK313" s="113" t="str">
        <f t="shared" si="158"/>
        <v/>
      </c>
      <c r="BL313" s="113" t="str">
        <f t="shared" si="159"/>
        <v/>
      </c>
      <c r="BM313" s="113" t="str">
        <f t="shared" si="160"/>
        <v/>
      </c>
      <c r="BN313" s="113" t="str">
        <f t="shared" si="161"/>
        <v/>
      </c>
    </row>
    <row r="314" spans="1:66">
      <c r="A314" s="111">
        <f>IF('Data Entry'!$H$4="","",'Data Entry'!$H$4)</f>
        <v>8</v>
      </c>
      <c r="B314" s="111" t="str">
        <f>IF('Data Entry'!B319="","",'Data Entry'!B319)</f>
        <v/>
      </c>
      <c r="C314" s="111" t="str">
        <f>IF('Data Entry'!C319="","",'Data Entry'!C319)</f>
        <v/>
      </c>
      <c r="D314" s="114" t="str">
        <f>IF('Data Entry'!D319="","",'Data Entry'!D319)</f>
        <v/>
      </c>
      <c r="E314" s="111" t="str">
        <f>IF('Data Entry'!E319="","",UPPER('Data Entry'!E319))</f>
        <v/>
      </c>
      <c r="F314" s="111"/>
      <c r="G314" s="111" t="str">
        <f>IF('Data Entry'!F319="","",UPPER('Data Entry'!F319))</f>
        <v/>
      </c>
      <c r="H314" s="111"/>
      <c r="I314" s="111"/>
      <c r="J314" s="111"/>
      <c r="K314" s="111" t="str">
        <f>IF('Data Entry'!G319="","",'Data Entry'!G319)</f>
        <v/>
      </c>
      <c r="L314" s="111" t="str">
        <f>IF('Data Entry'!H319="","",'Data Entry'!H319)</f>
        <v/>
      </c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  <c r="AE314" s="112"/>
      <c r="AF314" s="68" t="str">
        <f>IF(AK314="","",IF(AK314&gt;0,COUNT($AG$2:AG314),""))</f>
        <v/>
      </c>
      <c r="AG314" s="113">
        <f t="shared" si="130"/>
        <v>8</v>
      </c>
      <c r="AH314" s="113" t="str">
        <f t="shared" si="131"/>
        <v/>
      </c>
      <c r="AI314" s="113" t="str">
        <f t="shared" si="132"/>
        <v/>
      </c>
      <c r="AJ314" s="113" t="str">
        <f t="shared" si="133"/>
        <v/>
      </c>
      <c r="AK314" s="113" t="str">
        <f t="shared" si="134"/>
        <v/>
      </c>
      <c r="AL314" s="113">
        <f t="shared" si="135"/>
        <v>0</v>
      </c>
      <c r="AM314" s="113" t="str">
        <f t="shared" si="136"/>
        <v/>
      </c>
      <c r="AN314" s="113">
        <f t="shared" si="137"/>
        <v>0</v>
      </c>
      <c r="AO314" s="113">
        <f t="shared" si="138"/>
        <v>0</v>
      </c>
      <c r="AP314" s="113">
        <f t="shared" si="139"/>
        <v>0</v>
      </c>
      <c r="AQ314" s="113" t="str">
        <f t="shared" si="140"/>
        <v/>
      </c>
      <c r="AR314" s="113" t="str">
        <f t="shared" si="141"/>
        <v/>
      </c>
      <c r="AS314" s="113">
        <f t="shared" si="142"/>
        <v>0</v>
      </c>
      <c r="AT314" s="113">
        <f t="shared" si="143"/>
        <v>0</v>
      </c>
      <c r="AU314" s="113">
        <f t="shared" si="144"/>
        <v>0</v>
      </c>
      <c r="AV314" s="113">
        <f t="shared" si="145"/>
        <v>0</v>
      </c>
      <c r="AW314" s="68" t="str">
        <f t="shared" si="162"/>
        <v/>
      </c>
      <c r="AX314" s="68" t="str">
        <f>IF(BC314="","",IF(BC314&gt;0,COUNT($AY$2:AY314),""))</f>
        <v/>
      </c>
      <c r="AY314" s="113" t="str">
        <f t="shared" si="146"/>
        <v/>
      </c>
      <c r="AZ314" s="113" t="str">
        <f t="shared" si="147"/>
        <v/>
      </c>
      <c r="BA314" s="113" t="str">
        <f t="shared" si="148"/>
        <v/>
      </c>
      <c r="BB314" s="113" t="str">
        <f t="shared" si="149"/>
        <v/>
      </c>
      <c r="BC314" s="113" t="str">
        <f t="shared" si="150"/>
        <v/>
      </c>
      <c r="BD314" s="113" t="str">
        <f t="shared" si="151"/>
        <v/>
      </c>
      <c r="BE314" s="113" t="str">
        <f t="shared" si="152"/>
        <v/>
      </c>
      <c r="BF314" s="113" t="str">
        <f t="shared" si="153"/>
        <v/>
      </c>
      <c r="BG314" s="113" t="str">
        <f t="shared" si="154"/>
        <v/>
      </c>
      <c r="BH314" s="113" t="str">
        <f t="shared" si="155"/>
        <v/>
      </c>
      <c r="BI314" s="113" t="str">
        <f t="shared" si="156"/>
        <v/>
      </c>
      <c r="BJ314" s="113" t="str">
        <f t="shared" si="157"/>
        <v/>
      </c>
      <c r="BK314" s="113" t="str">
        <f t="shared" si="158"/>
        <v/>
      </c>
      <c r="BL314" s="113" t="str">
        <f t="shared" si="159"/>
        <v/>
      </c>
      <c r="BM314" s="113" t="str">
        <f t="shared" si="160"/>
        <v/>
      </c>
      <c r="BN314" s="113" t="str">
        <f t="shared" si="161"/>
        <v/>
      </c>
    </row>
    <row r="315" spans="1:66">
      <c r="A315" s="111">
        <f>IF('Data Entry'!$H$4="","",'Data Entry'!$H$4)</f>
        <v>8</v>
      </c>
      <c r="B315" s="111" t="str">
        <f>IF('Data Entry'!B320="","",'Data Entry'!B320)</f>
        <v/>
      </c>
      <c r="C315" s="111" t="str">
        <f>IF('Data Entry'!C320="","",'Data Entry'!C320)</f>
        <v/>
      </c>
      <c r="D315" s="114" t="str">
        <f>IF('Data Entry'!D320="","",'Data Entry'!D320)</f>
        <v/>
      </c>
      <c r="E315" s="111" t="str">
        <f>IF('Data Entry'!E320="","",UPPER('Data Entry'!E320))</f>
        <v/>
      </c>
      <c r="F315" s="111"/>
      <c r="G315" s="111" t="str">
        <f>IF('Data Entry'!F320="","",UPPER('Data Entry'!F320))</f>
        <v/>
      </c>
      <c r="H315" s="111"/>
      <c r="I315" s="111"/>
      <c r="J315" s="111"/>
      <c r="K315" s="111" t="str">
        <f>IF('Data Entry'!G320="","",'Data Entry'!G320)</f>
        <v/>
      </c>
      <c r="L315" s="111" t="str">
        <f>IF('Data Entry'!H320="","",'Data Entry'!H320)</f>
        <v/>
      </c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2"/>
      <c r="AF315" s="68" t="str">
        <f>IF(AK315="","",IF(AK315&gt;0,COUNT($AG$2:AG315),""))</f>
        <v/>
      </c>
      <c r="AG315" s="113">
        <f t="shared" si="130"/>
        <v>8</v>
      </c>
      <c r="AH315" s="113" t="str">
        <f t="shared" si="131"/>
        <v/>
      </c>
      <c r="AI315" s="113" t="str">
        <f t="shared" si="132"/>
        <v/>
      </c>
      <c r="AJ315" s="113" t="str">
        <f t="shared" si="133"/>
        <v/>
      </c>
      <c r="AK315" s="113" t="str">
        <f t="shared" si="134"/>
        <v/>
      </c>
      <c r="AL315" s="113">
        <f t="shared" si="135"/>
        <v>0</v>
      </c>
      <c r="AM315" s="113" t="str">
        <f t="shared" si="136"/>
        <v/>
      </c>
      <c r="AN315" s="113">
        <f t="shared" si="137"/>
        <v>0</v>
      </c>
      <c r="AO315" s="113">
        <f t="shared" si="138"/>
        <v>0</v>
      </c>
      <c r="AP315" s="113">
        <f t="shared" si="139"/>
        <v>0</v>
      </c>
      <c r="AQ315" s="113" t="str">
        <f t="shared" si="140"/>
        <v/>
      </c>
      <c r="AR315" s="113" t="str">
        <f t="shared" si="141"/>
        <v/>
      </c>
      <c r="AS315" s="113">
        <f t="shared" si="142"/>
        <v>0</v>
      </c>
      <c r="AT315" s="113">
        <f t="shared" si="143"/>
        <v>0</v>
      </c>
      <c r="AU315" s="113">
        <f t="shared" si="144"/>
        <v>0</v>
      </c>
      <c r="AV315" s="113">
        <f t="shared" si="145"/>
        <v>0</v>
      </c>
      <c r="AX315" s="68" t="str">
        <f>IF(BC315="","",IF(BC315&gt;0,COUNT($AY$2:AY315),""))</f>
        <v/>
      </c>
      <c r="AY315" s="113" t="str">
        <f t="shared" si="146"/>
        <v/>
      </c>
      <c r="AZ315" s="113" t="str">
        <f t="shared" si="147"/>
        <v/>
      </c>
      <c r="BA315" s="113" t="str">
        <f t="shared" si="148"/>
        <v/>
      </c>
      <c r="BB315" s="113" t="str">
        <f t="shared" si="149"/>
        <v/>
      </c>
      <c r="BC315" s="113" t="str">
        <f t="shared" si="150"/>
        <v/>
      </c>
      <c r="BD315" s="113" t="str">
        <f t="shared" si="151"/>
        <v/>
      </c>
      <c r="BE315" s="113" t="str">
        <f t="shared" si="152"/>
        <v/>
      </c>
      <c r="BF315" s="113" t="str">
        <f t="shared" si="153"/>
        <v/>
      </c>
      <c r="BG315" s="113" t="str">
        <f t="shared" si="154"/>
        <v/>
      </c>
      <c r="BH315" s="113" t="str">
        <f t="shared" si="155"/>
        <v/>
      </c>
      <c r="BI315" s="113" t="str">
        <f t="shared" si="156"/>
        <v/>
      </c>
      <c r="BJ315" s="113" t="str">
        <f t="shared" si="157"/>
        <v/>
      </c>
      <c r="BK315" s="113" t="str">
        <f t="shared" si="158"/>
        <v/>
      </c>
      <c r="BL315" s="113" t="str">
        <f t="shared" si="159"/>
        <v/>
      </c>
      <c r="BM315" s="113" t="str">
        <f t="shared" si="160"/>
        <v/>
      </c>
      <c r="BN315" s="113" t="str">
        <f t="shared" si="161"/>
        <v/>
      </c>
    </row>
    <row r="316" spans="1:66">
      <c r="A316" s="111">
        <f>IF('Data Entry'!$H$4="","",'Data Entry'!$H$4)</f>
        <v>8</v>
      </c>
      <c r="B316" s="111" t="str">
        <f>IF('Data Entry'!B321="","",'Data Entry'!B321)</f>
        <v/>
      </c>
      <c r="C316" s="111" t="str">
        <f>IF('Data Entry'!C321="","",'Data Entry'!C321)</f>
        <v/>
      </c>
      <c r="D316" s="114" t="str">
        <f>IF('Data Entry'!D321="","",'Data Entry'!D321)</f>
        <v/>
      </c>
      <c r="E316" s="111" t="str">
        <f>IF('Data Entry'!E321="","",UPPER('Data Entry'!E321))</f>
        <v/>
      </c>
      <c r="F316" s="111"/>
      <c r="G316" s="111" t="str">
        <f>IF('Data Entry'!F321="","",UPPER('Data Entry'!F321))</f>
        <v/>
      </c>
      <c r="H316" s="111"/>
      <c r="I316" s="111"/>
      <c r="J316" s="111"/>
      <c r="K316" s="111" t="str">
        <f>IF('Data Entry'!G321="","",'Data Entry'!G321)</f>
        <v/>
      </c>
      <c r="L316" s="111" t="str">
        <f>IF('Data Entry'!H321="","",'Data Entry'!H321)</f>
        <v/>
      </c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2"/>
      <c r="AF316" s="68" t="str">
        <f>IF(AK316="","",IF(AK316&gt;0,COUNT($AG$2:AG316),""))</f>
        <v/>
      </c>
      <c r="AG316" s="113">
        <f t="shared" si="130"/>
        <v>8</v>
      </c>
      <c r="AH316" s="113" t="str">
        <f t="shared" si="131"/>
        <v/>
      </c>
      <c r="AI316" s="113" t="str">
        <f t="shared" si="132"/>
        <v/>
      </c>
      <c r="AJ316" s="113" t="str">
        <f t="shared" si="133"/>
        <v/>
      </c>
      <c r="AK316" s="113" t="str">
        <f t="shared" si="134"/>
        <v/>
      </c>
      <c r="AL316" s="113">
        <f t="shared" si="135"/>
        <v>0</v>
      </c>
      <c r="AM316" s="113" t="str">
        <f t="shared" si="136"/>
        <v/>
      </c>
      <c r="AN316" s="113">
        <f t="shared" si="137"/>
        <v>0</v>
      </c>
      <c r="AO316" s="113">
        <f t="shared" si="138"/>
        <v>0</v>
      </c>
      <c r="AP316" s="113">
        <f t="shared" si="139"/>
        <v>0</v>
      </c>
      <c r="AQ316" s="113" t="str">
        <f t="shared" si="140"/>
        <v/>
      </c>
      <c r="AR316" s="113" t="str">
        <f t="shared" si="141"/>
        <v/>
      </c>
      <c r="AS316" s="113">
        <f t="shared" si="142"/>
        <v>0</v>
      </c>
      <c r="AT316" s="113">
        <f t="shared" si="143"/>
        <v>0</v>
      </c>
      <c r="AU316" s="113">
        <f t="shared" si="144"/>
        <v>0</v>
      </c>
      <c r="AV316" s="113">
        <f t="shared" si="145"/>
        <v>0</v>
      </c>
      <c r="AX316" s="68" t="str">
        <f>IF(BC316="","",IF(BC316&gt;0,COUNT($AY$2:AY316),""))</f>
        <v/>
      </c>
      <c r="AY316" s="113" t="str">
        <f t="shared" si="146"/>
        <v/>
      </c>
      <c r="AZ316" s="113" t="str">
        <f t="shared" si="147"/>
        <v/>
      </c>
      <c r="BA316" s="113" t="str">
        <f t="shared" si="148"/>
        <v/>
      </c>
      <c r="BB316" s="113" t="str">
        <f t="shared" si="149"/>
        <v/>
      </c>
      <c r="BC316" s="113" t="str">
        <f t="shared" si="150"/>
        <v/>
      </c>
      <c r="BD316" s="113" t="str">
        <f t="shared" si="151"/>
        <v/>
      </c>
      <c r="BE316" s="113" t="str">
        <f t="shared" si="152"/>
        <v/>
      </c>
      <c r="BF316" s="113" t="str">
        <f t="shared" si="153"/>
        <v/>
      </c>
      <c r="BG316" s="113" t="str">
        <f t="shared" si="154"/>
        <v/>
      </c>
      <c r="BH316" s="113" t="str">
        <f t="shared" si="155"/>
        <v/>
      </c>
      <c r="BI316" s="113" t="str">
        <f t="shared" si="156"/>
        <v/>
      </c>
      <c r="BJ316" s="113" t="str">
        <f t="shared" si="157"/>
        <v/>
      </c>
      <c r="BK316" s="113" t="str">
        <f t="shared" si="158"/>
        <v/>
      </c>
      <c r="BL316" s="113" t="str">
        <f t="shared" si="159"/>
        <v/>
      </c>
      <c r="BM316" s="113" t="str">
        <f t="shared" si="160"/>
        <v/>
      </c>
      <c r="BN316" s="113" t="str">
        <f t="shared" si="161"/>
        <v/>
      </c>
    </row>
    <row r="317" spans="1:66">
      <c r="A317" s="111">
        <f>IF('Data Entry'!$H$4="","",'Data Entry'!$H$4)</f>
        <v>8</v>
      </c>
      <c r="B317" s="111" t="str">
        <f>IF('Data Entry'!B322="","",'Data Entry'!B322)</f>
        <v/>
      </c>
      <c r="C317" s="111" t="str">
        <f>IF('Data Entry'!C322="","",'Data Entry'!C322)</f>
        <v/>
      </c>
      <c r="D317" s="114" t="str">
        <f>IF('Data Entry'!D322="","",'Data Entry'!D322)</f>
        <v/>
      </c>
      <c r="E317" s="111" t="str">
        <f>IF('Data Entry'!E322="","",UPPER('Data Entry'!E322))</f>
        <v/>
      </c>
      <c r="F317" s="111"/>
      <c r="G317" s="111" t="str">
        <f>IF('Data Entry'!F322="","",UPPER('Data Entry'!F322))</f>
        <v/>
      </c>
      <c r="H317" s="111"/>
      <c r="I317" s="111"/>
      <c r="J317" s="111"/>
      <c r="K317" s="111" t="str">
        <f>IF('Data Entry'!G322="","",'Data Entry'!G322)</f>
        <v/>
      </c>
      <c r="L317" s="111" t="str">
        <f>IF('Data Entry'!H322="","",'Data Entry'!H322)</f>
        <v/>
      </c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  <c r="AE317" s="112"/>
      <c r="AF317" s="68" t="str">
        <f>IF(AK317="","",IF(AK317&gt;0,COUNT($AG$2:AG317),""))</f>
        <v/>
      </c>
      <c r="AG317" s="113">
        <f t="shared" si="130"/>
        <v>8</v>
      </c>
      <c r="AH317" s="113" t="str">
        <f t="shared" si="131"/>
        <v/>
      </c>
      <c r="AI317" s="113" t="str">
        <f t="shared" si="132"/>
        <v/>
      </c>
      <c r="AJ317" s="113" t="str">
        <f t="shared" si="133"/>
        <v/>
      </c>
      <c r="AK317" s="113" t="str">
        <f t="shared" si="134"/>
        <v/>
      </c>
      <c r="AL317" s="113">
        <f t="shared" si="135"/>
        <v>0</v>
      </c>
      <c r="AM317" s="113" t="str">
        <f t="shared" si="136"/>
        <v/>
      </c>
      <c r="AN317" s="113">
        <f t="shared" si="137"/>
        <v>0</v>
      </c>
      <c r="AO317" s="113">
        <f t="shared" si="138"/>
        <v>0</v>
      </c>
      <c r="AP317" s="113">
        <f t="shared" si="139"/>
        <v>0</v>
      </c>
      <c r="AQ317" s="113" t="str">
        <f t="shared" si="140"/>
        <v/>
      </c>
      <c r="AR317" s="113" t="str">
        <f t="shared" si="141"/>
        <v/>
      </c>
      <c r="AS317" s="113">
        <f t="shared" si="142"/>
        <v>0</v>
      </c>
      <c r="AT317" s="113">
        <f t="shared" si="143"/>
        <v>0</v>
      </c>
      <c r="AU317" s="113">
        <f t="shared" si="144"/>
        <v>0</v>
      </c>
      <c r="AV317" s="113">
        <f t="shared" si="145"/>
        <v>0</v>
      </c>
      <c r="AX317" s="68" t="str">
        <f>IF(BC317="","",IF(BC317&gt;0,COUNT($AY$2:AY317),""))</f>
        <v/>
      </c>
      <c r="AY317" s="113" t="str">
        <f t="shared" si="146"/>
        <v/>
      </c>
      <c r="AZ317" s="113" t="str">
        <f t="shared" si="147"/>
        <v/>
      </c>
      <c r="BA317" s="113" t="str">
        <f t="shared" si="148"/>
        <v/>
      </c>
      <c r="BB317" s="113" t="str">
        <f t="shared" si="149"/>
        <v/>
      </c>
      <c r="BC317" s="113" t="str">
        <f t="shared" si="150"/>
        <v/>
      </c>
      <c r="BD317" s="113" t="str">
        <f t="shared" si="151"/>
        <v/>
      </c>
      <c r="BE317" s="113" t="str">
        <f t="shared" si="152"/>
        <v/>
      </c>
      <c r="BF317" s="113" t="str">
        <f t="shared" si="153"/>
        <v/>
      </c>
      <c r="BG317" s="113" t="str">
        <f t="shared" si="154"/>
        <v/>
      </c>
      <c r="BH317" s="113" t="str">
        <f t="shared" si="155"/>
        <v/>
      </c>
      <c r="BI317" s="113" t="str">
        <f t="shared" si="156"/>
        <v/>
      </c>
      <c r="BJ317" s="113" t="str">
        <f t="shared" si="157"/>
        <v/>
      </c>
      <c r="BK317" s="113" t="str">
        <f t="shared" si="158"/>
        <v/>
      </c>
      <c r="BL317" s="113" t="str">
        <f t="shared" si="159"/>
        <v/>
      </c>
      <c r="BM317" s="113" t="str">
        <f t="shared" si="160"/>
        <v/>
      </c>
      <c r="BN317" s="113" t="str">
        <f t="shared" si="161"/>
        <v/>
      </c>
    </row>
    <row r="318" spans="1:66">
      <c r="A318" s="111">
        <f>IF('Data Entry'!$H$4="","",'Data Entry'!$H$4)</f>
        <v>8</v>
      </c>
      <c r="B318" s="111" t="str">
        <f>IF('Data Entry'!B323="","",'Data Entry'!B323)</f>
        <v/>
      </c>
      <c r="C318" s="111" t="str">
        <f>IF('Data Entry'!C323="","",'Data Entry'!C323)</f>
        <v/>
      </c>
      <c r="D318" s="114" t="str">
        <f>IF('Data Entry'!D323="","",'Data Entry'!D323)</f>
        <v/>
      </c>
      <c r="E318" s="111" t="str">
        <f>IF('Data Entry'!E323="","",UPPER('Data Entry'!E323))</f>
        <v/>
      </c>
      <c r="F318" s="111"/>
      <c r="G318" s="111" t="str">
        <f>IF('Data Entry'!F323="","",UPPER('Data Entry'!F323))</f>
        <v/>
      </c>
      <c r="H318" s="111"/>
      <c r="I318" s="111"/>
      <c r="J318" s="111"/>
      <c r="K318" s="111" t="str">
        <f>IF('Data Entry'!G323="","",'Data Entry'!G323)</f>
        <v/>
      </c>
      <c r="L318" s="111" t="str">
        <f>IF('Data Entry'!H323="","",'Data Entry'!H323)</f>
        <v/>
      </c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  <c r="AE318" s="112"/>
      <c r="AF318" s="68" t="str">
        <f>IF(AK318="","",IF(AK318&gt;0,COUNT($AG$2:AG318),""))</f>
        <v/>
      </c>
      <c r="AG318" s="113">
        <f t="shared" si="130"/>
        <v>8</v>
      </c>
      <c r="AH318" s="113" t="str">
        <f t="shared" si="131"/>
        <v/>
      </c>
      <c r="AI318" s="113" t="str">
        <f t="shared" si="132"/>
        <v/>
      </c>
      <c r="AJ318" s="113" t="str">
        <f t="shared" si="133"/>
        <v/>
      </c>
      <c r="AK318" s="113" t="str">
        <f t="shared" si="134"/>
        <v/>
      </c>
      <c r="AL318" s="113">
        <f t="shared" si="135"/>
        <v>0</v>
      </c>
      <c r="AM318" s="113" t="str">
        <f t="shared" si="136"/>
        <v/>
      </c>
      <c r="AN318" s="113">
        <f t="shared" si="137"/>
        <v>0</v>
      </c>
      <c r="AO318" s="113">
        <f t="shared" si="138"/>
        <v>0</v>
      </c>
      <c r="AP318" s="113">
        <f t="shared" si="139"/>
        <v>0</v>
      </c>
      <c r="AQ318" s="113" t="str">
        <f t="shared" si="140"/>
        <v/>
      </c>
      <c r="AR318" s="113" t="str">
        <f t="shared" si="141"/>
        <v/>
      </c>
      <c r="AS318" s="113">
        <f t="shared" si="142"/>
        <v>0</v>
      </c>
      <c r="AT318" s="113">
        <f t="shared" si="143"/>
        <v>0</v>
      </c>
      <c r="AU318" s="113">
        <f t="shared" si="144"/>
        <v>0</v>
      </c>
      <c r="AV318" s="113">
        <f t="shared" si="145"/>
        <v>0</v>
      </c>
      <c r="AX318" s="68" t="str">
        <f>IF(BC318="","",IF(BC318&gt;0,COUNT($AY$2:AY318),""))</f>
        <v/>
      </c>
      <c r="AY318" s="113" t="str">
        <f t="shared" si="146"/>
        <v/>
      </c>
      <c r="AZ318" s="113" t="str">
        <f t="shared" si="147"/>
        <v/>
      </c>
      <c r="BA318" s="113" t="str">
        <f t="shared" si="148"/>
        <v/>
      </c>
      <c r="BB318" s="113" t="str">
        <f t="shared" si="149"/>
        <v/>
      </c>
      <c r="BC318" s="113" t="str">
        <f t="shared" si="150"/>
        <v/>
      </c>
      <c r="BD318" s="113" t="str">
        <f t="shared" si="151"/>
        <v/>
      </c>
      <c r="BE318" s="113" t="str">
        <f t="shared" si="152"/>
        <v/>
      </c>
      <c r="BF318" s="113" t="str">
        <f t="shared" si="153"/>
        <v/>
      </c>
      <c r="BG318" s="113" t="str">
        <f t="shared" si="154"/>
        <v/>
      </c>
      <c r="BH318" s="113" t="str">
        <f t="shared" si="155"/>
        <v/>
      </c>
      <c r="BI318" s="113" t="str">
        <f t="shared" si="156"/>
        <v/>
      </c>
      <c r="BJ318" s="113" t="str">
        <f t="shared" si="157"/>
        <v/>
      </c>
      <c r="BK318" s="113" t="str">
        <f t="shared" si="158"/>
        <v/>
      </c>
      <c r="BL318" s="113" t="str">
        <f t="shared" si="159"/>
        <v/>
      </c>
      <c r="BM318" s="113" t="str">
        <f t="shared" si="160"/>
        <v/>
      </c>
      <c r="BN318" s="113" t="str">
        <f t="shared" si="161"/>
        <v/>
      </c>
    </row>
    <row r="319" spans="1:66">
      <c r="A319" s="111">
        <f>IF('Data Entry'!$H$4="","",'Data Entry'!$H$4)</f>
        <v>8</v>
      </c>
      <c r="B319" s="111" t="str">
        <f>IF('Data Entry'!B324="","",'Data Entry'!B324)</f>
        <v/>
      </c>
      <c r="C319" s="111" t="str">
        <f>IF('Data Entry'!C324="","",'Data Entry'!C324)</f>
        <v/>
      </c>
      <c r="D319" s="114" t="str">
        <f>IF('Data Entry'!D324="","",'Data Entry'!D324)</f>
        <v/>
      </c>
      <c r="E319" s="111" t="str">
        <f>IF('Data Entry'!E324="","",UPPER('Data Entry'!E324))</f>
        <v/>
      </c>
      <c r="F319" s="111"/>
      <c r="G319" s="111" t="str">
        <f>IF('Data Entry'!F324="","",UPPER('Data Entry'!F324))</f>
        <v/>
      </c>
      <c r="H319" s="111"/>
      <c r="I319" s="111"/>
      <c r="J319" s="111"/>
      <c r="K319" s="111" t="str">
        <f>IF('Data Entry'!G324="","",'Data Entry'!G324)</f>
        <v/>
      </c>
      <c r="L319" s="111" t="str">
        <f>IF('Data Entry'!H324="","",'Data Entry'!H324)</f>
        <v/>
      </c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  <c r="AE319" s="112"/>
      <c r="AF319" s="68" t="str">
        <f>IF(AK319="","",IF(AK319&gt;0,COUNT($AG$2:AG319),""))</f>
        <v/>
      </c>
      <c r="AG319" s="113">
        <f t="shared" si="130"/>
        <v>8</v>
      </c>
      <c r="AH319" s="113" t="str">
        <f t="shared" si="131"/>
        <v/>
      </c>
      <c r="AI319" s="113" t="str">
        <f t="shared" si="132"/>
        <v/>
      </c>
      <c r="AJ319" s="113" t="str">
        <f t="shared" si="133"/>
        <v/>
      </c>
      <c r="AK319" s="113" t="str">
        <f t="shared" si="134"/>
        <v/>
      </c>
      <c r="AL319" s="113">
        <f t="shared" si="135"/>
        <v>0</v>
      </c>
      <c r="AM319" s="113" t="str">
        <f t="shared" si="136"/>
        <v/>
      </c>
      <c r="AN319" s="113">
        <f t="shared" si="137"/>
        <v>0</v>
      </c>
      <c r="AO319" s="113">
        <f t="shared" si="138"/>
        <v>0</v>
      </c>
      <c r="AP319" s="113">
        <f t="shared" si="139"/>
        <v>0</v>
      </c>
      <c r="AQ319" s="113" t="str">
        <f t="shared" si="140"/>
        <v/>
      </c>
      <c r="AR319" s="113" t="str">
        <f t="shared" si="141"/>
        <v/>
      </c>
      <c r="AS319" s="113">
        <f t="shared" si="142"/>
        <v>0</v>
      </c>
      <c r="AT319" s="113">
        <f t="shared" si="143"/>
        <v>0</v>
      </c>
      <c r="AU319" s="113">
        <f t="shared" si="144"/>
        <v>0</v>
      </c>
      <c r="AV319" s="113">
        <f t="shared" si="145"/>
        <v>0</v>
      </c>
      <c r="AX319" s="68" t="str">
        <f>IF(BC319="","",IF(BC319&gt;0,COUNT($AY$2:AY319),""))</f>
        <v/>
      </c>
      <c r="AY319" s="113" t="str">
        <f t="shared" si="146"/>
        <v/>
      </c>
      <c r="AZ319" s="113" t="str">
        <f t="shared" si="147"/>
        <v/>
      </c>
      <c r="BA319" s="113" t="str">
        <f t="shared" si="148"/>
        <v/>
      </c>
      <c r="BB319" s="113" t="str">
        <f t="shared" si="149"/>
        <v/>
      </c>
      <c r="BC319" s="113" t="str">
        <f t="shared" si="150"/>
        <v/>
      </c>
      <c r="BD319" s="113" t="str">
        <f t="shared" si="151"/>
        <v/>
      </c>
      <c r="BE319" s="113" t="str">
        <f t="shared" si="152"/>
        <v/>
      </c>
      <c r="BF319" s="113" t="str">
        <f t="shared" si="153"/>
        <v/>
      </c>
      <c r="BG319" s="113" t="str">
        <f t="shared" si="154"/>
        <v/>
      </c>
      <c r="BH319" s="113" t="str">
        <f t="shared" si="155"/>
        <v/>
      </c>
      <c r="BI319" s="113" t="str">
        <f t="shared" si="156"/>
        <v/>
      </c>
      <c r="BJ319" s="113" t="str">
        <f t="shared" si="157"/>
        <v/>
      </c>
      <c r="BK319" s="113" t="str">
        <f t="shared" si="158"/>
        <v/>
      </c>
      <c r="BL319" s="113" t="str">
        <f t="shared" si="159"/>
        <v/>
      </c>
      <c r="BM319" s="113" t="str">
        <f t="shared" si="160"/>
        <v/>
      </c>
      <c r="BN319" s="113" t="str">
        <f t="shared" si="161"/>
        <v/>
      </c>
    </row>
    <row r="320" spans="1:66">
      <c r="A320" s="111">
        <f>IF('Data Entry'!$H$4="","",'Data Entry'!$H$4)</f>
        <v>8</v>
      </c>
      <c r="B320" s="111" t="str">
        <f>IF('Data Entry'!B325="","",'Data Entry'!B325)</f>
        <v/>
      </c>
      <c r="C320" s="111" t="str">
        <f>IF('Data Entry'!C325="","",'Data Entry'!C325)</f>
        <v/>
      </c>
      <c r="D320" s="114" t="str">
        <f>IF('Data Entry'!D325="","",'Data Entry'!D325)</f>
        <v/>
      </c>
      <c r="E320" s="111" t="str">
        <f>IF('Data Entry'!E325="","",UPPER('Data Entry'!E325))</f>
        <v/>
      </c>
      <c r="F320" s="111"/>
      <c r="G320" s="111" t="str">
        <f>IF('Data Entry'!F325="","",UPPER('Data Entry'!F325))</f>
        <v/>
      </c>
      <c r="H320" s="111"/>
      <c r="I320" s="111"/>
      <c r="J320" s="111"/>
      <c r="K320" s="111" t="str">
        <f>IF('Data Entry'!G325="","",'Data Entry'!G325)</f>
        <v/>
      </c>
      <c r="L320" s="111" t="str">
        <f>IF('Data Entry'!H325="","",'Data Entry'!H325)</f>
        <v/>
      </c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112"/>
      <c r="AF320" s="68" t="str">
        <f>IF(AK320="","",IF(AK320&gt;0,COUNT($AG$2:AG320),""))</f>
        <v/>
      </c>
      <c r="AG320" s="113">
        <f t="shared" si="130"/>
        <v>8</v>
      </c>
      <c r="AH320" s="113" t="str">
        <f t="shared" si="131"/>
        <v/>
      </c>
      <c r="AI320" s="113" t="str">
        <f t="shared" si="132"/>
        <v/>
      </c>
      <c r="AJ320" s="113" t="str">
        <f t="shared" si="133"/>
        <v/>
      </c>
      <c r="AK320" s="113" t="str">
        <f t="shared" si="134"/>
        <v/>
      </c>
      <c r="AL320" s="113">
        <f t="shared" si="135"/>
        <v>0</v>
      </c>
      <c r="AM320" s="113" t="str">
        <f t="shared" si="136"/>
        <v/>
      </c>
      <c r="AN320" s="113">
        <f t="shared" si="137"/>
        <v>0</v>
      </c>
      <c r="AO320" s="113">
        <f t="shared" si="138"/>
        <v>0</v>
      </c>
      <c r="AP320" s="113">
        <f t="shared" si="139"/>
        <v>0</v>
      </c>
      <c r="AQ320" s="113" t="str">
        <f t="shared" si="140"/>
        <v/>
      </c>
      <c r="AR320" s="113" t="str">
        <f t="shared" si="141"/>
        <v/>
      </c>
      <c r="AS320" s="113">
        <f t="shared" si="142"/>
        <v>0</v>
      </c>
      <c r="AT320" s="113">
        <f t="shared" si="143"/>
        <v>0</v>
      </c>
      <c r="AU320" s="113">
        <f t="shared" si="144"/>
        <v>0</v>
      </c>
      <c r="AV320" s="113">
        <f t="shared" si="145"/>
        <v>0</v>
      </c>
      <c r="AX320" s="68" t="str">
        <f>IF(BC320="","",IF(BC320&gt;0,COUNT($AY$2:AY320),""))</f>
        <v/>
      </c>
      <c r="AY320" s="113" t="str">
        <f t="shared" si="146"/>
        <v/>
      </c>
      <c r="AZ320" s="113" t="str">
        <f t="shared" si="147"/>
        <v/>
      </c>
      <c r="BA320" s="113" t="str">
        <f t="shared" si="148"/>
        <v/>
      </c>
      <c r="BB320" s="113" t="str">
        <f t="shared" si="149"/>
        <v/>
      </c>
      <c r="BC320" s="113" t="str">
        <f t="shared" si="150"/>
        <v/>
      </c>
      <c r="BD320" s="113" t="str">
        <f t="shared" si="151"/>
        <v/>
      </c>
      <c r="BE320" s="113" t="str">
        <f t="shared" si="152"/>
        <v/>
      </c>
      <c r="BF320" s="113" t="str">
        <f t="shared" si="153"/>
        <v/>
      </c>
      <c r="BG320" s="113" t="str">
        <f t="shared" si="154"/>
        <v/>
      </c>
      <c r="BH320" s="113" t="str">
        <f t="shared" si="155"/>
        <v/>
      </c>
      <c r="BI320" s="113" t="str">
        <f t="shared" si="156"/>
        <v/>
      </c>
      <c r="BJ320" s="113" t="str">
        <f t="shared" si="157"/>
        <v/>
      </c>
      <c r="BK320" s="113" t="str">
        <f t="shared" si="158"/>
        <v/>
      </c>
      <c r="BL320" s="113" t="str">
        <f t="shared" si="159"/>
        <v/>
      </c>
      <c r="BM320" s="113" t="str">
        <f t="shared" si="160"/>
        <v/>
      </c>
      <c r="BN320" s="113" t="str">
        <f t="shared" si="161"/>
        <v/>
      </c>
    </row>
    <row r="321" spans="1:66">
      <c r="A321" s="111">
        <f>IF('Data Entry'!$H$4="","",'Data Entry'!$H$4)</f>
        <v>8</v>
      </c>
      <c r="B321" s="111" t="str">
        <f>IF('Data Entry'!B326="","",'Data Entry'!B326)</f>
        <v/>
      </c>
      <c r="C321" s="111" t="str">
        <f>IF('Data Entry'!C326="","",'Data Entry'!C326)</f>
        <v/>
      </c>
      <c r="D321" s="114" t="str">
        <f>IF('Data Entry'!D326="","",'Data Entry'!D326)</f>
        <v/>
      </c>
      <c r="E321" s="111" t="str">
        <f>IF('Data Entry'!E326="","",UPPER('Data Entry'!E326))</f>
        <v/>
      </c>
      <c r="F321" s="111"/>
      <c r="G321" s="111" t="str">
        <f>IF('Data Entry'!F326="","",UPPER('Data Entry'!F326))</f>
        <v/>
      </c>
      <c r="H321" s="111"/>
      <c r="I321" s="111"/>
      <c r="J321" s="111"/>
      <c r="K321" s="111" t="str">
        <f>IF('Data Entry'!G326="","",'Data Entry'!G326)</f>
        <v/>
      </c>
      <c r="L321" s="111" t="str">
        <f>IF('Data Entry'!H326="","",'Data Entry'!H326)</f>
        <v/>
      </c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2"/>
      <c r="AF321" s="68" t="str">
        <f>IF(AK321="","",IF(AK321&gt;0,COUNT($AG$2:AG321),""))</f>
        <v/>
      </c>
      <c r="AG321" s="113">
        <f t="shared" si="130"/>
        <v>8</v>
      </c>
      <c r="AH321" s="113" t="str">
        <f t="shared" si="131"/>
        <v/>
      </c>
      <c r="AI321" s="113" t="str">
        <f t="shared" si="132"/>
        <v/>
      </c>
      <c r="AJ321" s="113" t="str">
        <f t="shared" si="133"/>
        <v/>
      </c>
      <c r="AK321" s="113" t="str">
        <f t="shared" si="134"/>
        <v/>
      </c>
      <c r="AL321" s="113">
        <f t="shared" si="135"/>
        <v>0</v>
      </c>
      <c r="AM321" s="113" t="str">
        <f t="shared" si="136"/>
        <v/>
      </c>
      <c r="AN321" s="113">
        <f t="shared" si="137"/>
        <v>0</v>
      </c>
      <c r="AO321" s="113">
        <f t="shared" si="138"/>
        <v>0</v>
      </c>
      <c r="AP321" s="113">
        <f t="shared" si="139"/>
        <v>0</v>
      </c>
      <c r="AQ321" s="113" t="str">
        <f t="shared" si="140"/>
        <v/>
      </c>
      <c r="AR321" s="113" t="str">
        <f t="shared" si="141"/>
        <v/>
      </c>
      <c r="AS321" s="113">
        <f t="shared" si="142"/>
        <v>0</v>
      </c>
      <c r="AT321" s="113">
        <f t="shared" si="143"/>
        <v>0</v>
      </c>
      <c r="AU321" s="113">
        <f t="shared" si="144"/>
        <v>0</v>
      </c>
      <c r="AV321" s="113">
        <f t="shared" si="145"/>
        <v>0</v>
      </c>
      <c r="AX321" s="68" t="str">
        <f>IF(BC321="","",IF(BC321&gt;0,COUNT($AY$2:AY321),""))</f>
        <v/>
      </c>
      <c r="AY321" s="113" t="str">
        <f t="shared" si="146"/>
        <v/>
      </c>
      <c r="AZ321" s="113" t="str">
        <f t="shared" si="147"/>
        <v/>
      </c>
      <c r="BA321" s="113" t="str">
        <f t="shared" si="148"/>
        <v/>
      </c>
      <c r="BB321" s="113" t="str">
        <f t="shared" si="149"/>
        <v/>
      </c>
      <c r="BC321" s="113" t="str">
        <f t="shared" si="150"/>
        <v/>
      </c>
      <c r="BD321" s="113" t="str">
        <f t="shared" si="151"/>
        <v/>
      </c>
      <c r="BE321" s="113" t="str">
        <f t="shared" si="152"/>
        <v/>
      </c>
      <c r="BF321" s="113" t="str">
        <f t="shared" si="153"/>
        <v/>
      </c>
      <c r="BG321" s="113" t="str">
        <f t="shared" si="154"/>
        <v/>
      </c>
      <c r="BH321" s="113" t="str">
        <f t="shared" si="155"/>
        <v/>
      </c>
      <c r="BI321" s="113" t="str">
        <f t="shared" si="156"/>
        <v/>
      </c>
      <c r="BJ321" s="113" t="str">
        <f t="shared" si="157"/>
        <v/>
      </c>
      <c r="BK321" s="113" t="str">
        <f t="shared" si="158"/>
        <v/>
      </c>
      <c r="BL321" s="113" t="str">
        <f t="shared" si="159"/>
        <v/>
      </c>
      <c r="BM321" s="113" t="str">
        <f t="shared" si="160"/>
        <v/>
      </c>
      <c r="BN321" s="113" t="str">
        <f t="shared" si="161"/>
        <v/>
      </c>
    </row>
    <row r="322" spans="1:66">
      <c r="A322" s="111">
        <f>IF('Data Entry'!$H$4="","",'Data Entry'!$H$4)</f>
        <v>8</v>
      </c>
      <c r="B322" s="111" t="str">
        <f>IF('Data Entry'!B327="","",'Data Entry'!B327)</f>
        <v/>
      </c>
      <c r="C322" s="111" t="str">
        <f>IF('Data Entry'!C327="","",'Data Entry'!C327)</f>
        <v/>
      </c>
      <c r="D322" s="114" t="str">
        <f>IF('Data Entry'!D327="","",'Data Entry'!D327)</f>
        <v/>
      </c>
      <c r="E322" s="111" t="str">
        <f>IF('Data Entry'!E327="","",UPPER('Data Entry'!E327))</f>
        <v/>
      </c>
      <c r="F322" s="111"/>
      <c r="G322" s="111" t="str">
        <f>IF('Data Entry'!F327="","",UPPER('Data Entry'!F327))</f>
        <v/>
      </c>
      <c r="H322" s="111"/>
      <c r="I322" s="111"/>
      <c r="J322" s="111"/>
      <c r="K322" s="111" t="str">
        <f>IF('Data Entry'!G327="","",'Data Entry'!G327)</f>
        <v/>
      </c>
      <c r="L322" s="111" t="str">
        <f>IF('Data Entry'!H327="","",'Data Entry'!H327)</f>
        <v/>
      </c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  <c r="AE322" s="112"/>
      <c r="AF322" s="68" t="str">
        <f>IF(AK322="","",IF(AK322&gt;0,COUNT($AG$2:AG322),""))</f>
        <v/>
      </c>
      <c r="AG322" s="113">
        <f t="shared" si="130"/>
        <v>8</v>
      </c>
      <c r="AH322" s="113" t="str">
        <f t="shared" si="131"/>
        <v/>
      </c>
      <c r="AI322" s="113" t="str">
        <f t="shared" si="132"/>
        <v/>
      </c>
      <c r="AJ322" s="113" t="str">
        <f t="shared" si="133"/>
        <v/>
      </c>
      <c r="AK322" s="113" t="str">
        <f t="shared" si="134"/>
        <v/>
      </c>
      <c r="AL322" s="113">
        <f t="shared" si="135"/>
        <v>0</v>
      </c>
      <c r="AM322" s="113" t="str">
        <f t="shared" si="136"/>
        <v/>
      </c>
      <c r="AN322" s="113">
        <f t="shared" si="137"/>
        <v>0</v>
      </c>
      <c r="AO322" s="113">
        <f t="shared" si="138"/>
        <v>0</v>
      </c>
      <c r="AP322" s="113">
        <f t="shared" si="139"/>
        <v>0</v>
      </c>
      <c r="AQ322" s="113" t="str">
        <f t="shared" si="140"/>
        <v/>
      </c>
      <c r="AR322" s="113" t="str">
        <f t="shared" si="141"/>
        <v/>
      </c>
      <c r="AS322" s="113">
        <f t="shared" si="142"/>
        <v>0</v>
      </c>
      <c r="AT322" s="113">
        <f t="shared" si="143"/>
        <v>0</v>
      </c>
      <c r="AU322" s="113">
        <f t="shared" si="144"/>
        <v>0</v>
      </c>
      <c r="AV322" s="113">
        <f t="shared" si="145"/>
        <v>0</v>
      </c>
      <c r="AX322" s="68" t="str">
        <f>IF(BC322="","",IF(BC322&gt;0,COUNT($AY$2:AY322),""))</f>
        <v/>
      </c>
      <c r="AY322" s="113" t="str">
        <f t="shared" si="146"/>
        <v/>
      </c>
      <c r="AZ322" s="113" t="str">
        <f t="shared" si="147"/>
        <v/>
      </c>
      <c r="BA322" s="113" t="str">
        <f t="shared" si="148"/>
        <v/>
      </c>
      <c r="BB322" s="113" t="str">
        <f t="shared" si="149"/>
        <v/>
      </c>
      <c r="BC322" s="113" t="str">
        <f t="shared" si="150"/>
        <v/>
      </c>
      <c r="BD322" s="113" t="str">
        <f t="shared" si="151"/>
        <v/>
      </c>
      <c r="BE322" s="113" t="str">
        <f t="shared" si="152"/>
        <v/>
      </c>
      <c r="BF322" s="113" t="str">
        <f t="shared" si="153"/>
        <v/>
      </c>
      <c r="BG322" s="113" t="str">
        <f t="shared" si="154"/>
        <v/>
      </c>
      <c r="BH322" s="113" t="str">
        <f t="shared" si="155"/>
        <v/>
      </c>
      <c r="BI322" s="113" t="str">
        <f t="shared" si="156"/>
        <v/>
      </c>
      <c r="BJ322" s="113" t="str">
        <f t="shared" si="157"/>
        <v/>
      </c>
      <c r="BK322" s="113" t="str">
        <f t="shared" si="158"/>
        <v/>
      </c>
      <c r="BL322" s="113" t="str">
        <f t="shared" si="159"/>
        <v/>
      </c>
      <c r="BM322" s="113" t="str">
        <f t="shared" si="160"/>
        <v/>
      </c>
      <c r="BN322" s="113" t="str">
        <f t="shared" si="161"/>
        <v/>
      </c>
    </row>
    <row r="323" spans="1:66">
      <c r="A323" s="111">
        <f>IF('Data Entry'!$H$4="","",'Data Entry'!$H$4)</f>
        <v>8</v>
      </c>
      <c r="B323" s="111" t="str">
        <f>IF('Data Entry'!B328="","",'Data Entry'!B328)</f>
        <v/>
      </c>
      <c r="C323" s="111" t="str">
        <f>IF('Data Entry'!C328="","",'Data Entry'!C328)</f>
        <v/>
      </c>
      <c r="D323" s="114" t="str">
        <f>IF('Data Entry'!D328="","",'Data Entry'!D328)</f>
        <v/>
      </c>
      <c r="E323" s="111" t="str">
        <f>IF('Data Entry'!E328="","",UPPER('Data Entry'!E328))</f>
        <v/>
      </c>
      <c r="F323" s="111"/>
      <c r="G323" s="111" t="str">
        <f>IF('Data Entry'!F328="","",UPPER('Data Entry'!F328))</f>
        <v/>
      </c>
      <c r="H323" s="111"/>
      <c r="I323" s="111"/>
      <c r="J323" s="111"/>
      <c r="K323" s="111" t="str">
        <f>IF('Data Entry'!G328="","",'Data Entry'!G328)</f>
        <v/>
      </c>
      <c r="L323" s="111" t="str">
        <f>IF('Data Entry'!H328="","",'Data Entry'!H328)</f>
        <v/>
      </c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2"/>
      <c r="AF323" s="68" t="str">
        <f>IF(AK323="","",IF(AK323&gt;0,COUNT($AG$2:AG323),""))</f>
        <v/>
      </c>
      <c r="AG323" s="113">
        <f t="shared" ref="AG323:AG386" si="163">IF(AND($AJ$1=8,$A323=8),A323,"")</f>
        <v>8</v>
      </c>
      <c r="AH323" s="113" t="str">
        <f t="shared" ref="AH323:AH386" si="164">IF(AND($AJ$1=8,$A323=8),B323,"")</f>
        <v/>
      </c>
      <c r="AI323" s="113" t="str">
        <f t="shared" ref="AI323:AI386" si="165">IF(AND($AJ$1=8,$A323=8),C323,"")</f>
        <v/>
      </c>
      <c r="AJ323" s="113" t="str">
        <f t="shared" ref="AJ323:AJ386" si="166">IF(AND($AJ$1=8,$A323=8),D323,"")</f>
        <v/>
      </c>
      <c r="AK323" s="113" t="str">
        <f t="shared" ref="AK323:AK386" si="167">IF(AND($AJ$1=8,$A323=8),E323,"")</f>
        <v/>
      </c>
      <c r="AL323" s="113">
        <f t="shared" ref="AL323:AL386" si="168">IF(AND($AJ$1=8,$A323=8),F323,"")</f>
        <v>0</v>
      </c>
      <c r="AM323" s="113" t="str">
        <f t="shared" ref="AM323:AM386" si="169">IF(AND($AJ$1=8,$A323=8),G323,"")</f>
        <v/>
      </c>
      <c r="AN323" s="113">
        <f t="shared" ref="AN323:AN386" si="170">IF(AND($AJ$1=8,$A323=8),H323,"")</f>
        <v>0</v>
      </c>
      <c r="AO323" s="113">
        <f t="shared" ref="AO323:AO386" si="171">IF(AND($AJ$1=8,$A323=8),I323,"")</f>
        <v>0</v>
      </c>
      <c r="AP323" s="113">
        <f t="shared" ref="AP323:AP386" si="172">IF(AND($AJ$1=8,$A323=8),J323,"")</f>
        <v>0</v>
      </c>
      <c r="AQ323" s="113" t="str">
        <f t="shared" ref="AQ323:AQ386" si="173">IF(AND($AJ$1=8,$A323=8),K323,"")</f>
        <v/>
      </c>
      <c r="AR323" s="113" t="str">
        <f t="shared" ref="AR323:AR386" si="174">IF(AND($AJ$1=8,$A323=8),L323,"")</f>
        <v/>
      </c>
      <c r="AS323" s="113">
        <f t="shared" ref="AS323:AS386" si="175">IF(AND($AJ$1=8,$A323=8),M323,"")</f>
        <v>0</v>
      </c>
      <c r="AT323" s="113">
        <f t="shared" ref="AT323:AT386" si="176">IF(AND($AJ$1=8,$A323=8),N323,"")</f>
        <v>0</v>
      </c>
      <c r="AU323" s="113">
        <f t="shared" ref="AU323:AU386" si="177">IF(AND($AJ$1=8,$A323=8),O323,"")</f>
        <v>0</v>
      </c>
      <c r="AV323" s="113">
        <f t="shared" ref="AV323:AV386" si="178">IF(AND($AJ$1=8,$A323=8),P323,"")</f>
        <v>0</v>
      </c>
      <c r="AX323" s="68" t="str">
        <f>IF(BC323="","",IF(BC323&gt;0,COUNT($AY$2:AY323),""))</f>
        <v/>
      </c>
      <c r="AY323" s="113" t="str">
        <f t="shared" ref="AY323:AY386" si="179">IF(AND($BB$1=8,$A323=8,$BC$1=B323),A323,"")</f>
        <v/>
      </c>
      <c r="AZ323" s="113" t="str">
        <f t="shared" ref="AZ323:AZ386" si="180">IF(AND($BB$1=8,$A323=8,$BC$1=$B323),B323,"")</f>
        <v/>
      </c>
      <c r="BA323" s="113" t="str">
        <f t="shared" ref="BA323:BA386" si="181">IF(AND($BB$1=8,$A323=8,$BC$1=$B323),C323,"")</f>
        <v/>
      </c>
      <c r="BB323" s="113" t="str">
        <f t="shared" ref="BB323:BB386" si="182">IF(AND($BB$1=8,$A323=8,$BC$1=$B323),D323,"")</f>
        <v/>
      </c>
      <c r="BC323" s="113" t="str">
        <f t="shared" ref="BC323:BC386" si="183">IF(AND($BB$1=8,$A323=8,$BC$1=$B323),E323,"")</f>
        <v/>
      </c>
      <c r="BD323" s="113" t="str">
        <f t="shared" ref="BD323:BD386" si="184">IF(AND($BB$1=8,$A323=8,$BC$1=$B323),F323,"")</f>
        <v/>
      </c>
      <c r="BE323" s="113" t="str">
        <f t="shared" ref="BE323:BE386" si="185">IF(AND($BB$1=8,$A323=8,$BC$1=$B323),G323,"")</f>
        <v/>
      </c>
      <c r="BF323" s="113" t="str">
        <f t="shared" ref="BF323:BF386" si="186">IF(AND($BB$1=8,$A323=8,$BC$1=$B323),H323,"")</f>
        <v/>
      </c>
      <c r="BG323" s="113" t="str">
        <f t="shared" ref="BG323:BG386" si="187">IF(AND($BB$1=8,$A323=8,$BC$1=$B323),I323,"")</f>
        <v/>
      </c>
      <c r="BH323" s="113" t="str">
        <f t="shared" ref="BH323:BH386" si="188">IF(AND($BB$1=8,$A323=8,$BC$1=$B323),J323,"")</f>
        <v/>
      </c>
      <c r="BI323" s="113" t="str">
        <f t="shared" ref="BI323:BI386" si="189">IF(AND($BB$1=8,$A323=8,$BC$1=$B323),K323,"")</f>
        <v/>
      </c>
      <c r="BJ323" s="113" t="str">
        <f t="shared" ref="BJ323:BJ386" si="190">IF(AND($BB$1=8,$A323=8,$BC$1=$B323),L323,"")</f>
        <v/>
      </c>
      <c r="BK323" s="113" t="str">
        <f t="shared" ref="BK323:BK386" si="191">IF(AND($BB$1=8,$A323=8,$BC$1=$B323),M323,"")</f>
        <v/>
      </c>
      <c r="BL323" s="113" t="str">
        <f t="shared" ref="BL323:BL386" si="192">IF(AND($BB$1=8,$A323=8,$BC$1=$B323),N323,"")</f>
        <v/>
      </c>
      <c r="BM323" s="113" t="str">
        <f t="shared" ref="BM323:BM386" si="193">IF(AND($BB$1=8,$A323=8,$BC$1=$B323),O323,"")</f>
        <v/>
      </c>
      <c r="BN323" s="113" t="str">
        <f t="shared" ref="BN323:BN386" si="194">IF(AND($BB$1=8,$A323=8,$BC$1=$B323),P323,"")</f>
        <v/>
      </c>
    </row>
    <row r="324" spans="1:66">
      <c r="A324" s="111">
        <f>IF('Data Entry'!$H$4="","",'Data Entry'!$H$4)</f>
        <v>8</v>
      </c>
      <c r="B324" s="111" t="str">
        <f>IF('Data Entry'!B329="","",'Data Entry'!B329)</f>
        <v/>
      </c>
      <c r="C324" s="111" t="str">
        <f>IF('Data Entry'!C329="","",'Data Entry'!C329)</f>
        <v/>
      </c>
      <c r="D324" s="114" t="str">
        <f>IF('Data Entry'!D329="","",'Data Entry'!D329)</f>
        <v/>
      </c>
      <c r="E324" s="111" t="str">
        <f>IF('Data Entry'!E329="","",UPPER('Data Entry'!E329))</f>
        <v/>
      </c>
      <c r="F324" s="111"/>
      <c r="G324" s="111" t="str">
        <f>IF('Data Entry'!F329="","",UPPER('Data Entry'!F329))</f>
        <v/>
      </c>
      <c r="H324" s="111"/>
      <c r="I324" s="111"/>
      <c r="J324" s="111"/>
      <c r="K324" s="111" t="str">
        <f>IF('Data Entry'!G329="","",'Data Entry'!G329)</f>
        <v/>
      </c>
      <c r="L324" s="111" t="str">
        <f>IF('Data Entry'!H329="","",'Data Entry'!H329)</f>
        <v/>
      </c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2"/>
      <c r="AF324" s="68" t="str">
        <f>IF(AK324="","",IF(AK324&gt;0,COUNT($AG$2:AG324),""))</f>
        <v/>
      </c>
      <c r="AG324" s="113">
        <f t="shared" si="163"/>
        <v>8</v>
      </c>
      <c r="AH324" s="113" t="str">
        <f t="shared" si="164"/>
        <v/>
      </c>
      <c r="AI324" s="113" t="str">
        <f t="shared" si="165"/>
        <v/>
      </c>
      <c r="AJ324" s="113" t="str">
        <f t="shared" si="166"/>
        <v/>
      </c>
      <c r="AK324" s="113" t="str">
        <f t="shared" si="167"/>
        <v/>
      </c>
      <c r="AL324" s="113">
        <f t="shared" si="168"/>
        <v>0</v>
      </c>
      <c r="AM324" s="113" t="str">
        <f t="shared" si="169"/>
        <v/>
      </c>
      <c r="AN324" s="113">
        <f t="shared" si="170"/>
        <v>0</v>
      </c>
      <c r="AO324" s="113">
        <f t="shared" si="171"/>
        <v>0</v>
      </c>
      <c r="AP324" s="113">
        <f t="shared" si="172"/>
        <v>0</v>
      </c>
      <c r="AQ324" s="113" t="str">
        <f t="shared" si="173"/>
        <v/>
      </c>
      <c r="AR324" s="113" t="str">
        <f t="shared" si="174"/>
        <v/>
      </c>
      <c r="AS324" s="113">
        <f t="shared" si="175"/>
        <v>0</v>
      </c>
      <c r="AT324" s="113">
        <f t="shared" si="176"/>
        <v>0</v>
      </c>
      <c r="AU324" s="113">
        <f t="shared" si="177"/>
        <v>0</v>
      </c>
      <c r="AV324" s="113">
        <f t="shared" si="178"/>
        <v>0</v>
      </c>
      <c r="AX324" s="68" t="str">
        <f>IF(BC324="","",IF(BC324&gt;0,COUNT($AY$2:AY324),""))</f>
        <v/>
      </c>
      <c r="AY324" s="113" t="str">
        <f t="shared" si="179"/>
        <v/>
      </c>
      <c r="AZ324" s="113" t="str">
        <f t="shared" si="180"/>
        <v/>
      </c>
      <c r="BA324" s="113" t="str">
        <f t="shared" si="181"/>
        <v/>
      </c>
      <c r="BB324" s="113" t="str">
        <f t="shared" si="182"/>
        <v/>
      </c>
      <c r="BC324" s="113" t="str">
        <f t="shared" si="183"/>
        <v/>
      </c>
      <c r="BD324" s="113" t="str">
        <f t="shared" si="184"/>
        <v/>
      </c>
      <c r="BE324" s="113" t="str">
        <f t="shared" si="185"/>
        <v/>
      </c>
      <c r="BF324" s="113" t="str">
        <f t="shared" si="186"/>
        <v/>
      </c>
      <c r="BG324" s="113" t="str">
        <f t="shared" si="187"/>
        <v/>
      </c>
      <c r="BH324" s="113" t="str">
        <f t="shared" si="188"/>
        <v/>
      </c>
      <c r="BI324" s="113" t="str">
        <f t="shared" si="189"/>
        <v/>
      </c>
      <c r="BJ324" s="113" t="str">
        <f t="shared" si="190"/>
        <v/>
      </c>
      <c r="BK324" s="113" t="str">
        <f t="shared" si="191"/>
        <v/>
      </c>
      <c r="BL324" s="113" t="str">
        <f t="shared" si="192"/>
        <v/>
      </c>
      <c r="BM324" s="113" t="str">
        <f t="shared" si="193"/>
        <v/>
      </c>
      <c r="BN324" s="113" t="str">
        <f t="shared" si="194"/>
        <v/>
      </c>
    </row>
    <row r="325" spans="1:66">
      <c r="A325" s="111">
        <f>IF('Data Entry'!$H$4="","",'Data Entry'!$H$4)</f>
        <v>8</v>
      </c>
      <c r="B325" s="111" t="str">
        <f>IF('Data Entry'!B330="","",'Data Entry'!B330)</f>
        <v/>
      </c>
      <c r="C325" s="111" t="str">
        <f>IF('Data Entry'!C330="","",'Data Entry'!C330)</f>
        <v/>
      </c>
      <c r="D325" s="114" t="str">
        <f>IF('Data Entry'!D330="","",'Data Entry'!D330)</f>
        <v/>
      </c>
      <c r="E325" s="111" t="str">
        <f>IF('Data Entry'!E330="","",UPPER('Data Entry'!E330))</f>
        <v/>
      </c>
      <c r="F325" s="111"/>
      <c r="G325" s="111" t="str">
        <f>IF('Data Entry'!F330="","",UPPER('Data Entry'!F330))</f>
        <v/>
      </c>
      <c r="H325" s="111"/>
      <c r="I325" s="111"/>
      <c r="J325" s="111"/>
      <c r="K325" s="111" t="str">
        <f>IF('Data Entry'!G330="","",'Data Entry'!G330)</f>
        <v/>
      </c>
      <c r="L325" s="111" t="str">
        <f>IF('Data Entry'!H330="","",'Data Entry'!H330)</f>
        <v/>
      </c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2"/>
      <c r="AF325" s="68" t="str">
        <f>IF(AK325="","",IF(AK325&gt;0,COUNT($AG$2:AG325),""))</f>
        <v/>
      </c>
      <c r="AG325" s="113">
        <f t="shared" si="163"/>
        <v>8</v>
      </c>
      <c r="AH325" s="113" t="str">
        <f t="shared" si="164"/>
        <v/>
      </c>
      <c r="AI325" s="113" t="str">
        <f t="shared" si="165"/>
        <v/>
      </c>
      <c r="AJ325" s="113" t="str">
        <f t="shared" si="166"/>
        <v/>
      </c>
      <c r="AK325" s="113" t="str">
        <f t="shared" si="167"/>
        <v/>
      </c>
      <c r="AL325" s="113">
        <f t="shared" si="168"/>
        <v>0</v>
      </c>
      <c r="AM325" s="113" t="str">
        <f t="shared" si="169"/>
        <v/>
      </c>
      <c r="AN325" s="113">
        <f t="shared" si="170"/>
        <v>0</v>
      </c>
      <c r="AO325" s="113">
        <f t="shared" si="171"/>
        <v>0</v>
      </c>
      <c r="AP325" s="113">
        <f t="shared" si="172"/>
        <v>0</v>
      </c>
      <c r="AQ325" s="113" t="str">
        <f t="shared" si="173"/>
        <v/>
      </c>
      <c r="AR325" s="113" t="str">
        <f t="shared" si="174"/>
        <v/>
      </c>
      <c r="AS325" s="113">
        <f t="shared" si="175"/>
        <v>0</v>
      </c>
      <c r="AT325" s="113">
        <f t="shared" si="176"/>
        <v>0</v>
      </c>
      <c r="AU325" s="113">
        <f t="shared" si="177"/>
        <v>0</v>
      </c>
      <c r="AV325" s="113">
        <f t="shared" si="178"/>
        <v>0</v>
      </c>
      <c r="AX325" s="68" t="str">
        <f>IF(BC325="","",IF(BC325&gt;0,COUNT($AY$2:AY325),""))</f>
        <v/>
      </c>
      <c r="AY325" s="113" t="str">
        <f t="shared" si="179"/>
        <v/>
      </c>
      <c r="AZ325" s="113" t="str">
        <f t="shared" si="180"/>
        <v/>
      </c>
      <c r="BA325" s="113" t="str">
        <f t="shared" si="181"/>
        <v/>
      </c>
      <c r="BB325" s="113" t="str">
        <f t="shared" si="182"/>
        <v/>
      </c>
      <c r="BC325" s="113" t="str">
        <f t="shared" si="183"/>
        <v/>
      </c>
      <c r="BD325" s="113" t="str">
        <f t="shared" si="184"/>
        <v/>
      </c>
      <c r="BE325" s="113" t="str">
        <f t="shared" si="185"/>
        <v/>
      </c>
      <c r="BF325" s="113" t="str">
        <f t="shared" si="186"/>
        <v/>
      </c>
      <c r="BG325" s="113" t="str">
        <f t="shared" si="187"/>
        <v/>
      </c>
      <c r="BH325" s="113" t="str">
        <f t="shared" si="188"/>
        <v/>
      </c>
      <c r="BI325" s="113" t="str">
        <f t="shared" si="189"/>
        <v/>
      </c>
      <c r="BJ325" s="113" t="str">
        <f t="shared" si="190"/>
        <v/>
      </c>
      <c r="BK325" s="113" t="str">
        <f t="shared" si="191"/>
        <v/>
      </c>
      <c r="BL325" s="113" t="str">
        <f t="shared" si="192"/>
        <v/>
      </c>
      <c r="BM325" s="113" t="str">
        <f t="shared" si="193"/>
        <v/>
      </c>
      <c r="BN325" s="113" t="str">
        <f t="shared" si="194"/>
        <v/>
      </c>
    </row>
    <row r="326" spans="1:66">
      <c r="A326" s="111">
        <f>IF('Data Entry'!$H$4="","",'Data Entry'!$H$4)</f>
        <v>8</v>
      </c>
      <c r="B326" s="111" t="str">
        <f>IF('Data Entry'!B331="","",'Data Entry'!B331)</f>
        <v/>
      </c>
      <c r="C326" s="111" t="str">
        <f>IF('Data Entry'!C331="","",'Data Entry'!C331)</f>
        <v/>
      </c>
      <c r="D326" s="114" t="str">
        <f>IF('Data Entry'!D331="","",'Data Entry'!D331)</f>
        <v/>
      </c>
      <c r="E326" s="111" t="str">
        <f>IF('Data Entry'!E331="","",UPPER('Data Entry'!E331))</f>
        <v/>
      </c>
      <c r="F326" s="111"/>
      <c r="G326" s="111" t="str">
        <f>IF('Data Entry'!F331="","",UPPER('Data Entry'!F331))</f>
        <v/>
      </c>
      <c r="H326" s="111"/>
      <c r="I326" s="111"/>
      <c r="J326" s="111"/>
      <c r="K326" s="111" t="str">
        <f>IF('Data Entry'!G331="","",'Data Entry'!G331)</f>
        <v/>
      </c>
      <c r="L326" s="111" t="str">
        <f>IF('Data Entry'!H331="","",'Data Entry'!H331)</f>
        <v/>
      </c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  <c r="AE326" s="112"/>
      <c r="AF326" s="68" t="str">
        <f>IF(AK326="","",IF(AK326&gt;0,COUNT($AG$2:AG326),""))</f>
        <v/>
      </c>
      <c r="AG326" s="113">
        <f t="shared" si="163"/>
        <v>8</v>
      </c>
      <c r="AH326" s="113" t="str">
        <f t="shared" si="164"/>
        <v/>
      </c>
      <c r="AI326" s="113" t="str">
        <f t="shared" si="165"/>
        <v/>
      </c>
      <c r="AJ326" s="113" t="str">
        <f t="shared" si="166"/>
        <v/>
      </c>
      <c r="AK326" s="113" t="str">
        <f t="shared" si="167"/>
        <v/>
      </c>
      <c r="AL326" s="113">
        <f t="shared" si="168"/>
        <v>0</v>
      </c>
      <c r="AM326" s="113" t="str">
        <f t="shared" si="169"/>
        <v/>
      </c>
      <c r="AN326" s="113">
        <f t="shared" si="170"/>
        <v>0</v>
      </c>
      <c r="AO326" s="113">
        <f t="shared" si="171"/>
        <v>0</v>
      </c>
      <c r="AP326" s="113">
        <f t="shared" si="172"/>
        <v>0</v>
      </c>
      <c r="AQ326" s="113" t="str">
        <f t="shared" si="173"/>
        <v/>
      </c>
      <c r="AR326" s="113" t="str">
        <f t="shared" si="174"/>
        <v/>
      </c>
      <c r="AS326" s="113">
        <f t="shared" si="175"/>
        <v>0</v>
      </c>
      <c r="AT326" s="113">
        <f t="shared" si="176"/>
        <v>0</v>
      </c>
      <c r="AU326" s="113">
        <f t="shared" si="177"/>
        <v>0</v>
      </c>
      <c r="AV326" s="113">
        <f t="shared" si="178"/>
        <v>0</v>
      </c>
      <c r="AX326" s="68" t="str">
        <f>IF(BC326="","",IF(BC326&gt;0,COUNT($AY$2:AY326),""))</f>
        <v/>
      </c>
      <c r="AY326" s="113" t="str">
        <f t="shared" si="179"/>
        <v/>
      </c>
      <c r="AZ326" s="113" t="str">
        <f t="shared" si="180"/>
        <v/>
      </c>
      <c r="BA326" s="113" t="str">
        <f t="shared" si="181"/>
        <v/>
      </c>
      <c r="BB326" s="113" t="str">
        <f t="shared" si="182"/>
        <v/>
      </c>
      <c r="BC326" s="113" t="str">
        <f t="shared" si="183"/>
        <v/>
      </c>
      <c r="BD326" s="113" t="str">
        <f t="shared" si="184"/>
        <v/>
      </c>
      <c r="BE326" s="113" t="str">
        <f t="shared" si="185"/>
        <v/>
      </c>
      <c r="BF326" s="113" t="str">
        <f t="shared" si="186"/>
        <v/>
      </c>
      <c r="BG326" s="113" t="str">
        <f t="shared" si="187"/>
        <v/>
      </c>
      <c r="BH326" s="113" t="str">
        <f t="shared" si="188"/>
        <v/>
      </c>
      <c r="BI326" s="113" t="str">
        <f t="shared" si="189"/>
        <v/>
      </c>
      <c r="BJ326" s="113" t="str">
        <f t="shared" si="190"/>
        <v/>
      </c>
      <c r="BK326" s="113" t="str">
        <f t="shared" si="191"/>
        <v/>
      </c>
      <c r="BL326" s="113" t="str">
        <f t="shared" si="192"/>
        <v/>
      </c>
      <c r="BM326" s="113" t="str">
        <f t="shared" si="193"/>
        <v/>
      </c>
      <c r="BN326" s="113" t="str">
        <f t="shared" si="194"/>
        <v/>
      </c>
    </row>
    <row r="327" spans="1:66">
      <c r="A327" s="111">
        <f>IF('Data Entry'!$H$4="","",'Data Entry'!$H$4)</f>
        <v>8</v>
      </c>
      <c r="B327" s="111" t="str">
        <f>IF('Data Entry'!B332="","",'Data Entry'!B332)</f>
        <v/>
      </c>
      <c r="C327" s="111" t="str">
        <f>IF('Data Entry'!C332="","",'Data Entry'!C332)</f>
        <v/>
      </c>
      <c r="D327" s="114" t="str">
        <f>IF('Data Entry'!D332="","",'Data Entry'!D332)</f>
        <v/>
      </c>
      <c r="E327" s="111" t="str">
        <f>IF('Data Entry'!E332="","",UPPER('Data Entry'!E332))</f>
        <v/>
      </c>
      <c r="F327" s="111"/>
      <c r="G327" s="111" t="str">
        <f>IF('Data Entry'!F332="","",UPPER('Data Entry'!F332))</f>
        <v/>
      </c>
      <c r="H327" s="111"/>
      <c r="I327" s="111"/>
      <c r="J327" s="111"/>
      <c r="K327" s="111" t="str">
        <f>IF('Data Entry'!G332="","",'Data Entry'!G332)</f>
        <v/>
      </c>
      <c r="L327" s="111" t="str">
        <f>IF('Data Entry'!H332="","",'Data Entry'!H332)</f>
        <v/>
      </c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2"/>
      <c r="AF327" s="68" t="str">
        <f>IF(AK327="","",IF(AK327&gt;0,COUNT($AG$2:AG327),""))</f>
        <v/>
      </c>
      <c r="AG327" s="113">
        <f t="shared" si="163"/>
        <v>8</v>
      </c>
      <c r="AH327" s="113" t="str">
        <f t="shared" si="164"/>
        <v/>
      </c>
      <c r="AI327" s="113" t="str">
        <f t="shared" si="165"/>
        <v/>
      </c>
      <c r="AJ327" s="113" t="str">
        <f t="shared" si="166"/>
        <v/>
      </c>
      <c r="AK327" s="113" t="str">
        <f t="shared" si="167"/>
        <v/>
      </c>
      <c r="AL327" s="113">
        <f t="shared" si="168"/>
        <v>0</v>
      </c>
      <c r="AM327" s="113" t="str">
        <f t="shared" si="169"/>
        <v/>
      </c>
      <c r="AN327" s="113">
        <f t="shared" si="170"/>
        <v>0</v>
      </c>
      <c r="AO327" s="113">
        <f t="shared" si="171"/>
        <v>0</v>
      </c>
      <c r="AP327" s="113">
        <f t="shared" si="172"/>
        <v>0</v>
      </c>
      <c r="AQ327" s="113" t="str">
        <f t="shared" si="173"/>
        <v/>
      </c>
      <c r="AR327" s="113" t="str">
        <f t="shared" si="174"/>
        <v/>
      </c>
      <c r="AS327" s="113">
        <f t="shared" si="175"/>
        <v>0</v>
      </c>
      <c r="AT327" s="113">
        <f t="shared" si="176"/>
        <v>0</v>
      </c>
      <c r="AU327" s="113">
        <f t="shared" si="177"/>
        <v>0</v>
      </c>
      <c r="AV327" s="113">
        <f t="shared" si="178"/>
        <v>0</v>
      </c>
      <c r="AX327" s="68" t="str">
        <f>IF(BC327="","",IF(BC327&gt;0,COUNT($AY$2:AY327),""))</f>
        <v/>
      </c>
      <c r="AY327" s="113" t="str">
        <f t="shared" si="179"/>
        <v/>
      </c>
      <c r="AZ327" s="113" t="str">
        <f t="shared" si="180"/>
        <v/>
      </c>
      <c r="BA327" s="113" t="str">
        <f t="shared" si="181"/>
        <v/>
      </c>
      <c r="BB327" s="113" t="str">
        <f t="shared" si="182"/>
        <v/>
      </c>
      <c r="BC327" s="113" t="str">
        <f t="shared" si="183"/>
        <v/>
      </c>
      <c r="BD327" s="113" t="str">
        <f t="shared" si="184"/>
        <v/>
      </c>
      <c r="BE327" s="113" t="str">
        <f t="shared" si="185"/>
        <v/>
      </c>
      <c r="BF327" s="113" t="str">
        <f t="shared" si="186"/>
        <v/>
      </c>
      <c r="BG327" s="113" t="str">
        <f t="shared" si="187"/>
        <v/>
      </c>
      <c r="BH327" s="113" t="str">
        <f t="shared" si="188"/>
        <v/>
      </c>
      <c r="BI327" s="113" t="str">
        <f t="shared" si="189"/>
        <v/>
      </c>
      <c r="BJ327" s="113" t="str">
        <f t="shared" si="190"/>
        <v/>
      </c>
      <c r="BK327" s="113" t="str">
        <f t="shared" si="191"/>
        <v/>
      </c>
      <c r="BL327" s="113" t="str">
        <f t="shared" si="192"/>
        <v/>
      </c>
      <c r="BM327" s="113" t="str">
        <f t="shared" si="193"/>
        <v/>
      </c>
      <c r="BN327" s="113" t="str">
        <f t="shared" si="194"/>
        <v/>
      </c>
    </row>
    <row r="328" spans="1:66">
      <c r="A328" s="111">
        <f>IF('Data Entry'!$H$4="","",'Data Entry'!$H$4)</f>
        <v>8</v>
      </c>
      <c r="B328" s="111" t="str">
        <f>IF('Data Entry'!B333="","",'Data Entry'!B333)</f>
        <v/>
      </c>
      <c r="C328" s="111" t="str">
        <f>IF('Data Entry'!C333="","",'Data Entry'!C333)</f>
        <v/>
      </c>
      <c r="D328" s="114" t="str">
        <f>IF('Data Entry'!D333="","",'Data Entry'!D333)</f>
        <v/>
      </c>
      <c r="E328" s="111" t="str">
        <f>IF('Data Entry'!E333="","",UPPER('Data Entry'!E333))</f>
        <v/>
      </c>
      <c r="F328" s="111"/>
      <c r="G328" s="111" t="str">
        <f>IF('Data Entry'!F333="","",UPPER('Data Entry'!F333))</f>
        <v/>
      </c>
      <c r="H328" s="111"/>
      <c r="I328" s="111"/>
      <c r="J328" s="111"/>
      <c r="K328" s="111" t="str">
        <f>IF('Data Entry'!G333="","",'Data Entry'!G333)</f>
        <v/>
      </c>
      <c r="L328" s="111" t="str">
        <f>IF('Data Entry'!H333="","",'Data Entry'!H333)</f>
        <v/>
      </c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  <c r="AE328" s="112"/>
      <c r="AF328" s="68" t="str">
        <f>IF(AK328="","",IF(AK328&gt;0,COUNT($AG$2:AG328),""))</f>
        <v/>
      </c>
      <c r="AG328" s="113">
        <f t="shared" si="163"/>
        <v>8</v>
      </c>
      <c r="AH328" s="113" t="str">
        <f t="shared" si="164"/>
        <v/>
      </c>
      <c r="AI328" s="113" t="str">
        <f t="shared" si="165"/>
        <v/>
      </c>
      <c r="AJ328" s="113" t="str">
        <f t="shared" si="166"/>
        <v/>
      </c>
      <c r="AK328" s="113" t="str">
        <f t="shared" si="167"/>
        <v/>
      </c>
      <c r="AL328" s="113">
        <f t="shared" si="168"/>
        <v>0</v>
      </c>
      <c r="AM328" s="113" t="str">
        <f t="shared" si="169"/>
        <v/>
      </c>
      <c r="AN328" s="113">
        <f t="shared" si="170"/>
        <v>0</v>
      </c>
      <c r="AO328" s="113">
        <f t="shared" si="171"/>
        <v>0</v>
      </c>
      <c r="AP328" s="113">
        <f t="shared" si="172"/>
        <v>0</v>
      </c>
      <c r="AQ328" s="113" t="str">
        <f t="shared" si="173"/>
        <v/>
      </c>
      <c r="AR328" s="113" t="str">
        <f t="shared" si="174"/>
        <v/>
      </c>
      <c r="AS328" s="113">
        <f t="shared" si="175"/>
        <v>0</v>
      </c>
      <c r="AT328" s="113">
        <f t="shared" si="176"/>
        <v>0</v>
      </c>
      <c r="AU328" s="113">
        <f t="shared" si="177"/>
        <v>0</v>
      </c>
      <c r="AV328" s="113">
        <f t="shared" si="178"/>
        <v>0</v>
      </c>
      <c r="AX328" s="68" t="str">
        <f>IF(BC328="","",IF(BC328&gt;0,COUNT($AY$2:AY328),""))</f>
        <v/>
      </c>
      <c r="AY328" s="113" t="str">
        <f t="shared" si="179"/>
        <v/>
      </c>
      <c r="AZ328" s="113" t="str">
        <f t="shared" si="180"/>
        <v/>
      </c>
      <c r="BA328" s="113" t="str">
        <f t="shared" si="181"/>
        <v/>
      </c>
      <c r="BB328" s="113" t="str">
        <f t="shared" si="182"/>
        <v/>
      </c>
      <c r="BC328" s="113" t="str">
        <f t="shared" si="183"/>
        <v/>
      </c>
      <c r="BD328" s="113" t="str">
        <f t="shared" si="184"/>
        <v/>
      </c>
      <c r="BE328" s="113" t="str">
        <f t="shared" si="185"/>
        <v/>
      </c>
      <c r="BF328" s="113" t="str">
        <f t="shared" si="186"/>
        <v/>
      </c>
      <c r="BG328" s="113" t="str">
        <f t="shared" si="187"/>
        <v/>
      </c>
      <c r="BH328" s="113" t="str">
        <f t="shared" si="188"/>
        <v/>
      </c>
      <c r="BI328" s="113" t="str">
        <f t="shared" si="189"/>
        <v/>
      </c>
      <c r="BJ328" s="113" t="str">
        <f t="shared" si="190"/>
        <v/>
      </c>
      <c r="BK328" s="113" t="str">
        <f t="shared" si="191"/>
        <v/>
      </c>
      <c r="BL328" s="113" t="str">
        <f t="shared" si="192"/>
        <v/>
      </c>
      <c r="BM328" s="113" t="str">
        <f t="shared" si="193"/>
        <v/>
      </c>
      <c r="BN328" s="113" t="str">
        <f t="shared" si="194"/>
        <v/>
      </c>
    </row>
    <row r="329" spans="1:66">
      <c r="A329" s="111">
        <f>IF('Data Entry'!$H$4="","",'Data Entry'!$H$4)</f>
        <v>8</v>
      </c>
      <c r="B329" s="111" t="str">
        <f>IF('Data Entry'!B334="","",'Data Entry'!B334)</f>
        <v/>
      </c>
      <c r="C329" s="111" t="str">
        <f>IF('Data Entry'!C334="","",'Data Entry'!C334)</f>
        <v/>
      </c>
      <c r="D329" s="114" t="str">
        <f>IF('Data Entry'!D334="","",'Data Entry'!D334)</f>
        <v/>
      </c>
      <c r="E329" s="111" t="str">
        <f>IF('Data Entry'!E334="","",UPPER('Data Entry'!E334))</f>
        <v/>
      </c>
      <c r="F329" s="111"/>
      <c r="G329" s="111" t="str">
        <f>IF('Data Entry'!F334="","",UPPER('Data Entry'!F334))</f>
        <v/>
      </c>
      <c r="H329" s="111"/>
      <c r="I329" s="111"/>
      <c r="J329" s="111"/>
      <c r="K329" s="111" t="str">
        <f>IF('Data Entry'!G334="","",'Data Entry'!G334)</f>
        <v/>
      </c>
      <c r="L329" s="111" t="str">
        <f>IF('Data Entry'!H334="","",'Data Entry'!H334)</f>
        <v/>
      </c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  <c r="AE329" s="112"/>
      <c r="AF329" s="68" t="str">
        <f>IF(AK329="","",IF(AK329&gt;0,COUNT($AG$2:AG329),""))</f>
        <v/>
      </c>
      <c r="AG329" s="113">
        <f t="shared" si="163"/>
        <v>8</v>
      </c>
      <c r="AH329" s="113" t="str">
        <f t="shared" si="164"/>
        <v/>
      </c>
      <c r="AI329" s="113" t="str">
        <f t="shared" si="165"/>
        <v/>
      </c>
      <c r="AJ329" s="113" t="str">
        <f t="shared" si="166"/>
        <v/>
      </c>
      <c r="AK329" s="113" t="str">
        <f t="shared" si="167"/>
        <v/>
      </c>
      <c r="AL329" s="113">
        <f t="shared" si="168"/>
        <v>0</v>
      </c>
      <c r="AM329" s="113" t="str">
        <f t="shared" si="169"/>
        <v/>
      </c>
      <c r="AN329" s="113">
        <f t="shared" si="170"/>
        <v>0</v>
      </c>
      <c r="AO329" s="113">
        <f t="shared" si="171"/>
        <v>0</v>
      </c>
      <c r="AP329" s="113">
        <f t="shared" si="172"/>
        <v>0</v>
      </c>
      <c r="AQ329" s="113" t="str">
        <f t="shared" si="173"/>
        <v/>
      </c>
      <c r="AR329" s="113" t="str">
        <f t="shared" si="174"/>
        <v/>
      </c>
      <c r="AS329" s="113">
        <f t="shared" si="175"/>
        <v>0</v>
      </c>
      <c r="AT329" s="113">
        <f t="shared" si="176"/>
        <v>0</v>
      </c>
      <c r="AU329" s="113">
        <f t="shared" si="177"/>
        <v>0</v>
      </c>
      <c r="AV329" s="113">
        <f t="shared" si="178"/>
        <v>0</v>
      </c>
      <c r="AX329" s="68" t="str">
        <f>IF(BC329="","",IF(BC329&gt;0,COUNT($AY$2:AY329),""))</f>
        <v/>
      </c>
      <c r="AY329" s="113" t="str">
        <f t="shared" si="179"/>
        <v/>
      </c>
      <c r="AZ329" s="113" t="str">
        <f t="shared" si="180"/>
        <v/>
      </c>
      <c r="BA329" s="113" t="str">
        <f t="shared" si="181"/>
        <v/>
      </c>
      <c r="BB329" s="113" t="str">
        <f t="shared" si="182"/>
        <v/>
      </c>
      <c r="BC329" s="113" t="str">
        <f t="shared" si="183"/>
        <v/>
      </c>
      <c r="BD329" s="113" t="str">
        <f t="shared" si="184"/>
        <v/>
      </c>
      <c r="BE329" s="113" t="str">
        <f t="shared" si="185"/>
        <v/>
      </c>
      <c r="BF329" s="113" t="str">
        <f t="shared" si="186"/>
        <v/>
      </c>
      <c r="BG329" s="113" t="str">
        <f t="shared" si="187"/>
        <v/>
      </c>
      <c r="BH329" s="113" t="str">
        <f t="shared" si="188"/>
        <v/>
      </c>
      <c r="BI329" s="113" t="str">
        <f t="shared" si="189"/>
        <v/>
      </c>
      <c r="BJ329" s="113" t="str">
        <f t="shared" si="190"/>
        <v/>
      </c>
      <c r="BK329" s="113" t="str">
        <f t="shared" si="191"/>
        <v/>
      </c>
      <c r="BL329" s="113" t="str">
        <f t="shared" si="192"/>
        <v/>
      </c>
      <c r="BM329" s="113" t="str">
        <f t="shared" si="193"/>
        <v/>
      </c>
      <c r="BN329" s="113" t="str">
        <f t="shared" si="194"/>
        <v/>
      </c>
    </row>
    <row r="330" spans="1:66">
      <c r="A330" s="111">
        <f>IF('Data Entry'!$H$4="","",'Data Entry'!$H$4)</f>
        <v>8</v>
      </c>
      <c r="B330" s="111" t="str">
        <f>IF('Data Entry'!B335="","",'Data Entry'!B335)</f>
        <v/>
      </c>
      <c r="C330" s="111" t="str">
        <f>IF('Data Entry'!C335="","",'Data Entry'!C335)</f>
        <v/>
      </c>
      <c r="D330" s="114" t="str">
        <f>IF('Data Entry'!D335="","",'Data Entry'!D335)</f>
        <v/>
      </c>
      <c r="E330" s="111" t="str">
        <f>IF('Data Entry'!E335="","",UPPER('Data Entry'!E335))</f>
        <v/>
      </c>
      <c r="F330" s="111"/>
      <c r="G330" s="111" t="str">
        <f>IF('Data Entry'!F335="","",UPPER('Data Entry'!F335))</f>
        <v/>
      </c>
      <c r="H330" s="111"/>
      <c r="I330" s="111"/>
      <c r="J330" s="111"/>
      <c r="K330" s="111" t="str">
        <f>IF('Data Entry'!G335="","",'Data Entry'!G335)</f>
        <v/>
      </c>
      <c r="L330" s="111" t="str">
        <f>IF('Data Entry'!H335="","",'Data Entry'!H335)</f>
        <v/>
      </c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  <c r="AE330" s="112"/>
      <c r="AF330" s="68" t="str">
        <f>IF(AK330="","",IF(AK330&gt;0,COUNT($AG$2:AG330),""))</f>
        <v/>
      </c>
      <c r="AG330" s="113">
        <f t="shared" si="163"/>
        <v>8</v>
      </c>
      <c r="AH330" s="113" t="str">
        <f t="shared" si="164"/>
        <v/>
      </c>
      <c r="AI330" s="113" t="str">
        <f t="shared" si="165"/>
        <v/>
      </c>
      <c r="AJ330" s="113" t="str">
        <f t="shared" si="166"/>
        <v/>
      </c>
      <c r="AK330" s="113" t="str">
        <f t="shared" si="167"/>
        <v/>
      </c>
      <c r="AL330" s="113">
        <f t="shared" si="168"/>
        <v>0</v>
      </c>
      <c r="AM330" s="113" t="str">
        <f t="shared" si="169"/>
        <v/>
      </c>
      <c r="AN330" s="113">
        <f t="shared" si="170"/>
        <v>0</v>
      </c>
      <c r="AO330" s="113">
        <f t="shared" si="171"/>
        <v>0</v>
      </c>
      <c r="AP330" s="113">
        <f t="shared" si="172"/>
        <v>0</v>
      </c>
      <c r="AQ330" s="113" t="str">
        <f t="shared" si="173"/>
        <v/>
      </c>
      <c r="AR330" s="113" t="str">
        <f t="shared" si="174"/>
        <v/>
      </c>
      <c r="AS330" s="113">
        <f t="shared" si="175"/>
        <v>0</v>
      </c>
      <c r="AT330" s="113">
        <f t="shared" si="176"/>
        <v>0</v>
      </c>
      <c r="AU330" s="113">
        <f t="shared" si="177"/>
        <v>0</v>
      </c>
      <c r="AV330" s="113">
        <f t="shared" si="178"/>
        <v>0</v>
      </c>
      <c r="AX330" s="68" t="str">
        <f>IF(BC330="","",IF(BC330&gt;0,COUNT($AY$2:AY330),""))</f>
        <v/>
      </c>
      <c r="AY330" s="113" t="str">
        <f t="shared" si="179"/>
        <v/>
      </c>
      <c r="AZ330" s="113" t="str">
        <f t="shared" si="180"/>
        <v/>
      </c>
      <c r="BA330" s="113" t="str">
        <f t="shared" si="181"/>
        <v/>
      </c>
      <c r="BB330" s="113" t="str">
        <f t="shared" si="182"/>
        <v/>
      </c>
      <c r="BC330" s="113" t="str">
        <f t="shared" si="183"/>
        <v/>
      </c>
      <c r="BD330" s="113" t="str">
        <f t="shared" si="184"/>
        <v/>
      </c>
      <c r="BE330" s="113" t="str">
        <f t="shared" si="185"/>
        <v/>
      </c>
      <c r="BF330" s="113" t="str">
        <f t="shared" si="186"/>
        <v/>
      </c>
      <c r="BG330" s="113" t="str">
        <f t="shared" si="187"/>
        <v/>
      </c>
      <c r="BH330" s="113" t="str">
        <f t="shared" si="188"/>
        <v/>
      </c>
      <c r="BI330" s="113" t="str">
        <f t="shared" si="189"/>
        <v/>
      </c>
      <c r="BJ330" s="113" t="str">
        <f t="shared" si="190"/>
        <v/>
      </c>
      <c r="BK330" s="113" t="str">
        <f t="shared" si="191"/>
        <v/>
      </c>
      <c r="BL330" s="113" t="str">
        <f t="shared" si="192"/>
        <v/>
      </c>
      <c r="BM330" s="113" t="str">
        <f t="shared" si="193"/>
        <v/>
      </c>
      <c r="BN330" s="113" t="str">
        <f t="shared" si="194"/>
        <v/>
      </c>
    </row>
    <row r="331" spans="1:66">
      <c r="A331" s="111">
        <f>IF('Data Entry'!$H$4="","",'Data Entry'!$H$4)</f>
        <v>8</v>
      </c>
      <c r="B331" s="111" t="str">
        <f>IF('Data Entry'!B336="","",'Data Entry'!B336)</f>
        <v/>
      </c>
      <c r="C331" s="111" t="str">
        <f>IF('Data Entry'!C336="","",'Data Entry'!C336)</f>
        <v/>
      </c>
      <c r="D331" s="114" t="str">
        <f>IF('Data Entry'!D336="","",'Data Entry'!D336)</f>
        <v/>
      </c>
      <c r="E331" s="111" t="str">
        <f>IF('Data Entry'!E336="","",UPPER('Data Entry'!E336))</f>
        <v/>
      </c>
      <c r="F331" s="111"/>
      <c r="G331" s="111" t="str">
        <f>IF('Data Entry'!F336="","",UPPER('Data Entry'!F336))</f>
        <v/>
      </c>
      <c r="H331" s="111"/>
      <c r="I331" s="111"/>
      <c r="J331" s="111"/>
      <c r="K331" s="111" t="str">
        <f>IF('Data Entry'!G336="","",'Data Entry'!G336)</f>
        <v/>
      </c>
      <c r="L331" s="111" t="str">
        <f>IF('Data Entry'!H336="","",'Data Entry'!H336)</f>
        <v/>
      </c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  <c r="AE331" s="112"/>
      <c r="AF331" s="68" t="str">
        <f>IF(AK331="","",IF(AK331&gt;0,COUNT($AG$2:AG331),""))</f>
        <v/>
      </c>
      <c r="AG331" s="113">
        <f t="shared" si="163"/>
        <v>8</v>
      </c>
      <c r="AH331" s="113" t="str">
        <f t="shared" si="164"/>
        <v/>
      </c>
      <c r="AI331" s="113" t="str">
        <f t="shared" si="165"/>
        <v/>
      </c>
      <c r="AJ331" s="113" t="str">
        <f t="shared" si="166"/>
        <v/>
      </c>
      <c r="AK331" s="113" t="str">
        <f t="shared" si="167"/>
        <v/>
      </c>
      <c r="AL331" s="113">
        <f t="shared" si="168"/>
        <v>0</v>
      </c>
      <c r="AM331" s="113" t="str">
        <f t="shared" si="169"/>
        <v/>
      </c>
      <c r="AN331" s="113">
        <f t="shared" si="170"/>
        <v>0</v>
      </c>
      <c r="AO331" s="113">
        <f t="shared" si="171"/>
        <v>0</v>
      </c>
      <c r="AP331" s="113">
        <f t="shared" si="172"/>
        <v>0</v>
      </c>
      <c r="AQ331" s="113" t="str">
        <f t="shared" si="173"/>
        <v/>
      </c>
      <c r="AR331" s="113" t="str">
        <f t="shared" si="174"/>
        <v/>
      </c>
      <c r="AS331" s="113">
        <f t="shared" si="175"/>
        <v>0</v>
      </c>
      <c r="AT331" s="113">
        <f t="shared" si="176"/>
        <v>0</v>
      </c>
      <c r="AU331" s="113">
        <f t="shared" si="177"/>
        <v>0</v>
      </c>
      <c r="AV331" s="113">
        <f t="shared" si="178"/>
        <v>0</v>
      </c>
      <c r="AX331" s="68" t="str">
        <f>IF(BC331="","",IF(BC331&gt;0,COUNT($AY$2:AY331),""))</f>
        <v/>
      </c>
      <c r="AY331" s="113" t="str">
        <f t="shared" si="179"/>
        <v/>
      </c>
      <c r="AZ331" s="113" t="str">
        <f t="shared" si="180"/>
        <v/>
      </c>
      <c r="BA331" s="113" t="str">
        <f t="shared" si="181"/>
        <v/>
      </c>
      <c r="BB331" s="113" t="str">
        <f t="shared" si="182"/>
        <v/>
      </c>
      <c r="BC331" s="113" t="str">
        <f t="shared" si="183"/>
        <v/>
      </c>
      <c r="BD331" s="113" t="str">
        <f t="shared" si="184"/>
        <v/>
      </c>
      <c r="BE331" s="113" t="str">
        <f t="shared" si="185"/>
        <v/>
      </c>
      <c r="BF331" s="113" t="str">
        <f t="shared" si="186"/>
        <v/>
      </c>
      <c r="BG331" s="113" t="str">
        <f t="shared" si="187"/>
        <v/>
      </c>
      <c r="BH331" s="113" t="str">
        <f t="shared" si="188"/>
        <v/>
      </c>
      <c r="BI331" s="113" t="str">
        <f t="shared" si="189"/>
        <v/>
      </c>
      <c r="BJ331" s="113" t="str">
        <f t="shared" si="190"/>
        <v/>
      </c>
      <c r="BK331" s="113" t="str">
        <f t="shared" si="191"/>
        <v/>
      </c>
      <c r="BL331" s="113" t="str">
        <f t="shared" si="192"/>
        <v/>
      </c>
      <c r="BM331" s="113" t="str">
        <f t="shared" si="193"/>
        <v/>
      </c>
      <c r="BN331" s="113" t="str">
        <f t="shared" si="194"/>
        <v/>
      </c>
    </row>
    <row r="332" spans="1:66">
      <c r="A332" s="111">
        <f>IF('Data Entry'!$H$4="","",'Data Entry'!$H$4)</f>
        <v>8</v>
      </c>
      <c r="B332" s="111" t="str">
        <f>IF('Data Entry'!B337="","",'Data Entry'!B337)</f>
        <v/>
      </c>
      <c r="C332" s="111" t="str">
        <f>IF('Data Entry'!C337="","",'Data Entry'!C337)</f>
        <v/>
      </c>
      <c r="D332" s="114" t="str">
        <f>IF('Data Entry'!D337="","",'Data Entry'!D337)</f>
        <v/>
      </c>
      <c r="E332" s="111" t="str">
        <f>IF('Data Entry'!E337="","",UPPER('Data Entry'!E337))</f>
        <v/>
      </c>
      <c r="F332" s="111"/>
      <c r="G332" s="111" t="str">
        <f>IF('Data Entry'!F337="","",UPPER('Data Entry'!F337))</f>
        <v/>
      </c>
      <c r="H332" s="111"/>
      <c r="I332" s="111"/>
      <c r="J332" s="111"/>
      <c r="K332" s="111" t="str">
        <f>IF('Data Entry'!G337="","",'Data Entry'!G337)</f>
        <v/>
      </c>
      <c r="L332" s="111" t="str">
        <f>IF('Data Entry'!H337="","",'Data Entry'!H337)</f>
        <v/>
      </c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  <c r="AE332" s="112"/>
      <c r="AF332" s="68" t="str">
        <f>IF(AK332="","",IF(AK332&gt;0,COUNT($AG$2:AG332),""))</f>
        <v/>
      </c>
      <c r="AG332" s="113">
        <f t="shared" si="163"/>
        <v>8</v>
      </c>
      <c r="AH332" s="113" t="str">
        <f t="shared" si="164"/>
        <v/>
      </c>
      <c r="AI332" s="113" t="str">
        <f t="shared" si="165"/>
        <v/>
      </c>
      <c r="AJ332" s="113" t="str">
        <f t="shared" si="166"/>
        <v/>
      </c>
      <c r="AK332" s="113" t="str">
        <f t="shared" si="167"/>
        <v/>
      </c>
      <c r="AL332" s="113">
        <f t="shared" si="168"/>
        <v>0</v>
      </c>
      <c r="AM332" s="113" t="str">
        <f t="shared" si="169"/>
        <v/>
      </c>
      <c r="AN332" s="113">
        <f t="shared" si="170"/>
        <v>0</v>
      </c>
      <c r="AO332" s="113">
        <f t="shared" si="171"/>
        <v>0</v>
      </c>
      <c r="AP332" s="113">
        <f t="shared" si="172"/>
        <v>0</v>
      </c>
      <c r="AQ332" s="113" t="str">
        <f t="shared" si="173"/>
        <v/>
      </c>
      <c r="AR332" s="113" t="str">
        <f t="shared" si="174"/>
        <v/>
      </c>
      <c r="AS332" s="113">
        <f t="shared" si="175"/>
        <v>0</v>
      </c>
      <c r="AT332" s="113">
        <f t="shared" si="176"/>
        <v>0</v>
      </c>
      <c r="AU332" s="113">
        <f t="shared" si="177"/>
        <v>0</v>
      </c>
      <c r="AV332" s="113">
        <f t="shared" si="178"/>
        <v>0</v>
      </c>
      <c r="AX332" s="68" t="str">
        <f>IF(BC332="","",IF(BC332&gt;0,COUNT($AY$2:AY332),""))</f>
        <v/>
      </c>
      <c r="AY332" s="113" t="str">
        <f t="shared" si="179"/>
        <v/>
      </c>
      <c r="AZ332" s="113" t="str">
        <f t="shared" si="180"/>
        <v/>
      </c>
      <c r="BA332" s="113" t="str">
        <f t="shared" si="181"/>
        <v/>
      </c>
      <c r="BB332" s="113" t="str">
        <f t="shared" si="182"/>
        <v/>
      </c>
      <c r="BC332" s="113" t="str">
        <f t="shared" si="183"/>
        <v/>
      </c>
      <c r="BD332" s="113" t="str">
        <f t="shared" si="184"/>
        <v/>
      </c>
      <c r="BE332" s="113" t="str">
        <f t="shared" si="185"/>
        <v/>
      </c>
      <c r="BF332" s="113" t="str">
        <f t="shared" si="186"/>
        <v/>
      </c>
      <c r="BG332" s="113" t="str">
        <f t="shared" si="187"/>
        <v/>
      </c>
      <c r="BH332" s="113" t="str">
        <f t="shared" si="188"/>
        <v/>
      </c>
      <c r="BI332" s="113" t="str">
        <f t="shared" si="189"/>
        <v/>
      </c>
      <c r="BJ332" s="113" t="str">
        <f t="shared" si="190"/>
        <v/>
      </c>
      <c r="BK332" s="113" t="str">
        <f t="shared" si="191"/>
        <v/>
      </c>
      <c r="BL332" s="113" t="str">
        <f t="shared" si="192"/>
        <v/>
      </c>
      <c r="BM332" s="113" t="str">
        <f t="shared" si="193"/>
        <v/>
      </c>
      <c r="BN332" s="113" t="str">
        <f t="shared" si="194"/>
        <v/>
      </c>
    </row>
    <row r="333" spans="1:66">
      <c r="A333" s="111">
        <f>IF('Data Entry'!$H$4="","",'Data Entry'!$H$4)</f>
        <v>8</v>
      </c>
      <c r="B333" s="111" t="str">
        <f>IF('Data Entry'!B338="","",'Data Entry'!B338)</f>
        <v/>
      </c>
      <c r="C333" s="111" t="str">
        <f>IF('Data Entry'!C338="","",'Data Entry'!C338)</f>
        <v/>
      </c>
      <c r="D333" s="114" t="str">
        <f>IF('Data Entry'!D338="","",'Data Entry'!D338)</f>
        <v/>
      </c>
      <c r="E333" s="111" t="str">
        <f>IF('Data Entry'!E338="","",UPPER('Data Entry'!E338))</f>
        <v/>
      </c>
      <c r="F333" s="111"/>
      <c r="G333" s="111" t="str">
        <f>IF('Data Entry'!F338="","",UPPER('Data Entry'!F338))</f>
        <v/>
      </c>
      <c r="H333" s="111"/>
      <c r="I333" s="111"/>
      <c r="J333" s="111"/>
      <c r="K333" s="111" t="str">
        <f>IF('Data Entry'!G338="","",'Data Entry'!G338)</f>
        <v/>
      </c>
      <c r="L333" s="111" t="str">
        <f>IF('Data Entry'!H338="","",'Data Entry'!H338)</f>
        <v/>
      </c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  <c r="AE333" s="112"/>
      <c r="AF333" s="68" t="str">
        <f>IF(AK333="","",IF(AK333&gt;0,COUNT($AG$2:AG333),""))</f>
        <v/>
      </c>
      <c r="AG333" s="113">
        <f t="shared" si="163"/>
        <v>8</v>
      </c>
      <c r="AH333" s="113" t="str">
        <f t="shared" si="164"/>
        <v/>
      </c>
      <c r="AI333" s="113" t="str">
        <f t="shared" si="165"/>
        <v/>
      </c>
      <c r="AJ333" s="113" t="str">
        <f t="shared" si="166"/>
        <v/>
      </c>
      <c r="AK333" s="113" t="str">
        <f t="shared" si="167"/>
        <v/>
      </c>
      <c r="AL333" s="113">
        <f t="shared" si="168"/>
        <v>0</v>
      </c>
      <c r="AM333" s="113" t="str">
        <f t="shared" si="169"/>
        <v/>
      </c>
      <c r="AN333" s="113">
        <f t="shared" si="170"/>
        <v>0</v>
      </c>
      <c r="AO333" s="113">
        <f t="shared" si="171"/>
        <v>0</v>
      </c>
      <c r="AP333" s="113">
        <f t="shared" si="172"/>
        <v>0</v>
      </c>
      <c r="AQ333" s="113" t="str">
        <f t="shared" si="173"/>
        <v/>
      </c>
      <c r="AR333" s="113" t="str">
        <f t="shared" si="174"/>
        <v/>
      </c>
      <c r="AS333" s="113">
        <f t="shared" si="175"/>
        <v>0</v>
      </c>
      <c r="AT333" s="113">
        <f t="shared" si="176"/>
        <v>0</v>
      </c>
      <c r="AU333" s="113">
        <f t="shared" si="177"/>
        <v>0</v>
      </c>
      <c r="AV333" s="113">
        <f t="shared" si="178"/>
        <v>0</v>
      </c>
      <c r="AX333" s="68" t="str">
        <f>IF(BC333="","",IF(BC333&gt;0,COUNT($AY$2:AY333),""))</f>
        <v/>
      </c>
      <c r="AY333" s="113" t="str">
        <f t="shared" si="179"/>
        <v/>
      </c>
      <c r="AZ333" s="113" t="str">
        <f t="shared" si="180"/>
        <v/>
      </c>
      <c r="BA333" s="113" t="str">
        <f t="shared" si="181"/>
        <v/>
      </c>
      <c r="BB333" s="113" t="str">
        <f t="shared" si="182"/>
        <v/>
      </c>
      <c r="BC333" s="113" t="str">
        <f t="shared" si="183"/>
        <v/>
      </c>
      <c r="BD333" s="113" t="str">
        <f t="shared" si="184"/>
        <v/>
      </c>
      <c r="BE333" s="113" t="str">
        <f t="shared" si="185"/>
        <v/>
      </c>
      <c r="BF333" s="113" t="str">
        <f t="shared" si="186"/>
        <v/>
      </c>
      <c r="BG333" s="113" t="str">
        <f t="shared" si="187"/>
        <v/>
      </c>
      <c r="BH333" s="113" t="str">
        <f t="shared" si="188"/>
        <v/>
      </c>
      <c r="BI333" s="113" t="str">
        <f t="shared" si="189"/>
        <v/>
      </c>
      <c r="BJ333" s="113" t="str">
        <f t="shared" si="190"/>
        <v/>
      </c>
      <c r="BK333" s="113" t="str">
        <f t="shared" si="191"/>
        <v/>
      </c>
      <c r="BL333" s="113" t="str">
        <f t="shared" si="192"/>
        <v/>
      </c>
      <c r="BM333" s="113" t="str">
        <f t="shared" si="193"/>
        <v/>
      </c>
      <c r="BN333" s="113" t="str">
        <f t="shared" si="194"/>
        <v/>
      </c>
    </row>
    <row r="334" spans="1:66">
      <c r="A334" s="111">
        <f>IF('Data Entry'!$H$4="","",'Data Entry'!$H$4)</f>
        <v>8</v>
      </c>
      <c r="B334" s="111" t="str">
        <f>IF('Data Entry'!B339="","",'Data Entry'!B339)</f>
        <v/>
      </c>
      <c r="C334" s="111" t="str">
        <f>IF('Data Entry'!C339="","",'Data Entry'!C339)</f>
        <v/>
      </c>
      <c r="D334" s="114" t="str">
        <f>IF('Data Entry'!D339="","",'Data Entry'!D339)</f>
        <v/>
      </c>
      <c r="E334" s="111" t="str">
        <f>IF('Data Entry'!E339="","",UPPER('Data Entry'!E339))</f>
        <v/>
      </c>
      <c r="F334" s="111"/>
      <c r="G334" s="111" t="str">
        <f>IF('Data Entry'!F339="","",UPPER('Data Entry'!F339))</f>
        <v/>
      </c>
      <c r="H334" s="111"/>
      <c r="I334" s="111"/>
      <c r="J334" s="111"/>
      <c r="K334" s="111" t="str">
        <f>IF('Data Entry'!G339="","",'Data Entry'!G339)</f>
        <v/>
      </c>
      <c r="L334" s="111" t="str">
        <f>IF('Data Entry'!H339="","",'Data Entry'!H339)</f>
        <v/>
      </c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  <c r="AE334" s="112"/>
      <c r="AF334" s="68" t="str">
        <f>IF(AK334="","",IF(AK334&gt;0,COUNT($AG$2:AG334),""))</f>
        <v/>
      </c>
      <c r="AG334" s="113">
        <f t="shared" si="163"/>
        <v>8</v>
      </c>
      <c r="AH334" s="113" t="str">
        <f t="shared" si="164"/>
        <v/>
      </c>
      <c r="AI334" s="113" t="str">
        <f t="shared" si="165"/>
        <v/>
      </c>
      <c r="AJ334" s="113" t="str">
        <f t="shared" si="166"/>
        <v/>
      </c>
      <c r="AK334" s="113" t="str">
        <f t="shared" si="167"/>
        <v/>
      </c>
      <c r="AL334" s="113">
        <f t="shared" si="168"/>
        <v>0</v>
      </c>
      <c r="AM334" s="113" t="str">
        <f t="shared" si="169"/>
        <v/>
      </c>
      <c r="AN334" s="113">
        <f t="shared" si="170"/>
        <v>0</v>
      </c>
      <c r="AO334" s="113">
        <f t="shared" si="171"/>
        <v>0</v>
      </c>
      <c r="AP334" s="113">
        <f t="shared" si="172"/>
        <v>0</v>
      </c>
      <c r="AQ334" s="113" t="str">
        <f t="shared" si="173"/>
        <v/>
      </c>
      <c r="AR334" s="113" t="str">
        <f t="shared" si="174"/>
        <v/>
      </c>
      <c r="AS334" s="113">
        <f t="shared" si="175"/>
        <v>0</v>
      </c>
      <c r="AT334" s="113">
        <f t="shared" si="176"/>
        <v>0</v>
      </c>
      <c r="AU334" s="113">
        <f t="shared" si="177"/>
        <v>0</v>
      </c>
      <c r="AV334" s="113">
        <f t="shared" si="178"/>
        <v>0</v>
      </c>
      <c r="AX334" s="68" t="str">
        <f>IF(BC334="","",IF(BC334&gt;0,COUNT($AY$2:AY334),""))</f>
        <v/>
      </c>
      <c r="AY334" s="113" t="str">
        <f t="shared" si="179"/>
        <v/>
      </c>
      <c r="AZ334" s="113" t="str">
        <f t="shared" si="180"/>
        <v/>
      </c>
      <c r="BA334" s="113" t="str">
        <f t="shared" si="181"/>
        <v/>
      </c>
      <c r="BB334" s="113" t="str">
        <f t="shared" si="182"/>
        <v/>
      </c>
      <c r="BC334" s="113" t="str">
        <f t="shared" si="183"/>
        <v/>
      </c>
      <c r="BD334" s="113" t="str">
        <f t="shared" si="184"/>
        <v/>
      </c>
      <c r="BE334" s="113" t="str">
        <f t="shared" si="185"/>
        <v/>
      </c>
      <c r="BF334" s="113" t="str">
        <f t="shared" si="186"/>
        <v/>
      </c>
      <c r="BG334" s="113" t="str">
        <f t="shared" si="187"/>
        <v/>
      </c>
      <c r="BH334" s="113" t="str">
        <f t="shared" si="188"/>
        <v/>
      </c>
      <c r="BI334" s="113" t="str">
        <f t="shared" si="189"/>
        <v/>
      </c>
      <c r="BJ334" s="113" t="str">
        <f t="shared" si="190"/>
        <v/>
      </c>
      <c r="BK334" s="113" t="str">
        <f t="shared" si="191"/>
        <v/>
      </c>
      <c r="BL334" s="113" t="str">
        <f t="shared" si="192"/>
        <v/>
      </c>
      <c r="BM334" s="113" t="str">
        <f t="shared" si="193"/>
        <v/>
      </c>
      <c r="BN334" s="113" t="str">
        <f t="shared" si="194"/>
        <v/>
      </c>
    </row>
    <row r="335" spans="1:66">
      <c r="A335" s="111">
        <f>IF('Data Entry'!$H$4="","",'Data Entry'!$H$4)</f>
        <v>8</v>
      </c>
      <c r="B335" s="111" t="str">
        <f>IF('Data Entry'!B340="","",'Data Entry'!B340)</f>
        <v/>
      </c>
      <c r="C335" s="111" t="str">
        <f>IF('Data Entry'!C340="","",'Data Entry'!C340)</f>
        <v/>
      </c>
      <c r="D335" s="114" t="str">
        <f>IF('Data Entry'!D340="","",'Data Entry'!D340)</f>
        <v/>
      </c>
      <c r="E335" s="111" t="str">
        <f>IF('Data Entry'!E340="","",UPPER('Data Entry'!E340))</f>
        <v/>
      </c>
      <c r="F335" s="111"/>
      <c r="G335" s="111" t="str">
        <f>IF('Data Entry'!F340="","",UPPER('Data Entry'!F340))</f>
        <v/>
      </c>
      <c r="H335" s="111"/>
      <c r="I335" s="111"/>
      <c r="J335" s="111"/>
      <c r="K335" s="111" t="str">
        <f>IF('Data Entry'!G340="","",'Data Entry'!G340)</f>
        <v/>
      </c>
      <c r="L335" s="111" t="str">
        <f>IF('Data Entry'!H340="","",'Data Entry'!H340)</f>
        <v/>
      </c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  <c r="AE335" s="112"/>
      <c r="AF335" s="68" t="str">
        <f>IF(AK335="","",IF(AK335&gt;0,COUNT($AG$2:AG335),""))</f>
        <v/>
      </c>
      <c r="AG335" s="113">
        <f t="shared" si="163"/>
        <v>8</v>
      </c>
      <c r="AH335" s="113" t="str">
        <f t="shared" si="164"/>
        <v/>
      </c>
      <c r="AI335" s="113" t="str">
        <f t="shared" si="165"/>
        <v/>
      </c>
      <c r="AJ335" s="113" t="str">
        <f t="shared" si="166"/>
        <v/>
      </c>
      <c r="AK335" s="113" t="str">
        <f t="shared" si="167"/>
        <v/>
      </c>
      <c r="AL335" s="113">
        <f t="shared" si="168"/>
        <v>0</v>
      </c>
      <c r="AM335" s="113" t="str">
        <f t="shared" si="169"/>
        <v/>
      </c>
      <c r="AN335" s="113">
        <f t="shared" si="170"/>
        <v>0</v>
      </c>
      <c r="AO335" s="113">
        <f t="shared" si="171"/>
        <v>0</v>
      </c>
      <c r="AP335" s="113">
        <f t="shared" si="172"/>
        <v>0</v>
      </c>
      <c r="AQ335" s="113" t="str">
        <f t="shared" si="173"/>
        <v/>
      </c>
      <c r="AR335" s="113" t="str">
        <f t="shared" si="174"/>
        <v/>
      </c>
      <c r="AS335" s="113">
        <f t="shared" si="175"/>
        <v>0</v>
      </c>
      <c r="AT335" s="113">
        <f t="shared" si="176"/>
        <v>0</v>
      </c>
      <c r="AU335" s="113">
        <f t="shared" si="177"/>
        <v>0</v>
      </c>
      <c r="AV335" s="113">
        <f t="shared" si="178"/>
        <v>0</v>
      </c>
      <c r="AX335" s="68" t="str">
        <f>IF(BC335="","",IF(BC335&gt;0,COUNT($AY$2:AY335),""))</f>
        <v/>
      </c>
      <c r="AY335" s="113" t="str">
        <f t="shared" si="179"/>
        <v/>
      </c>
      <c r="AZ335" s="113" t="str">
        <f t="shared" si="180"/>
        <v/>
      </c>
      <c r="BA335" s="113" t="str">
        <f t="shared" si="181"/>
        <v/>
      </c>
      <c r="BB335" s="113" t="str">
        <f t="shared" si="182"/>
        <v/>
      </c>
      <c r="BC335" s="113" t="str">
        <f t="shared" si="183"/>
        <v/>
      </c>
      <c r="BD335" s="113" t="str">
        <f t="shared" si="184"/>
        <v/>
      </c>
      <c r="BE335" s="113" t="str">
        <f t="shared" si="185"/>
        <v/>
      </c>
      <c r="BF335" s="113" t="str">
        <f t="shared" si="186"/>
        <v/>
      </c>
      <c r="BG335" s="113" t="str">
        <f t="shared" si="187"/>
        <v/>
      </c>
      <c r="BH335" s="113" t="str">
        <f t="shared" si="188"/>
        <v/>
      </c>
      <c r="BI335" s="113" t="str">
        <f t="shared" si="189"/>
        <v/>
      </c>
      <c r="BJ335" s="113" t="str">
        <f t="shared" si="190"/>
        <v/>
      </c>
      <c r="BK335" s="113" t="str">
        <f t="shared" si="191"/>
        <v/>
      </c>
      <c r="BL335" s="113" t="str">
        <f t="shared" si="192"/>
        <v/>
      </c>
      <c r="BM335" s="113" t="str">
        <f t="shared" si="193"/>
        <v/>
      </c>
      <c r="BN335" s="113" t="str">
        <f t="shared" si="194"/>
        <v/>
      </c>
    </row>
    <row r="336" spans="1:66">
      <c r="A336" s="111">
        <f>IF('Data Entry'!$H$4="","",'Data Entry'!$H$4)</f>
        <v>8</v>
      </c>
      <c r="B336" s="111" t="str">
        <f>IF('Data Entry'!B341="","",'Data Entry'!B341)</f>
        <v/>
      </c>
      <c r="C336" s="111" t="str">
        <f>IF('Data Entry'!C341="","",'Data Entry'!C341)</f>
        <v/>
      </c>
      <c r="D336" s="114" t="str">
        <f>IF('Data Entry'!D341="","",'Data Entry'!D341)</f>
        <v/>
      </c>
      <c r="E336" s="111" t="str">
        <f>IF('Data Entry'!E341="","",UPPER('Data Entry'!E341))</f>
        <v/>
      </c>
      <c r="F336" s="111"/>
      <c r="G336" s="111" t="str">
        <f>IF('Data Entry'!F341="","",UPPER('Data Entry'!F341))</f>
        <v/>
      </c>
      <c r="H336" s="111"/>
      <c r="I336" s="111"/>
      <c r="J336" s="111"/>
      <c r="K336" s="111" t="str">
        <f>IF('Data Entry'!G341="","",'Data Entry'!G341)</f>
        <v/>
      </c>
      <c r="L336" s="111" t="str">
        <f>IF('Data Entry'!H341="","",'Data Entry'!H341)</f>
        <v/>
      </c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  <c r="AE336" s="112"/>
      <c r="AF336" s="68" t="str">
        <f>IF(AK336="","",IF(AK336&gt;0,COUNT($AG$2:AG336),""))</f>
        <v/>
      </c>
      <c r="AG336" s="113">
        <f t="shared" si="163"/>
        <v>8</v>
      </c>
      <c r="AH336" s="113" t="str">
        <f t="shared" si="164"/>
        <v/>
      </c>
      <c r="AI336" s="113" t="str">
        <f t="shared" si="165"/>
        <v/>
      </c>
      <c r="AJ336" s="113" t="str">
        <f t="shared" si="166"/>
        <v/>
      </c>
      <c r="AK336" s="113" t="str">
        <f t="shared" si="167"/>
        <v/>
      </c>
      <c r="AL336" s="113">
        <f t="shared" si="168"/>
        <v>0</v>
      </c>
      <c r="AM336" s="113" t="str">
        <f t="shared" si="169"/>
        <v/>
      </c>
      <c r="AN336" s="113">
        <f t="shared" si="170"/>
        <v>0</v>
      </c>
      <c r="AO336" s="113">
        <f t="shared" si="171"/>
        <v>0</v>
      </c>
      <c r="AP336" s="113">
        <f t="shared" si="172"/>
        <v>0</v>
      </c>
      <c r="AQ336" s="113" t="str">
        <f t="shared" si="173"/>
        <v/>
      </c>
      <c r="AR336" s="113" t="str">
        <f t="shared" si="174"/>
        <v/>
      </c>
      <c r="AS336" s="113">
        <f t="shared" si="175"/>
        <v>0</v>
      </c>
      <c r="AT336" s="113">
        <f t="shared" si="176"/>
        <v>0</v>
      </c>
      <c r="AU336" s="113">
        <f t="shared" si="177"/>
        <v>0</v>
      </c>
      <c r="AV336" s="113">
        <f t="shared" si="178"/>
        <v>0</v>
      </c>
      <c r="AX336" s="68" t="str">
        <f>IF(BC336="","",IF(BC336&gt;0,COUNT($AY$2:AY336),""))</f>
        <v/>
      </c>
      <c r="AY336" s="113" t="str">
        <f t="shared" si="179"/>
        <v/>
      </c>
      <c r="AZ336" s="113" t="str">
        <f t="shared" si="180"/>
        <v/>
      </c>
      <c r="BA336" s="113" t="str">
        <f t="shared" si="181"/>
        <v/>
      </c>
      <c r="BB336" s="113" t="str">
        <f t="shared" si="182"/>
        <v/>
      </c>
      <c r="BC336" s="113" t="str">
        <f t="shared" si="183"/>
        <v/>
      </c>
      <c r="BD336" s="113" t="str">
        <f t="shared" si="184"/>
        <v/>
      </c>
      <c r="BE336" s="113" t="str">
        <f t="shared" si="185"/>
        <v/>
      </c>
      <c r="BF336" s="113" t="str">
        <f t="shared" si="186"/>
        <v/>
      </c>
      <c r="BG336" s="113" t="str">
        <f t="shared" si="187"/>
        <v/>
      </c>
      <c r="BH336" s="113" t="str">
        <f t="shared" si="188"/>
        <v/>
      </c>
      <c r="BI336" s="113" t="str">
        <f t="shared" si="189"/>
        <v/>
      </c>
      <c r="BJ336" s="113" t="str">
        <f t="shared" si="190"/>
        <v/>
      </c>
      <c r="BK336" s="113" t="str">
        <f t="shared" si="191"/>
        <v/>
      </c>
      <c r="BL336" s="113" t="str">
        <f t="shared" si="192"/>
        <v/>
      </c>
      <c r="BM336" s="113" t="str">
        <f t="shared" si="193"/>
        <v/>
      </c>
      <c r="BN336" s="113" t="str">
        <f t="shared" si="194"/>
        <v/>
      </c>
    </row>
    <row r="337" spans="1:66">
      <c r="A337" s="111">
        <f>IF('Data Entry'!$H$4="","",'Data Entry'!$H$4)</f>
        <v>8</v>
      </c>
      <c r="B337" s="111" t="str">
        <f>IF('Data Entry'!B342="","",'Data Entry'!B342)</f>
        <v/>
      </c>
      <c r="C337" s="111" t="str">
        <f>IF('Data Entry'!C342="","",'Data Entry'!C342)</f>
        <v/>
      </c>
      <c r="D337" s="114" t="str">
        <f>IF('Data Entry'!D342="","",'Data Entry'!D342)</f>
        <v/>
      </c>
      <c r="E337" s="111" t="str">
        <f>IF('Data Entry'!E342="","",UPPER('Data Entry'!E342))</f>
        <v/>
      </c>
      <c r="F337" s="111"/>
      <c r="G337" s="111" t="str">
        <f>IF('Data Entry'!F342="","",UPPER('Data Entry'!F342))</f>
        <v/>
      </c>
      <c r="H337" s="111"/>
      <c r="I337" s="111"/>
      <c r="J337" s="111"/>
      <c r="K337" s="111" t="str">
        <f>IF('Data Entry'!G342="","",'Data Entry'!G342)</f>
        <v/>
      </c>
      <c r="L337" s="111" t="str">
        <f>IF('Data Entry'!H342="","",'Data Entry'!H342)</f>
        <v/>
      </c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  <c r="AE337" s="112"/>
      <c r="AF337" s="68" t="str">
        <f>IF(AK337="","",IF(AK337&gt;0,COUNT($AG$2:AG337),""))</f>
        <v/>
      </c>
      <c r="AG337" s="113">
        <f t="shared" si="163"/>
        <v>8</v>
      </c>
      <c r="AH337" s="113" t="str">
        <f t="shared" si="164"/>
        <v/>
      </c>
      <c r="AI337" s="113" t="str">
        <f t="shared" si="165"/>
        <v/>
      </c>
      <c r="AJ337" s="113" t="str">
        <f t="shared" si="166"/>
        <v/>
      </c>
      <c r="AK337" s="113" t="str">
        <f t="shared" si="167"/>
        <v/>
      </c>
      <c r="AL337" s="113">
        <f t="shared" si="168"/>
        <v>0</v>
      </c>
      <c r="AM337" s="113" t="str">
        <f t="shared" si="169"/>
        <v/>
      </c>
      <c r="AN337" s="113">
        <f t="shared" si="170"/>
        <v>0</v>
      </c>
      <c r="AO337" s="113">
        <f t="shared" si="171"/>
        <v>0</v>
      </c>
      <c r="AP337" s="113">
        <f t="shared" si="172"/>
        <v>0</v>
      </c>
      <c r="AQ337" s="113" t="str">
        <f t="shared" si="173"/>
        <v/>
      </c>
      <c r="AR337" s="113" t="str">
        <f t="shared" si="174"/>
        <v/>
      </c>
      <c r="AS337" s="113">
        <f t="shared" si="175"/>
        <v>0</v>
      </c>
      <c r="AT337" s="113">
        <f t="shared" si="176"/>
        <v>0</v>
      </c>
      <c r="AU337" s="113">
        <f t="shared" si="177"/>
        <v>0</v>
      </c>
      <c r="AV337" s="113">
        <f t="shared" si="178"/>
        <v>0</v>
      </c>
      <c r="AX337" s="68" t="str">
        <f>IF(BC337="","",IF(BC337&gt;0,COUNT($AY$2:AY337),""))</f>
        <v/>
      </c>
      <c r="AY337" s="113" t="str">
        <f t="shared" si="179"/>
        <v/>
      </c>
      <c r="AZ337" s="113" t="str">
        <f t="shared" si="180"/>
        <v/>
      </c>
      <c r="BA337" s="113" t="str">
        <f t="shared" si="181"/>
        <v/>
      </c>
      <c r="BB337" s="113" t="str">
        <f t="shared" si="182"/>
        <v/>
      </c>
      <c r="BC337" s="113" t="str">
        <f t="shared" si="183"/>
        <v/>
      </c>
      <c r="BD337" s="113" t="str">
        <f t="shared" si="184"/>
        <v/>
      </c>
      <c r="BE337" s="113" t="str">
        <f t="shared" si="185"/>
        <v/>
      </c>
      <c r="BF337" s="113" t="str">
        <f t="shared" si="186"/>
        <v/>
      </c>
      <c r="BG337" s="113" t="str">
        <f t="shared" si="187"/>
        <v/>
      </c>
      <c r="BH337" s="113" t="str">
        <f t="shared" si="188"/>
        <v/>
      </c>
      <c r="BI337" s="113" t="str">
        <f t="shared" si="189"/>
        <v/>
      </c>
      <c r="BJ337" s="113" t="str">
        <f t="shared" si="190"/>
        <v/>
      </c>
      <c r="BK337" s="113" t="str">
        <f t="shared" si="191"/>
        <v/>
      </c>
      <c r="BL337" s="113" t="str">
        <f t="shared" si="192"/>
        <v/>
      </c>
      <c r="BM337" s="113" t="str">
        <f t="shared" si="193"/>
        <v/>
      </c>
      <c r="BN337" s="113" t="str">
        <f t="shared" si="194"/>
        <v/>
      </c>
    </row>
    <row r="338" spans="1:66">
      <c r="A338" s="111">
        <f>IF('Data Entry'!$H$4="","",'Data Entry'!$H$4)</f>
        <v>8</v>
      </c>
      <c r="B338" s="111" t="str">
        <f>IF('Data Entry'!B343="","",'Data Entry'!B343)</f>
        <v/>
      </c>
      <c r="C338" s="111" t="str">
        <f>IF('Data Entry'!C343="","",'Data Entry'!C343)</f>
        <v/>
      </c>
      <c r="D338" s="114" t="str">
        <f>IF('Data Entry'!D343="","",'Data Entry'!D343)</f>
        <v/>
      </c>
      <c r="E338" s="111" t="str">
        <f>IF('Data Entry'!E343="","",UPPER('Data Entry'!E343))</f>
        <v/>
      </c>
      <c r="F338" s="111"/>
      <c r="G338" s="111" t="str">
        <f>IF('Data Entry'!F343="","",UPPER('Data Entry'!F343))</f>
        <v/>
      </c>
      <c r="H338" s="111"/>
      <c r="I338" s="111"/>
      <c r="J338" s="111"/>
      <c r="K338" s="111" t="str">
        <f>IF('Data Entry'!G343="","",'Data Entry'!G343)</f>
        <v/>
      </c>
      <c r="L338" s="111" t="str">
        <f>IF('Data Entry'!H343="","",'Data Entry'!H343)</f>
        <v/>
      </c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  <c r="AE338" s="112"/>
      <c r="AF338" s="68" t="str">
        <f>IF(AK338="","",IF(AK338&gt;0,COUNT($AG$2:AG338),""))</f>
        <v/>
      </c>
      <c r="AG338" s="113">
        <f t="shared" si="163"/>
        <v>8</v>
      </c>
      <c r="AH338" s="113" t="str">
        <f t="shared" si="164"/>
        <v/>
      </c>
      <c r="AI338" s="113" t="str">
        <f t="shared" si="165"/>
        <v/>
      </c>
      <c r="AJ338" s="113" t="str">
        <f t="shared" si="166"/>
        <v/>
      </c>
      <c r="AK338" s="113" t="str">
        <f t="shared" si="167"/>
        <v/>
      </c>
      <c r="AL338" s="113">
        <f t="shared" si="168"/>
        <v>0</v>
      </c>
      <c r="AM338" s="113" t="str">
        <f t="shared" si="169"/>
        <v/>
      </c>
      <c r="AN338" s="113">
        <f t="shared" si="170"/>
        <v>0</v>
      </c>
      <c r="AO338" s="113">
        <f t="shared" si="171"/>
        <v>0</v>
      </c>
      <c r="AP338" s="113">
        <f t="shared" si="172"/>
        <v>0</v>
      </c>
      <c r="AQ338" s="113" t="str">
        <f t="shared" si="173"/>
        <v/>
      </c>
      <c r="AR338" s="113" t="str">
        <f t="shared" si="174"/>
        <v/>
      </c>
      <c r="AS338" s="113">
        <f t="shared" si="175"/>
        <v>0</v>
      </c>
      <c r="AT338" s="113">
        <f t="shared" si="176"/>
        <v>0</v>
      </c>
      <c r="AU338" s="113">
        <f t="shared" si="177"/>
        <v>0</v>
      </c>
      <c r="AV338" s="113">
        <f t="shared" si="178"/>
        <v>0</v>
      </c>
      <c r="AX338" s="68" t="str">
        <f>IF(BC338="","",IF(BC338&gt;0,COUNT($AY$2:AY338),""))</f>
        <v/>
      </c>
      <c r="AY338" s="113" t="str">
        <f t="shared" si="179"/>
        <v/>
      </c>
      <c r="AZ338" s="113" t="str">
        <f t="shared" si="180"/>
        <v/>
      </c>
      <c r="BA338" s="113" t="str">
        <f t="shared" si="181"/>
        <v/>
      </c>
      <c r="BB338" s="113" t="str">
        <f t="shared" si="182"/>
        <v/>
      </c>
      <c r="BC338" s="113" t="str">
        <f t="shared" si="183"/>
        <v/>
      </c>
      <c r="BD338" s="113" t="str">
        <f t="shared" si="184"/>
        <v/>
      </c>
      <c r="BE338" s="113" t="str">
        <f t="shared" si="185"/>
        <v/>
      </c>
      <c r="BF338" s="113" t="str">
        <f t="shared" si="186"/>
        <v/>
      </c>
      <c r="BG338" s="113" t="str">
        <f t="shared" si="187"/>
        <v/>
      </c>
      <c r="BH338" s="113" t="str">
        <f t="shared" si="188"/>
        <v/>
      </c>
      <c r="BI338" s="113" t="str">
        <f t="shared" si="189"/>
        <v/>
      </c>
      <c r="BJ338" s="113" t="str">
        <f t="shared" si="190"/>
        <v/>
      </c>
      <c r="BK338" s="113" t="str">
        <f t="shared" si="191"/>
        <v/>
      </c>
      <c r="BL338" s="113" t="str">
        <f t="shared" si="192"/>
        <v/>
      </c>
      <c r="BM338" s="113" t="str">
        <f t="shared" si="193"/>
        <v/>
      </c>
      <c r="BN338" s="113" t="str">
        <f t="shared" si="194"/>
        <v/>
      </c>
    </row>
    <row r="339" spans="1:66">
      <c r="A339" s="111">
        <f>IF('Data Entry'!$H$4="","",'Data Entry'!$H$4)</f>
        <v>8</v>
      </c>
      <c r="B339" s="111" t="str">
        <f>IF('Data Entry'!B344="","",'Data Entry'!B344)</f>
        <v/>
      </c>
      <c r="C339" s="111" t="str">
        <f>IF('Data Entry'!C344="","",'Data Entry'!C344)</f>
        <v/>
      </c>
      <c r="D339" s="114" t="str">
        <f>IF('Data Entry'!D344="","",'Data Entry'!D344)</f>
        <v/>
      </c>
      <c r="E339" s="111" t="str">
        <f>IF('Data Entry'!E344="","",UPPER('Data Entry'!E344))</f>
        <v/>
      </c>
      <c r="F339" s="111"/>
      <c r="G339" s="111" t="str">
        <f>IF('Data Entry'!F344="","",UPPER('Data Entry'!F344))</f>
        <v/>
      </c>
      <c r="H339" s="111"/>
      <c r="I339" s="111"/>
      <c r="J339" s="111"/>
      <c r="K339" s="111" t="str">
        <f>IF('Data Entry'!G344="","",'Data Entry'!G344)</f>
        <v/>
      </c>
      <c r="L339" s="111" t="str">
        <f>IF('Data Entry'!H344="","",'Data Entry'!H344)</f>
        <v/>
      </c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  <c r="AE339" s="112"/>
      <c r="AF339" s="68" t="str">
        <f>IF(AK339="","",IF(AK339&gt;0,COUNT($AG$2:AG339),""))</f>
        <v/>
      </c>
      <c r="AG339" s="113">
        <f t="shared" si="163"/>
        <v>8</v>
      </c>
      <c r="AH339" s="113" t="str">
        <f t="shared" si="164"/>
        <v/>
      </c>
      <c r="AI339" s="113" t="str">
        <f t="shared" si="165"/>
        <v/>
      </c>
      <c r="AJ339" s="113" t="str">
        <f t="shared" si="166"/>
        <v/>
      </c>
      <c r="AK339" s="113" t="str">
        <f t="shared" si="167"/>
        <v/>
      </c>
      <c r="AL339" s="113">
        <f t="shared" si="168"/>
        <v>0</v>
      </c>
      <c r="AM339" s="113" t="str">
        <f t="shared" si="169"/>
        <v/>
      </c>
      <c r="AN339" s="113">
        <f t="shared" si="170"/>
        <v>0</v>
      </c>
      <c r="AO339" s="113">
        <f t="shared" si="171"/>
        <v>0</v>
      </c>
      <c r="AP339" s="113">
        <f t="shared" si="172"/>
        <v>0</v>
      </c>
      <c r="AQ339" s="113" t="str">
        <f t="shared" si="173"/>
        <v/>
      </c>
      <c r="AR339" s="113" t="str">
        <f t="shared" si="174"/>
        <v/>
      </c>
      <c r="AS339" s="113">
        <f t="shared" si="175"/>
        <v>0</v>
      </c>
      <c r="AT339" s="113">
        <f t="shared" si="176"/>
        <v>0</v>
      </c>
      <c r="AU339" s="113">
        <f t="shared" si="177"/>
        <v>0</v>
      </c>
      <c r="AV339" s="113">
        <f t="shared" si="178"/>
        <v>0</v>
      </c>
      <c r="AX339" s="68" t="str">
        <f>IF(BC339="","",IF(BC339&gt;0,COUNT($AY$2:AY339),""))</f>
        <v/>
      </c>
      <c r="AY339" s="113" t="str">
        <f t="shared" si="179"/>
        <v/>
      </c>
      <c r="AZ339" s="113" t="str">
        <f t="shared" si="180"/>
        <v/>
      </c>
      <c r="BA339" s="113" t="str">
        <f t="shared" si="181"/>
        <v/>
      </c>
      <c r="BB339" s="113" t="str">
        <f t="shared" si="182"/>
        <v/>
      </c>
      <c r="BC339" s="113" t="str">
        <f t="shared" si="183"/>
        <v/>
      </c>
      <c r="BD339" s="113" t="str">
        <f t="shared" si="184"/>
        <v/>
      </c>
      <c r="BE339" s="113" t="str">
        <f t="shared" si="185"/>
        <v/>
      </c>
      <c r="BF339" s="113" t="str">
        <f t="shared" si="186"/>
        <v/>
      </c>
      <c r="BG339" s="113" t="str">
        <f t="shared" si="187"/>
        <v/>
      </c>
      <c r="BH339" s="113" t="str">
        <f t="shared" si="188"/>
        <v/>
      </c>
      <c r="BI339" s="113" t="str">
        <f t="shared" si="189"/>
        <v/>
      </c>
      <c r="BJ339" s="113" t="str">
        <f t="shared" si="190"/>
        <v/>
      </c>
      <c r="BK339" s="113" t="str">
        <f t="shared" si="191"/>
        <v/>
      </c>
      <c r="BL339" s="113" t="str">
        <f t="shared" si="192"/>
        <v/>
      </c>
      <c r="BM339" s="113" t="str">
        <f t="shared" si="193"/>
        <v/>
      </c>
      <c r="BN339" s="113" t="str">
        <f t="shared" si="194"/>
        <v/>
      </c>
    </row>
    <row r="340" spans="1:66">
      <c r="A340" s="111">
        <f>IF('Data Entry'!$H$4="","",'Data Entry'!$H$4)</f>
        <v>8</v>
      </c>
      <c r="B340" s="111" t="str">
        <f>IF('Data Entry'!B345="","",'Data Entry'!B345)</f>
        <v/>
      </c>
      <c r="C340" s="111" t="str">
        <f>IF('Data Entry'!C345="","",'Data Entry'!C345)</f>
        <v/>
      </c>
      <c r="D340" s="114" t="str">
        <f>IF('Data Entry'!D345="","",'Data Entry'!D345)</f>
        <v/>
      </c>
      <c r="E340" s="111" t="str">
        <f>IF('Data Entry'!E345="","",UPPER('Data Entry'!E345))</f>
        <v/>
      </c>
      <c r="F340" s="111"/>
      <c r="G340" s="111" t="str">
        <f>IF('Data Entry'!F345="","",UPPER('Data Entry'!F345))</f>
        <v/>
      </c>
      <c r="H340" s="111"/>
      <c r="I340" s="111"/>
      <c r="J340" s="111"/>
      <c r="K340" s="111" t="str">
        <f>IF('Data Entry'!G345="","",'Data Entry'!G345)</f>
        <v/>
      </c>
      <c r="L340" s="111" t="str">
        <f>IF('Data Entry'!H345="","",'Data Entry'!H345)</f>
        <v/>
      </c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  <c r="AE340" s="112"/>
      <c r="AF340" s="68" t="str">
        <f>IF(AK340="","",IF(AK340&gt;0,COUNT($AG$2:AG340),""))</f>
        <v/>
      </c>
      <c r="AG340" s="113">
        <f t="shared" si="163"/>
        <v>8</v>
      </c>
      <c r="AH340" s="113" t="str">
        <f t="shared" si="164"/>
        <v/>
      </c>
      <c r="AI340" s="113" t="str">
        <f t="shared" si="165"/>
        <v/>
      </c>
      <c r="AJ340" s="113" t="str">
        <f t="shared" si="166"/>
        <v/>
      </c>
      <c r="AK340" s="113" t="str">
        <f t="shared" si="167"/>
        <v/>
      </c>
      <c r="AL340" s="113">
        <f t="shared" si="168"/>
        <v>0</v>
      </c>
      <c r="AM340" s="113" t="str">
        <f t="shared" si="169"/>
        <v/>
      </c>
      <c r="AN340" s="113">
        <f t="shared" si="170"/>
        <v>0</v>
      </c>
      <c r="AO340" s="113">
        <f t="shared" si="171"/>
        <v>0</v>
      </c>
      <c r="AP340" s="113">
        <f t="shared" si="172"/>
        <v>0</v>
      </c>
      <c r="AQ340" s="113" t="str">
        <f t="shared" si="173"/>
        <v/>
      </c>
      <c r="AR340" s="113" t="str">
        <f t="shared" si="174"/>
        <v/>
      </c>
      <c r="AS340" s="113">
        <f t="shared" si="175"/>
        <v>0</v>
      </c>
      <c r="AT340" s="113">
        <f t="shared" si="176"/>
        <v>0</v>
      </c>
      <c r="AU340" s="113">
        <f t="shared" si="177"/>
        <v>0</v>
      </c>
      <c r="AV340" s="113">
        <f t="shared" si="178"/>
        <v>0</v>
      </c>
      <c r="AX340" s="68" t="str">
        <f>IF(BC340="","",IF(BC340&gt;0,COUNT($AY$2:AY340),""))</f>
        <v/>
      </c>
      <c r="AY340" s="113" t="str">
        <f t="shared" si="179"/>
        <v/>
      </c>
      <c r="AZ340" s="113" t="str">
        <f t="shared" si="180"/>
        <v/>
      </c>
      <c r="BA340" s="113" t="str">
        <f t="shared" si="181"/>
        <v/>
      </c>
      <c r="BB340" s="113" t="str">
        <f t="shared" si="182"/>
        <v/>
      </c>
      <c r="BC340" s="113" t="str">
        <f t="shared" si="183"/>
        <v/>
      </c>
      <c r="BD340" s="113" t="str">
        <f t="shared" si="184"/>
        <v/>
      </c>
      <c r="BE340" s="113" t="str">
        <f t="shared" si="185"/>
        <v/>
      </c>
      <c r="BF340" s="113" t="str">
        <f t="shared" si="186"/>
        <v/>
      </c>
      <c r="BG340" s="113" t="str">
        <f t="shared" si="187"/>
        <v/>
      </c>
      <c r="BH340" s="113" t="str">
        <f t="shared" si="188"/>
        <v/>
      </c>
      <c r="BI340" s="113" t="str">
        <f t="shared" si="189"/>
        <v/>
      </c>
      <c r="BJ340" s="113" t="str">
        <f t="shared" si="190"/>
        <v/>
      </c>
      <c r="BK340" s="113" t="str">
        <f t="shared" si="191"/>
        <v/>
      </c>
      <c r="BL340" s="113" t="str">
        <f t="shared" si="192"/>
        <v/>
      </c>
      <c r="BM340" s="113" t="str">
        <f t="shared" si="193"/>
        <v/>
      </c>
      <c r="BN340" s="113" t="str">
        <f t="shared" si="194"/>
        <v/>
      </c>
    </row>
    <row r="341" spans="1:66">
      <c r="A341" s="111">
        <f>IF('Data Entry'!$H$4="","",'Data Entry'!$H$4)</f>
        <v>8</v>
      </c>
      <c r="B341" s="111" t="str">
        <f>IF('Data Entry'!B346="","",'Data Entry'!B346)</f>
        <v/>
      </c>
      <c r="C341" s="111" t="str">
        <f>IF('Data Entry'!C346="","",'Data Entry'!C346)</f>
        <v/>
      </c>
      <c r="D341" s="114" t="str">
        <f>IF('Data Entry'!D346="","",'Data Entry'!D346)</f>
        <v/>
      </c>
      <c r="E341" s="111" t="str">
        <f>IF('Data Entry'!E346="","",UPPER('Data Entry'!E346))</f>
        <v/>
      </c>
      <c r="F341" s="111"/>
      <c r="G341" s="111" t="str">
        <f>IF('Data Entry'!F346="","",UPPER('Data Entry'!F346))</f>
        <v/>
      </c>
      <c r="H341" s="111"/>
      <c r="I341" s="111"/>
      <c r="J341" s="111"/>
      <c r="K341" s="111" t="str">
        <f>IF('Data Entry'!G346="","",'Data Entry'!G346)</f>
        <v/>
      </c>
      <c r="L341" s="111" t="str">
        <f>IF('Data Entry'!H346="","",'Data Entry'!H346)</f>
        <v/>
      </c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  <c r="AE341" s="112"/>
      <c r="AF341" s="68" t="str">
        <f>IF(AK341="","",IF(AK341&gt;0,COUNT($AG$2:AG341),""))</f>
        <v/>
      </c>
      <c r="AG341" s="113">
        <f t="shared" si="163"/>
        <v>8</v>
      </c>
      <c r="AH341" s="113" t="str">
        <f t="shared" si="164"/>
        <v/>
      </c>
      <c r="AI341" s="113" t="str">
        <f t="shared" si="165"/>
        <v/>
      </c>
      <c r="AJ341" s="113" t="str">
        <f t="shared" si="166"/>
        <v/>
      </c>
      <c r="AK341" s="113" t="str">
        <f t="shared" si="167"/>
        <v/>
      </c>
      <c r="AL341" s="113">
        <f t="shared" si="168"/>
        <v>0</v>
      </c>
      <c r="AM341" s="113" t="str">
        <f t="shared" si="169"/>
        <v/>
      </c>
      <c r="AN341" s="113">
        <f t="shared" si="170"/>
        <v>0</v>
      </c>
      <c r="AO341" s="113">
        <f t="shared" si="171"/>
        <v>0</v>
      </c>
      <c r="AP341" s="113">
        <f t="shared" si="172"/>
        <v>0</v>
      </c>
      <c r="AQ341" s="113" t="str">
        <f t="shared" si="173"/>
        <v/>
      </c>
      <c r="AR341" s="113" t="str">
        <f t="shared" si="174"/>
        <v/>
      </c>
      <c r="AS341" s="113">
        <f t="shared" si="175"/>
        <v>0</v>
      </c>
      <c r="AT341" s="113">
        <f t="shared" si="176"/>
        <v>0</v>
      </c>
      <c r="AU341" s="113">
        <f t="shared" si="177"/>
        <v>0</v>
      </c>
      <c r="AV341" s="113">
        <f t="shared" si="178"/>
        <v>0</v>
      </c>
      <c r="AX341" s="68" t="str">
        <f>IF(BC341="","",IF(BC341&gt;0,COUNT($AY$2:AY341),""))</f>
        <v/>
      </c>
      <c r="AY341" s="113" t="str">
        <f t="shared" si="179"/>
        <v/>
      </c>
      <c r="AZ341" s="113" t="str">
        <f t="shared" si="180"/>
        <v/>
      </c>
      <c r="BA341" s="113" t="str">
        <f t="shared" si="181"/>
        <v/>
      </c>
      <c r="BB341" s="113" t="str">
        <f t="shared" si="182"/>
        <v/>
      </c>
      <c r="BC341" s="113" t="str">
        <f t="shared" si="183"/>
        <v/>
      </c>
      <c r="BD341" s="113" t="str">
        <f t="shared" si="184"/>
        <v/>
      </c>
      <c r="BE341" s="113" t="str">
        <f t="shared" si="185"/>
        <v/>
      </c>
      <c r="BF341" s="113" t="str">
        <f t="shared" si="186"/>
        <v/>
      </c>
      <c r="BG341" s="113" t="str">
        <f t="shared" si="187"/>
        <v/>
      </c>
      <c r="BH341" s="113" t="str">
        <f t="shared" si="188"/>
        <v/>
      </c>
      <c r="BI341" s="113" t="str">
        <f t="shared" si="189"/>
        <v/>
      </c>
      <c r="BJ341" s="113" t="str">
        <f t="shared" si="190"/>
        <v/>
      </c>
      <c r="BK341" s="113" t="str">
        <f t="shared" si="191"/>
        <v/>
      </c>
      <c r="BL341" s="113" t="str">
        <f t="shared" si="192"/>
        <v/>
      </c>
      <c r="BM341" s="113" t="str">
        <f t="shared" si="193"/>
        <v/>
      </c>
      <c r="BN341" s="113" t="str">
        <f t="shared" si="194"/>
        <v/>
      </c>
    </row>
    <row r="342" spans="1:66">
      <c r="A342" s="111">
        <f>IF('Data Entry'!$H$4="","",'Data Entry'!$H$4)</f>
        <v>8</v>
      </c>
      <c r="B342" s="111" t="str">
        <f>IF('Data Entry'!B347="","",'Data Entry'!B347)</f>
        <v/>
      </c>
      <c r="C342" s="111" t="str">
        <f>IF('Data Entry'!C347="","",'Data Entry'!C347)</f>
        <v/>
      </c>
      <c r="D342" s="114" t="str">
        <f>IF('Data Entry'!D347="","",'Data Entry'!D347)</f>
        <v/>
      </c>
      <c r="E342" s="111" t="str">
        <f>IF('Data Entry'!E347="","",UPPER('Data Entry'!E347))</f>
        <v/>
      </c>
      <c r="F342" s="111"/>
      <c r="G342" s="111" t="str">
        <f>IF('Data Entry'!F347="","",UPPER('Data Entry'!F347))</f>
        <v/>
      </c>
      <c r="H342" s="111"/>
      <c r="I342" s="111"/>
      <c r="J342" s="111"/>
      <c r="K342" s="111" t="str">
        <f>IF('Data Entry'!G347="","",'Data Entry'!G347)</f>
        <v/>
      </c>
      <c r="L342" s="111" t="str">
        <f>IF('Data Entry'!H347="","",'Data Entry'!H347)</f>
        <v/>
      </c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2"/>
      <c r="AF342" s="68" t="str">
        <f>IF(AK342="","",IF(AK342&gt;0,COUNT($AG$2:AG342),""))</f>
        <v/>
      </c>
      <c r="AG342" s="113">
        <f t="shared" si="163"/>
        <v>8</v>
      </c>
      <c r="AH342" s="113" t="str">
        <f t="shared" si="164"/>
        <v/>
      </c>
      <c r="AI342" s="113" t="str">
        <f t="shared" si="165"/>
        <v/>
      </c>
      <c r="AJ342" s="113" t="str">
        <f t="shared" si="166"/>
        <v/>
      </c>
      <c r="AK342" s="113" t="str">
        <f t="shared" si="167"/>
        <v/>
      </c>
      <c r="AL342" s="113">
        <f t="shared" si="168"/>
        <v>0</v>
      </c>
      <c r="AM342" s="113" t="str">
        <f t="shared" si="169"/>
        <v/>
      </c>
      <c r="AN342" s="113">
        <f t="shared" si="170"/>
        <v>0</v>
      </c>
      <c r="AO342" s="113">
        <f t="shared" si="171"/>
        <v>0</v>
      </c>
      <c r="AP342" s="113">
        <f t="shared" si="172"/>
        <v>0</v>
      </c>
      <c r="AQ342" s="113" t="str">
        <f t="shared" si="173"/>
        <v/>
      </c>
      <c r="AR342" s="113" t="str">
        <f t="shared" si="174"/>
        <v/>
      </c>
      <c r="AS342" s="113">
        <f t="shared" si="175"/>
        <v>0</v>
      </c>
      <c r="AT342" s="113">
        <f t="shared" si="176"/>
        <v>0</v>
      </c>
      <c r="AU342" s="113">
        <f t="shared" si="177"/>
        <v>0</v>
      </c>
      <c r="AV342" s="113">
        <f t="shared" si="178"/>
        <v>0</v>
      </c>
      <c r="AX342" s="68" t="str">
        <f>IF(BC342="","",IF(BC342&gt;0,COUNT($AY$2:AY342),""))</f>
        <v/>
      </c>
      <c r="AY342" s="113" t="str">
        <f t="shared" si="179"/>
        <v/>
      </c>
      <c r="AZ342" s="113" t="str">
        <f t="shared" si="180"/>
        <v/>
      </c>
      <c r="BA342" s="113" t="str">
        <f t="shared" si="181"/>
        <v/>
      </c>
      <c r="BB342" s="113" t="str">
        <f t="shared" si="182"/>
        <v/>
      </c>
      <c r="BC342" s="113" t="str">
        <f t="shared" si="183"/>
        <v/>
      </c>
      <c r="BD342" s="113" t="str">
        <f t="shared" si="184"/>
        <v/>
      </c>
      <c r="BE342" s="113" t="str">
        <f t="shared" si="185"/>
        <v/>
      </c>
      <c r="BF342" s="113" t="str">
        <f t="shared" si="186"/>
        <v/>
      </c>
      <c r="BG342" s="113" t="str">
        <f t="shared" si="187"/>
        <v/>
      </c>
      <c r="BH342" s="113" t="str">
        <f t="shared" si="188"/>
        <v/>
      </c>
      <c r="BI342" s="113" t="str">
        <f t="shared" si="189"/>
        <v/>
      </c>
      <c r="BJ342" s="113" t="str">
        <f t="shared" si="190"/>
        <v/>
      </c>
      <c r="BK342" s="113" t="str">
        <f t="shared" si="191"/>
        <v/>
      </c>
      <c r="BL342" s="113" t="str">
        <f t="shared" si="192"/>
        <v/>
      </c>
      <c r="BM342" s="113" t="str">
        <f t="shared" si="193"/>
        <v/>
      </c>
      <c r="BN342" s="113" t="str">
        <f t="shared" si="194"/>
        <v/>
      </c>
    </row>
    <row r="343" spans="1:66">
      <c r="A343" s="111">
        <f>IF('Data Entry'!$H$4="","",'Data Entry'!$H$4)</f>
        <v>8</v>
      </c>
      <c r="B343" s="111" t="str">
        <f>IF('Data Entry'!B348="","",'Data Entry'!B348)</f>
        <v/>
      </c>
      <c r="C343" s="111" t="str">
        <f>IF('Data Entry'!C348="","",'Data Entry'!C348)</f>
        <v/>
      </c>
      <c r="D343" s="114" t="str">
        <f>IF('Data Entry'!D348="","",'Data Entry'!D348)</f>
        <v/>
      </c>
      <c r="E343" s="111" t="str">
        <f>IF('Data Entry'!E348="","",UPPER('Data Entry'!E348))</f>
        <v/>
      </c>
      <c r="F343" s="111"/>
      <c r="G343" s="111" t="str">
        <f>IF('Data Entry'!F348="","",UPPER('Data Entry'!F348))</f>
        <v/>
      </c>
      <c r="H343" s="111"/>
      <c r="I343" s="111"/>
      <c r="J343" s="111"/>
      <c r="K343" s="111" t="str">
        <f>IF('Data Entry'!G348="","",'Data Entry'!G348)</f>
        <v/>
      </c>
      <c r="L343" s="111" t="str">
        <f>IF('Data Entry'!H348="","",'Data Entry'!H348)</f>
        <v/>
      </c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2"/>
      <c r="AF343" s="68" t="str">
        <f>IF(AK343="","",IF(AK343&gt;0,COUNT($AG$2:AG343),""))</f>
        <v/>
      </c>
      <c r="AG343" s="113">
        <f t="shared" si="163"/>
        <v>8</v>
      </c>
      <c r="AH343" s="113" t="str">
        <f t="shared" si="164"/>
        <v/>
      </c>
      <c r="AI343" s="113" t="str">
        <f t="shared" si="165"/>
        <v/>
      </c>
      <c r="AJ343" s="113" t="str">
        <f t="shared" si="166"/>
        <v/>
      </c>
      <c r="AK343" s="113" t="str">
        <f t="shared" si="167"/>
        <v/>
      </c>
      <c r="AL343" s="113">
        <f t="shared" si="168"/>
        <v>0</v>
      </c>
      <c r="AM343" s="113" t="str">
        <f t="shared" si="169"/>
        <v/>
      </c>
      <c r="AN343" s="113">
        <f t="shared" si="170"/>
        <v>0</v>
      </c>
      <c r="AO343" s="113">
        <f t="shared" si="171"/>
        <v>0</v>
      </c>
      <c r="AP343" s="113">
        <f t="shared" si="172"/>
        <v>0</v>
      </c>
      <c r="AQ343" s="113" t="str">
        <f t="shared" si="173"/>
        <v/>
      </c>
      <c r="AR343" s="113" t="str">
        <f t="shared" si="174"/>
        <v/>
      </c>
      <c r="AS343" s="113">
        <f t="shared" si="175"/>
        <v>0</v>
      </c>
      <c r="AT343" s="113">
        <f t="shared" si="176"/>
        <v>0</v>
      </c>
      <c r="AU343" s="113">
        <f t="shared" si="177"/>
        <v>0</v>
      </c>
      <c r="AV343" s="113">
        <f t="shared" si="178"/>
        <v>0</v>
      </c>
      <c r="AX343" s="68" t="str">
        <f>IF(BC343="","",IF(BC343&gt;0,COUNT($AY$2:AY343),""))</f>
        <v/>
      </c>
      <c r="AY343" s="113" t="str">
        <f t="shared" si="179"/>
        <v/>
      </c>
      <c r="AZ343" s="113" t="str">
        <f t="shared" si="180"/>
        <v/>
      </c>
      <c r="BA343" s="113" t="str">
        <f t="shared" si="181"/>
        <v/>
      </c>
      <c r="BB343" s="113" t="str">
        <f t="shared" si="182"/>
        <v/>
      </c>
      <c r="BC343" s="113" t="str">
        <f t="shared" si="183"/>
        <v/>
      </c>
      <c r="BD343" s="113" t="str">
        <f t="shared" si="184"/>
        <v/>
      </c>
      <c r="BE343" s="113" t="str">
        <f t="shared" si="185"/>
        <v/>
      </c>
      <c r="BF343" s="113" t="str">
        <f t="shared" si="186"/>
        <v/>
      </c>
      <c r="BG343" s="113" t="str">
        <f t="shared" si="187"/>
        <v/>
      </c>
      <c r="BH343" s="113" t="str">
        <f t="shared" si="188"/>
        <v/>
      </c>
      <c r="BI343" s="113" t="str">
        <f t="shared" si="189"/>
        <v/>
      </c>
      <c r="BJ343" s="113" t="str">
        <f t="shared" si="190"/>
        <v/>
      </c>
      <c r="BK343" s="113" t="str">
        <f t="shared" si="191"/>
        <v/>
      </c>
      <c r="BL343" s="113" t="str">
        <f t="shared" si="192"/>
        <v/>
      </c>
      <c r="BM343" s="113" t="str">
        <f t="shared" si="193"/>
        <v/>
      </c>
      <c r="BN343" s="113" t="str">
        <f t="shared" si="194"/>
        <v/>
      </c>
    </row>
    <row r="344" spans="1:66">
      <c r="A344" s="111">
        <f>IF('Data Entry'!$H$4="","",'Data Entry'!$H$4)</f>
        <v>8</v>
      </c>
      <c r="B344" s="111" t="str">
        <f>IF('Data Entry'!B349="","",'Data Entry'!B349)</f>
        <v/>
      </c>
      <c r="C344" s="111" t="str">
        <f>IF('Data Entry'!C349="","",'Data Entry'!C349)</f>
        <v/>
      </c>
      <c r="D344" s="114" t="str">
        <f>IF('Data Entry'!D349="","",'Data Entry'!D349)</f>
        <v/>
      </c>
      <c r="E344" s="111" t="str">
        <f>IF('Data Entry'!E349="","",UPPER('Data Entry'!E349))</f>
        <v/>
      </c>
      <c r="F344" s="111"/>
      <c r="G344" s="111" t="str">
        <f>IF('Data Entry'!F349="","",UPPER('Data Entry'!F349))</f>
        <v/>
      </c>
      <c r="H344" s="111"/>
      <c r="I344" s="111"/>
      <c r="J344" s="111"/>
      <c r="K344" s="111" t="str">
        <f>IF('Data Entry'!G349="","",'Data Entry'!G349)</f>
        <v/>
      </c>
      <c r="L344" s="111" t="str">
        <f>IF('Data Entry'!H349="","",'Data Entry'!H349)</f>
        <v/>
      </c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2"/>
      <c r="AF344" s="68" t="str">
        <f>IF(AK344="","",IF(AK344&gt;0,COUNT($AG$2:AG344),""))</f>
        <v/>
      </c>
      <c r="AG344" s="113">
        <f t="shared" si="163"/>
        <v>8</v>
      </c>
      <c r="AH344" s="113" t="str">
        <f t="shared" si="164"/>
        <v/>
      </c>
      <c r="AI344" s="113" t="str">
        <f t="shared" si="165"/>
        <v/>
      </c>
      <c r="AJ344" s="113" t="str">
        <f t="shared" si="166"/>
        <v/>
      </c>
      <c r="AK344" s="113" t="str">
        <f t="shared" si="167"/>
        <v/>
      </c>
      <c r="AL344" s="113">
        <f t="shared" si="168"/>
        <v>0</v>
      </c>
      <c r="AM344" s="113" t="str">
        <f t="shared" si="169"/>
        <v/>
      </c>
      <c r="AN344" s="113">
        <f t="shared" si="170"/>
        <v>0</v>
      </c>
      <c r="AO344" s="113">
        <f t="shared" si="171"/>
        <v>0</v>
      </c>
      <c r="AP344" s="113">
        <f t="shared" si="172"/>
        <v>0</v>
      </c>
      <c r="AQ344" s="113" t="str">
        <f t="shared" si="173"/>
        <v/>
      </c>
      <c r="AR344" s="113" t="str">
        <f t="shared" si="174"/>
        <v/>
      </c>
      <c r="AS344" s="113">
        <f t="shared" si="175"/>
        <v>0</v>
      </c>
      <c r="AT344" s="113">
        <f t="shared" si="176"/>
        <v>0</v>
      </c>
      <c r="AU344" s="113">
        <f t="shared" si="177"/>
        <v>0</v>
      </c>
      <c r="AV344" s="113">
        <f t="shared" si="178"/>
        <v>0</v>
      </c>
      <c r="AX344" s="68" t="str">
        <f>IF(BC344="","",IF(BC344&gt;0,COUNT($AY$2:AY344),""))</f>
        <v/>
      </c>
      <c r="AY344" s="113" t="str">
        <f t="shared" si="179"/>
        <v/>
      </c>
      <c r="AZ344" s="113" t="str">
        <f t="shared" si="180"/>
        <v/>
      </c>
      <c r="BA344" s="113" t="str">
        <f t="shared" si="181"/>
        <v/>
      </c>
      <c r="BB344" s="113" t="str">
        <f t="shared" si="182"/>
        <v/>
      </c>
      <c r="BC344" s="113" t="str">
        <f t="shared" si="183"/>
        <v/>
      </c>
      <c r="BD344" s="113" t="str">
        <f t="shared" si="184"/>
        <v/>
      </c>
      <c r="BE344" s="113" t="str">
        <f t="shared" si="185"/>
        <v/>
      </c>
      <c r="BF344" s="113" t="str">
        <f t="shared" si="186"/>
        <v/>
      </c>
      <c r="BG344" s="113" t="str">
        <f t="shared" si="187"/>
        <v/>
      </c>
      <c r="BH344" s="113" t="str">
        <f t="shared" si="188"/>
        <v/>
      </c>
      <c r="BI344" s="113" t="str">
        <f t="shared" si="189"/>
        <v/>
      </c>
      <c r="BJ344" s="113" t="str">
        <f t="shared" si="190"/>
        <v/>
      </c>
      <c r="BK344" s="113" t="str">
        <f t="shared" si="191"/>
        <v/>
      </c>
      <c r="BL344" s="113" t="str">
        <f t="shared" si="192"/>
        <v/>
      </c>
      <c r="BM344" s="113" t="str">
        <f t="shared" si="193"/>
        <v/>
      </c>
      <c r="BN344" s="113" t="str">
        <f t="shared" si="194"/>
        <v/>
      </c>
    </row>
    <row r="345" spans="1:66">
      <c r="A345" s="111">
        <f>IF('Data Entry'!$H$4="","",'Data Entry'!$H$4)</f>
        <v>8</v>
      </c>
      <c r="B345" s="111" t="str">
        <f>IF('Data Entry'!B350="","",'Data Entry'!B350)</f>
        <v/>
      </c>
      <c r="C345" s="111" t="str">
        <f>IF('Data Entry'!C350="","",'Data Entry'!C350)</f>
        <v/>
      </c>
      <c r="D345" s="114" t="str">
        <f>IF('Data Entry'!D350="","",'Data Entry'!D350)</f>
        <v/>
      </c>
      <c r="E345" s="111" t="str">
        <f>IF('Data Entry'!E350="","",UPPER('Data Entry'!E350))</f>
        <v/>
      </c>
      <c r="F345" s="111"/>
      <c r="G345" s="111" t="str">
        <f>IF('Data Entry'!F350="","",UPPER('Data Entry'!F350))</f>
        <v/>
      </c>
      <c r="H345" s="111"/>
      <c r="I345" s="111"/>
      <c r="J345" s="111"/>
      <c r="K345" s="111" t="str">
        <f>IF('Data Entry'!G350="","",'Data Entry'!G350)</f>
        <v/>
      </c>
      <c r="L345" s="111" t="str">
        <f>IF('Data Entry'!H350="","",'Data Entry'!H350)</f>
        <v/>
      </c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2"/>
      <c r="AF345" s="68" t="str">
        <f>IF(AK345="","",IF(AK345&gt;0,COUNT($AG$2:AG345),""))</f>
        <v/>
      </c>
      <c r="AG345" s="113">
        <f t="shared" si="163"/>
        <v>8</v>
      </c>
      <c r="AH345" s="113" t="str">
        <f t="shared" si="164"/>
        <v/>
      </c>
      <c r="AI345" s="113" t="str">
        <f t="shared" si="165"/>
        <v/>
      </c>
      <c r="AJ345" s="113" t="str">
        <f t="shared" si="166"/>
        <v/>
      </c>
      <c r="AK345" s="113" t="str">
        <f t="shared" si="167"/>
        <v/>
      </c>
      <c r="AL345" s="113">
        <f t="shared" si="168"/>
        <v>0</v>
      </c>
      <c r="AM345" s="113" t="str">
        <f t="shared" si="169"/>
        <v/>
      </c>
      <c r="AN345" s="113">
        <f t="shared" si="170"/>
        <v>0</v>
      </c>
      <c r="AO345" s="113">
        <f t="shared" si="171"/>
        <v>0</v>
      </c>
      <c r="AP345" s="113">
        <f t="shared" si="172"/>
        <v>0</v>
      </c>
      <c r="AQ345" s="113" t="str">
        <f t="shared" si="173"/>
        <v/>
      </c>
      <c r="AR345" s="113" t="str">
        <f t="shared" si="174"/>
        <v/>
      </c>
      <c r="AS345" s="113">
        <f t="shared" si="175"/>
        <v>0</v>
      </c>
      <c r="AT345" s="113">
        <f t="shared" si="176"/>
        <v>0</v>
      </c>
      <c r="AU345" s="113">
        <f t="shared" si="177"/>
        <v>0</v>
      </c>
      <c r="AV345" s="113">
        <f t="shared" si="178"/>
        <v>0</v>
      </c>
      <c r="AX345" s="68" t="str">
        <f>IF(BC345="","",IF(BC345&gt;0,COUNT($AY$2:AY345),""))</f>
        <v/>
      </c>
      <c r="AY345" s="113" t="str">
        <f t="shared" si="179"/>
        <v/>
      </c>
      <c r="AZ345" s="113" t="str">
        <f t="shared" si="180"/>
        <v/>
      </c>
      <c r="BA345" s="113" t="str">
        <f t="shared" si="181"/>
        <v/>
      </c>
      <c r="BB345" s="113" t="str">
        <f t="shared" si="182"/>
        <v/>
      </c>
      <c r="BC345" s="113" t="str">
        <f t="shared" si="183"/>
        <v/>
      </c>
      <c r="BD345" s="113" t="str">
        <f t="shared" si="184"/>
        <v/>
      </c>
      <c r="BE345" s="113" t="str">
        <f t="shared" si="185"/>
        <v/>
      </c>
      <c r="BF345" s="113" t="str">
        <f t="shared" si="186"/>
        <v/>
      </c>
      <c r="BG345" s="113" t="str">
        <f t="shared" si="187"/>
        <v/>
      </c>
      <c r="BH345" s="113" t="str">
        <f t="shared" si="188"/>
        <v/>
      </c>
      <c r="BI345" s="113" t="str">
        <f t="shared" si="189"/>
        <v/>
      </c>
      <c r="BJ345" s="113" t="str">
        <f t="shared" si="190"/>
        <v/>
      </c>
      <c r="BK345" s="113" t="str">
        <f t="shared" si="191"/>
        <v/>
      </c>
      <c r="BL345" s="113" t="str">
        <f t="shared" si="192"/>
        <v/>
      </c>
      <c r="BM345" s="113" t="str">
        <f t="shared" si="193"/>
        <v/>
      </c>
      <c r="BN345" s="113" t="str">
        <f t="shared" si="194"/>
        <v/>
      </c>
    </row>
    <row r="346" spans="1:66">
      <c r="A346" s="111">
        <f>IF('Data Entry'!$H$4="","",'Data Entry'!$H$4)</f>
        <v>8</v>
      </c>
      <c r="B346" s="111" t="str">
        <f>IF('Data Entry'!B351="","",'Data Entry'!B351)</f>
        <v/>
      </c>
      <c r="C346" s="111" t="str">
        <f>IF('Data Entry'!C351="","",'Data Entry'!C351)</f>
        <v/>
      </c>
      <c r="D346" s="114" t="str">
        <f>IF('Data Entry'!D351="","",'Data Entry'!D351)</f>
        <v/>
      </c>
      <c r="E346" s="111" t="str">
        <f>IF('Data Entry'!E351="","",UPPER('Data Entry'!E351))</f>
        <v/>
      </c>
      <c r="F346" s="111"/>
      <c r="G346" s="111" t="str">
        <f>IF('Data Entry'!F351="","",UPPER('Data Entry'!F351))</f>
        <v/>
      </c>
      <c r="H346" s="111"/>
      <c r="I346" s="111"/>
      <c r="J346" s="111"/>
      <c r="K346" s="111" t="str">
        <f>IF('Data Entry'!G351="","",'Data Entry'!G351)</f>
        <v/>
      </c>
      <c r="L346" s="111" t="str">
        <f>IF('Data Entry'!H351="","",'Data Entry'!H351)</f>
        <v/>
      </c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2"/>
      <c r="AF346" s="68" t="str">
        <f>IF(AK346="","",IF(AK346&gt;0,COUNT($AG$2:AG346),""))</f>
        <v/>
      </c>
      <c r="AG346" s="113">
        <f t="shared" si="163"/>
        <v>8</v>
      </c>
      <c r="AH346" s="113" t="str">
        <f t="shared" si="164"/>
        <v/>
      </c>
      <c r="AI346" s="113" t="str">
        <f t="shared" si="165"/>
        <v/>
      </c>
      <c r="AJ346" s="113" t="str">
        <f t="shared" si="166"/>
        <v/>
      </c>
      <c r="AK346" s="113" t="str">
        <f t="shared" si="167"/>
        <v/>
      </c>
      <c r="AL346" s="113">
        <f t="shared" si="168"/>
        <v>0</v>
      </c>
      <c r="AM346" s="113" t="str">
        <f t="shared" si="169"/>
        <v/>
      </c>
      <c r="AN346" s="113">
        <f t="shared" si="170"/>
        <v>0</v>
      </c>
      <c r="AO346" s="113">
        <f t="shared" si="171"/>
        <v>0</v>
      </c>
      <c r="AP346" s="113">
        <f t="shared" si="172"/>
        <v>0</v>
      </c>
      <c r="AQ346" s="113" t="str">
        <f t="shared" si="173"/>
        <v/>
      </c>
      <c r="AR346" s="113" t="str">
        <f t="shared" si="174"/>
        <v/>
      </c>
      <c r="AS346" s="113">
        <f t="shared" si="175"/>
        <v>0</v>
      </c>
      <c r="AT346" s="113">
        <f t="shared" si="176"/>
        <v>0</v>
      </c>
      <c r="AU346" s="113">
        <f t="shared" si="177"/>
        <v>0</v>
      </c>
      <c r="AV346" s="113">
        <f t="shared" si="178"/>
        <v>0</v>
      </c>
      <c r="AX346" s="68" t="str">
        <f>IF(BC346="","",IF(BC346&gt;0,COUNT($AY$2:AY346),""))</f>
        <v/>
      </c>
      <c r="AY346" s="113" t="str">
        <f t="shared" si="179"/>
        <v/>
      </c>
      <c r="AZ346" s="113" t="str">
        <f t="shared" si="180"/>
        <v/>
      </c>
      <c r="BA346" s="113" t="str">
        <f t="shared" si="181"/>
        <v/>
      </c>
      <c r="BB346" s="113" t="str">
        <f t="shared" si="182"/>
        <v/>
      </c>
      <c r="BC346" s="113" t="str">
        <f t="shared" si="183"/>
        <v/>
      </c>
      <c r="BD346" s="113" t="str">
        <f t="shared" si="184"/>
        <v/>
      </c>
      <c r="BE346" s="113" t="str">
        <f t="shared" si="185"/>
        <v/>
      </c>
      <c r="BF346" s="113" t="str">
        <f t="shared" si="186"/>
        <v/>
      </c>
      <c r="BG346" s="113" t="str">
        <f t="shared" si="187"/>
        <v/>
      </c>
      <c r="BH346" s="113" t="str">
        <f t="shared" si="188"/>
        <v/>
      </c>
      <c r="BI346" s="113" t="str">
        <f t="shared" si="189"/>
        <v/>
      </c>
      <c r="BJ346" s="113" t="str">
        <f t="shared" si="190"/>
        <v/>
      </c>
      <c r="BK346" s="113" t="str">
        <f t="shared" si="191"/>
        <v/>
      </c>
      <c r="BL346" s="113" t="str">
        <f t="shared" si="192"/>
        <v/>
      </c>
      <c r="BM346" s="113" t="str">
        <f t="shared" si="193"/>
        <v/>
      </c>
      <c r="BN346" s="113" t="str">
        <f t="shared" si="194"/>
        <v/>
      </c>
    </row>
    <row r="347" spans="1:66">
      <c r="A347" s="111">
        <f>IF('Data Entry'!$H$4="","",'Data Entry'!$H$4)</f>
        <v>8</v>
      </c>
      <c r="B347" s="111" t="str">
        <f>IF('Data Entry'!B352="","",'Data Entry'!B352)</f>
        <v/>
      </c>
      <c r="C347" s="111" t="str">
        <f>IF('Data Entry'!C352="","",'Data Entry'!C352)</f>
        <v/>
      </c>
      <c r="D347" s="114" t="str">
        <f>IF('Data Entry'!D352="","",'Data Entry'!D352)</f>
        <v/>
      </c>
      <c r="E347" s="111" t="str">
        <f>IF('Data Entry'!E352="","",UPPER('Data Entry'!E352))</f>
        <v/>
      </c>
      <c r="F347" s="111"/>
      <c r="G347" s="111" t="str">
        <f>IF('Data Entry'!F352="","",UPPER('Data Entry'!F352))</f>
        <v/>
      </c>
      <c r="H347" s="111"/>
      <c r="I347" s="111"/>
      <c r="J347" s="111"/>
      <c r="K347" s="111" t="str">
        <f>IF('Data Entry'!G352="","",'Data Entry'!G352)</f>
        <v/>
      </c>
      <c r="L347" s="111" t="str">
        <f>IF('Data Entry'!H352="","",'Data Entry'!H352)</f>
        <v/>
      </c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2"/>
      <c r="AF347" s="68" t="str">
        <f>IF(AK347="","",IF(AK347&gt;0,COUNT($AG$2:AG347),""))</f>
        <v/>
      </c>
      <c r="AG347" s="113">
        <f t="shared" si="163"/>
        <v>8</v>
      </c>
      <c r="AH347" s="113" t="str">
        <f t="shared" si="164"/>
        <v/>
      </c>
      <c r="AI347" s="113" t="str">
        <f t="shared" si="165"/>
        <v/>
      </c>
      <c r="AJ347" s="113" t="str">
        <f t="shared" si="166"/>
        <v/>
      </c>
      <c r="AK347" s="113" t="str">
        <f t="shared" si="167"/>
        <v/>
      </c>
      <c r="AL347" s="113">
        <f t="shared" si="168"/>
        <v>0</v>
      </c>
      <c r="AM347" s="113" t="str">
        <f t="shared" si="169"/>
        <v/>
      </c>
      <c r="AN347" s="113">
        <f t="shared" si="170"/>
        <v>0</v>
      </c>
      <c r="AO347" s="113">
        <f t="shared" si="171"/>
        <v>0</v>
      </c>
      <c r="AP347" s="113">
        <f t="shared" si="172"/>
        <v>0</v>
      </c>
      <c r="AQ347" s="113" t="str">
        <f t="shared" si="173"/>
        <v/>
      </c>
      <c r="AR347" s="113" t="str">
        <f t="shared" si="174"/>
        <v/>
      </c>
      <c r="AS347" s="113">
        <f t="shared" si="175"/>
        <v>0</v>
      </c>
      <c r="AT347" s="113">
        <f t="shared" si="176"/>
        <v>0</v>
      </c>
      <c r="AU347" s="113">
        <f t="shared" si="177"/>
        <v>0</v>
      </c>
      <c r="AV347" s="113">
        <f t="shared" si="178"/>
        <v>0</v>
      </c>
      <c r="AX347" s="68" t="str">
        <f>IF(BC347="","",IF(BC347&gt;0,COUNT($AY$2:AY347),""))</f>
        <v/>
      </c>
      <c r="AY347" s="113" t="str">
        <f t="shared" si="179"/>
        <v/>
      </c>
      <c r="AZ347" s="113" t="str">
        <f t="shared" si="180"/>
        <v/>
      </c>
      <c r="BA347" s="113" t="str">
        <f t="shared" si="181"/>
        <v/>
      </c>
      <c r="BB347" s="113" t="str">
        <f t="shared" si="182"/>
        <v/>
      </c>
      <c r="BC347" s="113" t="str">
        <f t="shared" si="183"/>
        <v/>
      </c>
      <c r="BD347" s="113" t="str">
        <f t="shared" si="184"/>
        <v/>
      </c>
      <c r="BE347" s="113" t="str">
        <f t="shared" si="185"/>
        <v/>
      </c>
      <c r="BF347" s="113" t="str">
        <f t="shared" si="186"/>
        <v/>
      </c>
      <c r="BG347" s="113" t="str">
        <f t="shared" si="187"/>
        <v/>
      </c>
      <c r="BH347" s="113" t="str">
        <f t="shared" si="188"/>
        <v/>
      </c>
      <c r="BI347" s="113" t="str">
        <f t="shared" si="189"/>
        <v/>
      </c>
      <c r="BJ347" s="113" t="str">
        <f t="shared" si="190"/>
        <v/>
      </c>
      <c r="BK347" s="113" t="str">
        <f t="shared" si="191"/>
        <v/>
      </c>
      <c r="BL347" s="113" t="str">
        <f t="shared" si="192"/>
        <v/>
      </c>
      <c r="BM347" s="113" t="str">
        <f t="shared" si="193"/>
        <v/>
      </c>
      <c r="BN347" s="113" t="str">
        <f t="shared" si="194"/>
        <v/>
      </c>
    </row>
    <row r="348" spans="1:66">
      <c r="A348" s="111">
        <f>IF('Data Entry'!$H$4="","",'Data Entry'!$H$4)</f>
        <v>8</v>
      </c>
      <c r="B348" s="111" t="str">
        <f>IF('Data Entry'!B353="","",'Data Entry'!B353)</f>
        <v/>
      </c>
      <c r="C348" s="111" t="str">
        <f>IF('Data Entry'!C353="","",'Data Entry'!C353)</f>
        <v/>
      </c>
      <c r="D348" s="114" t="str">
        <f>IF('Data Entry'!D353="","",'Data Entry'!D353)</f>
        <v/>
      </c>
      <c r="E348" s="111" t="str">
        <f>IF('Data Entry'!E353="","",UPPER('Data Entry'!E353))</f>
        <v/>
      </c>
      <c r="F348" s="111"/>
      <c r="G348" s="111" t="str">
        <f>IF('Data Entry'!F353="","",UPPER('Data Entry'!F353))</f>
        <v/>
      </c>
      <c r="H348" s="111"/>
      <c r="I348" s="111"/>
      <c r="J348" s="111"/>
      <c r="K348" s="111" t="str">
        <f>IF('Data Entry'!G353="","",'Data Entry'!G353)</f>
        <v/>
      </c>
      <c r="L348" s="111" t="str">
        <f>IF('Data Entry'!H353="","",'Data Entry'!H353)</f>
        <v/>
      </c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2"/>
      <c r="AF348" s="68" t="str">
        <f>IF(AK348="","",IF(AK348&gt;0,COUNT($AG$2:AG348),""))</f>
        <v/>
      </c>
      <c r="AG348" s="113">
        <f t="shared" si="163"/>
        <v>8</v>
      </c>
      <c r="AH348" s="113" t="str">
        <f t="shared" si="164"/>
        <v/>
      </c>
      <c r="AI348" s="113" t="str">
        <f t="shared" si="165"/>
        <v/>
      </c>
      <c r="AJ348" s="113" t="str">
        <f t="shared" si="166"/>
        <v/>
      </c>
      <c r="AK348" s="113" t="str">
        <f t="shared" si="167"/>
        <v/>
      </c>
      <c r="AL348" s="113">
        <f t="shared" si="168"/>
        <v>0</v>
      </c>
      <c r="AM348" s="113" t="str">
        <f t="shared" si="169"/>
        <v/>
      </c>
      <c r="AN348" s="113">
        <f t="shared" si="170"/>
        <v>0</v>
      </c>
      <c r="AO348" s="113">
        <f t="shared" si="171"/>
        <v>0</v>
      </c>
      <c r="AP348" s="113">
        <f t="shared" si="172"/>
        <v>0</v>
      </c>
      <c r="AQ348" s="113" t="str">
        <f t="shared" si="173"/>
        <v/>
      </c>
      <c r="AR348" s="113" t="str">
        <f t="shared" si="174"/>
        <v/>
      </c>
      <c r="AS348" s="113">
        <f t="shared" si="175"/>
        <v>0</v>
      </c>
      <c r="AT348" s="113">
        <f t="shared" si="176"/>
        <v>0</v>
      </c>
      <c r="AU348" s="113">
        <f t="shared" si="177"/>
        <v>0</v>
      </c>
      <c r="AV348" s="113">
        <f t="shared" si="178"/>
        <v>0</v>
      </c>
      <c r="AX348" s="68" t="str">
        <f>IF(BC348="","",IF(BC348&gt;0,COUNT($AY$2:AY348),""))</f>
        <v/>
      </c>
      <c r="AY348" s="113" t="str">
        <f t="shared" si="179"/>
        <v/>
      </c>
      <c r="AZ348" s="113" t="str">
        <f t="shared" si="180"/>
        <v/>
      </c>
      <c r="BA348" s="113" t="str">
        <f t="shared" si="181"/>
        <v/>
      </c>
      <c r="BB348" s="113" t="str">
        <f t="shared" si="182"/>
        <v/>
      </c>
      <c r="BC348" s="113" t="str">
        <f t="shared" si="183"/>
        <v/>
      </c>
      <c r="BD348" s="113" t="str">
        <f t="shared" si="184"/>
        <v/>
      </c>
      <c r="BE348" s="113" t="str">
        <f t="shared" si="185"/>
        <v/>
      </c>
      <c r="BF348" s="113" t="str">
        <f t="shared" si="186"/>
        <v/>
      </c>
      <c r="BG348" s="113" t="str">
        <f t="shared" si="187"/>
        <v/>
      </c>
      <c r="BH348" s="113" t="str">
        <f t="shared" si="188"/>
        <v/>
      </c>
      <c r="BI348" s="113" t="str">
        <f t="shared" si="189"/>
        <v/>
      </c>
      <c r="BJ348" s="113" t="str">
        <f t="shared" si="190"/>
        <v/>
      </c>
      <c r="BK348" s="113" t="str">
        <f t="shared" si="191"/>
        <v/>
      </c>
      <c r="BL348" s="113" t="str">
        <f t="shared" si="192"/>
        <v/>
      </c>
      <c r="BM348" s="113" t="str">
        <f t="shared" si="193"/>
        <v/>
      </c>
      <c r="BN348" s="113" t="str">
        <f t="shared" si="194"/>
        <v/>
      </c>
    </row>
    <row r="349" spans="1:66">
      <c r="A349" s="111">
        <f>IF('Data Entry'!$H$4="","",'Data Entry'!$H$4)</f>
        <v>8</v>
      </c>
      <c r="B349" s="111" t="str">
        <f>IF('Data Entry'!B354="","",'Data Entry'!B354)</f>
        <v/>
      </c>
      <c r="C349" s="111" t="str">
        <f>IF('Data Entry'!C354="","",'Data Entry'!C354)</f>
        <v/>
      </c>
      <c r="D349" s="114" t="str">
        <f>IF('Data Entry'!D354="","",'Data Entry'!D354)</f>
        <v/>
      </c>
      <c r="E349" s="111" t="str">
        <f>IF('Data Entry'!E354="","",UPPER('Data Entry'!E354))</f>
        <v/>
      </c>
      <c r="F349" s="111"/>
      <c r="G349" s="111" t="str">
        <f>IF('Data Entry'!F354="","",UPPER('Data Entry'!F354))</f>
        <v/>
      </c>
      <c r="H349" s="111"/>
      <c r="I349" s="111"/>
      <c r="J349" s="111"/>
      <c r="K349" s="111" t="str">
        <f>IF('Data Entry'!G354="","",'Data Entry'!G354)</f>
        <v/>
      </c>
      <c r="L349" s="111" t="str">
        <f>IF('Data Entry'!H354="","",'Data Entry'!H354)</f>
        <v/>
      </c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2"/>
      <c r="AF349" s="68" t="str">
        <f>IF(AK349="","",IF(AK349&gt;0,COUNT($AG$2:AG349),""))</f>
        <v/>
      </c>
      <c r="AG349" s="113">
        <f t="shared" si="163"/>
        <v>8</v>
      </c>
      <c r="AH349" s="113" t="str">
        <f t="shared" si="164"/>
        <v/>
      </c>
      <c r="AI349" s="113" t="str">
        <f t="shared" si="165"/>
        <v/>
      </c>
      <c r="AJ349" s="113" t="str">
        <f t="shared" si="166"/>
        <v/>
      </c>
      <c r="AK349" s="113" t="str">
        <f t="shared" si="167"/>
        <v/>
      </c>
      <c r="AL349" s="113">
        <f t="shared" si="168"/>
        <v>0</v>
      </c>
      <c r="AM349" s="113" t="str">
        <f t="shared" si="169"/>
        <v/>
      </c>
      <c r="AN349" s="113">
        <f t="shared" si="170"/>
        <v>0</v>
      </c>
      <c r="AO349" s="113">
        <f t="shared" si="171"/>
        <v>0</v>
      </c>
      <c r="AP349" s="113">
        <f t="shared" si="172"/>
        <v>0</v>
      </c>
      <c r="AQ349" s="113" t="str">
        <f t="shared" si="173"/>
        <v/>
      </c>
      <c r="AR349" s="113" t="str">
        <f t="shared" si="174"/>
        <v/>
      </c>
      <c r="AS349" s="113">
        <f t="shared" si="175"/>
        <v>0</v>
      </c>
      <c r="AT349" s="113">
        <f t="shared" si="176"/>
        <v>0</v>
      </c>
      <c r="AU349" s="113">
        <f t="shared" si="177"/>
        <v>0</v>
      </c>
      <c r="AV349" s="113">
        <f t="shared" si="178"/>
        <v>0</v>
      </c>
      <c r="AX349" s="68" t="str">
        <f>IF(BC349="","",IF(BC349&gt;0,COUNT($AY$2:AY349),""))</f>
        <v/>
      </c>
      <c r="AY349" s="113" t="str">
        <f t="shared" si="179"/>
        <v/>
      </c>
      <c r="AZ349" s="113" t="str">
        <f t="shared" si="180"/>
        <v/>
      </c>
      <c r="BA349" s="113" t="str">
        <f t="shared" si="181"/>
        <v/>
      </c>
      <c r="BB349" s="113" t="str">
        <f t="shared" si="182"/>
        <v/>
      </c>
      <c r="BC349" s="113" t="str">
        <f t="shared" si="183"/>
        <v/>
      </c>
      <c r="BD349" s="113" t="str">
        <f t="shared" si="184"/>
        <v/>
      </c>
      <c r="BE349" s="113" t="str">
        <f t="shared" si="185"/>
        <v/>
      </c>
      <c r="BF349" s="113" t="str">
        <f t="shared" si="186"/>
        <v/>
      </c>
      <c r="BG349" s="113" t="str">
        <f t="shared" si="187"/>
        <v/>
      </c>
      <c r="BH349" s="113" t="str">
        <f t="shared" si="188"/>
        <v/>
      </c>
      <c r="BI349" s="113" t="str">
        <f t="shared" si="189"/>
        <v/>
      </c>
      <c r="BJ349" s="113" t="str">
        <f t="shared" si="190"/>
        <v/>
      </c>
      <c r="BK349" s="113" t="str">
        <f t="shared" si="191"/>
        <v/>
      </c>
      <c r="BL349" s="113" t="str">
        <f t="shared" si="192"/>
        <v/>
      </c>
      <c r="BM349" s="113" t="str">
        <f t="shared" si="193"/>
        <v/>
      </c>
      <c r="BN349" s="113" t="str">
        <f t="shared" si="194"/>
        <v/>
      </c>
    </row>
    <row r="350" spans="1:66">
      <c r="A350" s="111">
        <f>IF('Data Entry'!$H$4="","",'Data Entry'!$H$4)</f>
        <v>8</v>
      </c>
      <c r="B350" s="111" t="str">
        <f>IF('Data Entry'!B355="","",'Data Entry'!B355)</f>
        <v/>
      </c>
      <c r="C350" s="111" t="str">
        <f>IF('Data Entry'!C355="","",'Data Entry'!C355)</f>
        <v/>
      </c>
      <c r="D350" s="114" t="str">
        <f>IF('Data Entry'!D355="","",'Data Entry'!D355)</f>
        <v/>
      </c>
      <c r="E350" s="111" t="str">
        <f>IF('Data Entry'!E355="","",UPPER('Data Entry'!E355))</f>
        <v/>
      </c>
      <c r="F350" s="111"/>
      <c r="G350" s="111" t="str">
        <f>IF('Data Entry'!F355="","",UPPER('Data Entry'!F355))</f>
        <v/>
      </c>
      <c r="H350" s="111"/>
      <c r="I350" s="111"/>
      <c r="J350" s="111"/>
      <c r="K350" s="111" t="str">
        <f>IF('Data Entry'!G355="","",'Data Entry'!G355)</f>
        <v/>
      </c>
      <c r="L350" s="111" t="str">
        <f>IF('Data Entry'!H355="","",'Data Entry'!H355)</f>
        <v/>
      </c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2"/>
      <c r="AF350" s="68" t="str">
        <f>IF(AK350="","",IF(AK350&gt;0,COUNT($AG$2:AG350),""))</f>
        <v/>
      </c>
      <c r="AG350" s="113">
        <f t="shared" si="163"/>
        <v>8</v>
      </c>
      <c r="AH350" s="113" t="str">
        <f t="shared" si="164"/>
        <v/>
      </c>
      <c r="AI350" s="113" t="str">
        <f t="shared" si="165"/>
        <v/>
      </c>
      <c r="AJ350" s="113" t="str">
        <f t="shared" si="166"/>
        <v/>
      </c>
      <c r="AK350" s="113" t="str">
        <f t="shared" si="167"/>
        <v/>
      </c>
      <c r="AL350" s="113">
        <f t="shared" si="168"/>
        <v>0</v>
      </c>
      <c r="AM350" s="113" t="str">
        <f t="shared" si="169"/>
        <v/>
      </c>
      <c r="AN350" s="113">
        <f t="shared" si="170"/>
        <v>0</v>
      </c>
      <c r="AO350" s="113">
        <f t="shared" si="171"/>
        <v>0</v>
      </c>
      <c r="AP350" s="113">
        <f t="shared" si="172"/>
        <v>0</v>
      </c>
      <c r="AQ350" s="113" t="str">
        <f t="shared" si="173"/>
        <v/>
      </c>
      <c r="AR350" s="113" t="str">
        <f t="shared" si="174"/>
        <v/>
      </c>
      <c r="AS350" s="113">
        <f t="shared" si="175"/>
        <v>0</v>
      </c>
      <c r="AT350" s="113">
        <f t="shared" si="176"/>
        <v>0</v>
      </c>
      <c r="AU350" s="113">
        <f t="shared" si="177"/>
        <v>0</v>
      </c>
      <c r="AV350" s="113">
        <f t="shared" si="178"/>
        <v>0</v>
      </c>
      <c r="AX350" s="68" t="str">
        <f>IF(BC350="","",IF(BC350&gt;0,COUNT($AY$2:AY350),""))</f>
        <v/>
      </c>
      <c r="AY350" s="113" t="str">
        <f t="shared" si="179"/>
        <v/>
      </c>
      <c r="AZ350" s="113" t="str">
        <f t="shared" si="180"/>
        <v/>
      </c>
      <c r="BA350" s="113" t="str">
        <f t="shared" si="181"/>
        <v/>
      </c>
      <c r="BB350" s="113" t="str">
        <f t="shared" si="182"/>
        <v/>
      </c>
      <c r="BC350" s="113" t="str">
        <f t="shared" si="183"/>
        <v/>
      </c>
      <c r="BD350" s="113" t="str">
        <f t="shared" si="184"/>
        <v/>
      </c>
      <c r="BE350" s="113" t="str">
        <f t="shared" si="185"/>
        <v/>
      </c>
      <c r="BF350" s="113" t="str">
        <f t="shared" si="186"/>
        <v/>
      </c>
      <c r="BG350" s="113" t="str">
        <f t="shared" si="187"/>
        <v/>
      </c>
      <c r="BH350" s="113" t="str">
        <f t="shared" si="188"/>
        <v/>
      </c>
      <c r="BI350" s="113" t="str">
        <f t="shared" si="189"/>
        <v/>
      </c>
      <c r="BJ350" s="113" t="str">
        <f t="shared" si="190"/>
        <v/>
      </c>
      <c r="BK350" s="113" t="str">
        <f t="shared" si="191"/>
        <v/>
      </c>
      <c r="BL350" s="113" t="str">
        <f t="shared" si="192"/>
        <v/>
      </c>
      <c r="BM350" s="113" t="str">
        <f t="shared" si="193"/>
        <v/>
      </c>
      <c r="BN350" s="113" t="str">
        <f t="shared" si="194"/>
        <v/>
      </c>
    </row>
    <row r="351" spans="1:66">
      <c r="A351" s="111">
        <f>IF('Data Entry'!$H$4="","",'Data Entry'!$H$4)</f>
        <v>8</v>
      </c>
      <c r="B351" s="111" t="str">
        <f>IF('Data Entry'!B356="","",'Data Entry'!B356)</f>
        <v/>
      </c>
      <c r="C351" s="111" t="str">
        <f>IF('Data Entry'!C356="","",'Data Entry'!C356)</f>
        <v/>
      </c>
      <c r="D351" s="114" t="str">
        <f>IF('Data Entry'!D356="","",'Data Entry'!D356)</f>
        <v/>
      </c>
      <c r="E351" s="111" t="str">
        <f>IF('Data Entry'!E356="","",UPPER('Data Entry'!E356))</f>
        <v/>
      </c>
      <c r="F351" s="111"/>
      <c r="G351" s="111" t="str">
        <f>IF('Data Entry'!F356="","",UPPER('Data Entry'!F356))</f>
        <v/>
      </c>
      <c r="H351" s="111"/>
      <c r="I351" s="111"/>
      <c r="J351" s="111"/>
      <c r="K351" s="111" t="str">
        <f>IF('Data Entry'!G356="","",'Data Entry'!G356)</f>
        <v/>
      </c>
      <c r="L351" s="111" t="str">
        <f>IF('Data Entry'!H356="","",'Data Entry'!H356)</f>
        <v/>
      </c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112"/>
      <c r="AF351" s="68" t="str">
        <f>IF(AK351="","",IF(AK351&gt;0,COUNT($AG$2:AG351),""))</f>
        <v/>
      </c>
      <c r="AG351" s="113">
        <f t="shared" si="163"/>
        <v>8</v>
      </c>
      <c r="AH351" s="113" t="str">
        <f t="shared" si="164"/>
        <v/>
      </c>
      <c r="AI351" s="113" t="str">
        <f t="shared" si="165"/>
        <v/>
      </c>
      <c r="AJ351" s="113" t="str">
        <f t="shared" si="166"/>
        <v/>
      </c>
      <c r="AK351" s="113" t="str">
        <f t="shared" si="167"/>
        <v/>
      </c>
      <c r="AL351" s="113">
        <f t="shared" si="168"/>
        <v>0</v>
      </c>
      <c r="AM351" s="113" t="str">
        <f t="shared" si="169"/>
        <v/>
      </c>
      <c r="AN351" s="113">
        <f t="shared" si="170"/>
        <v>0</v>
      </c>
      <c r="AO351" s="113">
        <f t="shared" si="171"/>
        <v>0</v>
      </c>
      <c r="AP351" s="113">
        <f t="shared" si="172"/>
        <v>0</v>
      </c>
      <c r="AQ351" s="113" t="str">
        <f t="shared" si="173"/>
        <v/>
      </c>
      <c r="AR351" s="113" t="str">
        <f t="shared" si="174"/>
        <v/>
      </c>
      <c r="AS351" s="113">
        <f t="shared" si="175"/>
        <v>0</v>
      </c>
      <c r="AT351" s="113">
        <f t="shared" si="176"/>
        <v>0</v>
      </c>
      <c r="AU351" s="113">
        <f t="shared" si="177"/>
        <v>0</v>
      </c>
      <c r="AV351" s="113">
        <f t="shared" si="178"/>
        <v>0</v>
      </c>
      <c r="AX351" s="68" t="str">
        <f>IF(BC351="","",IF(BC351&gt;0,COUNT($AY$2:AY351),""))</f>
        <v/>
      </c>
      <c r="AY351" s="113" t="str">
        <f t="shared" si="179"/>
        <v/>
      </c>
      <c r="AZ351" s="113" t="str">
        <f t="shared" si="180"/>
        <v/>
      </c>
      <c r="BA351" s="113" t="str">
        <f t="shared" si="181"/>
        <v/>
      </c>
      <c r="BB351" s="113" t="str">
        <f t="shared" si="182"/>
        <v/>
      </c>
      <c r="BC351" s="113" t="str">
        <f t="shared" si="183"/>
        <v/>
      </c>
      <c r="BD351" s="113" t="str">
        <f t="shared" si="184"/>
        <v/>
      </c>
      <c r="BE351" s="113" t="str">
        <f t="shared" si="185"/>
        <v/>
      </c>
      <c r="BF351" s="113" t="str">
        <f t="shared" si="186"/>
        <v/>
      </c>
      <c r="BG351" s="113" t="str">
        <f t="shared" si="187"/>
        <v/>
      </c>
      <c r="BH351" s="113" t="str">
        <f t="shared" si="188"/>
        <v/>
      </c>
      <c r="BI351" s="113" t="str">
        <f t="shared" si="189"/>
        <v/>
      </c>
      <c r="BJ351" s="113" t="str">
        <f t="shared" si="190"/>
        <v/>
      </c>
      <c r="BK351" s="113" t="str">
        <f t="shared" si="191"/>
        <v/>
      </c>
      <c r="BL351" s="113" t="str">
        <f t="shared" si="192"/>
        <v/>
      </c>
      <c r="BM351" s="113" t="str">
        <f t="shared" si="193"/>
        <v/>
      </c>
      <c r="BN351" s="113" t="str">
        <f t="shared" si="194"/>
        <v/>
      </c>
    </row>
    <row r="352" spans="1:66">
      <c r="A352" s="111">
        <f>IF('Data Entry'!$H$4="","",'Data Entry'!$H$4)</f>
        <v>8</v>
      </c>
      <c r="B352" s="111" t="str">
        <f>IF('Data Entry'!B357="","",'Data Entry'!B357)</f>
        <v/>
      </c>
      <c r="C352" s="111" t="str">
        <f>IF('Data Entry'!C357="","",'Data Entry'!C357)</f>
        <v/>
      </c>
      <c r="D352" s="114" t="str">
        <f>IF('Data Entry'!D357="","",'Data Entry'!D357)</f>
        <v/>
      </c>
      <c r="E352" s="111" t="str">
        <f>IF('Data Entry'!E357="","",UPPER('Data Entry'!E357))</f>
        <v/>
      </c>
      <c r="F352" s="111"/>
      <c r="G352" s="111" t="str">
        <f>IF('Data Entry'!F357="","",UPPER('Data Entry'!F357))</f>
        <v/>
      </c>
      <c r="H352" s="111"/>
      <c r="I352" s="111"/>
      <c r="J352" s="111"/>
      <c r="K352" s="111" t="str">
        <f>IF('Data Entry'!G357="","",'Data Entry'!G357)</f>
        <v/>
      </c>
      <c r="L352" s="111" t="str">
        <f>IF('Data Entry'!H357="","",'Data Entry'!H357)</f>
        <v/>
      </c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2"/>
      <c r="AF352" s="68" t="str">
        <f>IF(AK352="","",IF(AK352&gt;0,COUNT($AG$2:AG352),""))</f>
        <v/>
      </c>
      <c r="AG352" s="113">
        <f t="shared" si="163"/>
        <v>8</v>
      </c>
      <c r="AH352" s="113" t="str">
        <f t="shared" si="164"/>
        <v/>
      </c>
      <c r="AI352" s="113" t="str">
        <f t="shared" si="165"/>
        <v/>
      </c>
      <c r="AJ352" s="113" t="str">
        <f t="shared" si="166"/>
        <v/>
      </c>
      <c r="AK352" s="113" t="str">
        <f t="shared" si="167"/>
        <v/>
      </c>
      <c r="AL352" s="113">
        <f t="shared" si="168"/>
        <v>0</v>
      </c>
      <c r="AM352" s="113" t="str">
        <f t="shared" si="169"/>
        <v/>
      </c>
      <c r="AN352" s="113">
        <f t="shared" si="170"/>
        <v>0</v>
      </c>
      <c r="AO352" s="113">
        <f t="shared" si="171"/>
        <v>0</v>
      </c>
      <c r="AP352" s="113">
        <f t="shared" si="172"/>
        <v>0</v>
      </c>
      <c r="AQ352" s="113" t="str">
        <f t="shared" si="173"/>
        <v/>
      </c>
      <c r="AR352" s="113" t="str">
        <f t="shared" si="174"/>
        <v/>
      </c>
      <c r="AS352" s="113">
        <f t="shared" si="175"/>
        <v>0</v>
      </c>
      <c r="AT352" s="113">
        <f t="shared" si="176"/>
        <v>0</v>
      </c>
      <c r="AU352" s="113">
        <f t="shared" si="177"/>
        <v>0</v>
      </c>
      <c r="AV352" s="113">
        <f t="shared" si="178"/>
        <v>0</v>
      </c>
      <c r="AX352" s="68" t="str">
        <f>IF(BC352="","",IF(BC352&gt;0,COUNT($AY$2:AY352),""))</f>
        <v/>
      </c>
      <c r="AY352" s="113" t="str">
        <f t="shared" si="179"/>
        <v/>
      </c>
      <c r="AZ352" s="113" t="str">
        <f t="shared" si="180"/>
        <v/>
      </c>
      <c r="BA352" s="113" t="str">
        <f t="shared" si="181"/>
        <v/>
      </c>
      <c r="BB352" s="113" t="str">
        <f t="shared" si="182"/>
        <v/>
      </c>
      <c r="BC352" s="113" t="str">
        <f t="shared" si="183"/>
        <v/>
      </c>
      <c r="BD352" s="113" t="str">
        <f t="shared" si="184"/>
        <v/>
      </c>
      <c r="BE352" s="113" t="str">
        <f t="shared" si="185"/>
        <v/>
      </c>
      <c r="BF352" s="113" t="str">
        <f t="shared" si="186"/>
        <v/>
      </c>
      <c r="BG352" s="113" t="str">
        <f t="shared" si="187"/>
        <v/>
      </c>
      <c r="BH352" s="113" t="str">
        <f t="shared" si="188"/>
        <v/>
      </c>
      <c r="BI352" s="113" t="str">
        <f t="shared" si="189"/>
        <v/>
      </c>
      <c r="BJ352" s="113" t="str">
        <f t="shared" si="190"/>
        <v/>
      </c>
      <c r="BK352" s="113" t="str">
        <f t="shared" si="191"/>
        <v/>
      </c>
      <c r="BL352" s="113" t="str">
        <f t="shared" si="192"/>
        <v/>
      </c>
      <c r="BM352" s="113" t="str">
        <f t="shared" si="193"/>
        <v/>
      </c>
      <c r="BN352" s="113" t="str">
        <f t="shared" si="194"/>
        <v/>
      </c>
    </row>
    <row r="353" spans="1:66">
      <c r="A353" s="111">
        <f>IF('Data Entry'!$H$4="","",'Data Entry'!$H$4)</f>
        <v>8</v>
      </c>
      <c r="B353" s="111" t="str">
        <f>IF('Data Entry'!B358="","",'Data Entry'!B358)</f>
        <v/>
      </c>
      <c r="C353" s="111" t="str">
        <f>IF('Data Entry'!C358="","",'Data Entry'!C358)</f>
        <v/>
      </c>
      <c r="D353" s="114" t="str">
        <f>IF('Data Entry'!D358="","",'Data Entry'!D358)</f>
        <v/>
      </c>
      <c r="E353" s="111" t="str">
        <f>IF('Data Entry'!E358="","",UPPER('Data Entry'!E358))</f>
        <v/>
      </c>
      <c r="F353" s="111"/>
      <c r="G353" s="111" t="str">
        <f>IF('Data Entry'!F358="","",UPPER('Data Entry'!F358))</f>
        <v/>
      </c>
      <c r="H353" s="111"/>
      <c r="I353" s="111"/>
      <c r="J353" s="111"/>
      <c r="K353" s="111" t="str">
        <f>IF('Data Entry'!G358="","",'Data Entry'!G358)</f>
        <v/>
      </c>
      <c r="L353" s="111" t="str">
        <f>IF('Data Entry'!H358="","",'Data Entry'!H358)</f>
        <v/>
      </c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112"/>
      <c r="AF353" s="68" t="str">
        <f>IF(AK353="","",IF(AK353&gt;0,COUNT($AG$2:AG353),""))</f>
        <v/>
      </c>
      <c r="AG353" s="113">
        <f t="shared" si="163"/>
        <v>8</v>
      </c>
      <c r="AH353" s="113" t="str">
        <f t="shared" si="164"/>
        <v/>
      </c>
      <c r="AI353" s="113" t="str">
        <f t="shared" si="165"/>
        <v/>
      </c>
      <c r="AJ353" s="113" t="str">
        <f t="shared" si="166"/>
        <v/>
      </c>
      <c r="AK353" s="113" t="str">
        <f t="shared" si="167"/>
        <v/>
      </c>
      <c r="AL353" s="113">
        <f t="shared" si="168"/>
        <v>0</v>
      </c>
      <c r="AM353" s="113" t="str">
        <f t="shared" si="169"/>
        <v/>
      </c>
      <c r="AN353" s="113">
        <f t="shared" si="170"/>
        <v>0</v>
      </c>
      <c r="AO353" s="113">
        <f t="shared" si="171"/>
        <v>0</v>
      </c>
      <c r="AP353" s="113">
        <f t="shared" si="172"/>
        <v>0</v>
      </c>
      <c r="AQ353" s="113" t="str">
        <f t="shared" si="173"/>
        <v/>
      </c>
      <c r="AR353" s="113" t="str">
        <f t="shared" si="174"/>
        <v/>
      </c>
      <c r="AS353" s="113">
        <f t="shared" si="175"/>
        <v>0</v>
      </c>
      <c r="AT353" s="113">
        <f t="shared" si="176"/>
        <v>0</v>
      </c>
      <c r="AU353" s="113">
        <f t="shared" si="177"/>
        <v>0</v>
      </c>
      <c r="AV353" s="113">
        <f t="shared" si="178"/>
        <v>0</v>
      </c>
      <c r="AX353" s="68" t="str">
        <f>IF(BC353="","",IF(BC353&gt;0,COUNT($AY$2:AY353),""))</f>
        <v/>
      </c>
      <c r="AY353" s="113" t="str">
        <f t="shared" si="179"/>
        <v/>
      </c>
      <c r="AZ353" s="113" t="str">
        <f t="shared" si="180"/>
        <v/>
      </c>
      <c r="BA353" s="113" t="str">
        <f t="shared" si="181"/>
        <v/>
      </c>
      <c r="BB353" s="113" t="str">
        <f t="shared" si="182"/>
        <v/>
      </c>
      <c r="BC353" s="113" t="str">
        <f t="shared" si="183"/>
        <v/>
      </c>
      <c r="BD353" s="113" t="str">
        <f t="shared" si="184"/>
        <v/>
      </c>
      <c r="BE353" s="113" t="str">
        <f t="shared" si="185"/>
        <v/>
      </c>
      <c r="BF353" s="113" t="str">
        <f t="shared" si="186"/>
        <v/>
      </c>
      <c r="BG353" s="113" t="str">
        <f t="shared" si="187"/>
        <v/>
      </c>
      <c r="BH353" s="113" t="str">
        <f t="shared" si="188"/>
        <v/>
      </c>
      <c r="BI353" s="113" t="str">
        <f t="shared" si="189"/>
        <v/>
      </c>
      <c r="BJ353" s="113" t="str">
        <f t="shared" si="190"/>
        <v/>
      </c>
      <c r="BK353" s="113" t="str">
        <f t="shared" si="191"/>
        <v/>
      </c>
      <c r="BL353" s="113" t="str">
        <f t="shared" si="192"/>
        <v/>
      </c>
      <c r="BM353" s="113" t="str">
        <f t="shared" si="193"/>
        <v/>
      </c>
      <c r="BN353" s="113" t="str">
        <f t="shared" si="194"/>
        <v/>
      </c>
    </row>
    <row r="354" spans="1:66">
      <c r="A354" s="111">
        <f>IF('Data Entry'!$H$4="","",'Data Entry'!$H$4)</f>
        <v>8</v>
      </c>
      <c r="B354" s="111" t="str">
        <f>IF('Data Entry'!B359="","",'Data Entry'!B359)</f>
        <v/>
      </c>
      <c r="C354" s="111" t="str">
        <f>IF('Data Entry'!C359="","",'Data Entry'!C359)</f>
        <v/>
      </c>
      <c r="D354" s="114" t="str">
        <f>IF('Data Entry'!D359="","",'Data Entry'!D359)</f>
        <v/>
      </c>
      <c r="E354" s="111" t="str">
        <f>IF('Data Entry'!E359="","",UPPER('Data Entry'!E359))</f>
        <v/>
      </c>
      <c r="F354" s="111"/>
      <c r="G354" s="111" t="str">
        <f>IF('Data Entry'!F359="","",UPPER('Data Entry'!F359))</f>
        <v/>
      </c>
      <c r="H354" s="111"/>
      <c r="I354" s="111"/>
      <c r="J354" s="111"/>
      <c r="K354" s="111" t="str">
        <f>IF('Data Entry'!G359="","",'Data Entry'!G359)</f>
        <v/>
      </c>
      <c r="L354" s="111" t="str">
        <f>IF('Data Entry'!H359="","",'Data Entry'!H359)</f>
        <v/>
      </c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  <c r="AE354" s="112"/>
      <c r="AF354" s="68" t="str">
        <f>IF(AK354="","",IF(AK354&gt;0,COUNT($AG$2:AG354),""))</f>
        <v/>
      </c>
      <c r="AG354" s="113">
        <f t="shared" si="163"/>
        <v>8</v>
      </c>
      <c r="AH354" s="113" t="str">
        <f t="shared" si="164"/>
        <v/>
      </c>
      <c r="AI354" s="113" t="str">
        <f t="shared" si="165"/>
        <v/>
      </c>
      <c r="AJ354" s="113" t="str">
        <f t="shared" si="166"/>
        <v/>
      </c>
      <c r="AK354" s="113" t="str">
        <f t="shared" si="167"/>
        <v/>
      </c>
      <c r="AL354" s="113">
        <f t="shared" si="168"/>
        <v>0</v>
      </c>
      <c r="AM354" s="113" t="str">
        <f t="shared" si="169"/>
        <v/>
      </c>
      <c r="AN354" s="113">
        <f t="shared" si="170"/>
        <v>0</v>
      </c>
      <c r="AO354" s="113">
        <f t="shared" si="171"/>
        <v>0</v>
      </c>
      <c r="AP354" s="113">
        <f t="shared" si="172"/>
        <v>0</v>
      </c>
      <c r="AQ354" s="113" t="str">
        <f t="shared" si="173"/>
        <v/>
      </c>
      <c r="AR354" s="113" t="str">
        <f t="shared" si="174"/>
        <v/>
      </c>
      <c r="AS354" s="113">
        <f t="shared" si="175"/>
        <v>0</v>
      </c>
      <c r="AT354" s="113">
        <f t="shared" si="176"/>
        <v>0</v>
      </c>
      <c r="AU354" s="113">
        <f t="shared" si="177"/>
        <v>0</v>
      </c>
      <c r="AV354" s="113">
        <f t="shared" si="178"/>
        <v>0</v>
      </c>
      <c r="AX354" s="68" t="str">
        <f>IF(BC354="","",IF(BC354&gt;0,COUNT($AY$2:AY354),""))</f>
        <v/>
      </c>
      <c r="AY354" s="113" t="str">
        <f t="shared" si="179"/>
        <v/>
      </c>
      <c r="AZ354" s="113" t="str">
        <f t="shared" si="180"/>
        <v/>
      </c>
      <c r="BA354" s="113" t="str">
        <f t="shared" si="181"/>
        <v/>
      </c>
      <c r="BB354" s="113" t="str">
        <f t="shared" si="182"/>
        <v/>
      </c>
      <c r="BC354" s="113" t="str">
        <f t="shared" si="183"/>
        <v/>
      </c>
      <c r="BD354" s="113" t="str">
        <f t="shared" si="184"/>
        <v/>
      </c>
      <c r="BE354" s="113" t="str">
        <f t="shared" si="185"/>
        <v/>
      </c>
      <c r="BF354" s="113" t="str">
        <f t="shared" si="186"/>
        <v/>
      </c>
      <c r="BG354" s="113" t="str">
        <f t="shared" si="187"/>
        <v/>
      </c>
      <c r="BH354" s="113" t="str">
        <f t="shared" si="188"/>
        <v/>
      </c>
      <c r="BI354" s="113" t="str">
        <f t="shared" si="189"/>
        <v/>
      </c>
      <c r="BJ354" s="113" t="str">
        <f t="shared" si="190"/>
        <v/>
      </c>
      <c r="BK354" s="113" t="str">
        <f t="shared" si="191"/>
        <v/>
      </c>
      <c r="BL354" s="113" t="str">
        <f t="shared" si="192"/>
        <v/>
      </c>
      <c r="BM354" s="113" t="str">
        <f t="shared" si="193"/>
        <v/>
      </c>
      <c r="BN354" s="113" t="str">
        <f t="shared" si="194"/>
        <v/>
      </c>
    </row>
    <row r="355" spans="1:66">
      <c r="A355" s="111">
        <f>IF('Data Entry'!$H$4="","",'Data Entry'!$H$4)</f>
        <v>8</v>
      </c>
      <c r="B355" s="111" t="str">
        <f>IF('Data Entry'!B360="","",'Data Entry'!B360)</f>
        <v/>
      </c>
      <c r="C355" s="111" t="str">
        <f>IF('Data Entry'!C360="","",'Data Entry'!C360)</f>
        <v/>
      </c>
      <c r="D355" s="114" t="str">
        <f>IF('Data Entry'!D360="","",'Data Entry'!D360)</f>
        <v/>
      </c>
      <c r="E355" s="111" t="str">
        <f>IF('Data Entry'!E360="","",UPPER('Data Entry'!E360))</f>
        <v/>
      </c>
      <c r="F355" s="111"/>
      <c r="G355" s="111" t="str">
        <f>IF('Data Entry'!F360="","",UPPER('Data Entry'!F360))</f>
        <v/>
      </c>
      <c r="H355" s="111"/>
      <c r="I355" s="111"/>
      <c r="J355" s="111"/>
      <c r="K355" s="111" t="str">
        <f>IF('Data Entry'!G360="","",'Data Entry'!G360)</f>
        <v/>
      </c>
      <c r="L355" s="111" t="str">
        <f>IF('Data Entry'!H360="","",'Data Entry'!H360)</f>
        <v/>
      </c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  <c r="AE355" s="112"/>
      <c r="AF355" s="68" t="str">
        <f>IF(AK355="","",IF(AK355&gt;0,COUNT($AG$2:AG355),""))</f>
        <v/>
      </c>
      <c r="AG355" s="113">
        <f t="shared" si="163"/>
        <v>8</v>
      </c>
      <c r="AH355" s="113" t="str">
        <f t="shared" si="164"/>
        <v/>
      </c>
      <c r="AI355" s="113" t="str">
        <f t="shared" si="165"/>
        <v/>
      </c>
      <c r="AJ355" s="113" t="str">
        <f t="shared" si="166"/>
        <v/>
      </c>
      <c r="AK355" s="113" t="str">
        <f t="shared" si="167"/>
        <v/>
      </c>
      <c r="AL355" s="113">
        <f t="shared" si="168"/>
        <v>0</v>
      </c>
      <c r="AM355" s="113" t="str">
        <f t="shared" si="169"/>
        <v/>
      </c>
      <c r="AN355" s="113">
        <f t="shared" si="170"/>
        <v>0</v>
      </c>
      <c r="AO355" s="113">
        <f t="shared" si="171"/>
        <v>0</v>
      </c>
      <c r="AP355" s="113">
        <f t="shared" si="172"/>
        <v>0</v>
      </c>
      <c r="AQ355" s="113" t="str">
        <f t="shared" si="173"/>
        <v/>
      </c>
      <c r="AR355" s="113" t="str">
        <f t="shared" si="174"/>
        <v/>
      </c>
      <c r="AS355" s="113">
        <f t="shared" si="175"/>
        <v>0</v>
      </c>
      <c r="AT355" s="113">
        <f t="shared" si="176"/>
        <v>0</v>
      </c>
      <c r="AU355" s="113">
        <f t="shared" si="177"/>
        <v>0</v>
      </c>
      <c r="AV355" s="113">
        <f t="shared" si="178"/>
        <v>0</v>
      </c>
      <c r="AX355" s="68" t="str">
        <f>IF(BC355="","",IF(BC355&gt;0,COUNT($AY$2:AY355),""))</f>
        <v/>
      </c>
      <c r="AY355" s="113" t="str">
        <f t="shared" si="179"/>
        <v/>
      </c>
      <c r="AZ355" s="113" t="str">
        <f t="shared" si="180"/>
        <v/>
      </c>
      <c r="BA355" s="113" t="str">
        <f t="shared" si="181"/>
        <v/>
      </c>
      <c r="BB355" s="113" t="str">
        <f t="shared" si="182"/>
        <v/>
      </c>
      <c r="BC355" s="113" t="str">
        <f t="shared" si="183"/>
        <v/>
      </c>
      <c r="BD355" s="113" t="str">
        <f t="shared" si="184"/>
        <v/>
      </c>
      <c r="BE355" s="113" t="str">
        <f t="shared" si="185"/>
        <v/>
      </c>
      <c r="BF355" s="113" t="str">
        <f t="shared" si="186"/>
        <v/>
      </c>
      <c r="BG355" s="113" t="str">
        <f t="shared" si="187"/>
        <v/>
      </c>
      <c r="BH355" s="113" t="str">
        <f t="shared" si="188"/>
        <v/>
      </c>
      <c r="BI355" s="113" t="str">
        <f t="shared" si="189"/>
        <v/>
      </c>
      <c r="BJ355" s="113" t="str">
        <f t="shared" si="190"/>
        <v/>
      </c>
      <c r="BK355" s="113" t="str">
        <f t="shared" si="191"/>
        <v/>
      </c>
      <c r="BL355" s="113" t="str">
        <f t="shared" si="192"/>
        <v/>
      </c>
      <c r="BM355" s="113" t="str">
        <f t="shared" si="193"/>
        <v/>
      </c>
      <c r="BN355" s="113" t="str">
        <f t="shared" si="194"/>
        <v/>
      </c>
    </row>
    <row r="356" spans="1:66">
      <c r="A356" s="111">
        <f>IF('Data Entry'!$H$4="","",'Data Entry'!$H$4)</f>
        <v>8</v>
      </c>
      <c r="B356" s="111" t="str">
        <f>IF('Data Entry'!B361="","",'Data Entry'!B361)</f>
        <v/>
      </c>
      <c r="C356" s="111" t="str">
        <f>IF('Data Entry'!C361="","",'Data Entry'!C361)</f>
        <v/>
      </c>
      <c r="D356" s="114" t="str">
        <f>IF('Data Entry'!D361="","",'Data Entry'!D361)</f>
        <v/>
      </c>
      <c r="E356" s="111" t="str">
        <f>IF('Data Entry'!E361="","",UPPER('Data Entry'!E361))</f>
        <v/>
      </c>
      <c r="F356" s="111"/>
      <c r="G356" s="111" t="str">
        <f>IF('Data Entry'!F361="","",UPPER('Data Entry'!F361))</f>
        <v/>
      </c>
      <c r="H356" s="111"/>
      <c r="I356" s="111"/>
      <c r="J356" s="111"/>
      <c r="K356" s="111" t="str">
        <f>IF('Data Entry'!G361="","",'Data Entry'!G361)</f>
        <v/>
      </c>
      <c r="L356" s="111" t="str">
        <f>IF('Data Entry'!H361="","",'Data Entry'!H361)</f>
        <v/>
      </c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112"/>
      <c r="AF356" s="68" t="str">
        <f>IF(AK356="","",IF(AK356&gt;0,COUNT($AG$2:AG356),""))</f>
        <v/>
      </c>
      <c r="AG356" s="113">
        <f t="shared" si="163"/>
        <v>8</v>
      </c>
      <c r="AH356" s="113" t="str">
        <f t="shared" si="164"/>
        <v/>
      </c>
      <c r="AI356" s="113" t="str">
        <f t="shared" si="165"/>
        <v/>
      </c>
      <c r="AJ356" s="113" t="str">
        <f t="shared" si="166"/>
        <v/>
      </c>
      <c r="AK356" s="113" t="str">
        <f t="shared" si="167"/>
        <v/>
      </c>
      <c r="AL356" s="113">
        <f t="shared" si="168"/>
        <v>0</v>
      </c>
      <c r="AM356" s="113" t="str">
        <f t="shared" si="169"/>
        <v/>
      </c>
      <c r="AN356" s="113">
        <f t="shared" si="170"/>
        <v>0</v>
      </c>
      <c r="AO356" s="113">
        <f t="shared" si="171"/>
        <v>0</v>
      </c>
      <c r="AP356" s="113">
        <f t="shared" si="172"/>
        <v>0</v>
      </c>
      <c r="AQ356" s="113" t="str">
        <f t="shared" si="173"/>
        <v/>
      </c>
      <c r="AR356" s="113" t="str">
        <f t="shared" si="174"/>
        <v/>
      </c>
      <c r="AS356" s="113">
        <f t="shared" si="175"/>
        <v>0</v>
      </c>
      <c r="AT356" s="113">
        <f t="shared" si="176"/>
        <v>0</v>
      </c>
      <c r="AU356" s="113">
        <f t="shared" si="177"/>
        <v>0</v>
      </c>
      <c r="AV356" s="113">
        <f t="shared" si="178"/>
        <v>0</v>
      </c>
      <c r="AX356" s="68" t="str">
        <f>IF(BC356="","",IF(BC356&gt;0,COUNT($AY$2:AY356),""))</f>
        <v/>
      </c>
      <c r="AY356" s="113" t="str">
        <f t="shared" si="179"/>
        <v/>
      </c>
      <c r="AZ356" s="113" t="str">
        <f t="shared" si="180"/>
        <v/>
      </c>
      <c r="BA356" s="113" t="str">
        <f t="shared" si="181"/>
        <v/>
      </c>
      <c r="BB356" s="113" t="str">
        <f t="shared" si="182"/>
        <v/>
      </c>
      <c r="BC356" s="113" t="str">
        <f t="shared" si="183"/>
        <v/>
      </c>
      <c r="BD356" s="113" t="str">
        <f t="shared" si="184"/>
        <v/>
      </c>
      <c r="BE356" s="113" t="str">
        <f t="shared" si="185"/>
        <v/>
      </c>
      <c r="BF356" s="113" t="str">
        <f t="shared" si="186"/>
        <v/>
      </c>
      <c r="BG356" s="113" t="str">
        <f t="shared" si="187"/>
        <v/>
      </c>
      <c r="BH356" s="113" t="str">
        <f t="shared" si="188"/>
        <v/>
      </c>
      <c r="BI356" s="113" t="str">
        <f t="shared" si="189"/>
        <v/>
      </c>
      <c r="BJ356" s="113" t="str">
        <f t="shared" si="190"/>
        <v/>
      </c>
      <c r="BK356" s="113" t="str">
        <f t="shared" si="191"/>
        <v/>
      </c>
      <c r="BL356" s="113" t="str">
        <f t="shared" si="192"/>
        <v/>
      </c>
      <c r="BM356" s="113" t="str">
        <f t="shared" si="193"/>
        <v/>
      </c>
      <c r="BN356" s="113" t="str">
        <f t="shared" si="194"/>
        <v/>
      </c>
    </row>
    <row r="357" spans="1:66">
      <c r="A357" s="111">
        <f>IF('Data Entry'!$H$4="","",'Data Entry'!$H$4)</f>
        <v>8</v>
      </c>
      <c r="B357" s="111" t="str">
        <f>IF('Data Entry'!B362="","",'Data Entry'!B362)</f>
        <v/>
      </c>
      <c r="C357" s="111" t="str">
        <f>IF('Data Entry'!C362="","",'Data Entry'!C362)</f>
        <v/>
      </c>
      <c r="D357" s="114" t="str">
        <f>IF('Data Entry'!D362="","",'Data Entry'!D362)</f>
        <v/>
      </c>
      <c r="E357" s="111" t="str">
        <f>IF('Data Entry'!E362="","",UPPER('Data Entry'!E362))</f>
        <v/>
      </c>
      <c r="F357" s="111"/>
      <c r="G357" s="111" t="str">
        <f>IF('Data Entry'!F362="","",UPPER('Data Entry'!F362))</f>
        <v/>
      </c>
      <c r="H357" s="111"/>
      <c r="I357" s="111"/>
      <c r="J357" s="111"/>
      <c r="K357" s="111" t="str">
        <f>IF('Data Entry'!G362="","",'Data Entry'!G362)</f>
        <v/>
      </c>
      <c r="L357" s="111" t="str">
        <f>IF('Data Entry'!H362="","",'Data Entry'!H362)</f>
        <v/>
      </c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112"/>
      <c r="AF357" s="68" t="str">
        <f>IF(AK357="","",IF(AK357&gt;0,COUNT($AG$2:AG357),""))</f>
        <v/>
      </c>
      <c r="AG357" s="113">
        <f t="shared" si="163"/>
        <v>8</v>
      </c>
      <c r="AH357" s="113" t="str">
        <f t="shared" si="164"/>
        <v/>
      </c>
      <c r="AI357" s="113" t="str">
        <f t="shared" si="165"/>
        <v/>
      </c>
      <c r="AJ357" s="113" t="str">
        <f t="shared" si="166"/>
        <v/>
      </c>
      <c r="AK357" s="113" t="str">
        <f t="shared" si="167"/>
        <v/>
      </c>
      <c r="AL357" s="113">
        <f t="shared" si="168"/>
        <v>0</v>
      </c>
      <c r="AM357" s="113" t="str">
        <f t="shared" si="169"/>
        <v/>
      </c>
      <c r="AN357" s="113">
        <f t="shared" si="170"/>
        <v>0</v>
      </c>
      <c r="AO357" s="113">
        <f t="shared" si="171"/>
        <v>0</v>
      </c>
      <c r="AP357" s="113">
        <f t="shared" si="172"/>
        <v>0</v>
      </c>
      <c r="AQ357" s="113" t="str">
        <f t="shared" si="173"/>
        <v/>
      </c>
      <c r="AR357" s="113" t="str">
        <f t="shared" si="174"/>
        <v/>
      </c>
      <c r="AS357" s="113">
        <f t="shared" si="175"/>
        <v>0</v>
      </c>
      <c r="AT357" s="113">
        <f t="shared" si="176"/>
        <v>0</v>
      </c>
      <c r="AU357" s="113">
        <f t="shared" si="177"/>
        <v>0</v>
      </c>
      <c r="AV357" s="113">
        <f t="shared" si="178"/>
        <v>0</v>
      </c>
      <c r="AX357" s="68" t="str">
        <f>IF(BC357="","",IF(BC357&gt;0,COUNT($AY$2:AY357),""))</f>
        <v/>
      </c>
      <c r="AY357" s="113" t="str">
        <f t="shared" si="179"/>
        <v/>
      </c>
      <c r="AZ357" s="113" t="str">
        <f t="shared" si="180"/>
        <v/>
      </c>
      <c r="BA357" s="113" t="str">
        <f t="shared" si="181"/>
        <v/>
      </c>
      <c r="BB357" s="113" t="str">
        <f t="shared" si="182"/>
        <v/>
      </c>
      <c r="BC357" s="113" t="str">
        <f t="shared" si="183"/>
        <v/>
      </c>
      <c r="BD357" s="113" t="str">
        <f t="shared" si="184"/>
        <v/>
      </c>
      <c r="BE357" s="113" t="str">
        <f t="shared" si="185"/>
        <v/>
      </c>
      <c r="BF357" s="113" t="str">
        <f t="shared" si="186"/>
        <v/>
      </c>
      <c r="BG357" s="113" t="str">
        <f t="shared" si="187"/>
        <v/>
      </c>
      <c r="BH357" s="113" t="str">
        <f t="shared" si="188"/>
        <v/>
      </c>
      <c r="BI357" s="113" t="str">
        <f t="shared" si="189"/>
        <v/>
      </c>
      <c r="BJ357" s="113" t="str">
        <f t="shared" si="190"/>
        <v/>
      </c>
      <c r="BK357" s="113" t="str">
        <f t="shared" si="191"/>
        <v/>
      </c>
      <c r="BL357" s="113" t="str">
        <f t="shared" si="192"/>
        <v/>
      </c>
      <c r="BM357" s="113" t="str">
        <f t="shared" si="193"/>
        <v/>
      </c>
      <c r="BN357" s="113" t="str">
        <f t="shared" si="194"/>
        <v/>
      </c>
    </row>
    <row r="358" spans="1:66">
      <c r="A358" s="111">
        <f>IF('Data Entry'!$H$4="","",'Data Entry'!$H$4)</f>
        <v>8</v>
      </c>
      <c r="B358" s="111" t="str">
        <f>IF('Data Entry'!B363="","",'Data Entry'!B363)</f>
        <v/>
      </c>
      <c r="C358" s="111" t="str">
        <f>IF('Data Entry'!C363="","",'Data Entry'!C363)</f>
        <v/>
      </c>
      <c r="D358" s="114" t="str">
        <f>IF('Data Entry'!D363="","",'Data Entry'!D363)</f>
        <v/>
      </c>
      <c r="E358" s="111" t="str">
        <f>IF('Data Entry'!E363="","",UPPER('Data Entry'!E363))</f>
        <v/>
      </c>
      <c r="F358" s="111"/>
      <c r="G358" s="111" t="str">
        <f>IF('Data Entry'!F363="","",UPPER('Data Entry'!F363))</f>
        <v/>
      </c>
      <c r="H358" s="111"/>
      <c r="I358" s="111"/>
      <c r="J358" s="111"/>
      <c r="K358" s="111" t="str">
        <f>IF('Data Entry'!G363="","",'Data Entry'!G363)</f>
        <v/>
      </c>
      <c r="L358" s="111" t="str">
        <f>IF('Data Entry'!H363="","",'Data Entry'!H363)</f>
        <v/>
      </c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112"/>
      <c r="AF358" s="68" t="str">
        <f>IF(AK358="","",IF(AK358&gt;0,COUNT($AG$2:AG358),""))</f>
        <v/>
      </c>
      <c r="AG358" s="113">
        <f t="shared" si="163"/>
        <v>8</v>
      </c>
      <c r="AH358" s="113" t="str">
        <f t="shared" si="164"/>
        <v/>
      </c>
      <c r="AI358" s="113" t="str">
        <f t="shared" si="165"/>
        <v/>
      </c>
      <c r="AJ358" s="113" t="str">
        <f t="shared" si="166"/>
        <v/>
      </c>
      <c r="AK358" s="113" t="str">
        <f t="shared" si="167"/>
        <v/>
      </c>
      <c r="AL358" s="113">
        <f t="shared" si="168"/>
        <v>0</v>
      </c>
      <c r="AM358" s="113" t="str">
        <f t="shared" si="169"/>
        <v/>
      </c>
      <c r="AN358" s="113">
        <f t="shared" si="170"/>
        <v>0</v>
      </c>
      <c r="AO358" s="113">
        <f t="shared" si="171"/>
        <v>0</v>
      </c>
      <c r="AP358" s="113">
        <f t="shared" si="172"/>
        <v>0</v>
      </c>
      <c r="AQ358" s="113" t="str">
        <f t="shared" si="173"/>
        <v/>
      </c>
      <c r="AR358" s="113" t="str">
        <f t="shared" si="174"/>
        <v/>
      </c>
      <c r="AS358" s="113">
        <f t="shared" si="175"/>
        <v>0</v>
      </c>
      <c r="AT358" s="113">
        <f t="shared" si="176"/>
        <v>0</v>
      </c>
      <c r="AU358" s="113">
        <f t="shared" si="177"/>
        <v>0</v>
      </c>
      <c r="AV358" s="113">
        <f t="shared" si="178"/>
        <v>0</v>
      </c>
      <c r="AX358" s="68" t="str">
        <f>IF(BC358="","",IF(BC358&gt;0,COUNT($AY$2:AY358),""))</f>
        <v/>
      </c>
      <c r="AY358" s="113" t="str">
        <f t="shared" si="179"/>
        <v/>
      </c>
      <c r="AZ358" s="113" t="str">
        <f t="shared" si="180"/>
        <v/>
      </c>
      <c r="BA358" s="113" t="str">
        <f t="shared" si="181"/>
        <v/>
      </c>
      <c r="BB358" s="113" t="str">
        <f t="shared" si="182"/>
        <v/>
      </c>
      <c r="BC358" s="113" t="str">
        <f t="shared" si="183"/>
        <v/>
      </c>
      <c r="BD358" s="113" t="str">
        <f t="shared" si="184"/>
        <v/>
      </c>
      <c r="BE358" s="113" t="str">
        <f t="shared" si="185"/>
        <v/>
      </c>
      <c r="BF358" s="113" t="str">
        <f t="shared" si="186"/>
        <v/>
      </c>
      <c r="BG358" s="113" t="str">
        <f t="shared" si="187"/>
        <v/>
      </c>
      <c r="BH358" s="113" t="str">
        <f t="shared" si="188"/>
        <v/>
      </c>
      <c r="BI358" s="113" t="str">
        <f t="shared" si="189"/>
        <v/>
      </c>
      <c r="BJ358" s="113" t="str">
        <f t="shared" si="190"/>
        <v/>
      </c>
      <c r="BK358" s="113" t="str">
        <f t="shared" si="191"/>
        <v/>
      </c>
      <c r="BL358" s="113" t="str">
        <f t="shared" si="192"/>
        <v/>
      </c>
      <c r="BM358" s="113" t="str">
        <f t="shared" si="193"/>
        <v/>
      </c>
      <c r="BN358" s="113" t="str">
        <f t="shared" si="194"/>
        <v/>
      </c>
    </row>
    <row r="359" spans="1:66">
      <c r="A359" s="111">
        <f>IF('Data Entry'!$H$4="","",'Data Entry'!$H$4)</f>
        <v>8</v>
      </c>
      <c r="B359" s="111" t="str">
        <f>IF('Data Entry'!B364="","",'Data Entry'!B364)</f>
        <v/>
      </c>
      <c r="C359" s="111" t="str">
        <f>IF('Data Entry'!C364="","",'Data Entry'!C364)</f>
        <v/>
      </c>
      <c r="D359" s="114" t="str">
        <f>IF('Data Entry'!D364="","",'Data Entry'!D364)</f>
        <v/>
      </c>
      <c r="E359" s="111" t="str">
        <f>IF('Data Entry'!E364="","",UPPER('Data Entry'!E364))</f>
        <v/>
      </c>
      <c r="F359" s="111"/>
      <c r="G359" s="111" t="str">
        <f>IF('Data Entry'!F364="","",UPPER('Data Entry'!F364))</f>
        <v/>
      </c>
      <c r="H359" s="111"/>
      <c r="I359" s="111"/>
      <c r="J359" s="111"/>
      <c r="K359" s="111" t="str">
        <f>IF('Data Entry'!G364="","",'Data Entry'!G364)</f>
        <v/>
      </c>
      <c r="L359" s="111" t="str">
        <f>IF('Data Entry'!H364="","",'Data Entry'!H364)</f>
        <v/>
      </c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112"/>
      <c r="AF359" s="68" t="str">
        <f>IF(AK359="","",IF(AK359&gt;0,COUNT($AG$2:AG359),""))</f>
        <v/>
      </c>
      <c r="AG359" s="113">
        <f t="shared" si="163"/>
        <v>8</v>
      </c>
      <c r="AH359" s="113" t="str">
        <f t="shared" si="164"/>
        <v/>
      </c>
      <c r="AI359" s="113" t="str">
        <f t="shared" si="165"/>
        <v/>
      </c>
      <c r="AJ359" s="113" t="str">
        <f t="shared" si="166"/>
        <v/>
      </c>
      <c r="AK359" s="113" t="str">
        <f t="shared" si="167"/>
        <v/>
      </c>
      <c r="AL359" s="113">
        <f t="shared" si="168"/>
        <v>0</v>
      </c>
      <c r="AM359" s="113" t="str">
        <f t="shared" si="169"/>
        <v/>
      </c>
      <c r="AN359" s="113">
        <f t="shared" si="170"/>
        <v>0</v>
      </c>
      <c r="AO359" s="113">
        <f t="shared" si="171"/>
        <v>0</v>
      </c>
      <c r="AP359" s="113">
        <f t="shared" si="172"/>
        <v>0</v>
      </c>
      <c r="AQ359" s="113" t="str">
        <f t="shared" si="173"/>
        <v/>
      </c>
      <c r="AR359" s="113" t="str">
        <f t="shared" si="174"/>
        <v/>
      </c>
      <c r="AS359" s="113">
        <f t="shared" si="175"/>
        <v>0</v>
      </c>
      <c r="AT359" s="113">
        <f t="shared" si="176"/>
        <v>0</v>
      </c>
      <c r="AU359" s="113">
        <f t="shared" si="177"/>
        <v>0</v>
      </c>
      <c r="AV359" s="113">
        <f t="shared" si="178"/>
        <v>0</v>
      </c>
      <c r="AX359" s="68" t="str">
        <f>IF(BC359="","",IF(BC359&gt;0,COUNT($AY$2:AY359),""))</f>
        <v/>
      </c>
      <c r="AY359" s="113" t="str">
        <f t="shared" si="179"/>
        <v/>
      </c>
      <c r="AZ359" s="113" t="str">
        <f t="shared" si="180"/>
        <v/>
      </c>
      <c r="BA359" s="113" t="str">
        <f t="shared" si="181"/>
        <v/>
      </c>
      <c r="BB359" s="113" t="str">
        <f t="shared" si="182"/>
        <v/>
      </c>
      <c r="BC359" s="113" t="str">
        <f t="shared" si="183"/>
        <v/>
      </c>
      <c r="BD359" s="113" t="str">
        <f t="shared" si="184"/>
        <v/>
      </c>
      <c r="BE359" s="113" t="str">
        <f t="shared" si="185"/>
        <v/>
      </c>
      <c r="BF359" s="113" t="str">
        <f t="shared" si="186"/>
        <v/>
      </c>
      <c r="BG359" s="113" t="str">
        <f t="shared" si="187"/>
        <v/>
      </c>
      <c r="BH359" s="113" t="str">
        <f t="shared" si="188"/>
        <v/>
      </c>
      <c r="BI359" s="113" t="str">
        <f t="shared" si="189"/>
        <v/>
      </c>
      <c r="BJ359" s="113" t="str">
        <f t="shared" si="190"/>
        <v/>
      </c>
      <c r="BK359" s="113" t="str">
        <f t="shared" si="191"/>
        <v/>
      </c>
      <c r="BL359" s="113" t="str">
        <f t="shared" si="192"/>
        <v/>
      </c>
      <c r="BM359" s="113" t="str">
        <f t="shared" si="193"/>
        <v/>
      </c>
      <c r="BN359" s="113" t="str">
        <f t="shared" si="194"/>
        <v/>
      </c>
    </row>
    <row r="360" spans="1:66">
      <c r="A360" s="111">
        <f>IF('Data Entry'!$H$4="","",'Data Entry'!$H$4)</f>
        <v>8</v>
      </c>
      <c r="B360" s="111" t="str">
        <f>IF('Data Entry'!B365="","",'Data Entry'!B365)</f>
        <v/>
      </c>
      <c r="C360" s="111" t="str">
        <f>IF('Data Entry'!C365="","",'Data Entry'!C365)</f>
        <v/>
      </c>
      <c r="D360" s="114" t="str">
        <f>IF('Data Entry'!D365="","",'Data Entry'!D365)</f>
        <v/>
      </c>
      <c r="E360" s="111" t="str">
        <f>IF('Data Entry'!E365="","",UPPER('Data Entry'!E365))</f>
        <v/>
      </c>
      <c r="F360" s="111"/>
      <c r="G360" s="111" t="str">
        <f>IF('Data Entry'!F365="","",UPPER('Data Entry'!F365))</f>
        <v/>
      </c>
      <c r="H360" s="111"/>
      <c r="I360" s="111"/>
      <c r="J360" s="111"/>
      <c r="K360" s="111" t="str">
        <f>IF('Data Entry'!G365="","",'Data Entry'!G365)</f>
        <v/>
      </c>
      <c r="L360" s="111" t="str">
        <f>IF('Data Entry'!H365="","",'Data Entry'!H365)</f>
        <v/>
      </c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112"/>
      <c r="AF360" s="68" t="str">
        <f>IF(AK360="","",IF(AK360&gt;0,COUNT($AG$2:AG360),""))</f>
        <v/>
      </c>
      <c r="AG360" s="113">
        <f t="shared" si="163"/>
        <v>8</v>
      </c>
      <c r="AH360" s="113" t="str">
        <f t="shared" si="164"/>
        <v/>
      </c>
      <c r="AI360" s="113" t="str">
        <f t="shared" si="165"/>
        <v/>
      </c>
      <c r="AJ360" s="113" t="str">
        <f t="shared" si="166"/>
        <v/>
      </c>
      <c r="AK360" s="113" t="str">
        <f t="shared" si="167"/>
        <v/>
      </c>
      <c r="AL360" s="113">
        <f t="shared" si="168"/>
        <v>0</v>
      </c>
      <c r="AM360" s="113" t="str">
        <f t="shared" si="169"/>
        <v/>
      </c>
      <c r="AN360" s="113">
        <f t="shared" si="170"/>
        <v>0</v>
      </c>
      <c r="AO360" s="113">
        <f t="shared" si="171"/>
        <v>0</v>
      </c>
      <c r="AP360" s="113">
        <f t="shared" si="172"/>
        <v>0</v>
      </c>
      <c r="AQ360" s="113" t="str">
        <f t="shared" si="173"/>
        <v/>
      </c>
      <c r="AR360" s="113" t="str">
        <f t="shared" si="174"/>
        <v/>
      </c>
      <c r="AS360" s="113">
        <f t="shared" si="175"/>
        <v>0</v>
      </c>
      <c r="AT360" s="113">
        <f t="shared" si="176"/>
        <v>0</v>
      </c>
      <c r="AU360" s="113">
        <f t="shared" si="177"/>
        <v>0</v>
      </c>
      <c r="AV360" s="113">
        <f t="shared" si="178"/>
        <v>0</v>
      </c>
      <c r="AX360" s="68" t="str">
        <f>IF(BC360="","",IF(BC360&gt;0,COUNT($AY$2:AY360),""))</f>
        <v/>
      </c>
      <c r="AY360" s="113" t="str">
        <f t="shared" si="179"/>
        <v/>
      </c>
      <c r="AZ360" s="113" t="str">
        <f t="shared" si="180"/>
        <v/>
      </c>
      <c r="BA360" s="113" t="str">
        <f t="shared" si="181"/>
        <v/>
      </c>
      <c r="BB360" s="113" t="str">
        <f t="shared" si="182"/>
        <v/>
      </c>
      <c r="BC360" s="113" t="str">
        <f t="shared" si="183"/>
        <v/>
      </c>
      <c r="BD360" s="113" t="str">
        <f t="shared" si="184"/>
        <v/>
      </c>
      <c r="BE360" s="113" t="str">
        <f t="shared" si="185"/>
        <v/>
      </c>
      <c r="BF360" s="113" t="str">
        <f t="shared" si="186"/>
        <v/>
      </c>
      <c r="BG360" s="113" t="str">
        <f t="shared" si="187"/>
        <v/>
      </c>
      <c r="BH360" s="113" t="str">
        <f t="shared" si="188"/>
        <v/>
      </c>
      <c r="BI360" s="113" t="str">
        <f t="shared" si="189"/>
        <v/>
      </c>
      <c r="BJ360" s="113" t="str">
        <f t="shared" si="190"/>
        <v/>
      </c>
      <c r="BK360" s="113" t="str">
        <f t="shared" si="191"/>
        <v/>
      </c>
      <c r="BL360" s="113" t="str">
        <f t="shared" si="192"/>
        <v/>
      </c>
      <c r="BM360" s="113" t="str">
        <f t="shared" si="193"/>
        <v/>
      </c>
      <c r="BN360" s="113" t="str">
        <f t="shared" si="194"/>
        <v/>
      </c>
    </row>
    <row r="361" spans="1:66">
      <c r="A361" s="111">
        <f>IF('Data Entry'!$H$4="","",'Data Entry'!$H$4)</f>
        <v>8</v>
      </c>
      <c r="B361" s="111" t="str">
        <f>IF('Data Entry'!B366="","",'Data Entry'!B366)</f>
        <v/>
      </c>
      <c r="C361" s="111" t="str">
        <f>IF('Data Entry'!C366="","",'Data Entry'!C366)</f>
        <v/>
      </c>
      <c r="D361" s="114" t="str">
        <f>IF('Data Entry'!D366="","",'Data Entry'!D366)</f>
        <v/>
      </c>
      <c r="E361" s="111" t="str">
        <f>IF('Data Entry'!E366="","",UPPER('Data Entry'!E366))</f>
        <v/>
      </c>
      <c r="F361" s="111"/>
      <c r="G361" s="111" t="str">
        <f>IF('Data Entry'!F366="","",UPPER('Data Entry'!F366))</f>
        <v/>
      </c>
      <c r="H361" s="111"/>
      <c r="I361" s="111"/>
      <c r="J361" s="111"/>
      <c r="K361" s="111" t="str">
        <f>IF('Data Entry'!G366="","",'Data Entry'!G366)</f>
        <v/>
      </c>
      <c r="L361" s="111" t="str">
        <f>IF('Data Entry'!H366="","",'Data Entry'!H366)</f>
        <v/>
      </c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2"/>
      <c r="AF361" s="68" t="str">
        <f>IF(AK361="","",IF(AK361&gt;0,COUNT($AG$2:AG361),""))</f>
        <v/>
      </c>
      <c r="AG361" s="113">
        <f t="shared" si="163"/>
        <v>8</v>
      </c>
      <c r="AH361" s="113" t="str">
        <f t="shared" si="164"/>
        <v/>
      </c>
      <c r="AI361" s="113" t="str">
        <f t="shared" si="165"/>
        <v/>
      </c>
      <c r="AJ361" s="113" t="str">
        <f t="shared" si="166"/>
        <v/>
      </c>
      <c r="AK361" s="113" t="str">
        <f t="shared" si="167"/>
        <v/>
      </c>
      <c r="AL361" s="113">
        <f t="shared" si="168"/>
        <v>0</v>
      </c>
      <c r="AM361" s="113" t="str">
        <f t="shared" si="169"/>
        <v/>
      </c>
      <c r="AN361" s="113">
        <f t="shared" si="170"/>
        <v>0</v>
      </c>
      <c r="AO361" s="113">
        <f t="shared" si="171"/>
        <v>0</v>
      </c>
      <c r="AP361" s="113">
        <f t="shared" si="172"/>
        <v>0</v>
      </c>
      <c r="AQ361" s="113" t="str">
        <f t="shared" si="173"/>
        <v/>
      </c>
      <c r="AR361" s="113" t="str">
        <f t="shared" si="174"/>
        <v/>
      </c>
      <c r="AS361" s="113">
        <f t="shared" si="175"/>
        <v>0</v>
      </c>
      <c r="AT361" s="113">
        <f t="shared" si="176"/>
        <v>0</v>
      </c>
      <c r="AU361" s="113">
        <f t="shared" si="177"/>
        <v>0</v>
      </c>
      <c r="AV361" s="113">
        <f t="shared" si="178"/>
        <v>0</v>
      </c>
      <c r="AX361" s="68" t="str">
        <f>IF(BC361="","",IF(BC361&gt;0,COUNT($AY$2:AY361),""))</f>
        <v/>
      </c>
      <c r="AY361" s="113" t="str">
        <f t="shared" si="179"/>
        <v/>
      </c>
      <c r="AZ361" s="113" t="str">
        <f t="shared" si="180"/>
        <v/>
      </c>
      <c r="BA361" s="113" t="str">
        <f t="shared" si="181"/>
        <v/>
      </c>
      <c r="BB361" s="113" t="str">
        <f t="shared" si="182"/>
        <v/>
      </c>
      <c r="BC361" s="113" t="str">
        <f t="shared" si="183"/>
        <v/>
      </c>
      <c r="BD361" s="113" t="str">
        <f t="shared" si="184"/>
        <v/>
      </c>
      <c r="BE361" s="113" t="str">
        <f t="shared" si="185"/>
        <v/>
      </c>
      <c r="BF361" s="113" t="str">
        <f t="shared" si="186"/>
        <v/>
      </c>
      <c r="BG361" s="113" t="str">
        <f t="shared" si="187"/>
        <v/>
      </c>
      <c r="BH361" s="113" t="str">
        <f t="shared" si="188"/>
        <v/>
      </c>
      <c r="BI361" s="113" t="str">
        <f t="shared" si="189"/>
        <v/>
      </c>
      <c r="BJ361" s="113" t="str">
        <f t="shared" si="190"/>
        <v/>
      </c>
      <c r="BK361" s="113" t="str">
        <f t="shared" si="191"/>
        <v/>
      </c>
      <c r="BL361" s="113" t="str">
        <f t="shared" si="192"/>
        <v/>
      </c>
      <c r="BM361" s="113" t="str">
        <f t="shared" si="193"/>
        <v/>
      </c>
      <c r="BN361" s="113" t="str">
        <f t="shared" si="194"/>
        <v/>
      </c>
    </row>
    <row r="362" spans="1:66">
      <c r="A362" s="111">
        <f>IF('Data Entry'!$H$4="","",'Data Entry'!$H$4)</f>
        <v>8</v>
      </c>
      <c r="B362" s="111" t="str">
        <f>IF('Data Entry'!B367="","",'Data Entry'!B367)</f>
        <v/>
      </c>
      <c r="C362" s="111" t="str">
        <f>IF('Data Entry'!C367="","",'Data Entry'!C367)</f>
        <v/>
      </c>
      <c r="D362" s="114" t="str">
        <f>IF('Data Entry'!D367="","",'Data Entry'!D367)</f>
        <v/>
      </c>
      <c r="E362" s="111" t="str">
        <f>IF('Data Entry'!E367="","",UPPER('Data Entry'!E367))</f>
        <v/>
      </c>
      <c r="F362" s="111"/>
      <c r="G362" s="111" t="str">
        <f>IF('Data Entry'!F367="","",UPPER('Data Entry'!F367))</f>
        <v/>
      </c>
      <c r="H362" s="111"/>
      <c r="I362" s="111"/>
      <c r="J362" s="111"/>
      <c r="K362" s="111" t="str">
        <f>IF('Data Entry'!G367="","",'Data Entry'!G367)</f>
        <v/>
      </c>
      <c r="L362" s="111" t="str">
        <f>IF('Data Entry'!H367="","",'Data Entry'!H367)</f>
        <v/>
      </c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  <c r="AE362" s="112"/>
      <c r="AF362" s="68" t="str">
        <f>IF(AK362="","",IF(AK362&gt;0,COUNT($AG$2:AG362),""))</f>
        <v/>
      </c>
      <c r="AG362" s="113">
        <f t="shared" si="163"/>
        <v>8</v>
      </c>
      <c r="AH362" s="113" t="str">
        <f t="shared" si="164"/>
        <v/>
      </c>
      <c r="AI362" s="113" t="str">
        <f t="shared" si="165"/>
        <v/>
      </c>
      <c r="AJ362" s="113" t="str">
        <f t="shared" si="166"/>
        <v/>
      </c>
      <c r="AK362" s="113" t="str">
        <f t="shared" si="167"/>
        <v/>
      </c>
      <c r="AL362" s="113">
        <f t="shared" si="168"/>
        <v>0</v>
      </c>
      <c r="AM362" s="113" t="str">
        <f t="shared" si="169"/>
        <v/>
      </c>
      <c r="AN362" s="113">
        <f t="shared" si="170"/>
        <v>0</v>
      </c>
      <c r="AO362" s="113">
        <f t="shared" si="171"/>
        <v>0</v>
      </c>
      <c r="AP362" s="113">
        <f t="shared" si="172"/>
        <v>0</v>
      </c>
      <c r="AQ362" s="113" t="str">
        <f t="shared" si="173"/>
        <v/>
      </c>
      <c r="AR362" s="113" t="str">
        <f t="shared" si="174"/>
        <v/>
      </c>
      <c r="AS362" s="113">
        <f t="shared" si="175"/>
        <v>0</v>
      </c>
      <c r="AT362" s="113">
        <f t="shared" si="176"/>
        <v>0</v>
      </c>
      <c r="AU362" s="113">
        <f t="shared" si="177"/>
        <v>0</v>
      </c>
      <c r="AV362" s="113">
        <f t="shared" si="178"/>
        <v>0</v>
      </c>
      <c r="AX362" s="68" t="str">
        <f>IF(BC362="","",IF(BC362&gt;0,COUNT($AY$2:AY362),""))</f>
        <v/>
      </c>
      <c r="AY362" s="113" t="str">
        <f t="shared" si="179"/>
        <v/>
      </c>
      <c r="AZ362" s="113" t="str">
        <f t="shared" si="180"/>
        <v/>
      </c>
      <c r="BA362" s="113" t="str">
        <f t="shared" si="181"/>
        <v/>
      </c>
      <c r="BB362" s="113" t="str">
        <f t="shared" si="182"/>
        <v/>
      </c>
      <c r="BC362" s="113" t="str">
        <f t="shared" si="183"/>
        <v/>
      </c>
      <c r="BD362" s="113" t="str">
        <f t="shared" si="184"/>
        <v/>
      </c>
      <c r="BE362" s="113" t="str">
        <f t="shared" si="185"/>
        <v/>
      </c>
      <c r="BF362" s="113" t="str">
        <f t="shared" si="186"/>
        <v/>
      </c>
      <c r="BG362" s="113" t="str">
        <f t="shared" si="187"/>
        <v/>
      </c>
      <c r="BH362" s="113" t="str">
        <f t="shared" si="188"/>
        <v/>
      </c>
      <c r="BI362" s="113" t="str">
        <f t="shared" si="189"/>
        <v/>
      </c>
      <c r="BJ362" s="113" t="str">
        <f t="shared" si="190"/>
        <v/>
      </c>
      <c r="BK362" s="113" t="str">
        <f t="shared" si="191"/>
        <v/>
      </c>
      <c r="BL362" s="113" t="str">
        <f t="shared" si="192"/>
        <v/>
      </c>
      <c r="BM362" s="113" t="str">
        <f t="shared" si="193"/>
        <v/>
      </c>
      <c r="BN362" s="113" t="str">
        <f t="shared" si="194"/>
        <v/>
      </c>
    </row>
    <row r="363" spans="1:66">
      <c r="A363" s="111">
        <f>IF('Data Entry'!$H$4="","",'Data Entry'!$H$4)</f>
        <v>8</v>
      </c>
      <c r="B363" s="111" t="str">
        <f>IF('Data Entry'!B368="","",'Data Entry'!B368)</f>
        <v/>
      </c>
      <c r="C363" s="111" t="str">
        <f>IF('Data Entry'!C368="","",'Data Entry'!C368)</f>
        <v/>
      </c>
      <c r="D363" s="114" t="str">
        <f>IF('Data Entry'!D368="","",'Data Entry'!D368)</f>
        <v/>
      </c>
      <c r="E363" s="111" t="str">
        <f>IF('Data Entry'!E368="","",UPPER('Data Entry'!E368))</f>
        <v/>
      </c>
      <c r="F363" s="111"/>
      <c r="G363" s="111" t="str">
        <f>IF('Data Entry'!F368="","",UPPER('Data Entry'!F368))</f>
        <v/>
      </c>
      <c r="H363" s="111"/>
      <c r="I363" s="111"/>
      <c r="J363" s="111"/>
      <c r="K363" s="111" t="str">
        <f>IF('Data Entry'!G368="","",'Data Entry'!G368)</f>
        <v/>
      </c>
      <c r="L363" s="111" t="str">
        <f>IF('Data Entry'!H368="","",'Data Entry'!H368)</f>
        <v/>
      </c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112"/>
      <c r="AF363" s="68" t="str">
        <f>IF(AK363="","",IF(AK363&gt;0,COUNT($AG$2:AG363),""))</f>
        <v/>
      </c>
      <c r="AG363" s="113">
        <f t="shared" si="163"/>
        <v>8</v>
      </c>
      <c r="AH363" s="113" t="str">
        <f t="shared" si="164"/>
        <v/>
      </c>
      <c r="AI363" s="113" t="str">
        <f t="shared" si="165"/>
        <v/>
      </c>
      <c r="AJ363" s="113" t="str">
        <f t="shared" si="166"/>
        <v/>
      </c>
      <c r="AK363" s="113" t="str">
        <f t="shared" si="167"/>
        <v/>
      </c>
      <c r="AL363" s="113">
        <f t="shared" si="168"/>
        <v>0</v>
      </c>
      <c r="AM363" s="113" t="str">
        <f t="shared" si="169"/>
        <v/>
      </c>
      <c r="AN363" s="113">
        <f t="shared" si="170"/>
        <v>0</v>
      </c>
      <c r="AO363" s="113">
        <f t="shared" si="171"/>
        <v>0</v>
      </c>
      <c r="AP363" s="113">
        <f t="shared" si="172"/>
        <v>0</v>
      </c>
      <c r="AQ363" s="113" t="str">
        <f t="shared" si="173"/>
        <v/>
      </c>
      <c r="AR363" s="113" t="str">
        <f t="shared" si="174"/>
        <v/>
      </c>
      <c r="AS363" s="113">
        <f t="shared" si="175"/>
        <v>0</v>
      </c>
      <c r="AT363" s="113">
        <f t="shared" si="176"/>
        <v>0</v>
      </c>
      <c r="AU363" s="113">
        <f t="shared" si="177"/>
        <v>0</v>
      </c>
      <c r="AV363" s="113">
        <f t="shared" si="178"/>
        <v>0</v>
      </c>
      <c r="AX363" s="68" t="str">
        <f>IF(BC363="","",IF(BC363&gt;0,COUNT($AY$2:AY363),""))</f>
        <v/>
      </c>
      <c r="AY363" s="113" t="str">
        <f t="shared" si="179"/>
        <v/>
      </c>
      <c r="AZ363" s="113" t="str">
        <f t="shared" si="180"/>
        <v/>
      </c>
      <c r="BA363" s="113" t="str">
        <f t="shared" si="181"/>
        <v/>
      </c>
      <c r="BB363" s="113" t="str">
        <f t="shared" si="182"/>
        <v/>
      </c>
      <c r="BC363" s="113" t="str">
        <f t="shared" si="183"/>
        <v/>
      </c>
      <c r="BD363" s="113" t="str">
        <f t="shared" si="184"/>
        <v/>
      </c>
      <c r="BE363" s="113" t="str">
        <f t="shared" si="185"/>
        <v/>
      </c>
      <c r="BF363" s="113" t="str">
        <f t="shared" si="186"/>
        <v/>
      </c>
      <c r="BG363" s="113" t="str">
        <f t="shared" si="187"/>
        <v/>
      </c>
      <c r="BH363" s="113" t="str">
        <f t="shared" si="188"/>
        <v/>
      </c>
      <c r="BI363" s="113" t="str">
        <f t="shared" si="189"/>
        <v/>
      </c>
      <c r="BJ363" s="113" t="str">
        <f t="shared" si="190"/>
        <v/>
      </c>
      <c r="BK363" s="113" t="str">
        <f t="shared" si="191"/>
        <v/>
      </c>
      <c r="BL363" s="113" t="str">
        <f t="shared" si="192"/>
        <v/>
      </c>
      <c r="BM363" s="113" t="str">
        <f t="shared" si="193"/>
        <v/>
      </c>
      <c r="BN363" s="113" t="str">
        <f t="shared" si="194"/>
        <v/>
      </c>
    </row>
    <row r="364" spans="1:66">
      <c r="A364" s="111">
        <f>IF('Data Entry'!$H$4="","",'Data Entry'!$H$4)</f>
        <v>8</v>
      </c>
      <c r="B364" s="111" t="str">
        <f>IF('Data Entry'!B369="","",'Data Entry'!B369)</f>
        <v/>
      </c>
      <c r="C364" s="111" t="str">
        <f>IF('Data Entry'!C369="","",'Data Entry'!C369)</f>
        <v/>
      </c>
      <c r="D364" s="114" t="str">
        <f>IF('Data Entry'!D369="","",'Data Entry'!D369)</f>
        <v/>
      </c>
      <c r="E364" s="111" t="str">
        <f>IF('Data Entry'!E369="","",UPPER('Data Entry'!E369))</f>
        <v/>
      </c>
      <c r="F364" s="111"/>
      <c r="G364" s="111" t="str">
        <f>IF('Data Entry'!F369="","",UPPER('Data Entry'!F369))</f>
        <v/>
      </c>
      <c r="H364" s="111"/>
      <c r="I364" s="111"/>
      <c r="J364" s="111"/>
      <c r="K364" s="111" t="str">
        <f>IF('Data Entry'!G369="","",'Data Entry'!G369)</f>
        <v/>
      </c>
      <c r="L364" s="111" t="str">
        <f>IF('Data Entry'!H369="","",'Data Entry'!H369)</f>
        <v/>
      </c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112"/>
      <c r="AF364" s="68" t="str">
        <f>IF(AK364="","",IF(AK364&gt;0,COUNT($AG$2:AG364),""))</f>
        <v/>
      </c>
      <c r="AG364" s="113">
        <f t="shared" si="163"/>
        <v>8</v>
      </c>
      <c r="AH364" s="113" t="str">
        <f t="shared" si="164"/>
        <v/>
      </c>
      <c r="AI364" s="113" t="str">
        <f t="shared" si="165"/>
        <v/>
      </c>
      <c r="AJ364" s="113" t="str">
        <f t="shared" si="166"/>
        <v/>
      </c>
      <c r="AK364" s="113" t="str">
        <f t="shared" si="167"/>
        <v/>
      </c>
      <c r="AL364" s="113">
        <f t="shared" si="168"/>
        <v>0</v>
      </c>
      <c r="AM364" s="113" t="str">
        <f t="shared" si="169"/>
        <v/>
      </c>
      <c r="AN364" s="113">
        <f t="shared" si="170"/>
        <v>0</v>
      </c>
      <c r="AO364" s="113">
        <f t="shared" si="171"/>
        <v>0</v>
      </c>
      <c r="AP364" s="113">
        <f t="shared" si="172"/>
        <v>0</v>
      </c>
      <c r="AQ364" s="113" t="str">
        <f t="shared" si="173"/>
        <v/>
      </c>
      <c r="AR364" s="113" t="str">
        <f t="shared" si="174"/>
        <v/>
      </c>
      <c r="AS364" s="113">
        <f t="shared" si="175"/>
        <v>0</v>
      </c>
      <c r="AT364" s="113">
        <f t="shared" si="176"/>
        <v>0</v>
      </c>
      <c r="AU364" s="113">
        <f t="shared" si="177"/>
        <v>0</v>
      </c>
      <c r="AV364" s="113">
        <f t="shared" si="178"/>
        <v>0</v>
      </c>
      <c r="AX364" s="68" t="str">
        <f>IF(BC364="","",IF(BC364&gt;0,COUNT($AY$2:AY364),""))</f>
        <v/>
      </c>
      <c r="AY364" s="113" t="str">
        <f t="shared" si="179"/>
        <v/>
      </c>
      <c r="AZ364" s="113" t="str">
        <f t="shared" si="180"/>
        <v/>
      </c>
      <c r="BA364" s="113" t="str">
        <f t="shared" si="181"/>
        <v/>
      </c>
      <c r="BB364" s="113" t="str">
        <f t="shared" si="182"/>
        <v/>
      </c>
      <c r="BC364" s="113" t="str">
        <f t="shared" si="183"/>
        <v/>
      </c>
      <c r="BD364" s="113" t="str">
        <f t="shared" si="184"/>
        <v/>
      </c>
      <c r="BE364" s="113" t="str">
        <f t="shared" si="185"/>
        <v/>
      </c>
      <c r="BF364" s="113" t="str">
        <f t="shared" si="186"/>
        <v/>
      </c>
      <c r="BG364" s="113" t="str">
        <f t="shared" si="187"/>
        <v/>
      </c>
      <c r="BH364" s="113" t="str">
        <f t="shared" si="188"/>
        <v/>
      </c>
      <c r="BI364" s="113" t="str">
        <f t="shared" si="189"/>
        <v/>
      </c>
      <c r="BJ364" s="113" t="str">
        <f t="shared" si="190"/>
        <v/>
      </c>
      <c r="BK364" s="113" t="str">
        <f t="shared" si="191"/>
        <v/>
      </c>
      <c r="BL364" s="113" t="str">
        <f t="shared" si="192"/>
        <v/>
      </c>
      <c r="BM364" s="113" t="str">
        <f t="shared" si="193"/>
        <v/>
      </c>
      <c r="BN364" s="113" t="str">
        <f t="shared" si="194"/>
        <v/>
      </c>
    </row>
    <row r="365" spans="1:66">
      <c r="A365" s="111">
        <f>IF('Data Entry'!$H$4="","",'Data Entry'!$H$4)</f>
        <v>8</v>
      </c>
      <c r="B365" s="111" t="str">
        <f>IF('Data Entry'!B370="","",'Data Entry'!B370)</f>
        <v/>
      </c>
      <c r="C365" s="111" t="str">
        <f>IF('Data Entry'!C370="","",'Data Entry'!C370)</f>
        <v/>
      </c>
      <c r="D365" s="114" t="str">
        <f>IF('Data Entry'!D370="","",'Data Entry'!D370)</f>
        <v/>
      </c>
      <c r="E365" s="111" t="str">
        <f>IF('Data Entry'!E370="","",UPPER('Data Entry'!E370))</f>
        <v/>
      </c>
      <c r="F365" s="111"/>
      <c r="G365" s="111" t="str">
        <f>IF('Data Entry'!F370="","",UPPER('Data Entry'!F370))</f>
        <v/>
      </c>
      <c r="H365" s="111"/>
      <c r="I365" s="111"/>
      <c r="J365" s="111"/>
      <c r="K365" s="111" t="str">
        <f>IF('Data Entry'!G370="","",'Data Entry'!G370)</f>
        <v/>
      </c>
      <c r="L365" s="111" t="str">
        <f>IF('Data Entry'!H370="","",'Data Entry'!H370)</f>
        <v/>
      </c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  <c r="AE365" s="112"/>
      <c r="AF365" s="68" t="str">
        <f>IF(AK365="","",IF(AK365&gt;0,COUNT($AG$2:AG365),""))</f>
        <v/>
      </c>
      <c r="AG365" s="113">
        <f t="shared" si="163"/>
        <v>8</v>
      </c>
      <c r="AH365" s="113" t="str">
        <f t="shared" si="164"/>
        <v/>
      </c>
      <c r="AI365" s="113" t="str">
        <f t="shared" si="165"/>
        <v/>
      </c>
      <c r="AJ365" s="113" t="str">
        <f t="shared" si="166"/>
        <v/>
      </c>
      <c r="AK365" s="113" t="str">
        <f t="shared" si="167"/>
        <v/>
      </c>
      <c r="AL365" s="113">
        <f t="shared" si="168"/>
        <v>0</v>
      </c>
      <c r="AM365" s="113" t="str">
        <f t="shared" si="169"/>
        <v/>
      </c>
      <c r="AN365" s="113">
        <f t="shared" si="170"/>
        <v>0</v>
      </c>
      <c r="AO365" s="113">
        <f t="shared" si="171"/>
        <v>0</v>
      </c>
      <c r="AP365" s="113">
        <f t="shared" si="172"/>
        <v>0</v>
      </c>
      <c r="AQ365" s="113" t="str">
        <f t="shared" si="173"/>
        <v/>
      </c>
      <c r="AR365" s="113" t="str">
        <f t="shared" si="174"/>
        <v/>
      </c>
      <c r="AS365" s="113">
        <f t="shared" si="175"/>
        <v>0</v>
      </c>
      <c r="AT365" s="113">
        <f t="shared" si="176"/>
        <v>0</v>
      </c>
      <c r="AU365" s="113">
        <f t="shared" si="177"/>
        <v>0</v>
      </c>
      <c r="AV365" s="113">
        <f t="shared" si="178"/>
        <v>0</v>
      </c>
      <c r="AX365" s="68" t="str">
        <f>IF(BC365="","",IF(BC365&gt;0,COUNT($AY$2:AY365),""))</f>
        <v/>
      </c>
      <c r="AY365" s="113" t="str">
        <f t="shared" si="179"/>
        <v/>
      </c>
      <c r="AZ365" s="113" t="str">
        <f t="shared" si="180"/>
        <v/>
      </c>
      <c r="BA365" s="113" t="str">
        <f t="shared" si="181"/>
        <v/>
      </c>
      <c r="BB365" s="113" t="str">
        <f t="shared" si="182"/>
        <v/>
      </c>
      <c r="BC365" s="113" t="str">
        <f t="shared" si="183"/>
        <v/>
      </c>
      <c r="BD365" s="113" t="str">
        <f t="shared" si="184"/>
        <v/>
      </c>
      <c r="BE365" s="113" t="str">
        <f t="shared" si="185"/>
        <v/>
      </c>
      <c r="BF365" s="113" t="str">
        <f t="shared" si="186"/>
        <v/>
      </c>
      <c r="BG365" s="113" t="str">
        <f t="shared" si="187"/>
        <v/>
      </c>
      <c r="BH365" s="113" t="str">
        <f t="shared" si="188"/>
        <v/>
      </c>
      <c r="BI365" s="113" t="str">
        <f t="shared" si="189"/>
        <v/>
      </c>
      <c r="BJ365" s="113" t="str">
        <f t="shared" si="190"/>
        <v/>
      </c>
      <c r="BK365" s="113" t="str">
        <f t="shared" si="191"/>
        <v/>
      </c>
      <c r="BL365" s="113" t="str">
        <f t="shared" si="192"/>
        <v/>
      </c>
      <c r="BM365" s="113" t="str">
        <f t="shared" si="193"/>
        <v/>
      </c>
      <c r="BN365" s="113" t="str">
        <f t="shared" si="194"/>
        <v/>
      </c>
    </row>
    <row r="366" spans="1:66">
      <c r="A366" s="111">
        <f>IF('Data Entry'!$H$4="","",'Data Entry'!$H$4)</f>
        <v>8</v>
      </c>
      <c r="B366" s="111" t="str">
        <f>IF('Data Entry'!B371="","",'Data Entry'!B371)</f>
        <v/>
      </c>
      <c r="C366" s="111" t="str">
        <f>IF('Data Entry'!C371="","",'Data Entry'!C371)</f>
        <v/>
      </c>
      <c r="D366" s="114" t="str">
        <f>IF('Data Entry'!D371="","",'Data Entry'!D371)</f>
        <v/>
      </c>
      <c r="E366" s="111" t="str">
        <f>IF('Data Entry'!E371="","",UPPER('Data Entry'!E371))</f>
        <v/>
      </c>
      <c r="F366" s="111"/>
      <c r="G366" s="111" t="str">
        <f>IF('Data Entry'!F371="","",UPPER('Data Entry'!F371))</f>
        <v/>
      </c>
      <c r="H366" s="111"/>
      <c r="I366" s="111"/>
      <c r="J366" s="111"/>
      <c r="K366" s="111" t="str">
        <f>IF('Data Entry'!G371="","",'Data Entry'!G371)</f>
        <v/>
      </c>
      <c r="L366" s="111" t="str">
        <f>IF('Data Entry'!H371="","",'Data Entry'!H371)</f>
        <v/>
      </c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  <c r="AE366" s="112"/>
      <c r="AF366" s="68" t="str">
        <f>IF(AK366="","",IF(AK366&gt;0,COUNT($AG$2:AG366),""))</f>
        <v/>
      </c>
      <c r="AG366" s="113">
        <f t="shared" si="163"/>
        <v>8</v>
      </c>
      <c r="AH366" s="113" t="str">
        <f t="shared" si="164"/>
        <v/>
      </c>
      <c r="AI366" s="113" t="str">
        <f t="shared" si="165"/>
        <v/>
      </c>
      <c r="AJ366" s="113" t="str">
        <f t="shared" si="166"/>
        <v/>
      </c>
      <c r="AK366" s="113" t="str">
        <f t="shared" si="167"/>
        <v/>
      </c>
      <c r="AL366" s="113">
        <f t="shared" si="168"/>
        <v>0</v>
      </c>
      <c r="AM366" s="113" t="str">
        <f t="shared" si="169"/>
        <v/>
      </c>
      <c r="AN366" s="113">
        <f t="shared" si="170"/>
        <v>0</v>
      </c>
      <c r="AO366" s="113">
        <f t="shared" si="171"/>
        <v>0</v>
      </c>
      <c r="AP366" s="113">
        <f t="shared" si="172"/>
        <v>0</v>
      </c>
      <c r="AQ366" s="113" t="str">
        <f t="shared" si="173"/>
        <v/>
      </c>
      <c r="AR366" s="113" t="str">
        <f t="shared" si="174"/>
        <v/>
      </c>
      <c r="AS366" s="113">
        <f t="shared" si="175"/>
        <v>0</v>
      </c>
      <c r="AT366" s="113">
        <f t="shared" si="176"/>
        <v>0</v>
      </c>
      <c r="AU366" s="113">
        <f t="shared" si="177"/>
        <v>0</v>
      </c>
      <c r="AV366" s="113">
        <f t="shared" si="178"/>
        <v>0</v>
      </c>
      <c r="AX366" s="68" t="str">
        <f>IF(BC366="","",IF(BC366&gt;0,COUNT($AY$2:AY366),""))</f>
        <v/>
      </c>
      <c r="AY366" s="113" t="str">
        <f t="shared" si="179"/>
        <v/>
      </c>
      <c r="AZ366" s="113" t="str">
        <f t="shared" si="180"/>
        <v/>
      </c>
      <c r="BA366" s="113" t="str">
        <f t="shared" si="181"/>
        <v/>
      </c>
      <c r="BB366" s="113" t="str">
        <f t="shared" si="182"/>
        <v/>
      </c>
      <c r="BC366" s="113" t="str">
        <f t="shared" si="183"/>
        <v/>
      </c>
      <c r="BD366" s="113" t="str">
        <f t="shared" si="184"/>
        <v/>
      </c>
      <c r="BE366" s="113" t="str">
        <f t="shared" si="185"/>
        <v/>
      </c>
      <c r="BF366" s="113" t="str">
        <f t="shared" si="186"/>
        <v/>
      </c>
      <c r="BG366" s="113" t="str">
        <f t="shared" si="187"/>
        <v/>
      </c>
      <c r="BH366" s="113" t="str">
        <f t="shared" si="188"/>
        <v/>
      </c>
      <c r="BI366" s="113" t="str">
        <f t="shared" si="189"/>
        <v/>
      </c>
      <c r="BJ366" s="113" t="str">
        <f t="shared" si="190"/>
        <v/>
      </c>
      <c r="BK366" s="113" t="str">
        <f t="shared" si="191"/>
        <v/>
      </c>
      <c r="BL366" s="113" t="str">
        <f t="shared" si="192"/>
        <v/>
      </c>
      <c r="BM366" s="113" t="str">
        <f t="shared" si="193"/>
        <v/>
      </c>
      <c r="BN366" s="113" t="str">
        <f t="shared" si="194"/>
        <v/>
      </c>
    </row>
    <row r="367" spans="1:66">
      <c r="A367" s="111">
        <f>IF('Data Entry'!$H$4="","",'Data Entry'!$H$4)</f>
        <v>8</v>
      </c>
      <c r="B367" s="111" t="str">
        <f>IF('Data Entry'!B372="","",'Data Entry'!B372)</f>
        <v/>
      </c>
      <c r="C367" s="111" t="str">
        <f>IF('Data Entry'!C372="","",'Data Entry'!C372)</f>
        <v/>
      </c>
      <c r="D367" s="114" t="str">
        <f>IF('Data Entry'!D372="","",'Data Entry'!D372)</f>
        <v/>
      </c>
      <c r="E367" s="111" t="str">
        <f>IF('Data Entry'!E372="","",UPPER('Data Entry'!E372))</f>
        <v/>
      </c>
      <c r="F367" s="111"/>
      <c r="G367" s="111" t="str">
        <f>IF('Data Entry'!F372="","",UPPER('Data Entry'!F372))</f>
        <v/>
      </c>
      <c r="H367" s="111"/>
      <c r="I367" s="111"/>
      <c r="J367" s="111"/>
      <c r="K367" s="111" t="str">
        <f>IF('Data Entry'!G372="","",'Data Entry'!G372)</f>
        <v/>
      </c>
      <c r="L367" s="111" t="str">
        <f>IF('Data Entry'!H372="","",'Data Entry'!H372)</f>
        <v/>
      </c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  <c r="AE367" s="112"/>
      <c r="AF367" s="68" t="str">
        <f>IF(AK367="","",IF(AK367&gt;0,COUNT($AG$2:AG367),""))</f>
        <v/>
      </c>
      <c r="AG367" s="113">
        <f t="shared" si="163"/>
        <v>8</v>
      </c>
      <c r="AH367" s="113" t="str">
        <f t="shared" si="164"/>
        <v/>
      </c>
      <c r="AI367" s="113" t="str">
        <f t="shared" si="165"/>
        <v/>
      </c>
      <c r="AJ367" s="113" t="str">
        <f t="shared" si="166"/>
        <v/>
      </c>
      <c r="AK367" s="113" t="str">
        <f t="shared" si="167"/>
        <v/>
      </c>
      <c r="AL367" s="113">
        <f t="shared" si="168"/>
        <v>0</v>
      </c>
      <c r="AM367" s="113" t="str">
        <f t="shared" si="169"/>
        <v/>
      </c>
      <c r="AN367" s="113">
        <f t="shared" si="170"/>
        <v>0</v>
      </c>
      <c r="AO367" s="113">
        <f t="shared" si="171"/>
        <v>0</v>
      </c>
      <c r="AP367" s="113">
        <f t="shared" si="172"/>
        <v>0</v>
      </c>
      <c r="AQ367" s="113" t="str">
        <f t="shared" si="173"/>
        <v/>
      </c>
      <c r="AR367" s="113" t="str">
        <f t="shared" si="174"/>
        <v/>
      </c>
      <c r="AS367" s="113">
        <f t="shared" si="175"/>
        <v>0</v>
      </c>
      <c r="AT367" s="113">
        <f t="shared" si="176"/>
        <v>0</v>
      </c>
      <c r="AU367" s="113">
        <f t="shared" si="177"/>
        <v>0</v>
      </c>
      <c r="AV367" s="113">
        <f t="shared" si="178"/>
        <v>0</v>
      </c>
      <c r="AX367" s="68" t="str">
        <f>IF(BC367="","",IF(BC367&gt;0,COUNT($AY$2:AY367),""))</f>
        <v/>
      </c>
      <c r="AY367" s="113" t="str">
        <f t="shared" si="179"/>
        <v/>
      </c>
      <c r="AZ367" s="113" t="str">
        <f t="shared" si="180"/>
        <v/>
      </c>
      <c r="BA367" s="113" t="str">
        <f t="shared" si="181"/>
        <v/>
      </c>
      <c r="BB367" s="113" t="str">
        <f t="shared" si="182"/>
        <v/>
      </c>
      <c r="BC367" s="113" t="str">
        <f t="shared" si="183"/>
        <v/>
      </c>
      <c r="BD367" s="113" t="str">
        <f t="shared" si="184"/>
        <v/>
      </c>
      <c r="BE367" s="113" t="str">
        <f t="shared" si="185"/>
        <v/>
      </c>
      <c r="BF367" s="113" t="str">
        <f t="shared" si="186"/>
        <v/>
      </c>
      <c r="BG367" s="113" t="str">
        <f t="shared" si="187"/>
        <v/>
      </c>
      <c r="BH367" s="113" t="str">
        <f t="shared" si="188"/>
        <v/>
      </c>
      <c r="BI367" s="113" t="str">
        <f t="shared" si="189"/>
        <v/>
      </c>
      <c r="BJ367" s="113" t="str">
        <f t="shared" si="190"/>
        <v/>
      </c>
      <c r="BK367" s="113" t="str">
        <f t="shared" si="191"/>
        <v/>
      </c>
      <c r="BL367" s="113" t="str">
        <f t="shared" si="192"/>
        <v/>
      </c>
      <c r="BM367" s="113" t="str">
        <f t="shared" si="193"/>
        <v/>
      </c>
      <c r="BN367" s="113" t="str">
        <f t="shared" si="194"/>
        <v/>
      </c>
    </row>
    <row r="368" spans="1:66">
      <c r="A368" s="111">
        <f>IF('Data Entry'!$H$4="","",'Data Entry'!$H$4)</f>
        <v>8</v>
      </c>
      <c r="B368" s="111" t="str">
        <f>IF('Data Entry'!B373="","",'Data Entry'!B373)</f>
        <v/>
      </c>
      <c r="C368" s="111" t="str">
        <f>IF('Data Entry'!C373="","",'Data Entry'!C373)</f>
        <v/>
      </c>
      <c r="D368" s="114" t="str">
        <f>IF('Data Entry'!D373="","",'Data Entry'!D373)</f>
        <v/>
      </c>
      <c r="E368" s="111" t="str">
        <f>IF('Data Entry'!E373="","",UPPER('Data Entry'!E373))</f>
        <v/>
      </c>
      <c r="F368" s="111"/>
      <c r="G368" s="111" t="str">
        <f>IF('Data Entry'!F373="","",UPPER('Data Entry'!F373))</f>
        <v/>
      </c>
      <c r="H368" s="111"/>
      <c r="I368" s="111"/>
      <c r="J368" s="111"/>
      <c r="K368" s="111" t="str">
        <f>IF('Data Entry'!G373="","",'Data Entry'!G373)</f>
        <v/>
      </c>
      <c r="L368" s="111" t="str">
        <f>IF('Data Entry'!H373="","",'Data Entry'!H373)</f>
        <v/>
      </c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  <c r="AE368" s="112"/>
      <c r="AF368" s="68" t="str">
        <f>IF(AK368="","",IF(AK368&gt;0,COUNT($AG$2:AG368),""))</f>
        <v/>
      </c>
      <c r="AG368" s="113">
        <f t="shared" si="163"/>
        <v>8</v>
      </c>
      <c r="AH368" s="113" t="str">
        <f t="shared" si="164"/>
        <v/>
      </c>
      <c r="AI368" s="113" t="str">
        <f t="shared" si="165"/>
        <v/>
      </c>
      <c r="AJ368" s="113" t="str">
        <f t="shared" si="166"/>
        <v/>
      </c>
      <c r="AK368" s="113" t="str">
        <f t="shared" si="167"/>
        <v/>
      </c>
      <c r="AL368" s="113">
        <f t="shared" si="168"/>
        <v>0</v>
      </c>
      <c r="AM368" s="113" t="str">
        <f t="shared" si="169"/>
        <v/>
      </c>
      <c r="AN368" s="113">
        <f t="shared" si="170"/>
        <v>0</v>
      </c>
      <c r="AO368" s="113">
        <f t="shared" si="171"/>
        <v>0</v>
      </c>
      <c r="AP368" s="113">
        <f t="shared" si="172"/>
        <v>0</v>
      </c>
      <c r="AQ368" s="113" t="str">
        <f t="shared" si="173"/>
        <v/>
      </c>
      <c r="AR368" s="113" t="str">
        <f t="shared" si="174"/>
        <v/>
      </c>
      <c r="AS368" s="113">
        <f t="shared" si="175"/>
        <v>0</v>
      </c>
      <c r="AT368" s="113">
        <f t="shared" si="176"/>
        <v>0</v>
      </c>
      <c r="AU368" s="113">
        <f t="shared" si="177"/>
        <v>0</v>
      </c>
      <c r="AV368" s="113">
        <f t="shared" si="178"/>
        <v>0</v>
      </c>
      <c r="AX368" s="68" t="str">
        <f>IF(BC368="","",IF(BC368&gt;0,COUNT($AY$2:AY368),""))</f>
        <v/>
      </c>
      <c r="AY368" s="113" t="str">
        <f t="shared" si="179"/>
        <v/>
      </c>
      <c r="AZ368" s="113" t="str">
        <f t="shared" si="180"/>
        <v/>
      </c>
      <c r="BA368" s="113" t="str">
        <f t="shared" si="181"/>
        <v/>
      </c>
      <c r="BB368" s="113" t="str">
        <f t="shared" si="182"/>
        <v/>
      </c>
      <c r="BC368" s="113" t="str">
        <f t="shared" si="183"/>
        <v/>
      </c>
      <c r="BD368" s="113" t="str">
        <f t="shared" si="184"/>
        <v/>
      </c>
      <c r="BE368" s="113" t="str">
        <f t="shared" si="185"/>
        <v/>
      </c>
      <c r="BF368" s="113" t="str">
        <f t="shared" si="186"/>
        <v/>
      </c>
      <c r="BG368" s="113" t="str">
        <f t="shared" si="187"/>
        <v/>
      </c>
      <c r="BH368" s="113" t="str">
        <f t="shared" si="188"/>
        <v/>
      </c>
      <c r="BI368" s="113" t="str">
        <f t="shared" si="189"/>
        <v/>
      </c>
      <c r="BJ368" s="113" t="str">
        <f t="shared" si="190"/>
        <v/>
      </c>
      <c r="BK368" s="113" t="str">
        <f t="shared" si="191"/>
        <v/>
      </c>
      <c r="BL368" s="113" t="str">
        <f t="shared" si="192"/>
        <v/>
      </c>
      <c r="BM368" s="113" t="str">
        <f t="shared" si="193"/>
        <v/>
      </c>
      <c r="BN368" s="113" t="str">
        <f t="shared" si="194"/>
        <v/>
      </c>
    </row>
    <row r="369" spans="1:66">
      <c r="A369" s="111">
        <f>IF('Data Entry'!$H$4="","",'Data Entry'!$H$4)</f>
        <v>8</v>
      </c>
      <c r="B369" s="111" t="str">
        <f>IF('Data Entry'!B374="","",'Data Entry'!B374)</f>
        <v/>
      </c>
      <c r="C369" s="111" t="str">
        <f>IF('Data Entry'!C374="","",'Data Entry'!C374)</f>
        <v/>
      </c>
      <c r="D369" s="114" t="str">
        <f>IF('Data Entry'!D374="","",'Data Entry'!D374)</f>
        <v/>
      </c>
      <c r="E369" s="111" t="str">
        <f>IF('Data Entry'!E374="","",UPPER('Data Entry'!E374))</f>
        <v/>
      </c>
      <c r="F369" s="111"/>
      <c r="G369" s="111" t="str">
        <f>IF('Data Entry'!F374="","",UPPER('Data Entry'!F374))</f>
        <v/>
      </c>
      <c r="H369" s="111"/>
      <c r="I369" s="111"/>
      <c r="J369" s="111"/>
      <c r="K369" s="111" t="str">
        <f>IF('Data Entry'!G374="","",'Data Entry'!G374)</f>
        <v/>
      </c>
      <c r="L369" s="111" t="str">
        <f>IF('Data Entry'!H374="","",'Data Entry'!H374)</f>
        <v/>
      </c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  <c r="AE369" s="112"/>
      <c r="AF369" s="68" t="str">
        <f>IF(AK369="","",IF(AK369&gt;0,COUNT($AG$2:AG369),""))</f>
        <v/>
      </c>
      <c r="AG369" s="113">
        <f t="shared" si="163"/>
        <v>8</v>
      </c>
      <c r="AH369" s="113" t="str">
        <f t="shared" si="164"/>
        <v/>
      </c>
      <c r="AI369" s="113" t="str">
        <f t="shared" si="165"/>
        <v/>
      </c>
      <c r="AJ369" s="113" t="str">
        <f t="shared" si="166"/>
        <v/>
      </c>
      <c r="AK369" s="113" t="str">
        <f t="shared" si="167"/>
        <v/>
      </c>
      <c r="AL369" s="113">
        <f t="shared" si="168"/>
        <v>0</v>
      </c>
      <c r="AM369" s="113" t="str">
        <f t="shared" si="169"/>
        <v/>
      </c>
      <c r="AN369" s="113">
        <f t="shared" si="170"/>
        <v>0</v>
      </c>
      <c r="AO369" s="113">
        <f t="shared" si="171"/>
        <v>0</v>
      </c>
      <c r="AP369" s="113">
        <f t="shared" si="172"/>
        <v>0</v>
      </c>
      <c r="AQ369" s="113" t="str">
        <f t="shared" si="173"/>
        <v/>
      </c>
      <c r="AR369" s="113" t="str">
        <f t="shared" si="174"/>
        <v/>
      </c>
      <c r="AS369" s="113">
        <f t="shared" si="175"/>
        <v>0</v>
      </c>
      <c r="AT369" s="113">
        <f t="shared" si="176"/>
        <v>0</v>
      </c>
      <c r="AU369" s="113">
        <f t="shared" si="177"/>
        <v>0</v>
      </c>
      <c r="AV369" s="113">
        <f t="shared" si="178"/>
        <v>0</v>
      </c>
      <c r="AX369" s="68" t="str">
        <f>IF(BC369="","",IF(BC369&gt;0,COUNT($AY$2:AY369),""))</f>
        <v/>
      </c>
      <c r="AY369" s="113" t="str">
        <f t="shared" si="179"/>
        <v/>
      </c>
      <c r="AZ369" s="113" t="str">
        <f t="shared" si="180"/>
        <v/>
      </c>
      <c r="BA369" s="113" t="str">
        <f t="shared" si="181"/>
        <v/>
      </c>
      <c r="BB369" s="113" t="str">
        <f t="shared" si="182"/>
        <v/>
      </c>
      <c r="BC369" s="113" t="str">
        <f t="shared" si="183"/>
        <v/>
      </c>
      <c r="BD369" s="113" t="str">
        <f t="shared" si="184"/>
        <v/>
      </c>
      <c r="BE369" s="113" t="str">
        <f t="shared" si="185"/>
        <v/>
      </c>
      <c r="BF369" s="113" t="str">
        <f t="shared" si="186"/>
        <v/>
      </c>
      <c r="BG369" s="113" t="str">
        <f t="shared" si="187"/>
        <v/>
      </c>
      <c r="BH369" s="113" t="str">
        <f t="shared" si="188"/>
        <v/>
      </c>
      <c r="BI369" s="113" t="str">
        <f t="shared" si="189"/>
        <v/>
      </c>
      <c r="BJ369" s="113" t="str">
        <f t="shared" si="190"/>
        <v/>
      </c>
      <c r="BK369" s="113" t="str">
        <f t="shared" si="191"/>
        <v/>
      </c>
      <c r="BL369" s="113" t="str">
        <f t="shared" si="192"/>
        <v/>
      </c>
      <c r="BM369" s="113" t="str">
        <f t="shared" si="193"/>
        <v/>
      </c>
      <c r="BN369" s="113" t="str">
        <f t="shared" si="194"/>
        <v/>
      </c>
    </row>
    <row r="370" spans="1:66">
      <c r="A370" s="111">
        <f>IF('Data Entry'!$H$4="","",'Data Entry'!$H$4)</f>
        <v>8</v>
      </c>
      <c r="B370" s="111" t="str">
        <f>IF('Data Entry'!B375="","",'Data Entry'!B375)</f>
        <v/>
      </c>
      <c r="C370" s="111" t="str">
        <f>IF('Data Entry'!C375="","",'Data Entry'!C375)</f>
        <v/>
      </c>
      <c r="D370" s="114" t="str">
        <f>IF('Data Entry'!D375="","",'Data Entry'!D375)</f>
        <v/>
      </c>
      <c r="E370" s="111" t="str">
        <f>IF('Data Entry'!E375="","",UPPER('Data Entry'!E375))</f>
        <v/>
      </c>
      <c r="F370" s="111"/>
      <c r="G370" s="111" t="str">
        <f>IF('Data Entry'!F375="","",UPPER('Data Entry'!F375))</f>
        <v/>
      </c>
      <c r="H370" s="111"/>
      <c r="I370" s="111"/>
      <c r="J370" s="111"/>
      <c r="K370" s="111" t="str">
        <f>IF('Data Entry'!G375="","",'Data Entry'!G375)</f>
        <v/>
      </c>
      <c r="L370" s="111" t="str">
        <f>IF('Data Entry'!H375="","",'Data Entry'!H375)</f>
        <v/>
      </c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2"/>
      <c r="AF370" s="68" t="str">
        <f>IF(AK370="","",IF(AK370&gt;0,COUNT($AG$2:AG370),""))</f>
        <v/>
      </c>
      <c r="AG370" s="113">
        <f t="shared" si="163"/>
        <v>8</v>
      </c>
      <c r="AH370" s="113" t="str">
        <f t="shared" si="164"/>
        <v/>
      </c>
      <c r="AI370" s="113" t="str">
        <f t="shared" si="165"/>
        <v/>
      </c>
      <c r="AJ370" s="113" t="str">
        <f t="shared" si="166"/>
        <v/>
      </c>
      <c r="AK370" s="113" t="str">
        <f t="shared" si="167"/>
        <v/>
      </c>
      <c r="AL370" s="113">
        <f t="shared" si="168"/>
        <v>0</v>
      </c>
      <c r="AM370" s="113" t="str">
        <f t="shared" si="169"/>
        <v/>
      </c>
      <c r="AN370" s="113">
        <f t="shared" si="170"/>
        <v>0</v>
      </c>
      <c r="AO370" s="113">
        <f t="shared" si="171"/>
        <v>0</v>
      </c>
      <c r="AP370" s="113">
        <f t="shared" si="172"/>
        <v>0</v>
      </c>
      <c r="AQ370" s="113" t="str">
        <f t="shared" si="173"/>
        <v/>
      </c>
      <c r="AR370" s="113" t="str">
        <f t="shared" si="174"/>
        <v/>
      </c>
      <c r="AS370" s="113">
        <f t="shared" si="175"/>
        <v>0</v>
      </c>
      <c r="AT370" s="113">
        <f t="shared" si="176"/>
        <v>0</v>
      </c>
      <c r="AU370" s="113">
        <f t="shared" si="177"/>
        <v>0</v>
      </c>
      <c r="AV370" s="113">
        <f t="shared" si="178"/>
        <v>0</v>
      </c>
      <c r="AX370" s="68" t="str">
        <f>IF(BC370="","",IF(BC370&gt;0,COUNT($AY$2:AY370),""))</f>
        <v/>
      </c>
      <c r="AY370" s="113" t="str">
        <f t="shared" si="179"/>
        <v/>
      </c>
      <c r="AZ370" s="113" t="str">
        <f t="shared" si="180"/>
        <v/>
      </c>
      <c r="BA370" s="113" t="str">
        <f t="shared" si="181"/>
        <v/>
      </c>
      <c r="BB370" s="113" t="str">
        <f t="shared" si="182"/>
        <v/>
      </c>
      <c r="BC370" s="113" t="str">
        <f t="shared" si="183"/>
        <v/>
      </c>
      <c r="BD370" s="113" t="str">
        <f t="shared" si="184"/>
        <v/>
      </c>
      <c r="BE370" s="113" t="str">
        <f t="shared" si="185"/>
        <v/>
      </c>
      <c r="BF370" s="113" t="str">
        <f t="shared" si="186"/>
        <v/>
      </c>
      <c r="BG370" s="113" t="str">
        <f t="shared" si="187"/>
        <v/>
      </c>
      <c r="BH370" s="113" t="str">
        <f t="shared" si="188"/>
        <v/>
      </c>
      <c r="BI370" s="113" t="str">
        <f t="shared" si="189"/>
        <v/>
      </c>
      <c r="BJ370" s="113" t="str">
        <f t="shared" si="190"/>
        <v/>
      </c>
      <c r="BK370" s="113" t="str">
        <f t="shared" si="191"/>
        <v/>
      </c>
      <c r="BL370" s="113" t="str">
        <f t="shared" si="192"/>
        <v/>
      </c>
      <c r="BM370" s="113" t="str">
        <f t="shared" si="193"/>
        <v/>
      </c>
      <c r="BN370" s="113" t="str">
        <f t="shared" si="194"/>
        <v/>
      </c>
    </row>
    <row r="371" spans="1:66">
      <c r="A371" s="111">
        <f>IF('Data Entry'!$H$4="","",'Data Entry'!$H$4)</f>
        <v>8</v>
      </c>
      <c r="B371" s="111" t="str">
        <f>IF('Data Entry'!B376="","",'Data Entry'!B376)</f>
        <v/>
      </c>
      <c r="C371" s="111" t="str">
        <f>IF('Data Entry'!C376="","",'Data Entry'!C376)</f>
        <v/>
      </c>
      <c r="D371" s="114" t="str">
        <f>IF('Data Entry'!D376="","",'Data Entry'!D376)</f>
        <v/>
      </c>
      <c r="E371" s="111" t="str">
        <f>IF('Data Entry'!E376="","",UPPER('Data Entry'!E376))</f>
        <v/>
      </c>
      <c r="F371" s="111"/>
      <c r="G371" s="111" t="str">
        <f>IF('Data Entry'!F376="","",UPPER('Data Entry'!F376))</f>
        <v/>
      </c>
      <c r="H371" s="111"/>
      <c r="I371" s="111"/>
      <c r="J371" s="111"/>
      <c r="K371" s="111" t="str">
        <f>IF('Data Entry'!G376="","",'Data Entry'!G376)</f>
        <v/>
      </c>
      <c r="L371" s="111" t="str">
        <f>IF('Data Entry'!H376="","",'Data Entry'!H376)</f>
        <v/>
      </c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2"/>
      <c r="AF371" s="68" t="str">
        <f>IF(AK371="","",IF(AK371&gt;0,COUNT($AG$2:AG371),""))</f>
        <v/>
      </c>
      <c r="AG371" s="113">
        <f t="shared" si="163"/>
        <v>8</v>
      </c>
      <c r="AH371" s="113" t="str">
        <f t="shared" si="164"/>
        <v/>
      </c>
      <c r="AI371" s="113" t="str">
        <f t="shared" si="165"/>
        <v/>
      </c>
      <c r="AJ371" s="113" t="str">
        <f t="shared" si="166"/>
        <v/>
      </c>
      <c r="AK371" s="113" t="str">
        <f t="shared" si="167"/>
        <v/>
      </c>
      <c r="AL371" s="113">
        <f t="shared" si="168"/>
        <v>0</v>
      </c>
      <c r="AM371" s="113" t="str">
        <f t="shared" si="169"/>
        <v/>
      </c>
      <c r="AN371" s="113">
        <f t="shared" si="170"/>
        <v>0</v>
      </c>
      <c r="AO371" s="113">
        <f t="shared" si="171"/>
        <v>0</v>
      </c>
      <c r="AP371" s="113">
        <f t="shared" si="172"/>
        <v>0</v>
      </c>
      <c r="AQ371" s="113" t="str">
        <f t="shared" si="173"/>
        <v/>
      </c>
      <c r="AR371" s="113" t="str">
        <f t="shared" si="174"/>
        <v/>
      </c>
      <c r="AS371" s="113">
        <f t="shared" si="175"/>
        <v>0</v>
      </c>
      <c r="AT371" s="113">
        <f t="shared" si="176"/>
        <v>0</v>
      </c>
      <c r="AU371" s="113">
        <f t="shared" si="177"/>
        <v>0</v>
      </c>
      <c r="AV371" s="113">
        <f t="shared" si="178"/>
        <v>0</v>
      </c>
      <c r="AX371" s="68" t="str">
        <f>IF(BC371="","",IF(BC371&gt;0,COUNT($AY$2:AY371),""))</f>
        <v/>
      </c>
      <c r="AY371" s="113" t="str">
        <f t="shared" si="179"/>
        <v/>
      </c>
      <c r="AZ371" s="113" t="str">
        <f t="shared" si="180"/>
        <v/>
      </c>
      <c r="BA371" s="113" t="str">
        <f t="shared" si="181"/>
        <v/>
      </c>
      <c r="BB371" s="113" t="str">
        <f t="shared" si="182"/>
        <v/>
      </c>
      <c r="BC371" s="113" t="str">
        <f t="shared" si="183"/>
        <v/>
      </c>
      <c r="BD371" s="113" t="str">
        <f t="shared" si="184"/>
        <v/>
      </c>
      <c r="BE371" s="113" t="str">
        <f t="shared" si="185"/>
        <v/>
      </c>
      <c r="BF371" s="113" t="str">
        <f t="shared" si="186"/>
        <v/>
      </c>
      <c r="BG371" s="113" t="str">
        <f t="shared" si="187"/>
        <v/>
      </c>
      <c r="BH371" s="113" t="str">
        <f t="shared" si="188"/>
        <v/>
      </c>
      <c r="BI371" s="113" t="str">
        <f t="shared" si="189"/>
        <v/>
      </c>
      <c r="BJ371" s="113" t="str">
        <f t="shared" si="190"/>
        <v/>
      </c>
      <c r="BK371" s="113" t="str">
        <f t="shared" si="191"/>
        <v/>
      </c>
      <c r="BL371" s="113" t="str">
        <f t="shared" si="192"/>
        <v/>
      </c>
      <c r="BM371" s="113" t="str">
        <f t="shared" si="193"/>
        <v/>
      </c>
      <c r="BN371" s="113" t="str">
        <f t="shared" si="194"/>
        <v/>
      </c>
    </row>
    <row r="372" spans="1:66">
      <c r="A372" s="111">
        <f>IF('Data Entry'!$H$4="","",'Data Entry'!$H$4)</f>
        <v>8</v>
      </c>
      <c r="B372" s="111" t="str">
        <f>IF('Data Entry'!B377="","",'Data Entry'!B377)</f>
        <v/>
      </c>
      <c r="C372" s="111" t="str">
        <f>IF('Data Entry'!C377="","",'Data Entry'!C377)</f>
        <v/>
      </c>
      <c r="D372" s="114" t="str">
        <f>IF('Data Entry'!D377="","",'Data Entry'!D377)</f>
        <v/>
      </c>
      <c r="E372" s="111" t="str">
        <f>IF('Data Entry'!E377="","",UPPER('Data Entry'!E377))</f>
        <v/>
      </c>
      <c r="F372" s="111"/>
      <c r="G372" s="111" t="str">
        <f>IF('Data Entry'!F377="","",UPPER('Data Entry'!F377))</f>
        <v/>
      </c>
      <c r="H372" s="111"/>
      <c r="I372" s="111"/>
      <c r="J372" s="111"/>
      <c r="K372" s="111" t="str">
        <f>IF('Data Entry'!G377="","",'Data Entry'!G377)</f>
        <v/>
      </c>
      <c r="L372" s="111" t="str">
        <f>IF('Data Entry'!H377="","",'Data Entry'!H377)</f>
        <v/>
      </c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112"/>
      <c r="AF372" s="68" t="str">
        <f>IF(AK372="","",IF(AK372&gt;0,COUNT($AG$2:AG372),""))</f>
        <v/>
      </c>
      <c r="AG372" s="113">
        <f t="shared" si="163"/>
        <v>8</v>
      </c>
      <c r="AH372" s="113" t="str">
        <f t="shared" si="164"/>
        <v/>
      </c>
      <c r="AI372" s="113" t="str">
        <f t="shared" si="165"/>
        <v/>
      </c>
      <c r="AJ372" s="113" t="str">
        <f t="shared" si="166"/>
        <v/>
      </c>
      <c r="AK372" s="113" t="str">
        <f t="shared" si="167"/>
        <v/>
      </c>
      <c r="AL372" s="113">
        <f t="shared" si="168"/>
        <v>0</v>
      </c>
      <c r="AM372" s="113" t="str">
        <f t="shared" si="169"/>
        <v/>
      </c>
      <c r="AN372" s="113">
        <f t="shared" si="170"/>
        <v>0</v>
      </c>
      <c r="AO372" s="113">
        <f t="shared" si="171"/>
        <v>0</v>
      </c>
      <c r="AP372" s="113">
        <f t="shared" si="172"/>
        <v>0</v>
      </c>
      <c r="AQ372" s="113" t="str">
        <f t="shared" si="173"/>
        <v/>
      </c>
      <c r="AR372" s="113" t="str">
        <f t="shared" si="174"/>
        <v/>
      </c>
      <c r="AS372" s="113">
        <f t="shared" si="175"/>
        <v>0</v>
      </c>
      <c r="AT372" s="113">
        <f t="shared" si="176"/>
        <v>0</v>
      </c>
      <c r="AU372" s="113">
        <f t="shared" si="177"/>
        <v>0</v>
      </c>
      <c r="AV372" s="113">
        <f t="shared" si="178"/>
        <v>0</v>
      </c>
      <c r="AX372" s="68" t="str">
        <f>IF(BC372="","",IF(BC372&gt;0,COUNT($AY$2:AY372),""))</f>
        <v/>
      </c>
      <c r="AY372" s="113" t="str">
        <f t="shared" si="179"/>
        <v/>
      </c>
      <c r="AZ372" s="113" t="str">
        <f t="shared" si="180"/>
        <v/>
      </c>
      <c r="BA372" s="113" t="str">
        <f t="shared" si="181"/>
        <v/>
      </c>
      <c r="BB372" s="113" t="str">
        <f t="shared" si="182"/>
        <v/>
      </c>
      <c r="BC372" s="113" t="str">
        <f t="shared" si="183"/>
        <v/>
      </c>
      <c r="BD372" s="113" t="str">
        <f t="shared" si="184"/>
        <v/>
      </c>
      <c r="BE372" s="113" t="str">
        <f t="shared" si="185"/>
        <v/>
      </c>
      <c r="BF372" s="113" t="str">
        <f t="shared" si="186"/>
        <v/>
      </c>
      <c r="BG372" s="113" t="str">
        <f t="shared" si="187"/>
        <v/>
      </c>
      <c r="BH372" s="113" t="str">
        <f t="shared" si="188"/>
        <v/>
      </c>
      <c r="BI372" s="113" t="str">
        <f t="shared" si="189"/>
        <v/>
      </c>
      <c r="BJ372" s="113" t="str">
        <f t="shared" si="190"/>
        <v/>
      </c>
      <c r="BK372" s="113" t="str">
        <f t="shared" si="191"/>
        <v/>
      </c>
      <c r="BL372" s="113" t="str">
        <f t="shared" si="192"/>
        <v/>
      </c>
      <c r="BM372" s="113" t="str">
        <f t="shared" si="193"/>
        <v/>
      </c>
      <c r="BN372" s="113" t="str">
        <f t="shared" si="194"/>
        <v/>
      </c>
    </row>
    <row r="373" spans="1:66">
      <c r="A373" s="111">
        <f>IF('Data Entry'!$H$4="","",'Data Entry'!$H$4)</f>
        <v>8</v>
      </c>
      <c r="B373" s="111" t="str">
        <f>IF('Data Entry'!B378="","",'Data Entry'!B378)</f>
        <v/>
      </c>
      <c r="C373" s="111" t="str">
        <f>IF('Data Entry'!C378="","",'Data Entry'!C378)</f>
        <v/>
      </c>
      <c r="D373" s="114" t="str">
        <f>IF('Data Entry'!D378="","",'Data Entry'!D378)</f>
        <v/>
      </c>
      <c r="E373" s="111" t="str">
        <f>IF('Data Entry'!E378="","",UPPER('Data Entry'!E378))</f>
        <v/>
      </c>
      <c r="F373" s="111"/>
      <c r="G373" s="111" t="str">
        <f>IF('Data Entry'!F378="","",UPPER('Data Entry'!F378))</f>
        <v/>
      </c>
      <c r="H373" s="111"/>
      <c r="I373" s="111"/>
      <c r="J373" s="111"/>
      <c r="K373" s="111" t="str">
        <f>IF('Data Entry'!G378="","",'Data Entry'!G378)</f>
        <v/>
      </c>
      <c r="L373" s="111" t="str">
        <f>IF('Data Entry'!H378="","",'Data Entry'!H378)</f>
        <v/>
      </c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112"/>
      <c r="AF373" s="68" t="str">
        <f>IF(AK373="","",IF(AK373&gt;0,COUNT($AG$2:AG373),""))</f>
        <v/>
      </c>
      <c r="AG373" s="113">
        <f t="shared" si="163"/>
        <v>8</v>
      </c>
      <c r="AH373" s="113" t="str">
        <f t="shared" si="164"/>
        <v/>
      </c>
      <c r="AI373" s="113" t="str">
        <f t="shared" si="165"/>
        <v/>
      </c>
      <c r="AJ373" s="113" t="str">
        <f t="shared" si="166"/>
        <v/>
      </c>
      <c r="AK373" s="113" t="str">
        <f t="shared" si="167"/>
        <v/>
      </c>
      <c r="AL373" s="113">
        <f t="shared" si="168"/>
        <v>0</v>
      </c>
      <c r="AM373" s="113" t="str">
        <f t="shared" si="169"/>
        <v/>
      </c>
      <c r="AN373" s="113">
        <f t="shared" si="170"/>
        <v>0</v>
      </c>
      <c r="AO373" s="113">
        <f t="shared" si="171"/>
        <v>0</v>
      </c>
      <c r="AP373" s="113">
        <f t="shared" si="172"/>
        <v>0</v>
      </c>
      <c r="AQ373" s="113" t="str">
        <f t="shared" si="173"/>
        <v/>
      </c>
      <c r="AR373" s="113" t="str">
        <f t="shared" si="174"/>
        <v/>
      </c>
      <c r="AS373" s="113">
        <f t="shared" si="175"/>
        <v>0</v>
      </c>
      <c r="AT373" s="113">
        <f t="shared" si="176"/>
        <v>0</v>
      </c>
      <c r="AU373" s="113">
        <f t="shared" si="177"/>
        <v>0</v>
      </c>
      <c r="AV373" s="113">
        <f t="shared" si="178"/>
        <v>0</v>
      </c>
      <c r="AX373" s="68" t="str">
        <f>IF(BC373="","",IF(BC373&gt;0,COUNT($AY$2:AY373),""))</f>
        <v/>
      </c>
      <c r="AY373" s="113" t="str">
        <f t="shared" si="179"/>
        <v/>
      </c>
      <c r="AZ373" s="113" t="str">
        <f t="shared" si="180"/>
        <v/>
      </c>
      <c r="BA373" s="113" t="str">
        <f t="shared" si="181"/>
        <v/>
      </c>
      <c r="BB373" s="113" t="str">
        <f t="shared" si="182"/>
        <v/>
      </c>
      <c r="BC373" s="113" t="str">
        <f t="shared" si="183"/>
        <v/>
      </c>
      <c r="BD373" s="113" t="str">
        <f t="shared" si="184"/>
        <v/>
      </c>
      <c r="BE373" s="113" t="str">
        <f t="shared" si="185"/>
        <v/>
      </c>
      <c r="BF373" s="113" t="str">
        <f t="shared" si="186"/>
        <v/>
      </c>
      <c r="BG373" s="113" t="str">
        <f t="shared" si="187"/>
        <v/>
      </c>
      <c r="BH373" s="113" t="str">
        <f t="shared" si="188"/>
        <v/>
      </c>
      <c r="BI373" s="113" t="str">
        <f t="shared" si="189"/>
        <v/>
      </c>
      <c r="BJ373" s="113" t="str">
        <f t="shared" si="190"/>
        <v/>
      </c>
      <c r="BK373" s="113" t="str">
        <f t="shared" si="191"/>
        <v/>
      </c>
      <c r="BL373" s="113" t="str">
        <f t="shared" si="192"/>
        <v/>
      </c>
      <c r="BM373" s="113" t="str">
        <f t="shared" si="193"/>
        <v/>
      </c>
      <c r="BN373" s="113" t="str">
        <f t="shared" si="194"/>
        <v/>
      </c>
    </row>
    <row r="374" spans="1:66">
      <c r="A374" s="111">
        <f>IF('Data Entry'!$H$4="","",'Data Entry'!$H$4)</f>
        <v>8</v>
      </c>
      <c r="B374" s="111" t="str">
        <f>IF('Data Entry'!B379="","",'Data Entry'!B379)</f>
        <v/>
      </c>
      <c r="C374" s="111" t="str">
        <f>IF('Data Entry'!C379="","",'Data Entry'!C379)</f>
        <v/>
      </c>
      <c r="D374" s="114" t="str">
        <f>IF('Data Entry'!D379="","",'Data Entry'!D379)</f>
        <v/>
      </c>
      <c r="E374" s="111" t="str">
        <f>IF('Data Entry'!E379="","",UPPER('Data Entry'!E379))</f>
        <v/>
      </c>
      <c r="F374" s="111"/>
      <c r="G374" s="111" t="str">
        <f>IF('Data Entry'!F379="","",UPPER('Data Entry'!F379))</f>
        <v/>
      </c>
      <c r="H374" s="111"/>
      <c r="I374" s="111"/>
      <c r="J374" s="111"/>
      <c r="K374" s="111" t="str">
        <f>IF('Data Entry'!G379="","",'Data Entry'!G379)</f>
        <v/>
      </c>
      <c r="L374" s="111" t="str">
        <f>IF('Data Entry'!H379="","",'Data Entry'!H379)</f>
        <v/>
      </c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112"/>
      <c r="AF374" s="68" t="str">
        <f>IF(AK374="","",IF(AK374&gt;0,COUNT($AG$2:AG374),""))</f>
        <v/>
      </c>
      <c r="AG374" s="113">
        <f t="shared" si="163"/>
        <v>8</v>
      </c>
      <c r="AH374" s="113" t="str">
        <f t="shared" si="164"/>
        <v/>
      </c>
      <c r="AI374" s="113" t="str">
        <f t="shared" si="165"/>
        <v/>
      </c>
      <c r="AJ374" s="113" t="str">
        <f t="shared" si="166"/>
        <v/>
      </c>
      <c r="AK374" s="113" t="str">
        <f t="shared" si="167"/>
        <v/>
      </c>
      <c r="AL374" s="113">
        <f t="shared" si="168"/>
        <v>0</v>
      </c>
      <c r="AM374" s="113" t="str">
        <f t="shared" si="169"/>
        <v/>
      </c>
      <c r="AN374" s="113">
        <f t="shared" si="170"/>
        <v>0</v>
      </c>
      <c r="AO374" s="113">
        <f t="shared" si="171"/>
        <v>0</v>
      </c>
      <c r="AP374" s="113">
        <f t="shared" si="172"/>
        <v>0</v>
      </c>
      <c r="AQ374" s="113" t="str">
        <f t="shared" si="173"/>
        <v/>
      </c>
      <c r="AR374" s="113" t="str">
        <f t="shared" si="174"/>
        <v/>
      </c>
      <c r="AS374" s="113">
        <f t="shared" si="175"/>
        <v>0</v>
      </c>
      <c r="AT374" s="113">
        <f t="shared" si="176"/>
        <v>0</v>
      </c>
      <c r="AU374" s="113">
        <f t="shared" si="177"/>
        <v>0</v>
      </c>
      <c r="AV374" s="113">
        <f t="shared" si="178"/>
        <v>0</v>
      </c>
      <c r="AX374" s="68" t="str">
        <f>IF(BC374="","",IF(BC374&gt;0,COUNT($AY$2:AY374),""))</f>
        <v/>
      </c>
      <c r="AY374" s="113" t="str">
        <f t="shared" si="179"/>
        <v/>
      </c>
      <c r="AZ374" s="113" t="str">
        <f t="shared" si="180"/>
        <v/>
      </c>
      <c r="BA374" s="113" t="str">
        <f t="shared" si="181"/>
        <v/>
      </c>
      <c r="BB374" s="113" t="str">
        <f t="shared" si="182"/>
        <v/>
      </c>
      <c r="BC374" s="113" t="str">
        <f t="shared" si="183"/>
        <v/>
      </c>
      <c r="BD374" s="113" t="str">
        <f t="shared" si="184"/>
        <v/>
      </c>
      <c r="BE374" s="113" t="str">
        <f t="shared" si="185"/>
        <v/>
      </c>
      <c r="BF374" s="113" t="str">
        <f t="shared" si="186"/>
        <v/>
      </c>
      <c r="BG374" s="113" t="str">
        <f t="shared" si="187"/>
        <v/>
      </c>
      <c r="BH374" s="113" t="str">
        <f t="shared" si="188"/>
        <v/>
      </c>
      <c r="BI374" s="113" t="str">
        <f t="shared" si="189"/>
        <v/>
      </c>
      <c r="BJ374" s="113" t="str">
        <f t="shared" si="190"/>
        <v/>
      </c>
      <c r="BK374" s="113" t="str">
        <f t="shared" si="191"/>
        <v/>
      </c>
      <c r="BL374" s="113" t="str">
        <f t="shared" si="192"/>
        <v/>
      </c>
      <c r="BM374" s="113" t="str">
        <f t="shared" si="193"/>
        <v/>
      </c>
      <c r="BN374" s="113" t="str">
        <f t="shared" si="194"/>
        <v/>
      </c>
    </row>
    <row r="375" spans="1:66">
      <c r="A375" s="111">
        <f>IF('Data Entry'!$H$4="","",'Data Entry'!$H$4)</f>
        <v>8</v>
      </c>
      <c r="B375" s="111" t="str">
        <f>IF('Data Entry'!B380="","",'Data Entry'!B380)</f>
        <v/>
      </c>
      <c r="C375" s="111" t="str">
        <f>IF('Data Entry'!C380="","",'Data Entry'!C380)</f>
        <v/>
      </c>
      <c r="D375" s="114" t="str">
        <f>IF('Data Entry'!D380="","",'Data Entry'!D380)</f>
        <v/>
      </c>
      <c r="E375" s="111" t="str">
        <f>IF('Data Entry'!E380="","",UPPER('Data Entry'!E380))</f>
        <v/>
      </c>
      <c r="F375" s="111"/>
      <c r="G375" s="111" t="str">
        <f>IF('Data Entry'!F380="","",UPPER('Data Entry'!F380))</f>
        <v/>
      </c>
      <c r="H375" s="111"/>
      <c r="I375" s="111"/>
      <c r="J375" s="111"/>
      <c r="K375" s="111" t="str">
        <f>IF('Data Entry'!G380="","",'Data Entry'!G380)</f>
        <v/>
      </c>
      <c r="L375" s="111" t="str">
        <f>IF('Data Entry'!H380="","",'Data Entry'!H380)</f>
        <v/>
      </c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  <c r="AE375" s="112"/>
      <c r="AF375" s="68" t="str">
        <f>IF(AK375="","",IF(AK375&gt;0,COUNT($AG$2:AG375),""))</f>
        <v/>
      </c>
      <c r="AG375" s="113">
        <f t="shared" si="163"/>
        <v>8</v>
      </c>
      <c r="AH375" s="113" t="str">
        <f t="shared" si="164"/>
        <v/>
      </c>
      <c r="AI375" s="113" t="str">
        <f t="shared" si="165"/>
        <v/>
      </c>
      <c r="AJ375" s="113" t="str">
        <f t="shared" si="166"/>
        <v/>
      </c>
      <c r="AK375" s="113" t="str">
        <f t="shared" si="167"/>
        <v/>
      </c>
      <c r="AL375" s="113">
        <f t="shared" si="168"/>
        <v>0</v>
      </c>
      <c r="AM375" s="113" t="str">
        <f t="shared" si="169"/>
        <v/>
      </c>
      <c r="AN375" s="113">
        <f t="shared" si="170"/>
        <v>0</v>
      </c>
      <c r="AO375" s="113">
        <f t="shared" si="171"/>
        <v>0</v>
      </c>
      <c r="AP375" s="113">
        <f t="shared" si="172"/>
        <v>0</v>
      </c>
      <c r="AQ375" s="113" t="str">
        <f t="shared" si="173"/>
        <v/>
      </c>
      <c r="AR375" s="113" t="str">
        <f t="shared" si="174"/>
        <v/>
      </c>
      <c r="AS375" s="113">
        <f t="shared" si="175"/>
        <v>0</v>
      </c>
      <c r="AT375" s="113">
        <f t="shared" si="176"/>
        <v>0</v>
      </c>
      <c r="AU375" s="113">
        <f t="shared" si="177"/>
        <v>0</v>
      </c>
      <c r="AV375" s="113">
        <f t="shared" si="178"/>
        <v>0</v>
      </c>
      <c r="AX375" s="68" t="str">
        <f>IF(BC375="","",IF(BC375&gt;0,COUNT($AY$2:AY375),""))</f>
        <v/>
      </c>
      <c r="AY375" s="113" t="str">
        <f t="shared" si="179"/>
        <v/>
      </c>
      <c r="AZ375" s="113" t="str">
        <f t="shared" si="180"/>
        <v/>
      </c>
      <c r="BA375" s="113" t="str">
        <f t="shared" si="181"/>
        <v/>
      </c>
      <c r="BB375" s="113" t="str">
        <f t="shared" si="182"/>
        <v/>
      </c>
      <c r="BC375" s="113" t="str">
        <f t="shared" si="183"/>
        <v/>
      </c>
      <c r="BD375" s="113" t="str">
        <f t="shared" si="184"/>
        <v/>
      </c>
      <c r="BE375" s="113" t="str">
        <f t="shared" si="185"/>
        <v/>
      </c>
      <c r="BF375" s="113" t="str">
        <f t="shared" si="186"/>
        <v/>
      </c>
      <c r="BG375" s="113" t="str">
        <f t="shared" si="187"/>
        <v/>
      </c>
      <c r="BH375" s="113" t="str">
        <f t="shared" si="188"/>
        <v/>
      </c>
      <c r="BI375" s="113" t="str">
        <f t="shared" si="189"/>
        <v/>
      </c>
      <c r="BJ375" s="113" t="str">
        <f t="shared" si="190"/>
        <v/>
      </c>
      <c r="BK375" s="113" t="str">
        <f t="shared" si="191"/>
        <v/>
      </c>
      <c r="BL375" s="113" t="str">
        <f t="shared" si="192"/>
        <v/>
      </c>
      <c r="BM375" s="113" t="str">
        <f t="shared" si="193"/>
        <v/>
      </c>
      <c r="BN375" s="113" t="str">
        <f t="shared" si="194"/>
        <v/>
      </c>
    </row>
    <row r="376" spans="1:66">
      <c r="A376" s="111">
        <f>IF('Data Entry'!$H$4="","",'Data Entry'!$H$4)</f>
        <v>8</v>
      </c>
      <c r="B376" s="111" t="str">
        <f>IF('Data Entry'!B381="","",'Data Entry'!B381)</f>
        <v/>
      </c>
      <c r="C376" s="111" t="str">
        <f>IF('Data Entry'!C381="","",'Data Entry'!C381)</f>
        <v/>
      </c>
      <c r="D376" s="114" t="str">
        <f>IF('Data Entry'!D381="","",'Data Entry'!D381)</f>
        <v/>
      </c>
      <c r="E376" s="111" t="str">
        <f>IF('Data Entry'!E381="","",UPPER('Data Entry'!E381))</f>
        <v/>
      </c>
      <c r="F376" s="111"/>
      <c r="G376" s="111" t="str">
        <f>IF('Data Entry'!F381="","",UPPER('Data Entry'!F381))</f>
        <v/>
      </c>
      <c r="H376" s="111"/>
      <c r="I376" s="111"/>
      <c r="J376" s="111"/>
      <c r="K376" s="111" t="str">
        <f>IF('Data Entry'!G381="","",'Data Entry'!G381)</f>
        <v/>
      </c>
      <c r="L376" s="111" t="str">
        <f>IF('Data Entry'!H381="","",'Data Entry'!H381)</f>
        <v/>
      </c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  <c r="AE376" s="112"/>
      <c r="AF376" s="68" t="str">
        <f>IF(AK376="","",IF(AK376&gt;0,COUNT($AG$2:AG376),""))</f>
        <v/>
      </c>
      <c r="AG376" s="113">
        <f t="shared" si="163"/>
        <v>8</v>
      </c>
      <c r="AH376" s="113" t="str">
        <f t="shared" si="164"/>
        <v/>
      </c>
      <c r="AI376" s="113" t="str">
        <f t="shared" si="165"/>
        <v/>
      </c>
      <c r="AJ376" s="113" t="str">
        <f t="shared" si="166"/>
        <v/>
      </c>
      <c r="AK376" s="113" t="str">
        <f t="shared" si="167"/>
        <v/>
      </c>
      <c r="AL376" s="113">
        <f t="shared" si="168"/>
        <v>0</v>
      </c>
      <c r="AM376" s="113" t="str">
        <f t="shared" si="169"/>
        <v/>
      </c>
      <c r="AN376" s="113">
        <f t="shared" si="170"/>
        <v>0</v>
      </c>
      <c r="AO376" s="113">
        <f t="shared" si="171"/>
        <v>0</v>
      </c>
      <c r="AP376" s="113">
        <f t="shared" si="172"/>
        <v>0</v>
      </c>
      <c r="AQ376" s="113" t="str">
        <f t="shared" si="173"/>
        <v/>
      </c>
      <c r="AR376" s="113" t="str">
        <f t="shared" si="174"/>
        <v/>
      </c>
      <c r="AS376" s="113">
        <f t="shared" si="175"/>
        <v>0</v>
      </c>
      <c r="AT376" s="113">
        <f t="shared" si="176"/>
        <v>0</v>
      </c>
      <c r="AU376" s="113">
        <f t="shared" si="177"/>
        <v>0</v>
      </c>
      <c r="AV376" s="113">
        <f t="shared" si="178"/>
        <v>0</v>
      </c>
      <c r="AX376" s="68" t="str">
        <f>IF(BC376="","",IF(BC376&gt;0,COUNT($AY$2:AY376),""))</f>
        <v/>
      </c>
      <c r="AY376" s="113" t="str">
        <f t="shared" si="179"/>
        <v/>
      </c>
      <c r="AZ376" s="113" t="str">
        <f t="shared" si="180"/>
        <v/>
      </c>
      <c r="BA376" s="113" t="str">
        <f t="shared" si="181"/>
        <v/>
      </c>
      <c r="BB376" s="113" t="str">
        <f t="shared" si="182"/>
        <v/>
      </c>
      <c r="BC376" s="113" t="str">
        <f t="shared" si="183"/>
        <v/>
      </c>
      <c r="BD376" s="113" t="str">
        <f t="shared" si="184"/>
        <v/>
      </c>
      <c r="BE376" s="113" t="str">
        <f t="shared" si="185"/>
        <v/>
      </c>
      <c r="BF376" s="113" t="str">
        <f t="shared" si="186"/>
        <v/>
      </c>
      <c r="BG376" s="113" t="str">
        <f t="shared" si="187"/>
        <v/>
      </c>
      <c r="BH376" s="113" t="str">
        <f t="shared" si="188"/>
        <v/>
      </c>
      <c r="BI376" s="113" t="str">
        <f t="shared" si="189"/>
        <v/>
      </c>
      <c r="BJ376" s="113" t="str">
        <f t="shared" si="190"/>
        <v/>
      </c>
      <c r="BK376" s="113" t="str">
        <f t="shared" si="191"/>
        <v/>
      </c>
      <c r="BL376" s="113" t="str">
        <f t="shared" si="192"/>
        <v/>
      </c>
      <c r="BM376" s="113" t="str">
        <f t="shared" si="193"/>
        <v/>
      </c>
      <c r="BN376" s="113" t="str">
        <f t="shared" si="194"/>
        <v/>
      </c>
    </row>
    <row r="377" spans="1:66">
      <c r="A377" s="111">
        <f>IF('Data Entry'!$H$4="","",'Data Entry'!$H$4)</f>
        <v>8</v>
      </c>
      <c r="B377" s="111" t="str">
        <f>IF('Data Entry'!B382="","",'Data Entry'!B382)</f>
        <v/>
      </c>
      <c r="C377" s="111" t="str">
        <f>IF('Data Entry'!C382="","",'Data Entry'!C382)</f>
        <v/>
      </c>
      <c r="D377" s="114" t="str">
        <f>IF('Data Entry'!D382="","",'Data Entry'!D382)</f>
        <v/>
      </c>
      <c r="E377" s="111" t="str">
        <f>IF('Data Entry'!E382="","",UPPER('Data Entry'!E382))</f>
        <v/>
      </c>
      <c r="F377" s="111"/>
      <c r="G377" s="111" t="str">
        <f>IF('Data Entry'!F382="","",UPPER('Data Entry'!F382))</f>
        <v/>
      </c>
      <c r="H377" s="111"/>
      <c r="I377" s="111"/>
      <c r="J377" s="111"/>
      <c r="K377" s="111" t="str">
        <f>IF('Data Entry'!G382="","",'Data Entry'!G382)</f>
        <v/>
      </c>
      <c r="L377" s="111" t="str">
        <f>IF('Data Entry'!H382="","",'Data Entry'!H382)</f>
        <v/>
      </c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  <c r="AE377" s="112"/>
      <c r="AF377" s="68" t="str">
        <f>IF(AK377="","",IF(AK377&gt;0,COUNT($AG$2:AG377),""))</f>
        <v/>
      </c>
      <c r="AG377" s="113">
        <f t="shared" si="163"/>
        <v>8</v>
      </c>
      <c r="AH377" s="113" t="str">
        <f t="shared" si="164"/>
        <v/>
      </c>
      <c r="AI377" s="113" t="str">
        <f t="shared" si="165"/>
        <v/>
      </c>
      <c r="AJ377" s="113" t="str">
        <f t="shared" si="166"/>
        <v/>
      </c>
      <c r="AK377" s="113" t="str">
        <f t="shared" si="167"/>
        <v/>
      </c>
      <c r="AL377" s="113">
        <f t="shared" si="168"/>
        <v>0</v>
      </c>
      <c r="AM377" s="113" t="str">
        <f t="shared" si="169"/>
        <v/>
      </c>
      <c r="AN377" s="113">
        <f t="shared" si="170"/>
        <v>0</v>
      </c>
      <c r="AO377" s="113">
        <f t="shared" si="171"/>
        <v>0</v>
      </c>
      <c r="AP377" s="113">
        <f t="shared" si="172"/>
        <v>0</v>
      </c>
      <c r="AQ377" s="113" t="str">
        <f t="shared" si="173"/>
        <v/>
      </c>
      <c r="AR377" s="113" t="str">
        <f t="shared" si="174"/>
        <v/>
      </c>
      <c r="AS377" s="113">
        <f t="shared" si="175"/>
        <v>0</v>
      </c>
      <c r="AT377" s="113">
        <f t="shared" si="176"/>
        <v>0</v>
      </c>
      <c r="AU377" s="113">
        <f t="shared" si="177"/>
        <v>0</v>
      </c>
      <c r="AV377" s="113">
        <f t="shared" si="178"/>
        <v>0</v>
      </c>
      <c r="AX377" s="68" t="str">
        <f>IF(BC377="","",IF(BC377&gt;0,COUNT($AY$2:AY377),""))</f>
        <v/>
      </c>
      <c r="AY377" s="113" t="str">
        <f t="shared" si="179"/>
        <v/>
      </c>
      <c r="AZ377" s="113" t="str">
        <f t="shared" si="180"/>
        <v/>
      </c>
      <c r="BA377" s="113" t="str">
        <f t="shared" si="181"/>
        <v/>
      </c>
      <c r="BB377" s="113" t="str">
        <f t="shared" si="182"/>
        <v/>
      </c>
      <c r="BC377" s="113" t="str">
        <f t="shared" si="183"/>
        <v/>
      </c>
      <c r="BD377" s="113" t="str">
        <f t="shared" si="184"/>
        <v/>
      </c>
      <c r="BE377" s="113" t="str">
        <f t="shared" si="185"/>
        <v/>
      </c>
      <c r="BF377" s="113" t="str">
        <f t="shared" si="186"/>
        <v/>
      </c>
      <c r="BG377" s="113" t="str">
        <f t="shared" si="187"/>
        <v/>
      </c>
      <c r="BH377" s="113" t="str">
        <f t="shared" si="188"/>
        <v/>
      </c>
      <c r="BI377" s="113" t="str">
        <f t="shared" si="189"/>
        <v/>
      </c>
      <c r="BJ377" s="113" t="str">
        <f t="shared" si="190"/>
        <v/>
      </c>
      <c r="BK377" s="113" t="str">
        <f t="shared" si="191"/>
        <v/>
      </c>
      <c r="BL377" s="113" t="str">
        <f t="shared" si="192"/>
        <v/>
      </c>
      <c r="BM377" s="113" t="str">
        <f t="shared" si="193"/>
        <v/>
      </c>
      <c r="BN377" s="113" t="str">
        <f t="shared" si="194"/>
        <v/>
      </c>
    </row>
    <row r="378" spans="1:66">
      <c r="A378" s="111">
        <f>IF('Data Entry'!$H$4="","",'Data Entry'!$H$4)</f>
        <v>8</v>
      </c>
      <c r="B378" s="111" t="str">
        <f>IF('Data Entry'!B383="","",'Data Entry'!B383)</f>
        <v/>
      </c>
      <c r="C378" s="111" t="str">
        <f>IF('Data Entry'!C383="","",'Data Entry'!C383)</f>
        <v/>
      </c>
      <c r="D378" s="114" t="str">
        <f>IF('Data Entry'!D383="","",'Data Entry'!D383)</f>
        <v/>
      </c>
      <c r="E378" s="111" t="str">
        <f>IF('Data Entry'!E383="","",UPPER('Data Entry'!E383))</f>
        <v/>
      </c>
      <c r="F378" s="111"/>
      <c r="G378" s="111" t="str">
        <f>IF('Data Entry'!F383="","",UPPER('Data Entry'!F383))</f>
        <v/>
      </c>
      <c r="H378" s="111"/>
      <c r="I378" s="111"/>
      <c r="J378" s="111"/>
      <c r="K378" s="111" t="str">
        <f>IF('Data Entry'!G383="","",'Data Entry'!G383)</f>
        <v/>
      </c>
      <c r="L378" s="111" t="str">
        <f>IF('Data Entry'!H383="","",'Data Entry'!H383)</f>
        <v/>
      </c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  <c r="AE378" s="112"/>
      <c r="AF378" s="68" t="str">
        <f>IF(AK378="","",IF(AK378&gt;0,COUNT($AG$2:AG378),""))</f>
        <v/>
      </c>
      <c r="AG378" s="113">
        <f t="shared" si="163"/>
        <v>8</v>
      </c>
      <c r="AH378" s="113" t="str">
        <f t="shared" si="164"/>
        <v/>
      </c>
      <c r="AI378" s="113" t="str">
        <f t="shared" si="165"/>
        <v/>
      </c>
      <c r="AJ378" s="113" t="str">
        <f t="shared" si="166"/>
        <v/>
      </c>
      <c r="AK378" s="113" t="str">
        <f t="shared" si="167"/>
        <v/>
      </c>
      <c r="AL378" s="113">
        <f t="shared" si="168"/>
        <v>0</v>
      </c>
      <c r="AM378" s="113" t="str">
        <f t="shared" si="169"/>
        <v/>
      </c>
      <c r="AN378" s="113">
        <f t="shared" si="170"/>
        <v>0</v>
      </c>
      <c r="AO378" s="113">
        <f t="shared" si="171"/>
        <v>0</v>
      </c>
      <c r="AP378" s="113">
        <f t="shared" si="172"/>
        <v>0</v>
      </c>
      <c r="AQ378" s="113" t="str">
        <f t="shared" si="173"/>
        <v/>
      </c>
      <c r="AR378" s="113" t="str">
        <f t="shared" si="174"/>
        <v/>
      </c>
      <c r="AS378" s="113">
        <f t="shared" si="175"/>
        <v>0</v>
      </c>
      <c r="AT378" s="113">
        <f t="shared" si="176"/>
        <v>0</v>
      </c>
      <c r="AU378" s="113">
        <f t="shared" si="177"/>
        <v>0</v>
      </c>
      <c r="AV378" s="113">
        <f t="shared" si="178"/>
        <v>0</v>
      </c>
      <c r="AX378" s="68" t="str">
        <f>IF(BC378="","",IF(BC378&gt;0,COUNT($AY$2:AY378),""))</f>
        <v/>
      </c>
      <c r="AY378" s="113" t="str">
        <f t="shared" si="179"/>
        <v/>
      </c>
      <c r="AZ378" s="113" t="str">
        <f t="shared" si="180"/>
        <v/>
      </c>
      <c r="BA378" s="113" t="str">
        <f t="shared" si="181"/>
        <v/>
      </c>
      <c r="BB378" s="113" t="str">
        <f t="shared" si="182"/>
        <v/>
      </c>
      <c r="BC378" s="113" t="str">
        <f t="shared" si="183"/>
        <v/>
      </c>
      <c r="BD378" s="113" t="str">
        <f t="shared" si="184"/>
        <v/>
      </c>
      <c r="BE378" s="113" t="str">
        <f t="shared" si="185"/>
        <v/>
      </c>
      <c r="BF378" s="113" t="str">
        <f t="shared" si="186"/>
        <v/>
      </c>
      <c r="BG378" s="113" t="str">
        <f t="shared" si="187"/>
        <v/>
      </c>
      <c r="BH378" s="113" t="str">
        <f t="shared" si="188"/>
        <v/>
      </c>
      <c r="BI378" s="113" t="str">
        <f t="shared" si="189"/>
        <v/>
      </c>
      <c r="BJ378" s="113" t="str">
        <f t="shared" si="190"/>
        <v/>
      </c>
      <c r="BK378" s="113" t="str">
        <f t="shared" si="191"/>
        <v/>
      </c>
      <c r="BL378" s="113" t="str">
        <f t="shared" si="192"/>
        <v/>
      </c>
      <c r="BM378" s="113" t="str">
        <f t="shared" si="193"/>
        <v/>
      </c>
      <c r="BN378" s="113" t="str">
        <f t="shared" si="194"/>
        <v/>
      </c>
    </row>
    <row r="379" spans="1:66">
      <c r="A379" s="111">
        <f>IF('Data Entry'!$H$4="","",'Data Entry'!$H$4)</f>
        <v>8</v>
      </c>
      <c r="B379" s="111" t="str">
        <f>IF('Data Entry'!B384="","",'Data Entry'!B384)</f>
        <v/>
      </c>
      <c r="C379" s="111" t="str">
        <f>IF('Data Entry'!C384="","",'Data Entry'!C384)</f>
        <v/>
      </c>
      <c r="D379" s="114" t="str">
        <f>IF('Data Entry'!D384="","",'Data Entry'!D384)</f>
        <v/>
      </c>
      <c r="E379" s="111" t="str">
        <f>IF('Data Entry'!E384="","",UPPER('Data Entry'!E384))</f>
        <v/>
      </c>
      <c r="F379" s="111"/>
      <c r="G379" s="111" t="str">
        <f>IF('Data Entry'!F384="","",UPPER('Data Entry'!F384))</f>
        <v/>
      </c>
      <c r="H379" s="111"/>
      <c r="I379" s="111"/>
      <c r="J379" s="111"/>
      <c r="K379" s="111" t="str">
        <f>IF('Data Entry'!G384="","",'Data Entry'!G384)</f>
        <v/>
      </c>
      <c r="L379" s="111" t="str">
        <f>IF('Data Entry'!H384="","",'Data Entry'!H384)</f>
        <v/>
      </c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2"/>
      <c r="AF379" s="68" t="str">
        <f>IF(AK379="","",IF(AK379&gt;0,COUNT($AG$2:AG379),""))</f>
        <v/>
      </c>
      <c r="AG379" s="113">
        <f t="shared" si="163"/>
        <v>8</v>
      </c>
      <c r="AH379" s="113" t="str">
        <f t="shared" si="164"/>
        <v/>
      </c>
      <c r="AI379" s="113" t="str">
        <f t="shared" si="165"/>
        <v/>
      </c>
      <c r="AJ379" s="113" t="str">
        <f t="shared" si="166"/>
        <v/>
      </c>
      <c r="AK379" s="113" t="str">
        <f t="shared" si="167"/>
        <v/>
      </c>
      <c r="AL379" s="113">
        <f t="shared" si="168"/>
        <v>0</v>
      </c>
      <c r="AM379" s="113" t="str">
        <f t="shared" si="169"/>
        <v/>
      </c>
      <c r="AN379" s="113">
        <f t="shared" si="170"/>
        <v>0</v>
      </c>
      <c r="AO379" s="113">
        <f t="shared" si="171"/>
        <v>0</v>
      </c>
      <c r="AP379" s="113">
        <f t="shared" si="172"/>
        <v>0</v>
      </c>
      <c r="AQ379" s="113" t="str">
        <f t="shared" si="173"/>
        <v/>
      </c>
      <c r="AR379" s="113" t="str">
        <f t="shared" si="174"/>
        <v/>
      </c>
      <c r="AS379" s="113">
        <f t="shared" si="175"/>
        <v>0</v>
      </c>
      <c r="AT379" s="113">
        <f t="shared" si="176"/>
        <v>0</v>
      </c>
      <c r="AU379" s="113">
        <f t="shared" si="177"/>
        <v>0</v>
      </c>
      <c r="AV379" s="113">
        <f t="shared" si="178"/>
        <v>0</v>
      </c>
      <c r="AX379" s="68" t="str">
        <f>IF(BC379="","",IF(BC379&gt;0,COUNT($AY$2:AY379),""))</f>
        <v/>
      </c>
      <c r="AY379" s="113" t="str">
        <f t="shared" si="179"/>
        <v/>
      </c>
      <c r="AZ379" s="113" t="str">
        <f t="shared" si="180"/>
        <v/>
      </c>
      <c r="BA379" s="113" t="str">
        <f t="shared" si="181"/>
        <v/>
      </c>
      <c r="BB379" s="113" t="str">
        <f t="shared" si="182"/>
        <v/>
      </c>
      <c r="BC379" s="113" t="str">
        <f t="shared" si="183"/>
        <v/>
      </c>
      <c r="BD379" s="113" t="str">
        <f t="shared" si="184"/>
        <v/>
      </c>
      <c r="BE379" s="113" t="str">
        <f t="shared" si="185"/>
        <v/>
      </c>
      <c r="BF379" s="113" t="str">
        <f t="shared" si="186"/>
        <v/>
      </c>
      <c r="BG379" s="113" t="str">
        <f t="shared" si="187"/>
        <v/>
      </c>
      <c r="BH379" s="113" t="str">
        <f t="shared" si="188"/>
        <v/>
      </c>
      <c r="BI379" s="113" t="str">
        <f t="shared" si="189"/>
        <v/>
      </c>
      <c r="BJ379" s="113" t="str">
        <f t="shared" si="190"/>
        <v/>
      </c>
      <c r="BK379" s="113" t="str">
        <f t="shared" si="191"/>
        <v/>
      </c>
      <c r="BL379" s="113" t="str">
        <f t="shared" si="192"/>
        <v/>
      </c>
      <c r="BM379" s="113" t="str">
        <f t="shared" si="193"/>
        <v/>
      </c>
      <c r="BN379" s="113" t="str">
        <f t="shared" si="194"/>
        <v/>
      </c>
    </row>
    <row r="380" spans="1:66">
      <c r="A380" s="111">
        <f>IF('Data Entry'!$H$4="","",'Data Entry'!$H$4)</f>
        <v>8</v>
      </c>
      <c r="B380" s="111" t="str">
        <f>IF('Data Entry'!B385="","",'Data Entry'!B385)</f>
        <v/>
      </c>
      <c r="C380" s="111" t="str">
        <f>IF('Data Entry'!C385="","",'Data Entry'!C385)</f>
        <v/>
      </c>
      <c r="D380" s="114" t="str">
        <f>IF('Data Entry'!D385="","",'Data Entry'!D385)</f>
        <v/>
      </c>
      <c r="E380" s="111" t="str">
        <f>IF('Data Entry'!E385="","",UPPER('Data Entry'!E385))</f>
        <v/>
      </c>
      <c r="F380" s="111"/>
      <c r="G380" s="111" t="str">
        <f>IF('Data Entry'!F385="","",UPPER('Data Entry'!F385))</f>
        <v/>
      </c>
      <c r="H380" s="111"/>
      <c r="I380" s="111"/>
      <c r="J380" s="111"/>
      <c r="K380" s="111" t="str">
        <f>IF('Data Entry'!G385="","",'Data Entry'!G385)</f>
        <v/>
      </c>
      <c r="L380" s="111" t="str">
        <f>IF('Data Entry'!H385="","",'Data Entry'!H385)</f>
        <v/>
      </c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  <c r="AE380" s="112"/>
      <c r="AF380" s="68" t="str">
        <f>IF(AK380="","",IF(AK380&gt;0,COUNT($AG$2:AG380),""))</f>
        <v/>
      </c>
      <c r="AG380" s="113">
        <f t="shared" si="163"/>
        <v>8</v>
      </c>
      <c r="AH380" s="113" t="str">
        <f t="shared" si="164"/>
        <v/>
      </c>
      <c r="AI380" s="113" t="str">
        <f t="shared" si="165"/>
        <v/>
      </c>
      <c r="AJ380" s="113" t="str">
        <f t="shared" si="166"/>
        <v/>
      </c>
      <c r="AK380" s="113" t="str">
        <f t="shared" si="167"/>
        <v/>
      </c>
      <c r="AL380" s="113">
        <f t="shared" si="168"/>
        <v>0</v>
      </c>
      <c r="AM380" s="113" t="str">
        <f t="shared" si="169"/>
        <v/>
      </c>
      <c r="AN380" s="113">
        <f t="shared" si="170"/>
        <v>0</v>
      </c>
      <c r="AO380" s="113">
        <f t="shared" si="171"/>
        <v>0</v>
      </c>
      <c r="AP380" s="113">
        <f t="shared" si="172"/>
        <v>0</v>
      </c>
      <c r="AQ380" s="113" t="str">
        <f t="shared" si="173"/>
        <v/>
      </c>
      <c r="AR380" s="113" t="str">
        <f t="shared" si="174"/>
        <v/>
      </c>
      <c r="AS380" s="113">
        <f t="shared" si="175"/>
        <v>0</v>
      </c>
      <c r="AT380" s="113">
        <f t="shared" si="176"/>
        <v>0</v>
      </c>
      <c r="AU380" s="113">
        <f t="shared" si="177"/>
        <v>0</v>
      </c>
      <c r="AV380" s="113">
        <f t="shared" si="178"/>
        <v>0</v>
      </c>
      <c r="AX380" s="68" t="str">
        <f>IF(BC380="","",IF(BC380&gt;0,COUNT($AY$2:AY380),""))</f>
        <v/>
      </c>
      <c r="AY380" s="113" t="str">
        <f t="shared" si="179"/>
        <v/>
      </c>
      <c r="AZ380" s="113" t="str">
        <f t="shared" si="180"/>
        <v/>
      </c>
      <c r="BA380" s="113" t="str">
        <f t="shared" si="181"/>
        <v/>
      </c>
      <c r="BB380" s="113" t="str">
        <f t="shared" si="182"/>
        <v/>
      </c>
      <c r="BC380" s="113" t="str">
        <f t="shared" si="183"/>
        <v/>
      </c>
      <c r="BD380" s="113" t="str">
        <f t="shared" si="184"/>
        <v/>
      </c>
      <c r="BE380" s="113" t="str">
        <f t="shared" si="185"/>
        <v/>
      </c>
      <c r="BF380" s="113" t="str">
        <f t="shared" si="186"/>
        <v/>
      </c>
      <c r="BG380" s="113" t="str">
        <f t="shared" si="187"/>
        <v/>
      </c>
      <c r="BH380" s="113" t="str">
        <f t="shared" si="188"/>
        <v/>
      </c>
      <c r="BI380" s="113" t="str">
        <f t="shared" si="189"/>
        <v/>
      </c>
      <c r="BJ380" s="113" t="str">
        <f t="shared" si="190"/>
        <v/>
      </c>
      <c r="BK380" s="113" t="str">
        <f t="shared" si="191"/>
        <v/>
      </c>
      <c r="BL380" s="113" t="str">
        <f t="shared" si="192"/>
        <v/>
      </c>
      <c r="BM380" s="113" t="str">
        <f t="shared" si="193"/>
        <v/>
      </c>
      <c r="BN380" s="113" t="str">
        <f t="shared" si="194"/>
        <v/>
      </c>
    </row>
    <row r="381" spans="1:66">
      <c r="A381" s="111">
        <f>IF('Data Entry'!$H$4="","",'Data Entry'!$H$4)</f>
        <v>8</v>
      </c>
      <c r="B381" s="111" t="str">
        <f>IF('Data Entry'!B386="","",'Data Entry'!B386)</f>
        <v/>
      </c>
      <c r="C381" s="111" t="str">
        <f>IF('Data Entry'!C386="","",'Data Entry'!C386)</f>
        <v/>
      </c>
      <c r="D381" s="114" t="str">
        <f>IF('Data Entry'!D386="","",'Data Entry'!D386)</f>
        <v/>
      </c>
      <c r="E381" s="111" t="str">
        <f>IF('Data Entry'!E386="","",UPPER('Data Entry'!E386))</f>
        <v/>
      </c>
      <c r="F381" s="111"/>
      <c r="G381" s="111" t="str">
        <f>IF('Data Entry'!F386="","",UPPER('Data Entry'!F386))</f>
        <v/>
      </c>
      <c r="H381" s="111"/>
      <c r="I381" s="111"/>
      <c r="J381" s="111"/>
      <c r="K381" s="111" t="str">
        <f>IF('Data Entry'!G386="","",'Data Entry'!G386)</f>
        <v/>
      </c>
      <c r="L381" s="111" t="str">
        <f>IF('Data Entry'!H386="","",'Data Entry'!H386)</f>
        <v/>
      </c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112"/>
      <c r="AF381" s="68" t="str">
        <f>IF(AK381="","",IF(AK381&gt;0,COUNT($AG$2:AG381),""))</f>
        <v/>
      </c>
      <c r="AG381" s="113">
        <f t="shared" si="163"/>
        <v>8</v>
      </c>
      <c r="AH381" s="113" t="str">
        <f t="shared" si="164"/>
        <v/>
      </c>
      <c r="AI381" s="113" t="str">
        <f t="shared" si="165"/>
        <v/>
      </c>
      <c r="AJ381" s="113" t="str">
        <f t="shared" si="166"/>
        <v/>
      </c>
      <c r="AK381" s="113" t="str">
        <f t="shared" si="167"/>
        <v/>
      </c>
      <c r="AL381" s="113">
        <f t="shared" si="168"/>
        <v>0</v>
      </c>
      <c r="AM381" s="113" t="str">
        <f t="shared" si="169"/>
        <v/>
      </c>
      <c r="AN381" s="113">
        <f t="shared" si="170"/>
        <v>0</v>
      </c>
      <c r="AO381" s="113">
        <f t="shared" si="171"/>
        <v>0</v>
      </c>
      <c r="AP381" s="113">
        <f t="shared" si="172"/>
        <v>0</v>
      </c>
      <c r="AQ381" s="113" t="str">
        <f t="shared" si="173"/>
        <v/>
      </c>
      <c r="AR381" s="113" t="str">
        <f t="shared" si="174"/>
        <v/>
      </c>
      <c r="AS381" s="113">
        <f t="shared" si="175"/>
        <v>0</v>
      </c>
      <c r="AT381" s="113">
        <f t="shared" si="176"/>
        <v>0</v>
      </c>
      <c r="AU381" s="113">
        <f t="shared" si="177"/>
        <v>0</v>
      </c>
      <c r="AV381" s="113">
        <f t="shared" si="178"/>
        <v>0</v>
      </c>
      <c r="AX381" s="68" t="str">
        <f>IF(BC381="","",IF(BC381&gt;0,COUNT($AY$2:AY381),""))</f>
        <v/>
      </c>
      <c r="AY381" s="113" t="str">
        <f t="shared" si="179"/>
        <v/>
      </c>
      <c r="AZ381" s="113" t="str">
        <f t="shared" si="180"/>
        <v/>
      </c>
      <c r="BA381" s="113" t="str">
        <f t="shared" si="181"/>
        <v/>
      </c>
      <c r="BB381" s="113" t="str">
        <f t="shared" si="182"/>
        <v/>
      </c>
      <c r="BC381" s="113" t="str">
        <f t="shared" si="183"/>
        <v/>
      </c>
      <c r="BD381" s="113" t="str">
        <f t="shared" si="184"/>
        <v/>
      </c>
      <c r="BE381" s="113" t="str">
        <f t="shared" si="185"/>
        <v/>
      </c>
      <c r="BF381" s="113" t="str">
        <f t="shared" si="186"/>
        <v/>
      </c>
      <c r="BG381" s="113" t="str">
        <f t="shared" si="187"/>
        <v/>
      </c>
      <c r="BH381" s="113" t="str">
        <f t="shared" si="188"/>
        <v/>
      </c>
      <c r="BI381" s="113" t="str">
        <f t="shared" si="189"/>
        <v/>
      </c>
      <c r="BJ381" s="113" t="str">
        <f t="shared" si="190"/>
        <v/>
      </c>
      <c r="BK381" s="113" t="str">
        <f t="shared" si="191"/>
        <v/>
      </c>
      <c r="BL381" s="113" t="str">
        <f t="shared" si="192"/>
        <v/>
      </c>
      <c r="BM381" s="113" t="str">
        <f t="shared" si="193"/>
        <v/>
      </c>
      <c r="BN381" s="113" t="str">
        <f t="shared" si="194"/>
        <v/>
      </c>
    </row>
    <row r="382" spans="1:66">
      <c r="A382" s="111">
        <f>IF('Data Entry'!$H$4="","",'Data Entry'!$H$4)</f>
        <v>8</v>
      </c>
      <c r="B382" s="111" t="str">
        <f>IF('Data Entry'!B387="","",'Data Entry'!B387)</f>
        <v/>
      </c>
      <c r="C382" s="111" t="str">
        <f>IF('Data Entry'!C387="","",'Data Entry'!C387)</f>
        <v/>
      </c>
      <c r="D382" s="114" t="str">
        <f>IF('Data Entry'!D387="","",'Data Entry'!D387)</f>
        <v/>
      </c>
      <c r="E382" s="111" t="str">
        <f>IF('Data Entry'!E387="","",UPPER('Data Entry'!E387))</f>
        <v/>
      </c>
      <c r="F382" s="111"/>
      <c r="G382" s="111" t="str">
        <f>IF('Data Entry'!F387="","",UPPER('Data Entry'!F387))</f>
        <v/>
      </c>
      <c r="H382" s="111"/>
      <c r="I382" s="111"/>
      <c r="J382" s="111"/>
      <c r="K382" s="111" t="str">
        <f>IF('Data Entry'!G387="","",'Data Entry'!G387)</f>
        <v/>
      </c>
      <c r="L382" s="111" t="str">
        <f>IF('Data Entry'!H387="","",'Data Entry'!H387)</f>
        <v/>
      </c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  <c r="AE382" s="112"/>
      <c r="AF382" s="68" t="str">
        <f>IF(AK382="","",IF(AK382&gt;0,COUNT($AG$2:AG382),""))</f>
        <v/>
      </c>
      <c r="AG382" s="113">
        <f t="shared" si="163"/>
        <v>8</v>
      </c>
      <c r="AH382" s="113" t="str">
        <f t="shared" si="164"/>
        <v/>
      </c>
      <c r="AI382" s="113" t="str">
        <f t="shared" si="165"/>
        <v/>
      </c>
      <c r="AJ382" s="113" t="str">
        <f t="shared" si="166"/>
        <v/>
      </c>
      <c r="AK382" s="113" t="str">
        <f t="shared" si="167"/>
        <v/>
      </c>
      <c r="AL382" s="113">
        <f t="shared" si="168"/>
        <v>0</v>
      </c>
      <c r="AM382" s="113" t="str">
        <f t="shared" si="169"/>
        <v/>
      </c>
      <c r="AN382" s="113">
        <f t="shared" si="170"/>
        <v>0</v>
      </c>
      <c r="AO382" s="113">
        <f t="shared" si="171"/>
        <v>0</v>
      </c>
      <c r="AP382" s="113">
        <f t="shared" si="172"/>
        <v>0</v>
      </c>
      <c r="AQ382" s="113" t="str">
        <f t="shared" si="173"/>
        <v/>
      </c>
      <c r="AR382" s="113" t="str">
        <f t="shared" si="174"/>
        <v/>
      </c>
      <c r="AS382" s="113">
        <f t="shared" si="175"/>
        <v>0</v>
      </c>
      <c r="AT382" s="113">
        <f t="shared" si="176"/>
        <v>0</v>
      </c>
      <c r="AU382" s="113">
        <f t="shared" si="177"/>
        <v>0</v>
      </c>
      <c r="AV382" s="113">
        <f t="shared" si="178"/>
        <v>0</v>
      </c>
      <c r="AX382" s="68" t="str">
        <f>IF(BC382="","",IF(BC382&gt;0,COUNT($AY$2:AY382),""))</f>
        <v/>
      </c>
      <c r="AY382" s="113" t="str">
        <f t="shared" si="179"/>
        <v/>
      </c>
      <c r="AZ382" s="113" t="str">
        <f t="shared" si="180"/>
        <v/>
      </c>
      <c r="BA382" s="113" t="str">
        <f t="shared" si="181"/>
        <v/>
      </c>
      <c r="BB382" s="113" t="str">
        <f t="shared" si="182"/>
        <v/>
      </c>
      <c r="BC382" s="113" t="str">
        <f t="shared" si="183"/>
        <v/>
      </c>
      <c r="BD382" s="113" t="str">
        <f t="shared" si="184"/>
        <v/>
      </c>
      <c r="BE382" s="113" t="str">
        <f t="shared" si="185"/>
        <v/>
      </c>
      <c r="BF382" s="113" t="str">
        <f t="shared" si="186"/>
        <v/>
      </c>
      <c r="BG382" s="113" t="str">
        <f t="shared" si="187"/>
        <v/>
      </c>
      <c r="BH382" s="113" t="str">
        <f t="shared" si="188"/>
        <v/>
      </c>
      <c r="BI382" s="113" t="str">
        <f t="shared" si="189"/>
        <v/>
      </c>
      <c r="BJ382" s="113" t="str">
        <f t="shared" si="190"/>
        <v/>
      </c>
      <c r="BK382" s="113" t="str">
        <f t="shared" si="191"/>
        <v/>
      </c>
      <c r="BL382" s="113" t="str">
        <f t="shared" si="192"/>
        <v/>
      </c>
      <c r="BM382" s="113" t="str">
        <f t="shared" si="193"/>
        <v/>
      </c>
      <c r="BN382" s="113" t="str">
        <f t="shared" si="194"/>
        <v/>
      </c>
    </row>
    <row r="383" spans="1:66">
      <c r="A383" s="111">
        <f>IF('Data Entry'!$H$4="","",'Data Entry'!$H$4)</f>
        <v>8</v>
      </c>
      <c r="B383" s="111" t="str">
        <f>IF('Data Entry'!B388="","",'Data Entry'!B388)</f>
        <v/>
      </c>
      <c r="C383" s="111" t="str">
        <f>IF('Data Entry'!C388="","",'Data Entry'!C388)</f>
        <v/>
      </c>
      <c r="D383" s="114" t="str">
        <f>IF('Data Entry'!D388="","",'Data Entry'!D388)</f>
        <v/>
      </c>
      <c r="E383" s="111" t="str">
        <f>IF('Data Entry'!E388="","",UPPER('Data Entry'!E388))</f>
        <v/>
      </c>
      <c r="F383" s="111"/>
      <c r="G383" s="111" t="str">
        <f>IF('Data Entry'!F388="","",UPPER('Data Entry'!F388))</f>
        <v/>
      </c>
      <c r="H383" s="111"/>
      <c r="I383" s="111"/>
      <c r="J383" s="111"/>
      <c r="K383" s="111" t="str">
        <f>IF('Data Entry'!G388="","",'Data Entry'!G388)</f>
        <v/>
      </c>
      <c r="L383" s="111" t="str">
        <f>IF('Data Entry'!H388="","",'Data Entry'!H388)</f>
        <v/>
      </c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  <c r="AE383" s="112"/>
      <c r="AF383" s="68" t="str">
        <f>IF(AK383="","",IF(AK383&gt;0,COUNT($AG$2:AG383),""))</f>
        <v/>
      </c>
      <c r="AG383" s="113">
        <f t="shared" si="163"/>
        <v>8</v>
      </c>
      <c r="AH383" s="113" t="str">
        <f t="shared" si="164"/>
        <v/>
      </c>
      <c r="AI383" s="113" t="str">
        <f t="shared" si="165"/>
        <v/>
      </c>
      <c r="AJ383" s="113" t="str">
        <f t="shared" si="166"/>
        <v/>
      </c>
      <c r="AK383" s="113" t="str">
        <f t="shared" si="167"/>
        <v/>
      </c>
      <c r="AL383" s="113">
        <f t="shared" si="168"/>
        <v>0</v>
      </c>
      <c r="AM383" s="113" t="str">
        <f t="shared" si="169"/>
        <v/>
      </c>
      <c r="AN383" s="113">
        <f t="shared" si="170"/>
        <v>0</v>
      </c>
      <c r="AO383" s="113">
        <f t="shared" si="171"/>
        <v>0</v>
      </c>
      <c r="AP383" s="113">
        <f t="shared" si="172"/>
        <v>0</v>
      </c>
      <c r="AQ383" s="113" t="str">
        <f t="shared" si="173"/>
        <v/>
      </c>
      <c r="AR383" s="113" t="str">
        <f t="shared" si="174"/>
        <v/>
      </c>
      <c r="AS383" s="113">
        <f t="shared" si="175"/>
        <v>0</v>
      </c>
      <c r="AT383" s="113">
        <f t="shared" si="176"/>
        <v>0</v>
      </c>
      <c r="AU383" s="113">
        <f t="shared" si="177"/>
        <v>0</v>
      </c>
      <c r="AV383" s="113">
        <f t="shared" si="178"/>
        <v>0</v>
      </c>
      <c r="AX383" s="68" t="str">
        <f>IF(BC383="","",IF(BC383&gt;0,COUNT($AY$2:AY383),""))</f>
        <v/>
      </c>
      <c r="AY383" s="113" t="str">
        <f t="shared" si="179"/>
        <v/>
      </c>
      <c r="AZ383" s="113" t="str">
        <f t="shared" si="180"/>
        <v/>
      </c>
      <c r="BA383" s="113" t="str">
        <f t="shared" si="181"/>
        <v/>
      </c>
      <c r="BB383" s="113" t="str">
        <f t="shared" si="182"/>
        <v/>
      </c>
      <c r="BC383" s="113" t="str">
        <f t="shared" si="183"/>
        <v/>
      </c>
      <c r="BD383" s="113" t="str">
        <f t="shared" si="184"/>
        <v/>
      </c>
      <c r="BE383" s="113" t="str">
        <f t="shared" si="185"/>
        <v/>
      </c>
      <c r="BF383" s="113" t="str">
        <f t="shared" si="186"/>
        <v/>
      </c>
      <c r="BG383" s="113" t="str">
        <f t="shared" si="187"/>
        <v/>
      </c>
      <c r="BH383" s="113" t="str">
        <f t="shared" si="188"/>
        <v/>
      </c>
      <c r="BI383" s="113" t="str">
        <f t="shared" si="189"/>
        <v/>
      </c>
      <c r="BJ383" s="113" t="str">
        <f t="shared" si="190"/>
        <v/>
      </c>
      <c r="BK383" s="113" t="str">
        <f t="shared" si="191"/>
        <v/>
      </c>
      <c r="BL383" s="113" t="str">
        <f t="shared" si="192"/>
        <v/>
      </c>
      <c r="BM383" s="113" t="str">
        <f t="shared" si="193"/>
        <v/>
      </c>
      <c r="BN383" s="113" t="str">
        <f t="shared" si="194"/>
        <v/>
      </c>
    </row>
    <row r="384" spans="1:66">
      <c r="A384" s="111">
        <f>IF('Data Entry'!$H$4="","",'Data Entry'!$H$4)</f>
        <v>8</v>
      </c>
      <c r="B384" s="111" t="str">
        <f>IF('Data Entry'!B389="","",'Data Entry'!B389)</f>
        <v/>
      </c>
      <c r="C384" s="111" t="str">
        <f>IF('Data Entry'!C389="","",'Data Entry'!C389)</f>
        <v/>
      </c>
      <c r="D384" s="114" t="str">
        <f>IF('Data Entry'!D389="","",'Data Entry'!D389)</f>
        <v/>
      </c>
      <c r="E384" s="111" t="str">
        <f>IF('Data Entry'!E389="","",UPPER('Data Entry'!E389))</f>
        <v/>
      </c>
      <c r="F384" s="111"/>
      <c r="G384" s="111" t="str">
        <f>IF('Data Entry'!F389="","",UPPER('Data Entry'!F389))</f>
        <v/>
      </c>
      <c r="H384" s="111"/>
      <c r="I384" s="111"/>
      <c r="J384" s="111"/>
      <c r="K384" s="111" t="str">
        <f>IF('Data Entry'!G389="","",'Data Entry'!G389)</f>
        <v/>
      </c>
      <c r="L384" s="111" t="str">
        <f>IF('Data Entry'!H389="","",'Data Entry'!H389)</f>
        <v/>
      </c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  <c r="AE384" s="112"/>
      <c r="AF384" s="68" t="str">
        <f>IF(AK384="","",IF(AK384&gt;0,COUNT($AG$2:AG384),""))</f>
        <v/>
      </c>
      <c r="AG384" s="113">
        <f t="shared" si="163"/>
        <v>8</v>
      </c>
      <c r="AH384" s="113" t="str">
        <f t="shared" si="164"/>
        <v/>
      </c>
      <c r="AI384" s="113" t="str">
        <f t="shared" si="165"/>
        <v/>
      </c>
      <c r="AJ384" s="113" t="str">
        <f t="shared" si="166"/>
        <v/>
      </c>
      <c r="AK384" s="113" t="str">
        <f t="shared" si="167"/>
        <v/>
      </c>
      <c r="AL384" s="113">
        <f t="shared" si="168"/>
        <v>0</v>
      </c>
      <c r="AM384" s="113" t="str">
        <f t="shared" si="169"/>
        <v/>
      </c>
      <c r="AN384" s="113">
        <f t="shared" si="170"/>
        <v>0</v>
      </c>
      <c r="AO384" s="113">
        <f t="shared" si="171"/>
        <v>0</v>
      </c>
      <c r="AP384" s="113">
        <f t="shared" si="172"/>
        <v>0</v>
      </c>
      <c r="AQ384" s="113" t="str">
        <f t="shared" si="173"/>
        <v/>
      </c>
      <c r="AR384" s="113" t="str">
        <f t="shared" si="174"/>
        <v/>
      </c>
      <c r="AS384" s="113">
        <f t="shared" si="175"/>
        <v>0</v>
      </c>
      <c r="AT384" s="113">
        <f t="shared" si="176"/>
        <v>0</v>
      </c>
      <c r="AU384" s="113">
        <f t="shared" si="177"/>
        <v>0</v>
      </c>
      <c r="AV384" s="113">
        <f t="shared" si="178"/>
        <v>0</v>
      </c>
      <c r="AX384" s="68" t="str">
        <f>IF(BC384="","",IF(BC384&gt;0,COUNT($AY$2:AY384),""))</f>
        <v/>
      </c>
      <c r="AY384" s="113" t="str">
        <f t="shared" si="179"/>
        <v/>
      </c>
      <c r="AZ384" s="113" t="str">
        <f t="shared" si="180"/>
        <v/>
      </c>
      <c r="BA384" s="113" t="str">
        <f t="shared" si="181"/>
        <v/>
      </c>
      <c r="BB384" s="113" t="str">
        <f t="shared" si="182"/>
        <v/>
      </c>
      <c r="BC384" s="113" t="str">
        <f t="shared" si="183"/>
        <v/>
      </c>
      <c r="BD384" s="113" t="str">
        <f t="shared" si="184"/>
        <v/>
      </c>
      <c r="BE384" s="113" t="str">
        <f t="shared" si="185"/>
        <v/>
      </c>
      <c r="BF384" s="113" t="str">
        <f t="shared" si="186"/>
        <v/>
      </c>
      <c r="BG384" s="113" t="str">
        <f t="shared" si="187"/>
        <v/>
      </c>
      <c r="BH384" s="113" t="str">
        <f t="shared" si="188"/>
        <v/>
      </c>
      <c r="BI384" s="113" t="str">
        <f t="shared" si="189"/>
        <v/>
      </c>
      <c r="BJ384" s="113" t="str">
        <f t="shared" si="190"/>
        <v/>
      </c>
      <c r="BK384" s="113" t="str">
        <f t="shared" si="191"/>
        <v/>
      </c>
      <c r="BL384" s="113" t="str">
        <f t="shared" si="192"/>
        <v/>
      </c>
      <c r="BM384" s="113" t="str">
        <f t="shared" si="193"/>
        <v/>
      </c>
      <c r="BN384" s="113" t="str">
        <f t="shared" si="194"/>
        <v/>
      </c>
    </row>
    <row r="385" spans="1:66">
      <c r="A385" s="111">
        <f>IF('Data Entry'!$H$4="","",'Data Entry'!$H$4)</f>
        <v>8</v>
      </c>
      <c r="B385" s="111" t="str">
        <f>IF('Data Entry'!B390="","",'Data Entry'!B390)</f>
        <v/>
      </c>
      <c r="C385" s="111" t="str">
        <f>IF('Data Entry'!C390="","",'Data Entry'!C390)</f>
        <v/>
      </c>
      <c r="D385" s="114" t="str">
        <f>IF('Data Entry'!D390="","",'Data Entry'!D390)</f>
        <v/>
      </c>
      <c r="E385" s="111" t="str">
        <f>IF('Data Entry'!E390="","",UPPER('Data Entry'!E390))</f>
        <v/>
      </c>
      <c r="F385" s="111"/>
      <c r="G385" s="111" t="str">
        <f>IF('Data Entry'!F390="","",UPPER('Data Entry'!F390))</f>
        <v/>
      </c>
      <c r="H385" s="111"/>
      <c r="I385" s="111"/>
      <c r="J385" s="111"/>
      <c r="K385" s="111" t="str">
        <f>IF('Data Entry'!G390="","",'Data Entry'!G390)</f>
        <v/>
      </c>
      <c r="L385" s="111" t="str">
        <f>IF('Data Entry'!H390="","",'Data Entry'!H390)</f>
        <v/>
      </c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  <c r="AE385" s="112"/>
      <c r="AF385" s="68" t="str">
        <f>IF(AK385="","",IF(AK385&gt;0,COUNT($AG$2:AG385),""))</f>
        <v/>
      </c>
      <c r="AG385" s="113">
        <f t="shared" si="163"/>
        <v>8</v>
      </c>
      <c r="AH385" s="113" t="str">
        <f t="shared" si="164"/>
        <v/>
      </c>
      <c r="AI385" s="113" t="str">
        <f t="shared" si="165"/>
        <v/>
      </c>
      <c r="AJ385" s="113" t="str">
        <f t="shared" si="166"/>
        <v/>
      </c>
      <c r="AK385" s="113" t="str">
        <f t="shared" si="167"/>
        <v/>
      </c>
      <c r="AL385" s="113">
        <f t="shared" si="168"/>
        <v>0</v>
      </c>
      <c r="AM385" s="113" t="str">
        <f t="shared" si="169"/>
        <v/>
      </c>
      <c r="AN385" s="113">
        <f t="shared" si="170"/>
        <v>0</v>
      </c>
      <c r="AO385" s="113">
        <f t="shared" si="171"/>
        <v>0</v>
      </c>
      <c r="AP385" s="113">
        <f t="shared" si="172"/>
        <v>0</v>
      </c>
      <c r="AQ385" s="113" t="str">
        <f t="shared" si="173"/>
        <v/>
      </c>
      <c r="AR385" s="113" t="str">
        <f t="shared" si="174"/>
        <v/>
      </c>
      <c r="AS385" s="113">
        <f t="shared" si="175"/>
        <v>0</v>
      </c>
      <c r="AT385" s="113">
        <f t="shared" si="176"/>
        <v>0</v>
      </c>
      <c r="AU385" s="113">
        <f t="shared" si="177"/>
        <v>0</v>
      </c>
      <c r="AV385" s="113">
        <f t="shared" si="178"/>
        <v>0</v>
      </c>
      <c r="AX385" s="68" t="str">
        <f>IF(BC385="","",IF(BC385&gt;0,COUNT($AY$2:AY385),""))</f>
        <v/>
      </c>
      <c r="AY385" s="113" t="str">
        <f t="shared" si="179"/>
        <v/>
      </c>
      <c r="AZ385" s="113" t="str">
        <f t="shared" si="180"/>
        <v/>
      </c>
      <c r="BA385" s="113" t="str">
        <f t="shared" si="181"/>
        <v/>
      </c>
      <c r="BB385" s="113" t="str">
        <f t="shared" si="182"/>
        <v/>
      </c>
      <c r="BC385" s="113" t="str">
        <f t="shared" si="183"/>
        <v/>
      </c>
      <c r="BD385" s="113" t="str">
        <f t="shared" si="184"/>
        <v/>
      </c>
      <c r="BE385" s="113" t="str">
        <f t="shared" si="185"/>
        <v/>
      </c>
      <c r="BF385" s="113" t="str">
        <f t="shared" si="186"/>
        <v/>
      </c>
      <c r="BG385" s="113" t="str">
        <f t="shared" si="187"/>
        <v/>
      </c>
      <c r="BH385" s="113" t="str">
        <f t="shared" si="188"/>
        <v/>
      </c>
      <c r="BI385" s="113" t="str">
        <f t="shared" si="189"/>
        <v/>
      </c>
      <c r="BJ385" s="113" t="str">
        <f t="shared" si="190"/>
        <v/>
      </c>
      <c r="BK385" s="113" t="str">
        <f t="shared" si="191"/>
        <v/>
      </c>
      <c r="BL385" s="113" t="str">
        <f t="shared" si="192"/>
        <v/>
      </c>
      <c r="BM385" s="113" t="str">
        <f t="shared" si="193"/>
        <v/>
      </c>
      <c r="BN385" s="113" t="str">
        <f t="shared" si="194"/>
        <v/>
      </c>
    </row>
    <row r="386" spans="1:66">
      <c r="A386" s="111">
        <f>IF('Data Entry'!$H$4="","",'Data Entry'!$H$4)</f>
        <v>8</v>
      </c>
      <c r="B386" s="111" t="str">
        <f>IF('Data Entry'!B391="","",'Data Entry'!B391)</f>
        <v/>
      </c>
      <c r="C386" s="111" t="str">
        <f>IF('Data Entry'!C391="","",'Data Entry'!C391)</f>
        <v/>
      </c>
      <c r="D386" s="114" t="str">
        <f>IF('Data Entry'!D391="","",'Data Entry'!D391)</f>
        <v/>
      </c>
      <c r="E386" s="111" t="str">
        <f>IF('Data Entry'!E391="","",UPPER('Data Entry'!E391))</f>
        <v/>
      </c>
      <c r="F386" s="111"/>
      <c r="G386" s="111" t="str">
        <f>IF('Data Entry'!F391="","",UPPER('Data Entry'!F391))</f>
        <v/>
      </c>
      <c r="H386" s="111"/>
      <c r="I386" s="111"/>
      <c r="J386" s="111"/>
      <c r="K386" s="111" t="str">
        <f>IF('Data Entry'!G391="","",'Data Entry'!G391)</f>
        <v/>
      </c>
      <c r="L386" s="111" t="str">
        <f>IF('Data Entry'!H391="","",'Data Entry'!H391)</f>
        <v/>
      </c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  <c r="AE386" s="112"/>
      <c r="AF386" s="68" t="str">
        <f>IF(AK386="","",IF(AK386&gt;0,COUNT($AG$2:AG386),""))</f>
        <v/>
      </c>
      <c r="AG386" s="113">
        <f t="shared" si="163"/>
        <v>8</v>
      </c>
      <c r="AH386" s="113" t="str">
        <f t="shared" si="164"/>
        <v/>
      </c>
      <c r="AI386" s="113" t="str">
        <f t="shared" si="165"/>
        <v/>
      </c>
      <c r="AJ386" s="113" t="str">
        <f t="shared" si="166"/>
        <v/>
      </c>
      <c r="AK386" s="113" t="str">
        <f t="shared" si="167"/>
        <v/>
      </c>
      <c r="AL386" s="113">
        <f t="shared" si="168"/>
        <v>0</v>
      </c>
      <c r="AM386" s="113" t="str">
        <f t="shared" si="169"/>
        <v/>
      </c>
      <c r="AN386" s="113">
        <f t="shared" si="170"/>
        <v>0</v>
      </c>
      <c r="AO386" s="113">
        <f t="shared" si="171"/>
        <v>0</v>
      </c>
      <c r="AP386" s="113">
        <f t="shared" si="172"/>
        <v>0</v>
      </c>
      <c r="AQ386" s="113" t="str">
        <f t="shared" si="173"/>
        <v/>
      </c>
      <c r="AR386" s="113" t="str">
        <f t="shared" si="174"/>
        <v/>
      </c>
      <c r="AS386" s="113">
        <f t="shared" si="175"/>
        <v>0</v>
      </c>
      <c r="AT386" s="113">
        <f t="shared" si="176"/>
        <v>0</v>
      </c>
      <c r="AU386" s="113">
        <f t="shared" si="177"/>
        <v>0</v>
      </c>
      <c r="AV386" s="113">
        <f t="shared" si="178"/>
        <v>0</v>
      </c>
      <c r="AX386" s="68" t="str">
        <f>IF(BC386="","",IF(BC386&gt;0,COUNT($AY$2:AY386),""))</f>
        <v/>
      </c>
      <c r="AY386" s="113" t="str">
        <f t="shared" si="179"/>
        <v/>
      </c>
      <c r="AZ386" s="113" t="str">
        <f t="shared" si="180"/>
        <v/>
      </c>
      <c r="BA386" s="113" t="str">
        <f t="shared" si="181"/>
        <v/>
      </c>
      <c r="BB386" s="113" t="str">
        <f t="shared" si="182"/>
        <v/>
      </c>
      <c r="BC386" s="113" t="str">
        <f t="shared" si="183"/>
        <v/>
      </c>
      <c r="BD386" s="113" t="str">
        <f t="shared" si="184"/>
        <v/>
      </c>
      <c r="BE386" s="113" t="str">
        <f t="shared" si="185"/>
        <v/>
      </c>
      <c r="BF386" s="113" t="str">
        <f t="shared" si="186"/>
        <v/>
      </c>
      <c r="BG386" s="113" t="str">
        <f t="shared" si="187"/>
        <v/>
      </c>
      <c r="BH386" s="113" t="str">
        <f t="shared" si="188"/>
        <v/>
      </c>
      <c r="BI386" s="113" t="str">
        <f t="shared" si="189"/>
        <v/>
      </c>
      <c r="BJ386" s="113" t="str">
        <f t="shared" si="190"/>
        <v/>
      </c>
      <c r="BK386" s="113" t="str">
        <f t="shared" si="191"/>
        <v/>
      </c>
      <c r="BL386" s="113" t="str">
        <f t="shared" si="192"/>
        <v/>
      </c>
      <c r="BM386" s="113" t="str">
        <f t="shared" si="193"/>
        <v/>
      </c>
      <c r="BN386" s="113" t="str">
        <f t="shared" si="194"/>
        <v/>
      </c>
    </row>
    <row r="387" spans="1:66">
      <c r="A387" s="111">
        <f>IF('Data Entry'!$H$4="","",'Data Entry'!$H$4)</f>
        <v>8</v>
      </c>
      <c r="B387" s="111" t="str">
        <f>IF('Data Entry'!B392="","",'Data Entry'!B392)</f>
        <v/>
      </c>
      <c r="C387" s="111" t="str">
        <f>IF('Data Entry'!C392="","",'Data Entry'!C392)</f>
        <v/>
      </c>
      <c r="D387" s="114" t="str">
        <f>IF('Data Entry'!D392="","",'Data Entry'!D392)</f>
        <v/>
      </c>
      <c r="E387" s="111" t="str">
        <f>IF('Data Entry'!E392="","",UPPER('Data Entry'!E392))</f>
        <v/>
      </c>
      <c r="F387" s="111"/>
      <c r="G387" s="111" t="str">
        <f>IF('Data Entry'!F392="","",UPPER('Data Entry'!F392))</f>
        <v/>
      </c>
      <c r="H387" s="111"/>
      <c r="I387" s="111"/>
      <c r="J387" s="111"/>
      <c r="K387" s="111" t="str">
        <f>IF('Data Entry'!G392="","",'Data Entry'!G392)</f>
        <v/>
      </c>
      <c r="L387" s="111" t="str">
        <f>IF('Data Entry'!H392="","",'Data Entry'!H392)</f>
        <v/>
      </c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  <c r="AE387" s="112"/>
      <c r="AF387" s="68" t="str">
        <f>IF(AK387="","",IF(AK387&gt;0,COUNT($AG$2:AG387),""))</f>
        <v/>
      </c>
      <c r="AG387" s="113">
        <f t="shared" ref="AG387:AG450" si="195">IF(AND($AJ$1=8,$A387=8),A387,"")</f>
        <v>8</v>
      </c>
      <c r="AH387" s="113" t="str">
        <f t="shared" ref="AH387:AH450" si="196">IF(AND($AJ$1=8,$A387=8),B387,"")</f>
        <v/>
      </c>
      <c r="AI387" s="113" t="str">
        <f t="shared" ref="AI387:AI450" si="197">IF(AND($AJ$1=8,$A387=8),C387,"")</f>
        <v/>
      </c>
      <c r="AJ387" s="113" t="str">
        <f t="shared" ref="AJ387:AJ450" si="198">IF(AND($AJ$1=8,$A387=8),D387,"")</f>
        <v/>
      </c>
      <c r="AK387" s="113" t="str">
        <f t="shared" ref="AK387:AK450" si="199">IF(AND($AJ$1=8,$A387=8),E387,"")</f>
        <v/>
      </c>
      <c r="AL387" s="113">
        <f t="shared" ref="AL387:AL450" si="200">IF(AND($AJ$1=8,$A387=8),F387,"")</f>
        <v>0</v>
      </c>
      <c r="AM387" s="113" t="str">
        <f t="shared" ref="AM387:AM450" si="201">IF(AND($AJ$1=8,$A387=8),G387,"")</f>
        <v/>
      </c>
      <c r="AN387" s="113">
        <f t="shared" ref="AN387:AN450" si="202">IF(AND($AJ$1=8,$A387=8),H387,"")</f>
        <v>0</v>
      </c>
      <c r="AO387" s="113">
        <f t="shared" ref="AO387:AO450" si="203">IF(AND($AJ$1=8,$A387=8),I387,"")</f>
        <v>0</v>
      </c>
      <c r="AP387" s="113">
        <f t="shared" ref="AP387:AP450" si="204">IF(AND($AJ$1=8,$A387=8),J387,"")</f>
        <v>0</v>
      </c>
      <c r="AQ387" s="113" t="str">
        <f t="shared" ref="AQ387:AQ450" si="205">IF(AND($AJ$1=8,$A387=8),K387,"")</f>
        <v/>
      </c>
      <c r="AR387" s="113" t="str">
        <f t="shared" ref="AR387:AR450" si="206">IF(AND($AJ$1=8,$A387=8),L387,"")</f>
        <v/>
      </c>
      <c r="AS387" s="113">
        <f t="shared" ref="AS387:AS450" si="207">IF(AND($AJ$1=8,$A387=8),M387,"")</f>
        <v>0</v>
      </c>
      <c r="AT387" s="113">
        <f t="shared" ref="AT387:AT450" si="208">IF(AND($AJ$1=8,$A387=8),N387,"")</f>
        <v>0</v>
      </c>
      <c r="AU387" s="113">
        <f t="shared" ref="AU387:AU450" si="209">IF(AND($AJ$1=8,$A387=8),O387,"")</f>
        <v>0</v>
      </c>
      <c r="AV387" s="113">
        <f t="shared" ref="AV387:AV450" si="210">IF(AND($AJ$1=8,$A387=8),P387,"")</f>
        <v>0</v>
      </c>
      <c r="AX387" s="68" t="str">
        <f>IF(BC387="","",IF(BC387&gt;0,COUNT($AY$2:AY387),""))</f>
        <v/>
      </c>
      <c r="AY387" s="113" t="str">
        <f t="shared" ref="AY387:AY450" si="211">IF(AND($BB$1=8,$A387=8,$BC$1=B387),A387,"")</f>
        <v/>
      </c>
      <c r="AZ387" s="113" t="str">
        <f t="shared" ref="AZ387:AZ450" si="212">IF(AND($BB$1=8,$A387=8,$BC$1=$B387),B387,"")</f>
        <v/>
      </c>
      <c r="BA387" s="113" t="str">
        <f t="shared" ref="BA387:BA450" si="213">IF(AND($BB$1=8,$A387=8,$BC$1=$B387),C387,"")</f>
        <v/>
      </c>
      <c r="BB387" s="113" t="str">
        <f t="shared" ref="BB387:BB450" si="214">IF(AND($BB$1=8,$A387=8,$BC$1=$B387),D387,"")</f>
        <v/>
      </c>
      <c r="BC387" s="113" t="str">
        <f t="shared" ref="BC387:BC450" si="215">IF(AND($BB$1=8,$A387=8,$BC$1=$B387),E387,"")</f>
        <v/>
      </c>
      <c r="BD387" s="113" t="str">
        <f t="shared" ref="BD387:BD450" si="216">IF(AND($BB$1=8,$A387=8,$BC$1=$B387),F387,"")</f>
        <v/>
      </c>
      <c r="BE387" s="113" t="str">
        <f t="shared" ref="BE387:BE450" si="217">IF(AND($BB$1=8,$A387=8,$BC$1=$B387),G387,"")</f>
        <v/>
      </c>
      <c r="BF387" s="113" t="str">
        <f t="shared" ref="BF387:BF450" si="218">IF(AND($BB$1=8,$A387=8,$BC$1=$B387),H387,"")</f>
        <v/>
      </c>
      <c r="BG387" s="113" t="str">
        <f t="shared" ref="BG387:BG450" si="219">IF(AND($BB$1=8,$A387=8,$BC$1=$B387),I387,"")</f>
        <v/>
      </c>
      <c r="BH387" s="113" t="str">
        <f t="shared" ref="BH387:BH450" si="220">IF(AND($BB$1=8,$A387=8,$BC$1=$B387),J387,"")</f>
        <v/>
      </c>
      <c r="BI387" s="113" t="str">
        <f t="shared" ref="BI387:BI450" si="221">IF(AND($BB$1=8,$A387=8,$BC$1=$B387),K387,"")</f>
        <v/>
      </c>
      <c r="BJ387" s="113" t="str">
        <f t="shared" ref="BJ387:BJ450" si="222">IF(AND($BB$1=8,$A387=8,$BC$1=$B387),L387,"")</f>
        <v/>
      </c>
      <c r="BK387" s="113" t="str">
        <f t="shared" ref="BK387:BK450" si="223">IF(AND($BB$1=8,$A387=8,$BC$1=$B387),M387,"")</f>
        <v/>
      </c>
      <c r="BL387" s="113" t="str">
        <f t="shared" ref="BL387:BL450" si="224">IF(AND($BB$1=8,$A387=8,$BC$1=$B387),N387,"")</f>
        <v/>
      </c>
      <c r="BM387" s="113" t="str">
        <f t="shared" ref="BM387:BM450" si="225">IF(AND($BB$1=8,$A387=8,$BC$1=$B387),O387,"")</f>
        <v/>
      </c>
      <c r="BN387" s="113" t="str">
        <f t="shared" ref="BN387:BN450" si="226">IF(AND($BB$1=8,$A387=8,$BC$1=$B387),P387,"")</f>
        <v/>
      </c>
    </row>
    <row r="388" spans="1:66">
      <c r="A388" s="111">
        <f>IF('Data Entry'!$H$4="","",'Data Entry'!$H$4)</f>
        <v>8</v>
      </c>
      <c r="B388" s="111" t="str">
        <f>IF('Data Entry'!B393="","",'Data Entry'!B393)</f>
        <v/>
      </c>
      <c r="C388" s="111" t="str">
        <f>IF('Data Entry'!C393="","",'Data Entry'!C393)</f>
        <v/>
      </c>
      <c r="D388" s="114" t="str">
        <f>IF('Data Entry'!D393="","",'Data Entry'!D393)</f>
        <v/>
      </c>
      <c r="E388" s="111" t="str">
        <f>IF('Data Entry'!E393="","",UPPER('Data Entry'!E393))</f>
        <v/>
      </c>
      <c r="F388" s="111"/>
      <c r="G388" s="111" t="str">
        <f>IF('Data Entry'!F393="","",UPPER('Data Entry'!F393))</f>
        <v/>
      </c>
      <c r="H388" s="111"/>
      <c r="I388" s="111"/>
      <c r="J388" s="111"/>
      <c r="K388" s="111" t="str">
        <f>IF('Data Entry'!G393="","",'Data Entry'!G393)</f>
        <v/>
      </c>
      <c r="L388" s="111" t="str">
        <f>IF('Data Entry'!H393="","",'Data Entry'!H393)</f>
        <v/>
      </c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2"/>
      <c r="AF388" s="68" t="str">
        <f>IF(AK388="","",IF(AK388&gt;0,COUNT($AG$2:AG388),""))</f>
        <v/>
      </c>
      <c r="AG388" s="113">
        <f t="shared" si="195"/>
        <v>8</v>
      </c>
      <c r="AH388" s="113" t="str">
        <f t="shared" si="196"/>
        <v/>
      </c>
      <c r="AI388" s="113" t="str">
        <f t="shared" si="197"/>
        <v/>
      </c>
      <c r="AJ388" s="113" t="str">
        <f t="shared" si="198"/>
        <v/>
      </c>
      <c r="AK388" s="113" t="str">
        <f t="shared" si="199"/>
        <v/>
      </c>
      <c r="AL388" s="113">
        <f t="shared" si="200"/>
        <v>0</v>
      </c>
      <c r="AM388" s="113" t="str">
        <f t="shared" si="201"/>
        <v/>
      </c>
      <c r="AN388" s="113">
        <f t="shared" si="202"/>
        <v>0</v>
      </c>
      <c r="AO388" s="113">
        <f t="shared" si="203"/>
        <v>0</v>
      </c>
      <c r="AP388" s="113">
        <f t="shared" si="204"/>
        <v>0</v>
      </c>
      <c r="AQ388" s="113" t="str">
        <f t="shared" si="205"/>
        <v/>
      </c>
      <c r="AR388" s="113" t="str">
        <f t="shared" si="206"/>
        <v/>
      </c>
      <c r="AS388" s="113">
        <f t="shared" si="207"/>
        <v>0</v>
      </c>
      <c r="AT388" s="113">
        <f t="shared" si="208"/>
        <v>0</v>
      </c>
      <c r="AU388" s="113">
        <f t="shared" si="209"/>
        <v>0</v>
      </c>
      <c r="AV388" s="113">
        <f t="shared" si="210"/>
        <v>0</v>
      </c>
      <c r="AX388" s="68" t="str">
        <f>IF(BC388="","",IF(BC388&gt;0,COUNT($AY$2:AY388),""))</f>
        <v/>
      </c>
      <c r="AY388" s="113" t="str">
        <f t="shared" si="211"/>
        <v/>
      </c>
      <c r="AZ388" s="113" t="str">
        <f t="shared" si="212"/>
        <v/>
      </c>
      <c r="BA388" s="113" t="str">
        <f t="shared" si="213"/>
        <v/>
      </c>
      <c r="BB388" s="113" t="str">
        <f t="shared" si="214"/>
        <v/>
      </c>
      <c r="BC388" s="113" t="str">
        <f t="shared" si="215"/>
        <v/>
      </c>
      <c r="BD388" s="113" t="str">
        <f t="shared" si="216"/>
        <v/>
      </c>
      <c r="BE388" s="113" t="str">
        <f t="shared" si="217"/>
        <v/>
      </c>
      <c r="BF388" s="113" t="str">
        <f t="shared" si="218"/>
        <v/>
      </c>
      <c r="BG388" s="113" t="str">
        <f t="shared" si="219"/>
        <v/>
      </c>
      <c r="BH388" s="113" t="str">
        <f t="shared" si="220"/>
        <v/>
      </c>
      <c r="BI388" s="113" t="str">
        <f t="shared" si="221"/>
        <v/>
      </c>
      <c r="BJ388" s="113" t="str">
        <f t="shared" si="222"/>
        <v/>
      </c>
      <c r="BK388" s="113" t="str">
        <f t="shared" si="223"/>
        <v/>
      </c>
      <c r="BL388" s="113" t="str">
        <f t="shared" si="224"/>
        <v/>
      </c>
      <c r="BM388" s="113" t="str">
        <f t="shared" si="225"/>
        <v/>
      </c>
      <c r="BN388" s="113" t="str">
        <f t="shared" si="226"/>
        <v/>
      </c>
    </row>
    <row r="389" spans="1:66">
      <c r="A389" s="111">
        <f>IF('Data Entry'!$H$4="","",'Data Entry'!$H$4)</f>
        <v>8</v>
      </c>
      <c r="B389" s="111" t="str">
        <f>IF('Data Entry'!B394="","",'Data Entry'!B394)</f>
        <v/>
      </c>
      <c r="C389" s="111" t="str">
        <f>IF('Data Entry'!C394="","",'Data Entry'!C394)</f>
        <v/>
      </c>
      <c r="D389" s="114" t="str">
        <f>IF('Data Entry'!D394="","",'Data Entry'!D394)</f>
        <v/>
      </c>
      <c r="E389" s="111" t="str">
        <f>IF('Data Entry'!E394="","",UPPER('Data Entry'!E394))</f>
        <v/>
      </c>
      <c r="F389" s="111"/>
      <c r="G389" s="111" t="str">
        <f>IF('Data Entry'!F394="","",UPPER('Data Entry'!F394))</f>
        <v/>
      </c>
      <c r="H389" s="111"/>
      <c r="I389" s="111"/>
      <c r="J389" s="111"/>
      <c r="K389" s="111" t="str">
        <f>IF('Data Entry'!G394="","",'Data Entry'!G394)</f>
        <v/>
      </c>
      <c r="L389" s="111" t="str">
        <f>IF('Data Entry'!H394="","",'Data Entry'!H394)</f>
        <v/>
      </c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112"/>
      <c r="AF389" s="68" t="str">
        <f>IF(AK389="","",IF(AK389&gt;0,COUNT($AG$2:AG389),""))</f>
        <v/>
      </c>
      <c r="AG389" s="113">
        <f t="shared" si="195"/>
        <v>8</v>
      </c>
      <c r="AH389" s="113" t="str">
        <f t="shared" si="196"/>
        <v/>
      </c>
      <c r="AI389" s="113" t="str">
        <f t="shared" si="197"/>
        <v/>
      </c>
      <c r="AJ389" s="113" t="str">
        <f t="shared" si="198"/>
        <v/>
      </c>
      <c r="AK389" s="113" t="str">
        <f t="shared" si="199"/>
        <v/>
      </c>
      <c r="AL389" s="113">
        <f t="shared" si="200"/>
        <v>0</v>
      </c>
      <c r="AM389" s="113" t="str">
        <f t="shared" si="201"/>
        <v/>
      </c>
      <c r="AN389" s="113">
        <f t="shared" si="202"/>
        <v>0</v>
      </c>
      <c r="AO389" s="113">
        <f t="shared" si="203"/>
        <v>0</v>
      </c>
      <c r="AP389" s="113">
        <f t="shared" si="204"/>
        <v>0</v>
      </c>
      <c r="AQ389" s="113" t="str">
        <f t="shared" si="205"/>
        <v/>
      </c>
      <c r="AR389" s="113" t="str">
        <f t="shared" si="206"/>
        <v/>
      </c>
      <c r="AS389" s="113">
        <f t="shared" si="207"/>
        <v>0</v>
      </c>
      <c r="AT389" s="113">
        <f t="shared" si="208"/>
        <v>0</v>
      </c>
      <c r="AU389" s="113">
        <f t="shared" si="209"/>
        <v>0</v>
      </c>
      <c r="AV389" s="113">
        <f t="shared" si="210"/>
        <v>0</v>
      </c>
      <c r="AX389" s="68" t="str">
        <f>IF(BC389="","",IF(BC389&gt;0,COUNT($AY$2:AY389),""))</f>
        <v/>
      </c>
      <c r="AY389" s="113" t="str">
        <f t="shared" si="211"/>
        <v/>
      </c>
      <c r="AZ389" s="113" t="str">
        <f t="shared" si="212"/>
        <v/>
      </c>
      <c r="BA389" s="113" t="str">
        <f t="shared" si="213"/>
        <v/>
      </c>
      <c r="BB389" s="113" t="str">
        <f t="shared" si="214"/>
        <v/>
      </c>
      <c r="BC389" s="113" t="str">
        <f t="shared" si="215"/>
        <v/>
      </c>
      <c r="BD389" s="113" t="str">
        <f t="shared" si="216"/>
        <v/>
      </c>
      <c r="BE389" s="113" t="str">
        <f t="shared" si="217"/>
        <v/>
      </c>
      <c r="BF389" s="113" t="str">
        <f t="shared" si="218"/>
        <v/>
      </c>
      <c r="BG389" s="113" t="str">
        <f t="shared" si="219"/>
        <v/>
      </c>
      <c r="BH389" s="113" t="str">
        <f t="shared" si="220"/>
        <v/>
      </c>
      <c r="BI389" s="113" t="str">
        <f t="shared" si="221"/>
        <v/>
      </c>
      <c r="BJ389" s="113" t="str">
        <f t="shared" si="222"/>
        <v/>
      </c>
      <c r="BK389" s="113" t="str">
        <f t="shared" si="223"/>
        <v/>
      </c>
      <c r="BL389" s="113" t="str">
        <f t="shared" si="224"/>
        <v/>
      </c>
      <c r="BM389" s="113" t="str">
        <f t="shared" si="225"/>
        <v/>
      </c>
      <c r="BN389" s="113" t="str">
        <f t="shared" si="226"/>
        <v/>
      </c>
    </row>
    <row r="390" spans="1:66">
      <c r="A390" s="111">
        <f>IF('Data Entry'!$H$4="","",'Data Entry'!$H$4)</f>
        <v>8</v>
      </c>
      <c r="B390" s="111" t="str">
        <f>IF('Data Entry'!B395="","",'Data Entry'!B395)</f>
        <v/>
      </c>
      <c r="C390" s="111" t="str">
        <f>IF('Data Entry'!C395="","",'Data Entry'!C395)</f>
        <v/>
      </c>
      <c r="D390" s="114" t="str">
        <f>IF('Data Entry'!D395="","",'Data Entry'!D395)</f>
        <v/>
      </c>
      <c r="E390" s="111" t="str">
        <f>IF('Data Entry'!E395="","",UPPER('Data Entry'!E395))</f>
        <v/>
      </c>
      <c r="F390" s="111"/>
      <c r="G390" s="111" t="str">
        <f>IF('Data Entry'!F395="","",UPPER('Data Entry'!F395))</f>
        <v/>
      </c>
      <c r="H390" s="111"/>
      <c r="I390" s="111"/>
      <c r="J390" s="111"/>
      <c r="K390" s="111" t="str">
        <f>IF('Data Entry'!G395="","",'Data Entry'!G395)</f>
        <v/>
      </c>
      <c r="L390" s="111" t="str">
        <f>IF('Data Entry'!H395="","",'Data Entry'!H395)</f>
        <v/>
      </c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112"/>
      <c r="AF390" s="68" t="str">
        <f>IF(AK390="","",IF(AK390&gt;0,COUNT($AG$2:AG390),""))</f>
        <v/>
      </c>
      <c r="AG390" s="113">
        <f t="shared" si="195"/>
        <v>8</v>
      </c>
      <c r="AH390" s="113" t="str">
        <f t="shared" si="196"/>
        <v/>
      </c>
      <c r="AI390" s="113" t="str">
        <f t="shared" si="197"/>
        <v/>
      </c>
      <c r="AJ390" s="113" t="str">
        <f t="shared" si="198"/>
        <v/>
      </c>
      <c r="AK390" s="113" t="str">
        <f t="shared" si="199"/>
        <v/>
      </c>
      <c r="AL390" s="113">
        <f t="shared" si="200"/>
        <v>0</v>
      </c>
      <c r="AM390" s="113" t="str">
        <f t="shared" si="201"/>
        <v/>
      </c>
      <c r="AN390" s="113">
        <f t="shared" si="202"/>
        <v>0</v>
      </c>
      <c r="AO390" s="113">
        <f t="shared" si="203"/>
        <v>0</v>
      </c>
      <c r="AP390" s="113">
        <f t="shared" si="204"/>
        <v>0</v>
      </c>
      <c r="AQ390" s="113" t="str">
        <f t="shared" si="205"/>
        <v/>
      </c>
      <c r="AR390" s="113" t="str">
        <f t="shared" si="206"/>
        <v/>
      </c>
      <c r="AS390" s="113">
        <f t="shared" si="207"/>
        <v>0</v>
      </c>
      <c r="AT390" s="113">
        <f t="shared" si="208"/>
        <v>0</v>
      </c>
      <c r="AU390" s="113">
        <f t="shared" si="209"/>
        <v>0</v>
      </c>
      <c r="AV390" s="113">
        <f t="shared" si="210"/>
        <v>0</v>
      </c>
      <c r="AX390" s="68" t="str">
        <f>IF(BC390="","",IF(BC390&gt;0,COUNT($AY$2:AY390),""))</f>
        <v/>
      </c>
      <c r="AY390" s="113" t="str">
        <f t="shared" si="211"/>
        <v/>
      </c>
      <c r="AZ390" s="113" t="str">
        <f t="shared" si="212"/>
        <v/>
      </c>
      <c r="BA390" s="113" t="str">
        <f t="shared" si="213"/>
        <v/>
      </c>
      <c r="BB390" s="113" t="str">
        <f t="shared" si="214"/>
        <v/>
      </c>
      <c r="BC390" s="113" t="str">
        <f t="shared" si="215"/>
        <v/>
      </c>
      <c r="BD390" s="113" t="str">
        <f t="shared" si="216"/>
        <v/>
      </c>
      <c r="BE390" s="113" t="str">
        <f t="shared" si="217"/>
        <v/>
      </c>
      <c r="BF390" s="113" t="str">
        <f t="shared" si="218"/>
        <v/>
      </c>
      <c r="BG390" s="113" t="str">
        <f t="shared" si="219"/>
        <v/>
      </c>
      <c r="BH390" s="113" t="str">
        <f t="shared" si="220"/>
        <v/>
      </c>
      <c r="BI390" s="113" t="str">
        <f t="shared" si="221"/>
        <v/>
      </c>
      <c r="BJ390" s="113" t="str">
        <f t="shared" si="222"/>
        <v/>
      </c>
      <c r="BK390" s="113" t="str">
        <f t="shared" si="223"/>
        <v/>
      </c>
      <c r="BL390" s="113" t="str">
        <f t="shared" si="224"/>
        <v/>
      </c>
      <c r="BM390" s="113" t="str">
        <f t="shared" si="225"/>
        <v/>
      </c>
      <c r="BN390" s="113" t="str">
        <f t="shared" si="226"/>
        <v/>
      </c>
    </row>
    <row r="391" spans="1:66">
      <c r="A391" s="111">
        <f>IF('Data Entry'!$H$4="","",'Data Entry'!$H$4)</f>
        <v>8</v>
      </c>
      <c r="B391" s="111" t="str">
        <f>IF('Data Entry'!B396="","",'Data Entry'!B396)</f>
        <v/>
      </c>
      <c r="C391" s="111" t="str">
        <f>IF('Data Entry'!C396="","",'Data Entry'!C396)</f>
        <v/>
      </c>
      <c r="D391" s="114" t="str">
        <f>IF('Data Entry'!D396="","",'Data Entry'!D396)</f>
        <v/>
      </c>
      <c r="E391" s="111" t="str">
        <f>IF('Data Entry'!E396="","",UPPER('Data Entry'!E396))</f>
        <v/>
      </c>
      <c r="F391" s="111"/>
      <c r="G391" s="111" t="str">
        <f>IF('Data Entry'!F396="","",UPPER('Data Entry'!F396))</f>
        <v/>
      </c>
      <c r="H391" s="111"/>
      <c r="I391" s="111"/>
      <c r="J391" s="111"/>
      <c r="K391" s="111" t="str">
        <f>IF('Data Entry'!G396="","",'Data Entry'!G396)</f>
        <v/>
      </c>
      <c r="L391" s="111" t="str">
        <f>IF('Data Entry'!H396="","",'Data Entry'!H396)</f>
        <v/>
      </c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112"/>
      <c r="AF391" s="68" t="str">
        <f>IF(AK391="","",IF(AK391&gt;0,COUNT($AG$2:AG391),""))</f>
        <v/>
      </c>
      <c r="AG391" s="113">
        <f t="shared" si="195"/>
        <v>8</v>
      </c>
      <c r="AH391" s="113" t="str">
        <f t="shared" si="196"/>
        <v/>
      </c>
      <c r="AI391" s="113" t="str">
        <f t="shared" si="197"/>
        <v/>
      </c>
      <c r="AJ391" s="113" t="str">
        <f t="shared" si="198"/>
        <v/>
      </c>
      <c r="AK391" s="113" t="str">
        <f t="shared" si="199"/>
        <v/>
      </c>
      <c r="AL391" s="113">
        <f t="shared" si="200"/>
        <v>0</v>
      </c>
      <c r="AM391" s="113" t="str">
        <f t="shared" si="201"/>
        <v/>
      </c>
      <c r="AN391" s="113">
        <f t="shared" si="202"/>
        <v>0</v>
      </c>
      <c r="AO391" s="113">
        <f t="shared" si="203"/>
        <v>0</v>
      </c>
      <c r="AP391" s="113">
        <f t="shared" si="204"/>
        <v>0</v>
      </c>
      <c r="AQ391" s="113" t="str">
        <f t="shared" si="205"/>
        <v/>
      </c>
      <c r="AR391" s="113" t="str">
        <f t="shared" si="206"/>
        <v/>
      </c>
      <c r="AS391" s="113">
        <f t="shared" si="207"/>
        <v>0</v>
      </c>
      <c r="AT391" s="113">
        <f t="shared" si="208"/>
        <v>0</v>
      </c>
      <c r="AU391" s="113">
        <f t="shared" si="209"/>
        <v>0</v>
      </c>
      <c r="AV391" s="113">
        <f t="shared" si="210"/>
        <v>0</v>
      </c>
      <c r="AX391" s="68" t="str">
        <f>IF(BC391="","",IF(BC391&gt;0,COUNT($AY$2:AY391),""))</f>
        <v/>
      </c>
      <c r="AY391" s="113" t="str">
        <f t="shared" si="211"/>
        <v/>
      </c>
      <c r="AZ391" s="113" t="str">
        <f t="shared" si="212"/>
        <v/>
      </c>
      <c r="BA391" s="113" t="str">
        <f t="shared" si="213"/>
        <v/>
      </c>
      <c r="BB391" s="113" t="str">
        <f t="shared" si="214"/>
        <v/>
      </c>
      <c r="BC391" s="113" t="str">
        <f t="shared" si="215"/>
        <v/>
      </c>
      <c r="BD391" s="113" t="str">
        <f t="shared" si="216"/>
        <v/>
      </c>
      <c r="BE391" s="113" t="str">
        <f t="shared" si="217"/>
        <v/>
      </c>
      <c r="BF391" s="113" t="str">
        <f t="shared" si="218"/>
        <v/>
      </c>
      <c r="BG391" s="113" t="str">
        <f t="shared" si="219"/>
        <v/>
      </c>
      <c r="BH391" s="113" t="str">
        <f t="shared" si="220"/>
        <v/>
      </c>
      <c r="BI391" s="113" t="str">
        <f t="shared" si="221"/>
        <v/>
      </c>
      <c r="BJ391" s="113" t="str">
        <f t="shared" si="222"/>
        <v/>
      </c>
      <c r="BK391" s="113" t="str">
        <f t="shared" si="223"/>
        <v/>
      </c>
      <c r="BL391" s="113" t="str">
        <f t="shared" si="224"/>
        <v/>
      </c>
      <c r="BM391" s="113" t="str">
        <f t="shared" si="225"/>
        <v/>
      </c>
      <c r="BN391" s="113" t="str">
        <f t="shared" si="226"/>
        <v/>
      </c>
    </row>
    <row r="392" spans="1:66">
      <c r="A392" s="111">
        <f>IF('Data Entry'!$H$4="","",'Data Entry'!$H$4)</f>
        <v>8</v>
      </c>
      <c r="B392" s="111" t="str">
        <f>IF('Data Entry'!B397="","",'Data Entry'!B397)</f>
        <v/>
      </c>
      <c r="C392" s="111" t="str">
        <f>IF('Data Entry'!C397="","",'Data Entry'!C397)</f>
        <v/>
      </c>
      <c r="D392" s="114" t="str">
        <f>IF('Data Entry'!D397="","",'Data Entry'!D397)</f>
        <v/>
      </c>
      <c r="E392" s="111" t="str">
        <f>IF('Data Entry'!E397="","",UPPER('Data Entry'!E397))</f>
        <v/>
      </c>
      <c r="F392" s="111"/>
      <c r="G392" s="111" t="str">
        <f>IF('Data Entry'!F397="","",UPPER('Data Entry'!F397))</f>
        <v/>
      </c>
      <c r="H392" s="111"/>
      <c r="I392" s="111"/>
      <c r="J392" s="111"/>
      <c r="K392" s="111" t="str">
        <f>IF('Data Entry'!G397="","",'Data Entry'!G397)</f>
        <v/>
      </c>
      <c r="L392" s="111" t="str">
        <f>IF('Data Entry'!H397="","",'Data Entry'!H397)</f>
        <v/>
      </c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112"/>
      <c r="AF392" s="68" t="str">
        <f>IF(AK392="","",IF(AK392&gt;0,COUNT($AG$2:AG392),""))</f>
        <v/>
      </c>
      <c r="AG392" s="113">
        <f t="shared" si="195"/>
        <v>8</v>
      </c>
      <c r="AH392" s="113" t="str">
        <f t="shared" si="196"/>
        <v/>
      </c>
      <c r="AI392" s="113" t="str">
        <f t="shared" si="197"/>
        <v/>
      </c>
      <c r="AJ392" s="113" t="str">
        <f t="shared" si="198"/>
        <v/>
      </c>
      <c r="AK392" s="113" t="str">
        <f t="shared" si="199"/>
        <v/>
      </c>
      <c r="AL392" s="113">
        <f t="shared" si="200"/>
        <v>0</v>
      </c>
      <c r="AM392" s="113" t="str">
        <f t="shared" si="201"/>
        <v/>
      </c>
      <c r="AN392" s="113">
        <f t="shared" si="202"/>
        <v>0</v>
      </c>
      <c r="AO392" s="113">
        <f t="shared" si="203"/>
        <v>0</v>
      </c>
      <c r="AP392" s="113">
        <f t="shared" si="204"/>
        <v>0</v>
      </c>
      <c r="AQ392" s="113" t="str">
        <f t="shared" si="205"/>
        <v/>
      </c>
      <c r="AR392" s="113" t="str">
        <f t="shared" si="206"/>
        <v/>
      </c>
      <c r="AS392" s="113">
        <f t="shared" si="207"/>
        <v>0</v>
      </c>
      <c r="AT392" s="113">
        <f t="shared" si="208"/>
        <v>0</v>
      </c>
      <c r="AU392" s="113">
        <f t="shared" si="209"/>
        <v>0</v>
      </c>
      <c r="AV392" s="113">
        <f t="shared" si="210"/>
        <v>0</v>
      </c>
      <c r="AX392" s="68" t="str">
        <f>IF(BC392="","",IF(BC392&gt;0,COUNT($AY$2:AY392),""))</f>
        <v/>
      </c>
      <c r="AY392" s="113" t="str">
        <f t="shared" si="211"/>
        <v/>
      </c>
      <c r="AZ392" s="113" t="str">
        <f t="shared" si="212"/>
        <v/>
      </c>
      <c r="BA392" s="113" t="str">
        <f t="shared" si="213"/>
        <v/>
      </c>
      <c r="BB392" s="113" t="str">
        <f t="shared" si="214"/>
        <v/>
      </c>
      <c r="BC392" s="113" t="str">
        <f t="shared" si="215"/>
        <v/>
      </c>
      <c r="BD392" s="113" t="str">
        <f t="shared" si="216"/>
        <v/>
      </c>
      <c r="BE392" s="113" t="str">
        <f t="shared" si="217"/>
        <v/>
      </c>
      <c r="BF392" s="113" t="str">
        <f t="shared" si="218"/>
        <v/>
      </c>
      <c r="BG392" s="113" t="str">
        <f t="shared" si="219"/>
        <v/>
      </c>
      <c r="BH392" s="113" t="str">
        <f t="shared" si="220"/>
        <v/>
      </c>
      <c r="BI392" s="113" t="str">
        <f t="shared" si="221"/>
        <v/>
      </c>
      <c r="BJ392" s="113" t="str">
        <f t="shared" si="222"/>
        <v/>
      </c>
      <c r="BK392" s="113" t="str">
        <f t="shared" si="223"/>
        <v/>
      </c>
      <c r="BL392" s="113" t="str">
        <f t="shared" si="224"/>
        <v/>
      </c>
      <c r="BM392" s="113" t="str">
        <f t="shared" si="225"/>
        <v/>
      </c>
      <c r="BN392" s="113" t="str">
        <f t="shared" si="226"/>
        <v/>
      </c>
    </row>
    <row r="393" spans="1:66">
      <c r="A393" s="111">
        <f>IF('Data Entry'!$H$4="","",'Data Entry'!$H$4)</f>
        <v>8</v>
      </c>
      <c r="B393" s="111" t="str">
        <f>IF('Data Entry'!B398="","",'Data Entry'!B398)</f>
        <v/>
      </c>
      <c r="C393" s="111" t="str">
        <f>IF('Data Entry'!C398="","",'Data Entry'!C398)</f>
        <v/>
      </c>
      <c r="D393" s="114" t="str">
        <f>IF('Data Entry'!D398="","",'Data Entry'!D398)</f>
        <v/>
      </c>
      <c r="E393" s="111" t="str">
        <f>IF('Data Entry'!E398="","",UPPER('Data Entry'!E398))</f>
        <v/>
      </c>
      <c r="F393" s="111"/>
      <c r="G393" s="111" t="str">
        <f>IF('Data Entry'!F398="","",UPPER('Data Entry'!F398))</f>
        <v/>
      </c>
      <c r="H393" s="111"/>
      <c r="I393" s="111"/>
      <c r="J393" s="111"/>
      <c r="K393" s="111" t="str">
        <f>IF('Data Entry'!G398="","",'Data Entry'!G398)</f>
        <v/>
      </c>
      <c r="L393" s="111" t="str">
        <f>IF('Data Entry'!H398="","",'Data Entry'!H398)</f>
        <v/>
      </c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112"/>
      <c r="AF393" s="68" t="str">
        <f>IF(AK393="","",IF(AK393&gt;0,COUNT($AG$2:AG393),""))</f>
        <v/>
      </c>
      <c r="AG393" s="113">
        <f t="shared" si="195"/>
        <v>8</v>
      </c>
      <c r="AH393" s="113" t="str">
        <f t="shared" si="196"/>
        <v/>
      </c>
      <c r="AI393" s="113" t="str">
        <f t="shared" si="197"/>
        <v/>
      </c>
      <c r="AJ393" s="113" t="str">
        <f t="shared" si="198"/>
        <v/>
      </c>
      <c r="AK393" s="113" t="str">
        <f t="shared" si="199"/>
        <v/>
      </c>
      <c r="AL393" s="113">
        <f t="shared" si="200"/>
        <v>0</v>
      </c>
      <c r="AM393" s="113" t="str">
        <f t="shared" si="201"/>
        <v/>
      </c>
      <c r="AN393" s="113">
        <f t="shared" si="202"/>
        <v>0</v>
      </c>
      <c r="AO393" s="113">
        <f t="shared" si="203"/>
        <v>0</v>
      </c>
      <c r="AP393" s="113">
        <f t="shared" si="204"/>
        <v>0</v>
      </c>
      <c r="AQ393" s="113" t="str">
        <f t="shared" si="205"/>
        <v/>
      </c>
      <c r="AR393" s="113" t="str">
        <f t="shared" si="206"/>
        <v/>
      </c>
      <c r="AS393" s="113">
        <f t="shared" si="207"/>
        <v>0</v>
      </c>
      <c r="AT393" s="113">
        <f t="shared" si="208"/>
        <v>0</v>
      </c>
      <c r="AU393" s="113">
        <f t="shared" si="209"/>
        <v>0</v>
      </c>
      <c r="AV393" s="113">
        <f t="shared" si="210"/>
        <v>0</v>
      </c>
      <c r="AX393" s="68" t="str">
        <f>IF(BC393="","",IF(BC393&gt;0,COUNT($AY$2:AY393),""))</f>
        <v/>
      </c>
      <c r="AY393" s="113" t="str">
        <f t="shared" si="211"/>
        <v/>
      </c>
      <c r="AZ393" s="113" t="str">
        <f t="shared" si="212"/>
        <v/>
      </c>
      <c r="BA393" s="113" t="str">
        <f t="shared" si="213"/>
        <v/>
      </c>
      <c r="BB393" s="113" t="str">
        <f t="shared" si="214"/>
        <v/>
      </c>
      <c r="BC393" s="113" t="str">
        <f t="shared" si="215"/>
        <v/>
      </c>
      <c r="BD393" s="113" t="str">
        <f t="shared" si="216"/>
        <v/>
      </c>
      <c r="BE393" s="113" t="str">
        <f t="shared" si="217"/>
        <v/>
      </c>
      <c r="BF393" s="113" t="str">
        <f t="shared" si="218"/>
        <v/>
      </c>
      <c r="BG393" s="113" t="str">
        <f t="shared" si="219"/>
        <v/>
      </c>
      <c r="BH393" s="113" t="str">
        <f t="shared" si="220"/>
        <v/>
      </c>
      <c r="BI393" s="113" t="str">
        <f t="shared" si="221"/>
        <v/>
      </c>
      <c r="BJ393" s="113" t="str">
        <f t="shared" si="222"/>
        <v/>
      </c>
      <c r="BK393" s="113" t="str">
        <f t="shared" si="223"/>
        <v/>
      </c>
      <c r="BL393" s="113" t="str">
        <f t="shared" si="224"/>
        <v/>
      </c>
      <c r="BM393" s="113" t="str">
        <f t="shared" si="225"/>
        <v/>
      </c>
      <c r="BN393" s="113" t="str">
        <f t="shared" si="226"/>
        <v/>
      </c>
    </row>
    <row r="394" spans="1:66">
      <c r="A394" s="111">
        <f>IF('Data Entry'!$H$4="","",'Data Entry'!$H$4)</f>
        <v>8</v>
      </c>
      <c r="B394" s="111" t="str">
        <f>IF('Data Entry'!B399="","",'Data Entry'!B399)</f>
        <v/>
      </c>
      <c r="C394" s="111" t="str">
        <f>IF('Data Entry'!C399="","",'Data Entry'!C399)</f>
        <v/>
      </c>
      <c r="D394" s="114" t="str">
        <f>IF('Data Entry'!D399="","",'Data Entry'!D399)</f>
        <v/>
      </c>
      <c r="E394" s="111" t="str">
        <f>IF('Data Entry'!E399="","",UPPER('Data Entry'!E399))</f>
        <v/>
      </c>
      <c r="F394" s="111"/>
      <c r="G394" s="111" t="str">
        <f>IF('Data Entry'!F399="","",UPPER('Data Entry'!F399))</f>
        <v/>
      </c>
      <c r="H394" s="111"/>
      <c r="I394" s="111"/>
      <c r="J394" s="111"/>
      <c r="K394" s="111" t="str">
        <f>IF('Data Entry'!G399="","",'Data Entry'!G399)</f>
        <v/>
      </c>
      <c r="L394" s="111" t="str">
        <f>IF('Data Entry'!H399="","",'Data Entry'!H399)</f>
        <v/>
      </c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  <c r="AE394" s="112"/>
      <c r="AF394" s="68" t="str">
        <f>IF(AK394="","",IF(AK394&gt;0,COUNT($AG$2:AG394),""))</f>
        <v/>
      </c>
      <c r="AG394" s="113">
        <f t="shared" si="195"/>
        <v>8</v>
      </c>
      <c r="AH394" s="113" t="str">
        <f t="shared" si="196"/>
        <v/>
      </c>
      <c r="AI394" s="113" t="str">
        <f t="shared" si="197"/>
        <v/>
      </c>
      <c r="AJ394" s="113" t="str">
        <f t="shared" si="198"/>
        <v/>
      </c>
      <c r="AK394" s="113" t="str">
        <f t="shared" si="199"/>
        <v/>
      </c>
      <c r="AL394" s="113">
        <f t="shared" si="200"/>
        <v>0</v>
      </c>
      <c r="AM394" s="113" t="str">
        <f t="shared" si="201"/>
        <v/>
      </c>
      <c r="AN394" s="113">
        <f t="shared" si="202"/>
        <v>0</v>
      </c>
      <c r="AO394" s="113">
        <f t="shared" si="203"/>
        <v>0</v>
      </c>
      <c r="AP394" s="113">
        <f t="shared" si="204"/>
        <v>0</v>
      </c>
      <c r="AQ394" s="113" t="str">
        <f t="shared" si="205"/>
        <v/>
      </c>
      <c r="AR394" s="113" t="str">
        <f t="shared" si="206"/>
        <v/>
      </c>
      <c r="AS394" s="113">
        <f t="shared" si="207"/>
        <v>0</v>
      </c>
      <c r="AT394" s="113">
        <f t="shared" si="208"/>
        <v>0</v>
      </c>
      <c r="AU394" s="113">
        <f t="shared" si="209"/>
        <v>0</v>
      </c>
      <c r="AV394" s="113">
        <f t="shared" si="210"/>
        <v>0</v>
      </c>
      <c r="AX394" s="68" t="str">
        <f>IF(BC394="","",IF(BC394&gt;0,COUNT($AY$2:AY394),""))</f>
        <v/>
      </c>
      <c r="AY394" s="113" t="str">
        <f t="shared" si="211"/>
        <v/>
      </c>
      <c r="AZ394" s="113" t="str">
        <f t="shared" si="212"/>
        <v/>
      </c>
      <c r="BA394" s="113" t="str">
        <f t="shared" si="213"/>
        <v/>
      </c>
      <c r="BB394" s="113" t="str">
        <f t="shared" si="214"/>
        <v/>
      </c>
      <c r="BC394" s="113" t="str">
        <f t="shared" si="215"/>
        <v/>
      </c>
      <c r="BD394" s="113" t="str">
        <f t="shared" si="216"/>
        <v/>
      </c>
      <c r="BE394" s="113" t="str">
        <f t="shared" si="217"/>
        <v/>
      </c>
      <c r="BF394" s="113" t="str">
        <f t="shared" si="218"/>
        <v/>
      </c>
      <c r="BG394" s="113" t="str">
        <f t="shared" si="219"/>
        <v/>
      </c>
      <c r="BH394" s="113" t="str">
        <f t="shared" si="220"/>
        <v/>
      </c>
      <c r="BI394" s="113" t="str">
        <f t="shared" si="221"/>
        <v/>
      </c>
      <c r="BJ394" s="113" t="str">
        <f t="shared" si="222"/>
        <v/>
      </c>
      <c r="BK394" s="113" t="str">
        <f t="shared" si="223"/>
        <v/>
      </c>
      <c r="BL394" s="113" t="str">
        <f t="shared" si="224"/>
        <v/>
      </c>
      <c r="BM394" s="113" t="str">
        <f t="shared" si="225"/>
        <v/>
      </c>
      <c r="BN394" s="113" t="str">
        <f t="shared" si="226"/>
        <v/>
      </c>
    </row>
    <row r="395" spans="1:66">
      <c r="A395" s="111">
        <f>IF('Data Entry'!$H$4="","",'Data Entry'!$H$4)</f>
        <v>8</v>
      </c>
      <c r="B395" s="111" t="str">
        <f>IF('Data Entry'!B400="","",'Data Entry'!B400)</f>
        <v/>
      </c>
      <c r="C395" s="111" t="str">
        <f>IF('Data Entry'!C400="","",'Data Entry'!C400)</f>
        <v/>
      </c>
      <c r="D395" s="114" t="str">
        <f>IF('Data Entry'!D400="","",'Data Entry'!D400)</f>
        <v/>
      </c>
      <c r="E395" s="111" t="str">
        <f>IF('Data Entry'!E400="","",UPPER('Data Entry'!E400))</f>
        <v/>
      </c>
      <c r="F395" s="111"/>
      <c r="G395" s="111" t="str">
        <f>IF('Data Entry'!F400="","",UPPER('Data Entry'!F400))</f>
        <v/>
      </c>
      <c r="H395" s="111"/>
      <c r="I395" s="111"/>
      <c r="J395" s="111"/>
      <c r="K395" s="111" t="str">
        <f>IF('Data Entry'!G400="","",'Data Entry'!G400)</f>
        <v/>
      </c>
      <c r="L395" s="111" t="str">
        <f>IF('Data Entry'!H400="","",'Data Entry'!H400)</f>
        <v/>
      </c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112"/>
      <c r="AF395" s="68" t="str">
        <f>IF(AK395="","",IF(AK395&gt;0,COUNT($AG$2:AG395),""))</f>
        <v/>
      </c>
      <c r="AG395" s="113">
        <f t="shared" si="195"/>
        <v>8</v>
      </c>
      <c r="AH395" s="113" t="str">
        <f t="shared" si="196"/>
        <v/>
      </c>
      <c r="AI395" s="113" t="str">
        <f t="shared" si="197"/>
        <v/>
      </c>
      <c r="AJ395" s="113" t="str">
        <f t="shared" si="198"/>
        <v/>
      </c>
      <c r="AK395" s="113" t="str">
        <f t="shared" si="199"/>
        <v/>
      </c>
      <c r="AL395" s="113">
        <f t="shared" si="200"/>
        <v>0</v>
      </c>
      <c r="AM395" s="113" t="str">
        <f t="shared" si="201"/>
        <v/>
      </c>
      <c r="AN395" s="113">
        <f t="shared" si="202"/>
        <v>0</v>
      </c>
      <c r="AO395" s="113">
        <f t="shared" si="203"/>
        <v>0</v>
      </c>
      <c r="AP395" s="113">
        <f t="shared" si="204"/>
        <v>0</v>
      </c>
      <c r="AQ395" s="113" t="str">
        <f t="shared" si="205"/>
        <v/>
      </c>
      <c r="AR395" s="113" t="str">
        <f t="shared" si="206"/>
        <v/>
      </c>
      <c r="AS395" s="113">
        <f t="shared" si="207"/>
        <v>0</v>
      </c>
      <c r="AT395" s="113">
        <f t="shared" si="208"/>
        <v>0</v>
      </c>
      <c r="AU395" s="113">
        <f t="shared" si="209"/>
        <v>0</v>
      </c>
      <c r="AV395" s="113">
        <f t="shared" si="210"/>
        <v>0</v>
      </c>
      <c r="AX395" s="68" t="str">
        <f>IF(BC395="","",IF(BC395&gt;0,COUNT($AY$2:AY395),""))</f>
        <v/>
      </c>
      <c r="AY395" s="113" t="str">
        <f t="shared" si="211"/>
        <v/>
      </c>
      <c r="AZ395" s="113" t="str">
        <f t="shared" si="212"/>
        <v/>
      </c>
      <c r="BA395" s="113" t="str">
        <f t="shared" si="213"/>
        <v/>
      </c>
      <c r="BB395" s="113" t="str">
        <f t="shared" si="214"/>
        <v/>
      </c>
      <c r="BC395" s="113" t="str">
        <f t="shared" si="215"/>
        <v/>
      </c>
      <c r="BD395" s="113" t="str">
        <f t="shared" si="216"/>
        <v/>
      </c>
      <c r="BE395" s="113" t="str">
        <f t="shared" si="217"/>
        <v/>
      </c>
      <c r="BF395" s="113" t="str">
        <f t="shared" si="218"/>
        <v/>
      </c>
      <c r="BG395" s="113" t="str">
        <f t="shared" si="219"/>
        <v/>
      </c>
      <c r="BH395" s="113" t="str">
        <f t="shared" si="220"/>
        <v/>
      </c>
      <c r="BI395" s="113" t="str">
        <f t="shared" si="221"/>
        <v/>
      </c>
      <c r="BJ395" s="113" t="str">
        <f t="shared" si="222"/>
        <v/>
      </c>
      <c r="BK395" s="113" t="str">
        <f t="shared" si="223"/>
        <v/>
      </c>
      <c r="BL395" s="113" t="str">
        <f t="shared" si="224"/>
        <v/>
      </c>
      <c r="BM395" s="113" t="str">
        <f t="shared" si="225"/>
        <v/>
      </c>
      <c r="BN395" s="113" t="str">
        <f t="shared" si="226"/>
        <v/>
      </c>
    </row>
    <row r="396" spans="1:66">
      <c r="A396" s="111">
        <f>IF('Data Entry'!$H$4="","",'Data Entry'!$H$4)</f>
        <v>8</v>
      </c>
      <c r="B396" s="111" t="str">
        <f>IF('Data Entry'!B401="","",'Data Entry'!B401)</f>
        <v/>
      </c>
      <c r="C396" s="111" t="str">
        <f>IF('Data Entry'!C401="","",'Data Entry'!C401)</f>
        <v/>
      </c>
      <c r="D396" s="114" t="str">
        <f>IF('Data Entry'!D401="","",'Data Entry'!D401)</f>
        <v/>
      </c>
      <c r="E396" s="111" t="str">
        <f>IF('Data Entry'!E401="","",UPPER('Data Entry'!E401))</f>
        <v/>
      </c>
      <c r="F396" s="111"/>
      <c r="G396" s="111" t="str">
        <f>IF('Data Entry'!F401="","",UPPER('Data Entry'!F401))</f>
        <v/>
      </c>
      <c r="H396" s="111"/>
      <c r="I396" s="111"/>
      <c r="J396" s="111"/>
      <c r="K396" s="111" t="str">
        <f>IF('Data Entry'!G401="","",'Data Entry'!G401)</f>
        <v/>
      </c>
      <c r="L396" s="111" t="str">
        <f>IF('Data Entry'!H401="","",'Data Entry'!H401)</f>
        <v/>
      </c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112"/>
      <c r="AF396" s="68" t="str">
        <f>IF(AK396="","",IF(AK396&gt;0,COUNT($AG$2:AG396),""))</f>
        <v/>
      </c>
      <c r="AG396" s="113">
        <f t="shared" si="195"/>
        <v>8</v>
      </c>
      <c r="AH396" s="113" t="str">
        <f t="shared" si="196"/>
        <v/>
      </c>
      <c r="AI396" s="113" t="str">
        <f t="shared" si="197"/>
        <v/>
      </c>
      <c r="AJ396" s="113" t="str">
        <f t="shared" si="198"/>
        <v/>
      </c>
      <c r="AK396" s="113" t="str">
        <f t="shared" si="199"/>
        <v/>
      </c>
      <c r="AL396" s="113">
        <f t="shared" si="200"/>
        <v>0</v>
      </c>
      <c r="AM396" s="113" t="str">
        <f t="shared" si="201"/>
        <v/>
      </c>
      <c r="AN396" s="113">
        <f t="shared" si="202"/>
        <v>0</v>
      </c>
      <c r="AO396" s="113">
        <f t="shared" si="203"/>
        <v>0</v>
      </c>
      <c r="AP396" s="113">
        <f t="shared" si="204"/>
        <v>0</v>
      </c>
      <c r="AQ396" s="113" t="str">
        <f t="shared" si="205"/>
        <v/>
      </c>
      <c r="AR396" s="113" t="str">
        <f t="shared" si="206"/>
        <v/>
      </c>
      <c r="AS396" s="113">
        <f t="shared" si="207"/>
        <v>0</v>
      </c>
      <c r="AT396" s="113">
        <f t="shared" si="208"/>
        <v>0</v>
      </c>
      <c r="AU396" s="113">
        <f t="shared" si="209"/>
        <v>0</v>
      </c>
      <c r="AV396" s="113">
        <f t="shared" si="210"/>
        <v>0</v>
      </c>
      <c r="AX396" s="68" t="str">
        <f>IF(BC396="","",IF(BC396&gt;0,COUNT($AY$2:AY396),""))</f>
        <v/>
      </c>
      <c r="AY396" s="113" t="str">
        <f t="shared" si="211"/>
        <v/>
      </c>
      <c r="AZ396" s="113" t="str">
        <f t="shared" si="212"/>
        <v/>
      </c>
      <c r="BA396" s="113" t="str">
        <f t="shared" si="213"/>
        <v/>
      </c>
      <c r="BB396" s="113" t="str">
        <f t="shared" si="214"/>
        <v/>
      </c>
      <c r="BC396" s="113" t="str">
        <f t="shared" si="215"/>
        <v/>
      </c>
      <c r="BD396" s="113" t="str">
        <f t="shared" si="216"/>
        <v/>
      </c>
      <c r="BE396" s="113" t="str">
        <f t="shared" si="217"/>
        <v/>
      </c>
      <c r="BF396" s="113" t="str">
        <f t="shared" si="218"/>
        <v/>
      </c>
      <c r="BG396" s="113" t="str">
        <f t="shared" si="219"/>
        <v/>
      </c>
      <c r="BH396" s="113" t="str">
        <f t="shared" si="220"/>
        <v/>
      </c>
      <c r="BI396" s="113" t="str">
        <f t="shared" si="221"/>
        <v/>
      </c>
      <c r="BJ396" s="113" t="str">
        <f t="shared" si="222"/>
        <v/>
      </c>
      <c r="BK396" s="113" t="str">
        <f t="shared" si="223"/>
        <v/>
      </c>
      <c r="BL396" s="113" t="str">
        <f t="shared" si="224"/>
        <v/>
      </c>
      <c r="BM396" s="113" t="str">
        <f t="shared" si="225"/>
        <v/>
      </c>
      <c r="BN396" s="113" t="str">
        <f t="shared" si="226"/>
        <v/>
      </c>
    </row>
    <row r="397" spans="1:66">
      <c r="A397" s="111">
        <f>IF('Data Entry'!$H$4="","",'Data Entry'!$H$4)</f>
        <v>8</v>
      </c>
      <c r="B397" s="111" t="str">
        <f>IF('Data Entry'!B402="","",'Data Entry'!B402)</f>
        <v/>
      </c>
      <c r="C397" s="111" t="str">
        <f>IF('Data Entry'!C402="","",'Data Entry'!C402)</f>
        <v/>
      </c>
      <c r="D397" s="114" t="str">
        <f>IF('Data Entry'!D402="","",'Data Entry'!D402)</f>
        <v/>
      </c>
      <c r="E397" s="111" t="str">
        <f>IF('Data Entry'!E402="","",UPPER('Data Entry'!E402))</f>
        <v/>
      </c>
      <c r="F397" s="111"/>
      <c r="G397" s="111" t="str">
        <f>IF('Data Entry'!F402="","",UPPER('Data Entry'!F402))</f>
        <v/>
      </c>
      <c r="H397" s="111"/>
      <c r="I397" s="111"/>
      <c r="J397" s="111"/>
      <c r="K397" s="111" t="str">
        <f>IF('Data Entry'!G402="","",'Data Entry'!G402)</f>
        <v/>
      </c>
      <c r="L397" s="111" t="str">
        <f>IF('Data Entry'!H402="","",'Data Entry'!H402)</f>
        <v/>
      </c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2"/>
      <c r="AF397" s="68" t="str">
        <f>IF(AK397="","",IF(AK397&gt;0,COUNT($AG$2:AG397),""))</f>
        <v/>
      </c>
      <c r="AG397" s="113">
        <f t="shared" si="195"/>
        <v>8</v>
      </c>
      <c r="AH397" s="113" t="str">
        <f t="shared" si="196"/>
        <v/>
      </c>
      <c r="AI397" s="113" t="str">
        <f t="shared" si="197"/>
        <v/>
      </c>
      <c r="AJ397" s="113" t="str">
        <f t="shared" si="198"/>
        <v/>
      </c>
      <c r="AK397" s="113" t="str">
        <f t="shared" si="199"/>
        <v/>
      </c>
      <c r="AL397" s="113">
        <f t="shared" si="200"/>
        <v>0</v>
      </c>
      <c r="AM397" s="113" t="str">
        <f t="shared" si="201"/>
        <v/>
      </c>
      <c r="AN397" s="113">
        <f t="shared" si="202"/>
        <v>0</v>
      </c>
      <c r="AO397" s="113">
        <f t="shared" si="203"/>
        <v>0</v>
      </c>
      <c r="AP397" s="113">
        <f t="shared" si="204"/>
        <v>0</v>
      </c>
      <c r="AQ397" s="113" t="str">
        <f t="shared" si="205"/>
        <v/>
      </c>
      <c r="AR397" s="113" t="str">
        <f t="shared" si="206"/>
        <v/>
      </c>
      <c r="AS397" s="113">
        <f t="shared" si="207"/>
        <v>0</v>
      </c>
      <c r="AT397" s="113">
        <f t="shared" si="208"/>
        <v>0</v>
      </c>
      <c r="AU397" s="113">
        <f t="shared" si="209"/>
        <v>0</v>
      </c>
      <c r="AV397" s="113">
        <f t="shared" si="210"/>
        <v>0</v>
      </c>
      <c r="AX397" s="68" t="str">
        <f>IF(BC397="","",IF(BC397&gt;0,COUNT($AY$2:AY397),""))</f>
        <v/>
      </c>
      <c r="AY397" s="113" t="str">
        <f t="shared" si="211"/>
        <v/>
      </c>
      <c r="AZ397" s="113" t="str">
        <f t="shared" si="212"/>
        <v/>
      </c>
      <c r="BA397" s="113" t="str">
        <f t="shared" si="213"/>
        <v/>
      </c>
      <c r="BB397" s="113" t="str">
        <f t="shared" si="214"/>
        <v/>
      </c>
      <c r="BC397" s="113" t="str">
        <f t="shared" si="215"/>
        <v/>
      </c>
      <c r="BD397" s="113" t="str">
        <f t="shared" si="216"/>
        <v/>
      </c>
      <c r="BE397" s="113" t="str">
        <f t="shared" si="217"/>
        <v/>
      </c>
      <c r="BF397" s="113" t="str">
        <f t="shared" si="218"/>
        <v/>
      </c>
      <c r="BG397" s="113" t="str">
        <f t="shared" si="219"/>
        <v/>
      </c>
      <c r="BH397" s="113" t="str">
        <f t="shared" si="220"/>
        <v/>
      </c>
      <c r="BI397" s="113" t="str">
        <f t="shared" si="221"/>
        <v/>
      </c>
      <c r="BJ397" s="113" t="str">
        <f t="shared" si="222"/>
        <v/>
      </c>
      <c r="BK397" s="113" t="str">
        <f t="shared" si="223"/>
        <v/>
      </c>
      <c r="BL397" s="113" t="str">
        <f t="shared" si="224"/>
        <v/>
      </c>
      <c r="BM397" s="113" t="str">
        <f t="shared" si="225"/>
        <v/>
      </c>
      <c r="BN397" s="113" t="str">
        <f t="shared" si="226"/>
        <v/>
      </c>
    </row>
    <row r="398" spans="1:66">
      <c r="A398" s="111">
        <f>IF('Data Entry'!$H$4="","",'Data Entry'!$H$4)</f>
        <v>8</v>
      </c>
      <c r="B398" s="111" t="str">
        <f>IF('Data Entry'!B403="","",'Data Entry'!B403)</f>
        <v/>
      </c>
      <c r="C398" s="111" t="str">
        <f>IF('Data Entry'!C403="","",'Data Entry'!C403)</f>
        <v/>
      </c>
      <c r="D398" s="114" t="str">
        <f>IF('Data Entry'!D403="","",'Data Entry'!D403)</f>
        <v/>
      </c>
      <c r="E398" s="111" t="str">
        <f>IF('Data Entry'!E403="","",UPPER('Data Entry'!E403))</f>
        <v/>
      </c>
      <c r="F398" s="111"/>
      <c r="G398" s="111" t="str">
        <f>IF('Data Entry'!F403="","",UPPER('Data Entry'!F403))</f>
        <v/>
      </c>
      <c r="H398" s="111"/>
      <c r="I398" s="111"/>
      <c r="J398" s="111"/>
      <c r="K398" s="111" t="str">
        <f>IF('Data Entry'!G403="","",'Data Entry'!G403)</f>
        <v/>
      </c>
      <c r="L398" s="111" t="str">
        <f>IF('Data Entry'!H403="","",'Data Entry'!H403)</f>
        <v/>
      </c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112"/>
      <c r="AF398" s="68" t="str">
        <f>IF(AK398="","",IF(AK398&gt;0,COUNT($AG$2:AG398),""))</f>
        <v/>
      </c>
      <c r="AG398" s="113">
        <f t="shared" si="195"/>
        <v>8</v>
      </c>
      <c r="AH398" s="113" t="str">
        <f t="shared" si="196"/>
        <v/>
      </c>
      <c r="AI398" s="113" t="str">
        <f t="shared" si="197"/>
        <v/>
      </c>
      <c r="AJ398" s="113" t="str">
        <f t="shared" si="198"/>
        <v/>
      </c>
      <c r="AK398" s="113" t="str">
        <f t="shared" si="199"/>
        <v/>
      </c>
      <c r="AL398" s="113">
        <f t="shared" si="200"/>
        <v>0</v>
      </c>
      <c r="AM398" s="113" t="str">
        <f t="shared" si="201"/>
        <v/>
      </c>
      <c r="AN398" s="113">
        <f t="shared" si="202"/>
        <v>0</v>
      </c>
      <c r="AO398" s="113">
        <f t="shared" si="203"/>
        <v>0</v>
      </c>
      <c r="AP398" s="113">
        <f t="shared" si="204"/>
        <v>0</v>
      </c>
      <c r="AQ398" s="113" t="str">
        <f t="shared" si="205"/>
        <v/>
      </c>
      <c r="AR398" s="113" t="str">
        <f t="shared" si="206"/>
        <v/>
      </c>
      <c r="AS398" s="113">
        <f t="shared" si="207"/>
        <v>0</v>
      </c>
      <c r="AT398" s="113">
        <f t="shared" si="208"/>
        <v>0</v>
      </c>
      <c r="AU398" s="113">
        <f t="shared" si="209"/>
        <v>0</v>
      </c>
      <c r="AV398" s="113">
        <f t="shared" si="210"/>
        <v>0</v>
      </c>
      <c r="AX398" s="68" t="str">
        <f>IF(BC398="","",IF(BC398&gt;0,COUNT($AY$2:AY398),""))</f>
        <v/>
      </c>
      <c r="AY398" s="113" t="str">
        <f t="shared" si="211"/>
        <v/>
      </c>
      <c r="AZ398" s="113" t="str">
        <f t="shared" si="212"/>
        <v/>
      </c>
      <c r="BA398" s="113" t="str">
        <f t="shared" si="213"/>
        <v/>
      </c>
      <c r="BB398" s="113" t="str">
        <f t="shared" si="214"/>
        <v/>
      </c>
      <c r="BC398" s="113" t="str">
        <f t="shared" si="215"/>
        <v/>
      </c>
      <c r="BD398" s="113" t="str">
        <f t="shared" si="216"/>
        <v/>
      </c>
      <c r="BE398" s="113" t="str">
        <f t="shared" si="217"/>
        <v/>
      </c>
      <c r="BF398" s="113" t="str">
        <f t="shared" si="218"/>
        <v/>
      </c>
      <c r="BG398" s="113" t="str">
        <f t="shared" si="219"/>
        <v/>
      </c>
      <c r="BH398" s="113" t="str">
        <f t="shared" si="220"/>
        <v/>
      </c>
      <c r="BI398" s="113" t="str">
        <f t="shared" si="221"/>
        <v/>
      </c>
      <c r="BJ398" s="113" t="str">
        <f t="shared" si="222"/>
        <v/>
      </c>
      <c r="BK398" s="113" t="str">
        <f t="shared" si="223"/>
        <v/>
      </c>
      <c r="BL398" s="113" t="str">
        <f t="shared" si="224"/>
        <v/>
      </c>
      <c r="BM398" s="113" t="str">
        <f t="shared" si="225"/>
        <v/>
      </c>
      <c r="BN398" s="113" t="str">
        <f t="shared" si="226"/>
        <v/>
      </c>
    </row>
    <row r="399" spans="1:66">
      <c r="A399" s="111">
        <f>IF('Data Entry'!$H$4="","",'Data Entry'!$H$4)</f>
        <v>8</v>
      </c>
      <c r="B399" s="111" t="str">
        <f>IF('Data Entry'!B404="","",'Data Entry'!B404)</f>
        <v/>
      </c>
      <c r="C399" s="111" t="str">
        <f>IF('Data Entry'!C404="","",'Data Entry'!C404)</f>
        <v/>
      </c>
      <c r="D399" s="114" t="str">
        <f>IF('Data Entry'!D404="","",'Data Entry'!D404)</f>
        <v/>
      </c>
      <c r="E399" s="111" t="str">
        <f>IF('Data Entry'!E404="","",UPPER('Data Entry'!E404))</f>
        <v/>
      </c>
      <c r="F399" s="111"/>
      <c r="G399" s="111" t="str">
        <f>IF('Data Entry'!F404="","",UPPER('Data Entry'!F404))</f>
        <v/>
      </c>
      <c r="H399" s="111"/>
      <c r="I399" s="111"/>
      <c r="J399" s="111"/>
      <c r="K399" s="111" t="str">
        <f>IF('Data Entry'!G404="","",'Data Entry'!G404)</f>
        <v/>
      </c>
      <c r="L399" s="111" t="str">
        <f>IF('Data Entry'!H404="","",'Data Entry'!H404)</f>
        <v/>
      </c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112"/>
      <c r="AF399" s="68" t="str">
        <f>IF(AK399="","",IF(AK399&gt;0,COUNT($AG$2:AG399),""))</f>
        <v/>
      </c>
      <c r="AG399" s="113">
        <f t="shared" si="195"/>
        <v>8</v>
      </c>
      <c r="AH399" s="113" t="str">
        <f t="shared" si="196"/>
        <v/>
      </c>
      <c r="AI399" s="113" t="str">
        <f t="shared" si="197"/>
        <v/>
      </c>
      <c r="AJ399" s="113" t="str">
        <f t="shared" si="198"/>
        <v/>
      </c>
      <c r="AK399" s="113" t="str">
        <f t="shared" si="199"/>
        <v/>
      </c>
      <c r="AL399" s="113">
        <f t="shared" si="200"/>
        <v>0</v>
      </c>
      <c r="AM399" s="113" t="str">
        <f t="shared" si="201"/>
        <v/>
      </c>
      <c r="AN399" s="113">
        <f t="shared" si="202"/>
        <v>0</v>
      </c>
      <c r="AO399" s="113">
        <f t="shared" si="203"/>
        <v>0</v>
      </c>
      <c r="AP399" s="113">
        <f t="shared" si="204"/>
        <v>0</v>
      </c>
      <c r="AQ399" s="113" t="str">
        <f t="shared" si="205"/>
        <v/>
      </c>
      <c r="AR399" s="113" t="str">
        <f t="shared" si="206"/>
        <v/>
      </c>
      <c r="AS399" s="113">
        <f t="shared" si="207"/>
        <v>0</v>
      </c>
      <c r="AT399" s="113">
        <f t="shared" si="208"/>
        <v>0</v>
      </c>
      <c r="AU399" s="113">
        <f t="shared" si="209"/>
        <v>0</v>
      </c>
      <c r="AV399" s="113">
        <f t="shared" si="210"/>
        <v>0</v>
      </c>
      <c r="AX399" s="68" t="str">
        <f>IF(BC399="","",IF(BC399&gt;0,COUNT($AY$2:AY399),""))</f>
        <v/>
      </c>
      <c r="AY399" s="113" t="str">
        <f t="shared" si="211"/>
        <v/>
      </c>
      <c r="AZ399" s="113" t="str">
        <f t="shared" si="212"/>
        <v/>
      </c>
      <c r="BA399" s="113" t="str">
        <f t="shared" si="213"/>
        <v/>
      </c>
      <c r="BB399" s="113" t="str">
        <f t="shared" si="214"/>
        <v/>
      </c>
      <c r="BC399" s="113" t="str">
        <f t="shared" si="215"/>
        <v/>
      </c>
      <c r="BD399" s="113" t="str">
        <f t="shared" si="216"/>
        <v/>
      </c>
      <c r="BE399" s="113" t="str">
        <f t="shared" si="217"/>
        <v/>
      </c>
      <c r="BF399" s="113" t="str">
        <f t="shared" si="218"/>
        <v/>
      </c>
      <c r="BG399" s="113" t="str">
        <f t="shared" si="219"/>
        <v/>
      </c>
      <c r="BH399" s="113" t="str">
        <f t="shared" si="220"/>
        <v/>
      </c>
      <c r="BI399" s="113" t="str">
        <f t="shared" si="221"/>
        <v/>
      </c>
      <c r="BJ399" s="113" t="str">
        <f t="shared" si="222"/>
        <v/>
      </c>
      <c r="BK399" s="113" t="str">
        <f t="shared" si="223"/>
        <v/>
      </c>
      <c r="BL399" s="113" t="str">
        <f t="shared" si="224"/>
        <v/>
      </c>
      <c r="BM399" s="113" t="str">
        <f t="shared" si="225"/>
        <v/>
      </c>
      <c r="BN399" s="113" t="str">
        <f t="shared" si="226"/>
        <v/>
      </c>
    </row>
    <row r="400" spans="1:66">
      <c r="A400" s="111">
        <f>IF('Data Entry'!$H$4="","",'Data Entry'!$H$4)</f>
        <v>8</v>
      </c>
      <c r="B400" s="111" t="str">
        <f>IF('Data Entry'!B405="","",'Data Entry'!B405)</f>
        <v/>
      </c>
      <c r="C400" s="111" t="str">
        <f>IF('Data Entry'!C405="","",'Data Entry'!C405)</f>
        <v/>
      </c>
      <c r="D400" s="114" t="str">
        <f>IF('Data Entry'!D405="","",'Data Entry'!D405)</f>
        <v/>
      </c>
      <c r="E400" s="111" t="str">
        <f>IF('Data Entry'!E405="","",UPPER('Data Entry'!E405))</f>
        <v/>
      </c>
      <c r="F400" s="111"/>
      <c r="G400" s="111" t="str">
        <f>IF('Data Entry'!F405="","",UPPER('Data Entry'!F405))</f>
        <v/>
      </c>
      <c r="H400" s="111"/>
      <c r="I400" s="111"/>
      <c r="J400" s="111"/>
      <c r="K400" s="111" t="str">
        <f>IF('Data Entry'!G405="","",'Data Entry'!G405)</f>
        <v/>
      </c>
      <c r="L400" s="111" t="str">
        <f>IF('Data Entry'!H405="","",'Data Entry'!H405)</f>
        <v/>
      </c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2"/>
      <c r="AF400" s="68" t="str">
        <f>IF(AK400="","",IF(AK400&gt;0,COUNT($AG$2:AG400),""))</f>
        <v/>
      </c>
      <c r="AG400" s="113">
        <f t="shared" si="195"/>
        <v>8</v>
      </c>
      <c r="AH400" s="113" t="str">
        <f t="shared" si="196"/>
        <v/>
      </c>
      <c r="AI400" s="113" t="str">
        <f t="shared" si="197"/>
        <v/>
      </c>
      <c r="AJ400" s="113" t="str">
        <f t="shared" si="198"/>
        <v/>
      </c>
      <c r="AK400" s="113" t="str">
        <f t="shared" si="199"/>
        <v/>
      </c>
      <c r="AL400" s="113">
        <f t="shared" si="200"/>
        <v>0</v>
      </c>
      <c r="AM400" s="113" t="str">
        <f t="shared" si="201"/>
        <v/>
      </c>
      <c r="AN400" s="113">
        <f t="shared" si="202"/>
        <v>0</v>
      </c>
      <c r="AO400" s="113">
        <f t="shared" si="203"/>
        <v>0</v>
      </c>
      <c r="AP400" s="113">
        <f t="shared" si="204"/>
        <v>0</v>
      </c>
      <c r="AQ400" s="113" t="str">
        <f t="shared" si="205"/>
        <v/>
      </c>
      <c r="AR400" s="113" t="str">
        <f t="shared" si="206"/>
        <v/>
      </c>
      <c r="AS400" s="113">
        <f t="shared" si="207"/>
        <v>0</v>
      </c>
      <c r="AT400" s="113">
        <f t="shared" si="208"/>
        <v>0</v>
      </c>
      <c r="AU400" s="113">
        <f t="shared" si="209"/>
        <v>0</v>
      </c>
      <c r="AV400" s="113">
        <f t="shared" si="210"/>
        <v>0</v>
      </c>
      <c r="AX400" s="68" t="str">
        <f>IF(BC400="","",IF(BC400&gt;0,COUNT($AY$2:AY400),""))</f>
        <v/>
      </c>
      <c r="AY400" s="113" t="str">
        <f t="shared" si="211"/>
        <v/>
      </c>
      <c r="AZ400" s="113" t="str">
        <f t="shared" si="212"/>
        <v/>
      </c>
      <c r="BA400" s="113" t="str">
        <f t="shared" si="213"/>
        <v/>
      </c>
      <c r="BB400" s="113" t="str">
        <f t="shared" si="214"/>
        <v/>
      </c>
      <c r="BC400" s="113" t="str">
        <f t="shared" si="215"/>
        <v/>
      </c>
      <c r="BD400" s="113" t="str">
        <f t="shared" si="216"/>
        <v/>
      </c>
      <c r="BE400" s="113" t="str">
        <f t="shared" si="217"/>
        <v/>
      </c>
      <c r="BF400" s="113" t="str">
        <f t="shared" si="218"/>
        <v/>
      </c>
      <c r="BG400" s="113" t="str">
        <f t="shared" si="219"/>
        <v/>
      </c>
      <c r="BH400" s="113" t="str">
        <f t="shared" si="220"/>
        <v/>
      </c>
      <c r="BI400" s="113" t="str">
        <f t="shared" si="221"/>
        <v/>
      </c>
      <c r="BJ400" s="113" t="str">
        <f t="shared" si="222"/>
        <v/>
      </c>
      <c r="BK400" s="113" t="str">
        <f t="shared" si="223"/>
        <v/>
      </c>
      <c r="BL400" s="113" t="str">
        <f t="shared" si="224"/>
        <v/>
      </c>
      <c r="BM400" s="113" t="str">
        <f t="shared" si="225"/>
        <v/>
      </c>
      <c r="BN400" s="113" t="str">
        <f t="shared" si="226"/>
        <v/>
      </c>
    </row>
    <row r="401" spans="1:66">
      <c r="A401" s="111">
        <f>IF('Data Entry'!$H$4="","",'Data Entry'!$H$4)</f>
        <v>8</v>
      </c>
      <c r="B401" s="111" t="str">
        <f>IF('Data Entry'!B406="","",'Data Entry'!B406)</f>
        <v/>
      </c>
      <c r="C401" s="111" t="str">
        <f>IF('Data Entry'!C406="","",'Data Entry'!C406)</f>
        <v/>
      </c>
      <c r="D401" s="114" t="str">
        <f>IF('Data Entry'!D406="","",'Data Entry'!D406)</f>
        <v/>
      </c>
      <c r="E401" s="111" t="str">
        <f>IF('Data Entry'!E406="","",UPPER('Data Entry'!E406))</f>
        <v/>
      </c>
      <c r="F401" s="111"/>
      <c r="G401" s="111" t="str">
        <f>IF('Data Entry'!F406="","",UPPER('Data Entry'!F406))</f>
        <v/>
      </c>
      <c r="H401" s="111"/>
      <c r="I401" s="111"/>
      <c r="J401" s="111"/>
      <c r="K401" s="111" t="str">
        <f>IF('Data Entry'!G406="","",'Data Entry'!G406)</f>
        <v/>
      </c>
      <c r="L401" s="111" t="str">
        <f>IF('Data Entry'!H406="","",'Data Entry'!H406)</f>
        <v/>
      </c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2"/>
      <c r="AF401" s="68" t="str">
        <f>IF(AK401="","",IF(AK401&gt;0,COUNT($AG$2:AG401),""))</f>
        <v/>
      </c>
      <c r="AG401" s="113">
        <f t="shared" si="195"/>
        <v>8</v>
      </c>
      <c r="AH401" s="113" t="str">
        <f t="shared" si="196"/>
        <v/>
      </c>
      <c r="AI401" s="113" t="str">
        <f t="shared" si="197"/>
        <v/>
      </c>
      <c r="AJ401" s="113" t="str">
        <f t="shared" si="198"/>
        <v/>
      </c>
      <c r="AK401" s="113" t="str">
        <f t="shared" si="199"/>
        <v/>
      </c>
      <c r="AL401" s="113">
        <f t="shared" si="200"/>
        <v>0</v>
      </c>
      <c r="AM401" s="113" t="str">
        <f t="shared" si="201"/>
        <v/>
      </c>
      <c r="AN401" s="113">
        <f t="shared" si="202"/>
        <v>0</v>
      </c>
      <c r="AO401" s="113">
        <f t="shared" si="203"/>
        <v>0</v>
      </c>
      <c r="AP401" s="113">
        <f t="shared" si="204"/>
        <v>0</v>
      </c>
      <c r="AQ401" s="113" t="str">
        <f t="shared" si="205"/>
        <v/>
      </c>
      <c r="AR401" s="113" t="str">
        <f t="shared" si="206"/>
        <v/>
      </c>
      <c r="AS401" s="113">
        <f t="shared" si="207"/>
        <v>0</v>
      </c>
      <c r="AT401" s="113">
        <f t="shared" si="208"/>
        <v>0</v>
      </c>
      <c r="AU401" s="113">
        <f t="shared" si="209"/>
        <v>0</v>
      </c>
      <c r="AV401" s="113">
        <f t="shared" si="210"/>
        <v>0</v>
      </c>
      <c r="AX401" s="68" t="str">
        <f>IF(BC401="","",IF(BC401&gt;0,COUNT($AY$2:AY401),""))</f>
        <v/>
      </c>
      <c r="AY401" s="113" t="str">
        <f t="shared" si="211"/>
        <v/>
      </c>
      <c r="AZ401" s="113" t="str">
        <f t="shared" si="212"/>
        <v/>
      </c>
      <c r="BA401" s="113" t="str">
        <f t="shared" si="213"/>
        <v/>
      </c>
      <c r="BB401" s="113" t="str">
        <f t="shared" si="214"/>
        <v/>
      </c>
      <c r="BC401" s="113" t="str">
        <f t="shared" si="215"/>
        <v/>
      </c>
      <c r="BD401" s="113" t="str">
        <f t="shared" si="216"/>
        <v/>
      </c>
      <c r="BE401" s="113" t="str">
        <f t="shared" si="217"/>
        <v/>
      </c>
      <c r="BF401" s="113" t="str">
        <f t="shared" si="218"/>
        <v/>
      </c>
      <c r="BG401" s="113" t="str">
        <f t="shared" si="219"/>
        <v/>
      </c>
      <c r="BH401" s="113" t="str">
        <f t="shared" si="220"/>
        <v/>
      </c>
      <c r="BI401" s="113" t="str">
        <f t="shared" si="221"/>
        <v/>
      </c>
      <c r="BJ401" s="113" t="str">
        <f t="shared" si="222"/>
        <v/>
      </c>
      <c r="BK401" s="113" t="str">
        <f t="shared" si="223"/>
        <v/>
      </c>
      <c r="BL401" s="113" t="str">
        <f t="shared" si="224"/>
        <v/>
      </c>
      <c r="BM401" s="113" t="str">
        <f t="shared" si="225"/>
        <v/>
      </c>
      <c r="BN401" s="113" t="str">
        <f t="shared" si="226"/>
        <v/>
      </c>
    </row>
    <row r="402" spans="1:66">
      <c r="A402" s="111">
        <f>IF('Data Entry'!$H$4="","",'Data Entry'!$H$4)</f>
        <v>8</v>
      </c>
      <c r="B402" s="111" t="str">
        <f>IF('Data Entry'!B407="","",'Data Entry'!B407)</f>
        <v/>
      </c>
      <c r="C402" s="111" t="str">
        <f>IF('Data Entry'!C407="","",'Data Entry'!C407)</f>
        <v/>
      </c>
      <c r="D402" s="114" t="str">
        <f>IF('Data Entry'!D407="","",'Data Entry'!D407)</f>
        <v/>
      </c>
      <c r="E402" s="111" t="str">
        <f>IF('Data Entry'!E407="","",UPPER('Data Entry'!E407))</f>
        <v/>
      </c>
      <c r="F402" s="111"/>
      <c r="G402" s="111" t="str">
        <f>IF('Data Entry'!F407="","",UPPER('Data Entry'!F407))</f>
        <v/>
      </c>
      <c r="H402" s="111"/>
      <c r="I402" s="111"/>
      <c r="J402" s="111"/>
      <c r="K402" s="111" t="str">
        <f>IF('Data Entry'!G407="","",'Data Entry'!G407)</f>
        <v/>
      </c>
      <c r="L402" s="111" t="str">
        <f>IF('Data Entry'!H407="","",'Data Entry'!H407)</f>
        <v/>
      </c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2"/>
      <c r="AF402" s="68" t="str">
        <f>IF(AK402="","",IF(AK402&gt;0,COUNT($AG$2:AG402),""))</f>
        <v/>
      </c>
      <c r="AG402" s="113">
        <f t="shared" si="195"/>
        <v>8</v>
      </c>
      <c r="AH402" s="113" t="str">
        <f t="shared" si="196"/>
        <v/>
      </c>
      <c r="AI402" s="113" t="str">
        <f t="shared" si="197"/>
        <v/>
      </c>
      <c r="AJ402" s="113" t="str">
        <f t="shared" si="198"/>
        <v/>
      </c>
      <c r="AK402" s="113" t="str">
        <f t="shared" si="199"/>
        <v/>
      </c>
      <c r="AL402" s="113">
        <f t="shared" si="200"/>
        <v>0</v>
      </c>
      <c r="AM402" s="113" t="str">
        <f t="shared" si="201"/>
        <v/>
      </c>
      <c r="AN402" s="113">
        <f t="shared" si="202"/>
        <v>0</v>
      </c>
      <c r="AO402" s="113">
        <f t="shared" si="203"/>
        <v>0</v>
      </c>
      <c r="AP402" s="113">
        <f t="shared" si="204"/>
        <v>0</v>
      </c>
      <c r="AQ402" s="113" t="str">
        <f t="shared" si="205"/>
        <v/>
      </c>
      <c r="AR402" s="113" t="str">
        <f t="shared" si="206"/>
        <v/>
      </c>
      <c r="AS402" s="113">
        <f t="shared" si="207"/>
        <v>0</v>
      </c>
      <c r="AT402" s="113">
        <f t="shared" si="208"/>
        <v>0</v>
      </c>
      <c r="AU402" s="113">
        <f t="shared" si="209"/>
        <v>0</v>
      </c>
      <c r="AV402" s="113">
        <f t="shared" si="210"/>
        <v>0</v>
      </c>
      <c r="AX402" s="68" t="str">
        <f>IF(BC402="","",IF(BC402&gt;0,COUNT($AY$2:AY402),""))</f>
        <v/>
      </c>
      <c r="AY402" s="113" t="str">
        <f t="shared" si="211"/>
        <v/>
      </c>
      <c r="AZ402" s="113" t="str">
        <f t="shared" si="212"/>
        <v/>
      </c>
      <c r="BA402" s="113" t="str">
        <f t="shared" si="213"/>
        <v/>
      </c>
      <c r="BB402" s="113" t="str">
        <f t="shared" si="214"/>
        <v/>
      </c>
      <c r="BC402" s="113" t="str">
        <f t="shared" si="215"/>
        <v/>
      </c>
      <c r="BD402" s="113" t="str">
        <f t="shared" si="216"/>
        <v/>
      </c>
      <c r="BE402" s="113" t="str">
        <f t="shared" si="217"/>
        <v/>
      </c>
      <c r="BF402" s="113" t="str">
        <f t="shared" si="218"/>
        <v/>
      </c>
      <c r="BG402" s="113" t="str">
        <f t="shared" si="219"/>
        <v/>
      </c>
      <c r="BH402" s="113" t="str">
        <f t="shared" si="220"/>
        <v/>
      </c>
      <c r="BI402" s="113" t="str">
        <f t="shared" si="221"/>
        <v/>
      </c>
      <c r="BJ402" s="113" t="str">
        <f t="shared" si="222"/>
        <v/>
      </c>
      <c r="BK402" s="113" t="str">
        <f t="shared" si="223"/>
        <v/>
      </c>
      <c r="BL402" s="113" t="str">
        <f t="shared" si="224"/>
        <v/>
      </c>
      <c r="BM402" s="113" t="str">
        <f t="shared" si="225"/>
        <v/>
      </c>
      <c r="BN402" s="113" t="str">
        <f t="shared" si="226"/>
        <v/>
      </c>
    </row>
    <row r="403" spans="1:66">
      <c r="A403" s="111">
        <f>IF('Data Entry'!$H$4="","",'Data Entry'!$H$4)</f>
        <v>8</v>
      </c>
      <c r="B403" s="111" t="str">
        <f>IF('Data Entry'!B408="","",'Data Entry'!B408)</f>
        <v/>
      </c>
      <c r="C403" s="111" t="str">
        <f>IF('Data Entry'!C408="","",'Data Entry'!C408)</f>
        <v/>
      </c>
      <c r="D403" s="114" t="str">
        <f>IF('Data Entry'!D408="","",'Data Entry'!D408)</f>
        <v/>
      </c>
      <c r="E403" s="111" t="str">
        <f>IF('Data Entry'!E408="","",UPPER('Data Entry'!E408))</f>
        <v/>
      </c>
      <c r="F403" s="111"/>
      <c r="G403" s="111" t="str">
        <f>IF('Data Entry'!F408="","",UPPER('Data Entry'!F408))</f>
        <v/>
      </c>
      <c r="H403" s="111"/>
      <c r="I403" s="111"/>
      <c r="J403" s="111"/>
      <c r="K403" s="111" t="str">
        <f>IF('Data Entry'!G408="","",'Data Entry'!G408)</f>
        <v/>
      </c>
      <c r="L403" s="111" t="str">
        <f>IF('Data Entry'!H408="","",'Data Entry'!H408)</f>
        <v/>
      </c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2"/>
      <c r="AF403" s="68" t="str">
        <f>IF(AK403="","",IF(AK403&gt;0,COUNT($AG$2:AG403),""))</f>
        <v/>
      </c>
      <c r="AG403" s="113">
        <f t="shared" si="195"/>
        <v>8</v>
      </c>
      <c r="AH403" s="113" t="str">
        <f t="shared" si="196"/>
        <v/>
      </c>
      <c r="AI403" s="113" t="str">
        <f t="shared" si="197"/>
        <v/>
      </c>
      <c r="AJ403" s="113" t="str">
        <f t="shared" si="198"/>
        <v/>
      </c>
      <c r="AK403" s="113" t="str">
        <f t="shared" si="199"/>
        <v/>
      </c>
      <c r="AL403" s="113">
        <f t="shared" si="200"/>
        <v>0</v>
      </c>
      <c r="AM403" s="113" t="str">
        <f t="shared" si="201"/>
        <v/>
      </c>
      <c r="AN403" s="113">
        <f t="shared" si="202"/>
        <v>0</v>
      </c>
      <c r="AO403" s="113">
        <f t="shared" si="203"/>
        <v>0</v>
      </c>
      <c r="AP403" s="113">
        <f t="shared" si="204"/>
        <v>0</v>
      </c>
      <c r="AQ403" s="113" t="str">
        <f t="shared" si="205"/>
        <v/>
      </c>
      <c r="AR403" s="113" t="str">
        <f t="shared" si="206"/>
        <v/>
      </c>
      <c r="AS403" s="113">
        <f t="shared" si="207"/>
        <v>0</v>
      </c>
      <c r="AT403" s="113">
        <f t="shared" si="208"/>
        <v>0</v>
      </c>
      <c r="AU403" s="113">
        <f t="shared" si="209"/>
        <v>0</v>
      </c>
      <c r="AV403" s="113">
        <f t="shared" si="210"/>
        <v>0</v>
      </c>
      <c r="AX403" s="68" t="str">
        <f>IF(BC403="","",IF(BC403&gt;0,COUNT($AY$2:AY403),""))</f>
        <v/>
      </c>
      <c r="AY403" s="113" t="str">
        <f t="shared" si="211"/>
        <v/>
      </c>
      <c r="AZ403" s="113" t="str">
        <f t="shared" si="212"/>
        <v/>
      </c>
      <c r="BA403" s="113" t="str">
        <f t="shared" si="213"/>
        <v/>
      </c>
      <c r="BB403" s="113" t="str">
        <f t="shared" si="214"/>
        <v/>
      </c>
      <c r="BC403" s="113" t="str">
        <f t="shared" si="215"/>
        <v/>
      </c>
      <c r="BD403" s="113" t="str">
        <f t="shared" si="216"/>
        <v/>
      </c>
      <c r="BE403" s="113" t="str">
        <f t="shared" si="217"/>
        <v/>
      </c>
      <c r="BF403" s="113" t="str">
        <f t="shared" si="218"/>
        <v/>
      </c>
      <c r="BG403" s="113" t="str">
        <f t="shared" si="219"/>
        <v/>
      </c>
      <c r="BH403" s="113" t="str">
        <f t="shared" si="220"/>
        <v/>
      </c>
      <c r="BI403" s="113" t="str">
        <f t="shared" si="221"/>
        <v/>
      </c>
      <c r="BJ403" s="113" t="str">
        <f t="shared" si="222"/>
        <v/>
      </c>
      <c r="BK403" s="113" t="str">
        <f t="shared" si="223"/>
        <v/>
      </c>
      <c r="BL403" s="113" t="str">
        <f t="shared" si="224"/>
        <v/>
      </c>
      <c r="BM403" s="113" t="str">
        <f t="shared" si="225"/>
        <v/>
      </c>
      <c r="BN403" s="113" t="str">
        <f t="shared" si="226"/>
        <v/>
      </c>
    </row>
    <row r="404" spans="1:66">
      <c r="A404" s="111">
        <f>IF('Data Entry'!$H$4="","",'Data Entry'!$H$4)</f>
        <v>8</v>
      </c>
      <c r="B404" s="111" t="str">
        <f>IF('Data Entry'!B409="","",'Data Entry'!B409)</f>
        <v/>
      </c>
      <c r="C404" s="111" t="str">
        <f>IF('Data Entry'!C409="","",'Data Entry'!C409)</f>
        <v/>
      </c>
      <c r="D404" s="114" t="str">
        <f>IF('Data Entry'!D409="","",'Data Entry'!D409)</f>
        <v/>
      </c>
      <c r="E404" s="111" t="str">
        <f>IF('Data Entry'!E409="","",UPPER('Data Entry'!E409))</f>
        <v/>
      </c>
      <c r="F404" s="111"/>
      <c r="G404" s="111" t="str">
        <f>IF('Data Entry'!F409="","",UPPER('Data Entry'!F409))</f>
        <v/>
      </c>
      <c r="H404" s="111"/>
      <c r="I404" s="111"/>
      <c r="J404" s="111"/>
      <c r="K404" s="111" t="str">
        <f>IF('Data Entry'!G409="","",'Data Entry'!G409)</f>
        <v/>
      </c>
      <c r="L404" s="111" t="str">
        <f>IF('Data Entry'!H409="","",'Data Entry'!H409)</f>
        <v/>
      </c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2"/>
      <c r="AF404" s="68" t="str">
        <f>IF(AK404="","",IF(AK404&gt;0,COUNT($AG$2:AG404),""))</f>
        <v/>
      </c>
      <c r="AG404" s="113">
        <f t="shared" si="195"/>
        <v>8</v>
      </c>
      <c r="AH404" s="113" t="str">
        <f t="shared" si="196"/>
        <v/>
      </c>
      <c r="AI404" s="113" t="str">
        <f t="shared" si="197"/>
        <v/>
      </c>
      <c r="AJ404" s="113" t="str">
        <f t="shared" si="198"/>
        <v/>
      </c>
      <c r="AK404" s="113" t="str">
        <f t="shared" si="199"/>
        <v/>
      </c>
      <c r="AL404" s="113">
        <f t="shared" si="200"/>
        <v>0</v>
      </c>
      <c r="AM404" s="113" t="str">
        <f t="shared" si="201"/>
        <v/>
      </c>
      <c r="AN404" s="113">
        <f t="shared" si="202"/>
        <v>0</v>
      </c>
      <c r="AO404" s="113">
        <f t="shared" si="203"/>
        <v>0</v>
      </c>
      <c r="AP404" s="113">
        <f t="shared" si="204"/>
        <v>0</v>
      </c>
      <c r="AQ404" s="113" t="str">
        <f t="shared" si="205"/>
        <v/>
      </c>
      <c r="AR404" s="113" t="str">
        <f t="shared" si="206"/>
        <v/>
      </c>
      <c r="AS404" s="113">
        <f t="shared" si="207"/>
        <v>0</v>
      </c>
      <c r="AT404" s="113">
        <f t="shared" si="208"/>
        <v>0</v>
      </c>
      <c r="AU404" s="113">
        <f t="shared" si="209"/>
        <v>0</v>
      </c>
      <c r="AV404" s="113">
        <f t="shared" si="210"/>
        <v>0</v>
      </c>
      <c r="AX404" s="68" t="str">
        <f>IF(BC404="","",IF(BC404&gt;0,COUNT($AY$2:AY404),""))</f>
        <v/>
      </c>
      <c r="AY404" s="113" t="str">
        <f t="shared" si="211"/>
        <v/>
      </c>
      <c r="AZ404" s="113" t="str">
        <f t="shared" si="212"/>
        <v/>
      </c>
      <c r="BA404" s="113" t="str">
        <f t="shared" si="213"/>
        <v/>
      </c>
      <c r="BB404" s="113" t="str">
        <f t="shared" si="214"/>
        <v/>
      </c>
      <c r="BC404" s="113" t="str">
        <f t="shared" si="215"/>
        <v/>
      </c>
      <c r="BD404" s="113" t="str">
        <f t="shared" si="216"/>
        <v/>
      </c>
      <c r="BE404" s="113" t="str">
        <f t="shared" si="217"/>
        <v/>
      </c>
      <c r="BF404" s="113" t="str">
        <f t="shared" si="218"/>
        <v/>
      </c>
      <c r="BG404" s="113" t="str">
        <f t="shared" si="219"/>
        <v/>
      </c>
      <c r="BH404" s="113" t="str">
        <f t="shared" si="220"/>
        <v/>
      </c>
      <c r="BI404" s="113" t="str">
        <f t="shared" si="221"/>
        <v/>
      </c>
      <c r="BJ404" s="113" t="str">
        <f t="shared" si="222"/>
        <v/>
      </c>
      <c r="BK404" s="113" t="str">
        <f t="shared" si="223"/>
        <v/>
      </c>
      <c r="BL404" s="113" t="str">
        <f t="shared" si="224"/>
        <v/>
      </c>
      <c r="BM404" s="113" t="str">
        <f t="shared" si="225"/>
        <v/>
      </c>
      <c r="BN404" s="113" t="str">
        <f t="shared" si="226"/>
        <v/>
      </c>
    </row>
    <row r="405" spans="1:66">
      <c r="A405" s="111">
        <f>IF('Data Entry'!$H$4="","",'Data Entry'!$H$4)</f>
        <v>8</v>
      </c>
      <c r="B405" s="111" t="str">
        <f>IF('Data Entry'!B410="","",'Data Entry'!B410)</f>
        <v/>
      </c>
      <c r="C405" s="111" t="str">
        <f>IF('Data Entry'!C410="","",'Data Entry'!C410)</f>
        <v/>
      </c>
      <c r="D405" s="114" t="str">
        <f>IF('Data Entry'!D410="","",'Data Entry'!D410)</f>
        <v/>
      </c>
      <c r="E405" s="111" t="str">
        <f>IF('Data Entry'!E410="","",UPPER('Data Entry'!E410))</f>
        <v/>
      </c>
      <c r="F405" s="111"/>
      <c r="G405" s="111" t="str">
        <f>IF('Data Entry'!F410="","",UPPER('Data Entry'!F410))</f>
        <v/>
      </c>
      <c r="H405" s="111"/>
      <c r="I405" s="111"/>
      <c r="J405" s="111"/>
      <c r="K405" s="111" t="str">
        <f>IF('Data Entry'!G410="","",'Data Entry'!G410)</f>
        <v/>
      </c>
      <c r="L405" s="111" t="str">
        <f>IF('Data Entry'!H410="","",'Data Entry'!H410)</f>
        <v/>
      </c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112"/>
      <c r="AF405" s="68" t="str">
        <f>IF(AK405="","",IF(AK405&gt;0,COUNT($AG$2:AG405),""))</f>
        <v/>
      </c>
      <c r="AG405" s="113">
        <f t="shared" si="195"/>
        <v>8</v>
      </c>
      <c r="AH405" s="113" t="str">
        <f t="shared" si="196"/>
        <v/>
      </c>
      <c r="AI405" s="113" t="str">
        <f t="shared" si="197"/>
        <v/>
      </c>
      <c r="AJ405" s="113" t="str">
        <f t="shared" si="198"/>
        <v/>
      </c>
      <c r="AK405" s="113" t="str">
        <f t="shared" si="199"/>
        <v/>
      </c>
      <c r="AL405" s="113">
        <f t="shared" si="200"/>
        <v>0</v>
      </c>
      <c r="AM405" s="113" t="str">
        <f t="shared" si="201"/>
        <v/>
      </c>
      <c r="AN405" s="113">
        <f t="shared" si="202"/>
        <v>0</v>
      </c>
      <c r="AO405" s="113">
        <f t="shared" si="203"/>
        <v>0</v>
      </c>
      <c r="AP405" s="113">
        <f t="shared" si="204"/>
        <v>0</v>
      </c>
      <c r="AQ405" s="113" t="str">
        <f t="shared" si="205"/>
        <v/>
      </c>
      <c r="AR405" s="113" t="str">
        <f t="shared" si="206"/>
        <v/>
      </c>
      <c r="AS405" s="113">
        <f t="shared" si="207"/>
        <v>0</v>
      </c>
      <c r="AT405" s="113">
        <f t="shared" si="208"/>
        <v>0</v>
      </c>
      <c r="AU405" s="113">
        <f t="shared" si="209"/>
        <v>0</v>
      </c>
      <c r="AV405" s="113">
        <f t="shared" si="210"/>
        <v>0</v>
      </c>
      <c r="AX405" s="68" t="str">
        <f>IF(BC405="","",IF(BC405&gt;0,COUNT($AY$2:AY405),""))</f>
        <v/>
      </c>
      <c r="AY405" s="113" t="str">
        <f t="shared" si="211"/>
        <v/>
      </c>
      <c r="AZ405" s="113" t="str">
        <f t="shared" si="212"/>
        <v/>
      </c>
      <c r="BA405" s="113" t="str">
        <f t="shared" si="213"/>
        <v/>
      </c>
      <c r="BB405" s="113" t="str">
        <f t="shared" si="214"/>
        <v/>
      </c>
      <c r="BC405" s="113" t="str">
        <f t="shared" si="215"/>
        <v/>
      </c>
      <c r="BD405" s="113" t="str">
        <f t="shared" si="216"/>
        <v/>
      </c>
      <c r="BE405" s="113" t="str">
        <f t="shared" si="217"/>
        <v/>
      </c>
      <c r="BF405" s="113" t="str">
        <f t="shared" si="218"/>
        <v/>
      </c>
      <c r="BG405" s="113" t="str">
        <f t="shared" si="219"/>
        <v/>
      </c>
      <c r="BH405" s="113" t="str">
        <f t="shared" si="220"/>
        <v/>
      </c>
      <c r="BI405" s="113" t="str">
        <f t="shared" si="221"/>
        <v/>
      </c>
      <c r="BJ405" s="113" t="str">
        <f t="shared" si="222"/>
        <v/>
      </c>
      <c r="BK405" s="113" t="str">
        <f t="shared" si="223"/>
        <v/>
      </c>
      <c r="BL405" s="113" t="str">
        <f t="shared" si="224"/>
        <v/>
      </c>
      <c r="BM405" s="113" t="str">
        <f t="shared" si="225"/>
        <v/>
      </c>
      <c r="BN405" s="113" t="str">
        <f t="shared" si="226"/>
        <v/>
      </c>
    </row>
    <row r="406" spans="1:66">
      <c r="A406" s="111">
        <f>IF('Data Entry'!$H$4="","",'Data Entry'!$H$4)</f>
        <v>8</v>
      </c>
      <c r="B406" s="111" t="str">
        <f>IF('Data Entry'!B411="","",'Data Entry'!B411)</f>
        <v/>
      </c>
      <c r="C406" s="111" t="str">
        <f>IF('Data Entry'!C411="","",'Data Entry'!C411)</f>
        <v/>
      </c>
      <c r="D406" s="114" t="str">
        <f>IF('Data Entry'!D411="","",'Data Entry'!D411)</f>
        <v/>
      </c>
      <c r="E406" s="111" t="str">
        <f>IF('Data Entry'!E411="","",UPPER('Data Entry'!E411))</f>
        <v/>
      </c>
      <c r="F406" s="111"/>
      <c r="G406" s="111" t="str">
        <f>IF('Data Entry'!F411="","",UPPER('Data Entry'!F411))</f>
        <v/>
      </c>
      <c r="H406" s="111"/>
      <c r="I406" s="111"/>
      <c r="J406" s="111"/>
      <c r="K406" s="111" t="str">
        <f>IF('Data Entry'!G411="","",'Data Entry'!G411)</f>
        <v/>
      </c>
      <c r="L406" s="111" t="str">
        <f>IF('Data Entry'!H411="","",'Data Entry'!H411)</f>
        <v/>
      </c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2"/>
      <c r="AF406" s="68" t="str">
        <f>IF(AK406="","",IF(AK406&gt;0,COUNT($AG$2:AG406),""))</f>
        <v/>
      </c>
      <c r="AG406" s="113">
        <f t="shared" si="195"/>
        <v>8</v>
      </c>
      <c r="AH406" s="113" t="str">
        <f t="shared" si="196"/>
        <v/>
      </c>
      <c r="AI406" s="113" t="str">
        <f t="shared" si="197"/>
        <v/>
      </c>
      <c r="AJ406" s="113" t="str">
        <f t="shared" si="198"/>
        <v/>
      </c>
      <c r="AK406" s="113" t="str">
        <f t="shared" si="199"/>
        <v/>
      </c>
      <c r="AL406" s="113">
        <f t="shared" si="200"/>
        <v>0</v>
      </c>
      <c r="AM406" s="113" t="str">
        <f t="shared" si="201"/>
        <v/>
      </c>
      <c r="AN406" s="113">
        <f t="shared" si="202"/>
        <v>0</v>
      </c>
      <c r="AO406" s="113">
        <f t="shared" si="203"/>
        <v>0</v>
      </c>
      <c r="AP406" s="113">
        <f t="shared" si="204"/>
        <v>0</v>
      </c>
      <c r="AQ406" s="113" t="str">
        <f t="shared" si="205"/>
        <v/>
      </c>
      <c r="AR406" s="113" t="str">
        <f t="shared" si="206"/>
        <v/>
      </c>
      <c r="AS406" s="113">
        <f t="shared" si="207"/>
        <v>0</v>
      </c>
      <c r="AT406" s="113">
        <f t="shared" si="208"/>
        <v>0</v>
      </c>
      <c r="AU406" s="113">
        <f t="shared" si="209"/>
        <v>0</v>
      </c>
      <c r="AV406" s="113">
        <f t="shared" si="210"/>
        <v>0</v>
      </c>
      <c r="AX406" s="68" t="str">
        <f>IF(BC406="","",IF(BC406&gt;0,COUNT($AY$2:AY406),""))</f>
        <v/>
      </c>
      <c r="AY406" s="113" t="str">
        <f t="shared" si="211"/>
        <v/>
      </c>
      <c r="AZ406" s="113" t="str">
        <f t="shared" si="212"/>
        <v/>
      </c>
      <c r="BA406" s="113" t="str">
        <f t="shared" si="213"/>
        <v/>
      </c>
      <c r="BB406" s="113" t="str">
        <f t="shared" si="214"/>
        <v/>
      </c>
      <c r="BC406" s="113" t="str">
        <f t="shared" si="215"/>
        <v/>
      </c>
      <c r="BD406" s="113" t="str">
        <f t="shared" si="216"/>
        <v/>
      </c>
      <c r="BE406" s="113" t="str">
        <f t="shared" si="217"/>
        <v/>
      </c>
      <c r="BF406" s="113" t="str">
        <f t="shared" si="218"/>
        <v/>
      </c>
      <c r="BG406" s="113" t="str">
        <f t="shared" si="219"/>
        <v/>
      </c>
      <c r="BH406" s="113" t="str">
        <f t="shared" si="220"/>
        <v/>
      </c>
      <c r="BI406" s="113" t="str">
        <f t="shared" si="221"/>
        <v/>
      </c>
      <c r="BJ406" s="113" t="str">
        <f t="shared" si="222"/>
        <v/>
      </c>
      <c r="BK406" s="113" t="str">
        <f t="shared" si="223"/>
        <v/>
      </c>
      <c r="BL406" s="113" t="str">
        <f t="shared" si="224"/>
        <v/>
      </c>
      <c r="BM406" s="113" t="str">
        <f t="shared" si="225"/>
        <v/>
      </c>
      <c r="BN406" s="113" t="str">
        <f t="shared" si="226"/>
        <v/>
      </c>
    </row>
    <row r="407" spans="1:66">
      <c r="A407" s="111">
        <f>IF('Data Entry'!$H$4="","",'Data Entry'!$H$4)</f>
        <v>8</v>
      </c>
      <c r="B407" s="111" t="str">
        <f>IF('Data Entry'!B412="","",'Data Entry'!B412)</f>
        <v/>
      </c>
      <c r="C407" s="111" t="str">
        <f>IF('Data Entry'!C412="","",'Data Entry'!C412)</f>
        <v/>
      </c>
      <c r="D407" s="114" t="str">
        <f>IF('Data Entry'!D412="","",'Data Entry'!D412)</f>
        <v/>
      </c>
      <c r="E407" s="111" t="str">
        <f>IF('Data Entry'!E412="","",UPPER('Data Entry'!E412))</f>
        <v/>
      </c>
      <c r="F407" s="111"/>
      <c r="G407" s="111" t="str">
        <f>IF('Data Entry'!F412="","",UPPER('Data Entry'!F412))</f>
        <v/>
      </c>
      <c r="H407" s="111"/>
      <c r="I407" s="111"/>
      <c r="J407" s="111"/>
      <c r="K407" s="111" t="str">
        <f>IF('Data Entry'!G412="","",'Data Entry'!G412)</f>
        <v/>
      </c>
      <c r="L407" s="111" t="str">
        <f>IF('Data Entry'!H412="","",'Data Entry'!H412)</f>
        <v/>
      </c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112"/>
      <c r="AF407" s="68" t="str">
        <f>IF(AK407="","",IF(AK407&gt;0,COUNT($AG$2:AG407),""))</f>
        <v/>
      </c>
      <c r="AG407" s="113">
        <f t="shared" si="195"/>
        <v>8</v>
      </c>
      <c r="AH407" s="113" t="str">
        <f t="shared" si="196"/>
        <v/>
      </c>
      <c r="AI407" s="113" t="str">
        <f t="shared" si="197"/>
        <v/>
      </c>
      <c r="AJ407" s="113" t="str">
        <f t="shared" si="198"/>
        <v/>
      </c>
      <c r="AK407" s="113" t="str">
        <f t="shared" si="199"/>
        <v/>
      </c>
      <c r="AL407" s="113">
        <f t="shared" si="200"/>
        <v>0</v>
      </c>
      <c r="AM407" s="113" t="str">
        <f t="shared" si="201"/>
        <v/>
      </c>
      <c r="AN407" s="113">
        <f t="shared" si="202"/>
        <v>0</v>
      </c>
      <c r="AO407" s="113">
        <f t="shared" si="203"/>
        <v>0</v>
      </c>
      <c r="AP407" s="113">
        <f t="shared" si="204"/>
        <v>0</v>
      </c>
      <c r="AQ407" s="113" t="str">
        <f t="shared" si="205"/>
        <v/>
      </c>
      <c r="AR407" s="113" t="str">
        <f t="shared" si="206"/>
        <v/>
      </c>
      <c r="AS407" s="113">
        <f t="shared" si="207"/>
        <v>0</v>
      </c>
      <c r="AT407" s="113">
        <f t="shared" si="208"/>
        <v>0</v>
      </c>
      <c r="AU407" s="113">
        <f t="shared" si="209"/>
        <v>0</v>
      </c>
      <c r="AV407" s="113">
        <f t="shared" si="210"/>
        <v>0</v>
      </c>
      <c r="AX407" s="68" t="str">
        <f>IF(BC407="","",IF(BC407&gt;0,COUNT($AY$2:AY407),""))</f>
        <v/>
      </c>
      <c r="AY407" s="113" t="str">
        <f t="shared" si="211"/>
        <v/>
      </c>
      <c r="AZ407" s="113" t="str">
        <f t="shared" si="212"/>
        <v/>
      </c>
      <c r="BA407" s="113" t="str">
        <f t="shared" si="213"/>
        <v/>
      </c>
      <c r="BB407" s="113" t="str">
        <f t="shared" si="214"/>
        <v/>
      </c>
      <c r="BC407" s="113" t="str">
        <f t="shared" si="215"/>
        <v/>
      </c>
      <c r="BD407" s="113" t="str">
        <f t="shared" si="216"/>
        <v/>
      </c>
      <c r="BE407" s="113" t="str">
        <f t="shared" si="217"/>
        <v/>
      </c>
      <c r="BF407" s="113" t="str">
        <f t="shared" si="218"/>
        <v/>
      </c>
      <c r="BG407" s="113" t="str">
        <f t="shared" si="219"/>
        <v/>
      </c>
      <c r="BH407" s="113" t="str">
        <f t="shared" si="220"/>
        <v/>
      </c>
      <c r="BI407" s="113" t="str">
        <f t="shared" si="221"/>
        <v/>
      </c>
      <c r="BJ407" s="113" t="str">
        <f t="shared" si="222"/>
        <v/>
      </c>
      <c r="BK407" s="113" t="str">
        <f t="shared" si="223"/>
        <v/>
      </c>
      <c r="BL407" s="113" t="str">
        <f t="shared" si="224"/>
        <v/>
      </c>
      <c r="BM407" s="113" t="str">
        <f t="shared" si="225"/>
        <v/>
      </c>
      <c r="BN407" s="113" t="str">
        <f t="shared" si="226"/>
        <v/>
      </c>
    </row>
    <row r="408" spans="1:66">
      <c r="A408" s="111">
        <f>IF('Data Entry'!$H$4="","",'Data Entry'!$H$4)</f>
        <v>8</v>
      </c>
      <c r="B408" s="111" t="str">
        <f>IF('Data Entry'!B413="","",'Data Entry'!B413)</f>
        <v/>
      </c>
      <c r="C408" s="111" t="str">
        <f>IF('Data Entry'!C413="","",'Data Entry'!C413)</f>
        <v/>
      </c>
      <c r="D408" s="114" t="str">
        <f>IF('Data Entry'!D413="","",'Data Entry'!D413)</f>
        <v/>
      </c>
      <c r="E408" s="111" t="str">
        <f>IF('Data Entry'!E413="","",UPPER('Data Entry'!E413))</f>
        <v/>
      </c>
      <c r="F408" s="111"/>
      <c r="G408" s="111" t="str">
        <f>IF('Data Entry'!F413="","",UPPER('Data Entry'!F413))</f>
        <v/>
      </c>
      <c r="H408" s="111"/>
      <c r="I408" s="111"/>
      <c r="J408" s="111"/>
      <c r="K408" s="111" t="str">
        <f>IF('Data Entry'!G413="","",'Data Entry'!G413)</f>
        <v/>
      </c>
      <c r="L408" s="111" t="str">
        <f>IF('Data Entry'!H413="","",'Data Entry'!H413)</f>
        <v/>
      </c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112"/>
      <c r="AF408" s="68" t="str">
        <f>IF(AK408="","",IF(AK408&gt;0,COUNT($AG$2:AG408),""))</f>
        <v/>
      </c>
      <c r="AG408" s="113">
        <f t="shared" si="195"/>
        <v>8</v>
      </c>
      <c r="AH408" s="113" t="str">
        <f t="shared" si="196"/>
        <v/>
      </c>
      <c r="AI408" s="113" t="str">
        <f t="shared" si="197"/>
        <v/>
      </c>
      <c r="AJ408" s="113" t="str">
        <f t="shared" si="198"/>
        <v/>
      </c>
      <c r="AK408" s="113" t="str">
        <f t="shared" si="199"/>
        <v/>
      </c>
      <c r="AL408" s="113">
        <f t="shared" si="200"/>
        <v>0</v>
      </c>
      <c r="AM408" s="113" t="str">
        <f t="shared" si="201"/>
        <v/>
      </c>
      <c r="AN408" s="113">
        <f t="shared" si="202"/>
        <v>0</v>
      </c>
      <c r="AO408" s="113">
        <f t="shared" si="203"/>
        <v>0</v>
      </c>
      <c r="AP408" s="113">
        <f t="shared" si="204"/>
        <v>0</v>
      </c>
      <c r="AQ408" s="113" t="str">
        <f t="shared" si="205"/>
        <v/>
      </c>
      <c r="AR408" s="113" t="str">
        <f t="shared" si="206"/>
        <v/>
      </c>
      <c r="AS408" s="113">
        <f t="shared" si="207"/>
        <v>0</v>
      </c>
      <c r="AT408" s="113">
        <f t="shared" si="208"/>
        <v>0</v>
      </c>
      <c r="AU408" s="113">
        <f t="shared" si="209"/>
        <v>0</v>
      </c>
      <c r="AV408" s="113">
        <f t="shared" si="210"/>
        <v>0</v>
      </c>
      <c r="AX408" s="68" t="str">
        <f>IF(BC408="","",IF(BC408&gt;0,COUNT($AY$2:AY408),""))</f>
        <v/>
      </c>
      <c r="AY408" s="113" t="str">
        <f t="shared" si="211"/>
        <v/>
      </c>
      <c r="AZ408" s="113" t="str">
        <f t="shared" si="212"/>
        <v/>
      </c>
      <c r="BA408" s="113" t="str">
        <f t="shared" si="213"/>
        <v/>
      </c>
      <c r="BB408" s="113" t="str">
        <f t="shared" si="214"/>
        <v/>
      </c>
      <c r="BC408" s="113" t="str">
        <f t="shared" si="215"/>
        <v/>
      </c>
      <c r="BD408" s="113" t="str">
        <f t="shared" si="216"/>
        <v/>
      </c>
      <c r="BE408" s="113" t="str">
        <f t="shared" si="217"/>
        <v/>
      </c>
      <c r="BF408" s="113" t="str">
        <f t="shared" si="218"/>
        <v/>
      </c>
      <c r="BG408" s="113" t="str">
        <f t="shared" si="219"/>
        <v/>
      </c>
      <c r="BH408" s="113" t="str">
        <f t="shared" si="220"/>
        <v/>
      </c>
      <c r="BI408" s="113" t="str">
        <f t="shared" si="221"/>
        <v/>
      </c>
      <c r="BJ408" s="113" t="str">
        <f t="shared" si="222"/>
        <v/>
      </c>
      <c r="BK408" s="113" t="str">
        <f t="shared" si="223"/>
        <v/>
      </c>
      <c r="BL408" s="113" t="str">
        <f t="shared" si="224"/>
        <v/>
      </c>
      <c r="BM408" s="113" t="str">
        <f t="shared" si="225"/>
        <v/>
      </c>
      <c r="BN408" s="113" t="str">
        <f t="shared" si="226"/>
        <v/>
      </c>
    </row>
    <row r="409" spans="1:66">
      <c r="A409" s="111">
        <f>IF('Data Entry'!$H$4="","",'Data Entry'!$H$4)</f>
        <v>8</v>
      </c>
      <c r="B409" s="111" t="str">
        <f>IF('Data Entry'!B414="","",'Data Entry'!B414)</f>
        <v/>
      </c>
      <c r="C409" s="111" t="str">
        <f>IF('Data Entry'!C414="","",'Data Entry'!C414)</f>
        <v/>
      </c>
      <c r="D409" s="114" t="str">
        <f>IF('Data Entry'!D414="","",'Data Entry'!D414)</f>
        <v/>
      </c>
      <c r="E409" s="111" t="str">
        <f>IF('Data Entry'!E414="","",UPPER('Data Entry'!E414))</f>
        <v/>
      </c>
      <c r="F409" s="111"/>
      <c r="G409" s="111" t="str">
        <f>IF('Data Entry'!F414="","",UPPER('Data Entry'!F414))</f>
        <v/>
      </c>
      <c r="H409" s="111"/>
      <c r="I409" s="111"/>
      <c r="J409" s="111"/>
      <c r="K409" s="111" t="str">
        <f>IF('Data Entry'!G414="","",'Data Entry'!G414)</f>
        <v/>
      </c>
      <c r="L409" s="111" t="str">
        <f>IF('Data Entry'!H414="","",'Data Entry'!H414)</f>
        <v/>
      </c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112"/>
      <c r="AF409" s="68" t="str">
        <f>IF(AK409="","",IF(AK409&gt;0,COUNT($AG$2:AG409),""))</f>
        <v/>
      </c>
      <c r="AG409" s="113">
        <f t="shared" si="195"/>
        <v>8</v>
      </c>
      <c r="AH409" s="113" t="str">
        <f t="shared" si="196"/>
        <v/>
      </c>
      <c r="AI409" s="113" t="str">
        <f t="shared" si="197"/>
        <v/>
      </c>
      <c r="AJ409" s="113" t="str">
        <f t="shared" si="198"/>
        <v/>
      </c>
      <c r="AK409" s="113" t="str">
        <f t="shared" si="199"/>
        <v/>
      </c>
      <c r="AL409" s="113">
        <f t="shared" si="200"/>
        <v>0</v>
      </c>
      <c r="AM409" s="113" t="str">
        <f t="shared" si="201"/>
        <v/>
      </c>
      <c r="AN409" s="113">
        <f t="shared" si="202"/>
        <v>0</v>
      </c>
      <c r="AO409" s="113">
        <f t="shared" si="203"/>
        <v>0</v>
      </c>
      <c r="AP409" s="113">
        <f t="shared" si="204"/>
        <v>0</v>
      </c>
      <c r="AQ409" s="113" t="str">
        <f t="shared" si="205"/>
        <v/>
      </c>
      <c r="AR409" s="113" t="str">
        <f t="shared" si="206"/>
        <v/>
      </c>
      <c r="AS409" s="113">
        <f t="shared" si="207"/>
        <v>0</v>
      </c>
      <c r="AT409" s="113">
        <f t="shared" si="208"/>
        <v>0</v>
      </c>
      <c r="AU409" s="113">
        <f t="shared" si="209"/>
        <v>0</v>
      </c>
      <c r="AV409" s="113">
        <f t="shared" si="210"/>
        <v>0</v>
      </c>
      <c r="AX409" s="68" t="str">
        <f>IF(BC409="","",IF(BC409&gt;0,COUNT($AY$2:AY409),""))</f>
        <v/>
      </c>
      <c r="AY409" s="113" t="str">
        <f t="shared" si="211"/>
        <v/>
      </c>
      <c r="AZ409" s="113" t="str">
        <f t="shared" si="212"/>
        <v/>
      </c>
      <c r="BA409" s="113" t="str">
        <f t="shared" si="213"/>
        <v/>
      </c>
      <c r="BB409" s="113" t="str">
        <f t="shared" si="214"/>
        <v/>
      </c>
      <c r="BC409" s="113" t="str">
        <f t="shared" si="215"/>
        <v/>
      </c>
      <c r="BD409" s="113" t="str">
        <f t="shared" si="216"/>
        <v/>
      </c>
      <c r="BE409" s="113" t="str">
        <f t="shared" si="217"/>
        <v/>
      </c>
      <c r="BF409" s="113" t="str">
        <f t="shared" si="218"/>
        <v/>
      </c>
      <c r="BG409" s="113" t="str">
        <f t="shared" si="219"/>
        <v/>
      </c>
      <c r="BH409" s="113" t="str">
        <f t="shared" si="220"/>
        <v/>
      </c>
      <c r="BI409" s="113" t="str">
        <f t="shared" si="221"/>
        <v/>
      </c>
      <c r="BJ409" s="113" t="str">
        <f t="shared" si="222"/>
        <v/>
      </c>
      <c r="BK409" s="113" t="str">
        <f t="shared" si="223"/>
        <v/>
      </c>
      <c r="BL409" s="113" t="str">
        <f t="shared" si="224"/>
        <v/>
      </c>
      <c r="BM409" s="113" t="str">
        <f t="shared" si="225"/>
        <v/>
      </c>
      <c r="BN409" s="113" t="str">
        <f t="shared" si="226"/>
        <v/>
      </c>
    </row>
    <row r="410" spans="1:66">
      <c r="A410" s="111">
        <f>IF('Data Entry'!$H$4="","",'Data Entry'!$H$4)</f>
        <v>8</v>
      </c>
      <c r="B410" s="111" t="str">
        <f>IF('Data Entry'!B415="","",'Data Entry'!B415)</f>
        <v/>
      </c>
      <c r="C410" s="111" t="str">
        <f>IF('Data Entry'!C415="","",'Data Entry'!C415)</f>
        <v/>
      </c>
      <c r="D410" s="114" t="str">
        <f>IF('Data Entry'!D415="","",'Data Entry'!D415)</f>
        <v/>
      </c>
      <c r="E410" s="111" t="str">
        <f>IF('Data Entry'!E415="","",UPPER('Data Entry'!E415))</f>
        <v/>
      </c>
      <c r="F410" s="111"/>
      <c r="G410" s="111" t="str">
        <f>IF('Data Entry'!F415="","",UPPER('Data Entry'!F415))</f>
        <v/>
      </c>
      <c r="H410" s="111"/>
      <c r="I410" s="111"/>
      <c r="J410" s="111"/>
      <c r="K410" s="111" t="str">
        <f>IF('Data Entry'!G415="","",'Data Entry'!G415)</f>
        <v/>
      </c>
      <c r="L410" s="111" t="str">
        <f>IF('Data Entry'!H415="","",'Data Entry'!H415)</f>
        <v/>
      </c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2"/>
      <c r="AF410" s="68" t="str">
        <f>IF(AK410="","",IF(AK410&gt;0,COUNT($AG$2:AG410),""))</f>
        <v/>
      </c>
      <c r="AG410" s="113">
        <f t="shared" si="195"/>
        <v>8</v>
      </c>
      <c r="AH410" s="113" t="str">
        <f t="shared" si="196"/>
        <v/>
      </c>
      <c r="AI410" s="113" t="str">
        <f t="shared" si="197"/>
        <v/>
      </c>
      <c r="AJ410" s="113" t="str">
        <f t="shared" si="198"/>
        <v/>
      </c>
      <c r="AK410" s="113" t="str">
        <f t="shared" si="199"/>
        <v/>
      </c>
      <c r="AL410" s="113">
        <f t="shared" si="200"/>
        <v>0</v>
      </c>
      <c r="AM410" s="113" t="str">
        <f t="shared" si="201"/>
        <v/>
      </c>
      <c r="AN410" s="113">
        <f t="shared" si="202"/>
        <v>0</v>
      </c>
      <c r="AO410" s="113">
        <f t="shared" si="203"/>
        <v>0</v>
      </c>
      <c r="AP410" s="113">
        <f t="shared" si="204"/>
        <v>0</v>
      </c>
      <c r="AQ410" s="113" t="str">
        <f t="shared" si="205"/>
        <v/>
      </c>
      <c r="AR410" s="113" t="str">
        <f t="shared" si="206"/>
        <v/>
      </c>
      <c r="AS410" s="113">
        <f t="shared" si="207"/>
        <v>0</v>
      </c>
      <c r="AT410" s="113">
        <f t="shared" si="208"/>
        <v>0</v>
      </c>
      <c r="AU410" s="113">
        <f t="shared" si="209"/>
        <v>0</v>
      </c>
      <c r="AV410" s="113">
        <f t="shared" si="210"/>
        <v>0</v>
      </c>
      <c r="AX410" s="68" t="str">
        <f>IF(BC410="","",IF(BC410&gt;0,COUNT($AY$2:AY410),""))</f>
        <v/>
      </c>
      <c r="AY410" s="113" t="str">
        <f t="shared" si="211"/>
        <v/>
      </c>
      <c r="AZ410" s="113" t="str">
        <f t="shared" si="212"/>
        <v/>
      </c>
      <c r="BA410" s="113" t="str">
        <f t="shared" si="213"/>
        <v/>
      </c>
      <c r="BB410" s="113" t="str">
        <f t="shared" si="214"/>
        <v/>
      </c>
      <c r="BC410" s="113" t="str">
        <f t="shared" si="215"/>
        <v/>
      </c>
      <c r="BD410" s="113" t="str">
        <f t="shared" si="216"/>
        <v/>
      </c>
      <c r="BE410" s="113" t="str">
        <f t="shared" si="217"/>
        <v/>
      </c>
      <c r="BF410" s="113" t="str">
        <f t="shared" si="218"/>
        <v/>
      </c>
      <c r="BG410" s="113" t="str">
        <f t="shared" si="219"/>
        <v/>
      </c>
      <c r="BH410" s="113" t="str">
        <f t="shared" si="220"/>
        <v/>
      </c>
      <c r="BI410" s="113" t="str">
        <f t="shared" si="221"/>
        <v/>
      </c>
      <c r="BJ410" s="113" t="str">
        <f t="shared" si="222"/>
        <v/>
      </c>
      <c r="BK410" s="113" t="str">
        <f t="shared" si="223"/>
        <v/>
      </c>
      <c r="BL410" s="113" t="str">
        <f t="shared" si="224"/>
        <v/>
      </c>
      <c r="BM410" s="113" t="str">
        <f t="shared" si="225"/>
        <v/>
      </c>
      <c r="BN410" s="113" t="str">
        <f t="shared" si="226"/>
        <v/>
      </c>
    </row>
    <row r="411" spans="1:66">
      <c r="A411" s="111">
        <f>IF('Data Entry'!$H$4="","",'Data Entry'!$H$4)</f>
        <v>8</v>
      </c>
      <c r="B411" s="111" t="str">
        <f>IF('Data Entry'!B416="","",'Data Entry'!B416)</f>
        <v/>
      </c>
      <c r="C411" s="111" t="str">
        <f>IF('Data Entry'!C416="","",'Data Entry'!C416)</f>
        <v/>
      </c>
      <c r="D411" s="114" t="str">
        <f>IF('Data Entry'!D416="","",'Data Entry'!D416)</f>
        <v/>
      </c>
      <c r="E411" s="111" t="str">
        <f>IF('Data Entry'!E416="","",UPPER('Data Entry'!E416))</f>
        <v/>
      </c>
      <c r="F411" s="111"/>
      <c r="G411" s="111" t="str">
        <f>IF('Data Entry'!F416="","",UPPER('Data Entry'!F416))</f>
        <v/>
      </c>
      <c r="H411" s="111"/>
      <c r="I411" s="111"/>
      <c r="J411" s="111"/>
      <c r="K411" s="111" t="str">
        <f>IF('Data Entry'!G416="","",'Data Entry'!G416)</f>
        <v/>
      </c>
      <c r="L411" s="111" t="str">
        <f>IF('Data Entry'!H416="","",'Data Entry'!H416)</f>
        <v/>
      </c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2"/>
      <c r="AF411" s="68" t="str">
        <f>IF(AK411="","",IF(AK411&gt;0,COUNT($AG$2:AG411),""))</f>
        <v/>
      </c>
      <c r="AG411" s="113">
        <f t="shared" si="195"/>
        <v>8</v>
      </c>
      <c r="AH411" s="113" t="str">
        <f t="shared" si="196"/>
        <v/>
      </c>
      <c r="AI411" s="113" t="str">
        <f t="shared" si="197"/>
        <v/>
      </c>
      <c r="AJ411" s="113" t="str">
        <f t="shared" si="198"/>
        <v/>
      </c>
      <c r="AK411" s="113" t="str">
        <f t="shared" si="199"/>
        <v/>
      </c>
      <c r="AL411" s="113">
        <f t="shared" si="200"/>
        <v>0</v>
      </c>
      <c r="AM411" s="113" t="str">
        <f t="shared" si="201"/>
        <v/>
      </c>
      <c r="AN411" s="113">
        <f t="shared" si="202"/>
        <v>0</v>
      </c>
      <c r="AO411" s="113">
        <f t="shared" si="203"/>
        <v>0</v>
      </c>
      <c r="AP411" s="113">
        <f t="shared" si="204"/>
        <v>0</v>
      </c>
      <c r="AQ411" s="113" t="str">
        <f t="shared" si="205"/>
        <v/>
      </c>
      <c r="AR411" s="113" t="str">
        <f t="shared" si="206"/>
        <v/>
      </c>
      <c r="AS411" s="113">
        <f t="shared" si="207"/>
        <v>0</v>
      </c>
      <c r="AT411" s="113">
        <f t="shared" si="208"/>
        <v>0</v>
      </c>
      <c r="AU411" s="113">
        <f t="shared" si="209"/>
        <v>0</v>
      </c>
      <c r="AV411" s="113">
        <f t="shared" si="210"/>
        <v>0</v>
      </c>
      <c r="AX411" s="68" t="str">
        <f>IF(BC411="","",IF(BC411&gt;0,COUNT($AY$2:AY411),""))</f>
        <v/>
      </c>
      <c r="AY411" s="113" t="str">
        <f t="shared" si="211"/>
        <v/>
      </c>
      <c r="AZ411" s="113" t="str">
        <f t="shared" si="212"/>
        <v/>
      </c>
      <c r="BA411" s="113" t="str">
        <f t="shared" si="213"/>
        <v/>
      </c>
      <c r="BB411" s="113" t="str">
        <f t="shared" si="214"/>
        <v/>
      </c>
      <c r="BC411" s="113" t="str">
        <f t="shared" si="215"/>
        <v/>
      </c>
      <c r="BD411" s="113" t="str">
        <f t="shared" si="216"/>
        <v/>
      </c>
      <c r="BE411" s="113" t="str">
        <f t="shared" si="217"/>
        <v/>
      </c>
      <c r="BF411" s="113" t="str">
        <f t="shared" si="218"/>
        <v/>
      </c>
      <c r="BG411" s="113" t="str">
        <f t="shared" si="219"/>
        <v/>
      </c>
      <c r="BH411" s="113" t="str">
        <f t="shared" si="220"/>
        <v/>
      </c>
      <c r="BI411" s="113" t="str">
        <f t="shared" si="221"/>
        <v/>
      </c>
      <c r="BJ411" s="113" t="str">
        <f t="shared" si="222"/>
        <v/>
      </c>
      <c r="BK411" s="113" t="str">
        <f t="shared" si="223"/>
        <v/>
      </c>
      <c r="BL411" s="113" t="str">
        <f t="shared" si="224"/>
        <v/>
      </c>
      <c r="BM411" s="113" t="str">
        <f t="shared" si="225"/>
        <v/>
      </c>
      <c r="BN411" s="113" t="str">
        <f t="shared" si="226"/>
        <v/>
      </c>
    </row>
    <row r="412" spans="1:66">
      <c r="A412" s="111">
        <f>IF('Data Entry'!$H$4="","",'Data Entry'!$H$4)</f>
        <v>8</v>
      </c>
      <c r="B412" s="111" t="str">
        <f>IF('Data Entry'!B417="","",'Data Entry'!B417)</f>
        <v/>
      </c>
      <c r="C412" s="111" t="str">
        <f>IF('Data Entry'!C417="","",'Data Entry'!C417)</f>
        <v/>
      </c>
      <c r="D412" s="114" t="str">
        <f>IF('Data Entry'!D417="","",'Data Entry'!D417)</f>
        <v/>
      </c>
      <c r="E412" s="111" t="str">
        <f>IF('Data Entry'!E417="","",UPPER('Data Entry'!E417))</f>
        <v/>
      </c>
      <c r="F412" s="111"/>
      <c r="G412" s="111" t="str">
        <f>IF('Data Entry'!F417="","",UPPER('Data Entry'!F417))</f>
        <v/>
      </c>
      <c r="H412" s="111"/>
      <c r="I412" s="111"/>
      <c r="J412" s="111"/>
      <c r="K412" s="111" t="str">
        <f>IF('Data Entry'!G417="","",'Data Entry'!G417)</f>
        <v/>
      </c>
      <c r="L412" s="111" t="str">
        <f>IF('Data Entry'!H417="","",'Data Entry'!H417)</f>
        <v/>
      </c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112"/>
      <c r="AF412" s="68" t="str">
        <f>IF(AK412="","",IF(AK412&gt;0,COUNT($AG$2:AG412),""))</f>
        <v/>
      </c>
      <c r="AG412" s="113">
        <f t="shared" si="195"/>
        <v>8</v>
      </c>
      <c r="AH412" s="113" t="str">
        <f t="shared" si="196"/>
        <v/>
      </c>
      <c r="AI412" s="113" t="str">
        <f t="shared" si="197"/>
        <v/>
      </c>
      <c r="AJ412" s="113" t="str">
        <f t="shared" si="198"/>
        <v/>
      </c>
      <c r="AK412" s="113" t="str">
        <f t="shared" si="199"/>
        <v/>
      </c>
      <c r="AL412" s="113">
        <f t="shared" si="200"/>
        <v>0</v>
      </c>
      <c r="AM412" s="113" t="str">
        <f t="shared" si="201"/>
        <v/>
      </c>
      <c r="AN412" s="113">
        <f t="shared" si="202"/>
        <v>0</v>
      </c>
      <c r="AO412" s="113">
        <f t="shared" si="203"/>
        <v>0</v>
      </c>
      <c r="AP412" s="113">
        <f t="shared" si="204"/>
        <v>0</v>
      </c>
      <c r="AQ412" s="113" t="str">
        <f t="shared" si="205"/>
        <v/>
      </c>
      <c r="AR412" s="113" t="str">
        <f t="shared" si="206"/>
        <v/>
      </c>
      <c r="AS412" s="113">
        <f t="shared" si="207"/>
        <v>0</v>
      </c>
      <c r="AT412" s="113">
        <f t="shared" si="208"/>
        <v>0</v>
      </c>
      <c r="AU412" s="113">
        <f t="shared" si="209"/>
        <v>0</v>
      </c>
      <c r="AV412" s="113">
        <f t="shared" si="210"/>
        <v>0</v>
      </c>
      <c r="AX412" s="68" t="str">
        <f>IF(BC412="","",IF(BC412&gt;0,COUNT($AY$2:AY412),""))</f>
        <v/>
      </c>
      <c r="AY412" s="113" t="str">
        <f t="shared" si="211"/>
        <v/>
      </c>
      <c r="AZ412" s="113" t="str">
        <f t="shared" si="212"/>
        <v/>
      </c>
      <c r="BA412" s="113" t="str">
        <f t="shared" si="213"/>
        <v/>
      </c>
      <c r="BB412" s="113" t="str">
        <f t="shared" si="214"/>
        <v/>
      </c>
      <c r="BC412" s="113" t="str">
        <f t="shared" si="215"/>
        <v/>
      </c>
      <c r="BD412" s="113" t="str">
        <f t="shared" si="216"/>
        <v/>
      </c>
      <c r="BE412" s="113" t="str">
        <f t="shared" si="217"/>
        <v/>
      </c>
      <c r="BF412" s="113" t="str">
        <f t="shared" si="218"/>
        <v/>
      </c>
      <c r="BG412" s="113" t="str">
        <f t="shared" si="219"/>
        <v/>
      </c>
      <c r="BH412" s="113" t="str">
        <f t="shared" si="220"/>
        <v/>
      </c>
      <c r="BI412" s="113" t="str">
        <f t="shared" si="221"/>
        <v/>
      </c>
      <c r="BJ412" s="113" t="str">
        <f t="shared" si="222"/>
        <v/>
      </c>
      <c r="BK412" s="113" t="str">
        <f t="shared" si="223"/>
        <v/>
      </c>
      <c r="BL412" s="113" t="str">
        <f t="shared" si="224"/>
        <v/>
      </c>
      <c r="BM412" s="113" t="str">
        <f t="shared" si="225"/>
        <v/>
      </c>
      <c r="BN412" s="113" t="str">
        <f t="shared" si="226"/>
        <v/>
      </c>
    </row>
    <row r="413" spans="1:66">
      <c r="A413" s="111">
        <f>IF('Data Entry'!$H$4="","",'Data Entry'!$H$4)</f>
        <v>8</v>
      </c>
      <c r="B413" s="111" t="str">
        <f>IF('Data Entry'!B418="","",'Data Entry'!B418)</f>
        <v/>
      </c>
      <c r="C413" s="111" t="str">
        <f>IF('Data Entry'!C418="","",'Data Entry'!C418)</f>
        <v/>
      </c>
      <c r="D413" s="114" t="str">
        <f>IF('Data Entry'!D418="","",'Data Entry'!D418)</f>
        <v/>
      </c>
      <c r="E413" s="111" t="str">
        <f>IF('Data Entry'!E418="","",UPPER('Data Entry'!E418))</f>
        <v/>
      </c>
      <c r="F413" s="111"/>
      <c r="G413" s="111" t="str">
        <f>IF('Data Entry'!F418="","",UPPER('Data Entry'!F418))</f>
        <v/>
      </c>
      <c r="H413" s="111"/>
      <c r="I413" s="111"/>
      <c r="J413" s="111"/>
      <c r="K413" s="111" t="str">
        <f>IF('Data Entry'!G418="","",'Data Entry'!G418)</f>
        <v/>
      </c>
      <c r="L413" s="111" t="str">
        <f>IF('Data Entry'!H418="","",'Data Entry'!H418)</f>
        <v/>
      </c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112"/>
      <c r="AF413" s="68" t="str">
        <f>IF(AK413="","",IF(AK413&gt;0,COUNT($AG$2:AG413),""))</f>
        <v/>
      </c>
      <c r="AG413" s="113">
        <f t="shared" si="195"/>
        <v>8</v>
      </c>
      <c r="AH413" s="113" t="str">
        <f t="shared" si="196"/>
        <v/>
      </c>
      <c r="AI413" s="113" t="str">
        <f t="shared" si="197"/>
        <v/>
      </c>
      <c r="AJ413" s="113" t="str">
        <f t="shared" si="198"/>
        <v/>
      </c>
      <c r="AK413" s="113" t="str">
        <f t="shared" si="199"/>
        <v/>
      </c>
      <c r="AL413" s="113">
        <f t="shared" si="200"/>
        <v>0</v>
      </c>
      <c r="AM413" s="113" t="str">
        <f t="shared" si="201"/>
        <v/>
      </c>
      <c r="AN413" s="113">
        <f t="shared" si="202"/>
        <v>0</v>
      </c>
      <c r="AO413" s="113">
        <f t="shared" si="203"/>
        <v>0</v>
      </c>
      <c r="AP413" s="113">
        <f t="shared" si="204"/>
        <v>0</v>
      </c>
      <c r="AQ413" s="113" t="str">
        <f t="shared" si="205"/>
        <v/>
      </c>
      <c r="AR413" s="113" t="str">
        <f t="shared" si="206"/>
        <v/>
      </c>
      <c r="AS413" s="113">
        <f t="shared" si="207"/>
        <v>0</v>
      </c>
      <c r="AT413" s="113">
        <f t="shared" si="208"/>
        <v>0</v>
      </c>
      <c r="AU413" s="113">
        <f t="shared" si="209"/>
        <v>0</v>
      </c>
      <c r="AV413" s="113">
        <f t="shared" si="210"/>
        <v>0</v>
      </c>
      <c r="AX413" s="68" t="str">
        <f>IF(BC413="","",IF(BC413&gt;0,COUNT($AY$2:AY413),""))</f>
        <v/>
      </c>
      <c r="AY413" s="113" t="str">
        <f t="shared" si="211"/>
        <v/>
      </c>
      <c r="AZ413" s="113" t="str">
        <f t="shared" si="212"/>
        <v/>
      </c>
      <c r="BA413" s="113" t="str">
        <f t="shared" si="213"/>
        <v/>
      </c>
      <c r="BB413" s="113" t="str">
        <f t="shared" si="214"/>
        <v/>
      </c>
      <c r="BC413" s="113" t="str">
        <f t="shared" si="215"/>
        <v/>
      </c>
      <c r="BD413" s="113" t="str">
        <f t="shared" si="216"/>
        <v/>
      </c>
      <c r="BE413" s="113" t="str">
        <f t="shared" si="217"/>
        <v/>
      </c>
      <c r="BF413" s="113" t="str">
        <f t="shared" si="218"/>
        <v/>
      </c>
      <c r="BG413" s="113" t="str">
        <f t="shared" si="219"/>
        <v/>
      </c>
      <c r="BH413" s="113" t="str">
        <f t="shared" si="220"/>
        <v/>
      </c>
      <c r="BI413" s="113" t="str">
        <f t="shared" si="221"/>
        <v/>
      </c>
      <c r="BJ413" s="113" t="str">
        <f t="shared" si="222"/>
        <v/>
      </c>
      <c r="BK413" s="113" t="str">
        <f t="shared" si="223"/>
        <v/>
      </c>
      <c r="BL413" s="113" t="str">
        <f t="shared" si="224"/>
        <v/>
      </c>
      <c r="BM413" s="113" t="str">
        <f t="shared" si="225"/>
        <v/>
      </c>
      <c r="BN413" s="113" t="str">
        <f t="shared" si="226"/>
        <v/>
      </c>
    </row>
    <row r="414" spans="1:66">
      <c r="A414" s="111">
        <f>IF('Data Entry'!$H$4="","",'Data Entry'!$H$4)</f>
        <v>8</v>
      </c>
      <c r="B414" s="111" t="str">
        <f>IF('Data Entry'!B419="","",'Data Entry'!B419)</f>
        <v/>
      </c>
      <c r="C414" s="111" t="str">
        <f>IF('Data Entry'!C419="","",'Data Entry'!C419)</f>
        <v/>
      </c>
      <c r="D414" s="114" t="str">
        <f>IF('Data Entry'!D419="","",'Data Entry'!D419)</f>
        <v/>
      </c>
      <c r="E414" s="111" t="str">
        <f>IF('Data Entry'!E419="","",UPPER('Data Entry'!E419))</f>
        <v/>
      </c>
      <c r="F414" s="111"/>
      <c r="G414" s="111" t="str">
        <f>IF('Data Entry'!F419="","",UPPER('Data Entry'!F419))</f>
        <v/>
      </c>
      <c r="H414" s="111"/>
      <c r="I414" s="111"/>
      <c r="J414" s="111"/>
      <c r="K414" s="111" t="str">
        <f>IF('Data Entry'!G419="","",'Data Entry'!G419)</f>
        <v/>
      </c>
      <c r="L414" s="111" t="str">
        <f>IF('Data Entry'!H419="","",'Data Entry'!H419)</f>
        <v/>
      </c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112"/>
      <c r="AF414" s="68" t="str">
        <f>IF(AK414="","",IF(AK414&gt;0,COUNT($AG$2:AG414),""))</f>
        <v/>
      </c>
      <c r="AG414" s="113">
        <f t="shared" si="195"/>
        <v>8</v>
      </c>
      <c r="AH414" s="113" t="str">
        <f t="shared" si="196"/>
        <v/>
      </c>
      <c r="AI414" s="113" t="str">
        <f t="shared" si="197"/>
        <v/>
      </c>
      <c r="AJ414" s="113" t="str">
        <f t="shared" si="198"/>
        <v/>
      </c>
      <c r="AK414" s="113" t="str">
        <f t="shared" si="199"/>
        <v/>
      </c>
      <c r="AL414" s="113">
        <f t="shared" si="200"/>
        <v>0</v>
      </c>
      <c r="AM414" s="113" t="str">
        <f t="shared" si="201"/>
        <v/>
      </c>
      <c r="AN414" s="113">
        <f t="shared" si="202"/>
        <v>0</v>
      </c>
      <c r="AO414" s="113">
        <f t="shared" si="203"/>
        <v>0</v>
      </c>
      <c r="AP414" s="113">
        <f t="shared" si="204"/>
        <v>0</v>
      </c>
      <c r="AQ414" s="113" t="str">
        <f t="shared" si="205"/>
        <v/>
      </c>
      <c r="AR414" s="113" t="str">
        <f t="shared" si="206"/>
        <v/>
      </c>
      <c r="AS414" s="113">
        <f t="shared" si="207"/>
        <v>0</v>
      </c>
      <c r="AT414" s="113">
        <f t="shared" si="208"/>
        <v>0</v>
      </c>
      <c r="AU414" s="113">
        <f t="shared" si="209"/>
        <v>0</v>
      </c>
      <c r="AV414" s="113">
        <f t="shared" si="210"/>
        <v>0</v>
      </c>
      <c r="AX414" s="68" t="str">
        <f>IF(BC414="","",IF(BC414&gt;0,COUNT($AY$2:AY414),""))</f>
        <v/>
      </c>
      <c r="AY414" s="113" t="str">
        <f t="shared" si="211"/>
        <v/>
      </c>
      <c r="AZ414" s="113" t="str">
        <f t="shared" si="212"/>
        <v/>
      </c>
      <c r="BA414" s="113" t="str">
        <f t="shared" si="213"/>
        <v/>
      </c>
      <c r="BB414" s="113" t="str">
        <f t="shared" si="214"/>
        <v/>
      </c>
      <c r="BC414" s="113" t="str">
        <f t="shared" si="215"/>
        <v/>
      </c>
      <c r="BD414" s="113" t="str">
        <f t="shared" si="216"/>
        <v/>
      </c>
      <c r="BE414" s="113" t="str">
        <f t="shared" si="217"/>
        <v/>
      </c>
      <c r="BF414" s="113" t="str">
        <f t="shared" si="218"/>
        <v/>
      </c>
      <c r="BG414" s="113" t="str">
        <f t="shared" si="219"/>
        <v/>
      </c>
      <c r="BH414" s="113" t="str">
        <f t="shared" si="220"/>
        <v/>
      </c>
      <c r="BI414" s="113" t="str">
        <f t="shared" si="221"/>
        <v/>
      </c>
      <c r="BJ414" s="113" t="str">
        <f t="shared" si="222"/>
        <v/>
      </c>
      <c r="BK414" s="113" t="str">
        <f t="shared" si="223"/>
        <v/>
      </c>
      <c r="BL414" s="113" t="str">
        <f t="shared" si="224"/>
        <v/>
      </c>
      <c r="BM414" s="113" t="str">
        <f t="shared" si="225"/>
        <v/>
      </c>
      <c r="BN414" s="113" t="str">
        <f t="shared" si="226"/>
        <v/>
      </c>
    </row>
    <row r="415" spans="1:66">
      <c r="A415" s="111">
        <f>IF('Data Entry'!$H$4="","",'Data Entry'!$H$4)</f>
        <v>8</v>
      </c>
      <c r="B415" s="111" t="str">
        <f>IF('Data Entry'!B420="","",'Data Entry'!B420)</f>
        <v/>
      </c>
      <c r="C415" s="111" t="str">
        <f>IF('Data Entry'!C420="","",'Data Entry'!C420)</f>
        <v/>
      </c>
      <c r="D415" s="114" t="str">
        <f>IF('Data Entry'!D420="","",'Data Entry'!D420)</f>
        <v/>
      </c>
      <c r="E415" s="111" t="str">
        <f>IF('Data Entry'!E420="","",UPPER('Data Entry'!E420))</f>
        <v/>
      </c>
      <c r="F415" s="111"/>
      <c r="G415" s="111" t="str">
        <f>IF('Data Entry'!F420="","",UPPER('Data Entry'!F420))</f>
        <v/>
      </c>
      <c r="H415" s="111"/>
      <c r="I415" s="111"/>
      <c r="J415" s="111"/>
      <c r="K415" s="111" t="str">
        <f>IF('Data Entry'!G420="","",'Data Entry'!G420)</f>
        <v/>
      </c>
      <c r="L415" s="111" t="str">
        <f>IF('Data Entry'!H420="","",'Data Entry'!H420)</f>
        <v/>
      </c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2"/>
      <c r="AF415" s="68" t="str">
        <f>IF(AK415="","",IF(AK415&gt;0,COUNT($AG$2:AG415),""))</f>
        <v/>
      </c>
      <c r="AG415" s="113">
        <f t="shared" si="195"/>
        <v>8</v>
      </c>
      <c r="AH415" s="113" t="str">
        <f t="shared" si="196"/>
        <v/>
      </c>
      <c r="AI415" s="113" t="str">
        <f t="shared" si="197"/>
        <v/>
      </c>
      <c r="AJ415" s="113" t="str">
        <f t="shared" si="198"/>
        <v/>
      </c>
      <c r="AK415" s="113" t="str">
        <f t="shared" si="199"/>
        <v/>
      </c>
      <c r="AL415" s="113">
        <f t="shared" si="200"/>
        <v>0</v>
      </c>
      <c r="AM415" s="113" t="str">
        <f t="shared" si="201"/>
        <v/>
      </c>
      <c r="AN415" s="113">
        <f t="shared" si="202"/>
        <v>0</v>
      </c>
      <c r="AO415" s="113">
        <f t="shared" si="203"/>
        <v>0</v>
      </c>
      <c r="AP415" s="113">
        <f t="shared" si="204"/>
        <v>0</v>
      </c>
      <c r="AQ415" s="113" t="str">
        <f t="shared" si="205"/>
        <v/>
      </c>
      <c r="AR415" s="113" t="str">
        <f t="shared" si="206"/>
        <v/>
      </c>
      <c r="AS415" s="113">
        <f t="shared" si="207"/>
        <v>0</v>
      </c>
      <c r="AT415" s="113">
        <f t="shared" si="208"/>
        <v>0</v>
      </c>
      <c r="AU415" s="113">
        <f t="shared" si="209"/>
        <v>0</v>
      </c>
      <c r="AV415" s="113">
        <f t="shared" si="210"/>
        <v>0</v>
      </c>
      <c r="AX415" s="68" t="str">
        <f>IF(BC415="","",IF(BC415&gt;0,COUNT($AY$2:AY415),""))</f>
        <v/>
      </c>
      <c r="AY415" s="113" t="str">
        <f t="shared" si="211"/>
        <v/>
      </c>
      <c r="AZ415" s="113" t="str">
        <f t="shared" si="212"/>
        <v/>
      </c>
      <c r="BA415" s="113" t="str">
        <f t="shared" si="213"/>
        <v/>
      </c>
      <c r="BB415" s="113" t="str">
        <f t="shared" si="214"/>
        <v/>
      </c>
      <c r="BC415" s="113" t="str">
        <f t="shared" si="215"/>
        <v/>
      </c>
      <c r="BD415" s="113" t="str">
        <f t="shared" si="216"/>
        <v/>
      </c>
      <c r="BE415" s="113" t="str">
        <f t="shared" si="217"/>
        <v/>
      </c>
      <c r="BF415" s="113" t="str">
        <f t="shared" si="218"/>
        <v/>
      </c>
      <c r="BG415" s="113" t="str">
        <f t="shared" si="219"/>
        <v/>
      </c>
      <c r="BH415" s="113" t="str">
        <f t="shared" si="220"/>
        <v/>
      </c>
      <c r="BI415" s="113" t="str">
        <f t="shared" si="221"/>
        <v/>
      </c>
      <c r="BJ415" s="113" t="str">
        <f t="shared" si="222"/>
        <v/>
      </c>
      <c r="BK415" s="113" t="str">
        <f t="shared" si="223"/>
        <v/>
      </c>
      <c r="BL415" s="113" t="str">
        <f t="shared" si="224"/>
        <v/>
      </c>
      <c r="BM415" s="113" t="str">
        <f t="shared" si="225"/>
        <v/>
      </c>
      <c r="BN415" s="113" t="str">
        <f t="shared" si="226"/>
        <v/>
      </c>
    </row>
    <row r="416" spans="1:66">
      <c r="A416" s="111">
        <f>IF('Data Entry'!$H$4="","",'Data Entry'!$H$4)</f>
        <v>8</v>
      </c>
      <c r="B416" s="111" t="str">
        <f>IF('Data Entry'!B421="","",'Data Entry'!B421)</f>
        <v/>
      </c>
      <c r="C416" s="111" t="str">
        <f>IF('Data Entry'!C421="","",'Data Entry'!C421)</f>
        <v/>
      </c>
      <c r="D416" s="114" t="str">
        <f>IF('Data Entry'!D421="","",'Data Entry'!D421)</f>
        <v/>
      </c>
      <c r="E416" s="111" t="str">
        <f>IF('Data Entry'!E421="","",UPPER('Data Entry'!E421))</f>
        <v/>
      </c>
      <c r="F416" s="111"/>
      <c r="G416" s="111" t="str">
        <f>IF('Data Entry'!F421="","",UPPER('Data Entry'!F421))</f>
        <v/>
      </c>
      <c r="H416" s="111"/>
      <c r="I416" s="111"/>
      <c r="J416" s="111"/>
      <c r="K416" s="111" t="str">
        <f>IF('Data Entry'!G421="","",'Data Entry'!G421)</f>
        <v/>
      </c>
      <c r="L416" s="111" t="str">
        <f>IF('Data Entry'!H421="","",'Data Entry'!H421)</f>
        <v/>
      </c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112"/>
      <c r="AF416" s="68" t="str">
        <f>IF(AK416="","",IF(AK416&gt;0,COUNT($AG$2:AG416),""))</f>
        <v/>
      </c>
      <c r="AG416" s="113">
        <f t="shared" si="195"/>
        <v>8</v>
      </c>
      <c r="AH416" s="113" t="str">
        <f t="shared" si="196"/>
        <v/>
      </c>
      <c r="AI416" s="113" t="str">
        <f t="shared" si="197"/>
        <v/>
      </c>
      <c r="AJ416" s="113" t="str">
        <f t="shared" si="198"/>
        <v/>
      </c>
      <c r="AK416" s="113" t="str">
        <f t="shared" si="199"/>
        <v/>
      </c>
      <c r="AL416" s="113">
        <f t="shared" si="200"/>
        <v>0</v>
      </c>
      <c r="AM416" s="113" t="str">
        <f t="shared" si="201"/>
        <v/>
      </c>
      <c r="AN416" s="113">
        <f t="shared" si="202"/>
        <v>0</v>
      </c>
      <c r="AO416" s="113">
        <f t="shared" si="203"/>
        <v>0</v>
      </c>
      <c r="AP416" s="113">
        <f t="shared" si="204"/>
        <v>0</v>
      </c>
      <c r="AQ416" s="113" t="str">
        <f t="shared" si="205"/>
        <v/>
      </c>
      <c r="AR416" s="113" t="str">
        <f t="shared" si="206"/>
        <v/>
      </c>
      <c r="AS416" s="113">
        <f t="shared" si="207"/>
        <v>0</v>
      </c>
      <c r="AT416" s="113">
        <f t="shared" si="208"/>
        <v>0</v>
      </c>
      <c r="AU416" s="113">
        <f t="shared" si="209"/>
        <v>0</v>
      </c>
      <c r="AV416" s="113">
        <f t="shared" si="210"/>
        <v>0</v>
      </c>
      <c r="AX416" s="68" t="str">
        <f>IF(BC416="","",IF(BC416&gt;0,COUNT($AY$2:AY416),""))</f>
        <v/>
      </c>
      <c r="AY416" s="113" t="str">
        <f t="shared" si="211"/>
        <v/>
      </c>
      <c r="AZ416" s="113" t="str">
        <f t="shared" si="212"/>
        <v/>
      </c>
      <c r="BA416" s="113" t="str">
        <f t="shared" si="213"/>
        <v/>
      </c>
      <c r="BB416" s="113" t="str">
        <f t="shared" si="214"/>
        <v/>
      </c>
      <c r="BC416" s="113" t="str">
        <f t="shared" si="215"/>
        <v/>
      </c>
      <c r="BD416" s="113" t="str">
        <f t="shared" si="216"/>
        <v/>
      </c>
      <c r="BE416" s="113" t="str">
        <f t="shared" si="217"/>
        <v/>
      </c>
      <c r="BF416" s="113" t="str">
        <f t="shared" si="218"/>
        <v/>
      </c>
      <c r="BG416" s="113" t="str">
        <f t="shared" si="219"/>
        <v/>
      </c>
      <c r="BH416" s="113" t="str">
        <f t="shared" si="220"/>
        <v/>
      </c>
      <c r="BI416" s="113" t="str">
        <f t="shared" si="221"/>
        <v/>
      </c>
      <c r="BJ416" s="113" t="str">
        <f t="shared" si="222"/>
        <v/>
      </c>
      <c r="BK416" s="113" t="str">
        <f t="shared" si="223"/>
        <v/>
      </c>
      <c r="BL416" s="113" t="str">
        <f t="shared" si="224"/>
        <v/>
      </c>
      <c r="BM416" s="113" t="str">
        <f t="shared" si="225"/>
        <v/>
      </c>
      <c r="BN416" s="113" t="str">
        <f t="shared" si="226"/>
        <v/>
      </c>
    </row>
    <row r="417" spans="1:66">
      <c r="A417" s="111">
        <f>IF('Data Entry'!$H$4="","",'Data Entry'!$H$4)</f>
        <v>8</v>
      </c>
      <c r="B417" s="111" t="str">
        <f>IF('Data Entry'!B422="","",'Data Entry'!B422)</f>
        <v/>
      </c>
      <c r="C417" s="111" t="str">
        <f>IF('Data Entry'!C422="","",'Data Entry'!C422)</f>
        <v/>
      </c>
      <c r="D417" s="114" t="str">
        <f>IF('Data Entry'!D422="","",'Data Entry'!D422)</f>
        <v/>
      </c>
      <c r="E417" s="111" t="str">
        <f>IF('Data Entry'!E422="","",UPPER('Data Entry'!E422))</f>
        <v/>
      </c>
      <c r="F417" s="111"/>
      <c r="G417" s="111" t="str">
        <f>IF('Data Entry'!F422="","",UPPER('Data Entry'!F422))</f>
        <v/>
      </c>
      <c r="H417" s="111"/>
      <c r="I417" s="111"/>
      <c r="J417" s="111"/>
      <c r="K417" s="111" t="str">
        <f>IF('Data Entry'!G422="","",'Data Entry'!G422)</f>
        <v/>
      </c>
      <c r="L417" s="111" t="str">
        <f>IF('Data Entry'!H422="","",'Data Entry'!H422)</f>
        <v/>
      </c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112"/>
      <c r="AF417" s="68" t="str">
        <f>IF(AK417="","",IF(AK417&gt;0,COUNT($AG$2:AG417),""))</f>
        <v/>
      </c>
      <c r="AG417" s="113">
        <f t="shared" si="195"/>
        <v>8</v>
      </c>
      <c r="AH417" s="113" t="str">
        <f t="shared" si="196"/>
        <v/>
      </c>
      <c r="AI417" s="113" t="str">
        <f t="shared" si="197"/>
        <v/>
      </c>
      <c r="AJ417" s="113" t="str">
        <f t="shared" si="198"/>
        <v/>
      </c>
      <c r="AK417" s="113" t="str">
        <f t="shared" si="199"/>
        <v/>
      </c>
      <c r="AL417" s="113">
        <f t="shared" si="200"/>
        <v>0</v>
      </c>
      <c r="AM417" s="113" t="str">
        <f t="shared" si="201"/>
        <v/>
      </c>
      <c r="AN417" s="113">
        <f t="shared" si="202"/>
        <v>0</v>
      </c>
      <c r="AO417" s="113">
        <f t="shared" si="203"/>
        <v>0</v>
      </c>
      <c r="AP417" s="113">
        <f t="shared" si="204"/>
        <v>0</v>
      </c>
      <c r="AQ417" s="113" t="str">
        <f t="shared" si="205"/>
        <v/>
      </c>
      <c r="AR417" s="113" t="str">
        <f t="shared" si="206"/>
        <v/>
      </c>
      <c r="AS417" s="113">
        <f t="shared" si="207"/>
        <v>0</v>
      </c>
      <c r="AT417" s="113">
        <f t="shared" si="208"/>
        <v>0</v>
      </c>
      <c r="AU417" s="113">
        <f t="shared" si="209"/>
        <v>0</v>
      </c>
      <c r="AV417" s="113">
        <f t="shared" si="210"/>
        <v>0</v>
      </c>
      <c r="AX417" s="68" t="str">
        <f>IF(BC417="","",IF(BC417&gt;0,COUNT($AY$2:AY417),""))</f>
        <v/>
      </c>
      <c r="AY417" s="113" t="str">
        <f t="shared" si="211"/>
        <v/>
      </c>
      <c r="AZ417" s="113" t="str">
        <f t="shared" si="212"/>
        <v/>
      </c>
      <c r="BA417" s="113" t="str">
        <f t="shared" si="213"/>
        <v/>
      </c>
      <c r="BB417" s="113" t="str">
        <f t="shared" si="214"/>
        <v/>
      </c>
      <c r="BC417" s="113" t="str">
        <f t="shared" si="215"/>
        <v/>
      </c>
      <c r="BD417" s="113" t="str">
        <f t="shared" si="216"/>
        <v/>
      </c>
      <c r="BE417" s="113" t="str">
        <f t="shared" si="217"/>
        <v/>
      </c>
      <c r="BF417" s="113" t="str">
        <f t="shared" si="218"/>
        <v/>
      </c>
      <c r="BG417" s="113" t="str">
        <f t="shared" si="219"/>
        <v/>
      </c>
      <c r="BH417" s="113" t="str">
        <f t="shared" si="220"/>
        <v/>
      </c>
      <c r="BI417" s="113" t="str">
        <f t="shared" si="221"/>
        <v/>
      </c>
      <c r="BJ417" s="113" t="str">
        <f t="shared" si="222"/>
        <v/>
      </c>
      <c r="BK417" s="113" t="str">
        <f t="shared" si="223"/>
        <v/>
      </c>
      <c r="BL417" s="113" t="str">
        <f t="shared" si="224"/>
        <v/>
      </c>
      <c r="BM417" s="113" t="str">
        <f t="shared" si="225"/>
        <v/>
      </c>
      <c r="BN417" s="113" t="str">
        <f t="shared" si="226"/>
        <v/>
      </c>
    </row>
    <row r="418" spans="1:66">
      <c r="A418" s="111">
        <f>IF('Data Entry'!$H$4="","",'Data Entry'!$H$4)</f>
        <v>8</v>
      </c>
      <c r="B418" s="111" t="str">
        <f>IF('Data Entry'!B423="","",'Data Entry'!B423)</f>
        <v/>
      </c>
      <c r="C418" s="111" t="str">
        <f>IF('Data Entry'!C423="","",'Data Entry'!C423)</f>
        <v/>
      </c>
      <c r="D418" s="114" t="str">
        <f>IF('Data Entry'!D423="","",'Data Entry'!D423)</f>
        <v/>
      </c>
      <c r="E418" s="111" t="str">
        <f>IF('Data Entry'!E423="","",UPPER('Data Entry'!E423))</f>
        <v/>
      </c>
      <c r="F418" s="111"/>
      <c r="G418" s="111" t="str">
        <f>IF('Data Entry'!F423="","",UPPER('Data Entry'!F423))</f>
        <v/>
      </c>
      <c r="H418" s="111"/>
      <c r="I418" s="111"/>
      <c r="J418" s="111"/>
      <c r="K418" s="111" t="str">
        <f>IF('Data Entry'!G423="","",'Data Entry'!G423)</f>
        <v/>
      </c>
      <c r="L418" s="111" t="str">
        <f>IF('Data Entry'!H423="","",'Data Entry'!H423)</f>
        <v/>
      </c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2"/>
      <c r="AF418" s="68" t="str">
        <f>IF(AK418="","",IF(AK418&gt;0,COUNT($AG$2:AG418),""))</f>
        <v/>
      </c>
      <c r="AG418" s="113">
        <f t="shared" si="195"/>
        <v>8</v>
      </c>
      <c r="AH418" s="113" t="str">
        <f t="shared" si="196"/>
        <v/>
      </c>
      <c r="AI418" s="113" t="str">
        <f t="shared" si="197"/>
        <v/>
      </c>
      <c r="AJ418" s="113" t="str">
        <f t="shared" si="198"/>
        <v/>
      </c>
      <c r="AK418" s="113" t="str">
        <f t="shared" si="199"/>
        <v/>
      </c>
      <c r="AL418" s="113">
        <f t="shared" si="200"/>
        <v>0</v>
      </c>
      <c r="AM418" s="113" t="str">
        <f t="shared" si="201"/>
        <v/>
      </c>
      <c r="AN418" s="113">
        <f t="shared" si="202"/>
        <v>0</v>
      </c>
      <c r="AO418" s="113">
        <f t="shared" si="203"/>
        <v>0</v>
      </c>
      <c r="AP418" s="113">
        <f t="shared" si="204"/>
        <v>0</v>
      </c>
      <c r="AQ418" s="113" t="str">
        <f t="shared" si="205"/>
        <v/>
      </c>
      <c r="AR418" s="113" t="str">
        <f t="shared" si="206"/>
        <v/>
      </c>
      <c r="AS418" s="113">
        <f t="shared" si="207"/>
        <v>0</v>
      </c>
      <c r="AT418" s="113">
        <f t="shared" si="208"/>
        <v>0</v>
      </c>
      <c r="AU418" s="113">
        <f t="shared" si="209"/>
        <v>0</v>
      </c>
      <c r="AV418" s="113">
        <f t="shared" si="210"/>
        <v>0</v>
      </c>
      <c r="AX418" s="68" t="str">
        <f>IF(BC418="","",IF(BC418&gt;0,COUNT($AY$2:AY418),""))</f>
        <v/>
      </c>
      <c r="AY418" s="113" t="str">
        <f t="shared" si="211"/>
        <v/>
      </c>
      <c r="AZ418" s="113" t="str">
        <f t="shared" si="212"/>
        <v/>
      </c>
      <c r="BA418" s="113" t="str">
        <f t="shared" si="213"/>
        <v/>
      </c>
      <c r="BB418" s="113" t="str">
        <f t="shared" si="214"/>
        <v/>
      </c>
      <c r="BC418" s="113" t="str">
        <f t="shared" si="215"/>
        <v/>
      </c>
      <c r="BD418" s="113" t="str">
        <f t="shared" si="216"/>
        <v/>
      </c>
      <c r="BE418" s="113" t="str">
        <f t="shared" si="217"/>
        <v/>
      </c>
      <c r="BF418" s="113" t="str">
        <f t="shared" si="218"/>
        <v/>
      </c>
      <c r="BG418" s="113" t="str">
        <f t="shared" si="219"/>
        <v/>
      </c>
      <c r="BH418" s="113" t="str">
        <f t="shared" si="220"/>
        <v/>
      </c>
      <c r="BI418" s="113" t="str">
        <f t="shared" si="221"/>
        <v/>
      </c>
      <c r="BJ418" s="113" t="str">
        <f t="shared" si="222"/>
        <v/>
      </c>
      <c r="BK418" s="113" t="str">
        <f t="shared" si="223"/>
        <v/>
      </c>
      <c r="BL418" s="113" t="str">
        <f t="shared" si="224"/>
        <v/>
      </c>
      <c r="BM418" s="113" t="str">
        <f t="shared" si="225"/>
        <v/>
      </c>
      <c r="BN418" s="113" t="str">
        <f t="shared" si="226"/>
        <v/>
      </c>
    </row>
    <row r="419" spans="1:66">
      <c r="A419" s="111">
        <f>IF('Data Entry'!$H$4="","",'Data Entry'!$H$4)</f>
        <v>8</v>
      </c>
      <c r="B419" s="111" t="str">
        <f>IF('Data Entry'!B424="","",'Data Entry'!B424)</f>
        <v/>
      </c>
      <c r="C419" s="111" t="str">
        <f>IF('Data Entry'!C424="","",'Data Entry'!C424)</f>
        <v/>
      </c>
      <c r="D419" s="114" t="str">
        <f>IF('Data Entry'!D424="","",'Data Entry'!D424)</f>
        <v/>
      </c>
      <c r="E419" s="111" t="str">
        <f>IF('Data Entry'!E424="","",UPPER('Data Entry'!E424))</f>
        <v/>
      </c>
      <c r="F419" s="111"/>
      <c r="G419" s="111" t="str">
        <f>IF('Data Entry'!F424="","",UPPER('Data Entry'!F424))</f>
        <v/>
      </c>
      <c r="H419" s="111"/>
      <c r="I419" s="111"/>
      <c r="J419" s="111"/>
      <c r="K419" s="111" t="str">
        <f>IF('Data Entry'!G424="","",'Data Entry'!G424)</f>
        <v/>
      </c>
      <c r="L419" s="111" t="str">
        <f>IF('Data Entry'!H424="","",'Data Entry'!H424)</f>
        <v/>
      </c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112"/>
      <c r="AF419" s="68" t="str">
        <f>IF(AK419="","",IF(AK419&gt;0,COUNT($AG$2:AG419),""))</f>
        <v/>
      </c>
      <c r="AG419" s="113">
        <f t="shared" si="195"/>
        <v>8</v>
      </c>
      <c r="AH419" s="113" t="str">
        <f t="shared" si="196"/>
        <v/>
      </c>
      <c r="AI419" s="113" t="str">
        <f t="shared" si="197"/>
        <v/>
      </c>
      <c r="AJ419" s="113" t="str">
        <f t="shared" si="198"/>
        <v/>
      </c>
      <c r="AK419" s="113" t="str">
        <f t="shared" si="199"/>
        <v/>
      </c>
      <c r="AL419" s="113">
        <f t="shared" si="200"/>
        <v>0</v>
      </c>
      <c r="AM419" s="113" t="str">
        <f t="shared" si="201"/>
        <v/>
      </c>
      <c r="AN419" s="113">
        <f t="shared" si="202"/>
        <v>0</v>
      </c>
      <c r="AO419" s="113">
        <f t="shared" si="203"/>
        <v>0</v>
      </c>
      <c r="AP419" s="113">
        <f t="shared" si="204"/>
        <v>0</v>
      </c>
      <c r="AQ419" s="113" t="str">
        <f t="shared" si="205"/>
        <v/>
      </c>
      <c r="AR419" s="113" t="str">
        <f t="shared" si="206"/>
        <v/>
      </c>
      <c r="AS419" s="113">
        <f t="shared" si="207"/>
        <v>0</v>
      </c>
      <c r="AT419" s="113">
        <f t="shared" si="208"/>
        <v>0</v>
      </c>
      <c r="AU419" s="113">
        <f t="shared" si="209"/>
        <v>0</v>
      </c>
      <c r="AV419" s="113">
        <f t="shared" si="210"/>
        <v>0</v>
      </c>
      <c r="AX419" s="68" t="str">
        <f>IF(BC419="","",IF(BC419&gt;0,COUNT($AY$2:AY419),""))</f>
        <v/>
      </c>
      <c r="AY419" s="113" t="str">
        <f t="shared" si="211"/>
        <v/>
      </c>
      <c r="AZ419" s="113" t="str">
        <f t="shared" si="212"/>
        <v/>
      </c>
      <c r="BA419" s="113" t="str">
        <f t="shared" si="213"/>
        <v/>
      </c>
      <c r="BB419" s="113" t="str">
        <f t="shared" si="214"/>
        <v/>
      </c>
      <c r="BC419" s="113" t="str">
        <f t="shared" si="215"/>
        <v/>
      </c>
      <c r="BD419" s="113" t="str">
        <f t="shared" si="216"/>
        <v/>
      </c>
      <c r="BE419" s="113" t="str">
        <f t="shared" si="217"/>
        <v/>
      </c>
      <c r="BF419" s="113" t="str">
        <f t="shared" si="218"/>
        <v/>
      </c>
      <c r="BG419" s="113" t="str">
        <f t="shared" si="219"/>
        <v/>
      </c>
      <c r="BH419" s="113" t="str">
        <f t="shared" si="220"/>
        <v/>
      </c>
      <c r="BI419" s="113" t="str">
        <f t="shared" si="221"/>
        <v/>
      </c>
      <c r="BJ419" s="113" t="str">
        <f t="shared" si="222"/>
        <v/>
      </c>
      <c r="BK419" s="113" t="str">
        <f t="shared" si="223"/>
        <v/>
      </c>
      <c r="BL419" s="113" t="str">
        <f t="shared" si="224"/>
        <v/>
      </c>
      <c r="BM419" s="113" t="str">
        <f t="shared" si="225"/>
        <v/>
      </c>
      <c r="BN419" s="113" t="str">
        <f t="shared" si="226"/>
        <v/>
      </c>
    </row>
    <row r="420" spans="1:66">
      <c r="A420" s="111">
        <f>IF('Data Entry'!$H$4="","",'Data Entry'!$H$4)</f>
        <v>8</v>
      </c>
      <c r="B420" s="111" t="str">
        <f>IF('Data Entry'!B425="","",'Data Entry'!B425)</f>
        <v/>
      </c>
      <c r="C420" s="111" t="str">
        <f>IF('Data Entry'!C425="","",'Data Entry'!C425)</f>
        <v/>
      </c>
      <c r="D420" s="114" t="str">
        <f>IF('Data Entry'!D425="","",'Data Entry'!D425)</f>
        <v/>
      </c>
      <c r="E420" s="111" t="str">
        <f>IF('Data Entry'!E425="","",UPPER('Data Entry'!E425))</f>
        <v/>
      </c>
      <c r="F420" s="111"/>
      <c r="G420" s="111" t="str">
        <f>IF('Data Entry'!F425="","",UPPER('Data Entry'!F425))</f>
        <v/>
      </c>
      <c r="H420" s="111"/>
      <c r="I420" s="111"/>
      <c r="J420" s="111"/>
      <c r="K420" s="111" t="str">
        <f>IF('Data Entry'!G425="","",'Data Entry'!G425)</f>
        <v/>
      </c>
      <c r="L420" s="111" t="str">
        <f>IF('Data Entry'!H425="","",'Data Entry'!H425)</f>
        <v/>
      </c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2"/>
      <c r="AF420" s="68" t="str">
        <f>IF(AK420="","",IF(AK420&gt;0,COUNT($AG$2:AG420),""))</f>
        <v/>
      </c>
      <c r="AG420" s="113">
        <f t="shared" si="195"/>
        <v>8</v>
      </c>
      <c r="AH420" s="113" t="str">
        <f t="shared" si="196"/>
        <v/>
      </c>
      <c r="AI420" s="113" t="str">
        <f t="shared" si="197"/>
        <v/>
      </c>
      <c r="AJ420" s="113" t="str">
        <f t="shared" si="198"/>
        <v/>
      </c>
      <c r="AK420" s="113" t="str">
        <f t="shared" si="199"/>
        <v/>
      </c>
      <c r="AL420" s="113">
        <f t="shared" si="200"/>
        <v>0</v>
      </c>
      <c r="AM420" s="113" t="str">
        <f t="shared" si="201"/>
        <v/>
      </c>
      <c r="AN420" s="113">
        <f t="shared" si="202"/>
        <v>0</v>
      </c>
      <c r="AO420" s="113">
        <f t="shared" si="203"/>
        <v>0</v>
      </c>
      <c r="AP420" s="113">
        <f t="shared" si="204"/>
        <v>0</v>
      </c>
      <c r="AQ420" s="113" t="str">
        <f t="shared" si="205"/>
        <v/>
      </c>
      <c r="AR420" s="113" t="str">
        <f t="shared" si="206"/>
        <v/>
      </c>
      <c r="AS420" s="113">
        <f t="shared" si="207"/>
        <v>0</v>
      </c>
      <c r="AT420" s="113">
        <f t="shared" si="208"/>
        <v>0</v>
      </c>
      <c r="AU420" s="113">
        <f t="shared" si="209"/>
        <v>0</v>
      </c>
      <c r="AV420" s="113">
        <f t="shared" si="210"/>
        <v>0</v>
      </c>
      <c r="AX420" s="68" t="str">
        <f>IF(BC420="","",IF(BC420&gt;0,COUNT($AY$2:AY420),""))</f>
        <v/>
      </c>
      <c r="AY420" s="113" t="str">
        <f t="shared" si="211"/>
        <v/>
      </c>
      <c r="AZ420" s="113" t="str">
        <f t="shared" si="212"/>
        <v/>
      </c>
      <c r="BA420" s="113" t="str">
        <f t="shared" si="213"/>
        <v/>
      </c>
      <c r="BB420" s="113" t="str">
        <f t="shared" si="214"/>
        <v/>
      </c>
      <c r="BC420" s="113" t="str">
        <f t="shared" si="215"/>
        <v/>
      </c>
      <c r="BD420" s="113" t="str">
        <f t="shared" si="216"/>
        <v/>
      </c>
      <c r="BE420" s="113" t="str">
        <f t="shared" si="217"/>
        <v/>
      </c>
      <c r="BF420" s="113" t="str">
        <f t="shared" si="218"/>
        <v/>
      </c>
      <c r="BG420" s="113" t="str">
        <f t="shared" si="219"/>
        <v/>
      </c>
      <c r="BH420" s="113" t="str">
        <f t="shared" si="220"/>
        <v/>
      </c>
      <c r="BI420" s="113" t="str">
        <f t="shared" si="221"/>
        <v/>
      </c>
      <c r="BJ420" s="113" t="str">
        <f t="shared" si="222"/>
        <v/>
      </c>
      <c r="BK420" s="113" t="str">
        <f t="shared" si="223"/>
        <v/>
      </c>
      <c r="BL420" s="113" t="str">
        <f t="shared" si="224"/>
        <v/>
      </c>
      <c r="BM420" s="113" t="str">
        <f t="shared" si="225"/>
        <v/>
      </c>
      <c r="BN420" s="113" t="str">
        <f t="shared" si="226"/>
        <v/>
      </c>
    </row>
    <row r="421" spans="1:66">
      <c r="A421" s="111">
        <f>IF('Data Entry'!$H$4="","",'Data Entry'!$H$4)</f>
        <v>8</v>
      </c>
      <c r="B421" s="111" t="str">
        <f>IF('Data Entry'!B426="","",'Data Entry'!B426)</f>
        <v/>
      </c>
      <c r="C421" s="111" t="str">
        <f>IF('Data Entry'!C426="","",'Data Entry'!C426)</f>
        <v/>
      </c>
      <c r="D421" s="114" t="str">
        <f>IF('Data Entry'!D426="","",'Data Entry'!D426)</f>
        <v/>
      </c>
      <c r="E421" s="111" t="str">
        <f>IF('Data Entry'!E426="","",UPPER('Data Entry'!E426))</f>
        <v/>
      </c>
      <c r="F421" s="111"/>
      <c r="G421" s="111" t="str">
        <f>IF('Data Entry'!F426="","",UPPER('Data Entry'!F426))</f>
        <v/>
      </c>
      <c r="H421" s="111"/>
      <c r="I421" s="111"/>
      <c r="J421" s="111"/>
      <c r="K421" s="111" t="str">
        <f>IF('Data Entry'!G426="","",'Data Entry'!G426)</f>
        <v/>
      </c>
      <c r="L421" s="111" t="str">
        <f>IF('Data Entry'!H426="","",'Data Entry'!H426)</f>
        <v/>
      </c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112"/>
      <c r="AF421" s="68" t="str">
        <f>IF(AK421="","",IF(AK421&gt;0,COUNT($AG$2:AG421),""))</f>
        <v/>
      </c>
      <c r="AG421" s="113">
        <f t="shared" si="195"/>
        <v>8</v>
      </c>
      <c r="AH421" s="113" t="str">
        <f t="shared" si="196"/>
        <v/>
      </c>
      <c r="AI421" s="113" t="str">
        <f t="shared" si="197"/>
        <v/>
      </c>
      <c r="AJ421" s="113" t="str">
        <f t="shared" si="198"/>
        <v/>
      </c>
      <c r="AK421" s="113" t="str">
        <f t="shared" si="199"/>
        <v/>
      </c>
      <c r="AL421" s="113">
        <f t="shared" si="200"/>
        <v>0</v>
      </c>
      <c r="AM421" s="113" t="str">
        <f t="shared" si="201"/>
        <v/>
      </c>
      <c r="AN421" s="113">
        <f t="shared" si="202"/>
        <v>0</v>
      </c>
      <c r="AO421" s="113">
        <f t="shared" si="203"/>
        <v>0</v>
      </c>
      <c r="AP421" s="113">
        <f t="shared" si="204"/>
        <v>0</v>
      </c>
      <c r="AQ421" s="113" t="str">
        <f t="shared" si="205"/>
        <v/>
      </c>
      <c r="AR421" s="113" t="str">
        <f t="shared" si="206"/>
        <v/>
      </c>
      <c r="AS421" s="113">
        <f t="shared" si="207"/>
        <v>0</v>
      </c>
      <c r="AT421" s="113">
        <f t="shared" si="208"/>
        <v>0</v>
      </c>
      <c r="AU421" s="113">
        <f t="shared" si="209"/>
        <v>0</v>
      </c>
      <c r="AV421" s="113">
        <f t="shared" si="210"/>
        <v>0</v>
      </c>
      <c r="AX421" s="68" t="str">
        <f>IF(BC421="","",IF(BC421&gt;0,COUNT($AY$2:AY421),""))</f>
        <v/>
      </c>
      <c r="AY421" s="113" t="str">
        <f t="shared" si="211"/>
        <v/>
      </c>
      <c r="AZ421" s="113" t="str">
        <f t="shared" si="212"/>
        <v/>
      </c>
      <c r="BA421" s="113" t="str">
        <f t="shared" si="213"/>
        <v/>
      </c>
      <c r="BB421" s="113" t="str">
        <f t="shared" si="214"/>
        <v/>
      </c>
      <c r="BC421" s="113" t="str">
        <f t="shared" si="215"/>
        <v/>
      </c>
      <c r="BD421" s="113" t="str">
        <f t="shared" si="216"/>
        <v/>
      </c>
      <c r="BE421" s="113" t="str">
        <f t="shared" si="217"/>
        <v/>
      </c>
      <c r="BF421" s="113" t="str">
        <f t="shared" si="218"/>
        <v/>
      </c>
      <c r="BG421" s="113" t="str">
        <f t="shared" si="219"/>
        <v/>
      </c>
      <c r="BH421" s="113" t="str">
        <f t="shared" si="220"/>
        <v/>
      </c>
      <c r="BI421" s="113" t="str">
        <f t="shared" si="221"/>
        <v/>
      </c>
      <c r="BJ421" s="113" t="str">
        <f t="shared" si="222"/>
        <v/>
      </c>
      <c r="BK421" s="113" t="str">
        <f t="shared" si="223"/>
        <v/>
      </c>
      <c r="BL421" s="113" t="str">
        <f t="shared" si="224"/>
        <v/>
      </c>
      <c r="BM421" s="113" t="str">
        <f t="shared" si="225"/>
        <v/>
      </c>
      <c r="BN421" s="113" t="str">
        <f t="shared" si="226"/>
        <v/>
      </c>
    </row>
    <row r="422" spans="1:66">
      <c r="A422" s="111">
        <f>IF('Data Entry'!$H$4="","",'Data Entry'!$H$4)</f>
        <v>8</v>
      </c>
      <c r="B422" s="111" t="str">
        <f>IF('Data Entry'!B427="","",'Data Entry'!B427)</f>
        <v/>
      </c>
      <c r="C422" s="111" t="str">
        <f>IF('Data Entry'!C427="","",'Data Entry'!C427)</f>
        <v/>
      </c>
      <c r="D422" s="114" t="str">
        <f>IF('Data Entry'!D427="","",'Data Entry'!D427)</f>
        <v/>
      </c>
      <c r="E422" s="111" t="str">
        <f>IF('Data Entry'!E427="","",UPPER('Data Entry'!E427))</f>
        <v/>
      </c>
      <c r="F422" s="111"/>
      <c r="G422" s="111" t="str">
        <f>IF('Data Entry'!F427="","",UPPER('Data Entry'!F427))</f>
        <v/>
      </c>
      <c r="H422" s="111"/>
      <c r="I422" s="111"/>
      <c r="J422" s="111"/>
      <c r="K422" s="111" t="str">
        <f>IF('Data Entry'!G427="","",'Data Entry'!G427)</f>
        <v/>
      </c>
      <c r="L422" s="111" t="str">
        <f>IF('Data Entry'!H427="","",'Data Entry'!H427)</f>
        <v/>
      </c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112"/>
      <c r="AF422" s="68" t="str">
        <f>IF(AK422="","",IF(AK422&gt;0,COUNT($AG$2:AG422),""))</f>
        <v/>
      </c>
      <c r="AG422" s="113">
        <f t="shared" si="195"/>
        <v>8</v>
      </c>
      <c r="AH422" s="113" t="str">
        <f t="shared" si="196"/>
        <v/>
      </c>
      <c r="AI422" s="113" t="str">
        <f t="shared" si="197"/>
        <v/>
      </c>
      <c r="AJ422" s="113" t="str">
        <f t="shared" si="198"/>
        <v/>
      </c>
      <c r="AK422" s="113" t="str">
        <f t="shared" si="199"/>
        <v/>
      </c>
      <c r="AL422" s="113">
        <f t="shared" si="200"/>
        <v>0</v>
      </c>
      <c r="AM422" s="113" t="str">
        <f t="shared" si="201"/>
        <v/>
      </c>
      <c r="AN422" s="113">
        <f t="shared" si="202"/>
        <v>0</v>
      </c>
      <c r="AO422" s="113">
        <f t="shared" si="203"/>
        <v>0</v>
      </c>
      <c r="AP422" s="113">
        <f t="shared" si="204"/>
        <v>0</v>
      </c>
      <c r="AQ422" s="113" t="str">
        <f t="shared" si="205"/>
        <v/>
      </c>
      <c r="AR422" s="113" t="str">
        <f t="shared" si="206"/>
        <v/>
      </c>
      <c r="AS422" s="113">
        <f t="shared" si="207"/>
        <v>0</v>
      </c>
      <c r="AT422" s="113">
        <f t="shared" si="208"/>
        <v>0</v>
      </c>
      <c r="AU422" s="113">
        <f t="shared" si="209"/>
        <v>0</v>
      </c>
      <c r="AV422" s="113">
        <f t="shared" si="210"/>
        <v>0</v>
      </c>
      <c r="AX422" s="68" t="str">
        <f>IF(BC422="","",IF(BC422&gt;0,COUNT($AY$2:AY422),""))</f>
        <v/>
      </c>
      <c r="AY422" s="113" t="str">
        <f t="shared" si="211"/>
        <v/>
      </c>
      <c r="AZ422" s="113" t="str">
        <f t="shared" si="212"/>
        <v/>
      </c>
      <c r="BA422" s="113" t="str">
        <f t="shared" si="213"/>
        <v/>
      </c>
      <c r="BB422" s="113" t="str">
        <f t="shared" si="214"/>
        <v/>
      </c>
      <c r="BC422" s="113" t="str">
        <f t="shared" si="215"/>
        <v/>
      </c>
      <c r="BD422" s="113" t="str">
        <f t="shared" si="216"/>
        <v/>
      </c>
      <c r="BE422" s="113" t="str">
        <f t="shared" si="217"/>
        <v/>
      </c>
      <c r="BF422" s="113" t="str">
        <f t="shared" si="218"/>
        <v/>
      </c>
      <c r="BG422" s="113" t="str">
        <f t="shared" si="219"/>
        <v/>
      </c>
      <c r="BH422" s="113" t="str">
        <f t="shared" si="220"/>
        <v/>
      </c>
      <c r="BI422" s="113" t="str">
        <f t="shared" si="221"/>
        <v/>
      </c>
      <c r="BJ422" s="113" t="str">
        <f t="shared" si="222"/>
        <v/>
      </c>
      <c r="BK422" s="113" t="str">
        <f t="shared" si="223"/>
        <v/>
      </c>
      <c r="BL422" s="113" t="str">
        <f t="shared" si="224"/>
        <v/>
      </c>
      <c r="BM422" s="113" t="str">
        <f t="shared" si="225"/>
        <v/>
      </c>
      <c r="BN422" s="113" t="str">
        <f t="shared" si="226"/>
        <v/>
      </c>
    </row>
    <row r="423" spans="1:66">
      <c r="A423" s="111">
        <f>IF('Data Entry'!$H$4="","",'Data Entry'!$H$4)</f>
        <v>8</v>
      </c>
      <c r="B423" s="111" t="str">
        <f>IF('Data Entry'!B428="","",'Data Entry'!B428)</f>
        <v/>
      </c>
      <c r="C423" s="111" t="str">
        <f>IF('Data Entry'!C428="","",'Data Entry'!C428)</f>
        <v/>
      </c>
      <c r="D423" s="114" t="str">
        <f>IF('Data Entry'!D428="","",'Data Entry'!D428)</f>
        <v/>
      </c>
      <c r="E423" s="111" t="str">
        <f>IF('Data Entry'!E428="","",UPPER('Data Entry'!E428))</f>
        <v/>
      </c>
      <c r="F423" s="111"/>
      <c r="G423" s="111" t="str">
        <f>IF('Data Entry'!F428="","",UPPER('Data Entry'!F428))</f>
        <v/>
      </c>
      <c r="H423" s="111"/>
      <c r="I423" s="111"/>
      <c r="J423" s="111"/>
      <c r="K423" s="111" t="str">
        <f>IF('Data Entry'!G428="","",'Data Entry'!G428)</f>
        <v/>
      </c>
      <c r="L423" s="111" t="str">
        <f>IF('Data Entry'!H428="","",'Data Entry'!H428)</f>
        <v/>
      </c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2"/>
      <c r="AF423" s="68" t="str">
        <f>IF(AK423="","",IF(AK423&gt;0,COUNT($AG$2:AG423),""))</f>
        <v/>
      </c>
      <c r="AG423" s="113">
        <f t="shared" si="195"/>
        <v>8</v>
      </c>
      <c r="AH423" s="113" t="str">
        <f t="shared" si="196"/>
        <v/>
      </c>
      <c r="AI423" s="113" t="str">
        <f t="shared" si="197"/>
        <v/>
      </c>
      <c r="AJ423" s="113" t="str">
        <f t="shared" si="198"/>
        <v/>
      </c>
      <c r="AK423" s="113" t="str">
        <f t="shared" si="199"/>
        <v/>
      </c>
      <c r="AL423" s="113">
        <f t="shared" si="200"/>
        <v>0</v>
      </c>
      <c r="AM423" s="113" t="str">
        <f t="shared" si="201"/>
        <v/>
      </c>
      <c r="AN423" s="113">
        <f t="shared" si="202"/>
        <v>0</v>
      </c>
      <c r="AO423" s="113">
        <f t="shared" si="203"/>
        <v>0</v>
      </c>
      <c r="AP423" s="113">
        <f t="shared" si="204"/>
        <v>0</v>
      </c>
      <c r="AQ423" s="113" t="str">
        <f t="shared" si="205"/>
        <v/>
      </c>
      <c r="AR423" s="113" t="str">
        <f t="shared" si="206"/>
        <v/>
      </c>
      <c r="AS423" s="113">
        <f t="shared" si="207"/>
        <v>0</v>
      </c>
      <c r="AT423" s="113">
        <f t="shared" si="208"/>
        <v>0</v>
      </c>
      <c r="AU423" s="113">
        <f t="shared" si="209"/>
        <v>0</v>
      </c>
      <c r="AV423" s="113">
        <f t="shared" si="210"/>
        <v>0</v>
      </c>
      <c r="AX423" s="68" t="str">
        <f>IF(BC423="","",IF(BC423&gt;0,COUNT($AY$2:AY423),""))</f>
        <v/>
      </c>
      <c r="AY423" s="113" t="str">
        <f t="shared" si="211"/>
        <v/>
      </c>
      <c r="AZ423" s="113" t="str">
        <f t="shared" si="212"/>
        <v/>
      </c>
      <c r="BA423" s="113" t="str">
        <f t="shared" si="213"/>
        <v/>
      </c>
      <c r="BB423" s="113" t="str">
        <f t="shared" si="214"/>
        <v/>
      </c>
      <c r="BC423" s="113" t="str">
        <f t="shared" si="215"/>
        <v/>
      </c>
      <c r="BD423" s="113" t="str">
        <f t="shared" si="216"/>
        <v/>
      </c>
      <c r="BE423" s="113" t="str">
        <f t="shared" si="217"/>
        <v/>
      </c>
      <c r="BF423" s="113" t="str">
        <f t="shared" si="218"/>
        <v/>
      </c>
      <c r="BG423" s="113" t="str">
        <f t="shared" si="219"/>
        <v/>
      </c>
      <c r="BH423" s="113" t="str">
        <f t="shared" si="220"/>
        <v/>
      </c>
      <c r="BI423" s="113" t="str">
        <f t="shared" si="221"/>
        <v/>
      </c>
      <c r="BJ423" s="113" t="str">
        <f t="shared" si="222"/>
        <v/>
      </c>
      <c r="BK423" s="113" t="str">
        <f t="shared" si="223"/>
        <v/>
      </c>
      <c r="BL423" s="113" t="str">
        <f t="shared" si="224"/>
        <v/>
      </c>
      <c r="BM423" s="113" t="str">
        <f t="shared" si="225"/>
        <v/>
      </c>
      <c r="BN423" s="113" t="str">
        <f t="shared" si="226"/>
        <v/>
      </c>
    </row>
    <row r="424" spans="1:66">
      <c r="A424" s="111">
        <f>IF('Data Entry'!$H$4="","",'Data Entry'!$H$4)</f>
        <v>8</v>
      </c>
      <c r="B424" s="111" t="str">
        <f>IF('Data Entry'!B429="","",'Data Entry'!B429)</f>
        <v/>
      </c>
      <c r="C424" s="111" t="str">
        <f>IF('Data Entry'!C429="","",'Data Entry'!C429)</f>
        <v/>
      </c>
      <c r="D424" s="114" t="str">
        <f>IF('Data Entry'!D429="","",'Data Entry'!D429)</f>
        <v/>
      </c>
      <c r="E424" s="111" t="str">
        <f>IF('Data Entry'!E429="","",UPPER('Data Entry'!E429))</f>
        <v/>
      </c>
      <c r="F424" s="111"/>
      <c r="G424" s="111" t="str">
        <f>IF('Data Entry'!F429="","",UPPER('Data Entry'!F429))</f>
        <v/>
      </c>
      <c r="H424" s="111"/>
      <c r="I424" s="111"/>
      <c r="J424" s="111"/>
      <c r="K424" s="111" t="str">
        <f>IF('Data Entry'!G429="","",'Data Entry'!G429)</f>
        <v/>
      </c>
      <c r="L424" s="111" t="str">
        <f>IF('Data Entry'!H429="","",'Data Entry'!H429)</f>
        <v/>
      </c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2"/>
      <c r="AF424" s="68" t="str">
        <f>IF(AK424="","",IF(AK424&gt;0,COUNT($AG$2:AG424),""))</f>
        <v/>
      </c>
      <c r="AG424" s="113">
        <f t="shared" si="195"/>
        <v>8</v>
      </c>
      <c r="AH424" s="113" t="str">
        <f t="shared" si="196"/>
        <v/>
      </c>
      <c r="AI424" s="113" t="str">
        <f t="shared" si="197"/>
        <v/>
      </c>
      <c r="AJ424" s="113" t="str">
        <f t="shared" si="198"/>
        <v/>
      </c>
      <c r="AK424" s="113" t="str">
        <f t="shared" si="199"/>
        <v/>
      </c>
      <c r="AL424" s="113">
        <f t="shared" si="200"/>
        <v>0</v>
      </c>
      <c r="AM424" s="113" t="str">
        <f t="shared" si="201"/>
        <v/>
      </c>
      <c r="AN424" s="113">
        <f t="shared" si="202"/>
        <v>0</v>
      </c>
      <c r="AO424" s="113">
        <f t="shared" si="203"/>
        <v>0</v>
      </c>
      <c r="AP424" s="113">
        <f t="shared" si="204"/>
        <v>0</v>
      </c>
      <c r="AQ424" s="113" t="str">
        <f t="shared" si="205"/>
        <v/>
      </c>
      <c r="AR424" s="113" t="str">
        <f t="shared" si="206"/>
        <v/>
      </c>
      <c r="AS424" s="113">
        <f t="shared" si="207"/>
        <v>0</v>
      </c>
      <c r="AT424" s="113">
        <f t="shared" si="208"/>
        <v>0</v>
      </c>
      <c r="AU424" s="113">
        <f t="shared" si="209"/>
        <v>0</v>
      </c>
      <c r="AV424" s="113">
        <f t="shared" si="210"/>
        <v>0</v>
      </c>
      <c r="AX424" s="68" t="str">
        <f>IF(BC424="","",IF(BC424&gt;0,COUNT($AY$2:AY424),""))</f>
        <v/>
      </c>
      <c r="AY424" s="113" t="str">
        <f t="shared" si="211"/>
        <v/>
      </c>
      <c r="AZ424" s="113" t="str">
        <f t="shared" si="212"/>
        <v/>
      </c>
      <c r="BA424" s="113" t="str">
        <f t="shared" si="213"/>
        <v/>
      </c>
      <c r="BB424" s="113" t="str">
        <f t="shared" si="214"/>
        <v/>
      </c>
      <c r="BC424" s="113" t="str">
        <f t="shared" si="215"/>
        <v/>
      </c>
      <c r="BD424" s="113" t="str">
        <f t="shared" si="216"/>
        <v/>
      </c>
      <c r="BE424" s="113" t="str">
        <f t="shared" si="217"/>
        <v/>
      </c>
      <c r="BF424" s="113" t="str">
        <f t="shared" si="218"/>
        <v/>
      </c>
      <c r="BG424" s="113" t="str">
        <f t="shared" si="219"/>
        <v/>
      </c>
      <c r="BH424" s="113" t="str">
        <f t="shared" si="220"/>
        <v/>
      </c>
      <c r="BI424" s="113" t="str">
        <f t="shared" si="221"/>
        <v/>
      </c>
      <c r="BJ424" s="113" t="str">
        <f t="shared" si="222"/>
        <v/>
      </c>
      <c r="BK424" s="113" t="str">
        <f t="shared" si="223"/>
        <v/>
      </c>
      <c r="BL424" s="113" t="str">
        <f t="shared" si="224"/>
        <v/>
      </c>
      <c r="BM424" s="113" t="str">
        <f t="shared" si="225"/>
        <v/>
      </c>
      <c r="BN424" s="113" t="str">
        <f t="shared" si="226"/>
        <v/>
      </c>
    </row>
    <row r="425" spans="1:66">
      <c r="A425" s="111">
        <f>IF('Data Entry'!$H$4="","",'Data Entry'!$H$4)</f>
        <v>8</v>
      </c>
      <c r="B425" s="111" t="str">
        <f>IF('Data Entry'!B430="","",'Data Entry'!B430)</f>
        <v/>
      </c>
      <c r="C425" s="111" t="str">
        <f>IF('Data Entry'!C430="","",'Data Entry'!C430)</f>
        <v/>
      </c>
      <c r="D425" s="114" t="str">
        <f>IF('Data Entry'!D430="","",'Data Entry'!D430)</f>
        <v/>
      </c>
      <c r="E425" s="111" t="str">
        <f>IF('Data Entry'!E430="","",UPPER('Data Entry'!E430))</f>
        <v/>
      </c>
      <c r="F425" s="111"/>
      <c r="G425" s="111" t="str">
        <f>IF('Data Entry'!F430="","",UPPER('Data Entry'!F430))</f>
        <v/>
      </c>
      <c r="H425" s="111"/>
      <c r="I425" s="111"/>
      <c r="J425" s="111"/>
      <c r="K425" s="111" t="str">
        <f>IF('Data Entry'!G430="","",'Data Entry'!G430)</f>
        <v/>
      </c>
      <c r="L425" s="111" t="str">
        <f>IF('Data Entry'!H430="","",'Data Entry'!H430)</f>
        <v/>
      </c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2"/>
      <c r="AF425" s="68" t="str">
        <f>IF(AK425="","",IF(AK425&gt;0,COUNT($AG$2:AG425),""))</f>
        <v/>
      </c>
      <c r="AG425" s="113">
        <f t="shared" si="195"/>
        <v>8</v>
      </c>
      <c r="AH425" s="113" t="str">
        <f t="shared" si="196"/>
        <v/>
      </c>
      <c r="AI425" s="113" t="str">
        <f t="shared" si="197"/>
        <v/>
      </c>
      <c r="AJ425" s="113" t="str">
        <f t="shared" si="198"/>
        <v/>
      </c>
      <c r="AK425" s="113" t="str">
        <f t="shared" si="199"/>
        <v/>
      </c>
      <c r="AL425" s="113">
        <f t="shared" si="200"/>
        <v>0</v>
      </c>
      <c r="AM425" s="113" t="str">
        <f t="shared" si="201"/>
        <v/>
      </c>
      <c r="AN425" s="113">
        <f t="shared" si="202"/>
        <v>0</v>
      </c>
      <c r="AO425" s="113">
        <f t="shared" si="203"/>
        <v>0</v>
      </c>
      <c r="AP425" s="113">
        <f t="shared" si="204"/>
        <v>0</v>
      </c>
      <c r="AQ425" s="113" t="str">
        <f t="shared" si="205"/>
        <v/>
      </c>
      <c r="AR425" s="113" t="str">
        <f t="shared" si="206"/>
        <v/>
      </c>
      <c r="AS425" s="113">
        <f t="shared" si="207"/>
        <v>0</v>
      </c>
      <c r="AT425" s="113">
        <f t="shared" si="208"/>
        <v>0</v>
      </c>
      <c r="AU425" s="113">
        <f t="shared" si="209"/>
        <v>0</v>
      </c>
      <c r="AV425" s="113">
        <f t="shared" si="210"/>
        <v>0</v>
      </c>
      <c r="AX425" s="68" t="str">
        <f>IF(BC425="","",IF(BC425&gt;0,COUNT($AY$2:AY425),""))</f>
        <v/>
      </c>
      <c r="AY425" s="113" t="str">
        <f t="shared" si="211"/>
        <v/>
      </c>
      <c r="AZ425" s="113" t="str">
        <f t="shared" si="212"/>
        <v/>
      </c>
      <c r="BA425" s="113" t="str">
        <f t="shared" si="213"/>
        <v/>
      </c>
      <c r="BB425" s="113" t="str">
        <f t="shared" si="214"/>
        <v/>
      </c>
      <c r="BC425" s="113" t="str">
        <f t="shared" si="215"/>
        <v/>
      </c>
      <c r="BD425" s="113" t="str">
        <f t="shared" si="216"/>
        <v/>
      </c>
      <c r="BE425" s="113" t="str">
        <f t="shared" si="217"/>
        <v/>
      </c>
      <c r="BF425" s="113" t="str">
        <f t="shared" si="218"/>
        <v/>
      </c>
      <c r="BG425" s="113" t="str">
        <f t="shared" si="219"/>
        <v/>
      </c>
      <c r="BH425" s="113" t="str">
        <f t="shared" si="220"/>
        <v/>
      </c>
      <c r="BI425" s="113" t="str">
        <f t="shared" si="221"/>
        <v/>
      </c>
      <c r="BJ425" s="113" t="str">
        <f t="shared" si="222"/>
        <v/>
      </c>
      <c r="BK425" s="113" t="str">
        <f t="shared" si="223"/>
        <v/>
      </c>
      <c r="BL425" s="113" t="str">
        <f t="shared" si="224"/>
        <v/>
      </c>
      <c r="BM425" s="113" t="str">
        <f t="shared" si="225"/>
        <v/>
      </c>
      <c r="BN425" s="113" t="str">
        <f t="shared" si="226"/>
        <v/>
      </c>
    </row>
    <row r="426" spans="1:66">
      <c r="A426" s="111">
        <f>IF('Data Entry'!$H$4="","",'Data Entry'!$H$4)</f>
        <v>8</v>
      </c>
      <c r="B426" s="111" t="str">
        <f>IF('Data Entry'!B431="","",'Data Entry'!B431)</f>
        <v/>
      </c>
      <c r="C426" s="111" t="str">
        <f>IF('Data Entry'!C431="","",'Data Entry'!C431)</f>
        <v/>
      </c>
      <c r="D426" s="114" t="str">
        <f>IF('Data Entry'!D431="","",'Data Entry'!D431)</f>
        <v/>
      </c>
      <c r="E426" s="111" t="str">
        <f>IF('Data Entry'!E431="","",UPPER('Data Entry'!E431))</f>
        <v/>
      </c>
      <c r="F426" s="111"/>
      <c r="G426" s="111" t="str">
        <f>IF('Data Entry'!F431="","",UPPER('Data Entry'!F431))</f>
        <v/>
      </c>
      <c r="H426" s="111"/>
      <c r="I426" s="111"/>
      <c r="J426" s="111"/>
      <c r="K426" s="111" t="str">
        <f>IF('Data Entry'!G431="","",'Data Entry'!G431)</f>
        <v/>
      </c>
      <c r="L426" s="111" t="str">
        <f>IF('Data Entry'!H431="","",'Data Entry'!H431)</f>
        <v/>
      </c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  <c r="AE426" s="112"/>
      <c r="AF426" s="68" t="str">
        <f>IF(AK426="","",IF(AK426&gt;0,COUNT($AG$2:AG426),""))</f>
        <v/>
      </c>
      <c r="AG426" s="113">
        <f t="shared" si="195"/>
        <v>8</v>
      </c>
      <c r="AH426" s="113" t="str">
        <f t="shared" si="196"/>
        <v/>
      </c>
      <c r="AI426" s="113" t="str">
        <f t="shared" si="197"/>
        <v/>
      </c>
      <c r="AJ426" s="113" t="str">
        <f t="shared" si="198"/>
        <v/>
      </c>
      <c r="AK426" s="113" t="str">
        <f t="shared" si="199"/>
        <v/>
      </c>
      <c r="AL426" s="113">
        <f t="shared" si="200"/>
        <v>0</v>
      </c>
      <c r="AM426" s="113" t="str">
        <f t="shared" si="201"/>
        <v/>
      </c>
      <c r="AN426" s="113">
        <f t="shared" si="202"/>
        <v>0</v>
      </c>
      <c r="AO426" s="113">
        <f t="shared" si="203"/>
        <v>0</v>
      </c>
      <c r="AP426" s="113">
        <f t="shared" si="204"/>
        <v>0</v>
      </c>
      <c r="AQ426" s="113" t="str">
        <f t="shared" si="205"/>
        <v/>
      </c>
      <c r="AR426" s="113" t="str">
        <f t="shared" si="206"/>
        <v/>
      </c>
      <c r="AS426" s="113">
        <f t="shared" si="207"/>
        <v>0</v>
      </c>
      <c r="AT426" s="113">
        <f t="shared" si="208"/>
        <v>0</v>
      </c>
      <c r="AU426" s="113">
        <f t="shared" si="209"/>
        <v>0</v>
      </c>
      <c r="AV426" s="113">
        <f t="shared" si="210"/>
        <v>0</v>
      </c>
      <c r="AX426" s="68" t="str">
        <f>IF(BC426="","",IF(BC426&gt;0,COUNT($AY$2:AY426),""))</f>
        <v/>
      </c>
      <c r="AY426" s="113" t="str">
        <f t="shared" si="211"/>
        <v/>
      </c>
      <c r="AZ426" s="113" t="str">
        <f t="shared" si="212"/>
        <v/>
      </c>
      <c r="BA426" s="113" t="str">
        <f t="shared" si="213"/>
        <v/>
      </c>
      <c r="BB426" s="113" t="str">
        <f t="shared" si="214"/>
        <v/>
      </c>
      <c r="BC426" s="113" t="str">
        <f t="shared" si="215"/>
        <v/>
      </c>
      <c r="BD426" s="113" t="str">
        <f t="shared" si="216"/>
        <v/>
      </c>
      <c r="BE426" s="113" t="str">
        <f t="shared" si="217"/>
        <v/>
      </c>
      <c r="BF426" s="113" t="str">
        <f t="shared" si="218"/>
        <v/>
      </c>
      <c r="BG426" s="113" t="str">
        <f t="shared" si="219"/>
        <v/>
      </c>
      <c r="BH426" s="113" t="str">
        <f t="shared" si="220"/>
        <v/>
      </c>
      <c r="BI426" s="113" t="str">
        <f t="shared" si="221"/>
        <v/>
      </c>
      <c r="BJ426" s="113" t="str">
        <f t="shared" si="222"/>
        <v/>
      </c>
      <c r="BK426" s="113" t="str">
        <f t="shared" si="223"/>
        <v/>
      </c>
      <c r="BL426" s="113" t="str">
        <f t="shared" si="224"/>
        <v/>
      </c>
      <c r="BM426" s="113" t="str">
        <f t="shared" si="225"/>
        <v/>
      </c>
      <c r="BN426" s="113" t="str">
        <f t="shared" si="226"/>
        <v/>
      </c>
    </row>
    <row r="427" spans="1:66">
      <c r="A427" s="111">
        <f>IF('Data Entry'!$H$4="","",'Data Entry'!$H$4)</f>
        <v>8</v>
      </c>
      <c r="B427" s="111" t="str">
        <f>IF('Data Entry'!B432="","",'Data Entry'!B432)</f>
        <v/>
      </c>
      <c r="C427" s="111" t="str">
        <f>IF('Data Entry'!C432="","",'Data Entry'!C432)</f>
        <v/>
      </c>
      <c r="D427" s="114" t="str">
        <f>IF('Data Entry'!D432="","",'Data Entry'!D432)</f>
        <v/>
      </c>
      <c r="E427" s="111" t="str">
        <f>IF('Data Entry'!E432="","",UPPER('Data Entry'!E432))</f>
        <v/>
      </c>
      <c r="F427" s="111"/>
      <c r="G427" s="111" t="str">
        <f>IF('Data Entry'!F432="","",UPPER('Data Entry'!F432))</f>
        <v/>
      </c>
      <c r="H427" s="111"/>
      <c r="I427" s="111"/>
      <c r="J427" s="111"/>
      <c r="K427" s="111" t="str">
        <f>IF('Data Entry'!G432="","",'Data Entry'!G432)</f>
        <v/>
      </c>
      <c r="L427" s="111" t="str">
        <f>IF('Data Entry'!H432="","",'Data Entry'!H432)</f>
        <v/>
      </c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112"/>
      <c r="AF427" s="68" t="str">
        <f>IF(AK427="","",IF(AK427&gt;0,COUNT($AG$2:AG427),""))</f>
        <v/>
      </c>
      <c r="AG427" s="113">
        <f t="shared" si="195"/>
        <v>8</v>
      </c>
      <c r="AH427" s="113" t="str">
        <f t="shared" si="196"/>
        <v/>
      </c>
      <c r="AI427" s="113" t="str">
        <f t="shared" si="197"/>
        <v/>
      </c>
      <c r="AJ427" s="113" t="str">
        <f t="shared" si="198"/>
        <v/>
      </c>
      <c r="AK427" s="113" t="str">
        <f t="shared" si="199"/>
        <v/>
      </c>
      <c r="AL427" s="113">
        <f t="shared" si="200"/>
        <v>0</v>
      </c>
      <c r="AM427" s="113" t="str">
        <f t="shared" si="201"/>
        <v/>
      </c>
      <c r="AN427" s="113">
        <f t="shared" si="202"/>
        <v>0</v>
      </c>
      <c r="AO427" s="113">
        <f t="shared" si="203"/>
        <v>0</v>
      </c>
      <c r="AP427" s="113">
        <f t="shared" si="204"/>
        <v>0</v>
      </c>
      <c r="AQ427" s="113" t="str">
        <f t="shared" si="205"/>
        <v/>
      </c>
      <c r="AR427" s="113" t="str">
        <f t="shared" si="206"/>
        <v/>
      </c>
      <c r="AS427" s="113">
        <f t="shared" si="207"/>
        <v>0</v>
      </c>
      <c r="AT427" s="113">
        <f t="shared" si="208"/>
        <v>0</v>
      </c>
      <c r="AU427" s="113">
        <f t="shared" si="209"/>
        <v>0</v>
      </c>
      <c r="AV427" s="113">
        <f t="shared" si="210"/>
        <v>0</v>
      </c>
      <c r="AX427" s="68" t="str">
        <f>IF(BC427="","",IF(BC427&gt;0,COUNT($AY$2:AY427),""))</f>
        <v/>
      </c>
      <c r="AY427" s="113" t="str">
        <f t="shared" si="211"/>
        <v/>
      </c>
      <c r="AZ427" s="113" t="str">
        <f t="shared" si="212"/>
        <v/>
      </c>
      <c r="BA427" s="113" t="str">
        <f t="shared" si="213"/>
        <v/>
      </c>
      <c r="BB427" s="113" t="str">
        <f t="shared" si="214"/>
        <v/>
      </c>
      <c r="BC427" s="113" t="str">
        <f t="shared" si="215"/>
        <v/>
      </c>
      <c r="BD427" s="113" t="str">
        <f t="shared" si="216"/>
        <v/>
      </c>
      <c r="BE427" s="113" t="str">
        <f t="shared" si="217"/>
        <v/>
      </c>
      <c r="BF427" s="113" t="str">
        <f t="shared" si="218"/>
        <v/>
      </c>
      <c r="BG427" s="113" t="str">
        <f t="shared" si="219"/>
        <v/>
      </c>
      <c r="BH427" s="113" t="str">
        <f t="shared" si="220"/>
        <v/>
      </c>
      <c r="BI427" s="113" t="str">
        <f t="shared" si="221"/>
        <v/>
      </c>
      <c r="BJ427" s="113" t="str">
        <f t="shared" si="222"/>
        <v/>
      </c>
      <c r="BK427" s="113" t="str">
        <f t="shared" si="223"/>
        <v/>
      </c>
      <c r="BL427" s="113" t="str">
        <f t="shared" si="224"/>
        <v/>
      </c>
      <c r="BM427" s="113" t="str">
        <f t="shared" si="225"/>
        <v/>
      </c>
      <c r="BN427" s="113" t="str">
        <f t="shared" si="226"/>
        <v/>
      </c>
    </row>
    <row r="428" spans="1:66">
      <c r="A428" s="111">
        <f>IF('Data Entry'!$H$4="","",'Data Entry'!$H$4)</f>
        <v>8</v>
      </c>
      <c r="B428" s="111" t="str">
        <f>IF('Data Entry'!B433="","",'Data Entry'!B433)</f>
        <v/>
      </c>
      <c r="C428" s="111" t="str">
        <f>IF('Data Entry'!C433="","",'Data Entry'!C433)</f>
        <v/>
      </c>
      <c r="D428" s="114" t="str">
        <f>IF('Data Entry'!D433="","",'Data Entry'!D433)</f>
        <v/>
      </c>
      <c r="E428" s="111" t="str">
        <f>IF('Data Entry'!E433="","",UPPER('Data Entry'!E433))</f>
        <v/>
      </c>
      <c r="F428" s="111"/>
      <c r="G428" s="111" t="str">
        <f>IF('Data Entry'!F433="","",UPPER('Data Entry'!F433))</f>
        <v/>
      </c>
      <c r="H428" s="111"/>
      <c r="I428" s="111"/>
      <c r="J428" s="111"/>
      <c r="K428" s="111" t="str">
        <f>IF('Data Entry'!G433="","",'Data Entry'!G433)</f>
        <v/>
      </c>
      <c r="L428" s="111" t="str">
        <f>IF('Data Entry'!H433="","",'Data Entry'!H433)</f>
        <v/>
      </c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112"/>
      <c r="AF428" s="68" t="str">
        <f>IF(AK428="","",IF(AK428&gt;0,COUNT($AG$2:AG428),""))</f>
        <v/>
      </c>
      <c r="AG428" s="113">
        <f t="shared" si="195"/>
        <v>8</v>
      </c>
      <c r="AH428" s="113" t="str">
        <f t="shared" si="196"/>
        <v/>
      </c>
      <c r="AI428" s="113" t="str">
        <f t="shared" si="197"/>
        <v/>
      </c>
      <c r="AJ428" s="113" t="str">
        <f t="shared" si="198"/>
        <v/>
      </c>
      <c r="AK428" s="113" t="str">
        <f t="shared" si="199"/>
        <v/>
      </c>
      <c r="AL428" s="113">
        <f t="shared" si="200"/>
        <v>0</v>
      </c>
      <c r="AM428" s="113" t="str">
        <f t="shared" si="201"/>
        <v/>
      </c>
      <c r="AN428" s="113">
        <f t="shared" si="202"/>
        <v>0</v>
      </c>
      <c r="AO428" s="113">
        <f t="shared" si="203"/>
        <v>0</v>
      </c>
      <c r="AP428" s="113">
        <f t="shared" si="204"/>
        <v>0</v>
      </c>
      <c r="AQ428" s="113" t="str">
        <f t="shared" si="205"/>
        <v/>
      </c>
      <c r="AR428" s="113" t="str">
        <f t="shared" si="206"/>
        <v/>
      </c>
      <c r="AS428" s="113">
        <f t="shared" si="207"/>
        <v>0</v>
      </c>
      <c r="AT428" s="113">
        <f t="shared" si="208"/>
        <v>0</v>
      </c>
      <c r="AU428" s="113">
        <f t="shared" si="209"/>
        <v>0</v>
      </c>
      <c r="AV428" s="113">
        <f t="shared" si="210"/>
        <v>0</v>
      </c>
      <c r="AX428" s="68" t="str">
        <f>IF(BC428="","",IF(BC428&gt;0,COUNT($AY$2:AY428),""))</f>
        <v/>
      </c>
      <c r="AY428" s="113" t="str">
        <f t="shared" si="211"/>
        <v/>
      </c>
      <c r="AZ428" s="113" t="str">
        <f t="shared" si="212"/>
        <v/>
      </c>
      <c r="BA428" s="113" t="str">
        <f t="shared" si="213"/>
        <v/>
      </c>
      <c r="BB428" s="113" t="str">
        <f t="shared" si="214"/>
        <v/>
      </c>
      <c r="BC428" s="113" t="str">
        <f t="shared" si="215"/>
        <v/>
      </c>
      <c r="BD428" s="113" t="str">
        <f t="shared" si="216"/>
        <v/>
      </c>
      <c r="BE428" s="113" t="str">
        <f t="shared" si="217"/>
        <v/>
      </c>
      <c r="BF428" s="113" t="str">
        <f t="shared" si="218"/>
        <v/>
      </c>
      <c r="BG428" s="113" t="str">
        <f t="shared" si="219"/>
        <v/>
      </c>
      <c r="BH428" s="113" t="str">
        <f t="shared" si="220"/>
        <v/>
      </c>
      <c r="BI428" s="113" t="str">
        <f t="shared" si="221"/>
        <v/>
      </c>
      <c r="BJ428" s="113" t="str">
        <f t="shared" si="222"/>
        <v/>
      </c>
      <c r="BK428" s="113" t="str">
        <f t="shared" si="223"/>
        <v/>
      </c>
      <c r="BL428" s="113" t="str">
        <f t="shared" si="224"/>
        <v/>
      </c>
      <c r="BM428" s="113" t="str">
        <f t="shared" si="225"/>
        <v/>
      </c>
      <c r="BN428" s="113" t="str">
        <f t="shared" si="226"/>
        <v/>
      </c>
    </row>
    <row r="429" spans="1:66">
      <c r="A429" s="111">
        <f>IF('Data Entry'!$H$4="","",'Data Entry'!$H$4)</f>
        <v>8</v>
      </c>
      <c r="B429" s="111" t="str">
        <f>IF('Data Entry'!B434="","",'Data Entry'!B434)</f>
        <v/>
      </c>
      <c r="C429" s="111" t="str">
        <f>IF('Data Entry'!C434="","",'Data Entry'!C434)</f>
        <v/>
      </c>
      <c r="D429" s="114" t="str">
        <f>IF('Data Entry'!D434="","",'Data Entry'!D434)</f>
        <v/>
      </c>
      <c r="E429" s="111" t="str">
        <f>IF('Data Entry'!E434="","",UPPER('Data Entry'!E434))</f>
        <v/>
      </c>
      <c r="F429" s="111"/>
      <c r="G429" s="111" t="str">
        <f>IF('Data Entry'!F434="","",UPPER('Data Entry'!F434))</f>
        <v/>
      </c>
      <c r="H429" s="111"/>
      <c r="I429" s="111"/>
      <c r="J429" s="111"/>
      <c r="K429" s="111" t="str">
        <f>IF('Data Entry'!G434="","",'Data Entry'!G434)</f>
        <v/>
      </c>
      <c r="L429" s="111" t="str">
        <f>IF('Data Entry'!H434="","",'Data Entry'!H434)</f>
        <v/>
      </c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2"/>
      <c r="AF429" s="68" t="str">
        <f>IF(AK429="","",IF(AK429&gt;0,COUNT($AG$2:AG429),""))</f>
        <v/>
      </c>
      <c r="AG429" s="113">
        <f t="shared" si="195"/>
        <v>8</v>
      </c>
      <c r="AH429" s="113" t="str">
        <f t="shared" si="196"/>
        <v/>
      </c>
      <c r="AI429" s="113" t="str">
        <f t="shared" si="197"/>
        <v/>
      </c>
      <c r="AJ429" s="113" t="str">
        <f t="shared" si="198"/>
        <v/>
      </c>
      <c r="AK429" s="113" t="str">
        <f t="shared" si="199"/>
        <v/>
      </c>
      <c r="AL429" s="113">
        <f t="shared" si="200"/>
        <v>0</v>
      </c>
      <c r="AM429" s="113" t="str">
        <f t="shared" si="201"/>
        <v/>
      </c>
      <c r="AN429" s="113">
        <f t="shared" si="202"/>
        <v>0</v>
      </c>
      <c r="AO429" s="113">
        <f t="shared" si="203"/>
        <v>0</v>
      </c>
      <c r="AP429" s="113">
        <f t="shared" si="204"/>
        <v>0</v>
      </c>
      <c r="AQ429" s="113" t="str">
        <f t="shared" si="205"/>
        <v/>
      </c>
      <c r="AR429" s="113" t="str">
        <f t="shared" si="206"/>
        <v/>
      </c>
      <c r="AS429" s="113">
        <f t="shared" si="207"/>
        <v>0</v>
      </c>
      <c r="AT429" s="113">
        <f t="shared" si="208"/>
        <v>0</v>
      </c>
      <c r="AU429" s="113">
        <f t="shared" si="209"/>
        <v>0</v>
      </c>
      <c r="AV429" s="113">
        <f t="shared" si="210"/>
        <v>0</v>
      </c>
      <c r="AX429" s="68" t="str">
        <f>IF(BC429="","",IF(BC429&gt;0,COUNT($AY$2:AY429),""))</f>
        <v/>
      </c>
      <c r="AY429" s="113" t="str">
        <f t="shared" si="211"/>
        <v/>
      </c>
      <c r="AZ429" s="113" t="str">
        <f t="shared" si="212"/>
        <v/>
      </c>
      <c r="BA429" s="113" t="str">
        <f t="shared" si="213"/>
        <v/>
      </c>
      <c r="BB429" s="113" t="str">
        <f t="shared" si="214"/>
        <v/>
      </c>
      <c r="BC429" s="113" t="str">
        <f t="shared" si="215"/>
        <v/>
      </c>
      <c r="BD429" s="113" t="str">
        <f t="shared" si="216"/>
        <v/>
      </c>
      <c r="BE429" s="113" t="str">
        <f t="shared" si="217"/>
        <v/>
      </c>
      <c r="BF429" s="113" t="str">
        <f t="shared" si="218"/>
        <v/>
      </c>
      <c r="BG429" s="113" t="str">
        <f t="shared" si="219"/>
        <v/>
      </c>
      <c r="BH429" s="113" t="str">
        <f t="shared" si="220"/>
        <v/>
      </c>
      <c r="BI429" s="113" t="str">
        <f t="shared" si="221"/>
        <v/>
      </c>
      <c r="BJ429" s="113" t="str">
        <f t="shared" si="222"/>
        <v/>
      </c>
      <c r="BK429" s="113" t="str">
        <f t="shared" si="223"/>
        <v/>
      </c>
      <c r="BL429" s="113" t="str">
        <f t="shared" si="224"/>
        <v/>
      </c>
      <c r="BM429" s="113" t="str">
        <f t="shared" si="225"/>
        <v/>
      </c>
      <c r="BN429" s="113" t="str">
        <f t="shared" si="226"/>
        <v/>
      </c>
    </row>
    <row r="430" spans="1:66">
      <c r="A430" s="111">
        <f>IF('Data Entry'!$H$4="","",'Data Entry'!$H$4)</f>
        <v>8</v>
      </c>
      <c r="B430" s="111" t="str">
        <f>IF('Data Entry'!B435="","",'Data Entry'!B435)</f>
        <v/>
      </c>
      <c r="C430" s="111" t="str">
        <f>IF('Data Entry'!C435="","",'Data Entry'!C435)</f>
        <v/>
      </c>
      <c r="D430" s="114" t="str">
        <f>IF('Data Entry'!D435="","",'Data Entry'!D435)</f>
        <v/>
      </c>
      <c r="E430" s="111" t="str">
        <f>IF('Data Entry'!E435="","",UPPER('Data Entry'!E435))</f>
        <v/>
      </c>
      <c r="F430" s="111"/>
      <c r="G430" s="111" t="str">
        <f>IF('Data Entry'!F435="","",UPPER('Data Entry'!F435))</f>
        <v/>
      </c>
      <c r="H430" s="111"/>
      <c r="I430" s="111"/>
      <c r="J430" s="111"/>
      <c r="K430" s="111" t="str">
        <f>IF('Data Entry'!G435="","",'Data Entry'!G435)</f>
        <v/>
      </c>
      <c r="L430" s="111" t="str">
        <f>IF('Data Entry'!H435="","",'Data Entry'!H435)</f>
        <v/>
      </c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112"/>
      <c r="AF430" s="68" t="str">
        <f>IF(AK430="","",IF(AK430&gt;0,COUNT($AG$2:AG430),""))</f>
        <v/>
      </c>
      <c r="AG430" s="113">
        <f t="shared" si="195"/>
        <v>8</v>
      </c>
      <c r="AH430" s="113" t="str">
        <f t="shared" si="196"/>
        <v/>
      </c>
      <c r="AI430" s="113" t="str">
        <f t="shared" si="197"/>
        <v/>
      </c>
      <c r="AJ430" s="113" t="str">
        <f t="shared" si="198"/>
        <v/>
      </c>
      <c r="AK430" s="113" t="str">
        <f t="shared" si="199"/>
        <v/>
      </c>
      <c r="AL430" s="113">
        <f t="shared" si="200"/>
        <v>0</v>
      </c>
      <c r="AM430" s="113" t="str">
        <f t="shared" si="201"/>
        <v/>
      </c>
      <c r="AN430" s="113">
        <f t="shared" si="202"/>
        <v>0</v>
      </c>
      <c r="AO430" s="113">
        <f t="shared" si="203"/>
        <v>0</v>
      </c>
      <c r="AP430" s="113">
        <f t="shared" si="204"/>
        <v>0</v>
      </c>
      <c r="AQ430" s="113" t="str">
        <f t="shared" si="205"/>
        <v/>
      </c>
      <c r="AR430" s="113" t="str">
        <f t="shared" si="206"/>
        <v/>
      </c>
      <c r="AS430" s="113">
        <f t="shared" si="207"/>
        <v>0</v>
      </c>
      <c r="AT430" s="113">
        <f t="shared" si="208"/>
        <v>0</v>
      </c>
      <c r="AU430" s="113">
        <f t="shared" si="209"/>
        <v>0</v>
      </c>
      <c r="AV430" s="113">
        <f t="shared" si="210"/>
        <v>0</v>
      </c>
      <c r="AX430" s="68" t="str">
        <f>IF(BC430="","",IF(BC430&gt;0,COUNT($AY$2:AY430),""))</f>
        <v/>
      </c>
      <c r="AY430" s="113" t="str">
        <f t="shared" si="211"/>
        <v/>
      </c>
      <c r="AZ430" s="113" t="str">
        <f t="shared" si="212"/>
        <v/>
      </c>
      <c r="BA430" s="113" t="str">
        <f t="shared" si="213"/>
        <v/>
      </c>
      <c r="BB430" s="113" t="str">
        <f t="shared" si="214"/>
        <v/>
      </c>
      <c r="BC430" s="113" t="str">
        <f t="shared" si="215"/>
        <v/>
      </c>
      <c r="BD430" s="113" t="str">
        <f t="shared" si="216"/>
        <v/>
      </c>
      <c r="BE430" s="113" t="str">
        <f t="shared" si="217"/>
        <v/>
      </c>
      <c r="BF430" s="113" t="str">
        <f t="shared" si="218"/>
        <v/>
      </c>
      <c r="BG430" s="113" t="str">
        <f t="shared" si="219"/>
        <v/>
      </c>
      <c r="BH430" s="113" t="str">
        <f t="shared" si="220"/>
        <v/>
      </c>
      <c r="BI430" s="113" t="str">
        <f t="shared" si="221"/>
        <v/>
      </c>
      <c r="BJ430" s="113" t="str">
        <f t="shared" si="222"/>
        <v/>
      </c>
      <c r="BK430" s="113" t="str">
        <f t="shared" si="223"/>
        <v/>
      </c>
      <c r="BL430" s="113" t="str">
        <f t="shared" si="224"/>
        <v/>
      </c>
      <c r="BM430" s="113" t="str">
        <f t="shared" si="225"/>
        <v/>
      </c>
      <c r="BN430" s="113" t="str">
        <f t="shared" si="226"/>
        <v/>
      </c>
    </row>
    <row r="431" spans="1:66">
      <c r="A431" s="111">
        <f>IF('Data Entry'!$H$4="","",'Data Entry'!$H$4)</f>
        <v>8</v>
      </c>
      <c r="B431" s="111" t="str">
        <f>IF('Data Entry'!B436="","",'Data Entry'!B436)</f>
        <v/>
      </c>
      <c r="C431" s="111" t="str">
        <f>IF('Data Entry'!C436="","",'Data Entry'!C436)</f>
        <v/>
      </c>
      <c r="D431" s="114" t="str">
        <f>IF('Data Entry'!D436="","",'Data Entry'!D436)</f>
        <v/>
      </c>
      <c r="E431" s="111" t="str">
        <f>IF('Data Entry'!E436="","",UPPER('Data Entry'!E436))</f>
        <v/>
      </c>
      <c r="F431" s="111"/>
      <c r="G431" s="111" t="str">
        <f>IF('Data Entry'!F436="","",UPPER('Data Entry'!F436))</f>
        <v/>
      </c>
      <c r="H431" s="111"/>
      <c r="I431" s="111"/>
      <c r="J431" s="111"/>
      <c r="K431" s="111" t="str">
        <f>IF('Data Entry'!G436="","",'Data Entry'!G436)</f>
        <v/>
      </c>
      <c r="L431" s="111" t="str">
        <f>IF('Data Entry'!H436="","",'Data Entry'!H436)</f>
        <v/>
      </c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112"/>
      <c r="AF431" s="68" t="str">
        <f>IF(AK431="","",IF(AK431&gt;0,COUNT($AG$2:AG431),""))</f>
        <v/>
      </c>
      <c r="AG431" s="113">
        <f t="shared" si="195"/>
        <v>8</v>
      </c>
      <c r="AH431" s="113" t="str">
        <f t="shared" si="196"/>
        <v/>
      </c>
      <c r="AI431" s="113" t="str">
        <f t="shared" si="197"/>
        <v/>
      </c>
      <c r="AJ431" s="113" t="str">
        <f t="shared" si="198"/>
        <v/>
      </c>
      <c r="AK431" s="113" t="str">
        <f t="shared" si="199"/>
        <v/>
      </c>
      <c r="AL431" s="113">
        <f t="shared" si="200"/>
        <v>0</v>
      </c>
      <c r="AM431" s="113" t="str">
        <f t="shared" si="201"/>
        <v/>
      </c>
      <c r="AN431" s="113">
        <f t="shared" si="202"/>
        <v>0</v>
      </c>
      <c r="AO431" s="113">
        <f t="shared" si="203"/>
        <v>0</v>
      </c>
      <c r="AP431" s="113">
        <f t="shared" si="204"/>
        <v>0</v>
      </c>
      <c r="AQ431" s="113" t="str">
        <f t="shared" si="205"/>
        <v/>
      </c>
      <c r="AR431" s="113" t="str">
        <f t="shared" si="206"/>
        <v/>
      </c>
      <c r="AS431" s="113">
        <f t="shared" si="207"/>
        <v>0</v>
      </c>
      <c r="AT431" s="113">
        <f t="shared" si="208"/>
        <v>0</v>
      </c>
      <c r="AU431" s="113">
        <f t="shared" si="209"/>
        <v>0</v>
      </c>
      <c r="AV431" s="113">
        <f t="shared" si="210"/>
        <v>0</v>
      </c>
      <c r="AX431" s="68" t="str">
        <f>IF(BC431="","",IF(BC431&gt;0,COUNT($AY$2:AY431),""))</f>
        <v/>
      </c>
      <c r="AY431" s="113" t="str">
        <f t="shared" si="211"/>
        <v/>
      </c>
      <c r="AZ431" s="113" t="str">
        <f t="shared" si="212"/>
        <v/>
      </c>
      <c r="BA431" s="113" t="str">
        <f t="shared" si="213"/>
        <v/>
      </c>
      <c r="BB431" s="113" t="str">
        <f t="shared" si="214"/>
        <v/>
      </c>
      <c r="BC431" s="113" t="str">
        <f t="shared" si="215"/>
        <v/>
      </c>
      <c r="BD431" s="113" t="str">
        <f t="shared" si="216"/>
        <v/>
      </c>
      <c r="BE431" s="113" t="str">
        <f t="shared" si="217"/>
        <v/>
      </c>
      <c r="BF431" s="113" t="str">
        <f t="shared" si="218"/>
        <v/>
      </c>
      <c r="BG431" s="113" t="str">
        <f t="shared" si="219"/>
        <v/>
      </c>
      <c r="BH431" s="113" t="str">
        <f t="shared" si="220"/>
        <v/>
      </c>
      <c r="BI431" s="113" t="str">
        <f t="shared" si="221"/>
        <v/>
      </c>
      <c r="BJ431" s="113" t="str">
        <f t="shared" si="222"/>
        <v/>
      </c>
      <c r="BK431" s="113" t="str">
        <f t="shared" si="223"/>
        <v/>
      </c>
      <c r="BL431" s="113" t="str">
        <f t="shared" si="224"/>
        <v/>
      </c>
      <c r="BM431" s="113" t="str">
        <f t="shared" si="225"/>
        <v/>
      </c>
      <c r="BN431" s="113" t="str">
        <f t="shared" si="226"/>
        <v/>
      </c>
    </row>
    <row r="432" spans="1:66">
      <c r="A432" s="111">
        <f>IF('Data Entry'!$H$4="","",'Data Entry'!$H$4)</f>
        <v>8</v>
      </c>
      <c r="B432" s="111" t="str">
        <f>IF('Data Entry'!B437="","",'Data Entry'!B437)</f>
        <v/>
      </c>
      <c r="C432" s="111" t="str">
        <f>IF('Data Entry'!C437="","",'Data Entry'!C437)</f>
        <v/>
      </c>
      <c r="D432" s="114" t="str">
        <f>IF('Data Entry'!D437="","",'Data Entry'!D437)</f>
        <v/>
      </c>
      <c r="E432" s="111" t="str">
        <f>IF('Data Entry'!E437="","",UPPER('Data Entry'!E437))</f>
        <v/>
      </c>
      <c r="F432" s="111"/>
      <c r="G432" s="111" t="str">
        <f>IF('Data Entry'!F437="","",UPPER('Data Entry'!F437))</f>
        <v/>
      </c>
      <c r="H432" s="111"/>
      <c r="I432" s="111"/>
      <c r="J432" s="111"/>
      <c r="K432" s="111" t="str">
        <f>IF('Data Entry'!G437="","",'Data Entry'!G437)</f>
        <v/>
      </c>
      <c r="L432" s="111" t="str">
        <f>IF('Data Entry'!H437="","",'Data Entry'!H437)</f>
        <v/>
      </c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112"/>
      <c r="AF432" s="68" t="str">
        <f>IF(AK432="","",IF(AK432&gt;0,COUNT($AG$2:AG432),""))</f>
        <v/>
      </c>
      <c r="AG432" s="113">
        <f t="shared" si="195"/>
        <v>8</v>
      </c>
      <c r="AH432" s="113" t="str">
        <f t="shared" si="196"/>
        <v/>
      </c>
      <c r="AI432" s="113" t="str">
        <f t="shared" si="197"/>
        <v/>
      </c>
      <c r="AJ432" s="113" t="str">
        <f t="shared" si="198"/>
        <v/>
      </c>
      <c r="AK432" s="113" t="str">
        <f t="shared" si="199"/>
        <v/>
      </c>
      <c r="AL432" s="113">
        <f t="shared" si="200"/>
        <v>0</v>
      </c>
      <c r="AM432" s="113" t="str">
        <f t="shared" si="201"/>
        <v/>
      </c>
      <c r="AN432" s="113">
        <f t="shared" si="202"/>
        <v>0</v>
      </c>
      <c r="AO432" s="113">
        <f t="shared" si="203"/>
        <v>0</v>
      </c>
      <c r="AP432" s="113">
        <f t="shared" si="204"/>
        <v>0</v>
      </c>
      <c r="AQ432" s="113" t="str">
        <f t="shared" si="205"/>
        <v/>
      </c>
      <c r="AR432" s="113" t="str">
        <f t="shared" si="206"/>
        <v/>
      </c>
      <c r="AS432" s="113">
        <f t="shared" si="207"/>
        <v>0</v>
      </c>
      <c r="AT432" s="113">
        <f t="shared" si="208"/>
        <v>0</v>
      </c>
      <c r="AU432" s="113">
        <f t="shared" si="209"/>
        <v>0</v>
      </c>
      <c r="AV432" s="113">
        <f t="shared" si="210"/>
        <v>0</v>
      </c>
      <c r="AX432" s="68" t="str">
        <f>IF(BC432="","",IF(BC432&gt;0,COUNT($AY$2:AY432),""))</f>
        <v/>
      </c>
      <c r="AY432" s="113" t="str">
        <f t="shared" si="211"/>
        <v/>
      </c>
      <c r="AZ432" s="113" t="str">
        <f t="shared" si="212"/>
        <v/>
      </c>
      <c r="BA432" s="113" t="str">
        <f t="shared" si="213"/>
        <v/>
      </c>
      <c r="BB432" s="113" t="str">
        <f t="shared" si="214"/>
        <v/>
      </c>
      <c r="BC432" s="113" t="str">
        <f t="shared" si="215"/>
        <v/>
      </c>
      <c r="BD432" s="113" t="str">
        <f t="shared" si="216"/>
        <v/>
      </c>
      <c r="BE432" s="113" t="str">
        <f t="shared" si="217"/>
        <v/>
      </c>
      <c r="BF432" s="113" t="str">
        <f t="shared" si="218"/>
        <v/>
      </c>
      <c r="BG432" s="113" t="str">
        <f t="shared" si="219"/>
        <v/>
      </c>
      <c r="BH432" s="113" t="str">
        <f t="shared" si="220"/>
        <v/>
      </c>
      <c r="BI432" s="113" t="str">
        <f t="shared" si="221"/>
        <v/>
      </c>
      <c r="BJ432" s="113" t="str">
        <f t="shared" si="222"/>
        <v/>
      </c>
      <c r="BK432" s="113" t="str">
        <f t="shared" si="223"/>
        <v/>
      </c>
      <c r="BL432" s="113" t="str">
        <f t="shared" si="224"/>
        <v/>
      </c>
      <c r="BM432" s="113" t="str">
        <f t="shared" si="225"/>
        <v/>
      </c>
      <c r="BN432" s="113" t="str">
        <f t="shared" si="226"/>
        <v/>
      </c>
    </row>
    <row r="433" spans="1:66">
      <c r="A433" s="111">
        <f>IF('Data Entry'!$H$4="","",'Data Entry'!$H$4)</f>
        <v>8</v>
      </c>
      <c r="B433" s="111" t="str">
        <f>IF('Data Entry'!B438="","",'Data Entry'!B438)</f>
        <v/>
      </c>
      <c r="C433" s="111" t="str">
        <f>IF('Data Entry'!C438="","",'Data Entry'!C438)</f>
        <v/>
      </c>
      <c r="D433" s="114" t="str">
        <f>IF('Data Entry'!D438="","",'Data Entry'!D438)</f>
        <v/>
      </c>
      <c r="E433" s="111" t="str">
        <f>IF('Data Entry'!E438="","",UPPER('Data Entry'!E438))</f>
        <v/>
      </c>
      <c r="F433" s="111"/>
      <c r="G433" s="111" t="str">
        <f>IF('Data Entry'!F438="","",UPPER('Data Entry'!F438))</f>
        <v/>
      </c>
      <c r="H433" s="111"/>
      <c r="I433" s="111"/>
      <c r="J433" s="111"/>
      <c r="K433" s="111" t="str">
        <f>IF('Data Entry'!G438="","",'Data Entry'!G438)</f>
        <v/>
      </c>
      <c r="L433" s="111" t="str">
        <f>IF('Data Entry'!H438="","",'Data Entry'!H438)</f>
        <v/>
      </c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2"/>
      <c r="AF433" s="68" t="str">
        <f>IF(AK433="","",IF(AK433&gt;0,COUNT($AG$2:AG433),""))</f>
        <v/>
      </c>
      <c r="AG433" s="113">
        <f t="shared" si="195"/>
        <v>8</v>
      </c>
      <c r="AH433" s="113" t="str">
        <f t="shared" si="196"/>
        <v/>
      </c>
      <c r="AI433" s="113" t="str">
        <f t="shared" si="197"/>
        <v/>
      </c>
      <c r="AJ433" s="113" t="str">
        <f t="shared" si="198"/>
        <v/>
      </c>
      <c r="AK433" s="113" t="str">
        <f t="shared" si="199"/>
        <v/>
      </c>
      <c r="AL433" s="113">
        <f t="shared" si="200"/>
        <v>0</v>
      </c>
      <c r="AM433" s="113" t="str">
        <f t="shared" si="201"/>
        <v/>
      </c>
      <c r="AN433" s="113">
        <f t="shared" si="202"/>
        <v>0</v>
      </c>
      <c r="AO433" s="113">
        <f t="shared" si="203"/>
        <v>0</v>
      </c>
      <c r="AP433" s="113">
        <f t="shared" si="204"/>
        <v>0</v>
      </c>
      <c r="AQ433" s="113" t="str">
        <f t="shared" si="205"/>
        <v/>
      </c>
      <c r="AR433" s="113" t="str">
        <f t="shared" si="206"/>
        <v/>
      </c>
      <c r="AS433" s="113">
        <f t="shared" si="207"/>
        <v>0</v>
      </c>
      <c r="AT433" s="113">
        <f t="shared" si="208"/>
        <v>0</v>
      </c>
      <c r="AU433" s="113">
        <f t="shared" si="209"/>
        <v>0</v>
      </c>
      <c r="AV433" s="113">
        <f t="shared" si="210"/>
        <v>0</v>
      </c>
      <c r="AX433" s="68" t="str">
        <f>IF(BC433="","",IF(BC433&gt;0,COUNT($AY$2:AY433),""))</f>
        <v/>
      </c>
      <c r="AY433" s="113" t="str">
        <f t="shared" si="211"/>
        <v/>
      </c>
      <c r="AZ433" s="113" t="str">
        <f t="shared" si="212"/>
        <v/>
      </c>
      <c r="BA433" s="113" t="str">
        <f t="shared" si="213"/>
        <v/>
      </c>
      <c r="BB433" s="113" t="str">
        <f t="shared" si="214"/>
        <v/>
      </c>
      <c r="BC433" s="113" t="str">
        <f t="shared" si="215"/>
        <v/>
      </c>
      <c r="BD433" s="113" t="str">
        <f t="shared" si="216"/>
        <v/>
      </c>
      <c r="BE433" s="113" t="str">
        <f t="shared" si="217"/>
        <v/>
      </c>
      <c r="BF433" s="113" t="str">
        <f t="shared" si="218"/>
        <v/>
      </c>
      <c r="BG433" s="113" t="str">
        <f t="shared" si="219"/>
        <v/>
      </c>
      <c r="BH433" s="113" t="str">
        <f t="shared" si="220"/>
        <v/>
      </c>
      <c r="BI433" s="113" t="str">
        <f t="shared" si="221"/>
        <v/>
      </c>
      <c r="BJ433" s="113" t="str">
        <f t="shared" si="222"/>
        <v/>
      </c>
      <c r="BK433" s="113" t="str">
        <f t="shared" si="223"/>
        <v/>
      </c>
      <c r="BL433" s="113" t="str">
        <f t="shared" si="224"/>
        <v/>
      </c>
      <c r="BM433" s="113" t="str">
        <f t="shared" si="225"/>
        <v/>
      </c>
      <c r="BN433" s="113" t="str">
        <f t="shared" si="226"/>
        <v/>
      </c>
    </row>
    <row r="434" spans="1:66">
      <c r="A434" s="111">
        <f>IF('Data Entry'!$H$4="","",'Data Entry'!$H$4)</f>
        <v>8</v>
      </c>
      <c r="B434" s="111" t="str">
        <f>IF('Data Entry'!B439="","",'Data Entry'!B439)</f>
        <v/>
      </c>
      <c r="C434" s="111" t="str">
        <f>IF('Data Entry'!C439="","",'Data Entry'!C439)</f>
        <v/>
      </c>
      <c r="D434" s="114" t="str">
        <f>IF('Data Entry'!D439="","",'Data Entry'!D439)</f>
        <v/>
      </c>
      <c r="E434" s="111" t="str">
        <f>IF('Data Entry'!E439="","",UPPER('Data Entry'!E439))</f>
        <v/>
      </c>
      <c r="F434" s="111"/>
      <c r="G434" s="111" t="str">
        <f>IF('Data Entry'!F439="","",UPPER('Data Entry'!F439))</f>
        <v/>
      </c>
      <c r="H434" s="111"/>
      <c r="I434" s="111"/>
      <c r="J434" s="111"/>
      <c r="K434" s="111" t="str">
        <f>IF('Data Entry'!G439="","",'Data Entry'!G439)</f>
        <v/>
      </c>
      <c r="L434" s="111" t="str">
        <f>IF('Data Entry'!H439="","",'Data Entry'!H439)</f>
        <v/>
      </c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2"/>
      <c r="AF434" s="68" t="str">
        <f>IF(AK434="","",IF(AK434&gt;0,COUNT($AG$2:AG434),""))</f>
        <v/>
      </c>
      <c r="AG434" s="113">
        <f t="shared" si="195"/>
        <v>8</v>
      </c>
      <c r="AH434" s="113" t="str">
        <f t="shared" si="196"/>
        <v/>
      </c>
      <c r="AI434" s="113" t="str">
        <f t="shared" si="197"/>
        <v/>
      </c>
      <c r="AJ434" s="113" t="str">
        <f t="shared" si="198"/>
        <v/>
      </c>
      <c r="AK434" s="113" t="str">
        <f t="shared" si="199"/>
        <v/>
      </c>
      <c r="AL434" s="113">
        <f t="shared" si="200"/>
        <v>0</v>
      </c>
      <c r="AM434" s="113" t="str">
        <f t="shared" si="201"/>
        <v/>
      </c>
      <c r="AN434" s="113">
        <f t="shared" si="202"/>
        <v>0</v>
      </c>
      <c r="AO434" s="113">
        <f t="shared" si="203"/>
        <v>0</v>
      </c>
      <c r="AP434" s="113">
        <f t="shared" si="204"/>
        <v>0</v>
      </c>
      <c r="AQ434" s="113" t="str">
        <f t="shared" si="205"/>
        <v/>
      </c>
      <c r="AR434" s="113" t="str">
        <f t="shared" si="206"/>
        <v/>
      </c>
      <c r="AS434" s="113">
        <f t="shared" si="207"/>
        <v>0</v>
      </c>
      <c r="AT434" s="113">
        <f t="shared" si="208"/>
        <v>0</v>
      </c>
      <c r="AU434" s="113">
        <f t="shared" si="209"/>
        <v>0</v>
      </c>
      <c r="AV434" s="113">
        <f t="shared" si="210"/>
        <v>0</v>
      </c>
      <c r="AX434" s="68" t="str">
        <f>IF(BC434="","",IF(BC434&gt;0,COUNT($AY$2:AY434),""))</f>
        <v/>
      </c>
      <c r="AY434" s="113" t="str">
        <f t="shared" si="211"/>
        <v/>
      </c>
      <c r="AZ434" s="113" t="str">
        <f t="shared" si="212"/>
        <v/>
      </c>
      <c r="BA434" s="113" t="str">
        <f t="shared" si="213"/>
        <v/>
      </c>
      <c r="BB434" s="113" t="str">
        <f t="shared" si="214"/>
        <v/>
      </c>
      <c r="BC434" s="113" t="str">
        <f t="shared" si="215"/>
        <v/>
      </c>
      <c r="BD434" s="113" t="str">
        <f t="shared" si="216"/>
        <v/>
      </c>
      <c r="BE434" s="113" t="str">
        <f t="shared" si="217"/>
        <v/>
      </c>
      <c r="BF434" s="113" t="str">
        <f t="shared" si="218"/>
        <v/>
      </c>
      <c r="BG434" s="113" t="str">
        <f t="shared" si="219"/>
        <v/>
      </c>
      <c r="BH434" s="113" t="str">
        <f t="shared" si="220"/>
        <v/>
      </c>
      <c r="BI434" s="113" t="str">
        <f t="shared" si="221"/>
        <v/>
      </c>
      <c r="BJ434" s="113" t="str">
        <f t="shared" si="222"/>
        <v/>
      </c>
      <c r="BK434" s="113" t="str">
        <f t="shared" si="223"/>
        <v/>
      </c>
      <c r="BL434" s="113" t="str">
        <f t="shared" si="224"/>
        <v/>
      </c>
      <c r="BM434" s="113" t="str">
        <f t="shared" si="225"/>
        <v/>
      </c>
      <c r="BN434" s="113" t="str">
        <f t="shared" si="226"/>
        <v/>
      </c>
    </row>
    <row r="435" spans="1:66">
      <c r="A435" s="111">
        <f>IF('Data Entry'!$H$4="","",'Data Entry'!$H$4)</f>
        <v>8</v>
      </c>
      <c r="B435" s="111" t="str">
        <f>IF('Data Entry'!B440="","",'Data Entry'!B440)</f>
        <v/>
      </c>
      <c r="C435" s="111" t="str">
        <f>IF('Data Entry'!C440="","",'Data Entry'!C440)</f>
        <v/>
      </c>
      <c r="D435" s="114" t="str">
        <f>IF('Data Entry'!D440="","",'Data Entry'!D440)</f>
        <v/>
      </c>
      <c r="E435" s="111" t="str">
        <f>IF('Data Entry'!E440="","",UPPER('Data Entry'!E440))</f>
        <v/>
      </c>
      <c r="F435" s="111"/>
      <c r="G435" s="111" t="str">
        <f>IF('Data Entry'!F440="","",UPPER('Data Entry'!F440))</f>
        <v/>
      </c>
      <c r="H435" s="111"/>
      <c r="I435" s="111"/>
      <c r="J435" s="111"/>
      <c r="K435" s="111" t="str">
        <f>IF('Data Entry'!G440="","",'Data Entry'!G440)</f>
        <v/>
      </c>
      <c r="L435" s="111" t="str">
        <f>IF('Data Entry'!H440="","",'Data Entry'!H440)</f>
        <v/>
      </c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112"/>
      <c r="AF435" s="68" t="str">
        <f>IF(AK435="","",IF(AK435&gt;0,COUNT($AG$2:AG435),""))</f>
        <v/>
      </c>
      <c r="AG435" s="113">
        <f t="shared" si="195"/>
        <v>8</v>
      </c>
      <c r="AH435" s="113" t="str">
        <f t="shared" si="196"/>
        <v/>
      </c>
      <c r="AI435" s="113" t="str">
        <f t="shared" si="197"/>
        <v/>
      </c>
      <c r="AJ435" s="113" t="str">
        <f t="shared" si="198"/>
        <v/>
      </c>
      <c r="AK435" s="113" t="str">
        <f t="shared" si="199"/>
        <v/>
      </c>
      <c r="AL435" s="113">
        <f t="shared" si="200"/>
        <v>0</v>
      </c>
      <c r="AM435" s="113" t="str">
        <f t="shared" si="201"/>
        <v/>
      </c>
      <c r="AN435" s="113">
        <f t="shared" si="202"/>
        <v>0</v>
      </c>
      <c r="AO435" s="113">
        <f t="shared" si="203"/>
        <v>0</v>
      </c>
      <c r="AP435" s="113">
        <f t="shared" si="204"/>
        <v>0</v>
      </c>
      <c r="AQ435" s="113" t="str">
        <f t="shared" si="205"/>
        <v/>
      </c>
      <c r="AR435" s="113" t="str">
        <f t="shared" si="206"/>
        <v/>
      </c>
      <c r="AS435" s="113">
        <f t="shared" si="207"/>
        <v>0</v>
      </c>
      <c r="AT435" s="113">
        <f t="shared" si="208"/>
        <v>0</v>
      </c>
      <c r="AU435" s="113">
        <f t="shared" si="209"/>
        <v>0</v>
      </c>
      <c r="AV435" s="113">
        <f t="shared" si="210"/>
        <v>0</v>
      </c>
      <c r="AX435" s="68" t="str">
        <f>IF(BC435="","",IF(BC435&gt;0,COUNT($AY$2:AY435),""))</f>
        <v/>
      </c>
      <c r="AY435" s="113" t="str">
        <f t="shared" si="211"/>
        <v/>
      </c>
      <c r="AZ435" s="113" t="str">
        <f t="shared" si="212"/>
        <v/>
      </c>
      <c r="BA435" s="113" t="str">
        <f t="shared" si="213"/>
        <v/>
      </c>
      <c r="BB435" s="113" t="str">
        <f t="shared" si="214"/>
        <v/>
      </c>
      <c r="BC435" s="113" t="str">
        <f t="shared" si="215"/>
        <v/>
      </c>
      <c r="BD435" s="113" t="str">
        <f t="shared" si="216"/>
        <v/>
      </c>
      <c r="BE435" s="113" t="str">
        <f t="shared" si="217"/>
        <v/>
      </c>
      <c r="BF435" s="113" t="str">
        <f t="shared" si="218"/>
        <v/>
      </c>
      <c r="BG435" s="113" t="str">
        <f t="shared" si="219"/>
        <v/>
      </c>
      <c r="BH435" s="113" t="str">
        <f t="shared" si="220"/>
        <v/>
      </c>
      <c r="BI435" s="113" t="str">
        <f t="shared" si="221"/>
        <v/>
      </c>
      <c r="BJ435" s="113" t="str">
        <f t="shared" si="222"/>
        <v/>
      </c>
      <c r="BK435" s="113" t="str">
        <f t="shared" si="223"/>
        <v/>
      </c>
      <c r="BL435" s="113" t="str">
        <f t="shared" si="224"/>
        <v/>
      </c>
      <c r="BM435" s="113" t="str">
        <f t="shared" si="225"/>
        <v/>
      </c>
      <c r="BN435" s="113" t="str">
        <f t="shared" si="226"/>
        <v/>
      </c>
    </row>
    <row r="436" spans="1:66">
      <c r="A436" s="111">
        <f>IF('Data Entry'!$H$4="","",'Data Entry'!$H$4)</f>
        <v>8</v>
      </c>
      <c r="B436" s="111" t="str">
        <f>IF('Data Entry'!B441="","",'Data Entry'!B441)</f>
        <v/>
      </c>
      <c r="C436" s="111" t="str">
        <f>IF('Data Entry'!C441="","",'Data Entry'!C441)</f>
        <v/>
      </c>
      <c r="D436" s="114" t="str">
        <f>IF('Data Entry'!D441="","",'Data Entry'!D441)</f>
        <v/>
      </c>
      <c r="E436" s="111" t="str">
        <f>IF('Data Entry'!E441="","",UPPER('Data Entry'!E441))</f>
        <v/>
      </c>
      <c r="F436" s="111"/>
      <c r="G436" s="111" t="str">
        <f>IF('Data Entry'!F441="","",UPPER('Data Entry'!F441))</f>
        <v/>
      </c>
      <c r="H436" s="111"/>
      <c r="I436" s="111"/>
      <c r="J436" s="111"/>
      <c r="K436" s="111" t="str">
        <f>IF('Data Entry'!G441="","",'Data Entry'!G441)</f>
        <v/>
      </c>
      <c r="L436" s="111" t="str">
        <f>IF('Data Entry'!H441="","",'Data Entry'!H441)</f>
        <v/>
      </c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112"/>
      <c r="AF436" s="68" t="str">
        <f>IF(AK436="","",IF(AK436&gt;0,COUNT($AG$2:AG436),""))</f>
        <v/>
      </c>
      <c r="AG436" s="113">
        <f t="shared" si="195"/>
        <v>8</v>
      </c>
      <c r="AH436" s="113" t="str">
        <f t="shared" si="196"/>
        <v/>
      </c>
      <c r="AI436" s="113" t="str">
        <f t="shared" si="197"/>
        <v/>
      </c>
      <c r="AJ436" s="113" t="str">
        <f t="shared" si="198"/>
        <v/>
      </c>
      <c r="AK436" s="113" t="str">
        <f t="shared" si="199"/>
        <v/>
      </c>
      <c r="AL436" s="113">
        <f t="shared" si="200"/>
        <v>0</v>
      </c>
      <c r="AM436" s="113" t="str">
        <f t="shared" si="201"/>
        <v/>
      </c>
      <c r="AN436" s="113">
        <f t="shared" si="202"/>
        <v>0</v>
      </c>
      <c r="AO436" s="113">
        <f t="shared" si="203"/>
        <v>0</v>
      </c>
      <c r="AP436" s="113">
        <f t="shared" si="204"/>
        <v>0</v>
      </c>
      <c r="AQ436" s="113" t="str">
        <f t="shared" si="205"/>
        <v/>
      </c>
      <c r="AR436" s="113" t="str">
        <f t="shared" si="206"/>
        <v/>
      </c>
      <c r="AS436" s="113">
        <f t="shared" si="207"/>
        <v>0</v>
      </c>
      <c r="AT436" s="113">
        <f t="shared" si="208"/>
        <v>0</v>
      </c>
      <c r="AU436" s="113">
        <f t="shared" si="209"/>
        <v>0</v>
      </c>
      <c r="AV436" s="113">
        <f t="shared" si="210"/>
        <v>0</v>
      </c>
      <c r="AX436" s="68" t="str">
        <f>IF(BC436="","",IF(BC436&gt;0,COUNT($AY$2:AY436),""))</f>
        <v/>
      </c>
      <c r="AY436" s="113" t="str">
        <f t="shared" si="211"/>
        <v/>
      </c>
      <c r="AZ436" s="113" t="str">
        <f t="shared" si="212"/>
        <v/>
      </c>
      <c r="BA436" s="113" t="str">
        <f t="shared" si="213"/>
        <v/>
      </c>
      <c r="BB436" s="113" t="str">
        <f t="shared" si="214"/>
        <v/>
      </c>
      <c r="BC436" s="113" t="str">
        <f t="shared" si="215"/>
        <v/>
      </c>
      <c r="BD436" s="113" t="str">
        <f t="shared" si="216"/>
        <v/>
      </c>
      <c r="BE436" s="113" t="str">
        <f t="shared" si="217"/>
        <v/>
      </c>
      <c r="BF436" s="113" t="str">
        <f t="shared" si="218"/>
        <v/>
      </c>
      <c r="BG436" s="113" t="str">
        <f t="shared" si="219"/>
        <v/>
      </c>
      <c r="BH436" s="113" t="str">
        <f t="shared" si="220"/>
        <v/>
      </c>
      <c r="BI436" s="113" t="str">
        <f t="shared" si="221"/>
        <v/>
      </c>
      <c r="BJ436" s="113" t="str">
        <f t="shared" si="222"/>
        <v/>
      </c>
      <c r="BK436" s="113" t="str">
        <f t="shared" si="223"/>
        <v/>
      </c>
      <c r="BL436" s="113" t="str">
        <f t="shared" si="224"/>
        <v/>
      </c>
      <c r="BM436" s="113" t="str">
        <f t="shared" si="225"/>
        <v/>
      </c>
      <c r="BN436" s="113" t="str">
        <f t="shared" si="226"/>
        <v/>
      </c>
    </row>
    <row r="437" spans="1:66">
      <c r="A437" s="111">
        <f>IF('Data Entry'!$H$4="","",'Data Entry'!$H$4)</f>
        <v>8</v>
      </c>
      <c r="B437" s="111" t="str">
        <f>IF('Data Entry'!B442="","",'Data Entry'!B442)</f>
        <v/>
      </c>
      <c r="C437" s="111" t="str">
        <f>IF('Data Entry'!C442="","",'Data Entry'!C442)</f>
        <v/>
      </c>
      <c r="D437" s="114" t="str">
        <f>IF('Data Entry'!D442="","",'Data Entry'!D442)</f>
        <v/>
      </c>
      <c r="E437" s="111" t="str">
        <f>IF('Data Entry'!E442="","",UPPER('Data Entry'!E442))</f>
        <v/>
      </c>
      <c r="F437" s="111"/>
      <c r="G437" s="111" t="str">
        <f>IF('Data Entry'!F442="","",UPPER('Data Entry'!F442))</f>
        <v/>
      </c>
      <c r="H437" s="111"/>
      <c r="I437" s="111"/>
      <c r="J437" s="111"/>
      <c r="K437" s="111" t="str">
        <f>IF('Data Entry'!G442="","",'Data Entry'!G442)</f>
        <v/>
      </c>
      <c r="L437" s="111" t="str">
        <f>IF('Data Entry'!H442="","",'Data Entry'!H442)</f>
        <v/>
      </c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112"/>
      <c r="AF437" s="68" t="str">
        <f>IF(AK437="","",IF(AK437&gt;0,COUNT($AG$2:AG437),""))</f>
        <v/>
      </c>
      <c r="AG437" s="113">
        <f t="shared" si="195"/>
        <v>8</v>
      </c>
      <c r="AH437" s="113" t="str">
        <f t="shared" si="196"/>
        <v/>
      </c>
      <c r="AI437" s="113" t="str">
        <f t="shared" si="197"/>
        <v/>
      </c>
      <c r="AJ437" s="113" t="str">
        <f t="shared" si="198"/>
        <v/>
      </c>
      <c r="AK437" s="113" t="str">
        <f t="shared" si="199"/>
        <v/>
      </c>
      <c r="AL437" s="113">
        <f t="shared" si="200"/>
        <v>0</v>
      </c>
      <c r="AM437" s="113" t="str">
        <f t="shared" si="201"/>
        <v/>
      </c>
      <c r="AN437" s="113">
        <f t="shared" si="202"/>
        <v>0</v>
      </c>
      <c r="AO437" s="113">
        <f t="shared" si="203"/>
        <v>0</v>
      </c>
      <c r="AP437" s="113">
        <f t="shared" si="204"/>
        <v>0</v>
      </c>
      <c r="AQ437" s="113" t="str">
        <f t="shared" si="205"/>
        <v/>
      </c>
      <c r="AR437" s="113" t="str">
        <f t="shared" si="206"/>
        <v/>
      </c>
      <c r="AS437" s="113">
        <f t="shared" si="207"/>
        <v>0</v>
      </c>
      <c r="AT437" s="113">
        <f t="shared" si="208"/>
        <v>0</v>
      </c>
      <c r="AU437" s="113">
        <f t="shared" si="209"/>
        <v>0</v>
      </c>
      <c r="AV437" s="113">
        <f t="shared" si="210"/>
        <v>0</v>
      </c>
      <c r="AX437" s="68" t="str">
        <f>IF(BC437="","",IF(BC437&gt;0,COUNT($AY$2:AY437),""))</f>
        <v/>
      </c>
      <c r="AY437" s="113" t="str">
        <f t="shared" si="211"/>
        <v/>
      </c>
      <c r="AZ437" s="113" t="str">
        <f t="shared" si="212"/>
        <v/>
      </c>
      <c r="BA437" s="113" t="str">
        <f t="shared" si="213"/>
        <v/>
      </c>
      <c r="BB437" s="113" t="str">
        <f t="shared" si="214"/>
        <v/>
      </c>
      <c r="BC437" s="113" t="str">
        <f t="shared" si="215"/>
        <v/>
      </c>
      <c r="BD437" s="113" t="str">
        <f t="shared" si="216"/>
        <v/>
      </c>
      <c r="BE437" s="113" t="str">
        <f t="shared" si="217"/>
        <v/>
      </c>
      <c r="BF437" s="113" t="str">
        <f t="shared" si="218"/>
        <v/>
      </c>
      <c r="BG437" s="113" t="str">
        <f t="shared" si="219"/>
        <v/>
      </c>
      <c r="BH437" s="113" t="str">
        <f t="shared" si="220"/>
        <v/>
      </c>
      <c r="BI437" s="113" t="str">
        <f t="shared" si="221"/>
        <v/>
      </c>
      <c r="BJ437" s="113" t="str">
        <f t="shared" si="222"/>
        <v/>
      </c>
      <c r="BK437" s="113" t="str">
        <f t="shared" si="223"/>
        <v/>
      </c>
      <c r="BL437" s="113" t="str">
        <f t="shared" si="224"/>
        <v/>
      </c>
      <c r="BM437" s="113" t="str">
        <f t="shared" si="225"/>
        <v/>
      </c>
      <c r="BN437" s="113" t="str">
        <f t="shared" si="226"/>
        <v/>
      </c>
    </row>
    <row r="438" spans="1:66">
      <c r="A438" s="111">
        <f>IF('Data Entry'!$H$4="","",'Data Entry'!$H$4)</f>
        <v>8</v>
      </c>
      <c r="B438" s="111" t="str">
        <f>IF('Data Entry'!B443="","",'Data Entry'!B443)</f>
        <v/>
      </c>
      <c r="C438" s="111" t="str">
        <f>IF('Data Entry'!C443="","",'Data Entry'!C443)</f>
        <v/>
      </c>
      <c r="D438" s="114" t="str">
        <f>IF('Data Entry'!D443="","",'Data Entry'!D443)</f>
        <v/>
      </c>
      <c r="E438" s="111" t="str">
        <f>IF('Data Entry'!E443="","",UPPER('Data Entry'!E443))</f>
        <v/>
      </c>
      <c r="F438" s="111"/>
      <c r="G438" s="111" t="str">
        <f>IF('Data Entry'!F443="","",UPPER('Data Entry'!F443))</f>
        <v/>
      </c>
      <c r="H438" s="111"/>
      <c r="I438" s="111"/>
      <c r="J438" s="111"/>
      <c r="K438" s="111" t="str">
        <f>IF('Data Entry'!G443="","",'Data Entry'!G443)</f>
        <v/>
      </c>
      <c r="L438" s="111" t="str">
        <f>IF('Data Entry'!H443="","",'Data Entry'!H443)</f>
        <v/>
      </c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112"/>
      <c r="AF438" s="68" t="str">
        <f>IF(AK438="","",IF(AK438&gt;0,COUNT($AG$2:AG438),""))</f>
        <v/>
      </c>
      <c r="AG438" s="113">
        <f t="shared" si="195"/>
        <v>8</v>
      </c>
      <c r="AH438" s="113" t="str">
        <f t="shared" si="196"/>
        <v/>
      </c>
      <c r="AI438" s="113" t="str">
        <f t="shared" si="197"/>
        <v/>
      </c>
      <c r="AJ438" s="113" t="str">
        <f t="shared" si="198"/>
        <v/>
      </c>
      <c r="AK438" s="113" t="str">
        <f t="shared" si="199"/>
        <v/>
      </c>
      <c r="AL438" s="113">
        <f t="shared" si="200"/>
        <v>0</v>
      </c>
      <c r="AM438" s="113" t="str">
        <f t="shared" si="201"/>
        <v/>
      </c>
      <c r="AN438" s="113">
        <f t="shared" si="202"/>
        <v>0</v>
      </c>
      <c r="AO438" s="113">
        <f t="shared" si="203"/>
        <v>0</v>
      </c>
      <c r="AP438" s="113">
        <f t="shared" si="204"/>
        <v>0</v>
      </c>
      <c r="AQ438" s="113" t="str">
        <f t="shared" si="205"/>
        <v/>
      </c>
      <c r="AR438" s="113" t="str">
        <f t="shared" si="206"/>
        <v/>
      </c>
      <c r="AS438" s="113">
        <f t="shared" si="207"/>
        <v>0</v>
      </c>
      <c r="AT438" s="113">
        <f t="shared" si="208"/>
        <v>0</v>
      </c>
      <c r="AU438" s="113">
        <f t="shared" si="209"/>
        <v>0</v>
      </c>
      <c r="AV438" s="113">
        <f t="shared" si="210"/>
        <v>0</v>
      </c>
      <c r="AX438" s="68" t="str">
        <f>IF(BC438="","",IF(BC438&gt;0,COUNT($AY$2:AY438),""))</f>
        <v/>
      </c>
      <c r="AY438" s="113" t="str">
        <f t="shared" si="211"/>
        <v/>
      </c>
      <c r="AZ438" s="113" t="str">
        <f t="shared" si="212"/>
        <v/>
      </c>
      <c r="BA438" s="113" t="str">
        <f t="shared" si="213"/>
        <v/>
      </c>
      <c r="BB438" s="113" t="str">
        <f t="shared" si="214"/>
        <v/>
      </c>
      <c r="BC438" s="113" t="str">
        <f t="shared" si="215"/>
        <v/>
      </c>
      <c r="BD438" s="113" t="str">
        <f t="shared" si="216"/>
        <v/>
      </c>
      <c r="BE438" s="113" t="str">
        <f t="shared" si="217"/>
        <v/>
      </c>
      <c r="BF438" s="113" t="str">
        <f t="shared" si="218"/>
        <v/>
      </c>
      <c r="BG438" s="113" t="str">
        <f t="shared" si="219"/>
        <v/>
      </c>
      <c r="BH438" s="113" t="str">
        <f t="shared" si="220"/>
        <v/>
      </c>
      <c r="BI438" s="113" t="str">
        <f t="shared" si="221"/>
        <v/>
      </c>
      <c r="BJ438" s="113" t="str">
        <f t="shared" si="222"/>
        <v/>
      </c>
      <c r="BK438" s="113" t="str">
        <f t="shared" si="223"/>
        <v/>
      </c>
      <c r="BL438" s="113" t="str">
        <f t="shared" si="224"/>
        <v/>
      </c>
      <c r="BM438" s="113" t="str">
        <f t="shared" si="225"/>
        <v/>
      </c>
      <c r="BN438" s="113" t="str">
        <f t="shared" si="226"/>
        <v/>
      </c>
    </row>
    <row r="439" spans="1:66">
      <c r="A439" s="111">
        <f>IF('Data Entry'!$H$4="","",'Data Entry'!$H$4)</f>
        <v>8</v>
      </c>
      <c r="B439" s="111" t="str">
        <f>IF('Data Entry'!B444="","",'Data Entry'!B444)</f>
        <v/>
      </c>
      <c r="C439" s="111" t="str">
        <f>IF('Data Entry'!C444="","",'Data Entry'!C444)</f>
        <v/>
      </c>
      <c r="D439" s="114" t="str">
        <f>IF('Data Entry'!D444="","",'Data Entry'!D444)</f>
        <v/>
      </c>
      <c r="E439" s="111" t="str">
        <f>IF('Data Entry'!E444="","",UPPER('Data Entry'!E444))</f>
        <v/>
      </c>
      <c r="F439" s="111"/>
      <c r="G439" s="111" t="str">
        <f>IF('Data Entry'!F444="","",UPPER('Data Entry'!F444))</f>
        <v/>
      </c>
      <c r="H439" s="111"/>
      <c r="I439" s="111"/>
      <c r="J439" s="111"/>
      <c r="K439" s="111" t="str">
        <f>IF('Data Entry'!G444="","",'Data Entry'!G444)</f>
        <v/>
      </c>
      <c r="L439" s="111" t="str">
        <f>IF('Data Entry'!H444="","",'Data Entry'!H444)</f>
        <v/>
      </c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112"/>
      <c r="AF439" s="68" t="str">
        <f>IF(AK439="","",IF(AK439&gt;0,COUNT($AG$2:AG439),""))</f>
        <v/>
      </c>
      <c r="AG439" s="113">
        <f t="shared" si="195"/>
        <v>8</v>
      </c>
      <c r="AH439" s="113" t="str">
        <f t="shared" si="196"/>
        <v/>
      </c>
      <c r="AI439" s="113" t="str">
        <f t="shared" si="197"/>
        <v/>
      </c>
      <c r="AJ439" s="113" t="str">
        <f t="shared" si="198"/>
        <v/>
      </c>
      <c r="AK439" s="113" t="str">
        <f t="shared" si="199"/>
        <v/>
      </c>
      <c r="AL439" s="113">
        <f t="shared" si="200"/>
        <v>0</v>
      </c>
      <c r="AM439" s="113" t="str">
        <f t="shared" si="201"/>
        <v/>
      </c>
      <c r="AN439" s="113">
        <f t="shared" si="202"/>
        <v>0</v>
      </c>
      <c r="AO439" s="113">
        <f t="shared" si="203"/>
        <v>0</v>
      </c>
      <c r="AP439" s="113">
        <f t="shared" si="204"/>
        <v>0</v>
      </c>
      <c r="AQ439" s="113" t="str">
        <f t="shared" si="205"/>
        <v/>
      </c>
      <c r="AR439" s="113" t="str">
        <f t="shared" si="206"/>
        <v/>
      </c>
      <c r="AS439" s="113">
        <f t="shared" si="207"/>
        <v>0</v>
      </c>
      <c r="AT439" s="113">
        <f t="shared" si="208"/>
        <v>0</v>
      </c>
      <c r="AU439" s="113">
        <f t="shared" si="209"/>
        <v>0</v>
      </c>
      <c r="AV439" s="113">
        <f t="shared" si="210"/>
        <v>0</v>
      </c>
      <c r="AX439" s="68" t="str">
        <f>IF(BC439="","",IF(BC439&gt;0,COUNT($AY$2:AY439),""))</f>
        <v/>
      </c>
      <c r="AY439" s="113" t="str">
        <f t="shared" si="211"/>
        <v/>
      </c>
      <c r="AZ439" s="113" t="str">
        <f t="shared" si="212"/>
        <v/>
      </c>
      <c r="BA439" s="113" t="str">
        <f t="shared" si="213"/>
        <v/>
      </c>
      <c r="BB439" s="113" t="str">
        <f t="shared" si="214"/>
        <v/>
      </c>
      <c r="BC439" s="113" t="str">
        <f t="shared" si="215"/>
        <v/>
      </c>
      <c r="BD439" s="113" t="str">
        <f t="shared" si="216"/>
        <v/>
      </c>
      <c r="BE439" s="113" t="str">
        <f t="shared" si="217"/>
        <v/>
      </c>
      <c r="BF439" s="113" t="str">
        <f t="shared" si="218"/>
        <v/>
      </c>
      <c r="BG439" s="113" t="str">
        <f t="shared" si="219"/>
        <v/>
      </c>
      <c r="BH439" s="113" t="str">
        <f t="shared" si="220"/>
        <v/>
      </c>
      <c r="BI439" s="113" t="str">
        <f t="shared" si="221"/>
        <v/>
      </c>
      <c r="BJ439" s="113" t="str">
        <f t="shared" si="222"/>
        <v/>
      </c>
      <c r="BK439" s="113" t="str">
        <f t="shared" si="223"/>
        <v/>
      </c>
      <c r="BL439" s="113" t="str">
        <f t="shared" si="224"/>
        <v/>
      </c>
      <c r="BM439" s="113" t="str">
        <f t="shared" si="225"/>
        <v/>
      </c>
      <c r="BN439" s="113" t="str">
        <f t="shared" si="226"/>
        <v/>
      </c>
    </row>
    <row r="440" spans="1:66">
      <c r="A440" s="111">
        <f>IF('Data Entry'!$H$4="","",'Data Entry'!$H$4)</f>
        <v>8</v>
      </c>
      <c r="B440" s="111" t="str">
        <f>IF('Data Entry'!B445="","",'Data Entry'!B445)</f>
        <v/>
      </c>
      <c r="C440" s="111" t="str">
        <f>IF('Data Entry'!C445="","",'Data Entry'!C445)</f>
        <v/>
      </c>
      <c r="D440" s="114" t="str">
        <f>IF('Data Entry'!D445="","",'Data Entry'!D445)</f>
        <v/>
      </c>
      <c r="E440" s="111" t="str">
        <f>IF('Data Entry'!E445="","",UPPER('Data Entry'!E445))</f>
        <v/>
      </c>
      <c r="F440" s="111"/>
      <c r="G440" s="111" t="str">
        <f>IF('Data Entry'!F445="","",UPPER('Data Entry'!F445))</f>
        <v/>
      </c>
      <c r="H440" s="111"/>
      <c r="I440" s="111"/>
      <c r="J440" s="111"/>
      <c r="K440" s="111" t="str">
        <f>IF('Data Entry'!G445="","",'Data Entry'!G445)</f>
        <v/>
      </c>
      <c r="L440" s="111" t="str">
        <f>IF('Data Entry'!H445="","",'Data Entry'!H445)</f>
        <v/>
      </c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112"/>
      <c r="AF440" s="68" t="str">
        <f>IF(AK440="","",IF(AK440&gt;0,COUNT($AG$2:AG440),""))</f>
        <v/>
      </c>
      <c r="AG440" s="113">
        <f t="shared" si="195"/>
        <v>8</v>
      </c>
      <c r="AH440" s="113" t="str">
        <f t="shared" si="196"/>
        <v/>
      </c>
      <c r="AI440" s="113" t="str">
        <f t="shared" si="197"/>
        <v/>
      </c>
      <c r="AJ440" s="113" t="str">
        <f t="shared" si="198"/>
        <v/>
      </c>
      <c r="AK440" s="113" t="str">
        <f t="shared" si="199"/>
        <v/>
      </c>
      <c r="AL440" s="113">
        <f t="shared" si="200"/>
        <v>0</v>
      </c>
      <c r="AM440" s="113" t="str">
        <f t="shared" si="201"/>
        <v/>
      </c>
      <c r="AN440" s="113">
        <f t="shared" si="202"/>
        <v>0</v>
      </c>
      <c r="AO440" s="113">
        <f t="shared" si="203"/>
        <v>0</v>
      </c>
      <c r="AP440" s="113">
        <f t="shared" si="204"/>
        <v>0</v>
      </c>
      <c r="AQ440" s="113" t="str">
        <f t="shared" si="205"/>
        <v/>
      </c>
      <c r="AR440" s="113" t="str">
        <f t="shared" si="206"/>
        <v/>
      </c>
      <c r="AS440" s="113">
        <f t="shared" si="207"/>
        <v>0</v>
      </c>
      <c r="AT440" s="113">
        <f t="shared" si="208"/>
        <v>0</v>
      </c>
      <c r="AU440" s="113">
        <f t="shared" si="209"/>
        <v>0</v>
      </c>
      <c r="AV440" s="113">
        <f t="shared" si="210"/>
        <v>0</v>
      </c>
      <c r="AX440" s="68" t="str">
        <f>IF(BC440="","",IF(BC440&gt;0,COUNT($AY$2:AY440),""))</f>
        <v/>
      </c>
      <c r="AY440" s="113" t="str">
        <f t="shared" si="211"/>
        <v/>
      </c>
      <c r="AZ440" s="113" t="str">
        <f t="shared" si="212"/>
        <v/>
      </c>
      <c r="BA440" s="113" t="str">
        <f t="shared" si="213"/>
        <v/>
      </c>
      <c r="BB440" s="113" t="str">
        <f t="shared" si="214"/>
        <v/>
      </c>
      <c r="BC440" s="113" t="str">
        <f t="shared" si="215"/>
        <v/>
      </c>
      <c r="BD440" s="113" t="str">
        <f t="shared" si="216"/>
        <v/>
      </c>
      <c r="BE440" s="113" t="str">
        <f t="shared" si="217"/>
        <v/>
      </c>
      <c r="BF440" s="113" t="str">
        <f t="shared" si="218"/>
        <v/>
      </c>
      <c r="BG440" s="113" t="str">
        <f t="shared" si="219"/>
        <v/>
      </c>
      <c r="BH440" s="113" t="str">
        <f t="shared" si="220"/>
        <v/>
      </c>
      <c r="BI440" s="113" t="str">
        <f t="shared" si="221"/>
        <v/>
      </c>
      <c r="BJ440" s="113" t="str">
        <f t="shared" si="222"/>
        <v/>
      </c>
      <c r="BK440" s="113" t="str">
        <f t="shared" si="223"/>
        <v/>
      </c>
      <c r="BL440" s="113" t="str">
        <f t="shared" si="224"/>
        <v/>
      </c>
      <c r="BM440" s="113" t="str">
        <f t="shared" si="225"/>
        <v/>
      </c>
      <c r="BN440" s="113" t="str">
        <f t="shared" si="226"/>
        <v/>
      </c>
    </row>
    <row r="441" spans="1:66">
      <c r="A441" s="111">
        <f>IF('Data Entry'!$H$4="","",'Data Entry'!$H$4)</f>
        <v>8</v>
      </c>
      <c r="B441" s="111" t="str">
        <f>IF('Data Entry'!B446="","",'Data Entry'!B446)</f>
        <v/>
      </c>
      <c r="C441" s="111" t="str">
        <f>IF('Data Entry'!C446="","",'Data Entry'!C446)</f>
        <v/>
      </c>
      <c r="D441" s="114" t="str">
        <f>IF('Data Entry'!D446="","",'Data Entry'!D446)</f>
        <v/>
      </c>
      <c r="E441" s="111" t="str">
        <f>IF('Data Entry'!E446="","",UPPER('Data Entry'!E446))</f>
        <v/>
      </c>
      <c r="F441" s="111"/>
      <c r="G441" s="111" t="str">
        <f>IF('Data Entry'!F446="","",UPPER('Data Entry'!F446))</f>
        <v/>
      </c>
      <c r="H441" s="111"/>
      <c r="I441" s="111"/>
      <c r="J441" s="111"/>
      <c r="K441" s="111" t="str">
        <f>IF('Data Entry'!G446="","",'Data Entry'!G446)</f>
        <v/>
      </c>
      <c r="L441" s="111" t="str">
        <f>IF('Data Entry'!H446="","",'Data Entry'!H446)</f>
        <v/>
      </c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112"/>
      <c r="AF441" s="68" t="str">
        <f>IF(AK441="","",IF(AK441&gt;0,COUNT($AG$2:AG441),""))</f>
        <v/>
      </c>
      <c r="AG441" s="113">
        <f t="shared" si="195"/>
        <v>8</v>
      </c>
      <c r="AH441" s="113" t="str">
        <f t="shared" si="196"/>
        <v/>
      </c>
      <c r="AI441" s="113" t="str">
        <f t="shared" si="197"/>
        <v/>
      </c>
      <c r="AJ441" s="113" t="str">
        <f t="shared" si="198"/>
        <v/>
      </c>
      <c r="AK441" s="113" t="str">
        <f t="shared" si="199"/>
        <v/>
      </c>
      <c r="AL441" s="113">
        <f t="shared" si="200"/>
        <v>0</v>
      </c>
      <c r="AM441" s="113" t="str">
        <f t="shared" si="201"/>
        <v/>
      </c>
      <c r="AN441" s="113">
        <f t="shared" si="202"/>
        <v>0</v>
      </c>
      <c r="AO441" s="113">
        <f t="shared" si="203"/>
        <v>0</v>
      </c>
      <c r="AP441" s="113">
        <f t="shared" si="204"/>
        <v>0</v>
      </c>
      <c r="AQ441" s="113" t="str">
        <f t="shared" si="205"/>
        <v/>
      </c>
      <c r="AR441" s="113" t="str">
        <f t="shared" si="206"/>
        <v/>
      </c>
      <c r="AS441" s="113">
        <f t="shared" si="207"/>
        <v>0</v>
      </c>
      <c r="AT441" s="113">
        <f t="shared" si="208"/>
        <v>0</v>
      </c>
      <c r="AU441" s="113">
        <f t="shared" si="209"/>
        <v>0</v>
      </c>
      <c r="AV441" s="113">
        <f t="shared" si="210"/>
        <v>0</v>
      </c>
      <c r="AX441" s="68" t="str">
        <f>IF(BC441="","",IF(BC441&gt;0,COUNT($AY$2:AY441),""))</f>
        <v/>
      </c>
      <c r="AY441" s="113" t="str">
        <f t="shared" si="211"/>
        <v/>
      </c>
      <c r="AZ441" s="113" t="str">
        <f t="shared" si="212"/>
        <v/>
      </c>
      <c r="BA441" s="113" t="str">
        <f t="shared" si="213"/>
        <v/>
      </c>
      <c r="BB441" s="113" t="str">
        <f t="shared" si="214"/>
        <v/>
      </c>
      <c r="BC441" s="113" t="str">
        <f t="shared" si="215"/>
        <v/>
      </c>
      <c r="BD441" s="113" t="str">
        <f t="shared" si="216"/>
        <v/>
      </c>
      <c r="BE441" s="113" t="str">
        <f t="shared" si="217"/>
        <v/>
      </c>
      <c r="BF441" s="113" t="str">
        <f t="shared" si="218"/>
        <v/>
      </c>
      <c r="BG441" s="113" t="str">
        <f t="shared" si="219"/>
        <v/>
      </c>
      <c r="BH441" s="113" t="str">
        <f t="shared" si="220"/>
        <v/>
      </c>
      <c r="BI441" s="113" t="str">
        <f t="shared" si="221"/>
        <v/>
      </c>
      <c r="BJ441" s="113" t="str">
        <f t="shared" si="222"/>
        <v/>
      </c>
      <c r="BK441" s="113" t="str">
        <f t="shared" si="223"/>
        <v/>
      </c>
      <c r="BL441" s="113" t="str">
        <f t="shared" si="224"/>
        <v/>
      </c>
      <c r="BM441" s="113" t="str">
        <f t="shared" si="225"/>
        <v/>
      </c>
      <c r="BN441" s="113" t="str">
        <f t="shared" si="226"/>
        <v/>
      </c>
    </row>
    <row r="442" spans="1:66">
      <c r="A442" s="111">
        <f>IF('Data Entry'!$H$4="","",'Data Entry'!$H$4)</f>
        <v>8</v>
      </c>
      <c r="B442" s="111" t="str">
        <f>IF('Data Entry'!B447="","",'Data Entry'!B447)</f>
        <v/>
      </c>
      <c r="C442" s="111" t="str">
        <f>IF('Data Entry'!C447="","",'Data Entry'!C447)</f>
        <v/>
      </c>
      <c r="D442" s="114" t="str">
        <f>IF('Data Entry'!D447="","",'Data Entry'!D447)</f>
        <v/>
      </c>
      <c r="E442" s="111" t="str">
        <f>IF('Data Entry'!E447="","",UPPER('Data Entry'!E447))</f>
        <v/>
      </c>
      <c r="F442" s="111"/>
      <c r="G442" s="111" t="str">
        <f>IF('Data Entry'!F447="","",UPPER('Data Entry'!F447))</f>
        <v/>
      </c>
      <c r="H442" s="111"/>
      <c r="I442" s="111"/>
      <c r="J442" s="111"/>
      <c r="K442" s="111" t="str">
        <f>IF('Data Entry'!G447="","",'Data Entry'!G447)</f>
        <v/>
      </c>
      <c r="L442" s="111" t="str">
        <f>IF('Data Entry'!H447="","",'Data Entry'!H447)</f>
        <v/>
      </c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2"/>
      <c r="AF442" s="68" t="str">
        <f>IF(AK442="","",IF(AK442&gt;0,COUNT($AG$2:AG442),""))</f>
        <v/>
      </c>
      <c r="AG442" s="113">
        <f t="shared" si="195"/>
        <v>8</v>
      </c>
      <c r="AH442" s="113" t="str">
        <f t="shared" si="196"/>
        <v/>
      </c>
      <c r="AI442" s="113" t="str">
        <f t="shared" si="197"/>
        <v/>
      </c>
      <c r="AJ442" s="113" t="str">
        <f t="shared" si="198"/>
        <v/>
      </c>
      <c r="AK442" s="113" t="str">
        <f t="shared" si="199"/>
        <v/>
      </c>
      <c r="AL442" s="113">
        <f t="shared" si="200"/>
        <v>0</v>
      </c>
      <c r="AM442" s="113" t="str">
        <f t="shared" si="201"/>
        <v/>
      </c>
      <c r="AN442" s="113">
        <f t="shared" si="202"/>
        <v>0</v>
      </c>
      <c r="AO442" s="113">
        <f t="shared" si="203"/>
        <v>0</v>
      </c>
      <c r="AP442" s="113">
        <f t="shared" si="204"/>
        <v>0</v>
      </c>
      <c r="AQ442" s="113" t="str">
        <f t="shared" si="205"/>
        <v/>
      </c>
      <c r="AR442" s="113" t="str">
        <f t="shared" si="206"/>
        <v/>
      </c>
      <c r="AS442" s="113">
        <f t="shared" si="207"/>
        <v>0</v>
      </c>
      <c r="AT442" s="113">
        <f t="shared" si="208"/>
        <v>0</v>
      </c>
      <c r="AU442" s="113">
        <f t="shared" si="209"/>
        <v>0</v>
      </c>
      <c r="AV442" s="113">
        <f t="shared" si="210"/>
        <v>0</v>
      </c>
      <c r="AX442" s="68" t="str">
        <f>IF(BC442="","",IF(BC442&gt;0,COUNT($AY$2:AY442),""))</f>
        <v/>
      </c>
      <c r="AY442" s="113" t="str">
        <f t="shared" si="211"/>
        <v/>
      </c>
      <c r="AZ442" s="113" t="str">
        <f t="shared" si="212"/>
        <v/>
      </c>
      <c r="BA442" s="113" t="str">
        <f t="shared" si="213"/>
        <v/>
      </c>
      <c r="BB442" s="113" t="str">
        <f t="shared" si="214"/>
        <v/>
      </c>
      <c r="BC442" s="113" t="str">
        <f t="shared" si="215"/>
        <v/>
      </c>
      <c r="BD442" s="113" t="str">
        <f t="shared" si="216"/>
        <v/>
      </c>
      <c r="BE442" s="113" t="str">
        <f t="shared" si="217"/>
        <v/>
      </c>
      <c r="BF442" s="113" t="str">
        <f t="shared" si="218"/>
        <v/>
      </c>
      <c r="BG442" s="113" t="str">
        <f t="shared" si="219"/>
        <v/>
      </c>
      <c r="BH442" s="113" t="str">
        <f t="shared" si="220"/>
        <v/>
      </c>
      <c r="BI442" s="113" t="str">
        <f t="shared" si="221"/>
        <v/>
      </c>
      <c r="BJ442" s="113" t="str">
        <f t="shared" si="222"/>
        <v/>
      </c>
      <c r="BK442" s="113" t="str">
        <f t="shared" si="223"/>
        <v/>
      </c>
      <c r="BL442" s="113" t="str">
        <f t="shared" si="224"/>
        <v/>
      </c>
      <c r="BM442" s="113" t="str">
        <f t="shared" si="225"/>
        <v/>
      </c>
      <c r="BN442" s="113" t="str">
        <f t="shared" si="226"/>
        <v/>
      </c>
    </row>
    <row r="443" spans="1:66">
      <c r="A443" s="111">
        <f>IF('Data Entry'!$H$4="","",'Data Entry'!$H$4)</f>
        <v>8</v>
      </c>
      <c r="B443" s="111" t="str">
        <f>IF('Data Entry'!B448="","",'Data Entry'!B448)</f>
        <v/>
      </c>
      <c r="C443" s="111" t="str">
        <f>IF('Data Entry'!C448="","",'Data Entry'!C448)</f>
        <v/>
      </c>
      <c r="D443" s="114" t="str">
        <f>IF('Data Entry'!D448="","",'Data Entry'!D448)</f>
        <v/>
      </c>
      <c r="E443" s="111" t="str">
        <f>IF('Data Entry'!E448="","",UPPER('Data Entry'!E448))</f>
        <v/>
      </c>
      <c r="F443" s="111"/>
      <c r="G443" s="111" t="str">
        <f>IF('Data Entry'!F448="","",UPPER('Data Entry'!F448))</f>
        <v/>
      </c>
      <c r="H443" s="111"/>
      <c r="I443" s="111"/>
      <c r="J443" s="111"/>
      <c r="K443" s="111" t="str">
        <f>IF('Data Entry'!G448="","",'Data Entry'!G448)</f>
        <v/>
      </c>
      <c r="L443" s="111" t="str">
        <f>IF('Data Entry'!H448="","",'Data Entry'!H448)</f>
        <v/>
      </c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112"/>
      <c r="AF443" s="68" t="str">
        <f>IF(AK443="","",IF(AK443&gt;0,COUNT($AG$2:AG443),""))</f>
        <v/>
      </c>
      <c r="AG443" s="113">
        <f t="shared" si="195"/>
        <v>8</v>
      </c>
      <c r="AH443" s="113" t="str">
        <f t="shared" si="196"/>
        <v/>
      </c>
      <c r="AI443" s="113" t="str">
        <f t="shared" si="197"/>
        <v/>
      </c>
      <c r="AJ443" s="113" t="str">
        <f t="shared" si="198"/>
        <v/>
      </c>
      <c r="AK443" s="113" t="str">
        <f t="shared" si="199"/>
        <v/>
      </c>
      <c r="AL443" s="113">
        <f t="shared" si="200"/>
        <v>0</v>
      </c>
      <c r="AM443" s="113" t="str">
        <f t="shared" si="201"/>
        <v/>
      </c>
      <c r="AN443" s="113">
        <f t="shared" si="202"/>
        <v>0</v>
      </c>
      <c r="AO443" s="113">
        <f t="shared" si="203"/>
        <v>0</v>
      </c>
      <c r="AP443" s="113">
        <f t="shared" si="204"/>
        <v>0</v>
      </c>
      <c r="AQ443" s="113" t="str">
        <f t="shared" si="205"/>
        <v/>
      </c>
      <c r="AR443" s="113" t="str">
        <f t="shared" si="206"/>
        <v/>
      </c>
      <c r="AS443" s="113">
        <f t="shared" si="207"/>
        <v>0</v>
      </c>
      <c r="AT443" s="113">
        <f t="shared" si="208"/>
        <v>0</v>
      </c>
      <c r="AU443" s="113">
        <f t="shared" si="209"/>
        <v>0</v>
      </c>
      <c r="AV443" s="113">
        <f t="shared" si="210"/>
        <v>0</v>
      </c>
      <c r="AX443" s="68" t="str">
        <f>IF(BC443="","",IF(BC443&gt;0,COUNT($AY$2:AY443),""))</f>
        <v/>
      </c>
      <c r="AY443" s="113" t="str">
        <f t="shared" si="211"/>
        <v/>
      </c>
      <c r="AZ443" s="113" t="str">
        <f t="shared" si="212"/>
        <v/>
      </c>
      <c r="BA443" s="113" t="str">
        <f t="shared" si="213"/>
        <v/>
      </c>
      <c r="BB443" s="113" t="str">
        <f t="shared" si="214"/>
        <v/>
      </c>
      <c r="BC443" s="113" t="str">
        <f t="shared" si="215"/>
        <v/>
      </c>
      <c r="BD443" s="113" t="str">
        <f t="shared" si="216"/>
        <v/>
      </c>
      <c r="BE443" s="113" t="str">
        <f t="shared" si="217"/>
        <v/>
      </c>
      <c r="BF443" s="113" t="str">
        <f t="shared" si="218"/>
        <v/>
      </c>
      <c r="BG443" s="113" t="str">
        <f t="shared" si="219"/>
        <v/>
      </c>
      <c r="BH443" s="113" t="str">
        <f t="shared" si="220"/>
        <v/>
      </c>
      <c r="BI443" s="113" t="str">
        <f t="shared" si="221"/>
        <v/>
      </c>
      <c r="BJ443" s="113" t="str">
        <f t="shared" si="222"/>
        <v/>
      </c>
      <c r="BK443" s="113" t="str">
        <f t="shared" si="223"/>
        <v/>
      </c>
      <c r="BL443" s="113" t="str">
        <f t="shared" si="224"/>
        <v/>
      </c>
      <c r="BM443" s="113" t="str">
        <f t="shared" si="225"/>
        <v/>
      </c>
      <c r="BN443" s="113" t="str">
        <f t="shared" si="226"/>
        <v/>
      </c>
    </row>
    <row r="444" spans="1:66">
      <c r="A444" s="111">
        <f>IF('Data Entry'!$H$4="","",'Data Entry'!$H$4)</f>
        <v>8</v>
      </c>
      <c r="B444" s="111" t="str">
        <f>IF('Data Entry'!B449="","",'Data Entry'!B449)</f>
        <v/>
      </c>
      <c r="C444" s="111" t="str">
        <f>IF('Data Entry'!C449="","",'Data Entry'!C449)</f>
        <v/>
      </c>
      <c r="D444" s="114" t="str">
        <f>IF('Data Entry'!D449="","",'Data Entry'!D449)</f>
        <v/>
      </c>
      <c r="E444" s="111" t="str">
        <f>IF('Data Entry'!E449="","",UPPER('Data Entry'!E449))</f>
        <v/>
      </c>
      <c r="F444" s="111"/>
      <c r="G444" s="111" t="str">
        <f>IF('Data Entry'!F449="","",UPPER('Data Entry'!F449))</f>
        <v/>
      </c>
      <c r="H444" s="111"/>
      <c r="I444" s="111"/>
      <c r="J444" s="111"/>
      <c r="K444" s="111" t="str">
        <f>IF('Data Entry'!G449="","",'Data Entry'!G449)</f>
        <v/>
      </c>
      <c r="L444" s="111" t="str">
        <f>IF('Data Entry'!H449="","",'Data Entry'!H449)</f>
        <v/>
      </c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112"/>
      <c r="AF444" s="68" t="str">
        <f>IF(AK444="","",IF(AK444&gt;0,COUNT($AG$2:AG444),""))</f>
        <v/>
      </c>
      <c r="AG444" s="113">
        <f t="shared" si="195"/>
        <v>8</v>
      </c>
      <c r="AH444" s="113" t="str">
        <f t="shared" si="196"/>
        <v/>
      </c>
      <c r="AI444" s="113" t="str">
        <f t="shared" si="197"/>
        <v/>
      </c>
      <c r="AJ444" s="113" t="str">
        <f t="shared" si="198"/>
        <v/>
      </c>
      <c r="AK444" s="113" t="str">
        <f t="shared" si="199"/>
        <v/>
      </c>
      <c r="AL444" s="113">
        <f t="shared" si="200"/>
        <v>0</v>
      </c>
      <c r="AM444" s="113" t="str">
        <f t="shared" si="201"/>
        <v/>
      </c>
      <c r="AN444" s="113">
        <f t="shared" si="202"/>
        <v>0</v>
      </c>
      <c r="AO444" s="113">
        <f t="shared" si="203"/>
        <v>0</v>
      </c>
      <c r="AP444" s="113">
        <f t="shared" si="204"/>
        <v>0</v>
      </c>
      <c r="AQ444" s="113" t="str">
        <f t="shared" si="205"/>
        <v/>
      </c>
      <c r="AR444" s="113" t="str">
        <f t="shared" si="206"/>
        <v/>
      </c>
      <c r="AS444" s="113">
        <f t="shared" si="207"/>
        <v>0</v>
      </c>
      <c r="AT444" s="113">
        <f t="shared" si="208"/>
        <v>0</v>
      </c>
      <c r="AU444" s="113">
        <f t="shared" si="209"/>
        <v>0</v>
      </c>
      <c r="AV444" s="113">
        <f t="shared" si="210"/>
        <v>0</v>
      </c>
      <c r="AX444" s="68" t="str">
        <f>IF(BC444="","",IF(BC444&gt;0,COUNT($AY$2:AY444),""))</f>
        <v/>
      </c>
      <c r="AY444" s="113" t="str">
        <f t="shared" si="211"/>
        <v/>
      </c>
      <c r="AZ444" s="113" t="str">
        <f t="shared" si="212"/>
        <v/>
      </c>
      <c r="BA444" s="113" t="str">
        <f t="shared" si="213"/>
        <v/>
      </c>
      <c r="BB444" s="113" t="str">
        <f t="shared" si="214"/>
        <v/>
      </c>
      <c r="BC444" s="113" t="str">
        <f t="shared" si="215"/>
        <v/>
      </c>
      <c r="BD444" s="113" t="str">
        <f t="shared" si="216"/>
        <v/>
      </c>
      <c r="BE444" s="113" t="str">
        <f t="shared" si="217"/>
        <v/>
      </c>
      <c r="BF444" s="113" t="str">
        <f t="shared" si="218"/>
        <v/>
      </c>
      <c r="BG444" s="113" t="str">
        <f t="shared" si="219"/>
        <v/>
      </c>
      <c r="BH444" s="113" t="str">
        <f t="shared" si="220"/>
        <v/>
      </c>
      <c r="BI444" s="113" t="str">
        <f t="shared" si="221"/>
        <v/>
      </c>
      <c r="BJ444" s="113" t="str">
        <f t="shared" si="222"/>
        <v/>
      </c>
      <c r="BK444" s="113" t="str">
        <f t="shared" si="223"/>
        <v/>
      </c>
      <c r="BL444" s="113" t="str">
        <f t="shared" si="224"/>
        <v/>
      </c>
      <c r="BM444" s="113" t="str">
        <f t="shared" si="225"/>
        <v/>
      </c>
      <c r="BN444" s="113" t="str">
        <f t="shared" si="226"/>
        <v/>
      </c>
    </row>
    <row r="445" spans="1:66">
      <c r="A445" s="111">
        <f>IF('Data Entry'!$H$4="","",'Data Entry'!$H$4)</f>
        <v>8</v>
      </c>
      <c r="B445" s="111" t="str">
        <f>IF('Data Entry'!B450="","",'Data Entry'!B450)</f>
        <v/>
      </c>
      <c r="C445" s="111" t="str">
        <f>IF('Data Entry'!C450="","",'Data Entry'!C450)</f>
        <v/>
      </c>
      <c r="D445" s="114" t="str">
        <f>IF('Data Entry'!D450="","",'Data Entry'!D450)</f>
        <v/>
      </c>
      <c r="E445" s="111" t="str">
        <f>IF('Data Entry'!E450="","",UPPER('Data Entry'!E450))</f>
        <v/>
      </c>
      <c r="F445" s="111"/>
      <c r="G445" s="111" t="str">
        <f>IF('Data Entry'!F450="","",UPPER('Data Entry'!F450))</f>
        <v/>
      </c>
      <c r="H445" s="111"/>
      <c r="I445" s="111"/>
      <c r="J445" s="111"/>
      <c r="K445" s="111" t="str">
        <f>IF('Data Entry'!G450="","",'Data Entry'!G450)</f>
        <v/>
      </c>
      <c r="L445" s="111" t="str">
        <f>IF('Data Entry'!H450="","",'Data Entry'!H450)</f>
        <v/>
      </c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112"/>
      <c r="AF445" s="68" t="str">
        <f>IF(AK445="","",IF(AK445&gt;0,COUNT($AG$2:AG445),""))</f>
        <v/>
      </c>
      <c r="AG445" s="113">
        <f t="shared" si="195"/>
        <v>8</v>
      </c>
      <c r="AH445" s="113" t="str">
        <f t="shared" si="196"/>
        <v/>
      </c>
      <c r="AI445" s="113" t="str">
        <f t="shared" si="197"/>
        <v/>
      </c>
      <c r="AJ445" s="113" t="str">
        <f t="shared" si="198"/>
        <v/>
      </c>
      <c r="AK445" s="113" t="str">
        <f t="shared" si="199"/>
        <v/>
      </c>
      <c r="AL445" s="113">
        <f t="shared" si="200"/>
        <v>0</v>
      </c>
      <c r="AM445" s="113" t="str">
        <f t="shared" si="201"/>
        <v/>
      </c>
      <c r="AN445" s="113">
        <f t="shared" si="202"/>
        <v>0</v>
      </c>
      <c r="AO445" s="113">
        <f t="shared" si="203"/>
        <v>0</v>
      </c>
      <c r="AP445" s="113">
        <f t="shared" si="204"/>
        <v>0</v>
      </c>
      <c r="AQ445" s="113" t="str">
        <f t="shared" si="205"/>
        <v/>
      </c>
      <c r="AR445" s="113" t="str">
        <f t="shared" si="206"/>
        <v/>
      </c>
      <c r="AS445" s="113">
        <f t="shared" si="207"/>
        <v>0</v>
      </c>
      <c r="AT445" s="113">
        <f t="shared" si="208"/>
        <v>0</v>
      </c>
      <c r="AU445" s="113">
        <f t="shared" si="209"/>
        <v>0</v>
      </c>
      <c r="AV445" s="113">
        <f t="shared" si="210"/>
        <v>0</v>
      </c>
      <c r="AX445" s="68" t="str">
        <f>IF(BC445="","",IF(BC445&gt;0,COUNT($AY$2:AY445),""))</f>
        <v/>
      </c>
      <c r="AY445" s="113" t="str">
        <f t="shared" si="211"/>
        <v/>
      </c>
      <c r="AZ445" s="113" t="str">
        <f t="shared" si="212"/>
        <v/>
      </c>
      <c r="BA445" s="113" t="str">
        <f t="shared" si="213"/>
        <v/>
      </c>
      <c r="BB445" s="113" t="str">
        <f t="shared" si="214"/>
        <v/>
      </c>
      <c r="BC445" s="113" t="str">
        <f t="shared" si="215"/>
        <v/>
      </c>
      <c r="BD445" s="113" t="str">
        <f t="shared" si="216"/>
        <v/>
      </c>
      <c r="BE445" s="113" t="str">
        <f t="shared" si="217"/>
        <v/>
      </c>
      <c r="BF445" s="113" t="str">
        <f t="shared" si="218"/>
        <v/>
      </c>
      <c r="BG445" s="113" t="str">
        <f t="shared" si="219"/>
        <v/>
      </c>
      <c r="BH445" s="113" t="str">
        <f t="shared" si="220"/>
        <v/>
      </c>
      <c r="BI445" s="113" t="str">
        <f t="shared" si="221"/>
        <v/>
      </c>
      <c r="BJ445" s="113" t="str">
        <f t="shared" si="222"/>
        <v/>
      </c>
      <c r="BK445" s="113" t="str">
        <f t="shared" si="223"/>
        <v/>
      </c>
      <c r="BL445" s="113" t="str">
        <f t="shared" si="224"/>
        <v/>
      </c>
      <c r="BM445" s="113" t="str">
        <f t="shared" si="225"/>
        <v/>
      </c>
      <c r="BN445" s="113" t="str">
        <f t="shared" si="226"/>
        <v/>
      </c>
    </row>
    <row r="446" spans="1:66">
      <c r="A446" s="111">
        <f>IF('Data Entry'!$H$4="","",'Data Entry'!$H$4)</f>
        <v>8</v>
      </c>
      <c r="B446" s="111" t="str">
        <f>IF('Data Entry'!B451="","",'Data Entry'!B451)</f>
        <v/>
      </c>
      <c r="C446" s="111" t="str">
        <f>IF('Data Entry'!C451="","",'Data Entry'!C451)</f>
        <v/>
      </c>
      <c r="D446" s="114" t="str">
        <f>IF('Data Entry'!D451="","",'Data Entry'!D451)</f>
        <v/>
      </c>
      <c r="E446" s="111" t="str">
        <f>IF('Data Entry'!E451="","",UPPER('Data Entry'!E451))</f>
        <v/>
      </c>
      <c r="F446" s="111"/>
      <c r="G446" s="111" t="str">
        <f>IF('Data Entry'!F451="","",UPPER('Data Entry'!F451))</f>
        <v/>
      </c>
      <c r="H446" s="111"/>
      <c r="I446" s="111"/>
      <c r="J446" s="111"/>
      <c r="K446" s="111" t="str">
        <f>IF('Data Entry'!G451="","",'Data Entry'!G451)</f>
        <v/>
      </c>
      <c r="L446" s="111" t="str">
        <f>IF('Data Entry'!H451="","",'Data Entry'!H451)</f>
        <v/>
      </c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2"/>
      <c r="AF446" s="68" t="str">
        <f>IF(AK446="","",IF(AK446&gt;0,COUNT($AG$2:AG446),""))</f>
        <v/>
      </c>
      <c r="AG446" s="113">
        <f t="shared" si="195"/>
        <v>8</v>
      </c>
      <c r="AH446" s="113" t="str">
        <f t="shared" si="196"/>
        <v/>
      </c>
      <c r="AI446" s="113" t="str">
        <f t="shared" si="197"/>
        <v/>
      </c>
      <c r="AJ446" s="113" t="str">
        <f t="shared" si="198"/>
        <v/>
      </c>
      <c r="AK446" s="113" t="str">
        <f t="shared" si="199"/>
        <v/>
      </c>
      <c r="AL446" s="113">
        <f t="shared" si="200"/>
        <v>0</v>
      </c>
      <c r="AM446" s="113" t="str">
        <f t="shared" si="201"/>
        <v/>
      </c>
      <c r="AN446" s="113">
        <f t="shared" si="202"/>
        <v>0</v>
      </c>
      <c r="AO446" s="113">
        <f t="shared" si="203"/>
        <v>0</v>
      </c>
      <c r="AP446" s="113">
        <f t="shared" si="204"/>
        <v>0</v>
      </c>
      <c r="AQ446" s="113" t="str">
        <f t="shared" si="205"/>
        <v/>
      </c>
      <c r="AR446" s="113" t="str">
        <f t="shared" si="206"/>
        <v/>
      </c>
      <c r="AS446" s="113">
        <f t="shared" si="207"/>
        <v>0</v>
      </c>
      <c r="AT446" s="113">
        <f t="shared" si="208"/>
        <v>0</v>
      </c>
      <c r="AU446" s="113">
        <f t="shared" si="209"/>
        <v>0</v>
      </c>
      <c r="AV446" s="113">
        <f t="shared" si="210"/>
        <v>0</v>
      </c>
      <c r="AX446" s="68" t="str">
        <f>IF(BC446="","",IF(BC446&gt;0,COUNT($AY$2:AY446),""))</f>
        <v/>
      </c>
      <c r="AY446" s="113" t="str">
        <f t="shared" si="211"/>
        <v/>
      </c>
      <c r="AZ446" s="113" t="str">
        <f t="shared" si="212"/>
        <v/>
      </c>
      <c r="BA446" s="113" t="str">
        <f t="shared" si="213"/>
        <v/>
      </c>
      <c r="BB446" s="113" t="str">
        <f t="shared" si="214"/>
        <v/>
      </c>
      <c r="BC446" s="113" t="str">
        <f t="shared" si="215"/>
        <v/>
      </c>
      <c r="BD446" s="113" t="str">
        <f t="shared" si="216"/>
        <v/>
      </c>
      <c r="BE446" s="113" t="str">
        <f t="shared" si="217"/>
        <v/>
      </c>
      <c r="BF446" s="113" t="str">
        <f t="shared" si="218"/>
        <v/>
      </c>
      <c r="BG446" s="113" t="str">
        <f t="shared" si="219"/>
        <v/>
      </c>
      <c r="BH446" s="113" t="str">
        <f t="shared" si="220"/>
        <v/>
      </c>
      <c r="BI446" s="113" t="str">
        <f t="shared" si="221"/>
        <v/>
      </c>
      <c r="BJ446" s="113" t="str">
        <f t="shared" si="222"/>
        <v/>
      </c>
      <c r="BK446" s="113" t="str">
        <f t="shared" si="223"/>
        <v/>
      </c>
      <c r="BL446" s="113" t="str">
        <f t="shared" si="224"/>
        <v/>
      </c>
      <c r="BM446" s="113" t="str">
        <f t="shared" si="225"/>
        <v/>
      </c>
      <c r="BN446" s="113" t="str">
        <f t="shared" si="226"/>
        <v/>
      </c>
    </row>
    <row r="447" spans="1:66">
      <c r="A447" s="111">
        <f>IF('Data Entry'!$H$4="","",'Data Entry'!$H$4)</f>
        <v>8</v>
      </c>
      <c r="B447" s="111" t="str">
        <f>IF('Data Entry'!B452="","",'Data Entry'!B452)</f>
        <v/>
      </c>
      <c r="C447" s="111" t="str">
        <f>IF('Data Entry'!C452="","",'Data Entry'!C452)</f>
        <v/>
      </c>
      <c r="D447" s="114" t="str">
        <f>IF('Data Entry'!D452="","",'Data Entry'!D452)</f>
        <v/>
      </c>
      <c r="E447" s="111" t="str">
        <f>IF('Data Entry'!E452="","",UPPER('Data Entry'!E452))</f>
        <v/>
      </c>
      <c r="F447" s="111"/>
      <c r="G447" s="111" t="str">
        <f>IF('Data Entry'!F452="","",UPPER('Data Entry'!F452))</f>
        <v/>
      </c>
      <c r="H447" s="111"/>
      <c r="I447" s="111"/>
      <c r="J447" s="111"/>
      <c r="K447" s="111" t="str">
        <f>IF('Data Entry'!G452="","",'Data Entry'!G452)</f>
        <v/>
      </c>
      <c r="L447" s="111" t="str">
        <f>IF('Data Entry'!H452="","",'Data Entry'!H452)</f>
        <v/>
      </c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2"/>
      <c r="AF447" s="68" t="str">
        <f>IF(AK447="","",IF(AK447&gt;0,COUNT($AG$2:AG447),""))</f>
        <v/>
      </c>
      <c r="AG447" s="113">
        <f t="shared" si="195"/>
        <v>8</v>
      </c>
      <c r="AH447" s="113" t="str">
        <f t="shared" si="196"/>
        <v/>
      </c>
      <c r="AI447" s="113" t="str">
        <f t="shared" si="197"/>
        <v/>
      </c>
      <c r="AJ447" s="113" t="str">
        <f t="shared" si="198"/>
        <v/>
      </c>
      <c r="AK447" s="113" t="str">
        <f t="shared" si="199"/>
        <v/>
      </c>
      <c r="AL447" s="113">
        <f t="shared" si="200"/>
        <v>0</v>
      </c>
      <c r="AM447" s="113" t="str">
        <f t="shared" si="201"/>
        <v/>
      </c>
      <c r="AN447" s="113">
        <f t="shared" si="202"/>
        <v>0</v>
      </c>
      <c r="AO447" s="113">
        <f t="shared" si="203"/>
        <v>0</v>
      </c>
      <c r="AP447" s="113">
        <f t="shared" si="204"/>
        <v>0</v>
      </c>
      <c r="AQ447" s="113" t="str">
        <f t="shared" si="205"/>
        <v/>
      </c>
      <c r="AR447" s="113" t="str">
        <f t="shared" si="206"/>
        <v/>
      </c>
      <c r="AS447" s="113">
        <f t="shared" si="207"/>
        <v>0</v>
      </c>
      <c r="AT447" s="113">
        <f t="shared" si="208"/>
        <v>0</v>
      </c>
      <c r="AU447" s="113">
        <f t="shared" si="209"/>
        <v>0</v>
      </c>
      <c r="AV447" s="113">
        <f t="shared" si="210"/>
        <v>0</v>
      </c>
      <c r="AX447" s="68" t="str">
        <f>IF(BC447="","",IF(BC447&gt;0,COUNT($AY$2:AY447),""))</f>
        <v/>
      </c>
      <c r="AY447" s="113" t="str">
        <f t="shared" si="211"/>
        <v/>
      </c>
      <c r="AZ447" s="113" t="str">
        <f t="shared" si="212"/>
        <v/>
      </c>
      <c r="BA447" s="113" t="str">
        <f t="shared" si="213"/>
        <v/>
      </c>
      <c r="BB447" s="113" t="str">
        <f t="shared" si="214"/>
        <v/>
      </c>
      <c r="BC447" s="113" t="str">
        <f t="shared" si="215"/>
        <v/>
      </c>
      <c r="BD447" s="113" t="str">
        <f t="shared" si="216"/>
        <v/>
      </c>
      <c r="BE447" s="113" t="str">
        <f t="shared" si="217"/>
        <v/>
      </c>
      <c r="BF447" s="113" t="str">
        <f t="shared" si="218"/>
        <v/>
      </c>
      <c r="BG447" s="113" t="str">
        <f t="shared" si="219"/>
        <v/>
      </c>
      <c r="BH447" s="113" t="str">
        <f t="shared" si="220"/>
        <v/>
      </c>
      <c r="BI447" s="113" t="str">
        <f t="shared" si="221"/>
        <v/>
      </c>
      <c r="BJ447" s="113" t="str">
        <f t="shared" si="222"/>
        <v/>
      </c>
      <c r="BK447" s="113" t="str">
        <f t="shared" si="223"/>
        <v/>
      </c>
      <c r="BL447" s="113" t="str">
        <f t="shared" si="224"/>
        <v/>
      </c>
      <c r="BM447" s="113" t="str">
        <f t="shared" si="225"/>
        <v/>
      </c>
      <c r="BN447" s="113" t="str">
        <f t="shared" si="226"/>
        <v/>
      </c>
    </row>
    <row r="448" spans="1:66">
      <c r="A448" s="111">
        <f>IF('Data Entry'!$H$4="","",'Data Entry'!$H$4)</f>
        <v>8</v>
      </c>
      <c r="B448" s="111" t="str">
        <f>IF('Data Entry'!B453="","",'Data Entry'!B453)</f>
        <v/>
      </c>
      <c r="C448" s="111" t="str">
        <f>IF('Data Entry'!C453="","",'Data Entry'!C453)</f>
        <v/>
      </c>
      <c r="D448" s="114" t="str">
        <f>IF('Data Entry'!D453="","",'Data Entry'!D453)</f>
        <v/>
      </c>
      <c r="E448" s="111" t="str">
        <f>IF('Data Entry'!E453="","",UPPER('Data Entry'!E453))</f>
        <v/>
      </c>
      <c r="F448" s="111"/>
      <c r="G448" s="111" t="str">
        <f>IF('Data Entry'!F453="","",UPPER('Data Entry'!F453))</f>
        <v/>
      </c>
      <c r="H448" s="111"/>
      <c r="I448" s="111"/>
      <c r="J448" s="111"/>
      <c r="K448" s="111" t="str">
        <f>IF('Data Entry'!G453="","",'Data Entry'!G453)</f>
        <v/>
      </c>
      <c r="L448" s="111" t="str">
        <f>IF('Data Entry'!H453="","",'Data Entry'!H453)</f>
        <v/>
      </c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112"/>
      <c r="AF448" s="68" t="str">
        <f>IF(AK448="","",IF(AK448&gt;0,COUNT($AG$2:AG448),""))</f>
        <v/>
      </c>
      <c r="AG448" s="113">
        <f t="shared" si="195"/>
        <v>8</v>
      </c>
      <c r="AH448" s="113" t="str">
        <f t="shared" si="196"/>
        <v/>
      </c>
      <c r="AI448" s="113" t="str">
        <f t="shared" si="197"/>
        <v/>
      </c>
      <c r="AJ448" s="113" t="str">
        <f t="shared" si="198"/>
        <v/>
      </c>
      <c r="AK448" s="113" t="str">
        <f t="shared" si="199"/>
        <v/>
      </c>
      <c r="AL448" s="113">
        <f t="shared" si="200"/>
        <v>0</v>
      </c>
      <c r="AM448" s="113" t="str">
        <f t="shared" si="201"/>
        <v/>
      </c>
      <c r="AN448" s="113">
        <f t="shared" si="202"/>
        <v>0</v>
      </c>
      <c r="AO448" s="113">
        <f t="shared" si="203"/>
        <v>0</v>
      </c>
      <c r="AP448" s="113">
        <f t="shared" si="204"/>
        <v>0</v>
      </c>
      <c r="AQ448" s="113" t="str">
        <f t="shared" si="205"/>
        <v/>
      </c>
      <c r="AR448" s="113" t="str">
        <f t="shared" si="206"/>
        <v/>
      </c>
      <c r="AS448" s="113">
        <f t="shared" si="207"/>
        <v>0</v>
      </c>
      <c r="AT448" s="113">
        <f t="shared" si="208"/>
        <v>0</v>
      </c>
      <c r="AU448" s="113">
        <f t="shared" si="209"/>
        <v>0</v>
      </c>
      <c r="AV448" s="113">
        <f t="shared" si="210"/>
        <v>0</v>
      </c>
      <c r="AX448" s="68" t="str">
        <f>IF(BC448="","",IF(BC448&gt;0,COUNT($AY$2:AY448),""))</f>
        <v/>
      </c>
      <c r="AY448" s="113" t="str">
        <f t="shared" si="211"/>
        <v/>
      </c>
      <c r="AZ448" s="113" t="str">
        <f t="shared" si="212"/>
        <v/>
      </c>
      <c r="BA448" s="113" t="str">
        <f t="shared" si="213"/>
        <v/>
      </c>
      <c r="BB448" s="113" t="str">
        <f t="shared" si="214"/>
        <v/>
      </c>
      <c r="BC448" s="113" t="str">
        <f t="shared" si="215"/>
        <v/>
      </c>
      <c r="BD448" s="113" t="str">
        <f t="shared" si="216"/>
        <v/>
      </c>
      <c r="BE448" s="113" t="str">
        <f t="shared" si="217"/>
        <v/>
      </c>
      <c r="BF448" s="113" t="str">
        <f t="shared" si="218"/>
        <v/>
      </c>
      <c r="BG448" s="113" t="str">
        <f t="shared" si="219"/>
        <v/>
      </c>
      <c r="BH448" s="113" t="str">
        <f t="shared" si="220"/>
        <v/>
      </c>
      <c r="BI448" s="113" t="str">
        <f t="shared" si="221"/>
        <v/>
      </c>
      <c r="BJ448" s="113" t="str">
        <f t="shared" si="222"/>
        <v/>
      </c>
      <c r="BK448" s="113" t="str">
        <f t="shared" si="223"/>
        <v/>
      </c>
      <c r="BL448" s="113" t="str">
        <f t="shared" si="224"/>
        <v/>
      </c>
      <c r="BM448" s="113" t="str">
        <f t="shared" si="225"/>
        <v/>
      </c>
      <c r="BN448" s="113" t="str">
        <f t="shared" si="226"/>
        <v/>
      </c>
    </row>
    <row r="449" spans="1:66">
      <c r="A449" s="111">
        <f>IF('Data Entry'!$H$4="","",'Data Entry'!$H$4)</f>
        <v>8</v>
      </c>
      <c r="B449" s="111" t="str">
        <f>IF('Data Entry'!B454="","",'Data Entry'!B454)</f>
        <v/>
      </c>
      <c r="C449" s="111" t="str">
        <f>IF('Data Entry'!C454="","",'Data Entry'!C454)</f>
        <v/>
      </c>
      <c r="D449" s="114" t="str">
        <f>IF('Data Entry'!D454="","",'Data Entry'!D454)</f>
        <v/>
      </c>
      <c r="E449" s="111" t="str">
        <f>IF('Data Entry'!E454="","",UPPER('Data Entry'!E454))</f>
        <v/>
      </c>
      <c r="F449" s="111"/>
      <c r="G449" s="111" t="str">
        <f>IF('Data Entry'!F454="","",UPPER('Data Entry'!F454))</f>
        <v/>
      </c>
      <c r="H449" s="111"/>
      <c r="I449" s="111"/>
      <c r="J449" s="111"/>
      <c r="K449" s="111" t="str">
        <f>IF('Data Entry'!G454="","",'Data Entry'!G454)</f>
        <v/>
      </c>
      <c r="L449" s="111" t="str">
        <f>IF('Data Entry'!H454="","",'Data Entry'!H454)</f>
        <v/>
      </c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112"/>
      <c r="AF449" s="68" t="str">
        <f>IF(AK449="","",IF(AK449&gt;0,COUNT($AG$2:AG449),""))</f>
        <v/>
      </c>
      <c r="AG449" s="113">
        <f t="shared" si="195"/>
        <v>8</v>
      </c>
      <c r="AH449" s="113" t="str">
        <f t="shared" si="196"/>
        <v/>
      </c>
      <c r="AI449" s="113" t="str">
        <f t="shared" si="197"/>
        <v/>
      </c>
      <c r="AJ449" s="113" t="str">
        <f t="shared" si="198"/>
        <v/>
      </c>
      <c r="AK449" s="113" t="str">
        <f t="shared" si="199"/>
        <v/>
      </c>
      <c r="AL449" s="113">
        <f t="shared" si="200"/>
        <v>0</v>
      </c>
      <c r="AM449" s="113" t="str">
        <f t="shared" si="201"/>
        <v/>
      </c>
      <c r="AN449" s="113">
        <f t="shared" si="202"/>
        <v>0</v>
      </c>
      <c r="AO449" s="113">
        <f t="shared" si="203"/>
        <v>0</v>
      </c>
      <c r="AP449" s="113">
        <f t="shared" si="204"/>
        <v>0</v>
      </c>
      <c r="AQ449" s="113" t="str">
        <f t="shared" si="205"/>
        <v/>
      </c>
      <c r="AR449" s="113" t="str">
        <f t="shared" si="206"/>
        <v/>
      </c>
      <c r="AS449" s="113">
        <f t="shared" si="207"/>
        <v>0</v>
      </c>
      <c r="AT449" s="113">
        <f t="shared" si="208"/>
        <v>0</v>
      </c>
      <c r="AU449" s="113">
        <f t="shared" si="209"/>
        <v>0</v>
      </c>
      <c r="AV449" s="113">
        <f t="shared" si="210"/>
        <v>0</v>
      </c>
      <c r="AX449" s="68" t="str">
        <f>IF(BC449="","",IF(BC449&gt;0,COUNT($AY$2:AY449),""))</f>
        <v/>
      </c>
      <c r="AY449" s="113" t="str">
        <f t="shared" si="211"/>
        <v/>
      </c>
      <c r="AZ449" s="113" t="str">
        <f t="shared" si="212"/>
        <v/>
      </c>
      <c r="BA449" s="113" t="str">
        <f t="shared" si="213"/>
        <v/>
      </c>
      <c r="BB449" s="113" t="str">
        <f t="shared" si="214"/>
        <v/>
      </c>
      <c r="BC449" s="113" t="str">
        <f t="shared" si="215"/>
        <v/>
      </c>
      <c r="BD449" s="113" t="str">
        <f t="shared" si="216"/>
        <v/>
      </c>
      <c r="BE449" s="113" t="str">
        <f t="shared" si="217"/>
        <v/>
      </c>
      <c r="BF449" s="113" t="str">
        <f t="shared" si="218"/>
        <v/>
      </c>
      <c r="BG449" s="113" t="str">
        <f t="shared" si="219"/>
        <v/>
      </c>
      <c r="BH449" s="113" t="str">
        <f t="shared" si="220"/>
        <v/>
      </c>
      <c r="BI449" s="113" t="str">
        <f t="shared" si="221"/>
        <v/>
      </c>
      <c r="BJ449" s="113" t="str">
        <f t="shared" si="222"/>
        <v/>
      </c>
      <c r="BK449" s="113" t="str">
        <f t="shared" si="223"/>
        <v/>
      </c>
      <c r="BL449" s="113" t="str">
        <f t="shared" si="224"/>
        <v/>
      </c>
      <c r="BM449" s="113" t="str">
        <f t="shared" si="225"/>
        <v/>
      </c>
      <c r="BN449" s="113" t="str">
        <f t="shared" si="226"/>
        <v/>
      </c>
    </row>
    <row r="450" spans="1:66">
      <c r="A450" s="111">
        <f>IF('Data Entry'!$H$4="","",'Data Entry'!$H$4)</f>
        <v>8</v>
      </c>
      <c r="B450" s="111" t="str">
        <f>IF('Data Entry'!B455="","",'Data Entry'!B455)</f>
        <v/>
      </c>
      <c r="C450" s="111" t="str">
        <f>IF('Data Entry'!C455="","",'Data Entry'!C455)</f>
        <v/>
      </c>
      <c r="D450" s="114" t="str">
        <f>IF('Data Entry'!D455="","",'Data Entry'!D455)</f>
        <v/>
      </c>
      <c r="E450" s="111" t="str">
        <f>IF('Data Entry'!E455="","",UPPER('Data Entry'!E455))</f>
        <v/>
      </c>
      <c r="F450" s="111"/>
      <c r="G450" s="111" t="str">
        <f>IF('Data Entry'!F455="","",UPPER('Data Entry'!F455))</f>
        <v/>
      </c>
      <c r="H450" s="111"/>
      <c r="I450" s="111"/>
      <c r="J450" s="111"/>
      <c r="K450" s="111" t="str">
        <f>IF('Data Entry'!G455="","",'Data Entry'!G455)</f>
        <v/>
      </c>
      <c r="L450" s="111" t="str">
        <f>IF('Data Entry'!H455="","",'Data Entry'!H455)</f>
        <v/>
      </c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112"/>
      <c r="AF450" s="68" t="str">
        <f>IF(AK450="","",IF(AK450&gt;0,COUNT($AG$2:AG450),""))</f>
        <v/>
      </c>
      <c r="AG450" s="113">
        <f t="shared" si="195"/>
        <v>8</v>
      </c>
      <c r="AH450" s="113" t="str">
        <f t="shared" si="196"/>
        <v/>
      </c>
      <c r="AI450" s="113" t="str">
        <f t="shared" si="197"/>
        <v/>
      </c>
      <c r="AJ450" s="113" t="str">
        <f t="shared" si="198"/>
        <v/>
      </c>
      <c r="AK450" s="113" t="str">
        <f t="shared" si="199"/>
        <v/>
      </c>
      <c r="AL450" s="113">
        <f t="shared" si="200"/>
        <v>0</v>
      </c>
      <c r="AM450" s="113" t="str">
        <f t="shared" si="201"/>
        <v/>
      </c>
      <c r="AN450" s="113">
        <f t="shared" si="202"/>
        <v>0</v>
      </c>
      <c r="AO450" s="113">
        <f t="shared" si="203"/>
        <v>0</v>
      </c>
      <c r="AP450" s="113">
        <f t="shared" si="204"/>
        <v>0</v>
      </c>
      <c r="AQ450" s="113" t="str">
        <f t="shared" si="205"/>
        <v/>
      </c>
      <c r="AR450" s="113" t="str">
        <f t="shared" si="206"/>
        <v/>
      </c>
      <c r="AS450" s="113">
        <f t="shared" si="207"/>
        <v>0</v>
      </c>
      <c r="AT450" s="113">
        <f t="shared" si="208"/>
        <v>0</v>
      </c>
      <c r="AU450" s="113">
        <f t="shared" si="209"/>
        <v>0</v>
      </c>
      <c r="AV450" s="113">
        <f t="shared" si="210"/>
        <v>0</v>
      </c>
      <c r="AX450" s="68" t="str">
        <f>IF(BC450="","",IF(BC450&gt;0,COUNT($AY$2:AY450),""))</f>
        <v/>
      </c>
      <c r="AY450" s="113" t="str">
        <f t="shared" si="211"/>
        <v/>
      </c>
      <c r="AZ450" s="113" t="str">
        <f t="shared" si="212"/>
        <v/>
      </c>
      <c r="BA450" s="113" t="str">
        <f t="shared" si="213"/>
        <v/>
      </c>
      <c r="BB450" s="113" t="str">
        <f t="shared" si="214"/>
        <v/>
      </c>
      <c r="BC450" s="113" t="str">
        <f t="shared" si="215"/>
        <v/>
      </c>
      <c r="BD450" s="113" t="str">
        <f t="shared" si="216"/>
        <v/>
      </c>
      <c r="BE450" s="113" t="str">
        <f t="shared" si="217"/>
        <v/>
      </c>
      <c r="BF450" s="113" t="str">
        <f t="shared" si="218"/>
        <v/>
      </c>
      <c r="BG450" s="113" t="str">
        <f t="shared" si="219"/>
        <v/>
      </c>
      <c r="BH450" s="113" t="str">
        <f t="shared" si="220"/>
        <v/>
      </c>
      <c r="BI450" s="113" t="str">
        <f t="shared" si="221"/>
        <v/>
      </c>
      <c r="BJ450" s="113" t="str">
        <f t="shared" si="222"/>
        <v/>
      </c>
      <c r="BK450" s="113" t="str">
        <f t="shared" si="223"/>
        <v/>
      </c>
      <c r="BL450" s="113" t="str">
        <f t="shared" si="224"/>
        <v/>
      </c>
      <c r="BM450" s="113" t="str">
        <f t="shared" si="225"/>
        <v/>
      </c>
      <c r="BN450" s="113" t="str">
        <f t="shared" si="226"/>
        <v/>
      </c>
    </row>
    <row r="451" spans="1:66">
      <c r="A451" s="111">
        <f>IF('Data Entry'!$H$4="","",'Data Entry'!$H$4)</f>
        <v>8</v>
      </c>
      <c r="B451" s="111" t="str">
        <f>IF('Data Entry'!B456="","",'Data Entry'!B456)</f>
        <v/>
      </c>
      <c r="C451" s="111" t="str">
        <f>IF('Data Entry'!C456="","",'Data Entry'!C456)</f>
        <v/>
      </c>
      <c r="D451" s="114" t="str">
        <f>IF('Data Entry'!D456="","",'Data Entry'!D456)</f>
        <v/>
      </c>
      <c r="E451" s="111" t="str">
        <f>IF('Data Entry'!E456="","",UPPER('Data Entry'!E456))</f>
        <v/>
      </c>
      <c r="F451" s="111"/>
      <c r="G451" s="111" t="str">
        <f>IF('Data Entry'!F456="","",UPPER('Data Entry'!F456))</f>
        <v/>
      </c>
      <c r="H451" s="111"/>
      <c r="I451" s="111"/>
      <c r="J451" s="111"/>
      <c r="K451" s="111" t="str">
        <f>IF('Data Entry'!G456="","",'Data Entry'!G456)</f>
        <v/>
      </c>
      <c r="L451" s="111" t="str">
        <f>IF('Data Entry'!H456="","",'Data Entry'!H456)</f>
        <v/>
      </c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2"/>
      <c r="AF451" s="68" t="str">
        <f>IF(AK451="","",IF(AK451&gt;0,COUNT($AG$2:AG451),""))</f>
        <v/>
      </c>
      <c r="AG451" s="113">
        <f t="shared" ref="AG451:AG514" si="227">IF(AND($AJ$1=8,$A451=8),A451,"")</f>
        <v>8</v>
      </c>
      <c r="AH451" s="113" t="str">
        <f t="shared" ref="AH451:AH514" si="228">IF(AND($AJ$1=8,$A451=8),B451,"")</f>
        <v/>
      </c>
      <c r="AI451" s="113" t="str">
        <f t="shared" ref="AI451:AI514" si="229">IF(AND($AJ$1=8,$A451=8),C451,"")</f>
        <v/>
      </c>
      <c r="AJ451" s="113" t="str">
        <f t="shared" ref="AJ451:AJ514" si="230">IF(AND($AJ$1=8,$A451=8),D451,"")</f>
        <v/>
      </c>
      <c r="AK451" s="113" t="str">
        <f t="shared" ref="AK451:AK514" si="231">IF(AND($AJ$1=8,$A451=8),E451,"")</f>
        <v/>
      </c>
      <c r="AL451" s="113">
        <f t="shared" ref="AL451:AL514" si="232">IF(AND($AJ$1=8,$A451=8),F451,"")</f>
        <v>0</v>
      </c>
      <c r="AM451" s="113" t="str">
        <f t="shared" ref="AM451:AM514" si="233">IF(AND($AJ$1=8,$A451=8),G451,"")</f>
        <v/>
      </c>
      <c r="AN451" s="113">
        <f t="shared" ref="AN451:AN514" si="234">IF(AND($AJ$1=8,$A451=8),H451,"")</f>
        <v>0</v>
      </c>
      <c r="AO451" s="113">
        <f t="shared" ref="AO451:AO514" si="235">IF(AND($AJ$1=8,$A451=8),I451,"")</f>
        <v>0</v>
      </c>
      <c r="AP451" s="113">
        <f t="shared" ref="AP451:AP514" si="236">IF(AND($AJ$1=8,$A451=8),J451,"")</f>
        <v>0</v>
      </c>
      <c r="AQ451" s="113" t="str">
        <f t="shared" ref="AQ451:AQ514" si="237">IF(AND($AJ$1=8,$A451=8),K451,"")</f>
        <v/>
      </c>
      <c r="AR451" s="113" t="str">
        <f t="shared" ref="AR451:AR514" si="238">IF(AND($AJ$1=8,$A451=8),L451,"")</f>
        <v/>
      </c>
      <c r="AS451" s="113">
        <f t="shared" ref="AS451:AS514" si="239">IF(AND($AJ$1=8,$A451=8),M451,"")</f>
        <v>0</v>
      </c>
      <c r="AT451" s="113">
        <f t="shared" ref="AT451:AT514" si="240">IF(AND($AJ$1=8,$A451=8),N451,"")</f>
        <v>0</v>
      </c>
      <c r="AU451" s="113">
        <f t="shared" ref="AU451:AU514" si="241">IF(AND($AJ$1=8,$A451=8),O451,"")</f>
        <v>0</v>
      </c>
      <c r="AV451" s="113">
        <f t="shared" ref="AV451:AV514" si="242">IF(AND($AJ$1=8,$A451=8),P451,"")</f>
        <v>0</v>
      </c>
      <c r="AX451" s="68" t="str">
        <f>IF(BC451="","",IF(BC451&gt;0,COUNT($AY$2:AY451),""))</f>
        <v/>
      </c>
      <c r="AY451" s="113" t="str">
        <f t="shared" ref="AY451:AY514" si="243">IF(AND($BB$1=8,$A451=8,$BC$1=B451),A451,"")</f>
        <v/>
      </c>
      <c r="AZ451" s="113" t="str">
        <f t="shared" ref="AZ451:AZ514" si="244">IF(AND($BB$1=8,$A451=8,$BC$1=$B451),B451,"")</f>
        <v/>
      </c>
      <c r="BA451" s="113" t="str">
        <f t="shared" ref="BA451:BA514" si="245">IF(AND($BB$1=8,$A451=8,$BC$1=$B451),C451,"")</f>
        <v/>
      </c>
      <c r="BB451" s="113" t="str">
        <f t="shared" ref="BB451:BB514" si="246">IF(AND($BB$1=8,$A451=8,$BC$1=$B451),D451,"")</f>
        <v/>
      </c>
      <c r="BC451" s="113" t="str">
        <f t="shared" ref="BC451:BC514" si="247">IF(AND($BB$1=8,$A451=8,$BC$1=$B451),E451,"")</f>
        <v/>
      </c>
      <c r="BD451" s="113" t="str">
        <f t="shared" ref="BD451:BD514" si="248">IF(AND($BB$1=8,$A451=8,$BC$1=$B451),F451,"")</f>
        <v/>
      </c>
      <c r="BE451" s="113" t="str">
        <f t="shared" ref="BE451:BE514" si="249">IF(AND($BB$1=8,$A451=8,$BC$1=$B451),G451,"")</f>
        <v/>
      </c>
      <c r="BF451" s="113" t="str">
        <f t="shared" ref="BF451:BF514" si="250">IF(AND($BB$1=8,$A451=8,$BC$1=$B451),H451,"")</f>
        <v/>
      </c>
      <c r="BG451" s="113" t="str">
        <f t="shared" ref="BG451:BG514" si="251">IF(AND($BB$1=8,$A451=8,$BC$1=$B451),I451,"")</f>
        <v/>
      </c>
      <c r="BH451" s="113" t="str">
        <f t="shared" ref="BH451:BH514" si="252">IF(AND($BB$1=8,$A451=8,$BC$1=$B451),J451,"")</f>
        <v/>
      </c>
      <c r="BI451" s="113" t="str">
        <f t="shared" ref="BI451:BI514" si="253">IF(AND($BB$1=8,$A451=8,$BC$1=$B451),K451,"")</f>
        <v/>
      </c>
      <c r="BJ451" s="113" t="str">
        <f t="shared" ref="BJ451:BJ514" si="254">IF(AND($BB$1=8,$A451=8,$BC$1=$B451),L451,"")</f>
        <v/>
      </c>
      <c r="BK451" s="113" t="str">
        <f t="shared" ref="BK451:BK514" si="255">IF(AND($BB$1=8,$A451=8,$BC$1=$B451),M451,"")</f>
        <v/>
      </c>
      <c r="BL451" s="113" t="str">
        <f t="shared" ref="BL451:BL514" si="256">IF(AND($BB$1=8,$A451=8,$BC$1=$B451),N451,"")</f>
        <v/>
      </c>
      <c r="BM451" s="113" t="str">
        <f t="shared" ref="BM451:BM514" si="257">IF(AND($BB$1=8,$A451=8,$BC$1=$B451),O451,"")</f>
        <v/>
      </c>
      <c r="BN451" s="113" t="str">
        <f t="shared" ref="BN451:BN514" si="258">IF(AND($BB$1=8,$A451=8,$BC$1=$B451),P451,"")</f>
        <v/>
      </c>
    </row>
    <row r="452" spans="1:66">
      <c r="A452" s="111">
        <f>IF('Data Entry'!$H$4="","",'Data Entry'!$H$4)</f>
        <v>8</v>
      </c>
      <c r="B452" s="111" t="str">
        <f>IF('Data Entry'!B457="","",'Data Entry'!B457)</f>
        <v/>
      </c>
      <c r="C452" s="111" t="str">
        <f>IF('Data Entry'!C457="","",'Data Entry'!C457)</f>
        <v/>
      </c>
      <c r="D452" s="114" t="str">
        <f>IF('Data Entry'!D457="","",'Data Entry'!D457)</f>
        <v/>
      </c>
      <c r="E452" s="111" t="str">
        <f>IF('Data Entry'!E457="","",UPPER('Data Entry'!E457))</f>
        <v/>
      </c>
      <c r="F452" s="111"/>
      <c r="G452" s="111" t="str">
        <f>IF('Data Entry'!F457="","",UPPER('Data Entry'!F457))</f>
        <v/>
      </c>
      <c r="H452" s="111"/>
      <c r="I452" s="111"/>
      <c r="J452" s="111"/>
      <c r="K452" s="111" t="str">
        <f>IF('Data Entry'!G457="","",'Data Entry'!G457)</f>
        <v/>
      </c>
      <c r="L452" s="111" t="str">
        <f>IF('Data Entry'!H457="","",'Data Entry'!H457)</f>
        <v/>
      </c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2"/>
      <c r="AF452" s="68" t="str">
        <f>IF(AK452="","",IF(AK452&gt;0,COUNT($AG$2:AG452),""))</f>
        <v/>
      </c>
      <c r="AG452" s="113">
        <f t="shared" si="227"/>
        <v>8</v>
      </c>
      <c r="AH452" s="113" t="str">
        <f t="shared" si="228"/>
        <v/>
      </c>
      <c r="AI452" s="113" t="str">
        <f t="shared" si="229"/>
        <v/>
      </c>
      <c r="AJ452" s="113" t="str">
        <f t="shared" si="230"/>
        <v/>
      </c>
      <c r="AK452" s="113" t="str">
        <f t="shared" si="231"/>
        <v/>
      </c>
      <c r="AL452" s="113">
        <f t="shared" si="232"/>
        <v>0</v>
      </c>
      <c r="AM452" s="113" t="str">
        <f t="shared" si="233"/>
        <v/>
      </c>
      <c r="AN452" s="113">
        <f t="shared" si="234"/>
        <v>0</v>
      </c>
      <c r="AO452" s="113">
        <f t="shared" si="235"/>
        <v>0</v>
      </c>
      <c r="AP452" s="113">
        <f t="shared" si="236"/>
        <v>0</v>
      </c>
      <c r="AQ452" s="113" t="str">
        <f t="shared" si="237"/>
        <v/>
      </c>
      <c r="AR452" s="113" t="str">
        <f t="shared" si="238"/>
        <v/>
      </c>
      <c r="AS452" s="113">
        <f t="shared" si="239"/>
        <v>0</v>
      </c>
      <c r="AT452" s="113">
        <f t="shared" si="240"/>
        <v>0</v>
      </c>
      <c r="AU452" s="113">
        <f t="shared" si="241"/>
        <v>0</v>
      </c>
      <c r="AV452" s="113">
        <f t="shared" si="242"/>
        <v>0</v>
      </c>
      <c r="AX452" s="68" t="str">
        <f>IF(BC452="","",IF(BC452&gt;0,COUNT($AY$2:AY452),""))</f>
        <v/>
      </c>
      <c r="AY452" s="113" t="str">
        <f t="shared" si="243"/>
        <v/>
      </c>
      <c r="AZ452" s="113" t="str">
        <f t="shared" si="244"/>
        <v/>
      </c>
      <c r="BA452" s="113" t="str">
        <f t="shared" si="245"/>
        <v/>
      </c>
      <c r="BB452" s="113" t="str">
        <f t="shared" si="246"/>
        <v/>
      </c>
      <c r="BC452" s="113" t="str">
        <f t="shared" si="247"/>
        <v/>
      </c>
      <c r="BD452" s="113" t="str">
        <f t="shared" si="248"/>
        <v/>
      </c>
      <c r="BE452" s="113" t="str">
        <f t="shared" si="249"/>
        <v/>
      </c>
      <c r="BF452" s="113" t="str">
        <f t="shared" si="250"/>
        <v/>
      </c>
      <c r="BG452" s="113" t="str">
        <f t="shared" si="251"/>
        <v/>
      </c>
      <c r="BH452" s="113" t="str">
        <f t="shared" si="252"/>
        <v/>
      </c>
      <c r="BI452" s="113" t="str">
        <f t="shared" si="253"/>
        <v/>
      </c>
      <c r="BJ452" s="113" t="str">
        <f t="shared" si="254"/>
        <v/>
      </c>
      <c r="BK452" s="113" t="str">
        <f t="shared" si="255"/>
        <v/>
      </c>
      <c r="BL452" s="113" t="str">
        <f t="shared" si="256"/>
        <v/>
      </c>
      <c r="BM452" s="113" t="str">
        <f t="shared" si="257"/>
        <v/>
      </c>
      <c r="BN452" s="113" t="str">
        <f t="shared" si="258"/>
        <v/>
      </c>
    </row>
    <row r="453" spans="1:66">
      <c r="A453" s="111">
        <f>IF('Data Entry'!$H$4="","",'Data Entry'!$H$4)</f>
        <v>8</v>
      </c>
      <c r="B453" s="111" t="str">
        <f>IF('Data Entry'!B458="","",'Data Entry'!B458)</f>
        <v/>
      </c>
      <c r="C453" s="111" t="str">
        <f>IF('Data Entry'!C458="","",'Data Entry'!C458)</f>
        <v/>
      </c>
      <c r="D453" s="114" t="str">
        <f>IF('Data Entry'!D458="","",'Data Entry'!D458)</f>
        <v/>
      </c>
      <c r="E453" s="111" t="str">
        <f>IF('Data Entry'!E458="","",UPPER('Data Entry'!E458))</f>
        <v/>
      </c>
      <c r="F453" s="111"/>
      <c r="G453" s="111" t="str">
        <f>IF('Data Entry'!F458="","",UPPER('Data Entry'!F458))</f>
        <v/>
      </c>
      <c r="H453" s="111"/>
      <c r="I453" s="111"/>
      <c r="J453" s="111"/>
      <c r="K453" s="111" t="str">
        <f>IF('Data Entry'!G458="","",'Data Entry'!G458)</f>
        <v/>
      </c>
      <c r="L453" s="111" t="str">
        <f>IF('Data Entry'!H458="","",'Data Entry'!H458)</f>
        <v/>
      </c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2"/>
      <c r="AF453" s="68" t="str">
        <f>IF(AK453="","",IF(AK453&gt;0,COUNT($AG$2:AG453),""))</f>
        <v/>
      </c>
      <c r="AG453" s="113">
        <f t="shared" si="227"/>
        <v>8</v>
      </c>
      <c r="AH453" s="113" t="str">
        <f t="shared" si="228"/>
        <v/>
      </c>
      <c r="AI453" s="113" t="str">
        <f t="shared" si="229"/>
        <v/>
      </c>
      <c r="AJ453" s="113" t="str">
        <f t="shared" si="230"/>
        <v/>
      </c>
      <c r="AK453" s="113" t="str">
        <f t="shared" si="231"/>
        <v/>
      </c>
      <c r="AL453" s="113">
        <f t="shared" si="232"/>
        <v>0</v>
      </c>
      <c r="AM453" s="113" t="str">
        <f t="shared" si="233"/>
        <v/>
      </c>
      <c r="AN453" s="113">
        <f t="shared" si="234"/>
        <v>0</v>
      </c>
      <c r="AO453" s="113">
        <f t="shared" si="235"/>
        <v>0</v>
      </c>
      <c r="AP453" s="113">
        <f t="shared" si="236"/>
        <v>0</v>
      </c>
      <c r="AQ453" s="113" t="str">
        <f t="shared" si="237"/>
        <v/>
      </c>
      <c r="AR453" s="113" t="str">
        <f t="shared" si="238"/>
        <v/>
      </c>
      <c r="AS453" s="113">
        <f t="shared" si="239"/>
        <v>0</v>
      </c>
      <c r="AT453" s="113">
        <f t="shared" si="240"/>
        <v>0</v>
      </c>
      <c r="AU453" s="113">
        <f t="shared" si="241"/>
        <v>0</v>
      </c>
      <c r="AV453" s="113">
        <f t="shared" si="242"/>
        <v>0</v>
      </c>
      <c r="AX453" s="68" t="str">
        <f>IF(BC453="","",IF(BC453&gt;0,COUNT($AY$2:AY453),""))</f>
        <v/>
      </c>
      <c r="AY453" s="113" t="str">
        <f t="shared" si="243"/>
        <v/>
      </c>
      <c r="AZ453" s="113" t="str">
        <f t="shared" si="244"/>
        <v/>
      </c>
      <c r="BA453" s="113" t="str">
        <f t="shared" si="245"/>
        <v/>
      </c>
      <c r="BB453" s="113" t="str">
        <f t="shared" si="246"/>
        <v/>
      </c>
      <c r="BC453" s="113" t="str">
        <f t="shared" si="247"/>
        <v/>
      </c>
      <c r="BD453" s="113" t="str">
        <f t="shared" si="248"/>
        <v/>
      </c>
      <c r="BE453" s="113" t="str">
        <f t="shared" si="249"/>
        <v/>
      </c>
      <c r="BF453" s="113" t="str">
        <f t="shared" si="250"/>
        <v/>
      </c>
      <c r="BG453" s="113" t="str">
        <f t="shared" si="251"/>
        <v/>
      </c>
      <c r="BH453" s="113" t="str">
        <f t="shared" si="252"/>
        <v/>
      </c>
      <c r="BI453" s="113" t="str">
        <f t="shared" si="253"/>
        <v/>
      </c>
      <c r="BJ453" s="113" t="str">
        <f t="shared" si="254"/>
        <v/>
      </c>
      <c r="BK453" s="113" t="str">
        <f t="shared" si="255"/>
        <v/>
      </c>
      <c r="BL453" s="113" t="str">
        <f t="shared" si="256"/>
        <v/>
      </c>
      <c r="BM453" s="113" t="str">
        <f t="shared" si="257"/>
        <v/>
      </c>
      <c r="BN453" s="113" t="str">
        <f t="shared" si="258"/>
        <v/>
      </c>
    </row>
    <row r="454" spans="1:66">
      <c r="A454" s="111">
        <f>IF('Data Entry'!$H$4="","",'Data Entry'!$H$4)</f>
        <v>8</v>
      </c>
      <c r="B454" s="111" t="str">
        <f>IF('Data Entry'!B459="","",'Data Entry'!B459)</f>
        <v/>
      </c>
      <c r="C454" s="111" t="str">
        <f>IF('Data Entry'!C459="","",'Data Entry'!C459)</f>
        <v/>
      </c>
      <c r="D454" s="114" t="str">
        <f>IF('Data Entry'!D459="","",'Data Entry'!D459)</f>
        <v/>
      </c>
      <c r="E454" s="111" t="str">
        <f>IF('Data Entry'!E459="","",UPPER('Data Entry'!E459))</f>
        <v/>
      </c>
      <c r="F454" s="111"/>
      <c r="G454" s="111" t="str">
        <f>IF('Data Entry'!F459="","",UPPER('Data Entry'!F459))</f>
        <v/>
      </c>
      <c r="H454" s="111"/>
      <c r="I454" s="111"/>
      <c r="J454" s="111"/>
      <c r="K454" s="111" t="str">
        <f>IF('Data Entry'!G459="","",'Data Entry'!G459)</f>
        <v/>
      </c>
      <c r="L454" s="111" t="str">
        <f>IF('Data Entry'!H459="","",'Data Entry'!H459)</f>
        <v/>
      </c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2"/>
      <c r="AF454" s="68" t="str">
        <f>IF(AK454="","",IF(AK454&gt;0,COUNT($AG$2:AG454),""))</f>
        <v/>
      </c>
      <c r="AG454" s="113">
        <f t="shared" si="227"/>
        <v>8</v>
      </c>
      <c r="AH454" s="113" t="str">
        <f t="shared" si="228"/>
        <v/>
      </c>
      <c r="AI454" s="113" t="str">
        <f t="shared" si="229"/>
        <v/>
      </c>
      <c r="AJ454" s="113" t="str">
        <f t="shared" si="230"/>
        <v/>
      </c>
      <c r="AK454" s="113" t="str">
        <f t="shared" si="231"/>
        <v/>
      </c>
      <c r="AL454" s="113">
        <f t="shared" si="232"/>
        <v>0</v>
      </c>
      <c r="AM454" s="113" t="str">
        <f t="shared" si="233"/>
        <v/>
      </c>
      <c r="AN454" s="113">
        <f t="shared" si="234"/>
        <v>0</v>
      </c>
      <c r="AO454" s="113">
        <f t="shared" si="235"/>
        <v>0</v>
      </c>
      <c r="AP454" s="113">
        <f t="shared" si="236"/>
        <v>0</v>
      </c>
      <c r="AQ454" s="113" t="str">
        <f t="shared" si="237"/>
        <v/>
      </c>
      <c r="AR454" s="113" t="str">
        <f t="shared" si="238"/>
        <v/>
      </c>
      <c r="AS454" s="113">
        <f t="shared" si="239"/>
        <v>0</v>
      </c>
      <c r="AT454" s="113">
        <f t="shared" si="240"/>
        <v>0</v>
      </c>
      <c r="AU454" s="113">
        <f t="shared" si="241"/>
        <v>0</v>
      </c>
      <c r="AV454" s="113">
        <f t="shared" si="242"/>
        <v>0</v>
      </c>
      <c r="AX454" s="68" t="str">
        <f>IF(BC454="","",IF(BC454&gt;0,COUNT($AY$2:AY454),""))</f>
        <v/>
      </c>
      <c r="AY454" s="113" t="str">
        <f t="shared" si="243"/>
        <v/>
      </c>
      <c r="AZ454" s="113" t="str">
        <f t="shared" si="244"/>
        <v/>
      </c>
      <c r="BA454" s="113" t="str">
        <f t="shared" si="245"/>
        <v/>
      </c>
      <c r="BB454" s="113" t="str">
        <f t="shared" si="246"/>
        <v/>
      </c>
      <c r="BC454" s="113" t="str">
        <f t="shared" si="247"/>
        <v/>
      </c>
      <c r="BD454" s="113" t="str">
        <f t="shared" si="248"/>
        <v/>
      </c>
      <c r="BE454" s="113" t="str">
        <f t="shared" si="249"/>
        <v/>
      </c>
      <c r="BF454" s="113" t="str">
        <f t="shared" si="250"/>
        <v/>
      </c>
      <c r="BG454" s="113" t="str">
        <f t="shared" si="251"/>
        <v/>
      </c>
      <c r="BH454" s="113" t="str">
        <f t="shared" si="252"/>
        <v/>
      </c>
      <c r="BI454" s="113" t="str">
        <f t="shared" si="253"/>
        <v/>
      </c>
      <c r="BJ454" s="113" t="str">
        <f t="shared" si="254"/>
        <v/>
      </c>
      <c r="BK454" s="113" t="str">
        <f t="shared" si="255"/>
        <v/>
      </c>
      <c r="BL454" s="113" t="str">
        <f t="shared" si="256"/>
        <v/>
      </c>
      <c r="BM454" s="113" t="str">
        <f t="shared" si="257"/>
        <v/>
      </c>
      <c r="BN454" s="113" t="str">
        <f t="shared" si="258"/>
        <v/>
      </c>
    </row>
    <row r="455" spans="1:66">
      <c r="A455" s="111">
        <f>IF('Data Entry'!$H$4="","",'Data Entry'!$H$4)</f>
        <v>8</v>
      </c>
      <c r="B455" s="111" t="str">
        <f>IF('Data Entry'!B460="","",'Data Entry'!B460)</f>
        <v/>
      </c>
      <c r="C455" s="111" t="str">
        <f>IF('Data Entry'!C460="","",'Data Entry'!C460)</f>
        <v/>
      </c>
      <c r="D455" s="114" t="str">
        <f>IF('Data Entry'!D460="","",'Data Entry'!D460)</f>
        <v/>
      </c>
      <c r="E455" s="111" t="str">
        <f>IF('Data Entry'!E460="","",UPPER('Data Entry'!E460))</f>
        <v/>
      </c>
      <c r="F455" s="111"/>
      <c r="G455" s="111" t="str">
        <f>IF('Data Entry'!F460="","",UPPER('Data Entry'!F460))</f>
        <v/>
      </c>
      <c r="H455" s="111"/>
      <c r="I455" s="111"/>
      <c r="J455" s="111"/>
      <c r="K455" s="111" t="str">
        <f>IF('Data Entry'!G460="","",'Data Entry'!G460)</f>
        <v/>
      </c>
      <c r="L455" s="111" t="str">
        <f>IF('Data Entry'!H460="","",'Data Entry'!H460)</f>
        <v/>
      </c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2"/>
      <c r="AF455" s="68" t="str">
        <f>IF(AK455="","",IF(AK455&gt;0,COUNT($AG$2:AG455),""))</f>
        <v/>
      </c>
      <c r="AG455" s="113">
        <f t="shared" si="227"/>
        <v>8</v>
      </c>
      <c r="AH455" s="113" t="str">
        <f t="shared" si="228"/>
        <v/>
      </c>
      <c r="AI455" s="113" t="str">
        <f t="shared" si="229"/>
        <v/>
      </c>
      <c r="AJ455" s="113" t="str">
        <f t="shared" si="230"/>
        <v/>
      </c>
      <c r="AK455" s="113" t="str">
        <f t="shared" si="231"/>
        <v/>
      </c>
      <c r="AL455" s="113">
        <f t="shared" si="232"/>
        <v>0</v>
      </c>
      <c r="AM455" s="113" t="str">
        <f t="shared" si="233"/>
        <v/>
      </c>
      <c r="AN455" s="113">
        <f t="shared" si="234"/>
        <v>0</v>
      </c>
      <c r="AO455" s="113">
        <f t="shared" si="235"/>
        <v>0</v>
      </c>
      <c r="AP455" s="113">
        <f t="shared" si="236"/>
        <v>0</v>
      </c>
      <c r="AQ455" s="113" t="str">
        <f t="shared" si="237"/>
        <v/>
      </c>
      <c r="AR455" s="113" t="str">
        <f t="shared" si="238"/>
        <v/>
      </c>
      <c r="AS455" s="113">
        <f t="shared" si="239"/>
        <v>0</v>
      </c>
      <c r="AT455" s="113">
        <f t="shared" si="240"/>
        <v>0</v>
      </c>
      <c r="AU455" s="113">
        <f t="shared" si="241"/>
        <v>0</v>
      </c>
      <c r="AV455" s="113">
        <f t="shared" si="242"/>
        <v>0</v>
      </c>
      <c r="AX455" s="68" t="str">
        <f>IF(BC455="","",IF(BC455&gt;0,COUNT($AY$2:AY455),""))</f>
        <v/>
      </c>
      <c r="AY455" s="113" t="str">
        <f t="shared" si="243"/>
        <v/>
      </c>
      <c r="AZ455" s="113" t="str">
        <f t="shared" si="244"/>
        <v/>
      </c>
      <c r="BA455" s="113" t="str">
        <f t="shared" si="245"/>
        <v/>
      </c>
      <c r="BB455" s="113" t="str">
        <f t="shared" si="246"/>
        <v/>
      </c>
      <c r="BC455" s="113" t="str">
        <f t="shared" si="247"/>
        <v/>
      </c>
      <c r="BD455" s="113" t="str">
        <f t="shared" si="248"/>
        <v/>
      </c>
      <c r="BE455" s="113" t="str">
        <f t="shared" si="249"/>
        <v/>
      </c>
      <c r="BF455" s="113" t="str">
        <f t="shared" si="250"/>
        <v/>
      </c>
      <c r="BG455" s="113" t="str">
        <f t="shared" si="251"/>
        <v/>
      </c>
      <c r="BH455" s="113" t="str">
        <f t="shared" si="252"/>
        <v/>
      </c>
      <c r="BI455" s="113" t="str">
        <f t="shared" si="253"/>
        <v/>
      </c>
      <c r="BJ455" s="113" t="str">
        <f t="shared" si="254"/>
        <v/>
      </c>
      <c r="BK455" s="113" t="str">
        <f t="shared" si="255"/>
        <v/>
      </c>
      <c r="BL455" s="113" t="str">
        <f t="shared" si="256"/>
        <v/>
      </c>
      <c r="BM455" s="113" t="str">
        <f t="shared" si="257"/>
        <v/>
      </c>
      <c r="BN455" s="113" t="str">
        <f t="shared" si="258"/>
        <v/>
      </c>
    </row>
    <row r="456" spans="1:66">
      <c r="A456" s="111">
        <f>IF('Data Entry'!$H$4="","",'Data Entry'!$H$4)</f>
        <v>8</v>
      </c>
      <c r="B456" s="111" t="str">
        <f>IF('Data Entry'!B461="","",'Data Entry'!B461)</f>
        <v/>
      </c>
      <c r="C456" s="111" t="str">
        <f>IF('Data Entry'!C461="","",'Data Entry'!C461)</f>
        <v/>
      </c>
      <c r="D456" s="114" t="str">
        <f>IF('Data Entry'!D461="","",'Data Entry'!D461)</f>
        <v/>
      </c>
      <c r="E456" s="111" t="str">
        <f>IF('Data Entry'!E461="","",UPPER('Data Entry'!E461))</f>
        <v/>
      </c>
      <c r="F456" s="111"/>
      <c r="G456" s="111" t="str">
        <f>IF('Data Entry'!F461="","",UPPER('Data Entry'!F461))</f>
        <v/>
      </c>
      <c r="H456" s="111"/>
      <c r="I456" s="111"/>
      <c r="J456" s="111"/>
      <c r="K456" s="111" t="str">
        <f>IF('Data Entry'!G461="","",'Data Entry'!G461)</f>
        <v/>
      </c>
      <c r="L456" s="111" t="str">
        <f>IF('Data Entry'!H461="","",'Data Entry'!H461)</f>
        <v/>
      </c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2"/>
      <c r="AF456" s="68" t="str">
        <f>IF(AK456="","",IF(AK456&gt;0,COUNT($AG$2:AG456),""))</f>
        <v/>
      </c>
      <c r="AG456" s="113">
        <f t="shared" si="227"/>
        <v>8</v>
      </c>
      <c r="AH456" s="113" t="str">
        <f t="shared" si="228"/>
        <v/>
      </c>
      <c r="AI456" s="113" t="str">
        <f t="shared" si="229"/>
        <v/>
      </c>
      <c r="AJ456" s="113" t="str">
        <f t="shared" si="230"/>
        <v/>
      </c>
      <c r="AK456" s="113" t="str">
        <f t="shared" si="231"/>
        <v/>
      </c>
      <c r="AL456" s="113">
        <f t="shared" si="232"/>
        <v>0</v>
      </c>
      <c r="AM456" s="113" t="str">
        <f t="shared" si="233"/>
        <v/>
      </c>
      <c r="AN456" s="113">
        <f t="shared" si="234"/>
        <v>0</v>
      </c>
      <c r="AO456" s="113">
        <f t="shared" si="235"/>
        <v>0</v>
      </c>
      <c r="AP456" s="113">
        <f t="shared" si="236"/>
        <v>0</v>
      </c>
      <c r="AQ456" s="113" t="str">
        <f t="shared" si="237"/>
        <v/>
      </c>
      <c r="AR456" s="113" t="str">
        <f t="shared" si="238"/>
        <v/>
      </c>
      <c r="AS456" s="113">
        <f t="shared" si="239"/>
        <v>0</v>
      </c>
      <c r="AT456" s="113">
        <f t="shared" si="240"/>
        <v>0</v>
      </c>
      <c r="AU456" s="113">
        <f t="shared" si="241"/>
        <v>0</v>
      </c>
      <c r="AV456" s="113">
        <f t="shared" si="242"/>
        <v>0</v>
      </c>
      <c r="AX456" s="68" t="str">
        <f>IF(BC456="","",IF(BC456&gt;0,COUNT($AY$2:AY456),""))</f>
        <v/>
      </c>
      <c r="AY456" s="113" t="str">
        <f t="shared" si="243"/>
        <v/>
      </c>
      <c r="AZ456" s="113" t="str">
        <f t="shared" si="244"/>
        <v/>
      </c>
      <c r="BA456" s="113" t="str">
        <f t="shared" si="245"/>
        <v/>
      </c>
      <c r="BB456" s="113" t="str">
        <f t="shared" si="246"/>
        <v/>
      </c>
      <c r="BC456" s="113" t="str">
        <f t="shared" si="247"/>
        <v/>
      </c>
      <c r="BD456" s="113" t="str">
        <f t="shared" si="248"/>
        <v/>
      </c>
      <c r="BE456" s="113" t="str">
        <f t="shared" si="249"/>
        <v/>
      </c>
      <c r="BF456" s="113" t="str">
        <f t="shared" si="250"/>
        <v/>
      </c>
      <c r="BG456" s="113" t="str">
        <f t="shared" si="251"/>
        <v/>
      </c>
      <c r="BH456" s="113" t="str">
        <f t="shared" si="252"/>
        <v/>
      </c>
      <c r="BI456" s="113" t="str">
        <f t="shared" si="253"/>
        <v/>
      </c>
      <c r="BJ456" s="113" t="str">
        <f t="shared" si="254"/>
        <v/>
      </c>
      <c r="BK456" s="113" t="str">
        <f t="shared" si="255"/>
        <v/>
      </c>
      <c r="BL456" s="113" t="str">
        <f t="shared" si="256"/>
        <v/>
      </c>
      <c r="BM456" s="113" t="str">
        <f t="shared" si="257"/>
        <v/>
      </c>
      <c r="BN456" s="113" t="str">
        <f t="shared" si="258"/>
        <v/>
      </c>
    </row>
    <row r="457" spans="1:66">
      <c r="A457" s="111">
        <f>IF('Data Entry'!$H$4="","",'Data Entry'!$H$4)</f>
        <v>8</v>
      </c>
      <c r="B457" s="111" t="str">
        <f>IF('Data Entry'!B462="","",'Data Entry'!B462)</f>
        <v/>
      </c>
      <c r="C457" s="111" t="str">
        <f>IF('Data Entry'!C462="","",'Data Entry'!C462)</f>
        <v/>
      </c>
      <c r="D457" s="114" t="str">
        <f>IF('Data Entry'!D462="","",'Data Entry'!D462)</f>
        <v/>
      </c>
      <c r="E457" s="111" t="str">
        <f>IF('Data Entry'!E462="","",UPPER('Data Entry'!E462))</f>
        <v/>
      </c>
      <c r="F457" s="111"/>
      <c r="G457" s="111" t="str">
        <f>IF('Data Entry'!F462="","",UPPER('Data Entry'!F462))</f>
        <v/>
      </c>
      <c r="H457" s="111"/>
      <c r="I457" s="111"/>
      <c r="J457" s="111"/>
      <c r="K457" s="111" t="str">
        <f>IF('Data Entry'!G462="","",'Data Entry'!G462)</f>
        <v/>
      </c>
      <c r="L457" s="111" t="str">
        <f>IF('Data Entry'!H462="","",'Data Entry'!H462)</f>
        <v/>
      </c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112"/>
      <c r="AF457" s="68" t="str">
        <f>IF(AK457="","",IF(AK457&gt;0,COUNT($AG$2:AG457),""))</f>
        <v/>
      </c>
      <c r="AG457" s="113">
        <f t="shared" si="227"/>
        <v>8</v>
      </c>
      <c r="AH457" s="113" t="str">
        <f t="shared" si="228"/>
        <v/>
      </c>
      <c r="AI457" s="113" t="str">
        <f t="shared" si="229"/>
        <v/>
      </c>
      <c r="AJ457" s="113" t="str">
        <f t="shared" si="230"/>
        <v/>
      </c>
      <c r="AK457" s="113" t="str">
        <f t="shared" si="231"/>
        <v/>
      </c>
      <c r="AL457" s="113">
        <f t="shared" si="232"/>
        <v>0</v>
      </c>
      <c r="AM457" s="113" t="str">
        <f t="shared" si="233"/>
        <v/>
      </c>
      <c r="AN457" s="113">
        <f t="shared" si="234"/>
        <v>0</v>
      </c>
      <c r="AO457" s="113">
        <f t="shared" si="235"/>
        <v>0</v>
      </c>
      <c r="AP457" s="113">
        <f t="shared" si="236"/>
        <v>0</v>
      </c>
      <c r="AQ457" s="113" t="str">
        <f t="shared" si="237"/>
        <v/>
      </c>
      <c r="AR457" s="113" t="str">
        <f t="shared" si="238"/>
        <v/>
      </c>
      <c r="AS457" s="113">
        <f t="shared" si="239"/>
        <v>0</v>
      </c>
      <c r="AT457" s="113">
        <f t="shared" si="240"/>
        <v>0</v>
      </c>
      <c r="AU457" s="113">
        <f t="shared" si="241"/>
        <v>0</v>
      </c>
      <c r="AV457" s="113">
        <f t="shared" si="242"/>
        <v>0</v>
      </c>
      <c r="AX457" s="68" t="str">
        <f>IF(BC457="","",IF(BC457&gt;0,COUNT($AY$2:AY457),""))</f>
        <v/>
      </c>
      <c r="AY457" s="113" t="str">
        <f t="shared" si="243"/>
        <v/>
      </c>
      <c r="AZ457" s="113" t="str">
        <f t="shared" si="244"/>
        <v/>
      </c>
      <c r="BA457" s="113" t="str">
        <f t="shared" si="245"/>
        <v/>
      </c>
      <c r="BB457" s="113" t="str">
        <f t="shared" si="246"/>
        <v/>
      </c>
      <c r="BC457" s="113" t="str">
        <f t="shared" si="247"/>
        <v/>
      </c>
      <c r="BD457" s="113" t="str">
        <f t="shared" si="248"/>
        <v/>
      </c>
      <c r="BE457" s="113" t="str">
        <f t="shared" si="249"/>
        <v/>
      </c>
      <c r="BF457" s="113" t="str">
        <f t="shared" si="250"/>
        <v/>
      </c>
      <c r="BG457" s="113" t="str">
        <f t="shared" si="251"/>
        <v/>
      </c>
      <c r="BH457" s="113" t="str">
        <f t="shared" si="252"/>
        <v/>
      </c>
      <c r="BI457" s="113" t="str">
        <f t="shared" si="253"/>
        <v/>
      </c>
      <c r="BJ457" s="113" t="str">
        <f t="shared" si="254"/>
        <v/>
      </c>
      <c r="BK457" s="113" t="str">
        <f t="shared" si="255"/>
        <v/>
      </c>
      <c r="BL457" s="113" t="str">
        <f t="shared" si="256"/>
        <v/>
      </c>
      <c r="BM457" s="113" t="str">
        <f t="shared" si="257"/>
        <v/>
      </c>
      <c r="BN457" s="113" t="str">
        <f t="shared" si="258"/>
        <v/>
      </c>
    </row>
    <row r="458" spans="1:66">
      <c r="A458" s="111">
        <f>IF('Data Entry'!$H$4="","",'Data Entry'!$H$4)</f>
        <v>8</v>
      </c>
      <c r="B458" s="111" t="str">
        <f>IF('Data Entry'!B463="","",'Data Entry'!B463)</f>
        <v/>
      </c>
      <c r="C458" s="111" t="str">
        <f>IF('Data Entry'!C463="","",'Data Entry'!C463)</f>
        <v/>
      </c>
      <c r="D458" s="114" t="str">
        <f>IF('Data Entry'!D463="","",'Data Entry'!D463)</f>
        <v/>
      </c>
      <c r="E458" s="111" t="str">
        <f>IF('Data Entry'!E463="","",UPPER('Data Entry'!E463))</f>
        <v/>
      </c>
      <c r="F458" s="111"/>
      <c r="G458" s="111" t="str">
        <f>IF('Data Entry'!F463="","",UPPER('Data Entry'!F463))</f>
        <v/>
      </c>
      <c r="H458" s="111"/>
      <c r="I458" s="111"/>
      <c r="J458" s="111"/>
      <c r="K458" s="111" t="str">
        <f>IF('Data Entry'!G463="","",'Data Entry'!G463)</f>
        <v/>
      </c>
      <c r="L458" s="111" t="str">
        <f>IF('Data Entry'!H463="","",'Data Entry'!H463)</f>
        <v/>
      </c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2"/>
      <c r="AF458" s="68" t="str">
        <f>IF(AK458="","",IF(AK458&gt;0,COUNT($AG$2:AG458),""))</f>
        <v/>
      </c>
      <c r="AG458" s="113">
        <f t="shared" si="227"/>
        <v>8</v>
      </c>
      <c r="AH458" s="113" t="str">
        <f t="shared" si="228"/>
        <v/>
      </c>
      <c r="AI458" s="113" t="str">
        <f t="shared" si="229"/>
        <v/>
      </c>
      <c r="AJ458" s="113" t="str">
        <f t="shared" si="230"/>
        <v/>
      </c>
      <c r="AK458" s="113" t="str">
        <f t="shared" si="231"/>
        <v/>
      </c>
      <c r="AL458" s="113">
        <f t="shared" si="232"/>
        <v>0</v>
      </c>
      <c r="AM458" s="113" t="str">
        <f t="shared" si="233"/>
        <v/>
      </c>
      <c r="AN458" s="113">
        <f t="shared" si="234"/>
        <v>0</v>
      </c>
      <c r="AO458" s="113">
        <f t="shared" si="235"/>
        <v>0</v>
      </c>
      <c r="AP458" s="113">
        <f t="shared" si="236"/>
        <v>0</v>
      </c>
      <c r="AQ458" s="113" t="str">
        <f t="shared" si="237"/>
        <v/>
      </c>
      <c r="AR458" s="113" t="str">
        <f t="shared" si="238"/>
        <v/>
      </c>
      <c r="AS458" s="113">
        <f t="shared" si="239"/>
        <v>0</v>
      </c>
      <c r="AT458" s="113">
        <f t="shared" si="240"/>
        <v>0</v>
      </c>
      <c r="AU458" s="113">
        <f t="shared" si="241"/>
        <v>0</v>
      </c>
      <c r="AV458" s="113">
        <f t="shared" si="242"/>
        <v>0</v>
      </c>
      <c r="AX458" s="68" t="str">
        <f>IF(BC458="","",IF(BC458&gt;0,COUNT($AY$2:AY458),""))</f>
        <v/>
      </c>
      <c r="AY458" s="113" t="str">
        <f t="shared" si="243"/>
        <v/>
      </c>
      <c r="AZ458" s="113" t="str">
        <f t="shared" si="244"/>
        <v/>
      </c>
      <c r="BA458" s="113" t="str">
        <f t="shared" si="245"/>
        <v/>
      </c>
      <c r="BB458" s="113" t="str">
        <f t="shared" si="246"/>
        <v/>
      </c>
      <c r="BC458" s="113" t="str">
        <f t="shared" si="247"/>
        <v/>
      </c>
      <c r="BD458" s="113" t="str">
        <f t="shared" si="248"/>
        <v/>
      </c>
      <c r="BE458" s="113" t="str">
        <f t="shared" si="249"/>
        <v/>
      </c>
      <c r="BF458" s="113" t="str">
        <f t="shared" si="250"/>
        <v/>
      </c>
      <c r="BG458" s="113" t="str">
        <f t="shared" si="251"/>
        <v/>
      </c>
      <c r="BH458" s="113" t="str">
        <f t="shared" si="252"/>
        <v/>
      </c>
      <c r="BI458" s="113" t="str">
        <f t="shared" si="253"/>
        <v/>
      </c>
      <c r="BJ458" s="113" t="str">
        <f t="shared" si="254"/>
        <v/>
      </c>
      <c r="BK458" s="113" t="str">
        <f t="shared" si="255"/>
        <v/>
      </c>
      <c r="BL458" s="113" t="str">
        <f t="shared" si="256"/>
        <v/>
      </c>
      <c r="BM458" s="113" t="str">
        <f t="shared" si="257"/>
        <v/>
      </c>
      <c r="BN458" s="113" t="str">
        <f t="shared" si="258"/>
        <v/>
      </c>
    </row>
    <row r="459" spans="1:66">
      <c r="A459" s="111">
        <f>IF('Data Entry'!$H$4="","",'Data Entry'!$H$4)</f>
        <v>8</v>
      </c>
      <c r="B459" s="111" t="str">
        <f>IF('Data Entry'!B464="","",'Data Entry'!B464)</f>
        <v/>
      </c>
      <c r="C459" s="111" t="str">
        <f>IF('Data Entry'!C464="","",'Data Entry'!C464)</f>
        <v/>
      </c>
      <c r="D459" s="114" t="str">
        <f>IF('Data Entry'!D464="","",'Data Entry'!D464)</f>
        <v/>
      </c>
      <c r="E459" s="111" t="str">
        <f>IF('Data Entry'!E464="","",UPPER('Data Entry'!E464))</f>
        <v/>
      </c>
      <c r="F459" s="111"/>
      <c r="G459" s="111" t="str">
        <f>IF('Data Entry'!F464="","",UPPER('Data Entry'!F464))</f>
        <v/>
      </c>
      <c r="H459" s="111"/>
      <c r="I459" s="111"/>
      <c r="J459" s="111"/>
      <c r="K459" s="111" t="str">
        <f>IF('Data Entry'!G464="","",'Data Entry'!G464)</f>
        <v/>
      </c>
      <c r="L459" s="111" t="str">
        <f>IF('Data Entry'!H464="","",'Data Entry'!H464)</f>
        <v/>
      </c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112"/>
      <c r="AF459" s="68" t="str">
        <f>IF(AK459="","",IF(AK459&gt;0,COUNT($AG$2:AG459),""))</f>
        <v/>
      </c>
      <c r="AG459" s="113">
        <f t="shared" si="227"/>
        <v>8</v>
      </c>
      <c r="AH459" s="113" t="str">
        <f t="shared" si="228"/>
        <v/>
      </c>
      <c r="AI459" s="113" t="str">
        <f t="shared" si="229"/>
        <v/>
      </c>
      <c r="AJ459" s="113" t="str">
        <f t="shared" si="230"/>
        <v/>
      </c>
      <c r="AK459" s="113" t="str">
        <f t="shared" si="231"/>
        <v/>
      </c>
      <c r="AL459" s="113">
        <f t="shared" si="232"/>
        <v>0</v>
      </c>
      <c r="AM459" s="113" t="str">
        <f t="shared" si="233"/>
        <v/>
      </c>
      <c r="AN459" s="113">
        <f t="shared" si="234"/>
        <v>0</v>
      </c>
      <c r="AO459" s="113">
        <f t="shared" si="235"/>
        <v>0</v>
      </c>
      <c r="AP459" s="113">
        <f t="shared" si="236"/>
        <v>0</v>
      </c>
      <c r="AQ459" s="113" t="str">
        <f t="shared" si="237"/>
        <v/>
      </c>
      <c r="AR459" s="113" t="str">
        <f t="shared" si="238"/>
        <v/>
      </c>
      <c r="AS459" s="113">
        <f t="shared" si="239"/>
        <v>0</v>
      </c>
      <c r="AT459" s="113">
        <f t="shared" si="240"/>
        <v>0</v>
      </c>
      <c r="AU459" s="113">
        <f t="shared" si="241"/>
        <v>0</v>
      </c>
      <c r="AV459" s="113">
        <f t="shared" si="242"/>
        <v>0</v>
      </c>
      <c r="AX459" s="68" t="str">
        <f>IF(BC459="","",IF(BC459&gt;0,COUNT($AY$2:AY459),""))</f>
        <v/>
      </c>
      <c r="AY459" s="113" t="str">
        <f t="shared" si="243"/>
        <v/>
      </c>
      <c r="AZ459" s="113" t="str">
        <f t="shared" si="244"/>
        <v/>
      </c>
      <c r="BA459" s="113" t="str">
        <f t="shared" si="245"/>
        <v/>
      </c>
      <c r="BB459" s="113" t="str">
        <f t="shared" si="246"/>
        <v/>
      </c>
      <c r="BC459" s="113" t="str">
        <f t="shared" si="247"/>
        <v/>
      </c>
      <c r="BD459" s="113" t="str">
        <f t="shared" si="248"/>
        <v/>
      </c>
      <c r="BE459" s="113" t="str">
        <f t="shared" si="249"/>
        <v/>
      </c>
      <c r="BF459" s="113" t="str">
        <f t="shared" si="250"/>
        <v/>
      </c>
      <c r="BG459" s="113" t="str">
        <f t="shared" si="251"/>
        <v/>
      </c>
      <c r="BH459" s="113" t="str">
        <f t="shared" si="252"/>
        <v/>
      </c>
      <c r="BI459" s="113" t="str">
        <f t="shared" si="253"/>
        <v/>
      </c>
      <c r="BJ459" s="113" t="str">
        <f t="shared" si="254"/>
        <v/>
      </c>
      <c r="BK459" s="113" t="str">
        <f t="shared" si="255"/>
        <v/>
      </c>
      <c r="BL459" s="113" t="str">
        <f t="shared" si="256"/>
        <v/>
      </c>
      <c r="BM459" s="113" t="str">
        <f t="shared" si="257"/>
        <v/>
      </c>
      <c r="BN459" s="113" t="str">
        <f t="shared" si="258"/>
        <v/>
      </c>
    </row>
    <row r="460" spans="1:66">
      <c r="A460" s="111">
        <f>IF('Data Entry'!$H$4="","",'Data Entry'!$H$4)</f>
        <v>8</v>
      </c>
      <c r="B460" s="111" t="str">
        <f>IF('Data Entry'!B465="","",'Data Entry'!B465)</f>
        <v/>
      </c>
      <c r="C460" s="111" t="str">
        <f>IF('Data Entry'!C465="","",'Data Entry'!C465)</f>
        <v/>
      </c>
      <c r="D460" s="114" t="str">
        <f>IF('Data Entry'!D465="","",'Data Entry'!D465)</f>
        <v/>
      </c>
      <c r="E460" s="111" t="str">
        <f>IF('Data Entry'!E465="","",UPPER('Data Entry'!E465))</f>
        <v/>
      </c>
      <c r="F460" s="111"/>
      <c r="G460" s="111" t="str">
        <f>IF('Data Entry'!F465="","",UPPER('Data Entry'!F465))</f>
        <v/>
      </c>
      <c r="H460" s="111"/>
      <c r="I460" s="111"/>
      <c r="J460" s="111"/>
      <c r="K460" s="111" t="str">
        <f>IF('Data Entry'!G465="","",'Data Entry'!G465)</f>
        <v/>
      </c>
      <c r="L460" s="111" t="str">
        <f>IF('Data Entry'!H465="","",'Data Entry'!H465)</f>
        <v/>
      </c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2"/>
      <c r="AF460" s="68" t="str">
        <f>IF(AK460="","",IF(AK460&gt;0,COUNT($AG$2:AG460),""))</f>
        <v/>
      </c>
      <c r="AG460" s="113">
        <f t="shared" si="227"/>
        <v>8</v>
      </c>
      <c r="AH460" s="113" t="str">
        <f t="shared" si="228"/>
        <v/>
      </c>
      <c r="AI460" s="113" t="str">
        <f t="shared" si="229"/>
        <v/>
      </c>
      <c r="AJ460" s="113" t="str">
        <f t="shared" si="230"/>
        <v/>
      </c>
      <c r="AK460" s="113" t="str">
        <f t="shared" si="231"/>
        <v/>
      </c>
      <c r="AL460" s="113">
        <f t="shared" si="232"/>
        <v>0</v>
      </c>
      <c r="AM460" s="113" t="str">
        <f t="shared" si="233"/>
        <v/>
      </c>
      <c r="AN460" s="113">
        <f t="shared" si="234"/>
        <v>0</v>
      </c>
      <c r="AO460" s="113">
        <f t="shared" si="235"/>
        <v>0</v>
      </c>
      <c r="AP460" s="113">
        <f t="shared" si="236"/>
        <v>0</v>
      </c>
      <c r="AQ460" s="113" t="str">
        <f t="shared" si="237"/>
        <v/>
      </c>
      <c r="AR460" s="113" t="str">
        <f t="shared" si="238"/>
        <v/>
      </c>
      <c r="AS460" s="113">
        <f t="shared" si="239"/>
        <v>0</v>
      </c>
      <c r="AT460" s="113">
        <f t="shared" si="240"/>
        <v>0</v>
      </c>
      <c r="AU460" s="113">
        <f t="shared" si="241"/>
        <v>0</v>
      </c>
      <c r="AV460" s="113">
        <f t="shared" si="242"/>
        <v>0</v>
      </c>
      <c r="AX460" s="68" t="str">
        <f>IF(BC460="","",IF(BC460&gt;0,COUNT($AY$2:AY460),""))</f>
        <v/>
      </c>
      <c r="AY460" s="113" t="str">
        <f t="shared" si="243"/>
        <v/>
      </c>
      <c r="AZ460" s="113" t="str">
        <f t="shared" si="244"/>
        <v/>
      </c>
      <c r="BA460" s="113" t="str">
        <f t="shared" si="245"/>
        <v/>
      </c>
      <c r="BB460" s="113" t="str">
        <f t="shared" si="246"/>
        <v/>
      </c>
      <c r="BC460" s="113" t="str">
        <f t="shared" si="247"/>
        <v/>
      </c>
      <c r="BD460" s="113" t="str">
        <f t="shared" si="248"/>
        <v/>
      </c>
      <c r="BE460" s="113" t="str">
        <f t="shared" si="249"/>
        <v/>
      </c>
      <c r="BF460" s="113" t="str">
        <f t="shared" si="250"/>
        <v/>
      </c>
      <c r="BG460" s="113" t="str">
        <f t="shared" si="251"/>
        <v/>
      </c>
      <c r="BH460" s="113" t="str">
        <f t="shared" si="252"/>
        <v/>
      </c>
      <c r="BI460" s="113" t="str">
        <f t="shared" si="253"/>
        <v/>
      </c>
      <c r="BJ460" s="113" t="str">
        <f t="shared" si="254"/>
        <v/>
      </c>
      <c r="BK460" s="113" t="str">
        <f t="shared" si="255"/>
        <v/>
      </c>
      <c r="BL460" s="113" t="str">
        <f t="shared" si="256"/>
        <v/>
      </c>
      <c r="BM460" s="113" t="str">
        <f t="shared" si="257"/>
        <v/>
      </c>
      <c r="BN460" s="113" t="str">
        <f t="shared" si="258"/>
        <v/>
      </c>
    </row>
    <row r="461" spans="1:66">
      <c r="A461" s="111">
        <f>IF('Data Entry'!$H$4="","",'Data Entry'!$H$4)</f>
        <v>8</v>
      </c>
      <c r="B461" s="111" t="str">
        <f>IF('Data Entry'!B466="","",'Data Entry'!B466)</f>
        <v/>
      </c>
      <c r="C461" s="111" t="str">
        <f>IF('Data Entry'!C466="","",'Data Entry'!C466)</f>
        <v/>
      </c>
      <c r="D461" s="114" t="str">
        <f>IF('Data Entry'!D466="","",'Data Entry'!D466)</f>
        <v/>
      </c>
      <c r="E461" s="111" t="str">
        <f>IF('Data Entry'!E466="","",UPPER('Data Entry'!E466))</f>
        <v/>
      </c>
      <c r="F461" s="111"/>
      <c r="G461" s="111" t="str">
        <f>IF('Data Entry'!F466="","",UPPER('Data Entry'!F466))</f>
        <v/>
      </c>
      <c r="H461" s="111"/>
      <c r="I461" s="111"/>
      <c r="J461" s="111"/>
      <c r="K461" s="111" t="str">
        <f>IF('Data Entry'!G466="","",'Data Entry'!G466)</f>
        <v/>
      </c>
      <c r="L461" s="111" t="str">
        <f>IF('Data Entry'!H466="","",'Data Entry'!H466)</f>
        <v/>
      </c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2"/>
      <c r="AF461" s="68" t="str">
        <f>IF(AK461="","",IF(AK461&gt;0,COUNT($AG$2:AG461),""))</f>
        <v/>
      </c>
      <c r="AG461" s="113">
        <f t="shared" si="227"/>
        <v>8</v>
      </c>
      <c r="AH461" s="113" t="str">
        <f t="shared" si="228"/>
        <v/>
      </c>
      <c r="AI461" s="113" t="str">
        <f t="shared" si="229"/>
        <v/>
      </c>
      <c r="AJ461" s="113" t="str">
        <f t="shared" si="230"/>
        <v/>
      </c>
      <c r="AK461" s="113" t="str">
        <f t="shared" si="231"/>
        <v/>
      </c>
      <c r="AL461" s="113">
        <f t="shared" si="232"/>
        <v>0</v>
      </c>
      <c r="AM461" s="113" t="str">
        <f t="shared" si="233"/>
        <v/>
      </c>
      <c r="AN461" s="113">
        <f t="shared" si="234"/>
        <v>0</v>
      </c>
      <c r="AO461" s="113">
        <f t="shared" si="235"/>
        <v>0</v>
      </c>
      <c r="AP461" s="113">
        <f t="shared" si="236"/>
        <v>0</v>
      </c>
      <c r="AQ461" s="113" t="str">
        <f t="shared" si="237"/>
        <v/>
      </c>
      <c r="AR461" s="113" t="str">
        <f t="shared" si="238"/>
        <v/>
      </c>
      <c r="AS461" s="113">
        <f t="shared" si="239"/>
        <v>0</v>
      </c>
      <c r="AT461" s="113">
        <f t="shared" si="240"/>
        <v>0</v>
      </c>
      <c r="AU461" s="113">
        <f t="shared" si="241"/>
        <v>0</v>
      </c>
      <c r="AV461" s="113">
        <f t="shared" si="242"/>
        <v>0</v>
      </c>
      <c r="AX461" s="68" t="str">
        <f>IF(BC461="","",IF(BC461&gt;0,COUNT($AY$2:AY461),""))</f>
        <v/>
      </c>
      <c r="AY461" s="113" t="str">
        <f t="shared" si="243"/>
        <v/>
      </c>
      <c r="AZ461" s="113" t="str">
        <f t="shared" si="244"/>
        <v/>
      </c>
      <c r="BA461" s="113" t="str">
        <f t="shared" si="245"/>
        <v/>
      </c>
      <c r="BB461" s="113" t="str">
        <f t="shared" si="246"/>
        <v/>
      </c>
      <c r="BC461" s="113" t="str">
        <f t="shared" si="247"/>
        <v/>
      </c>
      <c r="BD461" s="113" t="str">
        <f t="shared" si="248"/>
        <v/>
      </c>
      <c r="BE461" s="113" t="str">
        <f t="shared" si="249"/>
        <v/>
      </c>
      <c r="BF461" s="113" t="str">
        <f t="shared" si="250"/>
        <v/>
      </c>
      <c r="BG461" s="113" t="str">
        <f t="shared" si="251"/>
        <v/>
      </c>
      <c r="BH461" s="113" t="str">
        <f t="shared" si="252"/>
        <v/>
      </c>
      <c r="BI461" s="113" t="str">
        <f t="shared" si="253"/>
        <v/>
      </c>
      <c r="BJ461" s="113" t="str">
        <f t="shared" si="254"/>
        <v/>
      </c>
      <c r="BK461" s="113" t="str">
        <f t="shared" si="255"/>
        <v/>
      </c>
      <c r="BL461" s="113" t="str">
        <f t="shared" si="256"/>
        <v/>
      </c>
      <c r="BM461" s="113" t="str">
        <f t="shared" si="257"/>
        <v/>
      </c>
      <c r="BN461" s="113" t="str">
        <f t="shared" si="258"/>
        <v/>
      </c>
    </row>
    <row r="462" spans="1:66">
      <c r="A462" s="111">
        <f>IF('Data Entry'!$H$4="","",'Data Entry'!$H$4)</f>
        <v>8</v>
      </c>
      <c r="B462" s="111" t="str">
        <f>IF('Data Entry'!B467="","",'Data Entry'!B467)</f>
        <v/>
      </c>
      <c r="C462" s="111" t="str">
        <f>IF('Data Entry'!C467="","",'Data Entry'!C467)</f>
        <v/>
      </c>
      <c r="D462" s="114" t="str">
        <f>IF('Data Entry'!D467="","",'Data Entry'!D467)</f>
        <v/>
      </c>
      <c r="E462" s="111" t="str">
        <f>IF('Data Entry'!E467="","",UPPER('Data Entry'!E467))</f>
        <v/>
      </c>
      <c r="F462" s="111"/>
      <c r="G462" s="111" t="str">
        <f>IF('Data Entry'!F467="","",UPPER('Data Entry'!F467))</f>
        <v/>
      </c>
      <c r="H462" s="111"/>
      <c r="I462" s="111"/>
      <c r="J462" s="111"/>
      <c r="K462" s="111" t="str">
        <f>IF('Data Entry'!G467="","",'Data Entry'!G467)</f>
        <v/>
      </c>
      <c r="L462" s="111" t="str">
        <f>IF('Data Entry'!H467="","",'Data Entry'!H467)</f>
        <v/>
      </c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112"/>
      <c r="AF462" s="68" t="str">
        <f>IF(AK462="","",IF(AK462&gt;0,COUNT($AG$2:AG462),""))</f>
        <v/>
      </c>
      <c r="AG462" s="113">
        <f t="shared" si="227"/>
        <v>8</v>
      </c>
      <c r="AH462" s="113" t="str">
        <f t="shared" si="228"/>
        <v/>
      </c>
      <c r="AI462" s="113" t="str">
        <f t="shared" si="229"/>
        <v/>
      </c>
      <c r="AJ462" s="113" t="str">
        <f t="shared" si="230"/>
        <v/>
      </c>
      <c r="AK462" s="113" t="str">
        <f t="shared" si="231"/>
        <v/>
      </c>
      <c r="AL462" s="113">
        <f t="shared" si="232"/>
        <v>0</v>
      </c>
      <c r="AM462" s="113" t="str">
        <f t="shared" si="233"/>
        <v/>
      </c>
      <c r="AN462" s="113">
        <f t="shared" si="234"/>
        <v>0</v>
      </c>
      <c r="AO462" s="113">
        <f t="shared" si="235"/>
        <v>0</v>
      </c>
      <c r="AP462" s="113">
        <f t="shared" si="236"/>
        <v>0</v>
      </c>
      <c r="AQ462" s="113" t="str">
        <f t="shared" si="237"/>
        <v/>
      </c>
      <c r="AR462" s="113" t="str">
        <f t="shared" si="238"/>
        <v/>
      </c>
      <c r="AS462" s="113">
        <f t="shared" si="239"/>
        <v>0</v>
      </c>
      <c r="AT462" s="113">
        <f t="shared" si="240"/>
        <v>0</v>
      </c>
      <c r="AU462" s="113">
        <f t="shared" si="241"/>
        <v>0</v>
      </c>
      <c r="AV462" s="113">
        <f t="shared" si="242"/>
        <v>0</v>
      </c>
      <c r="AX462" s="68" t="str">
        <f>IF(BC462="","",IF(BC462&gt;0,COUNT($AY$2:AY462),""))</f>
        <v/>
      </c>
      <c r="AY462" s="113" t="str">
        <f t="shared" si="243"/>
        <v/>
      </c>
      <c r="AZ462" s="113" t="str">
        <f t="shared" si="244"/>
        <v/>
      </c>
      <c r="BA462" s="113" t="str">
        <f t="shared" si="245"/>
        <v/>
      </c>
      <c r="BB462" s="113" t="str">
        <f t="shared" si="246"/>
        <v/>
      </c>
      <c r="BC462" s="113" t="str">
        <f t="shared" si="247"/>
        <v/>
      </c>
      <c r="BD462" s="113" t="str">
        <f t="shared" si="248"/>
        <v/>
      </c>
      <c r="BE462" s="113" t="str">
        <f t="shared" si="249"/>
        <v/>
      </c>
      <c r="BF462" s="113" t="str">
        <f t="shared" si="250"/>
        <v/>
      </c>
      <c r="BG462" s="113" t="str">
        <f t="shared" si="251"/>
        <v/>
      </c>
      <c r="BH462" s="113" t="str">
        <f t="shared" si="252"/>
        <v/>
      </c>
      <c r="BI462" s="113" t="str">
        <f t="shared" si="253"/>
        <v/>
      </c>
      <c r="BJ462" s="113" t="str">
        <f t="shared" si="254"/>
        <v/>
      </c>
      <c r="BK462" s="113" t="str">
        <f t="shared" si="255"/>
        <v/>
      </c>
      <c r="BL462" s="113" t="str">
        <f t="shared" si="256"/>
        <v/>
      </c>
      <c r="BM462" s="113" t="str">
        <f t="shared" si="257"/>
        <v/>
      </c>
      <c r="BN462" s="113" t="str">
        <f t="shared" si="258"/>
        <v/>
      </c>
    </row>
    <row r="463" spans="1:66">
      <c r="A463" s="111">
        <f>IF('Data Entry'!$H$4="","",'Data Entry'!$H$4)</f>
        <v>8</v>
      </c>
      <c r="B463" s="111" t="str">
        <f>IF('Data Entry'!B468="","",'Data Entry'!B468)</f>
        <v/>
      </c>
      <c r="C463" s="111" t="str">
        <f>IF('Data Entry'!C468="","",'Data Entry'!C468)</f>
        <v/>
      </c>
      <c r="D463" s="114" t="str">
        <f>IF('Data Entry'!D468="","",'Data Entry'!D468)</f>
        <v/>
      </c>
      <c r="E463" s="111" t="str">
        <f>IF('Data Entry'!E468="","",UPPER('Data Entry'!E468))</f>
        <v/>
      </c>
      <c r="F463" s="111"/>
      <c r="G463" s="111" t="str">
        <f>IF('Data Entry'!F468="","",UPPER('Data Entry'!F468))</f>
        <v/>
      </c>
      <c r="H463" s="111"/>
      <c r="I463" s="111"/>
      <c r="J463" s="111"/>
      <c r="K463" s="111" t="str">
        <f>IF('Data Entry'!G468="","",'Data Entry'!G468)</f>
        <v/>
      </c>
      <c r="L463" s="111" t="str">
        <f>IF('Data Entry'!H468="","",'Data Entry'!H468)</f>
        <v/>
      </c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112"/>
      <c r="AF463" s="68" t="str">
        <f>IF(AK463="","",IF(AK463&gt;0,COUNT($AG$2:AG463),""))</f>
        <v/>
      </c>
      <c r="AG463" s="113">
        <f t="shared" si="227"/>
        <v>8</v>
      </c>
      <c r="AH463" s="113" t="str">
        <f t="shared" si="228"/>
        <v/>
      </c>
      <c r="AI463" s="113" t="str">
        <f t="shared" si="229"/>
        <v/>
      </c>
      <c r="AJ463" s="113" t="str">
        <f t="shared" si="230"/>
        <v/>
      </c>
      <c r="AK463" s="113" t="str">
        <f t="shared" si="231"/>
        <v/>
      </c>
      <c r="AL463" s="113">
        <f t="shared" si="232"/>
        <v>0</v>
      </c>
      <c r="AM463" s="113" t="str">
        <f t="shared" si="233"/>
        <v/>
      </c>
      <c r="AN463" s="113">
        <f t="shared" si="234"/>
        <v>0</v>
      </c>
      <c r="AO463" s="113">
        <f t="shared" si="235"/>
        <v>0</v>
      </c>
      <c r="AP463" s="113">
        <f t="shared" si="236"/>
        <v>0</v>
      </c>
      <c r="AQ463" s="113" t="str">
        <f t="shared" si="237"/>
        <v/>
      </c>
      <c r="AR463" s="113" t="str">
        <f t="shared" si="238"/>
        <v/>
      </c>
      <c r="AS463" s="113">
        <f t="shared" si="239"/>
        <v>0</v>
      </c>
      <c r="AT463" s="113">
        <f t="shared" si="240"/>
        <v>0</v>
      </c>
      <c r="AU463" s="113">
        <f t="shared" si="241"/>
        <v>0</v>
      </c>
      <c r="AV463" s="113">
        <f t="shared" si="242"/>
        <v>0</v>
      </c>
      <c r="AX463" s="68" t="str">
        <f>IF(BC463="","",IF(BC463&gt;0,COUNT($AY$2:AY463),""))</f>
        <v/>
      </c>
      <c r="AY463" s="113" t="str">
        <f t="shared" si="243"/>
        <v/>
      </c>
      <c r="AZ463" s="113" t="str">
        <f t="shared" si="244"/>
        <v/>
      </c>
      <c r="BA463" s="113" t="str">
        <f t="shared" si="245"/>
        <v/>
      </c>
      <c r="BB463" s="113" t="str">
        <f t="shared" si="246"/>
        <v/>
      </c>
      <c r="BC463" s="113" t="str">
        <f t="shared" si="247"/>
        <v/>
      </c>
      <c r="BD463" s="113" t="str">
        <f t="shared" si="248"/>
        <v/>
      </c>
      <c r="BE463" s="113" t="str">
        <f t="shared" si="249"/>
        <v/>
      </c>
      <c r="BF463" s="113" t="str">
        <f t="shared" si="250"/>
        <v/>
      </c>
      <c r="BG463" s="113" t="str">
        <f t="shared" si="251"/>
        <v/>
      </c>
      <c r="BH463" s="113" t="str">
        <f t="shared" si="252"/>
        <v/>
      </c>
      <c r="BI463" s="113" t="str">
        <f t="shared" si="253"/>
        <v/>
      </c>
      <c r="BJ463" s="113" t="str">
        <f t="shared" si="254"/>
        <v/>
      </c>
      <c r="BK463" s="113" t="str">
        <f t="shared" si="255"/>
        <v/>
      </c>
      <c r="BL463" s="113" t="str">
        <f t="shared" si="256"/>
        <v/>
      </c>
      <c r="BM463" s="113" t="str">
        <f t="shared" si="257"/>
        <v/>
      </c>
      <c r="BN463" s="113" t="str">
        <f t="shared" si="258"/>
        <v/>
      </c>
    </row>
    <row r="464" spans="1:66">
      <c r="A464" s="111">
        <f>IF('Data Entry'!$H$4="","",'Data Entry'!$H$4)</f>
        <v>8</v>
      </c>
      <c r="B464" s="111" t="str">
        <f>IF('Data Entry'!B469="","",'Data Entry'!B469)</f>
        <v/>
      </c>
      <c r="C464" s="111" t="str">
        <f>IF('Data Entry'!C469="","",'Data Entry'!C469)</f>
        <v/>
      </c>
      <c r="D464" s="114" t="str">
        <f>IF('Data Entry'!D469="","",'Data Entry'!D469)</f>
        <v/>
      </c>
      <c r="E464" s="111" t="str">
        <f>IF('Data Entry'!E469="","",UPPER('Data Entry'!E469))</f>
        <v/>
      </c>
      <c r="F464" s="111"/>
      <c r="G464" s="111" t="str">
        <f>IF('Data Entry'!F469="","",UPPER('Data Entry'!F469))</f>
        <v/>
      </c>
      <c r="H464" s="111"/>
      <c r="I464" s="111"/>
      <c r="J464" s="111"/>
      <c r="K464" s="111" t="str">
        <f>IF('Data Entry'!G469="","",'Data Entry'!G469)</f>
        <v/>
      </c>
      <c r="L464" s="111" t="str">
        <f>IF('Data Entry'!H469="","",'Data Entry'!H469)</f>
        <v/>
      </c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2"/>
      <c r="AF464" s="68" t="str">
        <f>IF(AK464="","",IF(AK464&gt;0,COUNT($AG$2:AG464),""))</f>
        <v/>
      </c>
      <c r="AG464" s="113">
        <f t="shared" si="227"/>
        <v>8</v>
      </c>
      <c r="AH464" s="113" t="str">
        <f t="shared" si="228"/>
        <v/>
      </c>
      <c r="AI464" s="113" t="str">
        <f t="shared" si="229"/>
        <v/>
      </c>
      <c r="AJ464" s="113" t="str">
        <f t="shared" si="230"/>
        <v/>
      </c>
      <c r="AK464" s="113" t="str">
        <f t="shared" si="231"/>
        <v/>
      </c>
      <c r="AL464" s="113">
        <f t="shared" si="232"/>
        <v>0</v>
      </c>
      <c r="AM464" s="113" t="str">
        <f t="shared" si="233"/>
        <v/>
      </c>
      <c r="AN464" s="113">
        <f t="shared" si="234"/>
        <v>0</v>
      </c>
      <c r="AO464" s="113">
        <f t="shared" si="235"/>
        <v>0</v>
      </c>
      <c r="AP464" s="113">
        <f t="shared" si="236"/>
        <v>0</v>
      </c>
      <c r="AQ464" s="113" t="str">
        <f t="shared" si="237"/>
        <v/>
      </c>
      <c r="AR464" s="113" t="str">
        <f t="shared" si="238"/>
        <v/>
      </c>
      <c r="AS464" s="113">
        <f t="shared" si="239"/>
        <v>0</v>
      </c>
      <c r="AT464" s="113">
        <f t="shared" si="240"/>
        <v>0</v>
      </c>
      <c r="AU464" s="113">
        <f t="shared" si="241"/>
        <v>0</v>
      </c>
      <c r="AV464" s="113">
        <f t="shared" si="242"/>
        <v>0</v>
      </c>
      <c r="AX464" s="68" t="str">
        <f>IF(BC464="","",IF(BC464&gt;0,COUNT($AY$2:AY464),""))</f>
        <v/>
      </c>
      <c r="AY464" s="113" t="str">
        <f t="shared" si="243"/>
        <v/>
      </c>
      <c r="AZ464" s="113" t="str">
        <f t="shared" si="244"/>
        <v/>
      </c>
      <c r="BA464" s="113" t="str">
        <f t="shared" si="245"/>
        <v/>
      </c>
      <c r="BB464" s="113" t="str">
        <f t="shared" si="246"/>
        <v/>
      </c>
      <c r="BC464" s="113" t="str">
        <f t="shared" si="247"/>
        <v/>
      </c>
      <c r="BD464" s="113" t="str">
        <f t="shared" si="248"/>
        <v/>
      </c>
      <c r="BE464" s="113" t="str">
        <f t="shared" si="249"/>
        <v/>
      </c>
      <c r="BF464" s="113" t="str">
        <f t="shared" si="250"/>
        <v/>
      </c>
      <c r="BG464" s="113" t="str">
        <f t="shared" si="251"/>
        <v/>
      </c>
      <c r="BH464" s="113" t="str">
        <f t="shared" si="252"/>
        <v/>
      </c>
      <c r="BI464" s="113" t="str">
        <f t="shared" si="253"/>
        <v/>
      </c>
      <c r="BJ464" s="113" t="str">
        <f t="shared" si="254"/>
        <v/>
      </c>
      <c r="BK464" s="113" t="str">
        <f t="shared" si="255"/>
        <v/>
      </c>
      <c r="BL464" s="113" t="str">
        <f t="shared" si="256"/>
        <v/>
      </c>
      <c r="BM464" s="113" t="str">
        <f t="shared" si="257"/>
        <v/>
      </c>
      <c r="BN464" s="113" t="str">
        <f t="shared" si="258"/>
        <v/>
      </c>
    </row>
    <row r="465" spans="1:66">
      <c r="A465" s="111">
        <f>IF('Data Entry'!$H$4="","",'Data Entry'!$H$4)</f>
        <v>8</v>
      </c>
      <c r="B465" s="111" t="str">
        <f>IF('Data Entry'!B470="","",'Data Entry'!B470)</f>
        <v/>
      </c>
      <c r="C465" s="111" t="str">
        <f>IF('Data Entry'!C470="","",'Data Entry'!C470)</f>
        <v/>
      </c>
      <c r="D465" s="114" t="str">
        <f>IF('Data Entry'!D470="","",'Data Entry'!D470)</f>
        <v/>
      </c>
      <c r="E465" s="111" t="str">
        <f>IF('Data Entry'!E470="","",UPPER('Data Entry'!E470))</f>
        <v/>
      </c>
      <c r="F465" s="111"/>
      <c r="G465" s="111" t="str">
        <f>IF('Data Entry'!F470="","",UPPER('Data Entry'!F470))</f>
        <v/>
      </c>
      <c r="H465" s="111"/>
      <c r="I465" s="111"/>
      <c r="J465" s="111"/>
      <c r="K465" s="111" t="str">
        <f>IF('Data Entry'!G470="","",'Data Entry'!G470)</f>
        <v/>
      </c>
      <c r="L465" s="111" t="str">
        <f>IF('Data Entry'!H470="","",'Data Entry'!H470)</f>
        <v/>
      </c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2"/>
      <c r="AF465" s="68" t="str">
        <f>IF(AK465="","",IF(AK465&gt;0,COUNT($AG$2:AG465),""))</f>
        <v/>
      </c>
      <c r="AG465" s="113">
        <f t="shared" si="227"/>
        <v>8</v>
      </c>
      <c r="AH465" s="113" t="str">
        <f t="shared" si="228"/>
        <v/>
      </c>
      <c r="AI465" s="113" t="str">
        <f t="shared" si="229"/>
        <v/>
      </c>
      <c r="AJ465" s="113" t="str">
        <f t="shared" si="230"/>
        <v/>
      </c>
      <c r="AK465" s="113" t="str">
        <f t="shared" si="231"/>
        <v/>
      </c>
      <c r="AL465" s="113">
        <f t="shared" si="232"/>
        <v>0</v>
      </c>
      <c r="AM465" s="113" t="str">
        <f t="shared" si="233"/>
        <v/>
      </c>
      <c r="AN465" s="113">
        <f t="shared" si="234"/>
        <v>0</v>
      </c>
      <c r="AO465" s="113">
        <f t="shared" si="235"/>
        <v>0</v>
      </c>
      <c r="AP465" s="113">
        <f t="shared" si="236"/>
        <v>0</v>
      </c>
      <c r="AQ465" s="113" t="str">
        <f t="shared" si="237"/>
        <v/>
      </c>
      <c r="AR465" s="113" t="str">
        <f t="shared" si="238"/>
        <v/>
      </c>
      <c r="AS465" s="113">
        <f t="shared" si="239"/>
        <v>0</v>
      </c>
      <c r="AT465" s="113">
        <f t="shared" si="240"/>
        <v>0</v>
      </c>
      <c r="AU465" s="113">
        <f t="shared" si="241"/>
        <v>0</v>
      </c>
      <c r="AV465" s="113">
        <f t="shared" si="242"/>
        <v>0</v>
      </c>
      <c r="AX465" s="68" t="str">
        <f>IF(BC465="","",IF(BC465&gt;0,COUNT($AY$2:AY465),""))</f>
        <v/>
      </c>
      <c r="AY465" s="113" t="str">
        <f t="shared" si="243"/>
        <v/>
      </c>
      <c r="AZ465" s="113" t="str">
        <f t="shared" si="244"/>
        <v/>
      </c>
      <c r="BA465" s="113" t="str">
        <f t="shared" si="245"/>
        <v/>
      </c>
      <c r="BB465" s="113" t="str">
        <f t="shared" si="246"/>
        <v/>
      </c>
      <c r="BC465" s="113" t="str">
        <f t="shared" si="247"/>
        <v/>
      </c>
      <c r="BD465" s="113" t="str">
        <f t="shared" si="248"/>
        <v/>
      </c>
      <c r="BE465" s="113" t="str">
        <f t="shared" si="249"/>
        <v/>
      </c>
      <c r="BF465" s="113" t="str">
        <f t="shared" si="250"/>
        <v/>
      </c>
      <c r="BG465" s="113" t="str">
        <f t="shared" si="251"/>
        <v/>
      </c>
      <c r="BH465" s="113" t="str">
        <f t="shared" si="252"/>
        <v/>
      </c>
      <c r="BI465" s="113" t="str">
        <f t="shared" si="253"/>
        <v/>
      </c>
      <c r="BJ465" s="113" t="str">
        <f t="shared" si="254"/>
        <v/>
      </c>
      <c r="BK465" s="113" t="str">
        <f t="shared" si="255"/>
        <v/>
      </c>
      <c r="BL465" s="113" t="str">
        <f t="shared" si="256"/>
        <v/>
      </c>
      <c r="BM465" s="113" t="str">
        <f t="shared" si="257"/>
        <v/>
      </c>
      <c r="BN465" s="113" t="str">
        <f t="shared" si="258"/>
        <v/>
      </c>
    </row>
    <row r="466" spans="1:66">
      <c r="A466" s="111">
        <f>IF('Data Entry'!$H$4="","",'Data Entry'!$H$4)</f>
        <v>8</v>
      </c>
      <c r="B466" s="111" t="str">
        <f>IF('Data Entry'!B471="","",'Data Entry'!B471)</f>
        <v/>
      </c>
      <c r="C466" s="111" t="str">
        <f>IF('Data Entry'!C471="","",'Data Entry'!C471)</f>
        <v/>
      </c>
      <c r="D466" s="114" t="str">
        <f>IF('Data Entry'!D471="","",'Data Entry'!D471)</f>
        <v/>
      </c>
      <c r="E466" s="111" t="str">
        <f>IF('Data Entry'!E471="","",UPPER('Data Entry'!E471))</f>
        <v/>
      </c>
      <c r="F466" s="111"/>
      <c r="G466" s="111" t="str">
        <f>IF('Data Entry'!F471="","",UPPER('Data Entry'!F471))</f>
        <v/>
      </c>
      <c r="H466" s="111"/>
      <c r="I466" s="111"/>
      <c r="J466" s="111"/>
      <c r="K466" s="111" t="str">
        <f>IF('Data Entry'!G471="","",'Data Entry'!G471)</f>
        <v/>
      </c>
      <c r="L466" s="111" t="str">
        <f>IF('Data Entry'!H471="","",'Data Entry'!H471)</f>
        <v/>
      </c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2"/>
      <c r="AF466" s="68" t="str">
        <f>IF(AK466="","",IF(AK466&gt;0,COUNT($AG$2:AG466),""))</f>
        <v/>
      </c>
      <c r="AG466" s="113">
        <f t="shared" si="227"/>
        <v>8</v>
      </c>
      <c r="AH466" s="113" t="str">
        <f t="shared" si="228"/>
        <v/>
      </c>
      <c r="AI466" s="113" t="str">
        <f t="shared" si="229"/>
        <v/>
      </c>
      <c r="AJ466" s="113" t="str">
        <f t="shared" si="230"/>
        <v/>
      </c>
      <c r="AK466" s="113" t="str">
        <f t="shared" si="231"/>
        <v/>
      </c>
      <c r="AL466" s="113">
        <f t="shared" si="232"/>
        <v>0</v>
      </c>
      <c r="AM466" s="113" t="str">
        <f t="shared" si="233"/>
        <v/>
      </c>
      <c r="AN466" s="113">
        <f t="shared" si="234"/>
        <v>0</v>
      </c>
      <c r="AO466" s="113">
        <f t="shared" si="235"/>
        <v>0</v>
      </c>
      <c r="AP466" s="113">
        <f t="shared" si="236"/>
        <v>0</v>
      </c>
      <c r="AQ466" s="113" t="str">
        <f t="shared" si="237"/>
        <v/>
      </c>
      <c r="AR466" s="113" t="str">
        <f t="shared" si="238"/>
        <v/>
      </c>
      <c r="AS466" s="113">
        <f t="shared" si="239"/>
        <v>0</v>
      </c>
      <c r="AT466" s="113">
        <f t="shared" si="240"/>
        <v>0</v>
      </c>
      <c r="AU466" s="113">
        <f t="shared" si="241"/>
        <v>0</v>
      </c>
      <c r="AV466" s="113">
        <f t="shared" si="242"/>
        <v>0</v>
      </c>
      <c r="AX466" s="68" t="str">
        <f>IF(BC466="","",IF(BC466&gt;0,COUNT($AY$2:AY466),""))</f>
        <v/>
      </c>
      <c r="AY466" s="113" t="str">
        <f t="shared" si="243"/>
        <v/>
      </c>
      <c r="AZ466" s="113" t="str">
        <f t="shared" si="244"/>
        <v/>
      </c>
      <c r="BA466" s="113" t="str">
        <f t="shared" si="245"/>
        <v/>
      </c>
      <c r="BB466" s="113" t="str">
        <f t="shared" si="246"/>
        <v/>
      </c>
      <c r="BC466" s="113" t="str">
        <f t="shared" si="247"/>
        <v/>
      </c>
      <c r="BD466" s="113" t="str">
        <f t="shared" si="248"/>
        <v/>
      </c>
      <c r="BE466" s="113" t="str">
        <f t="shared" si="249"/>
        <v/>
      </c>
      <c r="BF466" s="113" t="str">
        <f t="shared" si="250"/>
        <v/>
      </c>
      <c r="BG466" s="113" t="str">
        <f t="shared" si="251"/>
        <v/>
      </c>
      <c r="BH466" s="113" t="str">
        <f t="shared" si="252"/>
        <v/>
      </c>
      <c r="BI466" s="113" t="str">
        <f t="shared" si="253"/>
        <v/>
      </c>
      <c r="BJ466" s="113" t="str">
        <f t="shared" si="254"/>
        <v/>
      </c>
      <c r="BK466" s="113" t="str">
        <f t="shared" si="255"/>
        <v/>
      </c>
      <c r="BL466" s="113" t="str">
        <f t="shared" si="256"/>
        <v/>
      </c>
      <c r="BM466" s="113" t="str">
        <f t="shared" si="257"/>
        <v/>
      </c>
      <c r="BN466" s="113" t="str">
        <f t="shared" si="258"/>
        <v/>
      </c>
    </row>
    <row r="467" spans="1:66">
      <c r="A467" s="111">
        <f>IF('Data Entry'!$H$4="","",'Data Entry'!$H$4)</f>
        <v>8</v>
      </c>
      <c r="B467" s="111" t="str">
        <f>IF('Data Entry'!B472="","",'Data Entry'!B472)</f>
        <v/>
      </c>
      <c r="C467" s="111" t="str">
        <f>IF('Data Entry'!C472="","",'Data Entry'!C472)</f>
        <v/>
      </c>
      <c r="D467" s="114" t="str">
        <f>IF('Data Entry'!D472="","",'Data Entry'!D472)</f>
        <v/>
      </c>
      <c r="E467" s="111" t="str">
        <f>IF('Data Entry'!E472="","",UPPER('Data Entry'!E472))</f>
        <v/>
      </c>
      <c r="F467" s="111"/>
      <c r="G467" s="111" t="str">
        <f>IF('Data Entry'!F472="","",UPPER('Data Entry'!F472))</f>
        <v/>
      </c>
      <c r="H467" s="111"/>
      <c r="I467" s="111"/>
      <c r="J467" s="111"/>
      <c r="K467" s="111" t="str">
        <f>IF('Data Entry'!G472="","",'Data Entry'!G472)</f>
        <v/>
      </c>
      <c r="L467" s="111" t="str">
        <f>IF('Data Entry'!H472="","",'Data Entry'!H472)</f>
        <v/>
      </c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112"/>
      <c r="AF467" s="68" t="str">
        <f>IF(AK467="","",IF(AK467&gt;0,COUNT($AG$2:AG467),""))</f>
        <v/>
      </c>
      <c r="AG467" s="113">
        <f t="shared" si="227"/>
        <v>8</v>
      </c>
      <c r="AH467" s="113" t="str">
        <f t="shared" si="228"/>
        <v/>
      </c>
      <c r="AI467" s="113" t="str">
        <f t="shared" si="229"/>
        <v/>
      </c>
      <c r="AJ467" s="113" t="str">
        <f t="shared" si="230"/>
        <v/>
      </c>
      <c r="AK467" s="113" t="str">
        <f t="shared" si="231"/>
        <v/>
      </c>
      <c r="AL467" s="113">
        <f t="shared" si="232"/>
        <v>0</v>
      </c>
      <c r="AM467" s="113" t="str">
        <f t="shared" si="233"/>
        <v/>
      </c>
      <c r="AN467" s="113">
        <f t="shared" si="234"/>
        <v>0</v>
      </c>
      <c r="AO467" s="113">
        <f t="shared" si="235"/>
        <v>0</v>
      </c>
      <c r="AP467" s="113">
        <f t="shared" si="236"/>
        <v>0</v>
      </c>
      <c r="AQ467" s="113" t="str">
        <f t="shared" si="237"/>
        <v/>
      </c>
      <c r="AR467" s="113" t="str">
        <f t="shared" si="238"/>
        <v/>
      </c>
      <c r="AS467" s="113">
        <f t="shared" si="239"/>
        <v>0</v>
      </c>
      <c r="AT467" s="113">
        <f t="shared" si="240"/>
        <v>0</v>
      </c>
      <c r="AU467" s="113">
        <f t="shared" si="241"/>
        <v>0</v>
      </c>
      <c r="AV467" s="113">
        <f t="shared" si="242"/>
        <v>0</v>
      </c>
      <c r="AX467" s="68" t="str">
        <f>IF(BC467="","",IF(BC467&gt;0,COUNT($AY$2:AY467),""))</f>
        <v/>
      </c>
      <c r="AY467" s="113" t="str">
        <f t="shared" si="243"/>
        <v/>
      </c>
      <c r="AZ467" s="113" t="str">
        <f t="shared" si="244"/>
        <v/>
      </c>
      <c r="BA467" s="113" t="str">
        <f t="shared" si="245"/>
        <v/>
      </c>
      <c r="BB467" s="113" t="str">
        <f t="shared" si="246"/>
        <v/>
      </c>
      <c r="BC467" s="113" t="str">
        <f t="shared" si="247"/>
        <v/>
      </c>
      <c r="BD467" s="113" t="str">
        <f t="shared" si="248"/>
        <v/>
      </c>
      <c r="BE467" s="113" t="str">
        <f t="shared" si="249"/>
        <v/>
      </c>
      <c r="BF467" s="113" t="str">
        <f t="shared" si="250"/>
        <v/>
      </c>
      <c r="BG467" s="113" t="str">
        <f t="shared" si="251"/>
        <v/>
      </c>
      <c r="BH467" s="113" t="str">
        <f t="shared" si="252"/>
        <v/>
      </c>
      <c r="BI467" s="113" t="str">
        <f t="shared" si="253"/>
        <v/>
      </c>
      <c r="BJ467" s="113" t="str">
        <f t="shared" si="254"/>
        <v/>
      </c>
      <c r="BK467" s="113" t="str">
        <f t="shared" si="255"/>
        <v/>
      </c>
      <c r="BL467" s="113" t="str">
        <f t="shared" si="256"/>
        <v/>
      </c>
      <c r="BM467" s="113" t="str">
        <f t="shared" si="257"/>
        <v/>
      </c>
      <c r="BN467" s="113" t="str">
        <f t="shared" si="258"/>
        <v/>
      </c>
    </row>
    <row r="468" spans="1:66">
      <c r="A468" s="111">
        <f>IF('Data Entry'!$H$4="","",'Data Entry'!$H$4)</f>
        <v>8</v>
      </c>
      <c r="B468" s="111" t="str">
        <f>IF('Data Entry'!B473="","",'Data Entry'!B473)</f>
        <v/>
      </c>
      <c r="C468" s="111" t="str">
        <f>IF('Data Entry'!C473="","",'Data Entry'!C473)</f>
        <v/>
      </c>
      <c r="D468" s="114" t="str">
        <f>IF('Data Entry'!D473="","",'Data Entry'!D473)</f>
        <v/>
      </c>
      <c r="E468" s="111" t="str">
        <f>IF('Data Entry'!E473="","",UPPER('Data Entry'!E473))</f>
        <v/>
      </c>
      <c r="F468" s="111"/>
      <c r="G468" s="111" t="str">
        <f>IF('Data Entry'!F473="","",UPPER('Data Entry'!F473))</f>
        <v/>
      </c>
      <c r="H468" s="111"/>
      <c r="I468" s="111"/>
      <c r="J468" s="111"/>
      <c r="K468" s="111" t="str">
        <f>IF('Data Entry'!G473="","",'Data Entry'!G473)</f>
        <v/>
      </c>
      <c r="L468" s="111" t="str">
        <f>IF('Data Entry'!H473="","",'Data Entry'!H473)</f>
        <v/>
      </c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112"/>
      <c r="AF468" s="68" t="str">
        <f>IF(AK468="","",IF(AK468&gt;0,COUNT($AG$2:AG468),""))</f>
        <v/>
      </c>
      <c r="AG468" s="113">
        <f t="shared" si="227"/>
        <v>8</v>
      </c>
      <c r="AH468" s="113" t="str">
        <f t="shared" si="228"/>
        <v/>
      </c>
      <c r="AI468" s="113" t="str">
        <f t="shared" si="229"/>
        <v/>
      </c>
      <c r="AJ468" s="113" t="str">
        <f t="shared" si="230"/>
        <v/>
      </c>
      <c r="AK468" s="113" t="str">
        <f t="shared" si="231"/>
        <v/>
      </c>
      <c r="AL468" s="113">
        <f t="shared" si="232"/>
        <v>0</v>
      </c>
      <c r="AM468" s="113" t="str">
        <f t="shared" si="233"/>
        <v/>
      </c>
      <c r="AN468" s="113">
        <f t="shared" si="234"/>
        <v>0</v>
      </c>
      <c r="AO468" s="113">
        <f t="shared" si="235"/>
        <v>0</v>
      </c>
      <c r="AP468" s="113">
        <f t="shared" si="236"/>
        <v>0</v>
      </c>
      <c r="AQ468" s="113" t="str">
        <f t="shared" si="237"/>
        <v/>
      </c>
      <c r="AR468" s="113" t="str">
        <f t="shared" si="238"/>
        <v/>
      </c>
      <c r="AS468" s="113">
        <f t="shared" si="239"/>
        <v>0</v>
      </c>
      <c r="AT468" s="113">
        <f t="shared" si="240"/>
        <v>0</v>
      </c>
      <c r="AU468" s="113">
        <f t="shared" si="241"/>
        <v>0</v>
      </c>
      <c r="AV468" s="113">
        <f t="shared" si="242"/>
        <v>0</v>
      </c>
      <c r="AX468" s="68" t="str">
        <f>IF(BC468="","",IF(BC468&gt;0,COUNT($AY$2:AY468),""))</f>
        <v/>
      </c>
      <c r="AY468" s="113" t="str">
        <f t="shared" si="243"/>
        <v/>
      </c>
      <c r="AZ468" s="113" t="str">
        <f t="shared" si="244"/>
        <v/>
      </c>
      <c r="BA468" s="113" t="str">
        <f t="shared" si="245"/>
        <v/>
      </c>
      <c r="BB468" s="113" t="str">
        <f t="shared" si="246"/>
        <v/>
      </c>
      <c r="BC468" s="113" t="str">
        <f t="shared" si="247"/>
        <v/>
      </c>
      <c r="BD468" s="113" t="str">
        <f t="shared" si="248"/>
        <v/>
      </c>
      <c r="BE468" s="113" t="str">
        <f t="shared" si="249"/>
        <v/>
      </c>
      <c r="BF468" s="113" t="str">
        <f t="shared" si="250"/>
        <v/>
      </c>
      <c r="BG468" s="113" t="str">
        <f t="shared" si="251"/>
        <v/>
      </c>
      <c r="BH468" s="113" t="str">
        <f t="shared" si="252"/>
        <v/>
      </c>
      <c r="BI468" s="113" t="str">
        <f t="shared" si="253"/>
        <v/>
      </c>
      <c r="BJ468" s="113" t="str">
        <f t="shared" si="254"/>
        <v/>
      </c>
      <c r="BK468" s="113" t="str">
        <f t="shared" si="255"/>
        <v/>
      </c>
      <c r="BL468" s="113" t="str">
        <f t="shared" si="256"/>
        <v/>
      </c>
      <c r="BM468" s="113" t="str">
        <f t="shared" si="257"/>
        <v/>
      </c>
      <c r="BN468" s="113" t="str">
        <f t="shared" si="258"/>
        <v/>
      </c>
    </row>
    <row r="469" spans="1:66">
      <c r="A469" s="111">
        <f>IF('Data Entry'!$H$4="","",'Data Entry'!$H$4)</f>
        <v>8</v>
      </c>
      <c r="B469" s="111" t="str">
        <f>IF('Data Entry'!B474="","",'Data Entry'!B474)</f>
        <v/>
      </c>
      <c r="C469" s="111" t="str">
        <f>IF('Data Entry'!C474="","",'Data Entry'!C474)</f>
        <v/>
      </c>
      <c r="D469" s="114" t="str">
        <f>IF('Data Entry'!D474="","",'Data Entry'!D474)</f>
        <v/>
      </c>
      <c r="E469" s="111" t="str">
        <f>IF('Data Entry'!E474="","",UPPER('Data Entry'!E474))</f>
        <v/>
      </c>
      <c r="F469" s="111"/>
      <c r="G469" s="111" t="str">
        <f>IF('Data Entry'!F474="","",UPPER('Data Entry'!F474))</f>
        <v/>
      </c>
      <c r="H469" s="111"/>
      <c r="I469" s="111"/>
      <c r="J469" s="111"/>
      <c r="K469" s="111" t="str">
        <f>IF('Data Entry'!G474="","",'Data Entry'!G474)</f>
        <v/>
      </c>
      <c r="L469" s="111" t="str">
        <f>IF('Data Entry'!H474="","",'Data Entry'!H474)</f>
        <v/>
      </c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112"/>
      <c r="AF469" s="68" t="str">
        <f>IF(AK469="","",IF(AK469&gt;0,COUNT($AG$2:AG469),""))</f>
        <v/>
      </c>
      <c r="AG469" s="113">
        <f t="shared" si="227"/>
        <v>8</v>
      </c>
      <c r="AH469" s="113" t="str">
        <f t="shared" si="228"/>
        <v/>
      </c>
      <c r="AI469" s="113" t="str">
        <f t="shared" si="229"/>
        <v/>
      </c>
      <c r="AJ469" s="113" t="str">
        <f t="shared" si="230"/>
        <v/>
      </c>
      <c r="AK469" s="113" t="str">
        <f t="shared" si="231"/>
        <v/>
      </c>
      <c r="AL469" s="113">
        <f t="shared" si="232"/>
        <v>0</v>
      </c>
      <c r="AM469" s="113" t="str">
        <f t="shared" si="233"/>
        <v/>
      </c>
      <c r="AN469" s="113">
        <f t="shared" si="234"/>
        <v>0</v>
      </c>
      <c r="AO469" s="113">
        <f t="shared" si="235"/>
        <v>0</v>
      </c>
      <c r="AP469" s="113">
        <f t="shared" si="236"/>
        <v>0</v>
      </c>
      <c r="AQ469" s="113" t="str">
        <f t="shared" si="237"/>
        <v/>
      </c>
      <c r="AR469" s="113" t="str">
        <f t="shared" si="238"/>
        <v/>
      </c>
      <c r="AS469" s="113">
        <f t="shared" si="239"/>
        <v>0</v>
      </c>
      <c r="AT469" s="113">
        <f t="shared" si="240"/>
        <v>0</v>
      </c>
      <c r="AU469" s="113">
        <f t="shared" si="241"/>
        <v>0</v>
      </c>
      <c r="AV469" s="113">
        <f t="shared" si="242"/>
        <v>0</v>
      </c>
      <c r="AX469" s="68" t="str">
        <f>IF(BC469="","",IF(BC469&gt;0,COUNT($AY$2:AY469),""))</f>
        <v/>
      </c>
      <c r="AY469" s="113" t="str">
        <f t="shared" si="243"/>
        <v/>
      </c>
      <c r="AZ469" s="113" t="str">
        <f t="shared" si="244"/>
        <v/>
      </c>
      <c r="BA469" s="113" t="str">
        <f t="shared" si="245"/>
        <v/>
      </c>
      <c r="BB469" s="113" t="str">
        <f t="shared" si="246"/>
        <v/>
      </c>
      <c r="BC469" s="113" t="str">
        <f t="shared" si="247"/>
        <v/>
      </c>
      <c r="BD469" s="113" t="str">
        <f t="shared" si="248"/>
        <v/>
      </c>
      <c r="BE469" s="113" t="str">
        <f t="shared" si="249"/>
        <v/>
      </c>
      <c r="BF469" s="113" t="str">
        <f t="shared" si="250"/>
        <v/>
      </c>
      <c r="BG469" s="113" t="str">
        <f t="shared" si="251"/>
        <v/>
      </c>
      <c r="BH469" s="113" t="str">
        <f t="shared" si="252"/>
        <v/>
      </c>
      <c r="BI469" s="113" t="str">
        <f t="shared" si="253"/>
        <v/>
      </c>
      <c r="BJ469" s="113" t="str">
        <f t="shared" si="254"/>
        <v/>
      </c>
      <c r="BK469" s="113" t="str">
        <f t="shared" si="255"/>
        <v/>
      </c>
      <c r="BL469" s="113" t="str">
        <f t="shared" si="256"/>
        <v/>
      </c>
      <c r="BM469" s="113" t="str">
        <f t="shared" si="257"/>
        <v/>
      </c>
      <c r="BN469" s="113" t="str">
        <f t="shared" si="258"/>
        <v/>
      </c>
    </row>
    <row r="470" spans="1:66">
      <c r="A470" s="111">
        <f>IF('Data Entry'!$H$4="","",'Data Entry'!$H$4)</f>
        <v>8</v>
      </c>
      <c r="B470" s="111" t="str">
        <f>IF('Data Entry'!B475="","",'Data Entry'!B475)</f>
        <v/>
      </c>
      <c r="C470" s="111" t="str">
        <f>IF('Data Entry'!C475="","",'Data Entry'!C475)</f>
        <v/>
      </c>
      <c r="D470" s="114" t="str">
        <f>IF('Data Entry'!D475="","",'Data Entry'!D475)</f>
        <v/>
      </c>
      <c r="E470" s="111" t="str">
        <f>IF('Data Entry'!E475="","",UPPER('Data Entry'!E475))</f>
        <v/>
      </c>
      <c r="F470" s="111"/>
      <c r="G470" s="111" t="str">
        <f>IF('Data Entry'!F475="","",UPPER('Data Entry'!F475))</f>
        <v/>
      </c>
      <c r="H470" s="111"/>
      <c r="I470" s="111"/>
      <c r="J470" s="111"/>
      <c r="K470" s="111" t="str">
        <f>IF('Data Entry'!G475="","",'Data Entry'!G475)</f>
        <v/>
      </c>
      <c r="L470" s="111" t="str">
        <f>IF('Data Entry'!H475="","",'Data Entry'!H475)</f>
        <v/>
      </c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112"/>
      <c r="AF470" s="68" t="str">
        <f>IF(AK470="","",IF(AK470&gt;0,COUNT($AG$2:AG470),""))</f>
        <v/>
      </c>
      <c r="AG470" s="113">
        <f t="shared" si="227"/>
        <v>8</v>
      </c>
      <c r="AH470" s="113" t="str">
        <f t="shared" si="228"/>
        <v/>
      </c>
      <c r="AI470" s="113" t="str">
        <f t="shared" si="229"/>
        <v/>
      </c>
      <c r="AJ470" s="113" t="str">
        <f t="shared" si="230"/>
        <v/>
      </c>
      <c r="AK470" s="113" t="str">
        <f t="shared" si="231"/>
        <v/>
      </c>
      <c r="AL470" s="113">
        <f t="shared" si="232"/>
        <v>0</v>
      </c>
      <c r="AM470" s="113" t="str">
        <f t="shared" si="233"/>
        <v/>
      </c>
      <c r="AN470" s="113">
        <f t="shared" si="234"/>
        <v>0</v>
      </c>
      <c r="AO470" s="113">
        <f t="shared" si="235"/>
        <v>0</v>
      </c>
      <c r="AP470" s="113">
        <f t="shared" si="236"/>
        <v>0</v>
      </c>
      <c r="AQ470" s="113" t="str">
        <f t="shared" si="237"/>
        <v/>
      </c>
      <c r="AR470" s="113" t="str">
        <f t="shared" si="238"/>
        <v/>
      </c>
      <c r="AS470" s="113">
        <f t="shared" si="239"/>
        <v>0</v>
      </c>
      <c r="AT470" s="113">
        <f t="shared" si="240"/>
        <v>0</v>
      </c>
      <c r="AU470" s="113">
        <f t="shared" si="241"/>
        <v>0</v>
      </c>
      <c r="AV470" s="113">
        <f t="shared" si="242"/>
        <v>0</v>
      </c>
      <c r="AX470" s="68" t="str">
        <f>IF(BC470="","",IF(BC470&gt;0,COUNT($AY$2:AY470),""))</f>
        <v/>
      </c>
      <c r="AY470" s="113" t="str">
        <f t="shared" si="243"/>
        <v/>
      </c>
      <c r="AZ470" s="113" t="str">
        <f t="shared" si="244"/>
        <v/>
      </c>
      <c r="BA470" s="113" t="str">
        <f t="shared" si="245"/>
        <v/>
      </c>
      <c r="BB470" s="113" t="str">
        <f t="shared" si="246"/>
        <v/>
      </c>
      <c r="BC470" s="113" t="str">
        <f t="shared" si="247"/>
        <v/>
      </c>
      <c r="BD470" s="113" t="str">
        <f t="shared" si="248"/>
        <v/>
      </c>
      <c r="BE470" s="113" t="str">
        <f t="shared" si="249"/>
        <v/>
      </c>
      <c r="BF470" s="113" t="str">
        <f t="shared" si="250"/>
        <v/>
      </c>
      <c r="BG470" s="113" t="str">
        <f t="shared" si="251"/>
        <v/>
      </c>
      <c r="BH470" s="113" t="str">
        <f t="shared" si="252"/>
        <v/>
      </c>
      <c r="BI470" s="113" t="str">
        <f t="shared" si="253"/>
        <v/>
      </c>
      <c r="BJ470" s="113" t="str">
        <f t="shared" si="254"/>
        <v/>
      </c>
      <c r="BK470" s="113" t="str">
        <f t="shared" si="255"/>
        <v/>
      </c>
      <c r="BL470" s="113" t="str">
        <f t="shared" si="256"/>
        <v/>
      </c>
      <c r="BM470" s="113" t="str">
        <f t="shared" si="257"/>
        <v/>
      </c>
      <c r="BN470" s="113" t="str">
        <f t="shared" si="258"/>
        <v/>
      </c>
    </row>
    <row r="471" spans="1:66">
      <c r="A471" s="111">
        <f>IF('Data Entry'!$H$4="","",'Data Entry'!$H$4)</f>
        <v>8</v>
      </c>
      <c r="B471" s="111" t="str">
        <f>IF('Data Entry'!B476="","",'Data Entry'!B476)</f>
        <v/>
      </c>
      <c r="C471" s="111" t="str">
        <f>IF('Data Entry'!C476="","",'Data Entry'!C476)</f>
        <v/>
      </c>
      <c r="D471" s="114" t="str">
        <f>IF('Data Entry'!D476="","",'Data Entry'!D476)</f>
        <v/>
      </c>
      <c r="E471" s="111" t="str">
        <f>IF('Data Entry'!E476="","",UPPER('Data Entry'!E476))</f>
        <v/>
      </c>
      <c r="F471" s="111"/>
      <c r="G471" s="111" t="str">
        <f>IF('Data Entry'!F476="","",UPPER('Data Entry'!F476))</f>
        <v/>
      </c>
      <c r="H471" s="111"/>
      <c r="I471" s="111"/>
      <c r="J471" s="111"/>
      <c r="K471" s="111" t="str">
        <f>IF('Data Entry'!G476="","",'Data Entry'!G476)</f>
        <v/>
      </c>
      <c r="L471" s="111" t="str">
        <f>IF('Data Entry'!H476="","",'Data Entry'!H476)</f>
        <v/>
      </c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112"/>
      <c r="AF471" s="68" t="str">
        <f>IF(AK471="","",IF(AK471&gt;0,COUNT($AG$2:AG471),""))</f>
        <v/>
      </c>
      <c r="AG471" s="113">
        <f t="shared" si="227"/>
        <v>8</v>
      </c>
      <c r="AH471" s="113" t="str">
        <f t="shared" si="228"/>
        <v/>
      </c>
      <c r="AI471" s="113" t="str">
        <f t="shared" si="229"/>
        <v/>
      </c>
      <c r="AJ471" s="113" t="str">
        <f t="shared" si="230"/>
        <v/>
      </c>
      <c r="AK471" s="113" t="str">
        <f t="shared" si="231"/>
        <v/>
      </c>
      <c r="AL471" s="113">
        <f t="shared" si="232"/>
        <v>0</v>
      </c>
      <c r="AM471" s="113" t="str">
        <f t="shared" si="233"/>
        <v/>
      </c>
      <c r="AN471" s="113">
        <f t="shared" si="234"/>
        <v>0</v>
      </c>
      <c r="AO471" s="113">
        <f t="shared" si="235"/>
        <v>0</v>
      </c>
      <c r="AP471" s="113">
        <f t="shared" si="236"/>
        <v>0</v>
      </c>
      <c r="AQ471" s="113" t="str">
        <f t="shared" si="237"/>
        <v/>
      </c>
      <c r="AR471" s="113" t="str">
        <f t="shared" si="238"/>
        <v/>
      </c>
      <c r="AS471" s="113">
        <f t="shared" si="239"/>
        <v>0</v>
      </c>
      <c r="AT471" s="113">
        <f t="shared" si="240"/>
        <v>0</v>
      </c>
      <c r="AU471" s="113">
        <f t="shared" si="241"/>
        <v>0</v>
      </c>
      <c r="AV471" s="113">
        <f t="shared" si="242"/>
        <v>0</v>
      </c>
      <c r="AX471" s="68" t="str">
        <f>IF(BC471="","",IF(BC471&gt;0,COUNT($AY$2:AY471),""))</f>
        <v/>
      </c>
      <c r="AY471" s="113" t="str">
        <f t="shared" si="243"/>
        <v/>
      </c>
      <c r="AZ471" s="113" t="str">
        <f t="shared" si="244"/>
        <v/>
      </c>
      <c r="BA471" s="113" t="str">
        <f t="shared" si="245"/>
        <v/>
      </c>
      <c r="BB471" s="113" t="str">
        <f t="shared" si="246"/>
        <v/>
      </c>
      <c r="BC471" s="113" t="str">
        <f t="shared" si="247"/>
        <v/>
      </c>
      <c r="BD471" s="113" t="str">
        <f t="shared" si="248"/>
        <v/>
      </c>
      <c r="BE471" s="113" t="str">
        <f t="shared" si="249"/>
        <v/>
      </c>
      <c r="BF471" s="113" t="str">
        <f t="shared" si="250"/>
        <v/>
      </c>
      <c r="BG471" s="113" t="str">
        <f t="shared" si="251"/>
        <v/>
      </c>
      <c r="BH471" s="113" t="str">
        <f t="shared" si="252"/>
        <v/>
      </c>
      <c r="BI471" s="113" t="str">
        <f t="shared" si="253"/>
        <v/>
      </c>
      <c r="BJ471" s="113" t="str">
        <f t="shared" si="254"/>
        <v/>
      </c>
      <c r="BK471" s="113" t="str">
        <f t="shared" si="255"/>
        <v/>
      </c>
      <c r="BL471" s="113" t="str">
        <f t="shared" si="256"/>
        <v/>
      </c>
      <c r="BM471" s="113" t="str">
        <f t="shared" si="257"/>
        <v/>
      </c>
      <c r="BN471" s="113" t="str">
        <f t="shared" si="258"/>
        <v/>
      </c>
    </row>
    <row r="472" spans="1:66">
      <c r="A472" s="111">
        <f>IF('Data Entry'!$H$4="","",'Data Entry'!$H$4)</f>
        <v>8</v>
      </c>
      <c r="B472" s="111" t="str">
        <f>IF('Data Entry'!B477="","",'Data Entry'!B477)</f>
        <v/>
      </c>
      <c r="C472" s="111" t="str">
        <f>IF('Data Entry'!C477="","",'Data Entry'!C477)</f>
        <v/>
      </c>
      <c r="D472" s="114" t="str">
        <f>IF('Data Entry'!D477="","",'Data Entry'!D477)</f>
        <v/>
      </c>
      <c r="E472" s="111" t="str">
        <f>IF('Data Entry'!E477="","",UPPER('Data Entry'!E477))</f>
        <v/>
      </c>
      <c r="F472" s="111"/>
      <c r="G472" s="111" t="str">
        <f>IF('Data Entry'!F477="","",UPPER('Data Entry'!F477))</f>
        <v/>
      </c>
      <c r="H472" s="111"/>
      <c r="I472" s="111"/>
      <c r="J472" s="111"/>
      <c r="K472" s="111" t="str">
        <f>IF('Data Entry'!G477="","",'Data Entry'!G477)</f>
        <v/>
      </c>
      <c r="L472" s="111" t="str">
        <f>IF('Data Entry'!H477="","",'Data Entry'!H477)</f>
        <v/>
      </c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112"/>
      <c r="AF472" s="68" t="str">
        <f>IF(AK472="","",IF(AK472&gt;0,COUNT($AG$2:AG472),""))</f>
        <v/>
      </c>
      <c r="AG472" s="113">
        <f t="shared" si="227"/>
        <v>8</v>
      </c>
      <c r="AH472" s="113" t="str">
        <f t="shared" si="228"/>
        <v/>
      </c>
      <c r="AI472" s="113" t="str">
        <f t="shared" si="229"/>
        <v/>
      </c>
      <c r="AJ472" s="113" t="str">
        <f t="shared" si="230"/>
        <v/>
      </c>
      <c r="AK472" s="113" t="str">
        <f t="shared" si="231"/>
        <v/>
      </c>
      <c r="AL472" s="113">
        <f t="shared" si="232"/>
        <v>0</v>
      </c>
      <c r="AM472" s="113" t="str">
        <f t="shared" si="233"/>
        <v/>
      </c>
      <c r="AN472" s="113">
        <f t="shared" si="234"/>
        <v>0</v>
      </c>
      <c r="AO472" s="113">
        <f t="shared" si="235"/>
        <v>0</v>
      </c>
      <c r="AP472" s="113">
        <f t="shared" si="236"/>
        <v>0</v>
      </c>
      <c r="AQ472" s="113" t="str">
        <f t="shared" si="237"/>
        <v/>
      </c>
      <c r="AR472" s="113" t="str">
        <f t="shared" si="238"/>
        <v/>
      </c>
      <c r="AS472" s="113">
        <f t="shared" si="239"/>
        <v>0</v>
      </c>
      <c r="AT472" s="113">
        <f t="shared" si="240"/>
        <v>0</v>
      </c>
      <c r="AU472" s="113">
        <f t="shared" si="241"/>
        <v>0</v>
      </c>
      <c r="AV472" s="113">
        <f t="shared" si="242"/>
        <v>0</v>
      </c>
      <c r="AX472" s="68" t="str">
        <f>IF(BC472="","",IF(BC472&gt;0,COUNT($AY$2:AY472),""))</f>
        <v/>
      </c>
      <c r="AY472" s="113" t="str">
        <f t="shared" si="243"/>
        <v/>
      </c>
      <c r="AZ472" s="113" t="str">
        <f t="shared" si="244"/>
        <v/>
      </c>
      <c r="BA472" s="113" t="str">
        <f t="shared" si="245"/>
        <v/>
      </c>
      <c r="BB472" s="113" t="str">
        <f t="shared" si="246"/>
        <v/>
      </c>
      <c r="BC472" s="113" t="str">
        <f t="shared" si="247"/>
        <v/>
      </c>
      <c r="BD472" s="113" t="str">
        <f t="shared" si="248"/>
        <v/>
      </c>
      <c r="BE472" s="113" t="str">
        <f t="shared" si="249"/>
        <v/>
      </c>
      <c r="BF472" s="113" t="str">
        <f t="shared" si="250"/>
        <v/>
      </c>
      <c r="BG472" s="113" t="str">
        <f t="shared" si="251"/>
        <v/>
      </c>
      <c r="BH472" s="113" t="str">
        <f t="shared" si="252"/>
        <v/>
      </c>
      <c r="BI472" s="113" t="str">
        <f t="shared" si="253"/>
        <v/>
      </c>
      <c r="BJ472" s="113" t="str">
        <f t="shared" si="254"/>
        <v/>
      </c>
      <c r="BK472" s="113" t="str">
        <f t="shared" si="255"/>
        <v/>
      </c>
      <c r="BL472" s="113" t="str">
        <f t="shared" si="256"/>
        <v/>
      </c>
      <c r="BM472" s="113" t="str">
        <f t="shared" si="257"/>
        <v/>
      </c>
      <c r="BN472" s="113" t="str">
        <f t="shared" si="258"/>
        <v/>
      </c>
    </row>
    <row r="473" spans="1:66">
      <c r="A473" s="111">
        <f>IF('Data Entry'!$H$4="","",'Data Entry'!$H$4)</f>
        <v>8</v>
      </c>
      <c r="B473" s="111" t="str">
        <f>IF('Data Entry'!B478="","",'Data Entry'!B478)</f>
        <v/>
      </c>
      <c r="C473" s="111" t="str">
        <f>IF('Data Entry'!C478="","",'Data Entry'!C478)</f>
        <v/>
      </c>
      <c r="D473" s="114" t="str">
        <f>IF('Data Entry'!D478="","",'Data Entry'!D478)</f>
        <v/>
      </c>
      <c r="E473" s="111" t="str">
        <f>IF('Data Entry'!E478="","",UPPER('Data Entry'!E478))</f>
        <v/>
      </c>
      <c r="F473" s="111"/>
      <c r="G473" s="111" t="str">
        <f>IF('Data Entry'!F478="","",UPPER('Data Entry'!F478))</f>
        <v/>
      </c>
      <c r="H473" s="111"/>
      <c r="I473" s="111"/>
      <c r="J473" s="111"/>
      <c r="K473" s="111" t="str">
        <f>IF('Data Entry'!G478="","",'Data Entry'!G478)</f>
        <v/>
      </c>
      <c r="L473" s="111" t="str">
        <f>IF('Data Entry'!H478="","",'Data Entry'!H478)</f>
        <v/>
      </c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112"/>
      <c r="AF473" s="68" t="str">
        <f>IF(AK473="","",IF(AK473&gt;0,COUNT($AG$2:AG473),""))</f>
        <v/>
      </c>
      <c r="AG473" s="113">
        <f t="shared" si="227"/>
        <v>8</v>
      </c>
      <c r="AH473" s="113" t="str">
        <f t="shared" si="228"/>
        <v/>
      </c>
      <c r="AI473" s="113" t="str">
        <f t="shared" si="229"/>
        <v/>
      </c>
      <c r="AJ473" s="113" t="str">
        <f t="shared" si="230"/>
        <v/>
      </c>
      <c r="AK473" s="113" t="str">
        <f t="shared" si="231"/>
        <v/>
      </c>
      <c r="AL473" s="113">
        <f t="shared" si="232"/>
        <v>0</v>
      </c>
      <c r="AM473" s="113" t="str">
        <f t="shared" si="233"/>
        <v/>
      </c>
      <c r="AN473" s="113">
        <f t="shared" si="234"/>
        <v>0</v>
      </c>
      <c r="AO473" s="113">
        <f t="shared" si="235"/>
        <v>0</v>
      </c>
      <c r="AP473" s="113">
        <f t="shared" si="236"/>
        <v>0</v>
      </c>
      <c r="AQ473" s="113" t="str">
        <f t="shared" si="237"/>
        <v/>
      </c>
      <c r="AR473" s="113" t="str">
        <f t="shared" si="238"/>
        <v/>
      </c>
      <c r="AS473" s="113">
        <f t="shared" si="239"/>
        <v>0</v>
      </c>
      <c r="AT473" s="113">
        <f t="shared" si="240"/>
        <v>0</v>
      </c>
      <c r="AU473" s="113">
        <f t="shared" si="241"/>
        <v>0</v>
      </c>
      <c r="AV473" s="113">
        <f t="shared" si="242"/>
        <v>0</v>
      </c>
      <c r="AX473" s="68" t="str">
        <f>IF(BC473="","",IF(BC473&gt;0,COUNT($AY$2:AY473),""))</f>
        <v/>
      </c>
      <c r="AY473" s="113" t="str">
        <f t="shared" si="243"/>
        <v/>
      </c>
      <c r="AZ473" s="113" t="str">
        <f t="shared" si="244"/>
        <v/>
      </c>
      <c r="BA473" s="113" t="str">
        <f t="shared" si="245"/>
        <v/>
      </c>
      <c r="BB473" s="113" t="str">
        <f t="shared" si="246"/>
        <v/>
      </c>
      <c r="BC473" s="113" t="str">
        <f t="shared" si="247"/>
        <v/>
      </c>
      <c r="BD473" s="113" t="str">
        <f t="shared" si="248"/>
        <v/>
      </c>
      <c r="BE473" s="113" t="str">
        <f t="shared" si="249"/>
        <v/>
      </c>
      <c r="BF473" s="113" t="str">
        <f t="shared" si="250"/>
        <v/>
      </c>
      <c r="BG473" s="113" t="str">
        <f t="shared" si="251"/>
        <v/>
      </c>
      <c r="BH473" s="113" t="str">
        <f t="shared" si="252"/>
        <v/>
      </c>
      <c r="BI473" s="113" t="str">
        <f t="shared" si="253"/>
        <v/>
      </c>
      <c r="BJ473" s="113" t="str">
        <f t="shared" si="254"/>
        <v/>
      </c>
      <c r="BK473" s="113" t="str">
        <f t="shared" si="255"/>
        <v/>
      </c>
      <c r="BL473" s="113" t="str">
        <f t="shared" si="256"/>
        <v/>
      </c>
      <c r="BM473" s="113" t="str">
        <f t="shared" si="257"/>
        <v/>
      </c>
      <c r="BN473" s="113" t="str">
        <f t="shared" si="258"/>
        <v/>
      </c>
    </row>
    <row r="474" spans="1:66">
      <c r="A474" s="111">
        <f>IF('Data Entry'!$H$4="","",'Data Entry'!$H$4)</f>
        <v>8</v>
      </c>
      <c r="B474" s="111" t="str">
        <f>IF('Data Entry'!B479="","",'Data Entry'!B479)</f>
        <v/>
      </c>
      <c r="C474" s="111" t="str">
        <f>IF('Data Entry'!C479="","",'Data Entry'!C479)</f>
        <v/>
      </c>
      <c r="D474" s="114" t="str">
        <f>IF('Data Entry'!D479="","",'Data Entry'!D479)</f>
        <v/>
      </c>
      <c r="E474" s="111" t="str">
        <f>IF('Data Entry'!E479="","",UPPER('Data Entry'!E479))</f>
        <v/>
      </c>
      <c r="F474" s="111"/>
      <c r="G474" s="111" t="str">
        <f>IF('Data Entry'!F479="","",UPPER('Data Entry'!F479))</f>
        <v/>
      </c>
      <c r="H474" s="111"/>
      <c r="I474" s="111"/>
      <c r="J474" s="111"/>
      <c r="K474" s="111" t="str">
        <f>IF('Data Entry'!G479="","",'Data Entry'!G479)</f>
        <v/>
      </c>
      <c r="L474" s="111" t="str">
        <f>IF('Data Entry'!H479="","",'Data Entry'!H479)</f>
        <v/>
      </c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2"/>
      <c r="AF474" s="68" t="str">
        <f>IF(AK474="","",IF(AK474&gt;0,COUNT($AG$2:AG474),""))</f>
        <v/>
      </c>
      <c r="AG474" s="113">
        <f t="shared" si="227"/>
        <v>8</v>
      </c>
      <c r="AH474" s="113" t="str">
        <f t="shared" si="228"/>
        <v/>
      </c>
      <c r="AI474" s="113" t="str">
        <f t="shared" si="229"/>
        <v/>
      </c>
      <c r="AJ474" s="113" t="str">
        <f t="shared" si="230"/>
        <v/>
      </c>
      <c r="AK474" s="113" t="str">
        <f t="shared" si="231"/>
        <v/>
      </c>
      <c r="AL474" s="113">
        <f t="shared" si="232"/>
        <v>0</v>
      </c>
      <c r="AM474" s="113" t="str">
        <f t="shared" si="233"/>
        <v/>
      </c>
      <c r="AN474" s="113">
        <f t="shared" si="234"/>
        <v>0</v>
      </c>
      <c r="AO474" s="113">
        <f t="shared" si="235"/>
        <v>0</v>
      </c>
      <c r="AP474" s="113">
        <f t="shared" si="236"/>
        <v>0</v>
      </c>
      <c r="AQ474" s="113" t="str">
        <f t="shared" si="237"/>
        <v/>
      </c>
      <c r="AR474" s="113" t="str">
        <f t="shared" si="238"/>
        <v/>
      </c>
      <c r="AS474" s="113">
        <f t="shared" si="239"/>
        <v>0</v>
      </c>
      <c r="AT474" s="113">
        <f t="shared" si="240"/>
        <v>0</v>
      </c>
      <c r="AU474" s="113">
        <f t="shared" si="241"/>
        <v>0</v>
      </c>
      <c r="AV474" s="113">
        <f t="shared" si="242"/>
        <v>0</v>
      </c>
      <c r="AX474" s="68" t="str">
        <f>IF(BC474="","",IF(BC474&gt;0,COUNT($AY$2:AY474),""))</f>
        <v/>
      </c>
      <c r="AY474" s="113" t="str">
        <f t="shared" si="243"/>
        <v/>
      </c>
      <c r="AZ474" s="113" t="str">
        <f t="shared" si="244"/>
        <v/>
      </c>
      <c r="BA474" s="113" t="str">
        <f t="shared" si="245"/>
        <v/>
      </c>
      <c r="BB474" s="113" t="str">
        <f t="shared" si="246"/>
        <v/>
      </c>
      <c r="BC474" s="113" t="str">
        <f t="shared" si="247"/>
        <v/>
      </c>
      <c r="BD474" s="113" t="str">
        <f t="shared" si="248"/>
        <v/>
      </c>
      <c r="BE474" s="113" t="str">
        <f t="shared" si="249"/>
        <v/>
      </c>
      <c r="BF474" s="113" t="str">
        <f t="shared" si="250"/>
        <v/>
      </c>
      <c r="BG474" s="113" t="str">
        <f t="shared" si="251"/>
        <v/>
      </c>
      <c r="BH474" s="113" t="str">
        <f t="shared" si="252"/>
        <v/>
      </c>
      <c r="BI474" s="113" t="str">
        <f t="shared" si="253"/>
        <v/>
      </c>
      <c r="BJ474" s="113" t="str">
        <f t="shared" si="254"/>
        <v/>
      </c>
      <c r="BK474" s="113" t="str">
        <f t="shared" si="255"/>
        <v/>
      </c>
      <c r="BL474" s="113" t="str">
        <f t="shared" si="256"/>
        <v/>
      </c>
      <c r="BM474" s="113" t="str">
        <f t="shared" si="257"/>
        <v/>
      </c>
      <c r="BN474" s="113" t="str">
        <f t="shared" si="258"/>
        <v/>
      </c>
    </row>
    <row r="475" spans="1:66">
      <c r="A475" s="111">
        <f>IF('Data Entry'!$H$4="","",'Data Entry'!$H$4)</f>
        <v>8</v>
      </c>
      <c r="B475" s="111" t="str">
        <f>IF('Data Entry'!B480="","",'Data Entry'!B480)</f>
        <v/>
      </c>
      <c r="C475" s="111" t="str">
        <f>IF('Data Entry'!C480="","",'Data Entry'!C480)</f>
        <v/>
      </c>
      <c r="D475" s="114" t="str">
        <f>IF('Data Entry'!D480="","",'Data Entry'!D480)</f>
        <v/>
      </c>
      <c r="E475" s="111" t="str">
        <f>IF('Data Entry'!E480="","",UPPER('Data Entry'!E480))</f>
        <v/>
      </c>
      <c r="F475" s="111"/>
      <c r="G475" s="111" t="str">
        <f>IF('Data Entry'!F480="","",UPPER('Data Entry'!F480))</f>
        <v/>
      </c>
      <c r="H475" s="111"/>
      <c r="I475" s="111"/>
      <c r="J475" s="111"/>
      <c r="K475" s="111" t="str">
        <f>IF('Data Entry'!G480="","",'Data Entry'!G480)</f>
        <v/>
      </c>
      <c r="L475" s="111" t="str">
        <f>IF('Data Entry'!H480="","",'Data Entry'!H480)</f>
        <v/>
      </c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2"/>
      <c r="AF475" s="68" t="str">
        <f>IF(AK475="","",IF(AK475&gt;0,COUNT($AG$2:AG475),""))</f>
        <v/>
      </c>
      <c r="AG475" s="113">
        <f t="shared" si="227"/>
        <v>8</v>
      </c>
      <c r="AH475" s="113" t="str">
        <f t="shared" si="228"/>
        <v/>
      </c>
      <c r="AI475" s="113" t="str">
        <f t="shared" si="229"/>
        <v/>
      </c>
      <c r="AJ475" s="113" t="str">
        <f t="shared" si="230"/>
        <v/>
      </c>
      <c r="AK475" s="113" t="str">
        <f t="shared" si="231"/>
        <v/>
      </c>
      <c r="AL475" s="113">
        <f t="shared" si="232"/>
        <v>0</v>
      </c>
      <c r="AM475" s="113" t="str">
        <f t="shared" si="233"/>
        <v/>
      </c>
      <c r="AN475" s="113">
        <f t="shared" si="234"/>
        <v>0</v>
      </c>
      <c r="AO475" s="113">
        <f t="shared" si="235"/>
        <v>0</v>
      </c>
      <c r="AP475" s="113">
        <f t="shared" si="236"/>
        <v>0</v>
      </c>
      <c r="AQ475" s="113" t="str">
        <f t="shared" si="237"/>
        <v/>
      </c>
      <c r="AR475" s="113" t="str">
        <f t="shared" si="238"/>
        <v/>
      </c>
      <c r="AS475" s="113">
        <f t="shared" si="239"/>
        <v>0</v>
      </c>
      <c r="AT475" s="113">
        <f t="shared" si="240"/>
        <v>0</v>
      </c>
      <c r="AU475" s="113">
        <f t="shared" si="241"/>
        <v>0</v>
      </c>
      <c r="AV475" s="113">
        <f t="shared" si="242"/>
        <v>0</v>
      </c>
      <c r="AX475" s="68" t="str">
        <f>IF(BC475="","",IF(BC475&gt;0,COUNT($AY$2:AY475),""))</f>
        <v/>
      </c>
      <c r="AY475" s="113" t="str">
        <f t="shared" si="243"/>
        <v/>
      </c>
      <c r="AZ475" s="113" t="str">
        <f t="shared" si="244"/>
        <v/>
      </c>
      <c r="BA475" s="113" t="str">
        <f t="shared" si="245"/>
        <v/>
      </c>
      <c r="BB475" s="113" t="str">
        <f t="shared" si="246"/>
        <v/>
      </c>
      <c r="BC475" s="113" t="str">
        <f t="shared" si="247"/>
        <v/>
      </c>
      <c r="BD475" s="113" t="str">
        <f t="shared" si="248"/>
        <v/>
      </c>
      <c r="BE475" s="113" t="str">
        <f t="shared" si="249"/>
        <v/>
      </c>
      <c r="BF475" s="113" t="str">
        <f t="shared" si="250"/>
        <v/>
      </c>
      <c r="BG475" s="113" t="str">
        <f t="shared" si="251"/>
        <v/>
      </c>
      <c r="BH475" s="113" t="str">
        <f t="shared" si="252"/>
        <v/>
      </c>
      <c r="BI475" s="113" t="str">
        <f t="shared" si="253"/>
        <v/>
      </c>
      <c r="BJ475" s="113" t="str">
        <f t="shared" si="254"/>
        <v/>
      </c>
      <c r="BK475" s="113" t="str">
        <f t="shared" si="255"/>
        <v/>
      </c>
      <c r="BL475" s="113" t="str">
        <f t="shared" si="256"/>
        <v/>
      </c>
      <c r="BM475" s="113" t="str">
        <f t="shared" si="257"/>
        <v/>
      </c>
      <c r="BN475" s="113" t="str">
        <f t="shared" si="258"/>
        <v/>
      </c>
    </row>
    <row r="476" spans="1:66">
      <c r="A476" s="111">
        <f>IF('Data Entry'!$H$4="","",'Data Entry'!$H$4)</f>
        <v>8</v>
      </c>
      <c r="B476" s="111" t="str">
        <f>IF('Data Entry'!B481="","",'Data Entry'!B481)</f>
        <v/>
      </c>
      <c r="C476" s="111" t="str">
        <f>IF('Data Entry'!C481="","",'Data Entry'!C481)</f>
        <v/>
      </c>
      <c r="D476" s="114" t="str">
        <f>IF('Data Entry'!D481="","",'Data Entry'!D481)</f>
        <v/>
      </c>
      <c r="E476" s="111" t="str">
        <f>IF('Data Entry'!E481="","",UPPER('Data Entry'!E481))</f>
        <v/>
      </c>
      <c r="F476" s="111"/>
      <c r="G476" s="111" t="str">
        <f>IF('Data Entry'!F481="","",UPPER('Data Entry'!F481))</f>
        <v/>
      </c>
      <c r="H476" s="111"/>
      <c r="I476" s="111"/>
      <c r="J476" s="111"/>
      <c r="K476" s="111" t="str">
        <f>IF('Data Entry'!G481="","",'Data Entry'!G481)</f>
        <v/>
      </c>
      <c r="L476" s="111" t="str">
        <f>IF('Data Entry'!H481="","",'Data Entry'!H481)</f>
        <v/>
      </c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2"/>
      <c r="AF476" s="68" t="str">
        <f>IF(AK476="","",IF(AK476&gt;0,COUNT($AG$2:AG476),""))</f>
        <v/>
      </c>
      <c r="AG476" s="113">
        <f t="shared" si="227"/>
        <v>8</v>
      </c>
      <c r="AH476" s="113" t="str">
        <f t="shared" si="228"/>
        <v/>
      </c>
      <c r="AI476" s="113" t="str">
        <f t="shared" si="229"/>
        <v/>
      </c>
      <c r="AJ476" s="113" t="str">
        <f t="shared" si="230"/>
        <v/>
      </c>
      <c r="AK476" s="113" t="str">
        <f t="shared" si="231"/>
        <v/>
      </c>
      <c r="AL476" s="113">
        <f t="shared" si="232"/>
        <v>0</v>
      </c>
      <c r="AM476" s="113" t="str">
        <f t="shared" si="233"/>
        <v/>
      </c>
      <c r="AN476" s="113">
        <f t="shared" si="234"/>
        <v>0</v>
      </c>
      <c r="AO476" s="113">
        <f t="shared" si="235"/>
        <v>0</v>
      </c>
      <c r="AP476" s="113">
        <f t="shared" si="236"/>
        <v>0</v>
      </c>
      <c r="AQ476" s="113" t="str">
        <f t="shared" si="237"/>
        <v/>
      </c>
      <c r="AR476" s="113" t="str">
        <f t="shared" si="238"/>
        <v/>
      </c>
      <c r="AS476" s="113">
        <f t="shared" si="239"/>
        <v>0</v>
      </c>
      <c r="AT476" s="113">
        <f t="shared" si="240"/>
        <v>0</v>
      </c>
      <c r="AU476" s="113">
        <f t="shared" si="241"/>
        <v>0</v>
      </c>
      <c r="AV476" s="113">
        <f t="shared" si="242"/>
        <v>0</v>
      </c>
      <c r="AX476" s="68" t="str">
        <f>IF(BC476="","",IF(BC476&gt;0,COUNT($AY$2:AY476),""))</f>
        <v/>
      </c>
      <c r="AY476" s="113" t="str">
        <f t="shared" si="243"/>
        <v/>
      </c>
      <c r="AZ476" s="113" t="str">
        <f t="shared" si="244"/>
        <v/>
      </c>
      <c r="BA476" s="113" t="str">
        <f t="shared" si="245"/>
        <v/>
      </c>
      <c r="BB476" s="113" t="str">
        <f t="shared" si="246"/>
        <v/>
      </c>
      <c r="BC476" s="113" t="str">
        <f t="shared" si="247"/>
        <v/>
      </c>
      <c r="BD476" s="113" t="str">
        <f t="shared" si="248"/>
        <v/>
      </c>
      <c r="BE476" s="113" t="str">
        <f t="shared" si="249"/>
        <v/>
      </c>
      <c r="BF476" s="113" t="str">
        <f t="shared" si="250"/>
        <v/>
      </c>
      <c r="BG476" s="113" t="str">
        <f t="shared" si="251"/>
        <v/>
      </c>
      <c r="BH476" s="113" t="str">
        <f t="shared" si="252"/>
        <v/>
      </c>
      <c r="BI476" s="113" t="str">
        <f t="shared" si="253"/>
        <v/>
      </c>
      <c r="BJ476" s="113" t="str">
        <f t="shared" si="254"/>
        <v/>
      </c>
      <c r="BK476" s="113" t="str">
        <f t="shared" si="255"/>
        <v/>
      </c>
      <c r="BL476" s="113" t="str">
        <f t="shared" si="256"/>
        <v/>
      </c>
      <c r="BM476" s="113" t="str">
        <f t="shared" si="257"/>
        <v/>
      </c>
      <c r="BN476" s="113" t="str">
        <f t="shared" si="258"/>
        <v/>
      </c>
    </row>
    <row r="477" spans="1:66">
      <c r="A477" s="111">
        <f>IF('Data Entry'!$H$4="","",'Data Entry'!$H$4)</f>
        <v>8</v>
      </c>
      <c r="B477" s="111" t="str">
        <f>IF('Data Entry'!B482="","",'Data Entry'!B482)</f>
        <v/>
      </c>
      <c r="C477" s="111" t="str">
        <f>IF('Data Entry'!C482="","",'Data Entry'!C482)</f>
        <v/>
      </c>
      <c r="D477" s="114" t="str">
        <f>IF('Data Entry'!D482="","",'Data Entry'!D482)</f>
        <v/>
      </c>
      <c r="E477" s="111" t="str">
        <f>IF('Data Entry'!E482="","",UPPER('Data Entry'!E482))</f>
        <v/>
      </c>
      <c r="F477" s="111"/>
      <c r="G477" s="111" t="str">
        <f>IF('Data Entry'!F482="","",UPPER('Data Entry'!F482))</f>
        <v/>
      </c>
      <c r="H477" s="111"/>
      <c r="I477" s="111"/>
      <c r="J477" s="111"/>
      <c r="K477" s="111" t="str">
        <f>IF('Data Entry'!G482="","",'Data Entry'!G482)</f>
        <v/>
      </c>
      <c r="L477" s="111" t="str">
        <f>IF('Data Entry'!H482="","",'Data Entry'!H482)</f>
        <v/>
      </c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2"/>
      <c r="AF477" s="68" t="str">
        <f>IF(AK477="","",IF(AK477&gt;0,COUNT($AG$2:AG477),""))</f>
        <v/>
      </c>
      <c r="AG477" s="113">
        <f t="shared" si="227"/>
        <v>8</v>
      </c>
      <c r="AH477" s="113" t="str">
        <f t="shared" si="228"/>
        <v/>
      </c>
      <c r="AI477" s="113" t="str">
        <f t="shared" si="229"/>
        <v/>
      </c>
      <c r="AJ477" s="113" t="str">
        <f t="shared" si="230"/>
        <v/>
      </c>
      <c r="AK477" s="113" t="str">
        <f t="shared" si="231"/>
        <v/>
      </c>
      <c r="AL477" s="113">
        <f t="shared" si="232"/>
        <v>0</v>
      </c>
      <c r="AM477" s="113" t="str">
        <f t="shared" si="233"/>
        <v/>
      </c>
      <c r="AN477" s="113">
        <f t="shared" si="234"/>
        <v>0</v>
      </c>
      <c r="AO477" s="113">
        <f t="shared" si="235"/>
        <v>0</v>
      </c>
      <c r="AP477" s="113">
        <f t="shared" si="236"/>
        <v>0</v>
      </c>
      <c r="AQ477" s="113" t="str">
        <f t="shared" si="237"/>
        <v/>
      </c>
      <c r="AR477" s="113" t="str">
        <f t="shared" si="238"/>
        <v/>
      </c>
      <c r="AS477" s="113">
        <f t="shared" si="239"/>
        <v>0</v>
      </c>
      <c r="AT477" s="113">
        <f t="shared" si="240"/>
        <v>0</v>
      </c>
      <c r="AU477" s="113">
        <f t="shared" si="241"/>
        <v>0</v>
      </c>
      <c r="AV477" s="113">
        <f t="shared" si="242"/>
        <v>0</v>
      </c>
      <c r="AX477" s="68" t="str">
        <f>IF(BC477="","",IF(BC477&gt;0,COUNT($AY$2:AY477),""))</f>
        <v/>
      </c>
      <c r="AY477" s="113" t="str">
        <f t="shared" si="243"/>
        <v/>
      </c>
      <c r="AZ477" s="113" t="str">
        <f t="shared" si="244"/>
        <v/>
      </c>
      <c r="BA477" s="113" t="str">
        <f t="shared" si="245"/>
        <v/>
      </c>
      <c r="BB477" s="113" t="str">
        <f t="shared" si="246"/>
        <v/>
      </c>
      <c r="BC477" s="113" t="str">
        <f t="shared" si="247"/>
        <v/>
      </c>
      <c r="BD477" s="113" t="str">
        <f t="shared" si="248"/>
        <v/>
      </c>
      <c r="BE477" s="113" t="str">
        <f t="shared" si="249"/>
        <v/>
      </c>
      <c r="BF477" s="113" t="str">
        <f t="shared" si="250"/>
        <v/>
      </c>
      <c r="BG477" s="113" t="str">
        <f t="shared" si="251"/>
        <v/>
      </c>
      <c r="BH477" s="113" t="str">
        <f t="shared" si="252"/>
        <v/>
      </c>
      <c r="BI477" s="113" t="str">
        <f t="shared" si="253"/>
        <v/>
      </c>
      <c r="BJ477" s="113" t="str">
        <f t="shared" si="254"/>
        <v/>
      </c>
      <c r="BK477" s="113" t="str">
        <f t="shared" si="255"/>
        <v/>
      </c>
      <c r="BL477" s="113" t="str">
        <f t="shared" si="256"/>
        <v/>
      </c>
      <c r="BM477" s="113" t="str">
        <f t="shared" si="257"/>
        <v/>
      </c>
      <c r="BN477" s="113" t="str">
        <f t="shared" si="258"/>
        <v/>
      </c>
    </row>
    <row r="478" spans="1:66">
      <c r="A478" s="111">
        <f>IF('Data Entry'!$H$4="","",'Data Entry'!$H$4)</f>
        <v>8</v>
      </c>
      <c r="B478" s="111" t="str">
        <f>IF('Data Entry'!B483="","",'Data Entry'!B483)</f>
        <v/>
      </c>
      <c r="C478" s="111" t="str">
        <f>IF('Data Entry'!C483="","",'Data Entry'!C483)</f>
        <v/>
      </c>
      <c r="D478" s="114" t="str">
        <f>IF('Data Entry'!D483="","",'Data Entry'!D483)</f>
        <v/>
      </c>
      <c r="E478" s="111" t="str">
        <f>IF('Data Entry'!E483="","",UPPER('Data Entry'!E483))</f>
        <v/>
      </c>
      <c r="F478" s="111"/>
      <c r="G478" s="111" t="str">
        <f>IF('Data Entry'!F483="","",UPPER('Data Entry'!F483))</f>
        <v/>
      </c>
      <c r="H478" s="111"/>
      <c r="I478" s="111"/>
      <c r="J478" s="111"/>
      <c r="K478" s="111" t="str">
        <f>IF('Data Entry'!G483="","",'Data Entry'!G483)</f>
        <v/>
      </c>
      <c r="L478" s="111" t="str">
        <f>IF('Data Entry'!H483="","",'Data Entry'!H483)</f>
        <v/>
      </c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2"/>
      <c r="AF478" s="68" t="str">
        <f>IF(AK478="","",IF(AK478&gt;0,COUNT($AG$2:AG478),""))</f>
        <v/>
      </c>
      <c r="AG478" s="113">
        <f t="shared" si="227"/>
        <v>8</v>
      </c>
      <c r="AH478" s="113" t="str">
        <f t="shared" si="228"/>
        <v/>
      </c>
      <c r="AI478" s="113" t="str">
        <f t="shared" si="229"/>
        <v/>
      </c>
      <c r="AJ478" s="113" t="str">
        <f t="shared" si="230"/>
        <v/>
      </c>
      <c r="AK478" s="113" t="str">
        <f t="shared" si="231"/>
        <v/>
      </c>
      <c r="AL478" s="113">
        <f t="shared" si="232"/>
        <v>0</v>
      </c>
      <c r="AM478" s="113" t="str">
        <f t="shared" si="233"/>
        <v/>
      </c>
      <c r="AN478" s="113">
        <f t="shared" si="234"/>
        <v>0</v>
      </c>
      <c r="AO478" s="113">
        <f t="shared" si="235"/>
        <v>0</v>
      </c>
      <c r="AP478" s="113">
        <f t="shared" si="236"/>
        <v>0</v>
      </c>
      <c r="AQ478" s="113" t="str">
        <f t="shared" si="237"/>
        <v/>
      </c>
      <c r="AR478" s="113" t="str">
        <f t="shared" si="238"/>
        <v/>
      </c>
      <c r="AS478" s="113">
        <f t="shared" si="239"/>
        <v>0</v>
      </c>
      <c r="AT478" s="113">
        <f t="shared" si="240"/>
        <v>0</v>
      </c>
      <c r="AU478" s="113">
        <f t="shared" si="241"/>
        <v>0</v>
      </c>
      <c r="AV478" s="113">
        <f t="shared" si="242"/>
        <v>0</v>
      </c>
      <c r="AX478" s="68" t="str">
        <f>IF(BC478="","",IF(BC478&gt;0,COUNT($AY$2:AY478),""))</f>
        <v/>
      </c>
      <c r="AY478" s="113" t="str">
        <f t="shared" si="243"/>
        <v/>
      </c>
      <c r="AZ478" s="113" t="str">
        <f t="shared" si="244"/>
        <v/>
      </c>
      <c r="BA478" s="113" t="str">
        <f t="shared" si="245"/>
        <v/>
      </c>
      <c r="BB478" s="113" t="str">
        <f t="shared" si="246"/>
        <v/>
      </c>
      <c r="BC478" s="113" t="str">
        <f t="shared" si="247"/>
        <v/>
      </c>
      <c r="BD478" s="113" t="str">
        <f t="shared" si="248"/>
        <v/>
      </c>
      <c r="BE478" s="113" t="str">
        <f t="shared" si="249"/>
        <v/>
      </c>
      <c r="BF478" s="113" t="str">
        <f t="shared" si="250"/>
        <v/>
      </c>
      <c r="BG478" s="113" t="str">
        <f t="shared" si="251"/>
        <v/>
      </c>
      <c r="BH478" s="113" t="str">
        <f t="shared" si="252"/>
        <v/>
      </c>
      <c r="BI478" s="113" t="str">
        <f t="shared" si="253"/>
        <v/>
      </c>
      <c r="BJ478" s="113" t="str">
        <f t="shared" si="254"/>
        <v/>
      </c>
      <c r="BK478" s="113" t="str">
        <f t="shared" si="255"/>
        <v/>
      </c>
      <c r="BL478" s="113" t="str">
        <f t="shared" si="256"/>
        <v/>
      </c>
      <c r="BM478" s="113" t="str">
        <f t="shared" si="257"/>
        <v/>
      </c>
      <c r="BN478" s="113" t="str">
        <f t="shared" si="258"/>
        <v/>
      </c>
    </row>
    <row r="479" spans="1:66">
      <c r="A479" s="111">
        <f>IF('Data Entry'!$H$4="","",'Data Entry'!$H$4)</f>
        <v>8</v>
      </c>
      <c r="B479" s="111" t="str">
        <f>IF('Data Entry'!B484="","",'Data Entry'!B484)</f>
        <v/>
      </c>
      <c r="C479" s="111" t="str">
        <f>IF('Data Entry'!C484="","",'Data Entry'!C484)</f>
        <v/>
      </c>
      <c r="D479" s="114" t="str">
        <f>IF('Data Entry'!D484="","",'Data Entry'!D484)</f>
        <v/>
      </c>
      <c r="E479" s="111" t="str">
        <f>IF('Data Entry'!E484="","",UPPER('Data Entry'!E484))</f>
        <v/>
      </c>
      <c r="F479" s="111"/>
      <c r="G479" s="111" t="str">
        <f>IF('Data Entry'!F484="","",UPPER('Data Entry'!F484))</f>
        <v/>
      </c>
      <c r="H479" s="111"/>
      <c r="I479" s="111"/>
      <c r="J479" s="111"/>
      <c r="K479" s="111" t="str">
        <f>IF('Data Entry'!G484="","",'Data Entry'!G484)</f>
        <v/>
      </c>
      <c r="L479" s="111" t="str">
        <f>IF('Data Entry'!H484="","",'Data Entry'!H484)</f>
        <v/>
      </c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2"/>
      <c r="AF479" s="68" t="str">
        <f>IF(AK479="","",IF(AK479&gt;0,COUNT($AG$2:AG479),""))</f>
        <v/>
      </c>
      <c r="AG479" s="113">
        <f t="shared" si="227"/>
        <v>8</v>
      </c>
      <c r="AH479" s="113" t="str">
        <f t="shared" si="228"/>
        <v/>
      </c>
      <c r="AI479" s="113" t="str">
        <f t="shared" si="229"/>
        <v/>
      </c>
      <c r="AJ479" s="113" t="str">
        <f t="shared" si="230"/>
        <v/>
      </c>
      <c r="AK479" s="113" t="str">
        <f t="shared" si="231"/>
        <v/>
      </c>
      <c r="AL479" s="113">
        <f t="shared" si="232"/>
        <v>0</v>
      </c>
      <c r="AM479" s="113" t="str">
        <f t="shared" si="233"/>
        <v/>
      </c>
      <c r="AN479" s="113">
        <f t="shared" si="234"/>
        <v>0</v>
      </c>
      <c r="AO479" s="113">
        <f t="shared" si="235"/>
        <v>0</v>
      </c>
      <c r="AP479" s="113">
        <f t="shared" si="236"/>
        <v>0</v>
      </c>
      <c r="AQ479" s="113" t="str">
        <f t="shared" si="237"/>
        <v/>
      </c>
      <c r="AR479" s="113" t="str">
        <f t="shared" si="238"/>
        <v/>
      </c>
      <c r="AS479" s="113">
        <f t="shared" si="239"/>
        <v>0</v>
      </c>
      <c r="AT479" s="113">
        <f t="shared" si="240"/>
        <v>0</v>
      </c>
      <c r="AU479" s="113">
        <f t="shared" si="241"/>
        <v>0</v>
      </c>
      <c r="AV479" s="113">
        <f t="shared" si="242"/>
        <v>0</v>
      </c>
      <c r="AX479" s="68" t="str">
        <f>IF(BC479="","",IF(BC479&gt;0,COUNT($AY$2:AY479),""))</f>
        <v/>
      </c>
      <c r="AY479" s="113" t="str">
        <f t="shared" si="243"/>
        <v/>
      </c>
      <c r="AZ479" s="113" t="str">
        <f t="shared" si="244"/>
        <v/>
      </c>
      <c r="BA479" s="113" t="str">
        <f t="shared" si="245"/>
        <v/>
      </c>
      <c r="BB479" s="113" t="str">
        <f t="shared" si="246"/>
        <v/>
      </c>
      <c r="BC479" s="113" t="str">
        <f t="shared" si="247"/>
        <v/>
      </c>
      <c r="BD479" s="113" t="str">
        <f t="shared" si="248"/>
        <v/>
      </c>
      <c r="BE479" s="113" t="str">
        <f t="shared" si="249"/>
        <v/>
      </c>
      <c r="BF479" s="113" t="str">
        <f t="shared" si="250"/>
        <v/>
      </c>
      <c r="BG479" s="113" t="str">
        <f t="shared" si="251"/>
        <v/>
      </c>
      <c r="BH479" s="113" t="str">
        <f t="shared" si="252"/>
        <v/>
      </c>
      <c r="BI479" s="113" t="str">
        <f t="shared" si="253"/>
        <v/>
      </c>
      <c r="BJ479" s="113" t="str">
        <f t="shared" si="254"/>
        <v/>
      </c>
      <c r="BK479" s="113" t="str">
        <f t="shared" si="255"/>
        <v/>
      </c>
      <c r="BL479" s="113" t="str">
        <f t="shared" si="256"/>
        <v/>
      </c>
      <c r="BM479" s="113" t="str">
        <f t="shared" si="257"/>
        <v/>
      </c>
      <c r="BN479" s="113" t="str">
        <f t="shared" si="258"/>
        <v/>
      </c>
    </row>
    <row r="480" spans="1:66">
      <c r="A480" s="111">
        <f>IF('Data Entry'!$H$4="","",'Data Entry'!$H$4)</f>
        <v>8</v>
      </c>
      <c r="B480" s="111" t="str">
        <f>IF('Data Entry'!B485="","",'Data Entry'!B485)</f>
        <v/>
      </c>
      <c r="C480" s="111" t="str">
        <f>IF('Data Entry'!C485="","",'Data Entry'!C485)</f>
        <v/>
      </c>
      <c r="D480" s="114" t="str">
        <f>IF('Data Entry'!D485="","",'Data Entry'!D485)</f>
        <v/>
      </c>
      <c r="E480" s="111" t="str">
        <f>IF('Data Entry'!E485="","",UPPER('Data Entry'!E485))</f>
        <v/>
      </c>
      <c r="F480" s="111"/>
      <c r="G480" s="111" t="str">
        <f>IF('Data Entry'!F485="","",UPPER('Data Entry'!F485))</f>
        <v/>
      </c>
      <c r="H480" s="111"/>
      <c r="I480" s="111"/>
      <c r="J480" s="111"/>
      <c r="K480" s="111" t="str">
        <f>IF('Data Entry'!G485="","",'Data Entry'!G485)</f>
        <v/>
      </c>
      <c r="L480" s="111" t="str">
        <f>IF('Data Entry'!H485="","",'Data Entry'!H485)</f>
        <v/>
      </c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2"/>
      <c r="AF480" s="68" t="str">
        <f>IF(AK480="","",IF(AK480&gt;0,COUNT($AG$2:AG480),""))</f>
        <v/>
      </c>
      <c r="AG480" s="113">
        <f t="shared" si="227"/>
        <v>8</v>
      </c>
      <c r="AH480" s="113" t="str">
        <f t="shared" si="228"/>
        <v/>
      </c>
      <c r="AI480" s="113" t="str">
        <f t="shared" si="229"/>
        <v/>
      </c>
      <c r="AJ480" s="113" t="str">
        <f t="shared" si="230"/>
        <v/>
      </c>
      <c r="AK480" s="113" t="str">
        <f t="shared" si="231"/>
        <v/>
      </c>
      <c r="AL480" s="113">
        <f t="shared" si="232"/>
        <v>0</v>
      </c>
      <c r="AM480" s="113" t="str">
        <f t="shared" si="233"/>
        <v/>
      </c>
      <c r="AN480" s="113">
        <f t="shared" si="234"/>
        <v>0</v>
      </c>
      <c r="AO480" s="113">
        <f t="shared" si="235"/>
        <v>0</v>
      </c>
      <c r="AP480" s="113">
        <f t="shared" si="236"/>
        <v>0</v>
      </c>
      <c r="AQ480" s="113" t="str">
        <f t="shared" si="237"/>
        <v/>
      </c>
      <c r="AR480" s="113" t="str">
        <f t="shared" si="238"/>
        <v/>
      </c>
      <c r="AS480" s="113">
        <f t="shared" si="239"/>
        <v>0</v>
      </c>
      <c r="AT480" s="113">
        <f t="shared" si="240"/>
        <v>0</v>
      </c>
      <c r="AU480" s="113">
        <f t="shared" si="241"/>
        <v>0</v>
      </c>
      <c r="AV480" s="113">
        <f t="shared" si="242"/>
        <v>0</v>
      </c>
      <c r="AX480" s="68" t="str">
        <f>IF(BC480="","",IF(BC480&gt;0,COUNT($AY$2:AY480),""))</f>
        <v/>
      </c>
      <c r="AY480" s="113" t="str">
        <f t="shared" si="243"/>
        <v/>
      </c>
      <c r="AZ480" s="113" t="str">
        <f t="shared" si="244"/>
        <v/>
      </c>
      <c r="BA480" s="113" t="str">
        <f t="shared" si="245"/>
        <v/>
      </c>
      <c r="BB480" s="113" t="str">
        <f t="shared" si="246"/>
        <v/>
      </c>
      <c r="BC480" s="113" t="str">
        <f t="shared" si="247"/>
        <v/>
      </c>
      <c r="BD480" s="113" t="str">
        <f t="shared" si="248"/>
        <v/>
      </c>
      <c r="BE480" s="113" t="str">
        <f t="shared" si="249"/>
        <v/>
      </c>
      <c r="BF480" s="113" t="str">
        <f t="shared" si="250"/>
        <v/>
      </c>
      <c r="BG480" s="113" t="str">
        <f t="shared" si="251"/>
        <v/>
      </c>
      <c r="BH480" s="113" t="str">
        <f t="shared" si="252"/>
        <v/>
      </c>
      <c r="BI480" s="113" t="str">
        <f t="shared" si="253"/>
        <v/>
      </c>
      <c r="BJ480" s="113" t="str">
        <f t="shared" si="254"/>
        <v/>
      </c>
      <c r="BK480" s="113" t="str">
        <f t="shared" si="255"/>
        <v/>
      </c>
      <c r="BL480" s="113" t="str">
        <f t="shared" si="256"/>
        <v/>
      </c>
      <c r="BM480" s="113" t="str">
        <f t="shared" si="257"/>
        <v/>
      </c>
      <c r="BN480" s="113" t="str">
        <f t="shared" si="258"/>
        <v/>
      </c>
    </row>
    <row r="481" spans="1:66">
      <c r="A481" s="111">
        <f>IF('Data Entry'!$H$4="","",'Data Entry'!$H$4)</f>
        <v>8</v>
      </c>
      <c r="B481" s="111" t="str">
        <f>IF('Data Entry'!B486="","",'Data Entry'!B486)</f>
        <v/>
      </c>
      <c r="C481" s="111" t="str">
        <f>IF('Data Entry'!C486="","",'Data Entry'!C486)</f>
        <v/>
      </c>
      <c r="D481" s="114" t="str">
        <f>IF('Data Entry'!D486="","",'Data Entry'!D486)</f>
        <v/>
      </c>
      <c r="E481" s="111" t="str">
        <f>IF('Data Entry'!E486="","",UPPER('Data Entry'!E486))</f>
        <v/>
      </c>
      <c r="F481" s="111"/>
      <c r="G481" s="111" t="str">
        <f>IF('Data Entry'!F486="","",UPPER('Data Entry'!F486))</f>
        <v/>
      </c>
      <c r="H481" s="111"/>
      <c r="I481" s="111"/>
      <c r="J481" s="111"/>
      <c r="K481" s="111" t="str">
        <f>IF('Data Entry'!G486="","",'Data Entry'!G486)</f>
        <v/>
      </c>
      <c r="L481" s="111" t="str">
        <f>IF('Data Entry'!H486="","",'Data Entry'!H486)</f>
        <v/>
      </c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2"/>
      <c r="AF481" s="68" t="str">
        <f>IF(AK481="","",IF(AK481&gt;0,COUNT($AG$2:AG481),""))</f>
        <v/>
      </c>
      <c r="AG481" s="113">
        <f t="shared" si="227"/>
        <v>8</v>
      </c>
      <c r="AH481" s="113" t="str">
        <f t="shared" si="228"/>
        <v/>
      </c>
      <c r="AI481" s="113" t="str">
        <f t="shared" si="229"/>
        <v/>
      </c>
      <c r="AJ481" s="113" t="str">
        <f t="shared" si="230"/>
        <v/>
      </c>
      <c r="AK481" s="113" t="str">
        <f t="shared" si="231"/>
        <v/>
      </c>
      <c r="AL481" s="113">
        <f t="shared" si="232"/>
        <v>0</v>
      </c>
      <c r="AM481" s="113" t="str">
        <f t="shared" si="233"/>
        <v/>
      </c>
      <c r="AN481" s="113">
        <f t="shared" si="234"/>
        <v>0</v>
      </c>
      <c r="AO481" s="113">
        <f t="shared" si="235"/>
        <v>0</v>
      </c>
      <c r="AP481" s="113">
        <f t="shared" si="236"/>
        <v>0</v>
      </c>
      <c r="AQ481" s="113" t="str">
        <f t="shared" si="237"/>
        <v/>
      </c>
      <c r="AR481" s="113" t="str">
        <f t="shared" si="238"/>
        <v/>
      </c>
      <c r="AS481" s="113">
        <f t="shared" si="239"/>
        <v>0</v>
      </c>
      <c r="AT481" s="113">
        <f t="shared" si="240"/>
        <v>0</v>
      </c>
      <c r="AU481" s="113">
        <f t="shared" si="241"/>
        <v>0</v>
      </c>
      <c r="AV481" s="113">
        <f t="shared" si="242"/>
        <v>0</v>
      </c>
      <c r="AX481" s="68" t="str">
        <f>IF(BC481="","",IF(BC481&gt;0,COUNT($AY$2:AY481),""))</f>
        <v/>
      </c>
      <c r="AY481" s="113" t="str">
        <f t="shared" si="243"/>
        <v/>
      </c>
      <c r="AZ481" s="113" t="str">
        <f t="shared" si="244"/>
        <v/>
      </c>
      <c r="BA481" s="113" t="str">
        <f t="shared" si="245"/>
        <v/>
      </c>
      <c r="BB481" s="113" t="str">
        <f t="shared" si="246"/>
        <v/>
      </c>
      <c r="BC481" s="113" t="str">
        <f t="shared" si="247"/>
        <v/>
      </c>
      <c r="BD481" s="113" t="str">
        <f t="shared" si="248"/>
        <v/>
      </c>
      <c r="BE481" s="113" t="str">
        <f t="shared" si="249"/>
        <v/>
      </c>
      <c r="BF481" s="113" t="str">
        <f t="shared" si="250"/>
        <v/>
      </c>
      <c r="BG481" s="113" t="str">
        <f t="shared" si="251"/>
        <v/>
      </c>
      <c r="BH481" s="113" t="str">
        <f t="shared" si="252"/>
        <v/>
      </c>
      <c r="BI481" s="113" t="str">
        <f t="shared" si="253"/>
        <v/>
      </c>
      <c r="BJ481" s="113" t="str">
        <f t="shared" si="254"/>
        <v/>
      </c>
      <c r="BK481" s="113" t="str">
        <f t="shared" si="255"/>
        <v/>
      </c>
      <c r="BL481" s="113" t="str">
        <f t="shared" si="256"/>
        <v/>
      </c>
      <c r="BM481" s="113" t="str">
        <f t="shared" si="257"/>
        <v/>
      </c>
      <c r="BN481" s="113" t="str">
        <f t="shared" si="258"/>
        <v/>
      </c>
    </row>
    <row r="482" spans="1:66">
      <c r="A482" s="111">
        <f>IF('Data Entry'!$H$4="","",'Data Entry'!$H$4)</f>
        <v>8</v>
      </c>
      <c r="B482" s="111" t="str">
        <f>IF('Data Entry'!B487="","",'Data Entry'!B487)</f>
        <v/>
      </c>
      <c r="C482" s="111" t="str">
        <f>IF('Data Entry'!C487="","",'Data Entry'!C487)</f>
        <v/>
      </c>
      <c r="D482" s="114" t="str">
        <f>IF('Data Entry'!D487="","",'Data Entry'!D487)</f>
        <v/>
      </c>
      <c r="E482" s="111" t="str">
        <f>IF('Data Entry'!E487="","",UPPER('Data Entry'!E487))</f>
        <v/>
      </c>
      <c r="F482" s="111"/>
      <c r="G482" s="111" t="str">
        <f>IF('Data Entry'!F487="","",UPPER('Data Entry'!F487))</f>
        <v/>
      </c>
      <c r="H482" s="111"/>
      <c r="I482" s="111"/>
      <c r="J482" s="111"/>
      <c r="K482" s="111" t="str">
        <f>IF('Data Entry'!G487="","",'Data Entry'!G487)</f>
        <v/>
      </c>
      <c r="L482" s="111" t="str">
        <f>IF('Data Entry'!H487="","",'Data Entry'!H487)</f>
        <v/>
      </c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2"/>
      <c r="AF482" s="68" t="str">
        <f>IF(AK482="","",IF(AK482&gt;0,COUNT($AG$2:AG482),""))</f>
        <v/>
      </c>
      <c r="AG482" s="113">
        <f t="shared" si="227"/>
        <v>8</v>
      </c>
      <c r="AH482" s="113" t="str">
        <f t="shared" si="228"/>
        <v/>
      </c>
      <c r="AI482" s="113" t="str">
        <f t="shared" si="229"/>
        <v/>
      </c>
      <c r="AJ482" s="113" t="str">
        <f t="shared" si="230"/>
        <v/>
      </c>
      <c r="AK482" s="113" t="str">
        <f t="shared" si="231"/>
        <v/>
      </c>
      <c r="AL482" s="113">
        <f t="shared" si="232"/>
        <v>0</v>
      </c>
      <c r="AM482" s="113" t="str">
        <f t="shared" si="233"/>
        <v/>
      </c>
      <c r="AN482" s="113">
        <f t="shared" si="234"/>
        <v>0</v>
      </c>
      <c r="AO482" s="113">
        <f t="shared" si="235"/>
        <v>0</v>
      </c>
      <c r="AP482" s="113">
        <f t="shared" si="236"/>
        <v>0</v>
      </c>
      <c r="AQ482" s="113" t="str">
        <f t="shared" si="237"/>
        <v/>
      </c>
      <c r="AR482" s="113" t="str">
        <f t="shared" si="238"/>
        <v/>
      </c>
      <c r="AS482" s="113">
        <f t="shared" si="239"/>
        <v>0</v>
      </c>
      <c r="AT482" s="113">
        <f t="shared" si="240"/>
        <v>0</v>
      </c>
      <c r="AU482" s="113">
        <f t="shared" si="241"/>
        <v>0</v>
      </c>
      <c r="AV482" s="113">
        <f t="shared" si="242"/>
        <v>0</v>
      </c>
      <c r="AX482" s="68" t="str">
        <f>IF(BC482="","",IF(BC482&gt;0,COUNT($AY$2:AY482),""))</f>
        <v/>
      </c>
      <c r="AY482" s="113" t="str">
        <f t="shared" si="243"/>
        <v/>
      </c>
      <c r="AZ482" s="113" t="str">
        <f t="shared" si="244"/>
        <v/>
      </c>
      <c r="BA482" s="113" t="str">
        <f t="shared" si="245"/>
        <v/>
      </c>
      <c r="BB482" s="113" t="str">
        <f t="shared" si="246"/>
        <v/>
      </c>
      <c r="BC482" s="113" t="str">
        <f t="shared" si="247"/>
        <v/>
      </c>
      <c r="BD482" s="113" t="str">
        <f t="shared" si="248"/>
        <v/>
      </c>
      <c r="BE482" s="113" t="str">
        <f t="shared" si="249"/>
        <v/>
      </c>
      <c r="BF482" s="113" t="str">
        <f t="shared" si="250"/>
        <v/>
      </c>
      <c r="BG482" s="113" t="str">
        <f t="shared" si="251"/>
        <v/>
      </c>
      <c r="BH482" s="113" t="str">
        <f t="shared" si="252"/>
        <v/>
      </c>
      <c r="BI482" s="113" t="str">
        <f t="shared" si="253"/>
        <v/>
      </c>
      <c r="BJ482" s="113" t="str">
        <f t="shared" si="254"/>
        <v/>
      </c>
      <c r="BK482" s="113" t="str">
        <f t="shared" si="255"/>
        <v/>
      </c>
      <c r="BL482" s="113" t="str">
        <f t="shared" si="256"/>
        <v/>
      </c>
      <c r="BM482" s="113" t="str">
        <f t="shared" si="257"/>
        <v/>
      </c>
      <c r="BN482" s="113" t="str">
        <f t="shared" si="258"/>
        <v/>
      </c>
    </row>
    <row r="483" spans="1:66">
      <c r="A483" s="111">
        <f>IF('Data Entry'!$H$4="","",'Data Entry'!$H$4)</f>
        <v>8</v>
      </c>
      <c r="B483" s="111" t="str">
        <f>IF('Data Entry'!B488="","",'Data Entry'!B488)</f>
        <v/>
      </c>
      <c r="C483" s="111" t="str">
        <f>IF('Data Entry'!C488="","",'Data Entry'!C488)</f>
        <v/>
      </c>
      <c r="D483" s="114" t="str">
        <f>IF('Data Entry'!D488="","",'Data Entry'!D488)</f>
        <v/>
      </c>
      <c r="E483" s="111" t="str">
        <f>IF('Data Entry'!E488="","",UPPER('Data Entry'!E488))</f>
        <v/>
      </c>
      <c r="F483" s="111"/>
      <c r="G483" s="111" t="str">
        <f>IF('Data Entry'!F488="","",UPPER('Data Entry'!F488))</f>
        <v/>
      </c>
      <c r="H483" s="111"/>
      <c r="I483" s="111"/>
      <c r="J483" s="111"/>
      <c r="K483" s="111" t="str">
        <f>IF('Data Entry'!G488="","",'Data Entry'!G488)</f>
        <v/>
      </c>
      <c r="L483" s="111" t="str">
        <f>IF('Data Entry'!H488="","",'Data Entry'!H488)</f>
        <v/>
      </c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2"/>
      <c r="AF483" s="68" t="str">
        <f>IF(AK483="","",IF(AK483&gt;0,COUNT($AG$2:AG483),""))</f>
        <v/>
      </c>
      <c r="AG483" s="113">
        <f t="shared" si="227"/>
        <v>8</v>
      </c>
      <c r="AH483" s="113" t="str">
        <f t="shared" si="228"/>
        <v/>
      </c>
      <c r="AI483" s="113" t="str">
        <f t="shared" si="229"/>
        <v/>
      </c>
      <c r="AJ483" s="113" t="str">
        <f t="shared" si="230"/>
        <v/>
      </c>
      <c r="AK483" s="113" t="str">
        <f t="shared" si="231"/>
        <v/>
      </c>
      <c r="AL483" s="113">
        <f t="shared" si="232"/>
        <v>0</v>
      </c>
      <c r="AM483" s="113" t="str">
        <f t="shared" si="233"/>
        <v/>
      </c>
      <c r="AN483" s="113">
        <f t="shared" si="234"/>
        <v>0</v>
      </c>
      <c r="AO483" s="113">
        <f t="shared" si="235"/>
        <v>0</v>
      </c>
      <c r="AP483" s="113">
        <f t="shared" si="236"/>
        <v>0</v>
      </c>
      <c r="AQ483" s="113" t="str">
        <f t="shared" si="237"/>
        <v/>
      </c>
      <c r="AR483" s="113" t="str">
        <f t="shared" si="238"/>
        <v/>
      </c>
      <c r="AS483" s="113">
        <f t="shared" si="239"/>
        <v>0</v>
      </c>
      <c r="AT483" s="113">
        <f t="shared" si="240"/>
        <v>0</v>
      </c>
      <c r="AU483" s="113">
        <f t="shared" si="241"/>
        <v>0</v>
      </c>
      <c r="AV483" s="113">
        <f t="shared" si="242"/>
        <v>0</v>
      </c>
      <c r="AX483" s="68" t="str">
        <f>IF(BC483="","",IF(BC483&gt;0,COUNT($AY$2:AY483),""))</f>
        <v/>
      </c>
      <c r="AY483" s="113" t="str">
        <f t="shared" si="243"/>
        <v/>
      </c>
      <c r="AZ483" s="113" t="str">
        <f t="shared" si="244"/>
        <v/>
      </c>
      <c r="BA483" s="113" t="str">
        <f t="shared" si="245"/>
        <v/>
      </c>
      <c r="BB483" s="113" t="str">
        <f t="shared" si="246"/>
        <v/>
      </c>
      <c r="BC483" s="113" t="str">
        <f t="shared" si="247"/>
        <v/>
      </c>
      <c r="BD483" s="113" t="str">
        <f t="shared" si="248"/>
        <v/>
      </c>
      <c r="BE483" s="113" t="str">
        <f t="shared" si="249"/>
        <v/>
      </c>
      <c r="BF483" s="113" t="str">
        <f t="shared" si="250"/>
        <v/>
      </c>
      <c r="BG483" s="113" t="str">
        <f t="shared" si="251"/>
        <v/>
      </c>
      <c r="BH483" s="113" t="str">
        <f t="shared" si="252"/>
        <v/>
      </c>
      <c r="BI483" s="113" t="str">
        <f t="shared" si="253"/>
        <v/>
      </c>
      <c r="BJ483" s="113" t="str">
        <f t="shared" si="254"/>
        <v/>
      </c>
      <c r="BK483" s="113" t="str">
        <f t="shared" si="255"/>
        <v/>
      </c>
      <c r="BL483" s="113" t="str">
        <f t="shared" si="256"/>
        <v/>
      </c>
      <c r="BM483" s="113" t="str">
        <f t="shared" si="257"/>
        <v/>
      </c>
      <c r="BN483" s="113" t="str">
        <f t="shared" si="258"/>
        <v/>
      </c>
    </row>
    <row r="484" spans="1:66">
      <c r="A484" s="111">
        <f>IF('Data Entry'!$H$4="","",'Data Entry'!$H$4)</f>
        <v>8</v>
      </c>
      <c r="B484" s="111" t="str">
        <f>IF('Data Entry'!B489="","",'Data Entry'!B489)</f>
        <v/>
      </c>
      <c r="C484" s="111" t="str">
        <f>IF('Data Entry'!C489="","",'Data Entry'!C489)</f>
        <v/>
      </c>
      <c r="D484" s="114" t="str">
        <f>IF('Data Entry'!D489="","",'Data Entry'!D489)</f>
        <v/>
      </c>
      <c r="E484" s="111" t="str">
        <f>IF('Data Entry'!E489="","",UPPER('Data Entry'!E489))</f>
        <v/>
      </c>
      <c r="F484" s="111"/>
      <c r="G484" s="111" t="str">
        <f>IF('Data Entry'!F489="","",UPPER('Data Entry'!F489))</f>
        <v/>
      </c>
      <c r="H484" s="111"/>
      <c r="I484" s="111"/>
      <c r="J484" s="111"/>
      <c r="K484" s="111" t="str">
        <f>IF('Data Entry'!G489="","",'Data Entry'!G489)</f>
        <v/>
      </c>
      <c r="L484" s="111" t="str">
        <f>IF('Data Entry'!H489="","",'Data Entry'!H489)</f>
        <v/>
      </c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2"/>
      <c r="AF484" s="68" t="str">
        <f>IF(AK484="","",IF(AK484&gt;0,COUNT($AG$2:AG484),""))</f>
        <v/>
      </c>
      <c r="AG484" s="113">
        <f t="shared" si="227"/>
        <v>8</v>
      </c>
      <c r="AH484" s="113" t="str">
        <f t="shared" si="228"/>
        <v/>
      </c>
      <c r="AI484" s="113" t="str">
        <f t="shared" si="229"/>
        <v/>
      </c>
      <c r="AJ484" s="113" t="str">
        <f t="shared" si="230"/>
        <v/>
      </c>
      <c r="AK484" s="113" t="str">
        <f t="shared" si="231"/>
        <v/>
      </c>
      <c r="AL484" s="113">
        <f t="shared" si="232"/>
        <v>0</v>
      </c>
      <c r="AM484" s="113" t="str">
        <f t="shared" si="233"/>
        <v/>
      </c>
      <c r="AN484" s="113">
        <f t="shared" si="234"/>
        <v>0</v>
      </c>
      <c r="AO484" s="113">
        <f t="shared" si="235"/>
        <v>0</v>
      </c>
      <c r="AP484" s="113">
        <f t="shared" si="236"/>
        <v>0</v>
      </c>
      <c r="AQ484" s="113" t="str">
        <f t="shared" si="237"/>
        <v/>
      </c>
      <c r="AR484" s="113" t="str">
        <f t="shared" si="238"/>
        <v/>
      </c>
      <c r="AS484" s="113">
        <f t="shared" si="239"/>
        <v>0</v>
      </c>
      <c r="AT484" s="113">
        <f t="shared" si="240"/>
        <v>0</v>
      </c>
      <c r="AU484" s="113">
        <f t="shared" si="241"/>
        <v>0</v>
      </c>
      <c r="AV484" s="113">
        <f t="shared" si="242"/>
        <v>0</v>
      </c>
      <c r="AX484" s="68" t="str">
        <f>IF(BC484="","",IF(BC484&gt;0,COUNT($AY$2:AY484),""))</f>
        <v/>
      </c>
      <c r="AY484" s="113" t="str">
        <f t="shared" si="243"/>
        <v/>
      </c>
      <c r="AZ484" s="113" t="str">
        <f t="shared" si="244"/>
        <v/>
      </c>
      <c r="BA484" s="113" t="str">
        <f t="shared" si="245"/>
        <v/>
      </c>
      <c r="BB484" s="113" t="str">
        <f t="shared" si="246"/>
        <v/>
      </c>
      <c r="BC484" s="113" t="str">
        <f t="shared" si="247"/>
        <v/>
      </c>
      <c r="BD484" s="113" t="str">
        <f t="shared" si="248"/>
        <v/>
      </c>
      <c r="BE484" s="113" t="str">
        <f t="shared" si="249"/>
        <v/>
      </c>
      <c r="BF484" s="113" t="str">
        <f t="shared" si="250"/>
        <v/>
      </c>
      <c r="BG484" s="113" t="str">
        <f t="shared" si="251"/>
        <v/>
      </c>
      <c r="BH484" s="113" t="str">
        <f t="shared" si="252"/>
        <v/>
      </c>
      <c r="BI484" s="113" t="str">
        <f t="shared" si="253"/>
        <v/>
      </c>
      <c r="BJ484" s="113" t="str">
        <f t="shared" si="254"/>
        <v/>
      </c>
      <c r="BK484" s="113" t="str">
        <f t="shared" si="255"/>
        <v/>
      </c>
      <c r="BL484" s="113" t="str">
        <f t="shared" si="256"/>
        <v/>
      </c>
      <c r="BM484" s="113" t="str">
        <f t="shared" si="257"/>
        <v/>
      </c>
      <c r="BN484" s="113" t="str">
        <f t="shared" si="258"/>
        <v/>
      </c>
    </row>
    <row r="485" spans="1:66">
      <c r="A485" s="111">
        <f>IF('Data Entry'!$H$4="","",'Data Entry'!$H$4)</f>
        <v>8</v>
      </c>
      <c r="B485" s="111" t="str">
        <f>IF('Data Entry'!B490="","",'Data Entry'!B490)</f>
        <v/>
      </c>
      <c r="C485" s="111" t="str">
        <f>IF('Data Entry'!C490="","",'Data Entry'!C490)</f>
        <v/>
      </c>
      <c r="D485" s="114" t="str">
        <f>IF('Data Entry'!D490="","",'Data Entry'!D490)</f>
        <v/>
      </c>
      <c r="E485" s="111" t="str">
        <f>IF('Data Entry'!E490="","",UPPER('Data Entry'!E490))</f>
        <v/>
      </c>
      <c r="F485" s="111"/>
      <c r="G485" s="111" t="str">
        <f>IF('Data Entry'!F490="","",UPPER('Data Entry'!F490))</f>
        <v/>
      </c>
      <c r="H485" s="111"/>
      <c r="I485" s="111"/>
      <c r="J485" s="111"/>
      <c r="K485" s="111" t="str">
        <f>IF('Data Entry'!G490="","",'Data Entry'!G490)</f>
        <v/>
      </c>
      <c r="L485" s="111" t="str">
        <f>IF('Data Entry'!H490="","",'Data Entry'!H490)</f>
        <v/>
      </c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2"/>
      <c r="AF485" s="68" t="str">
        <f>IF(AK485="","",IF(AK485&gt;0,COUNT($AG$2:AG485),""))</f>
        <v/>
      </c>
      <c r="AG485" s="113">
        <f t="shared" si="227"/>
        <v>8</v>
      </c>
      <c r="AH485" s="113" t="str">
        <f t="shared" si="228"/>
        <v/>
      </c>
      <c r="AI485" s="113" t="str">
        <f t="shared" si="229"/>
        <v/>
      </c>
      <c r="AJ485" s="113" t="str">
        <f t="shared" si="230"/>
        <v/>
      </c>
      <c r="AK485" s="113" t="str">
        <f t="shared" si="231"/>
        <v/>
      </c>
      <c r="AL485" s="113">
        <f t="shared" si="232"/>
        <v>0</v>
      </c>
      <c r="AM485" s="113" t="str">
        <f t="shared" si="233"/>
        <v/>
      </c>
      <c r="AN485" s="113">
        <f t="shared" si="234"/>
        <v>0</v>
      </c>
      <c r="AO485" s="113">
        <f t="shared" si="235"/>
        <v>0</v>
      </c>
      <c r="AP485" s="113">
        <f t="shared" si="236"/>
        <v>0</v>
      </c>
      <c r="AQ485" s="113" t="str">
        <f t="shared" si="237"/>
        <v/>
      </c>
      <c r="AR485" s="113" t="str">
        <f t="shared" si="238"/>
        <v/>
      </c>
      <c r="AS485" s="113">
        <f t="shared" si="239"/>
        <v>0</v>
      </c>
      <c r="AT485" s="113">
        <f t="shared" si="240"/>
        <v>0</v>
      </c>
      <c r="AU485" s="113">
        <f t="shared" si="241"/>
        <v>0</v>
      </c>
      <c r="AV485" s="113">
        <f t="shared" si="242"/>
        <v>0</v>
      </c>
      <c r="AX485" s="68" t="str">
        <f>IF(BC485="","",IF(BC485&gt;0,COUNT($AY$2:AY485),""))</f>
        <v/>
      </c>
      <c r="AY485" s="113" t="str">
        <f t="shared" si="243"/>
        <v/>
      </c>
      <c r="AZ485" s="113" t="str">
        <f t="shared" si="244"/>
        <v/>
      </c>
      <c r="BA485" s="113" t="str">
        <f t="shared" si="245"/>
        <v/>
      </c>
      <c r="BB485" s="113" t="str">
        <f t="shared" si="246"/>
        <v/>
      </c>
      <c r="BC485" s="113" t="str">
        <f t="shared" si="247"/>
        <v/>
      </c>
      <c r="BD485" s="113" t="str">
        <f t="shared" si="248"/>
        <v/>
      </c>
      <c r="BE485" s="113" t="str">
        <f t="shared" si="249"/>
        <v/>
      </c>
      <c r="BF485" s="113" t="str">
        <f t="shared" si="250"/>
        <v/>
      </c>
      <c r="BG485" s="113" t="str">
        <f t="shared" si="251"/>
        <v/>
      </c>
      <c r="BH485" s="113" t="str">
        <f t="shared" si="252"/>
        <v/>
      </c>
      <c r="BI485" s="113" t="str">
        <f t="shared" si="253"/>
        <v/>
      </c>
      <c r="BJ485" s="113" t="str">
        <f t="shared" si="254"/>
        <v/>
      </c>
      <c r="BK485" s="113" t="str">
        <f t="shared" si="255"/>
        <v/>
      </c>
      <c r="BL485" s="113" t="str">
        <f t="shared" si="256"/>
        <v/>
      </c>
      <c r="BM485" s="113" t="str">
        <f t="shared" si="257"/>
        <v/>
      </c>
      <c r="BN485" s="113" t="str">
        <f t="shared" si="258"/>
        <v/>
      </c>
    </row>
    <row r="486" spans="1:66">
      <c r="A486" s="111">
        <f>IF('Data Entry'!$H$4="","",'Data Entry'!$H$4)</f>
        <v>8</v>
      </c>
      <c r="B486" s="111" t="str">
        <f>IF('Data Entry'!B491="","",'Data Entry'!B491)</f>
        <v/>
      </c>
      <c r="C486" s="111" t="str">
        <f>IF('Data Entry'!C491="","",'Data Entry'!C491)</f>
        <v/>
      </c>
      <c r="D486" s="114" t="str">
        <f>IF('Data Entry'!D491="","",'Data Entry'!D491)</f>
        <v/>
      </c>
      <c r="E486" s="111" t="str">
        <f>IF('Data Entry'!E491="","",UPPER('Data Entry'!E491))</f>
        <v/>
      </c>
      <c r="F486" s="111"/>
      <c r="G486" s="111" t="str">
        <f>IF('Data Entry'!F491="","",UPPER('Data Entry'!F491))</f>
        <v/>
      </c>
      <c r="H486" s="111"/>
      <c r="I486" s="111"/>
      <c r="J486" s="111"/>
      <c r="K486" s="111" t="str">
        <f>IF('Data Entry'!G491="","",'Data Entry'!G491)</f>
        <v/>
      </c>
      <c r="L486" s="111" t="str">
        <f>IF('Data Entry'!H491="","",'Data Entry'!H491)</f>
        <v/>
      </c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2"/>
      <c r="AF486" s="68" t="str">
        <f>IF(AK486="","",IF(AK486&gt;0,COUNT($AG$2:AG486),""))</f>
        <v/>
      </c>
      <c r="AG486" s="113">
        <f t="shared" si="227"/>
        <v>8</v>
      </c>
      <c r="AH486" s="113" t="str">
        <f t="shared" si="228"/>
        <v/>
      </c>
      <c r="AI486" s="113" t="str">
        <f t="shared" si="229"/>
        <v/>
      </c>
      <c r="AJ486" s="113" t="str">
        <f t="shared" si="230"/>
        <v/>
      </c>
      <c r="AK486" s="113" t="str">
        <f t="shared" si="231"/>
        <v/>
      </c>
      <c r="AL486" s="113">
        <f t="shared" si="232"/>
        <v>0</v>
      </c>
      <c r="AM486" s="113" t="str">
        <f t="shared" si="233"/>
        <v/>
      </c>
      <c r="AN486" s="113">
        <f t="shared" si="234"/>
        <v>0</v>
      </c>
      <c r="AO486" s="113">
        <f t="shared" si="235"/>
        <v>0</v>
      </c>
      <c r="AP486" s="113">
        <f t="shared" si="236"/>
        <v>0</v>
      </c>
      <c r="AQ486" s="113" t="str">
        <f t="shared" si="237"/>
        <v/>
      </c>
      <c r="AR486" s="113" t="str">
        <f t="shared" si="238"/>
        <v/>
      </c>
      <c r="AS486" s="113">
        <f t="shared" si="239"/>
        <v>0</v>
      </c>
      <c r="AT486" s="113">
        <f t="shared" si="240"/>
        <v>0</v>
      </c>
      <c r="AU486" s="113">
        <f t="shared" si="241"/>
        <v>0</v>
      </c>
      <c r="AV486" s="113">
        <f t="shared" si="242"/>
        <v>0</v>
      </c>
      <c r="AX486" s="68" t="str">
        <f>IF(BC486="","",IF(BC486&gt;0,COUNT($AY$2:AY486),""))</f>
        <v/>
      </c>
      <c r="AY486" s="113" t="str">
        <f t="shared" si="243"/>
        <v/>
      </c>
      <c r="AZ486" s="113" t="str">
        <f t="shared" si="244"/>
        <v/>
      </c>
      <c r="BA486" s="113" t="str">
        <f t="shared" si="245"/>
        <v/>
      </c>
      <c r="BB486" s="113" t="str">
        <f t="shared" si="246"/>
        <v/>
      </c>
      <c r="BC486" s="113" t="str">
        <f t="shared" si="247"/>
        <v/>
      </c>
      <c r="BD486" s="113" t="str">
        <f t="shared" si="248"/>
        <v/>
      </c>
      <c r="BE486" s="113" t="str">
        <f t="shared" si="249"/>
        <v/>
      </c>
      <c r="BF486" s="113" t="str">
        <f t="shared" si="250"/>
        <v/>
      </c>
      <c r="BG486" s="113" t="str">
        <f t="shared" si="251"/>
        <v/>
      </c>
      <c r="BH486" s="113" t="str">
        <f t="shared" si="252"/>
        <v/>
      </c>
      <c r="BI486" s="113" t="str">
        <f t="shared" si="253"/>
        <v/>
      </c>
      <c r="BJ486" s="113" t="str">
        <f t="shared" si="254"/>
        <v/>
      </c>
      <c r="BK486" s="113" t="str">
        <f t="shared" si="255"/>
        <v/>
      </c>
      <c r="BL486" s="113" t="str">
        <f t="shared" si="256"/>
        <v/>
      </c>
      <c r="BM486" s="113" t="str">
        <f t="shared" si="257"/>
        <v/>
      </c>
      <c r="BN486" s="113" t="str">
        <f t="shared" si="258"/>
        <v/>
      </c>
    </row>
    <row r="487" spans="1:66">
      <c r="A487" s="111">
        <f>IF('Data Entry'!$H$4="","",'Data Entry'!$H$4)</f>
        <v>8</v>
      </c>
      <c r="B487" s="111" t="str">
        <f>IF('Data Entry'!B492="","",'Data Entry'!B492)</f>
        <v/>
      </c>
      <c r="C487" s="111" t="str">
        <f>IF('Data Entry'!C492="","",'Data Entry'!C492)</f>
        <v/>
      </c>
      <c r="D487" s="114" t="str">
        <f>IF('Data Entry'!D492="","",'Data Entry'!D492)</f>
        <v/>
      </c>
      <c r="E487" s="111" t="str">
        <f>IF('Data Entry'!E492="","",UPPER('Data Entry'!E492))</f>
        <v/>
      </c>
      <c r="F487" s="111"/>
      <c r="G487" s="111" t="str">
        <f>IF('Data Entry'!F492="","",UPPER('Data Entry'!F492))</f>
        <v/>
      </c>
      <c r="H487" s="111"/>
      <c r="I487" s="111"/>
      <c r="J487" s="111"/>
      <c r="K487" s="111" t="str">
        <f>IF('Data Entry'!G492="","",'Data Entry'!G492)</f>
        <v/>
      </c>
      <c r="L487" s="111" t="str">
        <f>IF('Data Entry'!H492="","",'Data Entry'!H492)</f>
        <v/>
      </c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2"/>
      <c r="AF487" s="68" t="str">
        <f>IF(AK487="","",IF(AK487&gt;0,COUNT($AG$2:AG487),""))</f>
        <v/>
      </c>
      <c r="AG487" s="113">
        <f t="shared" si="227"/>
        <v>8</v>
      </c>
      <c r="AH487" s="113" t="str">
        <f t="shared" si="228"/>
        <v/>
      </c>
      <c r="AI487" s="113" t="str">
        <f t="shared" si="229"/>
        <v/>
      </c>
      <c r="AJ487" s="113" t="str">
        <f t="shared" si="230"/>
        <v/>
      </c>
      <c r="AK487" s="113" t="str">
        <f t="shared" si="231"/>
        <v/>
      </c>
      <c r="AL487" s="113">
        <f t="shared" si="232"/>
        <v>0</v>
      </c>
      <c r="AM487" s="113" t="str">
        <f t="shared" si="233"/>
        <v/>
      </c>
      <c r="AN487" s="113">
        <f t="shared" si="234"/>
        <v>0</v>
      </c>
      <c r="AO487" s="113">
        <f t="shared" si="235"/>
        <v>0</v>
      </c>
      <c r="AP487" s="113">
        <f t="shared" si="236"/>
        <v>0</v>
      </c>
      <c r="AQ487" s="113" t="str">
        <f t="shared" si="237"/>
        <v/>
      </c>
      <c r="AR487" s="113" t="str">
        <f t="shared" si="238"/>
        <v/>
      </c>
      <c r="AS487" s="113">
        <f t="shared" si="239"/>
        <v>0</v>
      </c>
      <c r="AT487" s="113">
        <f t="shared" si="240"/>
        <v>0</v>
      </c>
      <c r="AU487" s="113">
        <f t="shared" si="241"/>
        <v>0</v>
      </c>
      <c r="AV487" s="113">
        <f t="shared" si="242"/>
        <v>0</v>
      </c>
      <c r="AX487" s="68" t="str">
        <f>IF(BC487="","",IF(BC487&gt;0,COUNT($AY$2:AY487),""))</f>
        <v/>
      </c>
      <c r="AY487" s="113" t="str">
        <f t="shared" si="243"/>
        <v/>
      </c>
      <c r="AZ487" s="113" t="str">
        <f t="shared" si="244"/>
        <v/>
      </c>
      <c r="BA487" s="113" t="str">
        <f t="shared" si="245"/>
        <v/>
      </c>
      <c r="BB487" s="113" t="str">
        <f t="shared" si="246"/>
        <v/>
      </c>
      <c r="BC487" s="113" t="str">
        <f t="shared" si="247"/>
        <v/>
      </c>
      <c r="BD487" s="113" t="str">
        <f t="shared" si="248"/>
        <v/>
      </c>
      <c r="BE487" s="113" t="str">
        <f t="shared" si="249"/>
        <v/>
      </c>
      <c r="BF487" s="113" t="str">
        <f t="shared" si="250"/>
        <v/>
      </c>
      <c r="BG487" s="113" t="str">
        <f t="shared" si="251"/>
        <v/>
      </c>
      <c r="BH487" s="113" t="str">
        <f t="shared" si="252"/>
        <v/>
      </c>
      <c r="BI487" s="113" t="str">
        <f t="shared" si="253"/>
        <v/>
      </c>
      <c r="BJ487" s="113" t="str">
        <f t="shared" si="254"/>
        <v/>
      </c>
      <c r="BK487" s="113" t="str">
        <f t="shared" si="255"/>
        <v/>
      </c>
      <c r="BL487" s="113" t="str">
        <f t="shared" si="256"/>
        <v/>
      </c>
      <c r="BM487" s="113" t="str">
        <f t="shared" si="257"/>
        <v/>
      </c>
      <c r="BN487" s="113" t="str">
        <f t="shared" si="258"/>
        <v/>
      </c>
    </row>
    <row r="488" spans="1:66">
      <c r="A488" s="111">
        <f>IF('Data Entry'!$H$4="","",'Data Entry'!$H$4)</f>
        <v>8</v>
      </c>
      <c r="B488" s="111" t="str">
        <f>IF('Data Entry'!B493="","",'Data Entry'!B493)</f>
        <v/>
      </c>
      <c r="C488" s="111" t="str">
        <f>IF('Data Entry'!C493="","",'Data Entry'!C493)</f>
        <v/>
      </c>
      <c r="D488" s="114" t="str">
        <f>IF('Data Entry'!D493="","",'Data Entry'!D493)</f>
        <v/>
      </c>
      <c r="E488" s="111" t="str">
        <f>IF('Data Entry'!E493="","",UPPER('Data Entry'!E493))</f>
        <v/>
      </c>
      <c r="F488" s="111"/>
      <c r="G488" s="111" t="str">
        <f>IF('Data Entry'!F493="","",UPPER('Data Entry'!F493))</f>
        <v/>
      </c>
      <c r="H488" s="111"/>
      <c r="I488" s="111"/>
      <c r="J488" s="111"/>
      <c r="K488" s="111" t="str">
        <f>IF('Data Entry'!G493="","",'Data Entry'!G493)</f>
        <v/>
      </c>
      <c r="L488" s="111" t="str">
        <f>IF('Data Entry'!H493="","",'Data Entry'!H493)</f>
        <v/>
      </c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2"/>
      <c r="AF488" s="68" t="str">
        <f>IF(AK488="","",IF(AK488&gt;0,COUNT($AG$2:AG488),""))</f>
        <v/>
      </c>
      <c r="AG488" s="113">
        <f t="shared" si="227"/>
        <v>8</v>
      </c>
      <c r="AH488" s="113" t="str">
        <f t="shared" si="228"/>
        <v/>
      </c>
      <c r="AI488" s="113" t="str">
        <f t="shared" si="229"/>
        <v/>
      </c>
      <c r="AJ488" s="113" t="str">
        <f t="shared" si="230"/>
        <v/>
      </c>
      <c r="AK488" s="113" t="str">
        <f t="shared" si="231"/>
        <v/>
      </c>
      <c r="AL488" s="113">
        <f t="shared" si="232"/>
        <v>0</v>
      </c>
      <c r="AM488" s="113" t="str">
        <f t="shared" si="233"/>
        <v/>
      </c>
      <c r="AN488" s="113">
        <f t="shared" si="234"/>
        <v>0</v>
      </c>
      <c r="AO488" s="113">
        <f t="shared" si="235"/>
        <v>0</v>
      </c>
      <c r="AP488" s="113">
        <f t="shared" si="236"/>
        <v>0</v>
      </c>
      <c r="AQ488" s="113" t="str">
        <f t="shared" si="237"/>
        <v/>
      </c>
      <c r="AR488" s="113" t="str">
        <f t="shared" si="238"/>
        <v/>
      </c>
      <c r="AS488" s="113">
        <f t="shared" si="239"/>
        <v>0</v>
      </c>
      <c r="AT488" s="113">
        <f t="shared" si="240"/>
        <v>0</v>
      </c>
      <c r="AU488" s="113">
        <f t="shared" si="241"/>
        <v>0</v>
      </c>
      <c r="AV488" s="113">
        <f t="shared" si="242"/>
        <v>0</v>
      </c>
      <c r="AX488" s="68" t="str">
        <f>IF(BC488="","",IF(BC488&gt;0,COUNT($AY$2:AY488),""))</f>
        <v/>
      </c>
      <c r="AY488" s="113" t="str">
        <f t="shared" si="243"/>
        <v/>
      </c>
      <c r="AZ488" s="113" t="str">
        <f t="shared" si="244"/>
        <v/>
      </c>
      <c r="BA488" s="113" t="str">
        <f t="shared" si="245"/>
        <v/>
      </c>
      <c r="BB488" s="113" t="str">
        <f t="shared" si="246"/>
        <v/>
      </c>
      <c r="BC488" s="113" t="str">
        <f t="shared" si="247"/>
        <v/>
      </c>
      <c r="BD488" s="113" t="str">
        <f t="shared" si="248"/>
        <v/>
      </c>
      <c r="BE488" s="113" t="str">
        <f t="shared" si="249"/>
        <v/>
      </c>
      <c r="BF488" s="113" t="str">
        <f t="shared" si="250"/>
        <v/>
      </c>
      <c r="BG488" s="113" t="str">
        <f t="shared" si="251"/>
        <v/>
      </c>
      <c r="BH488" s="113" t="str">
        <f t="shared" si="252"/>
        <v/>
      </c>
      <c r="BI488" s="113" t="str">
        <f t="shared" si="253"/>
        <v/>
      </c>
      <c r="BJ488" s="113" t="str">
        <f t="shared" si="254"/>
        <v/>
      </c>
      <c r="BK488" s="113" t="str">
        <f t="shared" si="255"/>
        <v/>
      </c>
      <c r="BL488" s="113" t="str">
        <f t="shared" si="256"/>
        <v/>
      </c>
      <c r="BM488" s="113" t="str">
        <f t="shared" si="257"/>
        <v/>
      </c>
      <c r="BN488" s="113" t="str">
        <f t="shared" si="258"/>
        <v/>
      </c>
    </row>
    <row r="489" spans="1:66">
      <c r="A489" s="111">
        <f>IF('Data Entry'!$H$4="","",'Data Entry'!$H$4)</f>
        <v>8</v>
      </c>
      <c r="B489" s="111" t="str">
        <f>IF('Data Entry'!B494="","",'Data Entry'!B494)</f>
        <v/>
      </c>
      <c r="C489" s="111" t="str">
        <f>IF('Data Entry'!C494="","",'Data Entry'!C494)</f>
        <v/>
      </c>
      <c r="D489" s="114" t="str">
        <f>IF('Data Entry'!D494="","",'Data Entry'!D494)</f>
        <v/>
      </c>
      <c r="E489" s="111" t="str">
        <f>IF('Data Entry'!E494="","",UPPER('Data Entry'!E494))</f>
        <v/>
      </c>
      <c r="F489" s="111"/>
      <c r="G489" s="111" t="str">
        <f>IF('Data Entry'!F494="","",UPPER('Data Entry'!F494))</f>
        <v/>
      </c>
      <c r="H489" s="111"/>
      <c r="I489" s="111"/>
      <c r="J489" s="111"/>
      <c r="K489" s="111" t="str">
        <f>IF('Data Entry'!G494="","",'Data Entry'!G494)</f>
        <v/>
      </c>
      <c r="L489" s="111" t="str">
        <f>IF('Data Entry'!H494="","",'Data Entry'!H494)</f>
        <v/>
      </c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2"/>
      <c r="AF489" s="68" t="str">
        <f>IF(AK489="","",IF(AK489&gt;0,COUNT($AG$2:AG489),""))</f>
        <v/>
      </c>
      <c r="AG489" s="113">
        <f t="shared" si="227"/>
        <v>8</v>
      </c>
      <c r="AH489" s="113" t="str">
        <f t="shared" si="228"/>
        <v/>
      </c>
      <c r="AI489" s="113" t="str">
        <f t="shared" si="229"/>
        <v/>
      </c>
      <c r="AJ489" s="113" t="str">
        <f t="shared" si="230"/>
        <v/>
      </c>
      <c r="AK489" s="113" t="str">
        <f t="shared" si="231"/>
        <v/>
      </c>
      <c r="AL489" s="113">
        <f t="shared" si="232"/>
        <v>0</v>
      </c>
      <c r="AM489" s="113" t="str">
        <f t="shared" si="233"/>
        <v/>
      </c>
      <c r="AN489" s="113">
        <f t="shared" si="234"/>
        <v>0</v>
      </c>
      <c r="AO489" s="113">
        <f t="shared" si="235"/>
        <v>0</v>
      </c>
      <c r="AP489" s="113">
        <f t="shared" si="236"/>
        <v>0</v>
      </c>
      <c r="AQ489" s="113" t="str">
        <f t="shared" si="237"/>
        <v/>
      </c>
      <c r="AR489" s="113" t="str">
        <f t="shared" si="238"/>
        <v/>
      </c>
      <c r="AS489" s="113">
        <f t="shared" si="239"/>
        <v>0</v>
      </c>
      <c r="AT489" s="113">
        <f t="shared" si="240"/>
        <v>0</v>
      </c>
      <c r="AU489" s="113">
        <f t="shared" si="241"/>
        <v>0</v>
      </c>
      <c r="AV489" s="113">
        <f t="shared" si="242"/>
        <v>0</v>
      </c>
      <c r="AX489" s="68" t="str">
        <f>IF(BC489="","",IF(BC489&gt;0,COUNT($AY$2:AY489),""))</f>
        <v/>
      </c>
      <c r="AY489" s="113" t="str">
        <f t="shared" si="243"/>
        <v/>
      </c>
      <c r="AZ489" s="113" t="str">
        <f t="shared" si="244"/>
        <v/>
      </c>
      <c r="BA489" s="113" t="str">
        <f t="shared" si="245"/>
        <v/>
      </c>
      <c r="BB489" s="113" t="str">
        <f t="shared" si="246"/>
        <v/>
      </c>
      <c r="BC489" s="113" t="str">
        <f t="shared" si="247"/>
        <v/>
      </c>
      <c r="BD489" s="113" t="str">
        <f t="shared" si="248"/>
        <v/>
      </c>
      <c r="BE489" s="113" t="str">
        <f t="shared" si="249"/>
        <v/>
      </c>
      <c r="BF489" s="113" t="str">
        <f t="shared" si="250"/>
        <v/>
      </c>
      <c r="BG489" s="113" t="str">
        <f t="shared" si="251"/>
        <v/>
      </c>
      <c r="BH489" s="113" t="str">
        <f t="shared" si="252"/>
        <v/>
      </c>
      <c r="BI489" s="113" t="str">
        <f t="shared" si="253"/>
        <v/>
      </c>
      <c r="BJ489" s="113" t="str">
        <f t="shared" si="254"/>
        <v/>
      </c>
      <c r="BK489" s="113" t="str">
        <f t="shared" si="255"/>
        <v/>
      </c>
      <c r="BL489" s="113" t="str">
        <f t="shared" si="256"/>
        <v/>
      </c>
      <c r="BM489" s="113" t="str">
        <f t="shared" si="257"/>
        <v/>
      </c>
      <c r="BN489" s="113" t="str">
        <f t="shared" si="258"/>
        <v/>
      </c>
    </row>
    <row r="490" spans="1:66">
      <c r="A490" s="111">
        <f>IF('Data Entry'!$H$4="","",'Data Entry'!$H$4)</f>
        <v>8</v>
      </c>
      <c r="B490" s="111" t="str">
        <f>IF('Data Entry'!B495="","",'Data Entry'!B495)</f>
        <v/>
      </c>
      <c r="C490" s="111" t="str">
        <f>IF('Data Entry'!C495="","",'Data Entry'!C495)</f>
        <v/>
      </c>
      <c r="D490" s="114" t="str">
        <f>IF('Data Entry'!D495="","",'Data Entry'!D495)</f>
        <v/>
      </c>
      <c r="E490" s="111" t="str">
        <f>IF('Data Entry'!E495="","",UPPER('Data Entry'!E495))</f>
        <v/>
      </c>
      <c r="F490" s="111"/>
      <c r="G490" s="111" t="str">
        <f>IF('Data Entry'!F495="","",UPPER('Data Entry'!F495))</f>
        <v/>
      </c>
      <c r="H490" s="111"/>
      <c r="I490" s="111"/>
      <c r="J490" s="111"/>
      <c r="K490" s="111" t="str">
        <f>IF('Data Entry'!G495="","",'Data Entry'!G495)</f>
        <v/>
      </c>
      <c r="L490" s="111" t="str">
        <f>IF('Data Entry'!H495="","",'Data Entry'!H495)</f>
        <v/>
      </c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2"/>
      <c r="AF490" s="68" t="str">
        <f>IF(AK490="","",IF(AK490&gt;0,COUNT($AG$2:AG490),""))</f>
        <v/>
      </c>
      <c r="AG490" s="113">
        <f t="shared" si="227"/>
        <v>8</v>
      </c>
      <c r="AH490" s="113" t="str">
        <f t="shared" si="228"/>
        <v/>
      </c>
      <c r="AI490" s="113" t="str">
        <f t="shared" si="229"/>
        <v/>
      </c>
      <c r="AJ490" s="113" t="str">
        <f t="shared" si="230"/>
        <v/>
      </c>
      <c r="AK490" s="113" t="str">
        <f t="shared" si="231"/>
        <v/>
      </c>
      <c r="AL490" s="113">
        <f t="shared" si="232"/>
        <v>0</v>
      </c>
      <c r="AM490" s="113" t="str">
        <f t="shared" si="233"/>
        <v/>
      </c>
      <c r="AN490" s="113">
        <f t="shared" si="234"/>
        <v>0</v>
      </c>
      <c r="AO490" s="113">
        <f t="shared" si="235"/>
        <v>0</v>
      </c>
      <c r="AP490" s="113">
        <f t="shared" si="236"/>
        <v>0</v>
      </c>
      <c r="AQ490" s="113" t="str">
        <f t="shared" si="237"/>
        <v/>
      </c>
      <c r="AR490" s="113" t="str">
        <f t="shared" si="238"/>
        <v/>
      </c>
      <c r="AS490" s="113">
        <f t="shared" si="239"/>
        <v>0</v>
      </c>
      <c r="AT490" s="113">
        <f t="shared" si="240"/>
        <v>0</v>
      </c>
      <c r="AU490" s="113">
        <f t="shared" si="241"/>
        <v>0</v>
      </c>
      <c r="AV490" s="113">
        <f t="shared" si="242"/>
        <v>0</v>
      </c>
      <c r="AX490" s="68" t="str">
        <f>IF(BC490="","",IF(BC490&gt;0,COUNT($AY$2:AY490),""))</f>
        <v/>
      </c>
      <c r="AY490" s="113" t="str">
        <f t="shared" si="243"/>
        <v/>
      </c>
      <c r="AZ490" s="113" t="str">
        <f t="shared" si="244"/>
        <v/>
      </c>
      <c r="BA490" s="113" t="str">
        <f t="shared" si="245"/>
        <v/>
      </c>
      <c r="BB490" s="113" t="str">
        <f t="shared" si="246"/>
        <v/>
      </c>
      <c r="BC490" s="113" t="str">
        <f t="shared" si="247"/>
        <v/>
      </c>
      <c r="BD490" s="113" t="str">
        <f t="shared" si="248"/>
        <v/>
      </c>
      <c r="BE490" s="113" t="str">
        <f t="shared" si="249"/>
        <v/>
      </c>
      <c r="BF490" s="113" t="str">
        <f t="shared" si="250"/>
        <v/>
      </c>
      <c r="BG490" s="113" t="str">
        <f t="shared" si="251"/>
        <v/>
      </c>
      <c r="BH490" s="113" t="str">
        <f t="shared" si="252"/>
        <v/>
      </c>
      <c r="BI490" s="113" t="str">
        <f t="shared" si="253"/>
        <v/>
      </c>
      <c r="BJ490" s="113" t="str">
        <f t="shared" si="254"/>
        <v/>
      </c>
      <c r="BK490" s="113" t="str">
        <f t="shared" si="255"/>
        <v/>
      </c>
      <c r="BL490" s="113" t="str">
        <f t="shared" si="256"/>
        <v/>
      </c>
      <c r="BM490" s="113" t="str">
        <f t="shared" si="257"/>
        <v/>
      </c>
      <c r="BN490" s="113" t="str">
        <f t="shared" si="258"/>
        <v/>
      </c>
    </row>
    <row r="491" spans="1:66">
      <c r="A491" s="111">
        <f>IF('Data Entry'!$H$4="","",'Data Entry'!$H$4)</f>
        <v>8</v>
      </c>
      <c r="B491" s="111" t="str">
        <f>IF('Data Entry'!B496="","",'Data Entry'!B496)</f>
        <v/>
      </c>
      <c r="C491" s="111" t="str">
        <f>IF('Data Entry'!C496="","",'Data Entry'!C496)</f>
        <v/>
      </c>
      <c r="D491" s="114" t="str">
        <f>IF('Data Entry'!D496="","",'Data Entry'!D496)</f>
        <v/>
      </c>
      <c r="E491" s="111" t="str">
        <f>IF('Data Entry'!E496="","",UPPER('Data Entry'!E496))</f>
        <v/>
      </c>
      <c r="F491" s="111"/>
      <c r="G491" s="111" t="str">
        <f>IF('Data Entry'!F496="","",UPPER('Data Entry'!F496))</f>
        <v/>
      </c>
      <c r="H491" s="111"/>
      <c r="I491" s="111"/>
      <c r="J491" s="111"/>
      <c r="K491" s="111" t="str">
        <f>IF('Data Entry'!G496="","",'Data Entry'!G496)</f>
        <v/>
      </c>
      <c r="L491" s="111" t="str">
        <f>IF('Data Entry'!H496="","",'Data Entry'!H496)</f>
        <v/>
      </c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2"/>
      <c r="AF491" s="68" t="str">
        <f>IF(AK491="","",IF(AK491&gt;0,COUNT($AG$2:AG491),""))</f>
        <v/>
      </c>
      <c r="AG491" s="113">
        <f t="shared" si="227"/>
        <v>8</v>
      </c>
      <c r="AH491" s="113" t="str">
        <f t="shared" si="228"/>
        <v/>
      </c>
      <c r="AI491" s="113" t="str">
        <f t="shared" si="229"/>
        <v/>
      </c>
      <c r="AJ491" s="113" t="str">
        <f t="shared" si="230"/>
        <v/>
      </c>
      <c r="AK491" s="113" t="str">
        <f t="shared" si="231"/>
        <v/>
      </c>
      <c r="AL491" s="113">
        <f t="shared" si="232"/>
        <v>0</v>
      </c>
      <c r="AM491" s="113" t="str">
        <f t="shared" si="233"/>
        <v/>
      </c>
      <c r="AN491" s="113">
        <f t="shared" si="234"/>
        <v>0</v>
      </c>
      <c r="AO491" s="113">
        <f t="shared" si="235"/>
        <v>0</v>
      </c>
      <c r="AP491" s="113">
        <f t="shared" si="236"/>
        <v>0</v>
      </c>
      <c r="AQ491" s="113" t="str">
        <f t="shared" si="237"/>
        <v/>
      </c>
      <c r="AR491" s="113" t="str">
        <f t="shared" si="238"/>
        <v/>
      </c>
      <c r="AS491" s="113">
        <f t="shared" si="239"/>
        <v>0</v>
      </c>
      <c r="AT491" s="113">
        <f t="shared" si="240"/>
        <v>0</v>
      </c>
      <c r="AU491" s="113">
        <f t="shared" si="241"/>
        <v>0</v>
      </c>
      <c r="AV491" s="113">
        <f t="shared" si="242"/>
        <v>0</v>
      </c>
      <c r="AX491" s="68" t="str">
        <f>IF(BC491="","",IF(BC491&gt;0,COUNT($AY$2:AY491),""))</f>
        <v/>
      </c>
      <c r="AY491" s="113" t="str">
        <f t="shared" si="243"/>
        <v/>
      </c>
      <c r="AZ491" s="113" t="str">
        <f t="shared" si="244"/>
        <v/>
      </c>
      <c r="BA491" s="113" t="str">
        <f t="shared" si="245"/>
        <v/>
      </c>
      <c r="BB491" s="113" t="str">
        <f t="shared" si="246"/>
        <v/>
      </c>
      <c r="BC491" s="113" t="str">
        <f t="shared" si="247"/>
        <v/>
      </c>
      <c r="BD491" s="113" t="str">
        <f t="shared" si="248"/>
        <v/>
      </c>
      <c r="BE491" s="113" t="str">
        <f t="shared" si="249"/>
        <v/>
      </c>
      <c r="BF491" s="113" t="str">
        <f t="shared" si="250"/>
        <v/>
      </c>
      <c r="BG491" s="113" t="str">
        <f t="shared" si="251"/>
        <v/>
      </c>
      <c r="BH491" s="113" t="str">
        <f t="shared" si="252"/>
        <v/>
      </c>
      <c r="BI491" s="113" t="str">
        <f t="shared" si="253"/>
        <v/>
      </c>
      <c r="BJ491" s="113" t="str">
        <f t="shared" si="254"/>
        <v/>
      </c>
      <c r="BK491" s="113" t="str">
        <f t="shared" si="255"/>
        <v/>
      </c>
      <c r="BL491" s="113" t="str">
        <f t="shared" si="256"/>
        <v/>
      </c>
      <c r="BM491" s="113" t="str">
        <f t="shared" si="257"/>
        <v/>
      </c>
      <c r="BN491" s="113" t="str">
        <f t="shared" si="258"/>
        <v/>
      </c>
    </row>
    <row r="492" spans="1:66">
      <c r="A492" s="111">
        <f>IF('Data Entry'!$H$4="","",'Data Entry'!$H$4)</f>
        <v>8</v>
      </c>
      <c r="B492" s="111" t="str">
        <f>IF('Data Entry'!B497="","",'Data Entry'!B497)</f>
        <v/>
      </c>
      <c r="C492" s="111" t="str">
        <f>IF('Data Entry'!C497="","",'Data Entry'!C497)</f>
        <v/>
      </c>
      <c r="D492" s="114" t="str">
        <f>IF('Data Entry'!D497="","",'Data Entry'!D497)</f>
        <v/>
      </c>
      <c r="E492" s="111" t="str">
        <f>IF('Data Entry'!E497="","",UPPER('Data Entry'!E497))</f>
        <v/>
      </c>
      <c r="F492" s="111"/>
      <c r="G492" s="111" t="str">
        <f>IF('Data Entry'!F497="","",UPPER('Data Entry'!F497))</f>
        <v/>
      </c>
      <c r="H492" s="111"/>
      <c r="I492" s="111"/>
      <c r="J492" s="111"/>
      <c r="K492" s="111" t="str">
        <f>IF('Data Entry'!G497="","",'Data Entry'!G497)</f>
        <v/>
      </c>
      <c r="L492" s="111" t="str">
        <f>IF('Data Entry'!H497="","",'Data Entry'!H497)</f>
        <v/>
      </c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2"/>
      <c r="AF492" s="68" t="str">
        <f>IF(AK492="","",IF(AK492&gt;0,COUNT($AG$2:AG492),""))</f>
        <v/>
      </c>
      <c r="AG492" s="113">
        <f t="shared" si="227"/>
        <v>8</v>
      </c>
      <c r="AH492" s="113" t="str">
        <f t="shared" si="228"/>
        <v/>
      </c>
      <c r="AI492" s="113" t="str">
        <f t="shared" si="229"/>
        <v/>
      </c>
      <c r="AJ492" s="113" t="str">
        <f t="shared" si="230"/>
        <v/>
      </c>
      <c r="AK492" s="113" t="str">
        <f t="shared" si="231"/>
        <v/>
      </c>
      <c r="AL492" s="113">
        <f t="shared" si="232"/>
        <v>0</v>
      </c>
      <c r="AM492" s="113" t="str">
        <f t="shared" si="233"/>
        <v/>
      </c>
      <c r="AN492" s="113">
        <f t="shared" si="234"/>
        <v>0</v>
      </c>
      <c r="AO492" s="113">
        <f t="shared" si="235"/>
        <v>0</v>
      </c>
      <c r="AP492" s="113">
        <f t="shared" si="236"/>
        <v>0</v>
      </c>
      <c r="AQ492" s="113" t="str">
        <f t="shared" si="237"/>
        <v/>
      </c>
      <c r="AR492" s="113" t="str">
        <f t="shared" si="238"/>
        <v/>
      </c>
      <c r="AS492" s="113">
        <f t="shared" si="239"/>
        <v>0</v>
      </c>
      <c r="AT492" s="113">
        <f t="shared" si="240"/>
        <v>0</v>
      </c>
      <c r="AU492" s="113">
        <f t="shared" si="241"/>
        <v>0</v>
      </c>
      <c r="AV492" s="113">
        <f t="shared" si="242"/>
        <v>0</v>
      </c>
      <c r="AX492" s="68" t="str">
        <f>IF(BC492="","",IF(BC492&gt;0,COUNT($AY$2:AY492),""))</f>
        <v/>
      </c>
      <c r="AY492" s="113" t="str">
        <f t="shared" si="243"/>
        <v/>
      </c>
      <c r="AZ492" s="113" t="str">
        <f t="shared" si="244"/>
        <v/>
      </c>
      <c r="BA492" s="113" t="str">
        <f t="shared" si="245"/>
        <v/>
      </c>
      <c r="BB492" s="113" t="str">
        <f t="shared" si="246"/>
        <v/>
      </c>
      <c r="BC492" s="113" t="str">
        <f t="shared" si="247"/>
        <v/>
      </c>
      <c r="BD492" s="113" t="str">
        <f t="shared" si="248"/>
        <v/>
      </c>
      <c r="BE492" s="113" t="str">
        <f t="shared" si="249"/>
        <v/>
      </c>
      <c r="BF492" s="113" t="str">
        <f t="shared" si="250"/>
        <v/>
      </c>
      <c r="BG492" s="113" t="str">
        <f t="shared" si="251"/>
        <v/>
      </c>
      <c r="BH492" s="113" t="str">
        <f t="shared" si="252"/>
        <v/>
      </c>
      <c r="BI492" s="113" t="str">
        <f t="shared" si="253"/>
        <v/>
      </c>
      <c r="BJ492" s="113" t="str">
        <f t="shared" si="254"/>
        <v/>
      </c>
      <c r="BK492" s="113" t="str">
        <f t="shared" si="255"/>
        <v/>
      </c>
      <c r="BL492" s="113" t="str">
        <f t="shared" si="256"/>
        <v/>
      </c>
      <c r="BM492" s="113" t="str">
        <f t="shared" si="257"/>
        <v/>
      </c>
      <c r="BN492" s="113" t="str">
        <f t="shared" si="258"/>
        <v/>
      </c>
    </row>
    <row r="493" spans="1:66">
      <c r="A493" s="111">
        <f>IF('Data Entry'!$H$4="","",'Data Entry'!$H$4)</f>
        <v>8</v>
      </c>
      <c r="B493" s="111" t="str">
        <f>IF('Data Entry'!B498="","",'Data Entry'!B498)</f>
        <v/>
      </c>
      <c r="C493" s="111" t="str">
        <f>IF('Data Entry'!C498="","",'Data Entry'!C498)</f>
        <v/>
      </c>
      <c r="D493" s="114" t="str">
        <f>IF('Data Entry'!D498="","",'Data Entry'!D498)</f>
        <v/>
      </c>
      <c r="E493" s="111" t="str">
        <f>IF('Data Entry'!E498="","",UPPER('Data Entry'!E498))</f>
        <v/>
      </c>
      <c r="F493" s="111"/>
      <c r="G493" s="111" t="str">
        <f>IF('Data Entry'!F498="","",UPPER('Data Entry'!F498))</f>
        <v/>
      </c>
      <c r="H493" s="111"/>
      <c r="I493" s="111"/>
      <c r="J493" s="111"/>
      <c r="K493" s="111" t="str">
        <f>IF('Data Entry'!G498="","",'Data Entry'!G498)</f>
        <v/>
      </c>
      <c r="L493" s="111" t="str">
        <f>IF('Data Entry'!H498="","",'Data Entry'!H498)</f>
        <v/>
      </c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2"/>
      <c r="AF493" s="68" t="str">
        <f>IF(AK493="","",IF(AK493&gt;0,COUNT($AG$2:AG493),""))</f>
        <v/>
      </c>
      <c r="AG493" s="113">
        <f t="shared" si="227"/>
        <v>8</v>
      </c>
      <c r="AH493" s="113" t="str">
        <f t="shared" si="228"/>
        <v/>
      </c>
      <c r="AI493" s="113" t="str">
        <f t="shared" si="229"/>
        <v/>
      </c>
      <c r="AJ493" s="113" t="str">
        <f t="shared" si="230"/>
        <v/>
      </c>
      <c r="AK493" s="113" t="str">
        <f t="shared" si="231"/>
        <v/>
      </c>
      <c r="AL493" s="113">
        <f t="shared" si="232"/>
        <v>0</v>
      </c>
      <c r="AM493" s="113" t="str">
        <f t="shared" si="233"/>
        <v/>
      </c>
      <c r="AN493" s="113">
        <f t="shared" si="234"/>
        <v>0</v>
      </c>
      <c r="AO493" s="113">
        <f t="shared" si="235"/>
        <v>0</v>
      </c>
      <c r="AP493" s="113">
        <f t="shared" si="236"/>
        <v>0</v>
      </c>
      <c r="AQ493" s="113" t="str">
        <f t="shared" si="237"/>
        <v/>
      </c>
      <c r="AR493" s="113" t="str">
        <f t="shared" si="238"/>
        <v/>
      </c>
      <c r="AS493" s="113">
        <f t="shared" si="239"/>
        <v>0</v>
      </c>
      <c r="AT493" s="113">
        <f t="shared" si="240"/>
        <v>0</v>
      </c>
      <c r="AU493" s="113">
        <f t="shared" si="241"/>
        <v>0</v>
      </c>
      <c r="AV493" s="113">
        <f t="shared" si="242"/>
        <v>0</v>
      </c>
      <c r="AX493" s="68" t="str">
        <f>IF(BC493="","",IF(BC493&gt;0,COUNT($AY$2:AY493),""))</f>
        <v/>
      </c>
      <c r="AY493" s="113" t="str">
        <f t="shared" si="243"/>
        <v/>
      </c>
      <c r="AZ493" s="113" t="str">
        <f t="shared" si="244"/>
        <v/>
      </c>
      <c r="BA493" s="113" t="str">
        <f t="shared" si="245"/>
        <v/>
      </c>
      <c r="BB493" s="113" t="str">
        <f t="shared" si="246"/>
        <v/>
      </c>
      <c r="BC493" s="113" t="str">
        <f t="shared" si="247"/>
        <v/>
      </c>
      <c r="BD493" s="113" t="str">
        <f t="shared" si="248"/>
        <v/>
      </c>
      <c r="BE493" s="113" t="str">
        <f t="shared" si="249"/>
        <v/>
      </c>
      <c r="BF493" s="113" t="str">
        <f t="shared" si="250"/>
        <v/>
      </c>
      <c r="BG493" s="113" t="str">
        <f t="shared" si="251"/>
        <v/>
      </c>
      <c r="BH493" s="113" t="str">
        <f t="shared" si="252"/>
        <v/>
      </c>
      <c r="BI493" s="113" t="str">
        <f t="shared" si="253"/>
        <v/>
      </c>
      <c r="BJ493" s="113" t="str">
        <f t="shared" si="254"/>
        <v/>
      </c>
      <c r="BK493" s="113" t="str">
        <f t="shared" si="255"/>
        <v/>
      </c>
      <c r="BL493" s="113" t="str">
        <f t="shared" si="256"/>
        <v/>
      </c>
      <c r="BM493" s="113" t="str">
        <f t="shared" si="257"/>
        <v/>
      </c>
      <c r="BN493" s="113" t="str">
        <f t="shared" si="258"/>
        <v/>
      </c>
    </row>
    <row r="494" spans="1:66">
      <c r="A494" s="111">
        <f>IF('Data Entry'!$H$4="","",'Data Entry'!$H$4)</f>
        <v>8</v>
      </c>
      <c r="B494" s="111" t="str">
        <f>IF('Data Entry'!B499="","",'Data Entry'!B499)</f>
        <v/>
      </c>
      <c r="C494" s="111" t="str">
        <f>IF('Data Entry'!C499="","",'Data Entry'!C499)</f>
        <v/>
      </c>
      <c r="D494" s="114" t="str">
        <f>IF('Data Entry'!D499="","",'Data Entry'!D499)</f>
        <v/>
      </c>
      <c r="E494" s="111" t="str">
        <f>IF('Data Entry'!E499="","",UPPER('Data Entry'!E499))</f>
        <v/>
      </c>
      <c r="F494" s="111"/>
      <c r="G494" s="111" t="str">
        <f>IF('Data Entry'!F499="","",UPPER('Data Entry'!F499))</f>
        <v/>
      </c>
      <c r="H494" s="111"/>
      <c r="I494" s="111"/>
      <c r="J494" s="111"/>
      <c r="K494" s="111" t="str">
        <f>IF('Data Entry'!G499="","",'Data Entry'!G499)</f>
        <v/>
      </c>
      <c r="L494" s="111" t="str">
        <f>IF('Data Entry'!H499="","",'Data Entry'!H499)</f>
        <v/>
      </c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2"/>
      <c r="AF494" s="68" t="str">
        <f>IF(AK494="","",IF(AK494&gt;0,COUNT($AG$2:AG494),""))</f>
        <v/>
      </c>
      <c r="AG494" s="113">
        <f t="shared" si="227"/>
        <v>8</v>
      </c>
      <c r="AH494" s="113" t="str">
        <f t="shared" si="228"/>
        <v/>
      </c>
      <c r="AI494" s="113" t="str">
        <f t="shared" si="229"/>
        <v/>
      </c>
      <c r="AJ494" s="113" t="str">
        <f t="shared" si="230"/>
        <v/>
      </c>
      <c r="AK494" s="113" t="str">
        <f t="shared" si="231"/>
        <v/>
      </c>
      <c r="AL494" s="113">
        <f t="shared" si="232"/>
        <v>0</v>
      </c>
      <c r="AM494" s="113" t="str">
        <f t="shared" si="233"/>
        <v/>
      </c>
      <c r="AN494" s="113">
        <f t="shared" si="234"/>
        <v>0</v>
      </c>
      <c r="AO494" s="113">
        <f t="shared" si="235"/>
        <v>0</v>
      </c>
      <c r="AP494" s="113">
        <f t="shared" si="236"/>
        <v>0</v>
      </c>
      <c r="AQ494" s="113" t="str">
        <f t="shared" si="237"/>
        <v/>
      </c>
      <c r="AR494" s="113" t="str">
        <f t="shared" si="238"/>
        <v/>
      </c>
      <c r="AS494" s="113">
        <f t="shared" si="239"/>
        <v>0</v>
      </c>
      <c r="AT494" s="113">
        <f t="shared" si="240"/>
        <v>0</v>
      </c>
      <c r="AU494" s="113">
        <f t="shared" si="241"/>
        <v>0</v>
      </c>
      <c r="AV494" s="113">
        <f t="shared" si="242"/>
        <v>0</v>
      </c>
      <c r="AX494" s="68" t="str">
        <f>IF(BC494="","",IF(BC494&gt;0,COUNT($AY$2:AY494),""))</f>
        <v/>
      </c>
      <c r="AY494" s="113" t="str">
        <f t="shared" si="243"/>
        <v/>
      </c>
      <c r="AZ494" s="113" t="str">
        <f t="shared" si="244"/>
        <v/>
      </c>
      <c r="BA494" s="113" t="str">
        <f t="shared" si="245"/>
        <v/>
      </c>
      <c r="BB494" s="113" t="str">
        <f t="shared" si="246"/>
        <v/>
      </c>
      <c r="BC494" s="113" t="str">
        <f t="shared" si="247"/>
        <v/>
      </c>
      <c r="BD494" s="113" t="str">
        <f t="shared" si="248"/>
        <v/>
      </c>
      <c r="BE494" s="113" t="str">
        <f t="shared" si="249"/>
        <v/>
      </c>
      <c r="BF494" s="113" t="str">
        <f t="shared" si="250"/>
        <v/>
      </c>
      <c r="BG494" s="113" t="str">
        <f t="shared" si="251"/>
        <v/>
      </c>
      <c r="BH494" s="113" t="str">
        <f t="shared" si="252"/>
        <v/>
      </c>
      <c r="BI494" s="113" t="str">
        <f t="shared" si="253"/>
        <v/>
      </c>
      <c r="BJ494" s="113" t="str">
        <f t="shared" si="254"/>
        <v/>
      </c>
      <c r="BK494" s="113" t="str">
        <f t="shared" si="255"/>
        <v/>
      </c>
      <c r="BL494" s="113" t="str">
        <f t="shared" si="256"/>
        <v/>
      </c>
      <c r="BM494" s="113" t="str">
        <f t="shared" si="257"/>
        <v/>
      </c>
      <c r="BN494" s="113" t="str">
        <f t="shared" si="258"/>
        <v/>
      </c>
    </row>
    <row r="495" spans="1:66">
      <c r="A495" s="111">
        <f>IF('Data Entry'!$H$4="","",'Data Entry'!$H$4)</f>
        <v>8</v>
      </c>
      <c r="B495" s="111" t="str">
        <f>IF('Data Entry'!B500="","",'Data Entry'!B500)</f>
        <v/>
      </c>
      <c r="C495" s="111" t="str">
        <f>IF('Data Entry'!C500="","",'Data Entry'!C500)</f>
        <v/>
      </c>
      <c r="D495" s="114" t="str">
        <f>IF('Data Entry'!D500="","",'Data Entry'!D500)</f>
        <v/>
      </c>
      <c r="E495" s="111" t="str">
        <f>IF('Data Entry'!E500="","",UPPER('Data Entry'!E500))</f>
        <v/>
      </c>
      <c r="F495" s="111"/>
      <c r="G495" s="111" t="str">
        <f>IF('Data Entry'!F500="","",UPPER('Data Entry'!F500))</f>
        <v/>
      </c>
      <c r="H495" s="111"/>
      <c r="I495" s="111"/>
      <c r="J495" s="111"/>
      <c r="K495" s="111" t="str">
        <f>IF('Data Entry'!G500="","",'Data Entry'!G500)</f>
        <v/>
      </c>
      <c r="L495" s="111" t="str">
        <f>IF('Data Entry'!H500="","",'Data Entry'!H500)</f>
        <v/>
      </c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2"/>
      <c r="AF495" s="68" t="str">
        <f>IF(AK495="","",IF(AK495&gt;0,COUNT($AG$2:AG495),""))</f>
        <v/>
      </c>
      <c r="AG495" s="113">
        <f t="shared" si="227"/>
        <v>8</v>
      </c>
      <c r="AH495" s="113" t="str">
        <f t="shared" si="228"/>
        <v/>
      </c>
      <c r="AI495" s="113" t="str">
        <f t="shared" si="229"/>
        <v/>
      </c>
      <c r="AJ495" s="113" t="str">
        <f t="shared" si="230"/>
        <v/>
      </c>
      <c r="AK495" s="113" t="str">
        <f t="shared" si="231"/>
        <v/>
      </c>
      <c r="AL495" s="113">
        <f t="shared" si="232"/>
        <v>0</v>
      </c>
      <c r="AM495" s="113" t="str">
        <f t="shared" si="233"/>
        <v/>
      </c>
      <c r="AN495" s="113">
        <f t="shared" si="234"/>
        <v>0</v>
      </c>
      <c r="AO495" s="113">
        <f t="shared" si="235"/>
        <v>0</v>
      </c>
      <c r="AP495" s="113">
        <f t="shared" si="236"/>
        <v>0</v>
      </c>
      <c r="AQ495" s="113" t="str">
        <f t="shared" si="237"/>
        <v/>
      </c>
      <c r="AR495" s="113" t="str">
        <f t="shared" si="238"/>
        <v/>
      </c>
      <c r="AS495" s="113">
        <f t="shared" si="239"/>
        <v>0</v>
      </c>
      <c r="AT495" s="113">
        <f t="shared" si="240"/>
        <v>0</v>
      </c>
      <c r="AU495" s="113">
        <f t="shared" si="241"/>
        <v>0</v>
      </c>
      <c r="AV495" s="113">
        <f t="shared" si="242"/>
        <v>0</v>
      </c>
      <c r="AX495" s="68" t="str">
        <f>IF(BC495="","",IF(BC495&gt;0,COUNT($AY$2:AY495),""))</f>
        <v/>
      </c>
      <c r="AY495" s="113" t="str">
        <f t="shared" si="243"/>
        <v/>
      </c>
      <c r="AZ495" s="113" t="str">
        <f t="shared" si="244"/>
        <v/>
      </c>
      <c r="BA495" s="113" t="str">
        <f t="shared" si="245"/>
        <v/>
      </c>
      <c r="BB495" s="113" t="str">
        <f t="shared" si="246"/>
        <v/>
      </c>
      <c r="BC495" s="113" t="str">
        <f t="shared" si="247"/>
        <v/>
      </c>
      <c r="BD495" s="113" t="str">
        <f t="shared" si="248"/>
        <v/>
      </c>
      <c r="BE495" s="113" t="str">
        <f t="shared" si="249"/>
        <v/>
      </c>
      <c r="BF495" s="113" t="str">
        <f t="shared" si="250"/>
        <v/>
      </c>
      <c r="BG495" s="113" t="str">
        <f t="shared" si="251"/>
        <v/>
      </c>
      <c r="BH495" s="113" t="str">
        <f t="shared" si="252"/>
        <v/>
      </c>
      <c r="BI495" s="113" t="str">
        <f t="shared" si="253"/>
        <v/>
      </c>
      <c r="BJ495" s="113" t="str">
        <f t="shared" si="254"/>
        <v/>
      </c>
      <c r="BK495" s="113" t="str">
        <f t="shared" si="255"/>
        <v/>
      </c>
      <c r="BL495" s="113" t="str">
        <f t="shared" si="256"/>
        <v/>
      </c>
      <c r="BM495" s="113" t="str">
        <f t="shared" si="257"/>
        <v/>
      </c>
      <c r="BN495" s="113" t="str">
        <f t="shared" si="258"/>
        <v/>
      </c>
    </row>
    <row r="496" spans="1:66">
      <c r="A496" s="111">
        <f>IF('Data Entry'!$H$4="","",'Data Entry'!$H$4)</f>
        <v>8</v>
      </c>
      <c r="B496" s="111" t="str">
        <f>IF('Data Entry'!B501="","",'Data Entry'!B501)</f>
        <v/>
      </c>
      <c r="C496" s="111" t="str">
        <f>IF('Data Entry'!C501="","",'Data Entry'!C501)</f>
        <v/>
      </c>
      <c r="D496" s="114" t="str">
        <f>IF('Data Entry'!D501="","",'Data Entry'!D501)</f>
        <v/>
      </c>
      <c r="E496" s="111" t="str">
        <f>IF('Data Entry'!E501="","",UPPER('Data Entry'!E501))</f>
        <v/>
      </c>
      <c r="F496" s="111"/>
      <c r="G496" s="111" t="str">
        <f>IF('Data Entry'!F501="","",UPPER('Data Entry'!F501))</f>
        <v/>
      </c>
      <c r="H496" s="111"/>
      <c r="I496" s="111"/>
      <c r="J496" s="111"/>
      <c r="K496" s="111" t="str">
        <f>IF('Data Entry'!G501="","",'Data Entry'!G501)</f>
        <v/>
      </c>
      <c r="L496" s="111" t="str">
        <f>IF('Data Entry'!H501="","",'Data Entry'!H501)</f>
        <v/>
      </c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2"/>
      <c r="AF496" s="68" t="str">
        <f>IF(AK496="","",IF(AK496&gt;0,COUNT($AG$2:AG496),""))</f>
        <v/>
      </c>
      <c r="AG496" s="113">
        <f t="shared" si="227"/>
        <v>8</v>
      </c>
      <c r="AH496" s="113" t="str">
        <f t="shared" si="228"/>
        <v/>
      </c>
      <c r="AI496" s="113" t="str">
        <f t="shared" si="229"/>
        <v/>
      </c>
      <c r="AJ496" s="113" t="str">
        <f t="shared" si="230"/>
        <v/>
      </c>
      <c r="AK496" s="113" t="str">
        <f t="shared" si="231"/>
        <v/>
      </c>
      <c r="AL496" s="113">
        <f t="shared" si="232"/>
        <v>0</v>
      </c>
      <c r="AM496" s="113" t="str">
        <f t="shared" si="233"/>
        <v/>
      </c>
      <c r="AN496" s="113">
        <f t="shared" si="234"/>
        <v>0</v>
      </c>
      <c r="AO496" s="113">
        <f t="shared" si="235"/>
        <v>0</v>
      </c>
      <c r="AP496" s="113">
        <f t="shared" si="236"/>
        <v>0</v>
      </c>
      <c r="AQ496" s="113" t="str">
        <f t="shared" si="237"/>
        <v/>
      </c>
      <c r="AR496" s="113" t="str">
        <f t="shared" si="238"/>
        <v/>
      </c>
      <c r="AS496" s="113">
        <f t="shared" si="239"/>
        <v>0</v>
      </c>
      <c r="AT496" s="113">
        <f t="shared" si="240"/>
        <v>0</v>
      </c>
      <c r="AU496" s="113">
        <f t="shared" si="241"/>
        <v>0</v>
      </c>
      <c r="AV496" s="113">
        <f t="shared" si="242"/>
        <v>0</v>
      </c>
      <c r="AX496" s="68" t="str">
        <f>IF(BC496="","",IF(BC496&gt;0,COUNT($AY$2:AY496),""))</f>
        <v/>
      </c>
      <c r="AY496" s="113" t="str">
        <f t="shared" si="243"/>
        <v/>
      </c>
      <c r="AZ496" s="113" t="str">
        <f t="shared" si="244"/>
        <v/>
      </c>
      <c r="BA496" s="113" t="str">
        <f t="shared" si="245"/>
        <v/>
      </c>
      <c r="BB496" s="113" t="str">
        <f t="shared" si="246"/>
        <v/>
      </c>
      <c r="BC496" s="113" t="str">
        <f t="shared" si="247"/>
        <v/>
      </c>
      <c r="BD496" s="113" t="str">
        <f t="shared" si="248"/>
        <v/>
      </c>
      <c r="BE496" s="113" t="str">
        <f t="shared" si="249"/>
        <v/>
      </c>
      <c r="BF496" s="113" t="str">
        <f t="shared" si="250"/>
        <v/>
      </c>
      <c r="BG496" s="113" t="str">
        <f t="shared" si="251"/>
        <v/>
      </c>
      <c r="BH496" s="113" t="str">
        <f t="shared" si="252"/>
        <v/>
      </c>
      <c r="BI496" s="113" t="str">
        <f t="shared" si="253"/>
        <v/>
      </c>
      <c r="BJ496" s="113" t="str">
        <f t="shared" si="254"/>
        <v/>
      </c>
      <c r="BK496" s="113" t="str">
        <f t="shared" si="255"/>
        <v/>
      </c>
      <c r="BL496" s="113" t="str">
        <f t="shared" si="256"/>
        <v/>
      </c>
      <c r="BM496" s="113" t="str">
        <f t="shared" si="257"/>
        <v/>
      </c>
      <c r="BN496" s="113" t="str">
        <f t="shared" si="258"/>
        <v/>
      </c>
    </row>
    <row r="497" spans="1:66">
      <c r="A497" s="111">
        <f>IF('Data Entry'!$H$4="","",'Data Entry'!$H$4)</f>
        <v>8</v>
      </c>
      <c r="B497" s="111" t="str">
        <f>IF('Data Entry'!B502="","",'Data Entry'!B502)</f>
        <v/>
      </c>
      <c r="C497" s="111" t="str">
        <f>IF('Data Entry'!C502="","",'Data Entry'!C502)</f>
        <v/>
      </c>
      <c r="D497" s="114" t="str">
        <f>IF('Data Entry'!D502="","",'Data Entry'!D502)</f>
        <v/>
      </c>
      <c r="E497" s="111" t="str">
        <f>IF('Data Entry'!E502="","",UPPER('Data Entry'!E502))</f>
        <v/>
      </c>
      <c r="F497" s="111"/>
      <c r="G497" s="111" t="str">
        <f>IF('Data Entry'!F502="","",UPPER('Data Entry'!F502))</f>
        <v/>
      </c>
      <c r="H497" s="111"/>
      <c r="I497" s="111"/>
      <c r="J497" s="111"/>
      <c r="K497" s="111" t="str">
        <f>IF('Data Entry'!G502="","",'Data Entry'!G502)</f>
        <v/>
      </c>
      <c r="L497" s="111" t="str">
        <f>IF('Data Entry'!H502="","",'Data Entry'!H502)</f>
        <v/>
      </c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2"/>
      <c r="AF497" s="68" t="str">
        <f>IF(AK497="","",IF(AK497&gt;0,COUNT($AG$2:AG497),""))</f>
        <v/>
      </c>
      <c r="AG497" s="113">
        <f t="shared" si="227"/>
        <v>8</v>
      </c>
      <c r="AH497" s="113" t="str">
        <f t="shared" si="228"/>
        <v/>
      </c>
      <c r="AI497" s="113" t="str">
        <f t="shared" si="229"/>
        <v/>
      </c>
      <c r="AJ497" s="113" t="str">
        <f t="shared" si="230"/>
        <v/>
      </c>
      <c r="AK497" s="113" t="str">
        <f t="shared" si="231"/>
        <v/>
      </c>
      <c r="AL497" s="113">
        <f t="shared" si="232"/>
        <v>0</v>
      </c>
      <c r="AM497" s="113" t="str">
        <f t="shared" si="233"/>
        <v/>
      </c>
      <c r="AN497" s="113">
        <f t="shared" si="234"/>
        <v>0</v>
      </c>
      <c r="AO497" s="113">
        <f t="shared" si="235"/>
        <v>0</v>
      </c>
      <c r="AP497" s="113">
        <f t="shared" si="236"/>
        <v>0</v>
      </c>
      <c r="AQ497" s="113" t="str">
        <f t="shared" si="237"/>
        <v/>
      </c>
      <c r="AR497" s="113" t="str">
        <f t="shared" si="238"/>
        <v/>
      </c>
      <c r="AS497" s="113">
        <f t="shared" si="239"/>
        <v>0</v>
      </c>
      <c r="AT497" s="113">
        <f t="shared" si="240"/>
        <v>0</v>
      </c>
      <c r="AU497" s="113">
        <f t="shared" si="241"/>
        <v>0</v>
      </c>
      <c r="AV497" s="113">
        <f t="shared" si="242"/>
        <v>0</v>
      </c>
      <c r="AX497" s="68" t="str">
        <f>IF(BC497="","",IF(BC497&gt;0,COUNT($AY$2:AY497),""))</f>
        <v/>
      </c>
      <c r="AY497" s="113" t="str">
        <f t="shared" si="243"/>
        <v/>
      </c>
      <c r="AZ497" s="113" t="str">
        <f t="shared" si="244"/>
        <v/>
      </c>
      <c r="BA497" s="113" t="str">
        <f t="shared" si="245"/>
        <v/>
      </c>
      <c r="BB497" s="113" t="str">
        <f t="shared" si="246"/>
        <v/>
      </c>
      <c r="BC497" s="113" t="str">
        <f t="shared" si="247"/>
        <v/>
      </c>
      <c r="BD497" s="113" t="str">
        <f t="shared" si="248"/>
        <v/>
      </c>
      <c r="BE497" s="113" t="str">
        <f t="shared" si="249"/>
        <v/>
      </c>
      <c r="BF497" s="113" t="str">
        <f t="shared" si="250"/>
        <v/>
      </c>
      <c r="BG497" s="113" t="str">
        <f t="shared" si="251"/>
        <v/>
      </c>
      <c r="BH497" s="113" t="str">
        <f t="shared" si="252"/>
        <v/>
      </c>
      <c r="BI497" s="113" t="str">
        <f t="shared" si="253"/>
        <v/>
      </c>
      <c r="BJ497" s="113" t="str">
        <f t="shared" si="254"/>
        <v/>
      </c>
      <c r="BK497" s="113" t="str">
        <f t="shared" si="255"/>
        <v/>
      </c>
      <c r="BL497" s="113" t="str">
        <f t="shared" si="256"/>
        <v/>
      </c>
      <c r="BM497" s="113" t="str">
        <f t="shared" si="257"/>
        <v/>
      </c>
      <c r="BN497" s="113" t="str">
        <f t="shared" si="258"/>
        <v/>
      </c>
    </row>
    <row r="498" spans="1:66">
      <c r="A498" s="111">
        <f>IF('Data Entry'!$H$4="","",'Data Entry'!$H$4)</f>
        <v>8</v>
      </c>
      <c r="B498" s="111" t="str">
        <f>IF('Data Entry'!B503="","",'Data Entry'!B503)</f>
        <v/>
      </c>
      <c r="C498" s="111" t="str">
        <f>IF('Data Entry'!C503="","",'Data Entry'!C503)</f>
        <v/>
      </c>
      <c r="D498" s="114" t="str">
        <f>IF('Data Entry'!D503="","",'Data Entry'!D503)</f>
        <v/>
      </c>
      <c r="E498" s="111" t="str">
        <f>IF('Data Entry'!E503="","",UPPER('Data Entry'!E503))</f>
        <v/>
      </c>
      <c r="F498" s="111"/>
      <c r="G498" s="111" t="str">
        <f>IF('Data Entry'!F503="","",UPPER('Data Entry'!F503))</f>
        <v/>
      </c>
      <c r="H498" s="111"/>
      <c r="I498" s="111"/>
      <c r="J498" s="111"/>
      <c r="K498" s="111" t="str">
        <f>IF('Data Entry'!G503="","",'Data Entry'!G503)</f>
        <v/>
      </c>
      <c r="L498" s="111" t="str">
        <f>IF('Data Entry'!H503="","",'Data Entry'!H503)</f>
        <v/>
      </c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2"/>
      <c r="AF498" s="68" t="str">
        <f>IF(AK498="","",IF(AK498&gt;0,COUNT($AG$2:AG498),""))</f>
        <v/>
      </c>
      <c r="AG498" s="113">
        <f t="shared" si="227"/>
        <v>8</v>
      </c>
      <c r="AH498" s="113" t="str">
        <f t="shared" si="228"/>
        <v/>
      </c>
      <c r="AI498" s="113" t="str">
        <f t="shared" si="229"/>
        <v/>
      </c>
      <c r="AJ498" s="113" t="str">
        <f t="shared" si="230"/>
        <v/>
      </c>
      <c r="AK498" s="113" t="str">
        <f t="shared" si="231"/>
        <v/>
      </c>
      <c r="AL498" s="113">
        <f t="shared" si="232"/>
        <v>0</v>
      </c>
      <c r="AM498" s="113" t="str">
        <f t="shared" si="233"/>
        <v/>
      </c>
      <c r="AN498" s="113">
        <f t="shared" si="234"/>
        <v>0</v>
      </c>
      <c r="AO498" s="113">
        <f t="shared" si="235"/>
        <v>0</v>
      </c>
      <c r="AP498" s="113">
        <f t="shared" si="236"/>
        <v>0</v>
      </c>
      <c r="AQ498" s="113" t="str">
        <f t="shared" si="237"/>
        <v/>
      </c>
      <c r="AR498" s="113" t="str">
        <f t="shared" si="238"/>
        <v/>
      </c>
      <c r="AS498" s="113">
        <f t="shared" si="239"/>
        <v>0</v>
      </c>
      <c r="AT498" s="113">
        <f t="shared" si="240"/>
        <v>0</v>
      </c>
      <c r="AU498" s="113">
        <f t="shared" si="241"/>
        <v>0</v>
      </c>
      <c r="AV498" s="113">
        <f t="shared" si="242"/>
        <v>0</v>
      </c>
      <c r="AX498" s="68" t="str">
        <f>IF(BC498="","",IF(BC498&gt;0,COUNT($AY$2:AY498),""))</f>
        <v/>
      </c>
      <c r="AY498" s="113" t="str">
        <f t="shared" si="243"/>
        <v/>
      </c>
      <c r="AZ498" s="113" t="str">
        <f t="shared" si="244"/>
        <v/>
      </c>
      <c r="BA498" s="113" t="str">
        <f t="shared" si="245"/>
        <v/>
      </c>
      <c r="BB498" s="113" t="str">
        <f t="shared" si="246"/>
        <v/>
      </c>
      <c r="BC498" s="113" t="str">
        <f t="shared" si="247"/>
        <v/>
      </c>
      <c r="BD498" s="113" t="str">
        <f t="shared" si="248"/>
        <v/>
      </c>
      <c r="BE498" s="113" t="str">
        <f t="shared" si="249"/>
        <v/>
      </c>
      <c r="BF498" s="113" t="str">
        <f t="shared" si="250"/>
        <v/>
      </c>
      <c r="BG498" s="113" t="str">
        <f t="shared" si="251"/>
        <v/>
      </c>
      <c r="BH498" s="113" t="str">
        <f t="shared" si="252"/>
        <v/>
      </c>
      <c r="BI498" s="113" t="str">
        <f t="shared" si="253"/>
        <v/>
      </c>
      <c r="BJ498" s="113" t="str">
        <f t="shared" si="254"/>
        <v/>
      </c>
      <c r="BK498" s="113" t="str">
        <f t="shared" si="255"/>
        <v/>
      </c>
      <c r="BL498" s="113" t="str">
        <f t="shared" si="256"/>
        <v/>
      </c>
      <c r="BM498" s="113" t="str">
        <f t="shared" si="257"/>
        <v/>
      </c>
      <c r="BN498" s="113" t="str">
        <f t="shared" si="258"/>
        <v/>
      </c>
    </row>
    <row r="499" spans="1:66">
      <c r="A499" s="111">
        <f>IF('Data Entry'!$H$4="","",'Data Entry'!$H$4)</f>
        <v>8</v>
      </c>
      <c r="B499" s="111" t="str">
        <f>IF('Data Entry'!B504="","",'Data Entry'!B504)</f>
        <v/>
      </c>
      <c r="C499" s="111" t="str">
        <f>IF('Data Entry'!C504="","",'Data Entry'!C504)</f>
        <v/>
      </c>
      <c r="D499" s="114" t="str">
        <f>IF('Data Entry'!D504="","",'Data Entry'!D504)</f>
        <v/>
      </c>
      <c r="E499" s="111" t="str">
        <f>IF('Data Entry'!E504="","",UPPER('Data Entry'!E504))</f>
        <v/>
      </c>
      <c r="F499" s="111"/>
      <c r="G499" s="111" t="str">
        <f>IF('Data Entry'!F504="","",UPPER('Data Entry'!F504))</f>
        <v/>
      </c>
      <c r="H499" s="111"/>
      <c r="I499" s="111"/>
      <c r="J499" s="111"/>
      <c r="K499" s="111" t="str">
        <f>IF('Data Entry'!G504="","",'Data Entry'!G504)</f>
        <v/>
      </c>
      <c r="L499" s="111" t="str">
        <f>IF('Data Entry'!H504="","",'Data Entry'!H504)</f>
        <v/>
      </c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2"/>
      <c r="AF499" s="68" t="str">
        <f>IF(AK499="","",IF(AK499&gt;0,COUNT($AG$2:AG499),""))</f>
        <v/>
      </c>
      <c r="AG499" s="113">
        <f t="shared" si="227"/>
        <v>8</v>
      </c>
      <c r="AH499" s="113" t="str">
        <f t="shared" si="228"/>
        <v/>
      </c>
      <c r="AI499" s="113" t="str">
        <f t="shared" si="229"/>
        <v/>
      </c>
      <c r="AJ499" s="113" t="str">
        <f t="shared" si="230"/>
        <v/>
      </c>
      <c r="AK499" s="113" t="str">
        <f t="shared" si="231"/>
        <v/>
      </c>
      <c r="AL499" s="113">
        <f t="shared" si="232"/>
        <v>0</v>
      </c>
      <c r="AM499" s="113" t="str">
        <f t="shared" si="233"/>
        <v/>
      </c>
      <c r="AN499" s="113">
        <f t="shared" si="234"/>
        <v>0</v>
      </c>
      <c r="AO499" s="113">
        <f t="shared" si="235"/>
        <v>0</v>
      </c>
      <c r="AP499" s="113">
        <f t="shared" si="236"/>
        <v>0</v>
      </c>
      <c r="AQ499" s="113" t="str">
        <f t="shared" si="237"/>
        <v/>
      </c>
      <c r="AR499" s="113" t="str">
        <f t="shared" si="238"/>
        <v/>
      </c>
      <c r="AS499" s="113">
        <f t="shared" si="239"/>
        <v>0</v>
      </c>
      <c r="AT499" s="113">
        <f t="shared" si="240"/>
        <v>0</v>
      </c>
      <c r="AU499" s="113">
        <f t="shared" si="241"/>
        <v>0</v>
      </c>
      <c r="AV499" s="113">
        <f t="shared" si="242"/>
        <v>0</v>
      </c>
      <c r="AX499" s="68" t="str">
        <f>IF(BC499="","",IF(BC499&gt;0,COUNT($AY$2:AY499),""))</f>
        <v/>
      </c>
      <c r="AY499" s="113" t="str">
        <f t="shared" si="243"/>
        <v/>
      </c>
      <c r="AZ499" s="113" t="str">
        <f t="shared" si="244"/>
        <v/>
      </c>
      <c r="BA499" s="113" t="str">
        <f t="shared" si="245"/>
        <v/>
      </c>
      <c r="BB499" s="113" t="str">
        <f t="shared" si="246"/>
        <v/>
      </c>
      <c r="BC499" s="113" t="str">
        <f t="shared" si="247"/>
        <v/>
      </c>
      <c r="BD499" s="113" t="str">
        <f t="shared" si="248"/>
        <v/>
      </c>
      <c r="BE499" s="113" t="str">
        <f t="shared" si="249"/>
        <v/>
      </c>
      <c r="BF499" s="113" t="str">
        <f t="shared" si="250"/>
        <v/>
      </c>
      <c r="BG499" s="113" t="str">
        <f t="shared" si="251"/>
        <v/>
      </c>
      <c r="BH499" s="113" t="str">
        <f t="shared" si="252"/>
        <v/>
      </c>
      <c r="BI499" s="113" t="str">
        <f t="shared" si="253"/>
        <v/>
      </c>
      <c r="BJ499" s="113" t="str">
        <f t="shared" si="254"/>
        <v/>
      </c>
      <c r="BK499" s="113" t="str">
        <f t="shared" si="255"/>
        <v/>
      </c>
      <c r="BL499" s="113" t="str">
        <f t="shared" si="256"/>
        <v/>
      </c>
      <c r="BM499" s="113" t="str">
        <f t="shared" si="257"/>
        <v/>
      </c>
      <c r="BN499" s="113" t="str">
        <f t="shared" si="258"/>
        <v/>
      </c>
    </row>
    <row r="500" spans="1:66">
      <c r="A500" s="111">
        <f>IF('Data Entry'!$H$4="","",'Data Entry'!$H$4)</f>
        <v>8</v>
      </c>
      <c r="B500" s="111" t="str">
        <f>IF('Data Entry'!B505="","",'Data Entry'!B505)</f>
        <v/>
      </c>
      <c r="C500" s="111" t="str">
        <f>IF('Data Entry'!C505="","",'Data Entry'!C505)</f>
        <v/>
      </c>
      <c r="D500" s="114" t="str">
        <f>IF('Data Entry'!D505="","",'Data Entry'!D505)</f>
        <v/>
      </c>
      <c r="E500" s="111" t="str">
        <f>IF('Data Entry'!E505="","",UPPER('Data Entry'!E505))</f>
        <v/>
      </c>
      <c r="F500" s="111"/>
      <c r="G500" s="111" t="str">
        <f>IF('Data Entry'!F505="","",UPPER('Data Entry'!F505))</f>
        <v/>
      </c>
      <c r="H500" s="111"/>
      <c r="I500" s="111"/>
      <c r="J500" s="111"/>
      <c r="K500" s="111" t="str">
        <f>IF('Data Entry'!G505="","",'Data Entry'!G505)</f>
        <v/>
      </c>
      <c r="L500" s="111" t="str">
        <f>IF('Data Entry'!H505="","",'Data Entry'!H505)</f>
        <v/>
      </c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2"/>
      <c r="AF500" s="68" t="str">
        <f>IF(AK500="","",IF(AK500&gt;0,COUNT($AG$2:AG500),""))</f>
        <v/>
      </c>
      <c r="AG500" s="113">
        <f t="shared" si="227"/>
        <v>8</v>
      </c>
      <c r="AH500" s="113" t="str">
        <f t="shared" si="228"/>
        <v/>
      </c>
      <c r="AI500" s="113" t="str">
        <f t="shared" si="229"/>
        <v/>
      </c>
      <c r="AJ500" s="113" t="str">
        <f t="shared" si="230"/>
        <v/>
      </c>
      <c r="AK500" s="113" t="str">
        <f t="shared" si="231"/>
        <v/>
      </c>
      <c r="AL500" s="113">
        <f t="shared" si="232"/>
        <v>0</v>
      </c>
      <c r="AM500" s="113" t="str">
        <f t="shared" si="233"/>
        <v/>
      </c>
      <c r="AN500" s="113">
        <f t="shared" si="234"/>
        <v>0</v>
      </c>
      <c r="AO500" s="113">
        <f t="shared" si="235"/>
        <v>0</v>
      </c>
      <c r="AP500" s="113">
        <f t="shared" si="236"/>
        <v>0</v>
      </c>
      <c r="AQ500" s="113" t="str">
        <f t="shared" si="237"/>
        <v/>
      </c>
      <c r="AR500" s="113" t="str">
        <f t="shared" si="238"/>
        <v/>
      </c>
      <c r="AS500" s="113">
        <f t="shared" si="239"/>
        <v>0</v>
      </c>
      <c r="AT500" s="113">
        <f t="shared" si="240"/>
        <v>0</v>
      </c>
      <c r="AU500" s="113">
        <f t="shared" si="241"/>
        <v>0</v>
      </c>
      <c r="AV500" s="113">
        <f t="shared" si="242"/>
        <v>0</v>
      </c>
      <c r="AX500" s="68" t="str">
        <f>IF(BC500="","",IF(BC500&gt;0,COUNT($AY$2:AY500),""))</f>
        <v/>
      </c>
      <c r="AY500" s="113" t="str">
        <f t="shared" si="243"/>
        <v/>
      </c>
      <c r="AZ500" s="113" t="str">
        <f t="shared" si="244"/>
        <v/>
      </c>
      <c r="BA500" s="113" t="str">
        <f t="shared" si="245"/>
        <v/>
      </c>
      <c r="BB500" s="113" t="str">
        <f t="shared" si="246"/>
        <v/>
      </c>
      <c r="BC500" s="113" t="str">
        <f t="shared" si="247"/>
        <v/>
      </c>
      <c r="BD500" s="113" t="str">
        <f t="shared" si="248"/>
        <v/>
      </c>
      <c r="BE500" s="113" t="str">
        <f t="shared" si="249"/>
        <v/>
      </c>
      <c r="BF500" s="113" t="str">
        <f t="shared" si="250"/>
        <v/>
      </c>
      <c r="BG500" s="113" t="str">
        <f t="shared" si="251"/>
        <v/>
      </c>
      <c r="BH500" s="113" t="str">
        <f t="shared" si="252"/>
        <v/>
      </c>
      <c r="BI500" s="113" t="str">
        <f t="shared" si="253"/>
        <v/>
      </c>
      <c r="BJ500" s="113" t="str">
        <f t="shared" si="254"/>
        <v/>
      </c>
      <c r="BK500" s="113" t="str">
        <f t="shared" si="255"/>
        <v/>
      </c>
      <c r="BL500" s="113" t="str">
        <f t="shared" si="256"/>
        <v/>
      </c>
      <c r="BM500" s="113" t="str">
        <f t="shared" si="257"/>
        <v/>
      </c>
      <c r="BN500" s="113" t="str">
        <f t="shared" si="258"/>
        <v/>
      </c>
    </row>
    <row r="501" spans="1:66">
      <c r="A501" s="111">
        <f>IF('Data Entry'!$H$4="","",'Data Entry'!$H$4)</f>
        <v>8</v>
      </c>
      <c r="B501" s="111" t="str">
        <f>IF('Data Entry'!B506="","",'Data Entry'!B506)</f>
        <v/>
      </c>
      <c r="C501" s="111" t="str">
        <f>IF('Data Entry'!C506="","",'Data Entry'!C506)</f>
        <v/>
      </c>
      <c r="D501" s="114" t="str">
        <f>IF('Data Entry'!D506="","",'Data Entry'!D506)</f>
        <v/>
      </c>
      <c r="E501" s="111" t="str">
        <f>IF('Data Entry'!E506="","",UPPER('Data Entry'!E506))</f>
        <v/>
      </c>
      <c r="F501" s="111"/>
      <c r="G501" s="111" t="str">
        <f>IF('Data Entry'!F506="","",UPPER('Data Entry'!F506))</f>
        <v/>
      </c>
      <c r="H501" s="111"/>
      <c r="I501" s="111"/>
      <c r="J501" s="111"/>
      <c r="K501" s="111" t="str">
        <f>IF('Data Entry'!G506="","",'Data Entry'!G506)</f>
        <v/>
      </c>
      <c r="L501" s="111" t="str">
        <f>IF('Data Entry'!H506="","",'Data Entry'!H506)</f>
        <v/>
      </c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2"/>
      <c r="AF501" s="68" t="str">
        <f>IF(AK501="","",IF(AK501&gt;0,COUNT($AG$2:AG501),""))</f>
        <v/>
      </c>
      <c r="AG501" s="113">
        <f t="shared" si="227"/>
        <v>8</v>
      </c>
      <c r="AH501" s="113" t="str">
        <f t="shared" si="228"/>
        <v/>
      </c>
      <c r="AI501" s="113" t="str">
        <f t="shared" si="229"/>
        <v/>
      </c>
      <c r="AJ501" s="113" t="str">
        <f t="shared" si="230"/>
        <v/>
      </c>
      <c r="AK501" s="113" t="str">
        <f t="shared" si="231"/>
        <v/>
      </c>
      <c r="AL501" s="113">
        <f t="shared" si="232"/>
        <v>0</v>
      </c>
      <c r="AM501" s="113" t="str">
        <f t="shared" si="233"/>
        <v/>
      </c>
      <c r="AN501" s="113">
        <f t="shared" si="234"/>
        <v>0</v>
      </c>
      <c r="AO501" s="113">
        <f t="shared" si="235"/>
        <v>0</v>
      </c>
      <c r="AP501" s="113">
        <f t="shared" si="236"/>
        <v>0</v>
      </c>
      <c r="AQ501" s="113" t="str">
        <f t="shared" si="237"/>
        <v/>
      </c>
      <c r="AR501" s="113" t="str">
        <f t="shared" si="238"/>
        <v/>
      </c>
      <c r="AS501" s="113">
        <f t="shared" si="239"/>
        <v>0</v>
      </c>
      <c r="AT501" s="113">
        <f t="shared" si="240"/>
        <v>0</v>
      </c>
      <c r="AU501" s="113">
        <f t="shared" si="241"/>
        <v>0</v>
      </c>
      <c r="AV501" s="113">
        <f t="shared" si="242"/>
        <v>0</v>
      </c>
      <c r="AX501" s="68" t="str">
        <f>IF(BC501="","",IF(BC501&gt;0,COUNT($AY$2:AY501),""))</f>
        <v/>
      </c>
      <c r="AY501" s="113" t="str">
        <f t="shared" si="243"/>
        <v/>
      </c>
      <c r="AZ501" s="113" t="str">
        <f t="shared" si="244"/>
        <v/>
      </c>
      <c r="BA501" s="113" t="str">
        <f t="shared" si="245"/>
        <v/>
      </c>
      <c r="BB501" s="113" t="str">
        <f t="shared" si="246"/>
        <v/>
      </c>
      <c r="BC501" s="113" t="str">
        <f t="shared" si="247"/>
        <v/>
      </c>
      <c r="BD501" s="113" t="str">
        <f t="shared" si="248"/>
        <v/>
      </c>
      <c r="BE501" s="113" t="str">
        <f t="shared" si="249"/>
        <v/>
      </c>
      <c r="BF501" s="113" t="str">
        <f t="shared" si="250"/>
        <v/>
      </c>
      <c r="BG501" s="113" t="str">
        <f t="shared" si="251"/>
        <v/>
      </c>
      <c r="BH501" s="113" t="str">
        <f t="shared" si="252"/>
        <v/>
      </c>
      <c r="BI501" s="113" t="str">
        <f t="shared" si="253"/>
        <v/>
      </c>
      <c r="BJ501" s="113" t="str">
        <f t="shared" si="254"/>
        <v/>
      </c>
      <c r="BK501" s="113" t="str">
        <f t="shared" si="255"/>
        <v/>
      </c>
      <c r="BL501" s="113" t="str">
        <f t="shared" si="256"/>
        <v/>
      </c>
      <c r="BM501" s="113" t="str">
        <f t="shared" si="257"/>
        <v/>
      </c>
      <c r="BN501" s="113" t="str">
        <f t="shared" si="258"/>
        <v/>
      </c>
    </row>
    <row r="502" spans="1:66">
      <c r="A502" s="111">
        <f>IF('Data Entry'!$H$4="","",'Data Entry'!$H$4)</f>
        <v>8</v>
      </c>
      <c r="B502" s="111" t="str">
        <f>IF('Data Entry'!B507="","",'Data Entry'!B507)</f>
        <v/>
      </c>
      <c r="C502" s="111" t="str">
        <f>IF('Data Entry'!C507="","",'Data Entry'!C507)</f>
        <v/>
      </c>
      <c r="D502" s="114" t="str">
        <f>IF('Data Entry'!D507="","",'Data Entry'!D507)</f>
        <v/>
      </c>
      <c r="E502" s="111" t="str">
        <f>IF('Data Entry'!E507="","",UPPER('Data Entry'!E507))</f>
        <v/>
      </c>
      <c r="F502" s="111"/>
      <c r="G502" s="111" t="str">
        <f>IF('Data Entry'!F507="","",UPPER('Data Entry'!F507))</f>
        <v/>
      </c>
      <c r="H502" s="111"/>
      <c r="I502" s="111"/>
      <c r="J502" s="111"/>
      <c r="K502" s="111" t="str">
        <f>IF('Data Entry'!G507="","",'Data Entry'!G507)</f>
        <v/>
      </c>
      <c r="L502" s="111" t="str">
        <f>IF('Data Entry'!H507="","",'Data Entry'!H507)</f>
        <v/>
      </c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2"/>
      <c r="AF502" s="68" t="str">
        <f>IF(AK502="","",IF(AK502&gt;0,COUNT($AG$2:AG502),""))</f>
        <v/>
      </c>
      <c r="AG502" s="113">
        <f t="shared" si="227"/>
        <v>8</v>
      </c>
      <c r="AH502" s="113" t="str">
        <f t="shared" si="228"/>
        <v/>
      </c>
      <c r="AI502" s="113" t="str">
        <f t="shared" si="229"/>
        <v/>
      </c>
      <c r="AJ502" s="113" t="str">
        <f t="shared" si="230"/>
        <v/>
      </c>
      <c r="AK502" s="113" t="str">
        <f t="shared" si="231"/>
        <v/>
      </c>
      <c r="AL502" s="113">
        <f t="shared" si="232"/>
        <v>0</v>
      </c>
      <c r="AM502" s="113" t="str">
        <f t="shared" si="233"/>
        <v/>
      </c>
      <c r="AN502" s="113">
        <f t="shared" si="234"/>
        <v>0</v>
      </c>
      <c r="AO502" s="113">
        <f t="shared" si="235"/>
        <v>0</v>
      </c>
      <c r="AP502" s="113">
        <f t="shared" si="236"/>
        <v>0</v>
      </c>
      <c r="AQ502" s="113" t="str">
        <f t="shared" si="237"/>
        <v/>
      </c>
      <c r="AR502" s="113" t="str">
        <f t="shared" si="238"/>
        <v/>
      </c>
      <c r="AS502" s="113">
        <f t="shared" si="239"/>
        <v>0</v>
      </c>
      <c r="AT502" s="113">
        <f t="shared" si="240"/>
        <v>0</v>
      </c>
      <c r="AU502" s="113">
        <f t="shared" si="241"/>
        <v>0</v>
      </c>
      <c r="AV502" s="113">
        <f t="shared" si="242"/>
        <v>0</v>
      </c>
      <c r="AX502" s="68" t="str">
        <f>IF(BC502="","",IF(BC502&gt;0,COUNT($AY$2:AY502),""))</f>
        <v/>
      </c>
      <c r="AY502" s="113" t="str">
        <f t="shared" si="243"/>
        <v/>
      </c>
      <c r="AZ502" s="113" t="str">
        <f t="shared" si="244"/>
        <v/>
      </c>
      <c r="BA502" s="113" t="str">
        <f t="shared" si="245"/>
        <v/>
      </c>
      <c r="BB502" s="113" t="str">
        <f t="shared" si="246"/>
        <v/>
      </c>
      <c r="BC502" s="113" t="str">
        <f t="shared" si="247"/>
        <v/>
      </c>
      <c r="BD502" s="113" t="str">
        <f t="shared" si="248"/>
        <v/>
      </c>
      <c r="BE502" s="113" t="str">
        <f t="shared" si="249"/>
        <v/>
      </c>
      <c r="BF502" s="113" t="str">
        <f t="shared" si="250"/>
        <v/>
      </c>
      <c r="BG502" s="113" t="str">
        <f t="shared" si="251"/>
        <v/>
      </c>
      <c r="BH502" s="113" t="str">
        <f t="shared" si="252"/>
        <v/>
      </c>
      <c r="BI502" s="113" t="str">
        <f t="shared" si="253"/>
        <v/>
      </c>
      <c r="BJ502" s="113" t="str">
        <f t="shared" si="254"/>
        <v/>
      </c>
      <c r="BK502" s="113" t="str">
        <f t="shared" si="255"/>
        <v/>
      </c>
      <c r="BL502" s="113" t="str">
        <f t="shared" si="256"/>
        <v/>
      </c>
      <c r="BM502" s="113" t="str">
        <f t="shared" si="257"/>
        <v/>
      </c>
      <c r="BN502" s="113" t="str">
        <f t="shared" si="258"/>
        <v/>
      </c>
    </row>
    <row r="503" spans="1:66">
      <c r="A503" s="111">
        <f>IF('Data Entry'!$H$4="","",'Data Entry'!$H$4)</f>
        <v>8</v>
      </c>
      <c r="B503" s="111" t="str">
        <f>IF('Data Entry'!B508="","",'Data Entry'!B508)</f>
        <v/>
      </c>
      <c r="C503" s="111" t="str">
        <f>IF('Data Entry'!C508="","",'Data Entry'!C508)</f>
        <v/>
      </c>
      <c r="D503" s="114" t="str">
        <f>IF('Data Entry'!D508="","",'Data Entry'!D508)</f>
        <v/>
      </c>
      <c r="E503" s="111" t="str">
        <f>IF('Data Entry'!E508="","",UPPER('Data Entry'!E508))</f>
        <v/>
      </c>
      <c r="F503" s="111"/>
      <c r="G503" s="111" t="str">
        <f>IF('Data Entry'!F508="","",UPPER('Data Entry'!F508))</f>
        <v/>
      </c>
      <c r="H503" s="111"/>
      <c r="I503" s="111"/>
      <c r="J503" s="111"/>
      <c r="K503" s="111" t="str">
        <f>IF('Data Entry'!G508="","",'Data Entry'!G508)</f>
        <v/>
      </c>
      <c r="L503" s="111" t="str">
        <f>IF('Data Entry'!H508="","",'Data Entry'!H508)</f>
        <v/>
      </c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2"/>
      <c r="AF503" s="68" t="str">
        <f>IF(AK503="","",IF(AK503&gt;0,COUNT($AG$2:AG503),""))</f>
        <v/>
      </c>
      <c r="AG503" s="113">
        <f t="shared" si="227"/>
        <v>8</v>
      </c>
      <c r="AH503" s="113" t="str">
        <f t="shared" si="228"/>
        <v/>
      </c>
      <c r="AI503" s="113" t="str">
        <f t="shared" si="229"/>
        <v/>
      </c>
      <c r="AJ503" s="113" t="str">
        <f t="shared" si="230"/>
        <v/>
      </c>
      <c r="AK503" s="113" t="str">
        <f t="shared" si="231"/>
        <v/>
      </c>
      <c r="AL503" s="113">
        <f t="shared" si="232"/>
        <v>0</v>
      </c>
      <c r="AM503" s="113" t="str">
        <f t="shared" si="233"/>
        <v/>
      </c>
      <c r="AN503" s="113">
        <f t="shared" si="234"/>
        <v>0</v>
      </c>
      <c r="AO503" s="113">
        <f t="shared" si="235"/>
        <v>0</v>
      </c>
      <c r="AP503" s="113">
        <f t="shared" si="236"/>
        <v>0</v>
      </c>
      <c r="AQ503" s="113" t="str">
        <f t="shared" si="237"/>
        <v/>
      </c>
      <c r="AR503" s="113" t="str">
        <f t="shared" si="238"/>
        <v/>
      </c>
      <c r="AS503" s="113">
        <f t="shared" si="239"/>
        <v>0</v>
      </c>
      <c r="AT503" s="113">
        <f t="shared" si="240"/>
        <v>0</v>
      </c>
      <c r="AU503" s="113">
        <f t="shared" si="241"/>
        <v>0</v>
      </c>
      <c r="AV503" s="113">
        <f t="shared" si="242"/>
        <v>0</v>
      </c>
      <c r="AX503" s="68" t="str">
        <f>IF(BC503="","",IF(BC503&gt;0,COUNT($AY$2:AY503),""))</f>
        <v/>
      </c>
      <c r="AY503" s="113" t="str">
        <f t="shared" si="243"/>
        <v/>
      </c>
      <c r="AZ503" s="113" t="str">
        <f t="shared" si="244"/>
        <v/>
      </c>
      <c r="BA503" s="113" t="str">
        <f t="shared" si="245"/>
        <v/>
      </c>
      <c r="BB503" s="113" t="str">
        <f t="shared" si="246"/>
        <v/>
      </c>
      <c r="BC503" s="113" t="str">
        <f t="shared" si="247"/>
        <v/>
      </c>
      <c r="BD503" s="113" t="str">
        <f t="shared" si="248"/>
        <v/>
      </c>
      <c r="BE503" s="113" t="str">
        <f t="shared" si="249"/>
        <v/>
      </c>
      <c r="BF503" s="113" t="str">
        <f t="shared" si="250"/>
        <v/>
      </c>
      <c r="BG503" s="113" t="str">
        <f t="shared" si="251"/>
        <v/>
      </c>
      <c r="BH503" s="113" t="str">
        <f t="shared" si="252"/>
        <v/>
      </c>
      <c r="BI503" s="113" t="str">
        <f t="shared" si="253"/>
        <v/>
      </c>
      <c r="BJ503" s="113" t="str">
        <f t="shared" si="254"/>
        <v/>
      </c>
      <c r="BK503" s="113" t="str">
        <f t="shared" si="255"/>
        <v/>
      </c>
      <c r="BL503" s="113" t="str">
        <f t="shared" si="256"/>
        <v/>
      </c>
      <c r="BM503" s="113" t="str">
        <f t="shared" si="257"/>
        <v/>
      </c>
      <c r="BN503" s="113" t="str">
        <f t="shared" si="258"/>
        <v/>
      </c>
    </row>
    <row r="504" spans="1:66">
      <c r="A504" s="111">
        <f>IF('Data Entry'!$H$4="","",'Data Entry'!$H$4)</f>
        <v>8</v>
      </c>
      <c r="B504" s="111" t="str">
        <f>IF('Data Entry'!B509="","",'Data Entry'!B509)</f>
        <v/>
      </c>
      <c r="C504" s="111" t="str">
        <f>IF('Data Entry'!C509="","",'Data Entry'!C509)</f>
        <v/>
      </c>
      <c r="D504" s="114" t="str">
        <f>IF('Data Entry'!D509="","",'Data Entry'!D509)</f>
        <v/>
      </c>
      <c r="E504" s="111" t="str">
        <f>IF('Data Entry'!E509="","",UPPER('Data Entry'!E509))</f>
        <v/>
      </c>
      <c r="F504" s="111"/>
      <c r="G504" s="111" t="str">
        <f>IF('Data Entry'!F509="","",UPPER('Data Entry'!F509))</f>
        <v/>
      </c>
      <c r="H504" s="111"/>
      <c r="I504" s="111"/>
      <c r="J504" s="111"/>
      <c r="K504" s="111" t="str">
        <f>IF('Data Entry'!G509="","",'Data Entry'!G509)</f>
        <v/>
      </c>
      <c r="L504" s="111" t="str">
        <f>IF('Data Entry'!H509="","",'Data Entry'!H509)</f>
        <v/>
      </c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2"/>
      <c r="AF504" s="68" t="str">
        <f>IF(AK504="","",IF(AK504&gt;0,COUNT($AG$2:AG504),""))</f>
        <v/>
      </c>
      <c r="AG504" s="113">
        <f t="shared" si="227"/>
        <v>8</v>
      </c>
      <c r="AH504" s="113" t="str">
        <f t="shared" si="228"/>
        <v/>
      </c>
      <c r="AI504" s="113" t="str">
        <f t="shared" si="229"/>
        <v/>
      </c>
      <c r="AJ504" s="113" t="str">
        <f t="shared" si="230"/>
        <v/>
      </c>
      <c r="AK504" s="113" t="str">
        <f t="shared" si="231"/>
        <v/>
      </c>
      <c r="AL504" s="113">
        <f t="shared" si="232"/>
        <v>0</v>
      </c>
      <c r="AM504" s="113" t="str">
        <f t="shared" si="233"/>
        <v/>
      </c>
      <c r="AN504" s="113">
        <f t="shared" si="234"/>
        <v>0</v>
      </c>
      <c r="AO504" s="113">
        <f t="shared" si="235"/>
        <v>0</v>
      </c>
      <c r="AP504" s="113">
        <f t="shared" si="236"/>
        <v>0</v>
      </c>
      <c r="AQ504" s="113" t="str">
        <f t="shared" si="237"/>
        <v/>
      </c>
      <c r="AR504" s="113" t="str">
        <f t="shared" si="238"/>
        <v/>
      </c>
      <c r="AS504" s="113">
        <f t="shared" si="239"/>
        <v>0</v>
      </c>
      <c r="AT504" s="113">
        <f t="shared" si="240"/>
        <v>0</v>
      </c>
      <c r="AU504" s="113">
        <f t="shared" si="241"/>
        <v>0</v>
      </c>
      <c r="AV504" s="113">
        <f t="shared" si="242"/>
        <v>0</v>
      </c>
      <c r="AX504" s="68" t="str">
        <f>IF(BC504="","",IF(BC504&gt;0,COUNT($AY$2:AY504),""))</f>
        <v/>
      </c>
      <c r="AY504" s="113" t="str">
        <f t="shared" si="243"/>
        <v/>
      </c>
      <c r="AZ504" s="113" t="str">
        <f t="shared" si="244"/>
        <v/>
      </c>
      <c r="BA504" s="113" t="str">
        <f t="shared" si="245"/>
        <v/>
      </c>
      <c r="BB504" s="113" t="str">
        <f t="shared" si="246"/>
        <v/>
      </c>
      <c r="BC504" s="113" t="str">
        <f t="shared" si="247"/>
        <v/>
      </c>
      <c r="BD504" s="113" t="str">
        <f t="shared" si="248"/>
        <v/>
      </c>
      <c r="BE504" s="113" t="str">
        <f t="shared" si="249"/>
        <v/>
      </c>
      <c r="BF504" s="113" t="str">
        <f t="shared" si="250"/>
        <v/>
      </c>
      <c r="BG504" s="113" t="str">
        <f t="shared" si="251"/>
        <v/>
      </c>
      <c r="BH504" s="113" t="str">
        <f t="shared" si="252"/>
        <v/>
      </c>
      <c r="BI504" s="113" t="str">
        <f t="shared" si="253"/>
        <v/>
      </c>
      <c r="BJ504" s="113" t="str">
        <f t="shared" si="254"/>
        <v/>
      </c>
      <c r="BK504" s="113" t="str">
        <f t="shared" si="255"/>
        <v/>
      </c>
      <c r="BL504" s="113" t="str">
        <f t="shared" si="256"/>
        <v/>
      </c>
      <c r="BM504" s="113" t="str">
        <f t="shared" si="257"/>
        <v/>
      </c>
      <c r="BN504" s="113" t="str">
        <f t="shared" si="258"/>
        <v/>
      </c>
    </row>
    <row r="505" spans="1:66">
      <c r="A505" s="111">
        <f>IF('Data Entry'!$H$4="","",'Data Entry'!$H$4)</f>
        <v>8</v>
      </c>
      <c r="B505" s="111" t="str">
        <f>IF('Data Entry'!B510="","",'Data Entry'!B510)</f>
        <v/>
      </c>
      <c r="C505" s="111" t="str">
        <f>IF('Data Entry'!C510="","",'Data Entry'!C510)</f>
        <v/>
      </c>
      <c r="D505" s="114" t="str">
        <f>IF('Data Entry'!D510="","",'Data Entry'!D510)</f>
        <v/>
      </c>
      <c r="E505" s="111" t="str">
        <f>IF('Data Entry'!E510="","",UPPER('Data Entry'!E510))</f>
        <v/>
      </c>
      <c r="F505" s="111"/>
      <c r="G505" s="111" t="str">
        <f>IF('Data Entry'!F510="","",UPPER('Data Entry'!F510))</f>
        <v/>
      </c>
      <c r="H505" s="111"/>
      <c r="I505" s="111"/>
      <c r="J505" s="111"/>
      <c r="K505" s="111" t="str">
        <f>IF('Data Entry'!G510="","",'Data Entry'!G510)</f>
        <v/>
      </c>
      <c r="L505" s="111" t="str">
        <f>IF('Data Entry'!H510="","",'Data Entry'!H510)</f>
        <v/>
      </c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2"/>
      <c r="AF505" s="68" t="str">
        <f>IF(AK505="","",IF(AK505&gt;0,COUNT($AG$2:AG505),""))</f>
        <v/>
      </c>
      <c r="AG505" s="113">
        <f t="shared" si="227"/>
        <v>8</v>
      </c>
      <c r="AH505" s="113" t="str">
        <f t="shared" si="228"/>
        <v/>
      </c>
      <c r="AI505" s="113" t="str">
        <f t="shared" si="229"/>
        <v/>
      </c>
      <c r="AJ505" s="113" t="str">
        <f t="shared" si="230"/>
        <v/>
      </c>
      <c r="AK505" s="113" t="str">
        <f t="shared" si="231"/>
        <v/>
      </c>
      <c r="AL505" s="113">
        <f t="shared" si="232"/>
        <v>0</v>
      </c>
      <c r="AM505" s="113" t="str">
        <f t="shared" si="233"/>
        <v/>
      </c>
      <c r="AN505" s="113">
        <f t="shared" si="234"/>
        <v>0</v>
      </c>
      <c r="AO505" s="113">
        <f t="shared" si="235"/>
        <v>0</v>
      </c>
      <c r="AP505" s="113">
        <f t="shared" si="236"/>
        <v>0</v>
      </c>
      <c r="AQ505" s="113" t="str">
        <f t="shared" si="237"/>
        <v/>
      </c>
      <c r="AR505" s="113" t="str">
        <f t="shared" si="238"/>
        <v/>
      </c>
      <c r="AS505" s="113">
        <f t="shared" si="239"/>
        <v>0</v>
      </c>
      <c r="AT505" s="113">
        <f t="shared" si="240"/>
        <v>0</v>
      </c>
      <c r="AU505" s="113">
        <f t="shared" si="241"/>
        <v>0</v>
      </c>
      <c r="AV505" s="113">
        <f t="shared" si="242"/>
        <v>0</v>
      </c>
      <c r="AX505" s="68" t="str">
        <f>IF(BC505="","",IF(BC505&gt;0,COUNT($AY$2:AY505),""))</f>
        <v/>
      </c>
      <c r="AY505" s="113" t="str">
        <f t="shared" si="243"/>
        <v/>
      </c>
      <c r="AZ505" s="113" t="str">
        <f t="shared" si="244"/>
        <v/>
      </c>
      <c r="BA505" s="113" t="str">
        <f t="shared" si="245"/>
        <v/>
      </c>
      <c r="BB505" s="113" t="str">
        <f t="shared" si="246"/>
        <v/>
      </c>
      <c r="BC505" s="113" t="str">
        <f t="shared" si="247"/>
        <v/>
      </c>
      <c r="BD505" s="113" t="str">
        <f t="shared" si="248"/>
        <v/>
      </c>
      <c r="BE505" s="113" t="str">
        <f t="shared" si="249"/>
        <v/>
      </c>
      <c r="BF505" s="113" t="str">
        <f t="shared" si="250"/>
        <v/>
      </c>
      <c r="BG505" s="113" t="str">
        <f t="shared" si="251"/>
        <v/>
      </c>
      <c r="BH505" s="113" t="str">
        <f t="shared" si="252"/>
        <v/>
      </c>
      <c r="BI505" s="113" t="str">
        <f t="shared" si="253"/>
        <v/>
      </c>
      <c r="BJ505" s="113" t="str">
        <f t="shared" si="254"/>
        <v/>
      </c>
      <c r="BK505" s="113" t="str">
        <f t="shared" si="255"/>
        <v/>
      </c>
      <c r="BL505" s="113" t="str">
        <f t="shared" si="256"/>
        <v/>
      </c>
      <c r="BM505" s="113" t="str">
        <f t="shared" si="257"/>
        <v/>
      </c>
      <c r="BN505" s="113" t="str">
        <f t="shared" si="258"/>
        <v/>
      </c>
    </row>
    <row r="506" spans="1:66">
      <c r="A506" s="111">
        <f>IF('Data Entry'!$H$4="","",'Data Entry'!$H$4)</f>
        <v>8</v>
      </c>
      <c r="B506" s="111" t="str">
        <f>IF('Data Entry'!B511="","",'Data Entry'!B511)</f>
        <v/>
      </c>
      <c r="C506" s="111" t="str">
        <f>IF('Data Entry'!C511="","",'Data Entry'!C511)</f>
        <v/>
      </c>
      <c r="D506" s="114" t="str">
        <f>IF('Data Entry'!D511="","",'Data Entry'!D511)</f>
        <v/>
      </c>
      <c r="E506" s="111" t="str">
        <f>IF('Data Entry'!E511="","",UPPER('Data Entry'!E511))</f>
        <v/>
      </c>
      <c r="F506" s="111"/>
      <c r="G506" s="111" t="str">
        <f>IF('Data Entry'!F511="","",UPPER('Data Entry'!F511))</f>
        <v/>
      </c>
      <c r="H506" s="111"/>
      <c r="I506" s="111"/>
      <c r="J506" s="111"/>
      <c r="K506" s="111" t="str">
        <f>IF('Data Entry'!G511="","",'Data Entry'!G511)</f>
        <v/>
      </c>
      <c r="L506" s="111" t="str">
        <f>IF('Data Entry'!H511="","",'Data Entry'!H511)</f>
        <v/>
      </c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2"/>
      <c r="AF506" s="68" t="str">
        <f>IF(AK506="","",IF(AK506&gt;0,COUNT($AG$2:AG506),""))</f>
        <v/>
      </c>
      <c r="AG506" s="113">
        <f t="shared" si="227"/>
        <v>8</v>
      </c>
      <c r="AH506" s="113" t="str">
        <f t="shared" si="228"/>
        <v/>
      </c>
      <c r="AI506" s="113" t="str">
        <f t="shared" si="229"/>
        <v/>
      </c>
      <c r="AJ506" s="113" t="str">
        <f t="shared" si="230"/>
        <v/>
      </c>
      <c r="AK506" s="113" t="str">
        <f t="shared" si="231"/>
        <v/>
      </c>
      <c r="AL506" s="113">
        <f t="shared" si="232"/>
        <v>0</v>
      </c>
      <c r="AM506" s="113" t="str">
        <f t="shared" si="233"/>
        <v/>
      </c>
      <c r="AN506" s="113">
        <f t="shared" si="234"/>
        <v>0</v>
      </c>
      <c r="AO506" s="113">
        <f t="shared" si="235"/>
        <v>0</v>
      </c>
      <c r="AP506" s="113">
        <f t="shared" si="236"/>
        <v>0</v>
      </c>
      <c r="AQ506" s="113" t="str">
        <f t="shared" si="237"/>
        <v/>
      </c>
      <c r="AR506" s="113" t="str">
        <f t="shared" si="238"/>
        <v/>
      </c>
      <c r="AS506" s="113">
        <f t="shared" si="239"/>
        <v>0</v>
      </c>
      <c r="AT506" s="113">
        <f t="shared" si="240"/>
        <v>0</v>
      </c>
      <c r="AU506" s="113">
        <f t="shared" si="241"/>
        <v>0</v>
      </c>
      <c r="AV506" s="113">
        <f t="shared" si="242"/>
        <v>0</v>
      </c>
      <c r="AX506" s="68" t="str">
        <f>IF(BC506="","",IF(BC506&gt;0,COUNT($AY$2:AY506),""))</f>
        <v/>
      </c>
      <c r="AY506" s="113" t="str">
        <f t="shared" si="243"/>
        <v/>
      </c>
      <c r="AZ506" s="113" t="str">
        <f t="shared" si="244"/>
        <v/>
      </c>
      <c r="BA506" s="113" t="str">
        <f t="shared" si="245"/>
        <v/>
      </c>
      <c r="BB506" s="113" t="str">
        <f t="shared" si="246"/>
        <v/>
      </c>
      <c r="BC506" s="113" t="str">
        <f t="shared" si="247"/>
        <v/>
      </c>
      <c r="BD506" s="113" t="str">
        <f t="shared" si="248"/>
        <v/>
      </c>
      <c r="BE506" s="113" t="str">
        <f t="shared" si="249"/>
        <v/>
      </c>
      <c r="BF506" s="113" t="str">
        <f t="shared" si="250"/>
        <v/>
      </c>
      <c r="BG506" s="113" t="str">
        <f t="shared" si="251"/>
        <v/>
      </c>
      <c r="BH506" s="113" t="str">
        <f t="shared" si="252"/>
        <v/>
      </c>
      <c r="BI506" s="113" t="str">
        <f t="shared" si="253"/>
        <v/>
      </c>
      <c r="BJ506" s="113" t="str">
        <f t="shared" si="254"/>
        <v/>
      </c>
      <c r="BK506" s="113" t="str">
        <f t="shared" si="255"/>
        <v/>
      </c>
      <c r="BL506" s="113" t="str">
        <f t="shared" si="256"/>
        <v/>
      </c>
      <c r="BM506" s="113" t="str">
        <f t="shared" si="257"/>
        <v/>
      </c>
      <c r="BN506" s="113" t="str">
        <f t="shared" si="258"/>
        <v/>
      </c>
    </row>
    <row r="507" spans="1:66">
      <c r="A507" s="111">
        <f>IF('Data Entry'!$H$4="","",'Data Entry'!$H$4)</f>
        <v>8</v>
      </c>
      <c r="B507" s="111" t="str">
        <f>IF('Data Entry'!B512="","",'Data Entry'!B512)</f>
        <v/>
      </c>
      <c r="C507" s="111" t="str">
        <f>IF('Data Entry'!C512="","",'Data Entry'!C512)</f>
        <v/>
      </c>
      <c r="D507" s="114" t="str">
        <f>IF('Data Entry'!D512="","",'Data Entry'!D512)</f>
        <v/>
      </c>
      <c r="E507" s="111" t="str">
        <f>IF('Data Entry'!E512="","",UPPER('Data Entry'!E512))</f>
        <v/>
      </c>
      <c r="F507" s="111"/>
      <c r="G507" s="111" t="str">
        <f>IF('Data Entry'!F512="","",UPPER('Data Entry'!F512))</f>
        <v/>
      </c>
      <c r="H507" s="111"/>
      <c r="I507" s="111"/>
      <c r="J507" s="111"/>
      <c r="K507" s="111" t="str">
        <f>IF('Data Entry'!G512="","",'Data Entry'!G512)</f>
        <v/>
      </c>
      <c r="L507" s="111" t="str">
        <f>IF('Data Entry'!H512="","",'Data Entry'!H512)</f>
        <v/>
      </c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112"/>
      <c r="AF507" s="68" t="str">
        <f>IF(AK507="","",IF(AK507&gt;0,COUNT($AG$2:AG507),""))</f>
        <v/>
      </c>
      <c r="AG507" s="113">
        <f t="shared" si="227"/>
        <v>8</v>
      </c>
      <c r="AH507" s="113" t="str">
        <f t="shared" si="228"/>
        <v/>
      </c>
      <c r="AI507" s="113" t="str">
        <f t="shared" si="229"/>
        <v/>
      </c>
      <c r="AJ507" s="113" t="str">
        <f t="shared" si="230"/>
        <v/>
      </c>
      <c r="AK507" s="113" t="str">
        <f t="shared" si="231"/>
        <v/>
      </c>
      <c r="AL507" s="113">
        <f t="shared" si="232"/>
        <v>0</v>
      </c>
      <c r="AM507" s="113" t="str">
        <f t="shared" si="233"/>
        <v/>
      </c>
      <c r="AN507" s="113">
        <f t="shared" si="234"/>
        <v>0</v>
      </c>
      <c r="AO507" s="113">
        <f t="shared" si="235"/>
        <v>0</v>
      </c>
      <c r="AP507" s="113">
        <f t="shared" si="236"/>
        <v>0</v>
      </c>
      <c r="AQ507" s="113" t="str">
        <f t="shared" si="237"/>
        <v/>
      </c>
      <c r="AR507" s="113" t="str">
        <f t="shared" si="238"/>
        <v/>
      </c>
      <c r="AS507" s="113">
        <f t="shared" si="239"/>
        <v>0</v>
      </c>
      <c r="AT507" s="113">
        <f t="shared" si="240"/>
        <v>0</v>
      </c>
      <c r="AU507" s="113">
        <f t="shared" si="241"/>
        <v>0</v>
      </c>
      <c r="AV507" s="113">
        <f t="shared" si="242"/>
        <v>0</v>
      </c>
      <c r="AX507" s="68" t="str">
        <f>IF(BC507="","",IF(BC507&gt;0,COUNT($AY$2:AY507),""))</f>
        <v/>
      </c>
      <c r="AY507" s="113" t="str">
        <f t="shared" si="243"/>
        <v/>
      </c>
      <c r="AZ507" s="113" t="str">
        <f t="shared" si="244"/>
        <v/>
      </c>
      <c r="BA507" s="113" t="str">
        <f t="shared" si="245"/>
        <v/>
      </c>
      <c r="BB507" s="113" t="str">
        <f t="shared" si="246"/>
        <v/>
      </c>
      <c r="BC507" s="113" t="str">
        <f t="shared" si="247"/>
        <v/>
      </c>
      <c r="BD507" s="113" t="str">
        <f t="shared" si="248"/>
        <v/>
      </c>
      <c r="BE507" s="113" t="str">
        <f t="shared" si="249"/>
        <v/>
      </c>
      <c r="BF507" s="113" t="str">
        <f t="shared" si="250"/>
        <v/>
      </c>
      <c r="BG507" s="113" t="str">
        <f t="shared" si="251"/>
        <v/>
      </c>
      <c r="BH507" s="113" t="str">
        <f t="shared" si="252"/>
        <v/>
      </c>
      <c r="BI507" s="113" t="str">
        <f t="shared" si="253"/>
        <v/>
      </c>
      <c r="BJ507" s="113" t="str">
        <f t="shared" si="254"/>
        <v/>
      </c>
      <c r="BK507" s="113" t="str">
        <f t="shared" si="255"/>
        <v/>
      </c>
      <c r="BL507" s="113" t="str">
        <f t="shared" si="256"/>
        <v/>
      </c>
      <c r="BM507" s="113" t="str">
        <f t="shared" si="257"/>
        <v/>
      </c>
      <c r="BN507" s="113" t="str">
        <f t="shared" si="258"/>
        <v/>
      </c>
    </row>
    <row r="508" spans="1:66">
      <c r="A508" s="111">
        <f>IF('Data Entry'!$H$4="","",'Data Entry'!$H$4)</f>
        <v>8</v>
      </c>
      <c r="B508" s="111" t="str">
        <f>IF('Data Entry'!B513="","",'Data Entry'!B513)</f>
        <v/>
      </c>
      <c r="C508" s="111" t="str">
        <f>IF('Data Entry'!C513="","",'Data Entry'!C513)</f>
        <v/>
      </c>
      <c r="D508" s="114" t="str">
        <f>IF('Data Entry'!D513="","",'Data Entry'!D513)</f>
        <v/>
      </c>
      <c r="E508" s="111" t="str">
        <f>IF('Data Entry'!E513="","",UPPER('Data Entry'!E513))</f>
        <v/>
      </c>
      <c r="F508" s="111"/>
      <c r="G508" s="111" t="str">
        <f>IF('Data Entry'!F513="","",UPPER('Data Entry'!F513))</f>
        <v/>
      </c>
      <c r="H508" s="111"/>
      <c r="I508" s="111"/>
      <c r="J508" s="111"/>
      <c r="K508" s="111" t="str">
        <f>IF('Data Entry'!G513="","",'Data Entry'!G513)</f>
        <v/>
      </c>
      <c r="L508" s="111" t="str">
        <f>IF('Data Entry'!H513="","",'Data Entry'!H513)</f>
        <v/>
      </c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2"/>
      <c r="AF508" s="68" t="str">
        <f>IF(AK508="","",IF(AK508&gt;0,COUNT($AG$2:AG508),""))</f>
        <v/>
      </c>
      <c r="AG508" s="113">
        <f t="shared" si="227"/>
        <v>8</v>
      </c>
      <c r="AH508" s="113" t="str">
        <f t="shared" si="228"/>
        <v/>
      </c>
      <c r="AI508" s="113" t="str">
        <f t="shared" si="229"/>
        <v/>
      </c>
      <c r="AJ508" s="113" t="str">
        <f t="shared" si="230"/>
        <v/>
      </c>
      <c r="AK508" s="113" t="str">
        <f t="shared" si="231"/>
        <v/>
      </c>
      <c r="AL508" s="113">
        <f t="shared" si="232"/>
        <v>0</v>
      </c>
      <c r="AM508" s="113" t="str">
        <f t="shared" si="233"/>
        <v/>
      </c>
      <c r="AN508" s="113">
        <f t="shared" si="234"/>
        <v>0</v>
      </c>
      <c r="AO508" s="113">
        <f t="shared" si="235"/>
        <v>0</v>
      </c>
      <c r="AP508" s="113">
        <f t="shared" si="236"/>
        <v>0</v>
      </c>
      <c r="AQ508" s="113" t="str">
        <f t="shared" si="237"/>
        <v/>
      </c>
      <c r="AR508" s="113" t="str">
        <f t="shared" si="238"/>
        <v/>
      </c>
      <c r="AS508" s="113">
        <f t="shared" si="239"/>
        <v>0</v>
      </c>
      <c r="AT508" s="113">
        <f t="shared" si="240"/>
        <v>0</v>
      </c>
      <c r="AU508" s="113">
        <f t="shared" si="241"/>
        <v>0</v>
      </c>
      <c r="AV508" s="113">
        <f t="shared" si="242"/>
        <v>0</v>
      </c>
      <c r="AX508" s="68" t="str">
        <f>IF(BC508="","",IF(BC508&gt;0,COUNT($AY$2:AY508),""))</f>
        <v/>
      </c>
      <c r="AY508" s="113" t="str">
        <f t="shared" si="243"/>
        <v/>
      </c>
      <c r="AZ508" s="113" t="str">
        <f t="shared" si="244"/>
        <v/>
      </c>
      <c r="BA508" s="113" t="str">
        <f t="shared" si="245"/>
        <v/>
      </c>
      <c r="BB508" s="113" t="str">
        <f t="shared" si="246"/>
        <v/>
      </c>
      <c r="BC508" s="113" t="str">
        <f t="shared" si="247"/>
        <v/>
      </c>
      <c r="BD508" s="113" t="str">
        <f t="shared" si="248"/>
        <v/>
      </c>
      <c r="BE508" s="113" t="str">
        <f t="shared" si="249"/>
        <v/>
      </c>
      <c r="BF508" s="113" t="str">
        <f t="shared" si="250"/>
        <v/>
      </c>
      <c r="BG508" s="113" t="str">
        <f t="shared" si="251"/>
        <v/>
      </c>
      <c r="BH508" s="113" t="str">
        <f t="shared" si="252"/>
        <v/>
      </c>
      <c r="BI508" s="113" t="str">
        <f t="shared" si="253"/>
        <v/>
      </c>
      <c r="BJ508" s="113" t="str">
        <f t="shared" si="254"/>
        <v/>
      </c>
      <c r="BK508" s="113" t="str">
        <f t="shared" si="255"/>
        <v/>
      </c>
      <c r="BL508" s="113" t="str">
        <f t="shared" si="256"/>
        <v/>
      </c>
      <c r="BM508" s="113" t="str">
        <f t="shared" si="257"/>
        <v/>
      </c>
      <c r="BN508" s="113" t="str">
        <f t="shared" si="258"/>
        <v/>
      </c>
    </row>
    <row r="509" spans="1:66">
      <c r="A509" s="111">
        <f>IF('Data Entry'!$H$4="","",'Data Entry'!$H$4)</f>
        <v>8</v>
      </c>
      <c r="B509" s="111" t="str">
        <f>IF('Data Entry'!B514="","",'Data Entry'!B514)</f>
        <v/>
      </c>
      <c r="C509" s="111" t="str">
        <f>IF('Data Entry'!C514="","",'Data Entry'!C514)</f>
        <v/>
      </c>
      <c r="D509" s="114" t="str">
        <f>IF('Data Entry'!D514="","",'Data Entry'!D514)</f>
        <v/>
      </c>
      <c r="E509" s="111" t="str">
        <f>IF('Data Entry'!E514="","",UPPER('Data Entry'!E514))</f>
        <v/>
      </c>
      <c r="F509" s="111"/>
      <c r="G509" s="111" t="str">
        <f>IF('Data Entry'!F514="","",UPPER('Data Entry'!F514))</f>
        <v/>
      </c>
      <c r="H509" s="111"/>
      <c r="I509" s="111"/>
      <c r="J509" s="111"/>
      <c r="K509" s="111" t="str">
        <f>IF('Data Entry'!G514="","",'Data Entry'!G514)</f>
        <v/>
      </c>
      <c r="L509" s="111" t="str">
        <f>IF('Data Entry'!H514="","",'Data Entry'!H514)</f>
        <v/>
      </c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2"/>
      <c r="AF509" s="68" t="str">
        <f>IF(AK509="","",IF(AK509&gt;0,COUNT($AG$2:AG509),""))</f>
        <v/>
      </c>
      <c r="AG509" s="113">
        <f t="shared" si="227"/>
        <v>8</v>
      </c>
      <c r="AH509" s="113" t="str">
        <f t="shared" si="228"/>
        <v/>
      </c>
      <c r="AI509" s="113" t="str">
        <f t="shared" si="229"/>
        <v/>
      </c>
      <c r="AJ509" s="113" t="str">
        <f t="shared" si="230"/>
        <v/>
      </c>
      <c r="AK509" s="113" t="str">
        <f t="shared" si="231"/>
        <v/>
      </c>
      <c r="AL509" s="113">
        <f t="shared" si="232"/>
        <v>0</v>
      </c>
      <c r="AM509" s="113" t="str">
        <f t="shared" si="233"/>
        <v/>
      </c>
      <c r="AN509" s="113">
        <f t="shared" si="234"/>
        <v>0</v>
      </c>
      <c r="AO509" s="113">
        <f t="shared" si="235"/>
        <v>0</v>
      </c>
      <c r="AP509" s="113">
        <f t="shared" si="236"/>
        <v>0</v>
      </c>
      <c r="AQ509" s="113" t="str">
        <f t="shared" si="237"/>
        <v/>
      </c>
      <c r="AR509" s="113" t="str">
        <f t="shared" si="238"/>
        <v/>
      </c>
      <c r="AS509" s="113">
        <f t="shared" si="239"/>
        <v>0</v>
      </c>
      <c r="AT509" s="113">
        <f t="shared" si="240"/>
        <v>0</v>
      </c>
      <c r="AU509" s="113">
        <f t="shared" si="241"/>
        <v>0</v>
      </c>
      <c r="AV509" s="113">
        <f t="shared" si="242"/>
        <v>0</v>
      </c>
      <c r="AX509" s="68" t="str">
        <f>IF(BC509="","",IF(BC509&gt;0,COUNT($AY$2:AY509),""))</f>
        <v/>
      </c>
      <c r="AY509" s="113" t="str">
        <f t="shared" si="243"/>
        <v/>
      </c>
      <c r="AZ509" s="113" t="str">
        <f t="shared" si="244"/>
        <v/>
      </c>
      <c r="BA509" s="113" t="str">
        <f t="shared" si="245"/>
        <v/>
      </c>
      <c r="BB509" s="113" t="str">
        <f t="shared" si="246"/>
        <v/>
      </c>
      <c r="BC509" s="113" t="str">
        <f t="shared" si="247"/>
        <v/>
      </c>
      <c r="BD509" s="113" t="str">
        <f t="shared" si="248"/>
        <v/>
      </c>
      <c r="BE509" s="113" t="str">
        <f t="shared" si="249"/>
        <v/>
      </c>
      <c r="BF509" s="113" t="str">
        <f t="shared" si="250"/>
        <v/>
      </c>
      <c r="BG509" s="113" t="str">
        <f t="shared" si="251"/>
        <v/>
      </c>
      <c r="BH509" s="113" t="str">
        <f t="shared" si="252"/>
        <v/>
      </c>
      <c r="BI509" s="113" t="str">
        <f t="shared" si="253"/>
        <v/>
      </c>
      <c r="BJ509" s="113" t="str">
        <f t="shared" si="254"/>
        <v/>
      </c>
      <c r="BK509" s="113" t="str">
        <f t="shared" si="255"/>
        <v/>
      </c>
      <c r="BL509" s="113" t="str">
        <f t="shared" si="256"/>
        <v/>
      </c>
      <c r="BM509" s="113" t="str">
        <f t="shared" si="257"/>
        <v/>
      </c>
      <c r="BN509" s="113" t="str">
        <f t="shared" si="258"/>
        <v/>
      </c>
    </row>
    <row r="510" spans="1:66">
      <c r="A510" s="111">
        <f>IF('Data Entry'!$H$4="","",'Data Entry'!$H$4)</f>
        <v>8</v>
      </c>
      <c r="B510" s="111" t="str">
        <f>IF('Data Entry'!B515="","",'Data Entry'!B515)</f>
        <v/>
      </c>
      <c r="C510" s="111" t="str">
        <f>IF('Data Entry'!C515="","",'Data Entry'!C515)</f>
        <v/>
      </c>
      <c r="D510" s="114" t="str">
        <f>IF('Data Entry'!D515="","",'Data Entry'!D515)</f>
        <v/>
      </c>
      <c r="E510" s="111" t="str">
        <f>IF('Data Entry'!E515="","",UPPER('Data Entry'!E515))</f>
        <v/>
      </c>
      <c r="F510" s="111"/>
      <c r="G510" s="111" t="str">
        <f>IF('Data Entry'!F515="","",UPPER('Data Entry'!F515))</f>
        <v/>
      </c>
      <c r="H510" s="111"/>
      <c r="I510" s="111"/>
      <c r="J510" s="111"/>
      <c r="K510" s="111" t="str">
        <f>IF('Data Entry'!G515="","",'Data Entry'!G515)</f>
        <v/>
      </c>
      <c r="L510" s="111" t="str">
        <f>IF('Data Entry'!H515="","",'Data Entry'!H515)</f>
        <v/>
      </c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112"/>
      <c r="AF510" s="68" t="str">
        <f>IF(AK510="","",IF(AK510&gt;0,COUNT($AG$2:AG510),""))</f>
        <v/>
      </c>
      <c r="AG510" s="113">
        <f t="shared" si="227"/>
        <v>8</v>
      </c>
      <c r="AH510" s="113" t="str">
        <f t="shared" si="228"/>
        <v/>
      </c>
      <c r="AI510" s="113" t="str">
        <f t="shared" si="229"/>
        <v/>
      </c>
      <c r="AJ510" s="113" t="str">
        <f t="shared" si="230"/>
        <v/>
      </c>
      <c r="AK510" s="113" t="str">
        <f t="shared" si="231"/>
        <v/>
      </c>
      <c r="AL510" s="113">
        <f t="shared" si="232"/>
        <v>0</v>
      </c>
      <c r="AM510" s="113" t="str">
        <f t="shared" si="233"/>
        <v/>
      </c>
      <c r="AN510" s="113">
        <f t="shared" si="234"/>
        <v>0</v>
      </c>
      <c r="AO510" s="113">
        <f t="shared" si="235"/>
        <v>0</v>
      </c>
      <c r="AP510" s="113">
        <f t="shared" si="236"/>
        <v>0</v>
      </c>
      <c r="AQ510" s="113" t="str">
        <f t="shared" si="237"/>
        <v/>
      </c>
      <c r="AR510" s="113" t="str">
        <f t="shared" si="238"/>
        <v/>
      </c>
      <c r="AS510" s="113">
        <f t="shared" si="239"/>
        <v>0</v>
      </c>
      <c r="AT510" s="113">
        <f t="shared" si="240"/>
        <v>0</v>
      </c>
      <c r="AU510" s="113">
        <f t="shared" si="241"/>
        <v>0</v>
      </c>
      <c r="AV510" s="113">
        <f t="shared" si="242"/>
        <v>0</v>
      </c>
      <c r="AX510" s="68" t="str">
        <f>IF(BC510="","",IF(BC510&gt;0,COUNT($AY$2:AY510),""))</f>
        <v/>
      </c>
      <c r="AY510" s="113" t="str">
        <f t="shared" si="243"/>
        <v/>
      </c>
      <c r="AZ510" s="113" t="str">
        <f t="shared" si="244"/>
        <v/>
      </c>
      <c r="BA510" s="113" t="str">
        <f t="shared" si="245"/>
        <v/>
      </c>
      <c r="BB510" s="113" t="str">
        <f t="shared" si="246"/>
        <v/>
      </c>
      <c r="BC510" s="113" t="str">
        <f t="shared" si="247"/>
        <v/>
      </c>
      <c r="BD510" s="113" t="str">
        <f t="shared" si="248"/>
        <v/>
      </c>
      <c r="BE510" s="113" t="str">
        <f t="shared" si="249"/>
        <v/>
      </c>
      <c r="BF510" s="113" t="str">
        <f t="shared" si="250"/>
        <v/>
      </c>
      <c r="BG510" s="113" t="str">
        <f t="shared" si="251"/>
        <v/>
      </c>
      <c r="BH510" s="113" t="str">
        <f t="shared" si="252"/>
        <v/>
      </c>
      <c r="BI510" s="113" t="str">
        <f t="shared" si="253"/>
        <v/>
      </c>
      <c r="BJ510" s="113" t="str">
        <f t="shared" si="254"/>
        <v/>
      </c>
      <c r="BK510" s="113" t="str">
        <f t="shared" si="255"/>
        <v/>
      </c>
      <c r="BL510" s="113" t="str">
        <f t="shared" si="256"/>
        <v/>
      </c>
      <c r="BM510" s="113" t="str">
        <f t="shared" si="257"/>
        <v/>
      </c>
      <c r="BN510" s="113" t="str">
        <f t="shared" si="258"/>
        <v/>
      </c>
    </row>
    <row r="511" spans="1:66">
      <c r="A511" s="111">
        <f>IF('Data Entry'!$H$4="","",'Data Entry'!$H$4)</f>
        <v>8</v>
      </c>
      <c r="B511" s="111" t="str">
        <f>IF('Data Entry'!B516="","",'Data Entry'!B516)</f>
        <v/>
      </c>
      <c r="C511" s="111" t="str">
        <f>IF('Data Entry'!C516="","",'Data Entry'!C516)</f>
        <v/>
      </c>
      <c r="D511" s="114" t="str">
        <f>IF('Data Entry'!D516="","",'Data Entry'!D516)</f>
        <v/>
      </c>
      <c r="E511" s="111" t="str">
        <f>IF('Data Entry'!E516="","",UPPER('Data Entry'!E516))</f>
        <v/>
      </c>
      <c r="F511" s="111"/>
      <c r="G511" s="111" t="str">
        <f>IF('Data Entry'!F516="","",UPPER('Data Entry'!F516))</f>
        <v/>
      </c>
      <c r="H511" s="111"/>
      <c r="I511" s="111"/>
      <c r="J511" s="111"/>
      <c r="K511" s="111" t="str">
        <f>IF('Data Entry'!G516="","",'Data Entry'!G516)</f>
        <v/>
      </c>
      <c r="L511" s="111" t="str">
        <f>IF('Data Entry'!H516="","",'Data Entry'!H516)</f>
        <v/>
      </c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112"/>
      <c r="AF511" s="68" t="str">
        <f>IF(AK511="","",IF(AK511&gt;0,COUNT($AG$2:AG511),""))</f>
        <v/>
      </c>
      <c r="AG511" s="113">
        <f t="shared" si="227"/>
        <v>8</v>
      </c>
      <c r="AH511" s="113" t="str">
        <f t="shared" si="228"/>
        <v/>
      </c>
      <c r="AI511" s="113" t="str">
        <f t="shared" si="229"/>
        <v/>
      </c>
      <c r="AJ511" s="113" t="str">
        <f t="shared" si="230"/>
        <v/>
      </c>
      <c r="AK511" s="113" t="str">
        <f t="shared" si="231"/>
        <v/>
      </c>
      <c r="AL511" s="113">
        <f t="shared" si="232"/>
        <v>0</v>
      </c>
      <c r="AM511" s="113" t="str">
        <f t="shared" si="233"/>
        <v/>
      </c>
      <c r="AN511" s="113">
        <f t="shared" si="234"/>
        <v>0</v>
      </c>
      <c r="AO511" s="113">
        <f t="shared" si="235"/>
        <v>0</v>
      </c>
      <c r="AP511" s="113">
        <f t="shared" si="236"/>
        <v>0</v>
      </c>
      <c r="AQ511" s="113" t="str">
        <f t="shared" si="237"/>
        <v/>
      </c>
      <c r="AR511" s="113" t="str">
        <f t="shared" si="238"/>
        <v/>
      </c>
      <c r="AS511" s="113">
        <f t="shared" si="239"/>
        <v>0</v>
      </c>
      <c r="AT511" s="113">
        <f t="shared" si="240"/>
        <v>0</v>
      </c>
      <c r="AU511" s="113">
        <f t="shared" si="241"/>
        <v>0</v>
      </c>
      <c r="AV511" s="113">
        <f t="shared" si="242"/>
        <v>0</v>
      </c>
      <c r="AX511" s="68" t="str">
        <f>IF(BC511="","",IF(BC511&gt;0,COUNT($AY$2:AY511),""))</f>
        <v/>
      </c>
      <c r="AY511" s="113" t="str">
        <f t="shared" si="243"/>
        <v/>
      </c>
      <c r="AZ511" s="113" t="str">
        <f t="shared" si="244"/>
        <v/>
      </c>
      <c r="BA511" s="113" t="str">
        <f t="shared" si="245"/>
        <v/>
      </c>
      <c r="BB511" s="113" t="str">
        <f t="shared" si="246"/>
        <v/>
      </c>
      <c r="BC511" s="113" t="str">
        <f t="shared" si="247"/>
        <v/>
      </c>
      <c r="BD511" s="113" t="str">
        <f t="shared" si="248"/>
        <v/>
      </c>
      <c r="BE511" s="113" t="str">
        <f t="shared" si="249"/>
        <v/>
      </c>
      <c r="BF511" s="113" t="str">
        <f t="shared" si="250"/>
        <v/>
      </c>
      <c r="BG511" s="113" t="str">
        <f t="shared" si="251"/>
        <v/>
      </c>
      <c r="BH511" s="113" t="str">
        <f t="shared" si="252"/>
        <v/>
      </c>
      <c r="BI511" s="113" t="str">
        <f t="shared" si="253"/>
        <v/>
      </c>
      <c r="BJ511" s="113" t="str">
        <f t="shared" si="254"/>
        <v/>
      </c>
      <c r="BK511" s="113" t="str">
        <f t="shared" si="255"/>
        <v/>
      </c>
      <c r="BL511" s="113" t="str">
        <f t="shared" si="256"/>
        <v/>
      </c>
      <c r="BM511" s="113" t="str">
        <f t="shared" si="257"/>
        <v/>
      </c>
      <c r="BN511" s="113" t="str">
        <f t="shared" si="258"/>
        <v/>
      </c>
    </row>
    <row r="512" spans="1:66">
      <c r="A512" s="111">
        <f>IF('Data Entry'!$H$4="","",'Data Entry'!$H$4)</f>
        <v>8</v>
      </c>
      <c r="B512" s="111" t="str">
        <f>IF('Data Entry'!B517="","",'Data Entry'!B517)</f>
        <v/>
      </c>
      <c r="C512" s="111" t="str">
        <f>IF('Data Entry'!C517="","",'Data Entry'!C517)</f>
        <v/>
      </c>
      <c r="D512" s="114" t="str">
        <f>IF('Data Entry'!D517="","",'Data Entry'!D517)</f>
        <v/>
      </c>
      <c r="E512" s="111" t="str">
        <f>IF('Data Entry'!E517="","",UPPER('Data Entry'!E517))</f>
        <v/>
      </c>
      <c r="F512" s="111"/>
      <c r="G512" s="111" t="str">
        <f>IF('Data Entry'!F517="","",UPPER('Data Entry'!F517))</f>
        <v/>
      </c>
      <c r="H512" s="111"/>
      <c r="I512" s="111"/>
      <c r="J512" s="111"/>
      <c r="K512" s="111" t="str">
        <f>IF('Data Entry'!G517="","",'Data Entry'!G517)</f>
        <v/>
      </c>
      <c r="L512" s="111" t="str">
        <f>IF('Data Entry'!H517="","",'Data Entry'!H517)</f>
        <v/>
      </c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112"/>
      <c r="AF512" s="68" t="str">
        <f>IF(AK512="","",IF(AK512&gt;0,COUNT($AG$2:AG512),""))</f>
        <v/>
      </c>
      <c r="AG512" s="113">
        <f t="shared" si="227"/>
        <v>8</v>
      </c>
      <c r="AH512" s="113" t="str">
        <f t="shared" si="228"/>
        <v/>
      </c>
      <c r="AI512" s="113" t="str">
        <f t="shared" si="229"/>
        <v/>
      </c>
      <c r="AJ512" s="113" t="str">
        <f t="shared" si="230"/>
        <v/>
      </c>
      <c r="AK512" s="113" t="str">
        <f t="shared" si="231"/>
        <v/>
      </c>
      <c r="AL512" s="113">
        <f t="shared" si="232"/>
        <v>0</v>
      </c>
      <c r="AM512" s="113" t="str">
        <f t="shared" si="233"/>
        <v/>
      </c>
      <c r="AN512" s="113">
        <f t="shared" si="234"/>
        <v>0</v>
      </c>
      <c r="AO512" s="113">
        <f t="shared" si="235"/>
        <v>0</v>
      </c>
      <c r="AP512" s="113">
        <f t="shared" si="236"/>
        <v>0</v>
      </c>
      <c r="AQ512" s="113" t="str">
        <f t="shared" si="237"/>
        <v/>
      </c>
      <c r="AR512" s="113" t="str">
        <f t="shared" si="238"/>
        <v/>
      </c>
      <c r="AS512" s="113">
        <f t="shared" si="239"/>
        <v>0</v>
      </c>
      <c r="AT512" s="113">
        <f t="shared" si="240"/>
        <v>0</v>
      </c>
      <c r="AU512" s="113">
        <f t="shared" si="241"/>
        <v>0</v>
      </c>
      <c r="AV512" s="113">
        <f t="shared" si="242"/>
        <v>0</v>
      </c>
      <c r="AX512" s="68" t="str">
        <f>IF(BC512="","",IF(BC512&gt;0,COUNT($AY$2:AY512),""))</f>
        <v/>
      </c>
      <c r="AY512" s="113" t="str">
        <f t="shared" si="243"/>
        <v/>
      </c>
      <c r="AZ512" s="113" t="str">
        <f t="shared" si="244"/>
        <v/>
      </c>
      <c r="BA512" s="113" t="str">
        <f t="shared" si="245"/>
        <v/>
      </c>
      <c r="BB512" s="113" t="str">
        <f t="shared" si="246"/>
        <v/>
      </c>
      <c r="BC512" s="113" t="str">
        <f t="shared" si="247"/>
        <v/>
      </c>
      <c r="BD512" s="113" t="str">
        <f t="shared" si="248"/>
        <v/>
      </c>
      <c r="BE512" s="113" t="str">
        <f t="shared" si="249"/>
        <v/>
      </c>
      <c r="BF512" s="113" t="str">
        <f t="shared" si="250"/>
        <v/>
      </c>
      <c r="BG512" s="113" t="str">
        <f t="shared" si="251"/>
        <v/>
      </c>
      <c r="BH512" s="113" t="str">
        <f t="shared" si="252"/>
        <v/>
      </c>
      <c r="BI512" s="113" t="str">
        <f t="shared" si="253"/>
        <v/>
      </c>
      <c r="BJ512" s="113" t="str">
        <f t="shared" si="254"/>
        <v/>
      </c>
      <c r="BK512" s="113" t="str">
        <f t="shared" si="255"/>
        <v/>
      </c>
      <c r="BL512" s="113" t="str">
        <f t="shared" si="256"/>
        <v/>
      </c>
      <c r="BM512" s="113" t="str">
        <f t="shared" si="257"/>
        <v/>
      </c>
      <c r="BN512" s="113" t="str">
        <f t="shared" si="258"/>
        <v/>
      </c>
    </row>
    <row r="513" spans="1:66">
      <c r="A513" s="111">
        <f>IF('Data Entry'!$H$4="","",'Data Entry'!$H$4)</f>
        <v>8</v>
      </c>
      <c r="B513" s="111" t="str">
        <f>IF('Data Entry'!B518="","",'Data Entry'!B518)</f>
        <v/>
      </c>
      <c r="C513" s="111" t="str">
        <f>IF('Data Entry'!C518="","",'Data Entry'!C518)</f>
        <v/>
      </c>
      <c r="D513" s="114" t="str">
        <f>IF('Data Entry'!D518="","",'Data Entry'!D518)</f>
        <v/>
      </c>
      <c r="E513" s="111" t="str">
        <f>IF('Data Entry'!E518="","",UPPER('Data Entry'!E518))</f>
        <v/>
      </c>
      <c r="F513" s="111"/>
      <c r="G513" s="111" t="str">
        <f>IF('Data Entry'!F518="","",UPPER('Data Entry'!F518))</f>
        <v/>
      </c>
      <c r="H513" s="111"/>
      <c r="I513" s="111"/>
      <c r="J513" s="111"/>
      <c r="K513" s="111" t="str">
        <f>IF('Data Entry'!G518="","",'Data Entry'!G518)</f>
        <v/>
      </c>
      <c r="L513" s="111" t="str">
        <f>IF('Data Entry'!H518="","",'Data Entry'!H518)</f>
        <v/>
      </c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112"/>
      <c r="AF513" s="68" t="str">
        <f>IF(AK513="","",IF(AK513&gt;0,COUNT($AG$2:AG513),""))</f>
        <v/>
      </c>
      <c r="AG513" s="113">
        <f t="shared" si="227"/>
        <v>8</v>
      </c>
      <c r="AH513" s="113" t="str">
        <f t="shared" si="228"/>
        <v/>
      </c>
      <c r="AI513" s="113" t="str">
        <f t="shared" si="229"/>
        <v/>
      </c>
      <c r="AJ513" s="113" t="str">
        <f t="shared" si="230"/>
        <v/>
      </c>
      <c r="AK513" s="113" t="str">
        <f t="shared" si="231"/>
        <v/>
      </c>
      <c r="AL513" s="113">
        <f t="shared" si="232"/>
        <v>0</v>
      </c>
      <c r="AM513" s="113" t="str">
        <f t="shared" si="233"/>
        <v/>
      </c>
      <c r="AN513" s="113">
        <f t="shared" si="234"/>
        <v>0</v>
      </c>
      <c r="AO513" s="113">
        <f t="shared" si="235"/>
        <v>0</v>
      </c>
      <c r="AP513" s="113">
        <f t="shared" si="236"/>
        <v>0</v>
      </c>
      <c r="AQ513" s="113" t="str">
        <f t="shared" si="237"/>
        <v/>
      </c>
      <c r="AR513" s="113" t="str">
        <f t="shared" si="238"/>
        <v/>
      </c>
      <c r="AS513" s="113">
        <f t="shared" si="239"/>
        <v>0</v>
      </c>
      <c r="AT513" s="113">
        <f t="shared" si="240"/>
        <v>0</v>
      </c>
      <c r="AU513" s="113">
        <f t="shared" si="241"/>
        <v>0</v>
      </c>
      <c r="AV513" s="113">
        <f t="shared" si="242"/>
        <v>0</v>
      </c>
      <c r="AX513" s="68" t="str">
        <f>IF(BC513="","",IF(BC513&gt;0,COUNT($AY$2:AY513),""))</f>
        <v/>
      </c>
      <c r="AY513" s="113" t="str">
        <f t="shared" si="243"/>
        <v/>
      </c>
      <c r="AZ513" s="113" t="str">
        <f t="shared" si="244"/>
        <v/>
      </c>
      <c r="BA513" s="113" t="str">
        <f t="shared" si="245"/>
        <v/>
      </c>
      <c r="BB513" s="113" t="str">
        <f t="shared" si="246"/>
        <v/>
      </c>
      <c r="BC513" s="113" t="str">
        <f t="shared" si="247"/>
        <v/>
      </c>
      <c r="BD513" s="113" t="str">
        <f t="shared" si="248"/>
        <v/>
      </c>
      <c r="BE513" s="113" t="str">
        <f t="shared" si="249"/>
        <v/>
      </c>
      <c r="BF513" s="113" t="str">
        <f t="shared" si="250"/>
        <v/>
      </c>
      <c r="BG513" s="113" t="str">
        <f t="shared" si="251"/>
        <v/>
      </c>
      <c r="BH513" s="113" t="str">
        <f t="shared" si="252"/>
        <v/>
      </c>
      <c r="BI513" s="113" t="str">
        <f t="shared" si="253"/>
        <v/>
      </c>
      <c r="BJ513" s="113" t="str">
        <f t="shared" si="254"/>
        <v/>
      </c>
      <c r="BK513" s="113" t="str">
        <f t="shared" si="255"/>
        <v/>
      </c>
      <c r="BL513" s="113" t="str">
        <f t="shared" si="256"/>
        <v/>
      </c>
      <c r="BM513" s="113" t="str">
        <f t="shared" si="257"/>
        <v/>
      </c>
      <c r="BN513" s="113" t="str">
        <f t="shared" si="258"/>
        <v/>
      </c>
    </row>
    <row r="514" spans="1:66">
      <c r="A514" s="111">
        <f>IF('Data Entry'!$H$4="","",'Data Entry'!$H$4)</f>
        <v>8</v>
      </c>
      <c r="B514" s="111" t="str">
        <f>IF('Data Entry'!B519="","",'Data Entry'!B519)</f>
        <v/>
      </c>
      <c r="C514" s="111" t="str">
        <f>IF('Data Entry'!C519="","",'Data Entry'!C519)</f>
        <v/>
      </c>
      <c r="D514" s="114" t="str">
        <f>IF('Data Entry'!D519="","",'Data Entry'!D519)</f>
        <v/>
      </c>
      <c r="E514" s="111" t="str">
        <f>IF('Data Entry'!E519="","",UPPER('Data Entry'!E519))</f>
        <v/>
      </c>
      <c r="F514" s="111"/>
      <c r="G514" s="111" t="str">
        <f>IF('Data Entry'!F519="","",UPPER('Data Entry'!F519))</f>
        <v/>
      </c>
      <c r="H514" s="111"/>
      <c r="I514" s="111"/>
      <c r="J514" s="111"/>
      <c r="K514" s="111" t="str">
        <f>IF('Data Entry'!G519="","",'Data Entry'!G519)</f>
        <v/>
      </c>
      <c r="L514" s="111" t="str">
        <f>IF('Data Entry'!H519="","",'Data Entry'!H519)</f>
        <v/>
      </c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112"/>
      <c r="AF514" s="68" t="str">
        <f>IF(AK514="","",IF(AK514&gt;0,COUNT($AG$2:AG514),""))</f>
        <v/>
      </c>
      <c r="AG514" s="113">
        <f t="shared" si="227"/>
        <v>8</v>
      </c>
      <c r="AH514" s="113" t="str">
        <f t="shared" si="228"/>
        <v/>
      </c>
      <c r="AI514" s="113" t="str">
        <f t="shared" si="229"/>
        <v/>
      </c>
      <c r="AJ514" s="113" t="str">
        <f t="shared" si="230"/>
        <v/>
      </c>
      <c r="AK514" s="113" t="str">
        <f t="shared" si="231"/>
        <v/>
      </c>
      <c r="AL514" s="113">
        <f t="shared" si="232"/>
        <v>0</v>
      </c>
      <c r="AM514" s="113" t="str">
        <f t="shared" si="233"/>
        <v/>
      </c>
      <c r="AN514" s="113">
        <f t="shared" si="234"/>
        <v>0</v>
      </c>
      <c r="AO514" s="113">
        <f t="shared" si="235"/>
        <v>0</v>
      </c>
      <c r="AP514" s="113">
        <f t="shared" si="236"/>
        <v>0</v>
      </c>
      <c r="AQ514" s="113" t="str">
        <f t="shared" si="237"/>
        <v/>
      </c>
      <c r="AR514" s="113" t="str">
        <f t="shared" si="238"/>
        <v/>
      </c>
      <c r="AS514" s="113">
        <f t="shared" si="239"/>
        <v>0</v>
      </c>
      <c r="AT514" s="113">
        <f t="shared" si="240"/>
        <v>0</v>
      </c>
      <c r="AU514" s="113">
        <f t="shared" si="241"/>
        <v>0</v>
      </c>
      <c r="AV514" s="113">
        <f t="shared" si="242"/>
        <v>0</v>
      </c>
      <c r="AX514" s="68" t="str">
        <f>IF(BC514="","",IF(BC514&gt;0,COUNT($AY$2:AY514),""))</f>
        <v/>
      </c>
      <c r="AY514" s="113" t="str">
        <f t="shared" si="243"/>
        <v/>
      </c>
      <c r="AZ514" s="113" t="str">
        <f t="shared" si="244"/>
        <v/>
      </c>
      <c r="BA514" s="113" t="str">
        <f t="shared" si="245"/>
        <v/>
      </c>
      <c r="BB514" s="113" t="str">
        <f t="shared" si="246"/>
        <v/>
      </c>
      <c r="BC514" s="113" t="str">
        <f t="shared" si="247"/>
        <v/>
      </c>
      <c r="BD514" s="113" t="str">
        <f t="shared" si="248"/>
        <v/>
      </c>
      <c r="BE514" s="113" t="str">
        <f t="shared" si="249"/>
        <v/>
      </c>
      <c r="BF514" s="113" t="str">
        <f t="shared" si="250"/>
        <v/>
      </c>
      <c r="BG514" s="113" t="str">
        <f t="shared" si="251"/>
        <v/>
      </c>
      <c r="BH514" s="113" t="str">
        <f t="shared" si="252"/>
        <v/>
      </c>
      <c r="BI514" s="113" t="str">
        <f t="shared" si="253"/>
        <v/>
      </c>
      <c r="BJ514" s="113" t="str">
        <f t="shared" si="254"/>
        <v/>
      </c>
      <c r="BK514" s="113" t="str">
        <f t="shared" si="255"/>
        <v/>
      </c>
      <c r="BL514" s="113" t="str">
        <f t="shared" si="256"/>
        <v/>
      </c>
      <c r="BM514" s="113" t="str">
        <f t="shared" si="257"/>
        <v/>
      </c>
      <c r="BN514" s="113" t="str">
        <f t="shared" si="258"/>
        <v/>
      </c>
    </row>
    <row r="515" spans="1:66">
      <c r="A515" s="111">
        <f>IF('Data Entry'!$H$4="","",'Data Entry'!$H$4)</f>
        <v>8</v>
      </c>
      <c r="B515" s="111" t="str">
        <f>IF('Data Entry'!B520="","",'Data Entry'!B520)</f>
        <v/>
      </c>
      <c r="C515" s="111" t="str">
        <f>IF('Data Entry'!C520="","",'Data Entry'!C520)</f>
        <v/>
      </c>
      <c r="D515" s="114" t="str">
        <f>IF('Data Entry'!D520="","",'Data Entry'!D520)</f>
        <v/>
      </c>
      <c r="E515" s="111" t="str">
        <f>IF('Data Entry'!E520="","",UPPER('Data Entry'!E520))</f>
        <v/>
      </c>
      <c r="F515" s="111"/>
      <c r="G515" s="111" t="str">
        <f>IF('Data Entry'!F520="","",UPPER('Data Entry'!F520))</f>
        <v/>
      </c>
      <c r="H515" s="111"/>
      <c r="I515" s="111"/>
      <c r="J515" s="111"/>
      <c r="K515" s="111" t="str">
        <f>IF('Data Entry'!G520="","",'Data Entry'!G520)</f>
        <v/>
      </c>
      <c r="L515" s="111" t="str">
        <f>IF('Data Entry'!H520="","",'Data Entry'!H520)</f>
        <v/>
      </c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112"/>
      <c r="AF515" s="68" t="str">
        <f>IF(AK515="","",IF(AK515&gt;0,COUNT($AG$2:AG515),""))</f>
        <v/>
      </c>
      <c r="AG515" s="113">
        <f t="shared" ref="AG515:AG578" si="259">IF(AND($AJ$1=8,$A515=8),A515,"")</f>
        <v>8</v>
      </c>
      <c r="AH515" s="113" t="str">
        <f t="shared" ref="AH515:AH578" si="260">IF(AND($AJ$1=8,$A515=8),B515,"")</f>
        <v/>
      </c>
      <c r="AI515" s="113" t="str">
        <f t="shared" ref="AI515:AI578" si="261">IF(AND($AJ$1=8,$A515=8),C515,"")</f>
        <v/>
      </c>
      <c r="AJ515" s="113" t="str">
        <f t="shared" ref="AJ515:AJ578" si="262">IF(AND($AJ$1=8,$A515=8),D515,"")</f>
        <v/>
      </c>
      <c r="AK515" s="113" t="str">
        <f t="shared" ref="AK515:AK578" si="263">IF(AND($AJ$1=8,$A515=8),E515,"")</f>
        <v/>
      </c>
      <c r="AL515" s="113">
        <f t="shared" ref="AL515:AL578" si="264">IF(AND($AJ$1=8,$A515=8),F515,"")</f>
        <v>0</v>
      </c>
      <c r="AM515" s="113" t="str">
        <f t="shared" ref="AM515:AM578" si="265">IF(AND($AJ$1=8,$A515=8),G515,"")</f>
        <v/>
      </c>
      <c r="AN515" s="113">
        <f t="shared" ref="AN515:AN578" si="266">IF(AND($AJ$1=8,$A515=8),H515,"")</f>
        <v>0</v>
      </c>
      <c r="AO515" s="113">
        <f t="shared" ref="AO515:AO578" si="267">IF(AND($AJ$1=8,$A515=8),I515,"")</f>
        <v>0</v>
      </c>
      <c r="AP515" s="113">
        <f t="shared" ref="AP515:AP578" si="268">IF(AND($AJ$1=8,$A515=8),J515,"")</f>
        <v>0</v>
      </c>
      <c r="AQ515" s="113" t="str">
        <f t="shared" ref="AQ515:AQ578" si="269">IF(AND($AJ$1=8,$A515=8),K515,"")</f>
        <v/>
      </c>
      <c r="AR515" s="113" t="str">
        <f t="shared" ref="AR515:AR578" si="270">IF(AND($AJ$1=8,$A515=8),L515,"")</f>
        <v/>
      </c>
      <c r="AS515" s="113">
        <f t="shared" ref="AS515:AS578" si="271">IF(AND($AJ$1=8,$A515=8),M515,"")</f>
        <v>0</v>
      </c>
      <c r="AT515" s="113">
        <f t="shared" ref="AT515:AT578" si="272">IF(AND($AJ$1=8,$A515=8),N515,"")</f>
        <v>0</v>
      </c>
      <c r="AU515" s="113">
        <f t="shared" ref="AU515:AU578" si="273">IF(AND($AJ$1=8,$A515=8),O515,"")</f>
        <v>0</v>
      </c>
      <c r="AV515" s="113">
        <f t="shared" ref="AV515:AV578" si="274">IF(AND($AJ$1=8,$A515=8),P515,"")</f>
        <v>0</v>
      </c>
      <c r="AX515" s="68" t="str">
        <f>IF(BC515="","",IF(BC515&gt;0,COUNT($AY$2:AY515),""))</f>
        <v/>
      </c>
      <c r="AY515" s="113" t="str">
        <f t="shared" ref="AY515:AY578" si="275">IF(AND($BB$1=8,$A515=8,$BC$1=B515),A515,"")</f>
        <v/>
      </c>
      <c r="AZ515" s="113" t="str">
        <f t="shared" ref="AZ515:AZ578" si="276">IF(AND($BB$1=8,$A515=8,$BC$1=$B515),B515,"")</f>
        <v/>
      </c>
      <c r="BA515" s="113" t="str">
        <f t="shared" ref="BA515:BA578" si="277">IF(AND($BB$1=8,$A515=8,$BC$1=$B515),C515,"")</f>
        <v/>
      </c>
      <c r="BB515" s="113" t="str">
        <f t="shared" ref="BB515:BB578" si="278">IF(AND($BB$1=8,$A515=8,$BC$1=$B515),D515,"")</f>
        <v/>
      </c>
      <c r="BC515" s="113" t="str">
        <f t="shared" ref="BC515:BC578" si="279">IF(AND($BB$1=8,$A515=8,$BC$1=$B515),E515,"")</f>
        <v/>
      </c>
      <c r="BD515" s="113" t="str">
        <f t="shared" ref="BD515:BD578" si="280">IF(AND($BB$1=8,$A515=8,$BC$1=$B515),F515,"")</f>
        <v/>
      </c>
      <c r="BE515" s="113" t="str">
        <f t="shared" ref="BE515:BE578" si="281">IF(AND($BB$1=8,$A515=8,$BC$1=$B515),G515,"")</f>
        <v/>
      </c>
      <c r="BF515" s="113" t="str">
        <f t="shared" ref="BF515:BF578" si="282">IF(AND($BB$1=8,$A515=8,$BC$1=$B515),H515,"")</f>
        <v/>
      </c>
      <c r="BG515" s="113" t="str">
        <f t="shared" ref="BG515:BG578" si="283">IF(AND($BB$1=8,$A515=8,$BC$1=$B515),I515,"")</f>
        <v/>
      </c>
      <c r="BH515" s="113" t="str">
        <f t="shared" ref="BH515:BH578" si="284">IF(AND($BB$1=8,$A515=8,$BC$1=$B515),J515,"")</f>
        <v/>
      </c>
      <c r="BI515" s="113" t="str">
        <f t="shared" ref="BI515:BI578" si="285">IF(AND($BB$1=8,$A515=8,$BC$1=$B515),K515,"")</f>
        <v/>
      </c>
      <c r="BJ515" s="113" t="str">
        <f t="shared" ref="BJ515:BJ578" si="286">IF(AND($BB$1=8,$A515=8,$BC$1=$B515),L515,"")</f>
        <v/>
      </c>
      <c r="BK515" s="113" t="str">
        <f t="shared" ref="BK515:BK578" si="287">IF(AND($BB$1=8,$A515=8,$BC$1=$B515),M515,"")</f>
        <v/>
      </c>
      <c r="BL515" s="113" t="str">
        <f t="shared" ref="BL515:BL578" si="288">IF(AND($BB$1=8,$A515=8,$BC$1=$B515),N515,"")</f>
        <v/>
      </c>
      <c r="BM515" s="113" t="str">
        <f t="shared" ref="BM515:BM578" si="289">IF(AND($BB$1=8,$A515=8,$BC$1=$B515),O515,"")</f>
        <v/>
      </c>
      <c r="BN515" s="113" t="str">
        <f t="shared" ref="BN515:BN578" si="290">IF(AND($BB$1=8,$A515=8,$BC$1=$B515),P515,"")</f>
        <v/>
      </c>
    </row>
    <row r="516" spans="1:66">
      <c r="A516" s="111">
        <f>IF('Data Entry'!$H$4="","",'Data Entry'!$H$4)</f>
        <v>8</v>
      </c>
      <c r="B516" s="111" t="str">
        <f>IF('Data Entry'!B521="","",'Data Entry'!B521)</f>
        <v/>
      </c>
      <c r="C516" s="111" t="str">
        <f>IF('Data Entry'!C521="","",'Data Entry'!C521)</f>
        <v/>
      </c>
      <c r="D516" s="114" t="str">
        <f>IF('Data Entry'!D521="","",'Data Entry'!D521)</f>
        <v/>
      </c>
      <c r="E516" s="111" t="str">
        <f>IF('Data Entry'!E521="","",UPPER('Data Entry'!E521))</f>
        <v/>
      </c>
      <c r="F516" s="111"/>
      <c r="G516" s="111" t="str">
        <f>IF('Data Entry'!F521="","",UPPER('Data Entry'!F521))</f>
        <v/>
      </c>
      <c r="H516" s="111"/>
      <c r="I516" s="111"/>
      <c r="J516" s="111"/>
      <c r="K516" s="111" t="str">
        <f>IF('Data Entry'!G521="","",'Data Entry'!G521)</f>
        <v/>
      </c>
      <c r="L516" s="111" t="str">
        <f>IF('Data Entry'!H521="","",'Data Entry'!H521)</f>
        <v/>
      </c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112"/>
      <c r="AF516" s="68" t="str">
        <f>IF(AK516="","",IF(AK516&gt;0,COUNT($AG$2:AG516),""))</f>
        <v/>
      </c>
      <c r="AG516" s="113">
        <f t="shared" si="259"/>
        <v>8</v>
      </c>
      <c r="AH516" s="113" t="str">
        <f t="shared" si="260"/>
        <v/>
      </c>
      <c r="AI516" s="113" t="str">
        <f t="shared" si="261"/>
        <v/>
      </c>
      <c r="AJ516" s="113" t="str">
        <f t="shared" si="262"/>
        <v/>
      </c>
      <c r="AK516" s="113" t="str">
        <f t="shared" si="263"/>
        <v/>
      </c>
      <c r="AL516" s="113">
        <f t="shared" si="264"/>
        <v>0</v>
      </c>
      <c r="AM516" s="113" t="str">
        <f t="shared" si="265"/>
        <v/>
      </c>
      <c r="AN516" s="113">
        <f t="shared" si="266"/>
        <v>0</v>
      </c>
      <c r="AO516" s="113">
        <f t="shared" si="267"/>
        <v>0</v>
      </c>
      <c r="AP516" s="113">
        <f t="shared" si="268"/>
        <v>0</v>
      </c>
      <c r="AQ516" s="113" t="str">
        <f t="shared" si="269"/>
        <v/>
      </c>
      <c r="AR516" s="113" t="str">
        <f t="shared" si="270"/>
        <v/>
      </c>
      <c r="AS516" s="113">
        <f t="shared" si="271"/>
        <v>0</v>
      </c>
      <c r="AT516" s="113">
        <f t="shared" si="272"/>
        <v>0</v>
      </c>
      <c r="AU516" s="113">
        <f t="shared" si="273"/>
        <v>0</v>
      </c>
      <c r="AV516" s="113">
        <f t="shared" si="274"/>
        <v>0</v>
      </c>
      <c r="AX516" s="68" t="str">
        <f>IF(BC516="","",IF(BC516&gt;0,COUNT($AY$2:AY516),""))</f>
        <v/>
      </c>
      <c r="AY516" s="113" t="str">
        <f t="shared" si="275"/>
        <v/>
      </c>
      <c r="AZ516" s="113" t="str">
        <f t="shared" si="276"/>
        <v/>
      </c>
      <c r="BA516" s="113" t="str">
        <f t="shared" si="277"/>
        <v/>
      </c>
      <c r="BB516" s="113" t="str">
        <f t="shared" si="278"/>
        <v/>
      </c>
      <c r="BC516" s="113" t="str">
        <f t="shared" si="279"/>
        <v/>
      </c>
      <c r="BD516" s="113" t="str">
        <f t="shared" si="280"/>
        <v/>
      </c>
      <c r="BE516" s="113" t="str">
        <f t="shared" si="281"/>
        <v/>
      </c>
      <c r="BF516" s="113" t="str">
        <f t="shared" si="282"/>
        <v/>
      </c>
      <c r="BG516" s="113" t="str">
        <f t="shared" si="283"/>
        <v/>
      </c>
      <c r="BH516" s="113" t="str">
        <f t="shared" si="284"/>
        <v/>
      </c>
      <c r="BI516" s="113" t="str">
        <f t="shared" si="285"/>
        <v/>
      </c>
      <c r="BJ516" s="113" t="str">
        <f t="shared" si="286"/>
        <v/>
      </c>
      <c r="BK516" s="113" t="str">
        <f t="shared" si="287"/>
        <v/>
      </c>
      <c r="BL516" s="113" t="str">
        <f t="shared" si="288"/>
        <v/>
      </c>
      <c r="BM516" s="113" t="str">
        <f t="shared" si="289"/>
        <v/>
      </c>
      <c r="BN516" s="113" t="str">
        <f t="shared" si="290"/>
        <v/>
      </c>
    </row>
    <row r="517" spans="1:66">
      <c r="A517" s="111">
        <f>IF('Data Entry'!$H$4="","",'Data Entry'!$H$4)</f>
        <v>8</v>
      </c>
      <c r="B517" s="111" t="str">
        <f>IF('Data Entry'!B522="","",'Data Entry'!B522)</f>
        <v/>
      </c>
      <c r="C517" s="111" t="str">
        <f>IF('Data Entry'!C522="","",'Data Entry'!C522)</f>
        <v/>
      </c>
      <c r="D517" s="114" t="str">
        <f>IF('Data Entry'!D522="","",'Data Entry'!D522)</f>
        <v/>
      </c>
      <c r="E517" s="111" t="str">
        <f>IF('Data Entry'!E522="","",UPPER('Data Entry'!E522))</f>
        <v/>
      </c>
      <c r="F517" s="111"/>
      <c r="G517" s="111" t="str">
        <f>IF('Data Entry'!F522="","",UPPER('Data Entry'!F522))</f>
        <v/>
      </c>
      <c r="H517" s="111"/>
      <c r="I517" s="111"/>
      <c r="J517" s="111"/>
      <c r="K517" s="111" t="str">
        <f>IF('Data Entry'!G522="","",'Data Entry'!G522)</f>
        <v/>
      </c>
      <c r="L517" s="111" t="str">
        <f>IF('Data Entry'!H522="","",'Data Entry'!H522)</f>
        <v/>
      </c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2"/>
      <c r="AF517" s="68" t="str">
        <f>IF(AK517="","",IF(AK517&gt;0,COUNT($AG$2:AG517),""))</f>
        <v/>
      </c>
      <c r="AG517" s="113">
        <f t="shared" si="259"/>
        <v>8</v>
      </c>
      <c r="AH517" s="113" t="str">
        <f t="shared" si="260"/>
        <v/>
      </c>
      <c r="AI517" s="113" t="str">
        <f t="shared" si="261"/>
        <v/>
      </c>
      <c r="AJ517" s="113" t="str">
        <f t="shared" si="262"/>
        <v/>
      </c>
      <c r="AK517" s="113" t="str">
        <f t="shared" si="263"/>
        <v/>
      </c>
      <c r="AL517" s="113">
        <f t="shared" si="264"/>
        <v>0</v>
      </c>
      <c r="AM517" s="113" t="str">
        <f t="shared" si="265"/>
        <v/>
      </c>
      <c r="AN517" s="113">
        <f t="shared" si="266"/>
        <v>0</v>
      </c>
      <c r="AO517" s="113">
        <f t="shared" si="267"/>
        <v>0</v>
      </c>
      <c r="AP517" s="113">
        <f t="shared" si="268"/>
        <v>0</v>
      </c>
      <c r="AQ517" s="113" t="str">
        <f t="shared" si="269"/>
        <v/>
      </c>
      <c r="AR517" s="113" t="str">
        <f t="shared" si="270"/>
        <v/>
      </c>
      <c r="AS517" s="113">
        <f t="shared" si="271"/>
        <v>0</v>
      </c>
      <c r="AT517" s="113">
        <f t="shared" si="272"/>
        <v>0</v>
      </c>
      <c r="AU517" s="113">
        <f t="shared" si="273"/>
        <v>0</v>
      </c>
      <c r="AV517" s="113">
        <f t="shared" si="274"/>
        <v>0</v>
      </c>
      <c r="AX517" s="68" t="str">
        <f>IF(BC517="","",IF(BC517&gt;0,COUNT($AY$2:AY517),""))</f>
        <v/>
      </c>
      <c r="AY517" s="113" t="str">
        <f t="shared" si="275"/>
        <v/>
      </c>
      <c r="AZ517" s="113" t="str">
        <f t="shared" si="276"/>
        <v/>
      </c>
      <c r="BA517" s="113" t="str">
        <f t="shared" si="277"/>
        <v/>
      </c>
      <c r="BB517" s="113" t="str">
        <f t="shared" si="278"/>
        <v/>
      </c>
      <c r="BC517" s="113" t="str">
        <f t="shared" si="279"/>
        <v/>
      </c>
      <c r="BD517" s="113" t="str">
        <f t="shared" si="280"/>
        <v/>
      </c>
      <c r="BE517" s="113" t="str">
        <f t="shared" si="281"/>
        <v/>
      </c>
      <c r="BF517" s="113" t="str">
        <f t="shared" si="282"/>
        <v/>
      </c>
      <c r="BG517" s="113" t="str">
        <f t="shared" si="283"/>
        <v/>
      </c>
      <c r="BH517" s="113" t="str">
        <f t="shared" si="284"/>
        <v/>
      </c>
      <c r="BI517" s="113" t="str">
        <f t="shared" si="285"/>
        <v/>
      </c>
      <c r="BJ517" s="113" t="str">
        <f t="shared" si="286"/>
        <v/>
      </c>
      <c r="BK517" s="113" t="str">
        <f t="shared" si="287"/>
        <v/>
      </c>
      <c r="BL517" s="113" t="str">
        <f t="shared" si="288"/>
        <v/>
      </c>
      <c r="BM517" s="113" t="str">
        <f t="shared" si="289"/>
        <v/>
      </c>
      <c r="BN517" s="113" t="str">
        <f t="shared" si="290"/>
        <v/>
      </c>
    </row>
    <row r="518" spans="1:66">
      <c r="A518" s="111">
        <f>IF('Data Entry'!$H$4="","",'Data Entry'!$H$4)</f>
        <v>8</v>
      </c>
      <c r="B518" s="111" t="str">
        <f>IF('Data Entry'!B523="","",'Data Entry'!B523)</f>
        <v/>
      </c>
      <c r="C518" s="111" t="str">
        <f>IF('Data Entry'!C523="","",'Data Entry'!C523)</f>
        <v/>
      </c>
      <c r="D518" s="114" t="str">
        <f>IF('Data Entry'!D523="","",'Data Entry'!D523)</f>
        <v/>
      </c>
      <c r="E518" s="111" t="str">
        <f>IF('Data Entry'!E523="","",UPPER('Data Entry'!E523))</f>
        <v/>
      </c>
      <c r="F518" s="111"/>
      <c r="G518" s="111" t="str">
        <f>IF('Data Entry'!F523="","",UPPER('Data Entry'!F523))</f>
        <v/>
      </c>
      <c r="H518" s="111"/>
      <c r="I518" s="111"/>
      <c r="J518" s="111"/>
      <c r="K518" s="111" t="str">
        <f>IF('Data Entry'!G523="","",'Data Entry'!G523)</f>
        <v/>
      </c>
      <c r="L518" s="111" t="str">
        <f>IF('Data Entry'!H523="","",'Data Entry'!H523)</f>
        <v/>
      </c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112"/>
      <c r="AF518" s="68" t="str">
        <f>IF(AK518="","",IF(AK518&gt;0,COUNT($AG$2:AG518),""))</f>
        <v/>
      </c>
      <c r="AG518" s="113">
        <f t="shared" si="259"/>
        <v>8</v>
      </c>
      <c r="AH518" s="113" t="str">
        <f t="shared" si="260"/>
        <v/>
      </c>
      <c r="AI518" s="113" t="str">
        <f t="shared" si="261"/>
        <v/>
      </c>
      <c r="AJ518" s="113" t="str">
        <f t="shared" si="262"/>
        <v/>
      </c>
      <c r="AK518" s="113" t="str">
        <f t="shared" si="263"/>
        <v/>
      </c>
      <c r="AL518" s="113">
        <f t="shared" si="264"/>
        <v>0</v>
      </c>
      <c r="AM518" s="113" t="str">
        <f t="shared" si="265"/>
        <v/>
      </c>
      <c r="AN518" s="113">
        <f t="shared" si="266"/>
        <v>0</v>
      </c>
      <c r="AO518" s="113">
        <f t="shared" si="267"/>
        <v>0</v>
      </c>
      <c r="AP518" s="113">
        <f t="shared" si="268"/>
        <v>0</v>
      </c>
      <c r="AQ518" s="113" t="str">
        <f t="shared" si="269"/>
        <v/>
      </c>
      <c r="AR518" s="113" t="str">
        <f t="shared" si="270"/>
        <v/>
      </c>
      <c r="AS518" s="113">
        <f t="shared" si="271"/>
        <v>0</v>
      </c>
      <c r="AT518" s="113">
        <f t="shared" si="272"/>
        <v>0</v>
      </c>
      <c r="AU518" s="113">
        <f t="shared" si="273"/>
        <v>0</v>
      </c>
      <c r="AV518" s="113">
        <f t="shared" si="274"/>
        <v>0</v>
      </c>
      <c r="AX518" s="68" t="str">
        <f>IF(BC518="","",IF(BC518&gt;0,COUNT($AY$2:AY518),""))</f>
        <v/>
      </c>
      <c r="AY518" s="113" t="str">
        <f t="shared" si="275"/>
        <v/>
      </c>
      <c r="AZ518" s="113" t="str">
        <f t="shared" si="276"/>
        <v/>
      </c>
      <c r="BA518" s="113" t="str">
        <f t="shared" si="277"/>
        <v/>
      </c>
      <c r="BB518" s="113" t="str">
        <f t="shared" si="278"/>
        <v/>
      </c>
      <c r="BC518" s="113" t="str">
        <f t="shared" si="279"/>
        <v/>
      </c>
      <c r="BD518" s="113" t="str">
        <f t="shared" si="280"/>
        <v/>
      </c>
      <c r="BE518" s="113" t="str">
        <f t="shared" si="281"/>
        <v/>
      </c>
      <c r="BF518" s="113" t="str">
        <f t="shared" si="282"/>
        <v/>
      </c>
      <c r="BG518" s="113" t="str">
        <f t="shared" si="283"/>
        <v/>
      </c>
      <c r="BH518" s="113" t="str">
        <f t="shared" si="284"/>
        <v/>
      </c>
      <c r="BI518" s="113" t="str">
        <f t="shared" si="285"/>
        <v/>
      </c>
      <c r="BJ518" s="113" t="str">
        <f t="shared" si="286"/>
        <v/>
      </c>
      <c r="BK518" s="113" t="str">
        <f t="shared" si="287"/>
        <v/>
      </c>
      <c r="BL518" s="113" t="str">
        <f t="shared" si="288"/>
        <v/>
      </c>
      <c r="BM518" s="113" t="str">
        <f t="shared" si="289"/>
        <v/>
      </c>
      <c r="BN518" s="113" t="str">
        <f t="shared" si="290"/>
        <v/>
      </c>
    </row>
    <row r="519" spans="1:66">
      <c r="A519" s="111">
        <f>IF('Data Entry'!$H$4="","",'Data Entry'!$H$4)</f>
        <v>8</v>
      </c>
      <c r="B519" s="111" t="str">
        <f>IF('Data Entry'!B524="","",'Data Entry'!B524)</f>
        <v/>
      </c>
      <c r="C519" s="111" t="str">
        <f>IF('Data Entry'!C524="","",'Data Entry'!C524)</f>
        <v/>
      </c>
      <c r="D519" s="114" t="str">
        <f>IF('Data Entry'!D524="","",'Data Entry'!D524)</f>
        <v/>
      </c>
      <c r="E519" s="111" t="str">
        <f>IF('Data Entry'!E524="","",UPPER('Data Entry'!E524))</f>
        <v/>
      </c>
      <c r="F519" s="111"/>
      <c r="G519" s="111" t="str">
        <f>IF('Data Entry'!F524="","",UPPER('Data Entry'!F524))</f>
        <v/>
      </c>
      <c r="H519" s="111"/>
      <c r="I519" s="111"/>
      <c r="J519" s="111"/>
      <c r="K519" s="111" t="str">
        <f>IF('Data Entry'!G524="","",'Data Entry'!G524)</f>
        <v/>
      </c>
      <c r="L519" s="111" t="str">
        <f>IF('Data Entry'!H524="","",'Data Entry'!H524)</f>
        <v/>
      </c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112"/>
      <c r="AF519" s="68" t="str">
        <f>IF(AK519="","",IF(AK519&gt;0,COUNT($AG$2:AG519),""))</f>
        <v/>
      </c>
      <c r="AG519" s="113">
        <f t="shared" si="259"/>
        <v>8</v>
      </c>
      <c r="AH519" s="113" t="str">
        <f t="shared" si="260"/>
        <v/>
      </c>
      <c r="AI519" s="113" t="str">
        <f t="shared" si="261"/>
        <v/>
      </c>
      <c r="AJ519" s="113" t="str">
        <f t="shared" si="262"/>
        <v/>
      </c>
      <c r="AK519" s="113" t="str">
        <f t="shared" si="263"/>
        <v/>
      </c>
      <c r="AL519" s="113">
        <f t="shared" si="264"/>
        <v>0</v>
      </c>
      <c r="AM519" s="113" t="str">
        <f t="shared" si="265"/>
        <v/>
      </c>
      <c r="AN519" s="113">
        <f t="shared" si="266"/>
        <v>0</v>
      </c>
      <c r="AO519" s="113">
        <f t="shared" si="267"/>
        <v>0</v>
      </c>
      <c r="AP519" s="113">
        <f t="shared" si="268"/>
        <v>0</v>
      </c>
      <c r="AQ519" s="113" t="str">
        <f t="shared" si="269"/>
        <v/>
      </c>
      <c r="AR519" s="113" t="str">
        <f t="shared" si="270"/>
        <v/>
      </c>
      <c r="AS519" s="113">
        <f t="shared" si="271"/>
        <v>0</v>
      </c>
      <c r="AT519" s="113">
        <f t="shared" si="272"/>
        <v>0</v>
      </c>
      <c r="AU519" s="113">
        <f t="shared" si="273"/>
        <v>0</v>
      </c>
      <c r="AV519" s="113">
        <f t="shared" si="274"/>
        <v>0</v>
      </c>
      <c r="AX519" s="68" t="str">
        <f>IF(BC519="","",IF(BC519&gt;0,COUNT($AY$2:AY519),""))</f>
        <v/>
      </c>
      <c r="AY519" s="113" t="str">
        <f t="shared" si="275"/>
        <v/>
      </c>
      <c r="AZ519" s="113" t="str">
        <f t="shared" si="276"/>
        <v/>
      </c>
      <c r="BA519" s="113" t="str">
        <f t="shared" si="277"/>
        <v/>
      </c>
      <c r="BB519" s="113" t="str">
        <f t="shared" si="278"/>
        <v/>
      </c>
      <c r="BC519" s="113" t="str">
        <f t="shared" si="279"/>
        <v/>
      </c>
      <c r="BD519" s="113" t="str">
        <f t="shared" si="280"/>
        <v/>
      </c>
      <c r="BE519" s="113" t="str">
        <f t="shared" si="281"/>
        <v/>
      </c>
      <c r="BF519" s="113" t="str">
        <f t="shared" si="282"/>
        <v/>
      </c>
      <c r="BG519" s="113" t="str">
        <f t="shared" si="283"/>
        <v/>
      </c>
      <c r="BH519" s="113" t="str">
        <f t="shared" si="284"/>
        <v/>
      </c>
      <c r="BI519" s="113" t="str">
        <f t="shared" si="285"/>
        <v/>
      </c>
      <c r="BJ519" s="113" t="str">
        <f t="shared" si="286"/>
        <v/>
      </c>
      <c r="BK519" s="113" t="str">
        <f t="shared" si="287"/>
        <v/>
      </c>
      <c r="BL519" s="113" t="str">
        <f t="shared" si="288"/>
        <v/>
      </c>
      <c r="BM519" s="113" t="str">
        <f t="shared" si="289"/>
        <v/>
      </c>
      <c r="BN519" s="113" t="str">
        <f t="shared" si="290"/>
        <v/>
      </c>
    </row>
    <row r="520" spans="1:66">
      <c r="A520" s="111">
        <f>IF('Data Entry'!$H$4="","",'Data Entry'!$H$4)</f>
        <v>8</v>
      </c>
      <c r="B520" s="111" t="str">
        <f>IF('Data Entry'!B525="","",'Data Entry'!B525)</f>
        <v/>
      </c>
      <c r="C520" s="111" t="str">
        <f>IF('Data Entry'!C525="","",'Data Entry'!C525)</f>
        <v/>
      </c>
      <c r="D520" s="114" t="str">
        <f>IF('Data Entry'!D525="","",'Data Entry'!D525)</f>
        <v/>
      </c>
      <c r="E520" s="111" t="str">
        <f>IF('Data Entry'!E525="","",UPPER('Data Entry'!E525))</f>
        <v/>
      </c>
      <c r="F520" s="111"/>
      <c r="G520" s="111" t="str">
        <f>IF('Data Entry'!F525="","",UPPER('Data Entry'!F525))</f>
        <v/>
      </c>
      <c r="H520" s="111"/>
      <c r="I520" s="111"/>
      <c r="J520" s="111"/>
      <c r="K520" s="111" t="str">
        <f>IF('Data Entry'!G525="","",'Data Entry'!G525)</f>
        <v/>
      </c>
      <c r="L520" s="111" t="str">
        <f>IF('Data Entry'!H525="","",'Data Entry'!H525)</f>
        <v/>
      </c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112"/>
      <c r="AF520" s="68" t="str">
        <f>IF(AK520="","",IF(AK520&gt;0,COUNT($AG$2:AG520),""))</f>
        <v/>
      </c>
      <c r="AG520" s="113">
        <f t="shared" si="259"/>
        <v>8</v>
      </c>
      <c r="AH520" s="113" t="str">
        <f t="shared" si="260"/>
        <v/>
      </c>
      <c r="AI520" s="113" t="str">
        <f t="shared" si="261"/>
        <v/>
      </c>
      <c r="AJ520" s="113" t="str">
        <f t="shared" si="262"/>
        <v/>
      </c>
      <c r="AK520" s="113" t="str">
        <f t="shared" si="263"/>
        <v/>
      </c>
      <c r="AL520" s="113">
        <f t="shared" si="264"/>
        <v>0</v>
      </c>
      <c r="AM520" s="113" t="str">
        <f t="shared" si="265"/>
        <v/>
      </c>
      <c r="AN520" s="113">
        <f t="shared" si="266"/>
        <v>0</v>
      </c>
      <c r="AO520" s="113">
        <f t="shared" si="267"/>
        <v>0</v>
      </c>
      <c r="AP520" s="113">
        <f t="shared" si="268"/>
        <v>0</v>
      </c>
      <c r="AQ520" s="113" t="str">
        <f t="shared" si="269"/>
        <v/>
      </c>
      <c r="AR520" s="113" t="str">
        <f t="shared" si="270"/>
        <v/>
      </c>
      <c r="AS520" s="113">
        <f t="shared" si="271"/>
        <v>0</v>
      </c>
      <c r="AT520" s="113">
        <f t="shared" si="272"/>
        <v>0</v>
      </c>
      <c r="AU520" s="113">
        <f t="shared" si="273"/>
        <v>0</v>
      </c>
      <c r="AV520" s="113">
        <f t="shared" si="274"/>
        <v>0</v>
      </c>
      <c r="AX520" s="68" t="str">
        <f>IF(BC520="","",IF(BC520&gt;0,COUNT($AY$2:AY520),""))</f>
        <v/>
      </c>
      <c r="AY520" s="113" t="str">
        <f t="shared" si="275"/>
        <v/>
      </c>
      <c r="AZ520" s="113" t="str">
        <f t="shared" si="276"/>
        <v/>
      </c>
      <c r="BA520" s="113" t="str">
        <f t="shared" si="277"/>
        <v/>
      </c>
      <c r="BB520" s="113" t="str">
        <f t="shared" si="278"/>
        <v/>
      </c>
      <c r="BC520" s="113" t="str">
        <f t="shared" si="279"/>
        <v/>
      </c>
      <c r="BD520" s="113" t="str">
        <f t="shared" si="280"/>
        <v/>
      </c>
      <c r="BE520" s="113" t="str">
        <f t="shared" si="281"/>
        <v/>
      </c>
      <c r="BF520" s="113" t="str">
        <f t="shared" si="282"/>
        <v/>
      </c>
      <c r="BG520" s="113" t="str">
        <f t="shared" si="283"/>
        <v/>
      </c>
      <c r="BH520" s="113" t="str">
        <f t="shared" si="284"/>
        <v/>
      </c>
      <c r="BI520" s="113" t="str">
        <f t="shared" si="285"/>
        <v/>
      </c>
      <c r="BJ520" s="113" t="str">
        <f t="shared" si="286"/>
        <v/>
      </c>
      <c r="BK520" s="113" t="str">
        <f t="shared" si="287"/>
        <v/>
      </c>
      <c r="BL520" s="113" t="str">
        <f t="shared" si="288"/>
        <v/>
      </c>
      <c r="BM520" s="113" t="str">
        <f t="shared" si="289"/>
        <v/>
      </c>
      <c r="BN520" s="113" t="str">
        <f t="shared" si="290"/>
        <v/>
      </c>
    </row>
    <row r="521" spans="1:66">
      <c r="A521" s="111">
        <f>IF('Data Entry'!$H$4="","",'Data Entry'!$H$4)</f>
        <v>8</v>
      </c>
      <c r="B521" s="111" t="str">
        <f>IF('Data Entry'!B526="","",'Data Entry'!B526)</f>
        <v/>
      </c>
      <c r="C521" s="111" t="str">
        <f>IF('Data Entry'!C526="","",'Data Entry'!C526)</f>
        <v/>
      </c>
      <c r="D521" s="114" t="str">
        <f>IF('Data Entry'!D526="","",'Data Entry'!D526)</f>
        <v/>
      </c>
      <c r="E521" s="111" t="str">
        <f>IF('Data Entry'!E526="","",UPPER('Data Entry'!E526))</f>
        <v/>
      </c>
      <c r="F521" s="111"/>
      <c r="G521" s="111" t="str">
        <f>IF('Data Entry'!F526="","",UPPER('Data Entry'!F526))</f>
        <v/>
      </c>
      <c r="H521" s="111"/>
      <c r="I521" s="111"/>
      <c r="J521" s="111"/>
      <c r="K521" s="111" t="str">
        <f>IF('Data Entry'!G526="","",'Data Entry'!G526)</f>
        <v/>
      </c>
      <c r="L521" s="111" t="str">
        <f>IF('Data Entry'!H526="","",'Data Entry'!H526)</f>
        <v/>
      </c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112"/>
      <c r="AF521" s="68" t="str">
        <f>IF(AK521="","",IF(AK521&gt;0,COUNT($AG$2:AG521),""))</f>
        <v/>
      </c>
      <c r="AG521" s="113">
        <f t="shared" si="259"/>
        <v>8</v>
      </c>
      <c r="AH521" s="113" t="str">
        <f t="shared" si="260"/>
        <v/>
      </c>
      <c r="AI521" s="113" t="str">
        <f t="shared" si="261"/>
        <v/>
      </c>
      <c r="AJ521" s="113" t="str">
        <f t="shared" si="262"/>
        <v/>
      </c>
      <c r="AK521" s="113" t="str">
        <f t="shared" si="263"/>
        <v/>
      </c>
      <c r="AL521" s="113">
        <f t="shared" si="264"/>
        <v>0</v>
      </c>
      <c r="AM521" s="113" t="str">
        <f t="shared" si="265"/>
        <v/>
      </c>
      <c r="AN521" s="113">
        <f t="shared" si="266"/>
        <v>0</v>
      </c>
      <c r="AO521" s="113">
        <f t="shared" si="267"/>
        <v>0</v>
      </c>
      <c r="AP521" s="113">
        <f t="shared" si="268"/>
        <v>0</v>
      </c>
      <c r="AQ521" s="113" t="str">
        <f t="shared" si="269"/>
        <v/>
      </c>
      <c r="AR521" s="113" t="str">
        <f t="shared" si="270"/>
        <v/>
      </c>
      <c r="AS521" s="113">
        <f t="shared" si="271"/>
        <v>0</v>
      </c>
      <c r="AT521" s="113">
        <f t="shared" si="272"/>
        <v>0</v>
      </c>
      <c r="AU521" s="113">
        <f t="shared" si="273"/>
        <v>0</v>
      </c>
      <c r="AV521" s="113">
        <f t="shared" si="274"/>
        <v>0</v>
      </c>
      <c r="AX521" s="68" t="str">
        <f>IF(BC521="","",IF(BC521&gt;0,COUNT($AY$2:AY521),""))</f>
        <v/>
      </c>
      <c r="AY521" s="113" t="str">
        <f t="shared" si="275"/>
        <v/>
      </c>
      <c r="AZ521" s="113" t="str">
        <f t="shared" si="276"/>
        <v/>
      </c>
      <c r="BA521" s="113" t="str">
        <f t="shared" si="277"/>
        <v/>
      </c>
      <c r="BB521" s="113" t="str">
        <f t="shared" si="278"/>
        <v/>
      </c>
      <c r="BC521" s="113" t="str">
        <f t="shared" si="279"/>
        <v/>
      </c>
      <c r="BD521" s="113" t="str">
        <f t="shared" si="280"/>
        <v/>
      </c>
      <c r="BE521" s="113" t="str">
        <f t="shared" si="281"/>
        <v/>
      </c>
      <c r="BF521" s="113" t="str">
        <f t="shared" si="282"/>
        <v/>
      </c>
      <c r="BG521" s="113" t="str">
        <f t="shared" si="283"/>
        <v/>
      </c>
      <c r="BH521" s="113" t="str">
        <f t="shared" si="284"/>
        <v/>
      </c>
      <c r="BI521" s="113" t="str">
        <f t="shared" si="285"/>
        <v/>
      </c>
      <c r="BJ521" s="113" t="str">
        <f t="shared" si="286"/>
        <v/>
      </c>
      <c r="BK521" s="113" t="str">
        <f t="shared" si="287"/>
        <v/>
      </c>
      <c r="BL521" s="113" t="str">
        <f t="shared" si="288"/>
        <v/>
      </c>
      <c r="BM521" s="113" t="str">
        <f t="shared" si="289"/>
        <v/>
      </c>
      <c r="BN521" s="113" t="str">
        <f t="shared" si="290"/>
        <v/>
      </c>
    </row>
    <row r="522" spans="1:66">
      <c r="A522" s="111">
        <f>IF('Data Entry'!$H$4="","",'Data Entry'!$H$4)</f>
        <v>8</v>
      </c>
      <c r="B522" s="111" t="str">
        <f>IF('Data Entry'!B527="","",'Data Entry'!B527)</f>
        <v/>
      </c>
      <c r="C522" s="111" t="str">
        <f>IF('Data Entry'!C527="","",'Data Entry'!C527)</f>
        <v/>
      </c>
      <c r="D522" s="114" t="str">
        <f>IF('Data Entry'!D527="","",'Data Entry'!D527)</f>
        <v/>
      </c>
      <c r="E522" s="111" t="str">
        <f>IF('Data Entry'!E527="","",UPPER('Data Entry'!E527))</f>
        <v/>
      </c>
      <c r="F522" s="111"/>
      <c r="G522" s="111" t="str">
        <f>IF('Data Entry'!F527="","",UPPER('Data Entry'!F527))</f>
        <v/>
      </c>
      <c r="H522" s="111"/>
      <c r="I522" s="111"/>
      <c r="J522" s="111"/>
      <c r="K522" s="111" t="str">
        <f>IF('Data Entry'!G527="","",'Data Entry'!G527)</f>
        <v/>
      </c>
      <c r="L522" s="111" t="str">
        <f>IF('Data Entry'!H527="","",'Data Entry'!H527)</f>
        <v/>
      </c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112"/>
      <c r="AF522" s="68" t="str">
        <f>IF(AK522="","",IF(AK522&gt;0,COUNT($AG$2:AG522),""))</f>
        <v/>
      </c>
      <c r="AG522" s="113">
        <f t="shared" si="259"/>
        <v>8</v>
      </c>
      <c r="AH522" s="113" t="str">
        <f t="shared" si="260"/>
        <v/>
      </c>
      <c r="AI522" s="113" t="str">
        <f t="shared" si="261"/>
        <v/>
      </c>
      <c r="AJ522" s="113" t="str">
        <f t="shared" si="262"/>
        <v/>
      </c>
      <c r="AK522" s="113" t="str">
        <f t="shared" si="263"/>
        <v/>
      </c>
      <c r="AL522" s="113">
        <f t="shared" si="264"/>
        <v>0</v>
      </c>
      <c r="AM522" s="113" t="str">
        <f t="shared" si="265"/>
        <v/>
      </c>
      <c r="AN522" s="113">
        <f t="shared" si="266"/>
        <v>0</v>
      </c>
      <c r="AO522" s="113">
        <f t="shared" si="267"/>
        <v>0</v>
      </c>
      <c r="AP522" s="113">
        <f t="shared" si="268"/>
        <v>0</v>
      </c>
      <c r="AQ522" s="113" t="str">
        <f t="shared" si="269"/>
        <v/>
      </c>
      <c r="AR522" s="113" t="str">
        <f t="shared" si="270"/>
        <v/>
      </c>
      <c r="AS522" s="113">
        <f t="shared" si="271"/>
        <v>0</v>
      </c>
      <c r="AT522" s="113">
        <f t="shared" si="272"/>
        <v>0</v>
      </c>
      <c r="AU522" s="113">
        <f t="shared" si="273"/>
        <v>0</v>
      </c>
      <c r="AV522" s="113">
        <f t="shared" si="274"/>
        <v>0</v>
      </c>
      <c r="AX522" s="68" t="str">
        <f>IF(BC522="","",IF(BC522&gt;0,COUNT($AY$2:AY522),""))</f>
        <v/>
      </c>
      <c r="AY522" s="113" t="str">
        <f t="shared" si="275"/>
        <v/>
      </c>
      <c r="AZ522" s="113" t="str">
        <f t="shared" si="276"/>
        <v/>
      </c>
      <c r="BA522" s="113" t="str">
        <f t="shared" si="277"/>
        <v/>
      </c>
      <c r="BB522" s="113" t="str">
        <f t="shared" si="278"/>
        <v/>
      </c>
      <c r="BC522" s="113" t="str">
        <f t="shared" si="279"/>
        <v/>
      </c>
      <c r="BD522" s="113" t="str">
        <f t="shared" si="280"/>
        <v/>
      </c>
      <c r="BE522" s="113" t="str">
        <f t="shared" si="281"/>
        <v/>
      </c>
      <c r="BF522" s="113" t="str">
        <f t="shared" si="282"/>
        <v/>
      </c>
      <c r="BG522" s="113" t="str">
        <f t="shared" si="283"/>
        <v/>
      </c>
      <c r="BH522" s="113" t="str">
        <f t="shared" si="284"/>
        <v/>
      </c>
      <c r="BI522" s="113" t="str">
        <f t="shared" si="285"/>
        <v/>
      </c>
      <c r="BJ522" s="113" t="str">
        <f t="shared" si="286"/>
        <v/>
      </c>
      <c r="BK522" s="113" t="str">
        <f t="shared" si="287"/>
        <v/>
      </c>
      <c r="BL522" s="113" t="str">
        <f t="shared" si="288"/>
        <v/>
      </c>
      <c r="BM522" s="113" t="str">
        <f t="shared" si="289"/>
        <v/>
      </c>
      <c r="BN522" s="113" t="str">
        <f t="shared" si="290"/>
        <v/>
      </c>
    </row>
    <row r="523" spans="1:66">
      <c r="A523" s="111">
        <f>IF('Data Entry'!$H$4="","",'Data Entry'!$H$4)</f>
        <v>8</v>
      </c>
      <c r="B523" s="111" t="str">
        <f>IF('Data Entry'!B528="","",'Data Entry'!B528)</f>
        <v/>
      </c>
      <c r="C523" s="111" t="str">
        <f>IF('Data Entry'!C528="","",'Data Entry'!C528)</f>
        <v/>
      </c>
      <c r="D523" s="114" t="str">
        <f>IF('Data Entry'!D528="","",'Data Entry'!D528)</f>
        <v/>
      </c>
      <c r="E523" s="111" t="str">
        <f>IF('Data Entry'!E528="","",UPPER('Data Entry'!E528))</f>
        <v/>
      </c>
      <c r="F523" s="111"/>
      <c r="G523" s="111" t="str">
        <f>IF('Data Entry'!F528="","",UPPER('Data Entry'!F528))</f>
        <v/>
      </c>
      <c r="H523" s="111"/>
      <c r="I523" s="111"/>
      <c r="J523" s="111"/>
      <c r="K523" s="111" t="str">
        <f>IF('Data Entry'!G528="","",'Data Entry'!G528)</f>
        <v/>
      </c>
      <c r="L523" s="111" t="str">
        <f>IF('Data Entry'!H528="","",'Data Entry'!H528)</f>
        <v/>
      </c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112"/>
      <c r="AF523" s="68" t="str">
        <f>IF(AK523="","",IF(AK523&gt;0,COUNT($AG$2:AG523),""))</f>
        <v/>
      </c>
      <c r="AG523" s="113">
        <f t="shared" si="259"/>
        <v>8</v>
      </c>
      <c r="AH523" s="113" t="str">
        <f t="shared" si="260"/>
        <v/>
      </c>
      <c r="AI523" s="113" t="str">
        <f t="shared" si="261"/>
        <v/>
      </c>
      <c r="AJ523" s="113" t="str">
        <f t="shared" si="262"/>
        <v/>
      </c>
      <c r="AK523" s="113" t="str">
        <f t="shared" si="263"/>
        <v/>
      </c>
      <c r="AL523" s="113">
        <f t="shared" si="264"/>
        <v>0</v>
      </c>
      <c r="AM523" s="113" t="str">
        <f t="shared" si="265"/>
        <v/>
      </c>
      <c r="AN523" s="113">
        <f t="shared" si="266"/>
        <v>0</v>
      </c>
      <c r="AO523" s="113">
        <f t="shared" si="267"/>
        <v>0</v>
      </c>
      <c r="AP523" s="113">
        <f t="shared" si="268"/>
        <v>0</v>
      </c>
      <c r="AQ523" s="113" t="str">
        <f t="shared" si="269"/>
        <v/>
      </c>
      <c r="AR523" s="113" t="str">
        <f t="shared" si="270"/>
        <v/>
      </c>
      <c r="AS523" s="113">
        <f t="shared" si="271"/>
        <v>0</v>
      </c>
      <c r="AT523" s="113">
        <f t="shared" si="272"/>
        <v>0</v>
      </c>
      <c r="AU523" s="113">
        <f t="shared" si="273"/>
        <v>0</v>
      </c>
      <c r="AV523" s="113">
        <f t="shared" si="274"/>
        <v>0</v>
      </c>
      <c r="AX523" s="68" t="str">
        <f>IF(BC523="","",IF(BC523&gt;0,COUNT($AY$2:AY523),""))</f>
        <v/>
      </c>
      <c r="AY523" s="113" t="str">
        <f t="shared" si="275"/>
        <v/>
      </c>
      <c r="AZ523" s="113" t="str">
        <f t="shared" si="276"/>
        <v/>
      </c>
      <c r="BA523" s="113" t="str">
        <f t="shared" si="277"/>
        <v/>
      </c>
      <c r="BB523" s="113" t="str">
        <f t="shared" si="278"/>
        <v/>
      </c>
      <c r="BC523" s="113" t="str">
        <f t="shared" si="279"/>
        <v/>
      </c>
      <c r="BD523" s="113" t="str">
        <f t="shared" si="280"/>
        <v/>
      </c>
      <c r="BE523" s="113" t="str">
        <f t="shared" si="281"/>
        <v/>
      </c>
      <c r="BF523" s="113" t="str">
        <f t="shared" si="282"/>
        <v/>
      </c>
      <c r="BG523" s="113" t="str">
        <f t="shared" si="283"/>
        <v/>
      </c>
      <c r="BH523" s="113" t="str">
        <f t="shared" si="284"/>
        <v/>
      </c>
      <c r="BI523" s="113" t="str">
        <f t="shared" si="285"/>
        <v/>
      </c>
      <c r="BJ523" s="113" t="str">
        <f t="shared" si="286"/>
        <v/>
      </c>
      <c r="BK523" s="113" t="str">
        <f t="shared" si="287"/>
        <v/>
      </c>
      <c r="BL523" s="113" t="str">
        <f t="shared" si="288"/>
        <v/>
      </c>
      <c r="BM523" s="113" t="str">
        <f t="shared" si="289"/>
        <v/>
      </c>
      <c r="BN523" s="113" t="str">
        <f t="shared" si="290"/>
        <v/>
      </c>
    </row>
    <row r="524" spans="1:66">
      <c r="A524" s="111">
        <f>IF('Data Entry'!$H$4="","",'Data Entry'!$H$4)</f>
        <v>8</v>
      </c>
      <c r="B524" s="111" t="str">
        <f>IF('Data Entry'!B529="","",'Data Entry'!B529)</f>
        <v/>
      </c>
      <c r="C524" s="111" t="str">
        <f>IF('Data Entry'!C529="","",'Data Entry'!C529)</f>
        <v/>
      </c>
      <c r="D524" s="114" t="str">
        <f>IF('Data Entry'!D529="","",'Data Entry'!D529)</f>
        <v/>
      </c>
      <c r="E524" s="111" t="str">
        <f>IF('Data Entry'!E529="","",UPPER('Data Entry'!E529))</f>
        <v/>
      </c>
      <c r="F524" s="111"/>
      <c r="G524" s="111" t="str">
        <f>IF('Data Entry'!F529="","",UPPER('Data Entry'!F529))</f>
        <v/>
      </c>
      <c r="H524" s="111"/>
      <c r="I524" s="111"/>
      <c r="J524" s="111"/>
      <c r="K524" s="111" t="str">
        <f>IF('Data Entry'!G529="","",'Data Entry'!G529)</f>
        <v/>
      </c>
      <c r="L524" s="111" t="str">
        <f>IF('Data Entry'!H529="","",'Data Entry'!H529)</f>
        <v/>
      </c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112"/>
      <c r="AF524" s="68" t="str">
        <f>IF(AK524="","",IF(AK524&gt;0,COUNT($AG$2:AG524),""))</f>
        <v/>
      </c>
      <c r="AG524" s="113">
        <f t="shared" si="259"/>
        <v>8</v>
      </c>
      <c r="AH524" s="113" t="str">
        <f t="shared" si="260"/>
        <v/>
      </c>
      <c r="AI524" s="113" t="str">
        <f t="shared" si="261"/>
        <v/>
      </c>
      <c r="AJ524" s="113" t="str">
        <f t="shared" si="262"/>
        <v/>
      </c>
      <c r="AK524" s="113" t="str">
        <f t="shared" si="263"/>
        <v/>
      </c>
      <c r="AL524" s="113">
        <f t="shared" si="264"/>
        <v>0</v>
      </c>
      <c r="AM524" s="113" t="str">
        <f t="shared" si="265"/>
        <v/>
      </c>
      <c r="AN524" s="113">
        <f t="shared" si="266"/>
        <v>0</v>
      </c>
      <c r="AO524" s="113">
        <f t="shared" si="267"/>
        <v>0</v>
      </c>
      <c r="AP524" s="113">
        <f t="shared" si="268"/>
        <v>0</v>
      </c>
      <c r="AQ524" s="113" t="str">
        <f t="shared" si="269"/>
        <v/>
      </c>
      <c r="AR524" s="113" t="str">
        <f t="shared" si="270"/>
        <v/>
      </c>
      <c r="AS524" s="113">
        <f t="shared" si="271"/>
        <v>0</v>
      </c>
      <c r="AT524" s="113">
        <f t="shared" si="272"/>
        <v>0</v>
      </c>
      <c r="AU524" s="113">
        <f t="shared" si="273"/>
        <v>0</v>
      </c>
      <c r="AV524" s="113">
        <f t="shared" si="274"/>
        <v>0</v>
      </c>
      <c r="AX524" s="68" t="str">
        <f>IF(BC524="","",IF(BC524&gt;0,COUNT($AY$2:AY524),""))</f>
        <v/>
      </c>
      <c r="AY524" s="113" t="str">
        <f t="shared" si="275"/>
        <v/>
      </c>
      <c r="AZ524" s="113" t="str">
        <f t="shared" si="276"/>
        <v/>
      </c>
      <c r="BA524" s="113" t="str">
        <f t="shared" si="277"/>
        <v/>
      </c>
      <c r="BB524" s="113" t="str">
        <f t="shared" si="278"/>
        <v/>
      </c>
      <c r="BC524" s="113" t="str">
        <f t="shared" si="279"/>
        <v/>
      </c>
      <c r="BD524" s="113" t="str">
        <f t="shared" si="280"/>
        <v/>
      </c>
      <c r="BE524" s="113" t="str">
        <f t="shared" si="281"/>
        <v/>
      </c>
      <c r="BF524" s="113" t="str">
        <f t="shared" si="282"/>
        <v/>
      </c>
      <c r="BG524" s="113" t="str">
        <f t="shared" si="283"/>
        <v/>
      </c>
      <c r="BH524" s="113" t="str">
        <f t="shared" si="284"/>
        <v/>
      </c>
      <c r="BI524" s="113" t="str">
        <f t="shared" si="285"/>
        <v/>
      </c>
      <c r="BJ524" s="113" t="str">
        <f t="shared" si="286"/>
        <v/>
      </c>
      <c r="BK524" s="113" t="str">
        <f t="shared" si="287"/>
        <v/>
      </c>
      <c r="BL524" s="113" t="str">
        <f t="shared" si="288"/>
        <v/>
      </c>
      <c r="BM524" s="113" t="str">
        <f t="shared" si="289"/>
        <v/>
      </c>
      <c r="BN524" s="113" t="str">
        <f t="shared" si="290"/>
        <v/>
      </c>
    </row>
    <row r="525" spans="1:66">
      <c r="A525" s="111">
        <f>IF('Data Entry'!$H$4="","",'Data Entry'!$H$4)</f>
        <v>8</v>
      </c>
      <c r="B525" s="111" t="str">
        <f>IF('Data Entry'!B530="","",'Data Entry'!B530)</f>
        <v/>
      </c>
      <c r="C525" s="111" t="str">
        <f>IF('Data Entry'!C530="","",'Data Entry'!C530)</f>
        <v/>
      </c>
      <c r="D525" s="114" t="str">
        <f>IF('Data Entry'!D530="","",'Data Entry'!D530)</f>
        <v/>
      </c>
      <c r="E525" s="111" t="str">
        <f>IF('Data Entry'!E530="","",UPPER('Data Entry'!E530))</f>
        <v/>
      </c>
      <c r="F525" s="111"/>
      <c r="G525" s="111" t="str">
        <f>IF('Data Entry'!F530="","",UPPER('Data Entry'!F530))</f>
        <v/>
      </c>
      <c r="H525" s="111"/>
      <c r="I525" s="111"/>
      <c r="J525" s="111"/>
      <c r="K525" s="111" t="str">
        <f>IF('Data Entry'!G530="","",'Data Entry'!G530)</f>
        <v/>
      </c>
      <c r="L525" s="111" t="str">
        <f>IF('Data Entry'!H530="","",'Data Entry'!H530)</f>
        <v/>
      </c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112"/>
      <c r="AF525" s="68" t="str">
        <f>IF(AK525="","",IF(AK525&gt;0,COUNT($AG$2:AG525),""))</f>
        <v/>
      </c>
      <c r="AG525" s="113">
        <f t="shared" si="259"/>
        <v>8</v>
      </c>
      <c r="AH525" s="113" t="str">
        <f t="shared" si="260"/>
        <v/>
      </c>
      <c r="AI525" s="113" t="str">
        <f t="shared" si="261"/>
        <v/>
      </c>
      <c r="AJ525" s="113" t="str">
        <f t="shared" si="262"/>
        <v/>
      </c>
      <c r="AK525" s="113" t="str">
        <f t="shared" si="263"/>
        <v/>
      </c>
      <c r="AL525" s="113">
        <f t="shared" si="264"/>
        <v>0</v>
      </c>
      <c r="AM525" s="113" t="str">
        <f t="shared" si="265"/>
        <v/>
      </c>
      <c r="AN525" s="113">
        <f t="shared" si="266"/>
        <v>0</v>
      </c>
      <c r="AO525" s="113">
        <f t="shared" si="267"/>
        <v>0</v>
      </c>
      <c r="AP525" s="113">
        <f t="shared" si="268"/>
        <v>0</v>
      </c>
      <c r="AQ525" s="113" t="str">
        <f t="shared" si="269"/>
        <v/>
      </c>
      <c r="AR525" s="113" t="str">
        <f t="shared" si="270"/>
        <v/>
      </c>
      <c r="AS525" s="113">
        <f t="shared" si="271"/>
        <v>0</v>
      </c>
      <c r="AT525" s="113">
        <f t="shared" si="272"/>
        <v>0</v>
      </c>
      <c r="AU525" s="113">
        <f t="shared" si="273"/>
        <v>0</v>
      </c>
      <c r="AV525" s="113">
        <f t="shared" si="274"/>
        <v>0</v>
      </c>
      <c r="AX525" s="68" t="str">
        <f>IF(BC525="","",IF(BC525&gt;0,COUNT($AY$2:AY525),""))</f>
        <v/>
      </c>
      <c r="AY525" s="113" t="str">
        <f t="shared" si="275"/>
        <v/>
      </c>
      <c r="AZ525" s="113" t="str">
        <f t="shared" si="276"/>
        <v/>
      </c>
      <c r="BA525" s="113" t="str">
        <f t="shared" si="277"/>
        <v/>
      </c>
      <c r="BB525" s="113" t="str">
        <f t="shared" si="278"/>
        <v/>
      </c>
      <c r="BC525" s="113" t="str">
        <f t="shared" si="279"/>
        <v/>
      </c>
      <c r="BD525" s="113" t="str">
        <f t="shared" si="280"/>
        <v/>
      </c>
      <c r="BE525" s="113" t="str">
        <f t="shared" si="281"/>
        <v/>
      </c>
      <c r="BF525" s="113" t="str">
        <f t="shared" si="282"/>
        <v/>
      </c>
      <c r="BG525" s="113" t="str">
        <f t="shared" si="283"/>
        <v/>
      </c>
      <c r="BH525" s="113" t="str">
        <f t="shared" si="284"/>
        <v/>
      </c>
      <c r="BI525" s="113" t="str">
        <f t="shared" si="285"/>
        <v/>
      </c>
      <c r="BJ525" s="113" t="str">
        <f t="shared" si="286"/>
        <v/>
      </c>
      <c r="BK525" s="113" t="str">
        <f t="shared" si="287"/>
        <v/>
      </c>
      <c r="BL525" s="113" t="str">
        <f t="shared" si="288"/>
        <v/>
      </c>
      <c r="BM525" s="113" t="str">
        <f t="shared" si="289"/>
        <v/>
      </c>
      <c r="BN525" s="113" t="str">
        <f t="shared" si="290"/>
        <v/>
      </c>
    </row>
    <row r="526" spans="1:66">
      <c r="A526" s="111">
        <f>IF('Data Entry'!$H$4="","",'Data Entry'!$H$4)</f>
        <v>8</v>
      </c>
      <c r="B526" s="111" t="str">
        <f>IF('Data Entry'!B531="","",'Data Entry'!B531)</f>
        <v/>
      </c>
      <c r="C526" s="111" t="str">
        <f>IF('Data Entry'!C531="","",'Data Entry'!C531)</f>
        <v/>
      </c>
      <c r="D526" s="114" t="str">
        <f>IF('Data Entry'!D531="","",'Data Entry'!D531)</f>
        <v/>
      </c>
      <c r="E526" s="111" t="str">
        <f>IF('Data Entry'!E531="","",UPPER('Data Entry'!E531))</f>
        <v/>
      </c>
      <c r="F526" s="111"/>
      <c r="G526" s="111" t="str">
        <f>IF('Data Entry'!F531="","",UPPER('Data Entry'!F531))</f>
        <v/>
      </c>
      <c r="H526" s="111"/>
      <c r="I526" s="111"/>
      <c r="J526" s="111"/>
      <c r="K526" s="111" t="str">
        <f>IF('Data Entry'!G531="","",'Data Entry'!G531)</f>
        <v/>
      </c>
      <c r="L526" s="111" t="str">
        <f>IF('Data Entry'!H531="","",'Data Entry'!H531)</f>
        <v/>
      </c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112"/>
      <c r="AF526" s="68" t="str">
        <f>IF(AK526="","",IF(AK526&gt;0,COUNT($AG$2:AG526),""))</f>
        <v/>
      </c>
      <c r="AG526" s="113">
        <f t="shared" si="259"/>
        <v>8</v>
      </c>
      <c r="AH526" s="113" t="str">
        <f t="shared" si="260"/>
        <v/>
      </c>
      <c r="AI526" s="113" t="str">
        <f t="shared" si="261"/>
        <v/>
      </c>
      <c r="AJ526" s="113" t="str">
        <f t="shared" si="262"/>
        <v/>
      </c>
      <c r="AK526" s="113" t="str">
        <f t="shared" si="263"/>
        <v/>
      </c>
      <c r="AL526" s="113">
        <f t="shared" si="264"/>
        <v>0</v>
      </c>
      <c r="AM526" s="113" t="str">
        <f t="shared" si="265"/>
        <v/>
      </c>
      <c r="AN526" s="113">
        <f t="shared" si="266"/>
        <v>0</v>
      </c>
      <c r="AO526" s="113">
        <f t="shared" si="267"/>
        <v>0</v>
      </c>
      <c r="AP526" s="113">
        <f t="shared" si="268"/>
        <v>0</v>
      </c>
      <c r="AQ526" s="113" t="str">
        <f t="shared" si="269"/>
        <v/>
      </c>
      <c r="AR526" s="113" t="str">
        <f t="shared" si="270"/>
        <v/>
      </c>
      <c r="AS526" s="113">
        <f t="shared" si="271"/>
        <v>0</v>
      </c>
      <c r="AT526" s="113">
        <f t="shared" si="272"/>
        <v>0</v>
      </c>
      <c r="AU526" s="113">
        <f t="shared" si="273"/>
        <v>0</v>
      </c>
      <c r="AV526" s="113">
        <f t="shared" si="274"/>
        <v>0</v>
      </c>
      <c r="AX526" s="68" t="str">
        <f>IF(BC526="","",IF(BC526&gt;0,COUNT($AY$2:AY526),""))</f>
        <v/>
      </c>
      <c r="AY526" s="113" t="str">
        <f t="shared" si="275"/>
        <v/>
      </c>
      <c r="AZ526" s="113" t="str">
        <f t="shared" si="276"/>
        <v/>
      </c>
      <c r="BA526" s="113" t="str">
        <f t="shared" si="277"/>
        <v/>
      </c>
      <c r="BB526" s="113" t="str">
        <f t="shared" si="278"/>
        <v/>
      </c>
      <c r="BC526" s="113" t="str">
        <f t="shared" si="279"/>
        <v/>
      </c>
      <c r="BD526" s="113" t="str">
        <f t="shared" si="280"/>
        <v/>
      </c>
      <c r="BE526" s="113" t="str">
        <f t="shared" si="281"/>
        <v/>
      </c>
      <c r="BF526" s="113" t="str">
        <f t="shared" si="282"/>
        <v/>
      </c>
      <c r="BG526" s="113" t="str">
        <f t="shared" si="283"/>
        <v/>
      </c>
      <c r="BH526" s="113" t="str">
        <f t="shared" si="284"/>
        <v/>
      </c>
      <c r="BI526" s="113" t="str">
        <f t="shared" si="285"/>
        <v/>
      </c>
      <c r="BJ526" s="113" t="str">
        <f t="shared" si="286"/>
        <v/>
      </c>
      <c r="BK526" s="113" t="str">
        <f t="shared" si="287"/>
        <v/>
      </c>
      <c r="BL526" s="113" t="str">
        <f t="shared" si="288"/>
        <v/>
      </c>
      <c r="BM526" s="113" t="str">
        <f t="shared" si="289"/>
        <v/>
      </c>
      <c r="BN526" s="113" t="str">
        <f t="shared" si="290"/>
        <v/>
      </c>
    </row>
    <row r="527" spans="1:66">
      <c r="A527" s="111">
        <f>IF('Data Entry'!$H$4="","",'Data Entry'!$H$4)</f>
        <v>8</v>
      </c>
      <c r="B527" s="111" t="str">
        <f>IF('Data Entry'!B532="","",'Data Entry'!B532)</f>
        <v/>
      </c>
      <c r="C527" s="111" t="str">
        <f>IF('Data Entry'!C532="","",'Data Entry'!C532)</f>
        <v/>
      </c>
      <c r="D527" s="114" t="str">
        <f>IF('Data Entry'!D532="","",'Data Entry'!D532)</f>
        <v/>
      </c>
      <c r="E527" s="111" t="str">
        <f>IF('Data Entry'!E532="","",UPPER('Data Entry'!E532))</f>
        <v/>
      </c>
      <c r="F527" s="111"/>
      <c r="G527" s="111" t="str">
        <f>IF('Data Entry'!F532="","",UPPER('Data Entry'!F532))</f>
        <v/>
      </c>
      <c r="H527" s="111"/>
      <c r="I527" s="111"/>
      <c r="J527" s="111"/>
      <c r="K527" s="111" t="str">
        <f>IF('Data Entry'!G532="","",'Data Entry'!G532)</f>
        <v/>
      </c>
      <c r="L527" s="111" t="str">
        <f>IF('Data Entry'!H532="","",'Data Entry'!H532)</f>
        <v/>
      </c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  <c r="AE527" s="112"/>
      <c r="AF527" s="68" t="str">
        <f>IF(AK527="","",IF(AK527&gt;0,COUNT($AG$2:AG527),""))</f>
        <v/>
      </c>
      <c r="AG527" s="113">
        <f t="shared" si="259"/>
        <v>8</v>
      </c>
      <c r="AH527" s="113" t="str">
        <f t="shared" si="260"/>
        <v/>
      </c>
      <c r="AI527" s="113" t="str">
        <f t="shared" si="261"/>
        <v/>
      </c>
      <c r="AJ527" s="113" t="str">
        <f t="shared" si="262"/>
        <v/>
      </c>
      <c r="AK527" s="113" t="str">
        <f t="shared" si="263"/>
        <v/>
      </c>
      <c r="AL527" s="113">
        <f t="shared" si="264"/>
        <v>0</v>
      </c>
      <c r="AM527" s="113" t="str">
        <f t="shared" si="265"/>
        <v/>
      </c>
      <c r="AN527" s="113">
        <f t="shared" si="266"/>
        <v>0</v>
      </c>
      <c r="AO527" s="113">
        <f t="shared" si="267"/>
        <v>0</v>
      </c>
      <c r="AP527" s="113">
        <f t="shared" si="268"/>
        <v>0</v>
      </c>
      <c r="AQ527" s="113" t="str">
        <f t="shared" si="269"/>
        <v/>
      </c>
      <c r="AR527" s="113" t="str">
        <f t="shared" si="270"/>
        <v/>
      </c>
      <c r="AS527" s="113">
        <f t="shared" si="271"/>
        <v>0</v>
      </c>
      <c r="AT527" s="113">
        <f t="shared" si="272"/>
        <v>0</v>
      </c>
      <c r="AU527" s="113">
        <f t="shared" si="273"/>
        <v>0</v>
      </c>
      <c r="AV527" s="113">
        <f t="shared" si="274"/>
        <v>0</v>
      </c>
      <c r="AX527" s="68" t="str">
        <f>IF(BC527="","",IF(BC527&gt;0,COUNT($AY$2:AY527),""))</f>
        <v/>
      </c>
      <c r="AY527" s="113" t="str">
        <f t="shared" si="275"/>
        <v/>
      </c>
      <c r="AZ527" s="113" t="str">
        <f t="shared" si="276"/>
        <v/>
      </c>
      <c r="BA527" s="113" t="str">
        <f t="shared" si="277"/>
        <v/>
      </c>
      <c r="BB527" s="113" t="str">
        <f t="shared" si="278"/>
        <v/>
      </c>
      <c r="BC527" s="113" t="str">
        <f t="shared" si="279"/>
        <v/>
      </c>
      <c r="BD527" s="113" t="str">
        <f t="shared" si="280"/>
        <v/>
      </c>
      <c r="BE527" s="113" t="str">
        <f t="shared" si="281"/>
        <v/>
      </c>
      <c r="BF527" s="113" t="str">
        <f t="shared" si="282"/>
        <v/>
      </c>
      <c r="BG527" s="113" t="str">
        <f t="shared" si="283"/>
        <v/>
      </c>
      <c r="BH527" s="113" t="str">
        <f t="shared" si="284"/>
        <v/>
      </c>
      <c r="BI527" s="113" t="str">
        <f t="shared" si="285"/>
        <v/>
      </c>
      <c r="BJ527" s="113" t="str">
        <f t="shared" si="286"/>
        <v/>
      </c>
      <c r="BK527" s="113" t="str">
        <f t="shared" si="287"/>
        <v/>
      </c>
      <c r="BL527" s="113" t="str">
        <f t="shared" si="288"/>
        <v/>
      </c>
      <c r="BM527" s="113" t="str">
        <f t="shared" si="289"/>
        <v/>
      </c>
      <c r="BN527" s="113" t="str">
        <f t="shared" si="290"/>
        <v/>
      </c>
    </row>
    <row r="528" spans="1:66">
      <c r="A528" s="111">
        <f>IF('Data Entry'!$H$4="","",'Data Entry'!$H$4)</f>
        <v>8</v>
      </c>
      <c r="B528" s="111" t="str">
        <f>IF('Data Entry'!B533="","",'Data Entry'!B533)</f>
        <v/>
      </c>
      <c r="C528" s="111" t="str">
        <f>IF('Data Entry'!C533="","",'Data Entry'!C533)</f>
        <v/>
      </c>
      <c r="D528" s="114" t="str">
        <f>IF('Data Entry'!D533="","",'Data Entry'!D533)</f>
        <v/>
      </c>
      <c r="E528" s="111" t="str">
        <f>IF('Data Entry'!E533="","",UPPER('Data Entry'!E533))</f>
        <v/>
      </c>
      <c r="F528" s="111"/>
      <c r="G528" s="111" t="str">
        <f>IF('Data Entry'!F533="","",UPPER('Data Entry'!F533))</f>
        <v/>
      </c>
      <c r="H528" s="111"/>
      <c r="I528" s="111"/>
      <c r="J528" s="111"/>
      <c r="K528" s="111" t="str">
        <f>IF('Data Entry'!G533="","",'Data Entry'!G533)</f>
        <v/>
      </c>
      <c r="L528" s="111" t="str">
        <f>IF('Data Entry'!H533="","",'Data Entry'!H533)</f>
        <v/>
      </c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112"/>
      <c r="AF528" s="68" t="str">
        <f>IF(AK528="","",IF(AK528&gt;0,COUNT($AG$2:AG528),""))</f>
        <v/>
      </c>
      <c r="AG528" s="113">
        <f t="shared" si="259"/>
        <v>8</v>
      </c>
      <c r="AH528" s="113" t="str">
        <f t="shared" si="260"/>
        <v/>
      </c>
      <c r="AI528" s="113" t="str">
        <f t="shared" si="261"/>
        <v/>
      </c>
      <c r="AJ528" s="113" t="str">
        <f t="shared" si="262"/>
        <v/>
      </c>
      <c r="AK528" s="113" t="str">
        <f t="shared" si="263"/>
        <v/>
      </c>
      <c r="AL528" s="113">
        <f t="shared" si="264"/>
        <v>0</v>
      </c>
      <c r="AM528" s="113" t="str">
        <f t="shared" si="265"/>
        <v/>
      </c>
      <c r="AN528" s="113">
        <f t="shared" si="266"/>
        <v>0</v>
      </c>
      <c r="AO528" s="113">
        <f t="shared" si="267"/>
        <v>0</v>
      </c>
      <c r="AP528" s="113">
        <f t="shared" si="268"/>
        <v>0</v>
      </c>
      <c r="AQ528" s="113" t="str">
        <f t="shared" si="269"/>
        <v/>
      </c>
      <c r="AR528" s="113" t="str">
        <f t="shared" si="270"/>
        <v/>
      </c>
      <c r="AS528" s="113">
        <f t="shared" si="271"/>
        <v>0</v>
      </c>
      <c r="AT528" s="113">
        <f t="shared" si="272"/>
        <v>0</v>
      </c>
      <c r="AU528" s="113">
        <f t="shared" si="273"/>
        <v>0</v>
      </c>
      <c r="AV528" s="113">
        <f t="shared" si="274"/>
        <v>0</v>
      </c>
      <c r="AX528" s="68" t="str">
        <f>IF(BC528="","",IF(BC528&gt;0,COUNT($AY$2:AY528),""))</f>
        <v/>
      </c>
      <c r="AY528" s="113" t="str">
        <f t="shared" si="275"/>
        <v/>
      </c>
      <c r="AZ528" s="113" t="str">
        <f t="shared" si="276"/>
        <v/>
      </c>
      <c r="BA528" s="113" t="str">
        <f t="shared" si="277"/>
        <v/>
      </c>
      <c r="BB528" s="113" t="str">
        <f t="shared" si="278"/>
        <v/>
      </c>
      <c r="BC528" s="113" t="str">
        <f t="shared" si="279"/>
        <v/>
      </c>
      <c r="BD528" s="113" t="str">
        <f t="shared" si="280"/>
        <v/>
      </c>
      <c r="BE528" s="113" t="str">
        <f t="shared" si="281"/>
        <v/>
      </c>
      <c r="BF528" s="113" t="str">
        <f t="shared" si="282"/>
        <v/>
      </c>
      <c r="BG528" s="113" t="str">
        <f t="shared" si="283"/>
        <v/>
      </c>
      <c r="BH528" s="113" t="str">
        <f t="shared" si="284"/>
        <v/>
      </c>
      <c r="BI528" s="113" t="str">
        <f t="shared" si="285"/>
        <v/>
      </c>
      <c r="BJ528" s="113" t="str">
        <f t="shared" si="286"/>
        <v/>
      </c>
      <c r="BK528" s="113" t="str">
        <f t="shared" si="287"/>
        <v/>
      </c>
      <c r="BL528" s="113" t="str">
        <f t="shared" si="288"/>
        <v/>
      </c>
      <c r="BM528" s="113" t="str">
        <f t="shared" si="289"/>
        <v/>
      </c>
      <c r="BN528" s="113" t="str">
        <f t="shared" si="290"/>
        <v/>
      </c>
    </row>
    <row r="529" spans="1:66">
      <c r="A529" s="111">
        <f>IF('Data Entry'!$H$4="","",'Data Entry'!$H$4)</f>
        <v>8</v>
      </c>
      <c r="B529" s="111" t="str">
        <f>IF('Data Entry'!B534="","",'Data Entry'!B534)</f>
        <v/>
      </c>
      <c r="C529" s="111" t="str">
        <f>IF('Data Entry'!C534="","",'Data Entry'!C534)</f>
        <v/>
      </c>
      <c r="D529" s="114" t="str">
        <f>IF('Data Entry'!D534="","",'Data Entry'!D534)</f>
        <v/>
      </c>
      <c r="E529" s="111" t="str">
        <f>IF('Data Entry'!E534="","",UPPER('Data Entry'!E534))</f>
        <v/>
      </c>
      <c r="F529" s="111"/>
      <c r="G529" s="111" t="str">
        <f>IF('Data Entry'!F534="","",UPPER('Data Entry'!F534))</f>
        <v/>
      </c>
      <c r="H529" s="111"/>
      <c r="I529" s="111"/>
      <c r="J529" s="111"/>
      <c r="K529" s="111" t="str">
        <f>IF('Data Entry'!G534="","",'Data Entry'!G534)</f>
        <v/>
      </c>
      <c r="L529" s="111" t="str">
        <f>IF('Data Entry'!H534="","",'Data Entry'!H534)</f>
        <v/>
      </c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2"/>
      <c r="AF529" s="68" t="str">
        <f>IF(AK529="","",IF(AK529&gt;0,COUNT($AG$2:AG529),""))</f>
        <v/>
      </c>
      <c r="AG529" s="113">
        <f t="shared" si="259"/>
        <v>8</v>
      </c>
      <c r="AH529" s="113" t="str">
        <f t="shared" si="260"/>
        <v/>
      </c>
      <c r="AI529" s="113" t="str">
        <f t="shared" si="261"/>
        <v/>
      </c>
      <c r="AJ529" s="113" t="str">
        <f t="shared" si="262"/>
        <v/>
      </c>
      <c r="AK529" s="113" t="str">
        <f t="shared" si="263"/>
        <v/>
      </c>
      <c r="AL529" s="113">
        <f t="shared" si="264"/>
        <v>0</v>
      </c>
      <c r="AM529" s="113" t="str">
        <f t="shared" si="265"/>
        <v/>
      </c>
      <c r="AN529" s="113">
        <f t="shared" si="266"/>
        <v>0</v>
      </c>
      <c r="AO529" s="113">
        <f t="shared" si="267"/>
        <v>0</v>
      </c>
      <c r="AP529" s="113">
        <f t="shared" si="268"/>
        <v>0</v>
      </c>
      <c r="AQ529" s="113" t="str">
        <f t="shared" si="269"/>
        <v/>
      </c>
      <c r="AR529" s="113" t="str">
        <f t="shared" si="270"/>
        <v/>
      </c>
      <c r="AS529" s="113">
        <f t="shared" si="271"/>
        <v>0</v>
      </c>
      <c r="AT529" s="113">
        <f t="shared" si="272"/>
        <v>0</v>
      </c>
      <c r="AU529" s="113">
        <f t="shared" si="273"/>
        <v>0</v>
      </c>
      <c r="AV529" s="113">
        <f t="shared" si="274"/>
        <v>0</v>
      </c>
      <c r="AX529" s="68" t="str">
        <f>IF(BC529="","",IF(BC529&gt;0,COUNT($AY$2:AY529),""))</f>
        <v/>
      </c>
      <c r="AY529" s="113" t="str">
        <f t="shared" si="275"/>
        <v/>
      </c>
      <c r="AZ529" s="113" t="str">
        <f t="shared" si="276"/>
        <v/>
      </c>
      <c r="BA529" s="113" t="str">
        <f t="shared" si="277"/>
        <v/>
      </c>
      <c r="BB529" s="113" t="str">
        <f t="shared" si="278"/>
        <v/>
      </c>
      <c r="BC529" s="113" t="str">
        <f t="shared" si="279"/>
        <v/>
      </c>
      <c r="BD529" s="113" t="str">
        <f t="shared" si="280"/>
        <v/>
      </c>
      <c r="BE529" s="113" t="str">
        <f t="shared" si="281"/>
        <v/>
      </c>
      <c r="BF529" s="113" t="str">
        <f t="shared" si="282"/>
        <v/>
      </c>
      <c r="BG529" s="113" t="str">
        <f t="shared" si="283"/>
        <v/>
      </c>
      <c r="BH529" s="113" t="str">
        <f t="shared" si="284"/>
        <v/>
      </c>
      <c r="BI529" s="113" t="str">
        <f t="shared" si="285"/>
        <v/>
      </c>
      <c r="BJ529" s="113" t="str">
        <f t="shared" si="286"/>
        <v/>
      </c>
      <c r="BK529" s="113" t="str">
        <f t="shared" si="287"/>
        <v/>
      </c>
      <c r="BL529" s="113" t="str">
        <f t="shared" si="288"/>
        <v/>
      </c>
      <c r="BM529" s="113" t="str">
        <f t="shared" si="289"/>
        <v/>
      </c>
      <c r="BN529" s="113" t="str">
        <f t="shared" si="290"/>
        <v/>
      </c>
    </row>
    <row r="530" spans="1:66">
      <c r="A530" s="111">
        <f>IF('Data Entry'!$H$4="","",'Data Entry'!$H$4)</f>
        <v>8</v>
      </c>
      <c r="B530" s="111" t="str">
        <f>IF('Data Entry'!B535="","",'Data Entry'!B535)</f>
        <v/>
      </c>
      <c r="C530" s="111" t="str">
        <f>IF('Data Entry'!C535="","",'Data Entry'!C535)</f>
        <v/>
      </c>
      <c r="D530" s="114" t="str">
        <f>IF('Data Entry'!D535="","",'Data Entry'!D535)</f>
        <v/>
      </c>
      <c r="E530" s="111" t="str">
        <f>IF('Data Entry'!E535="","",UPPER('Data Entry'!E535))</f>
        <v/>
      </c>
      <c r="F530" s="111"/>
      <c r="G530" s="111" t="str">
        <f>IF('Data Entry'!F535="","",UPPER('Data Entry'!F535))</f>
        <v/>
      </c>
      <c r="H530" s="111"/>
      <c r="I530" s="111"/>
      <c r="J530" s="111"/>
      <c r="K530" s="111" t="str">
        <f>IF('Data Entry'!G535="","",'Data Entry'!G535)</f>
        <v/>
      </c>
      <c r="L530" s="111" t="str">
        <f>IF('Data Entry'!H535="","",'Data Entry'!H535)</f>
        <v/>
      </c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2"/>
      <c r="AF530" s="68" t="str">
        <f>IF(AK530="","",IF(AK530&gt;0,COUNT($AG$2:AG530),""))</f>
        <v/>
      </c>
      <c r="AG530" s="113">
        <f t="shared" si="259"/>
        <v>8</v>
      </c>
      <c r="AH530" s="113" t="str">
        <f t="shared" si="260"/>
        <v/>
      </c>
      <c r="AI530" s="113" t="str">
        <f t="shared" si="261"/>
        <v/>
      </c>
      <c r="AJ530" s="113" t="str">
        <f t="shared" si="262"/>
        <v/>
      </c>
      <c r="AK530" s="113" t="str">
        <f t="shared" si="263"/>
        <v/>
      </c>
      <c r="AL530" s="113">
        <f t="shared" si="264"/>
        <v>0</v>
      </c>
      <c r="AM530" s="113" t="str">
        <f t="shared" si="265"/>
        <v/>
      </c>
      <c r="AN530" s="113">
        <f t="shared" si="266"/>
        <v>0</v>
      </c>
      <c r="AO530" s="113">
        <f t="shared" si="267"/>
        <v>0</v>
      </c>
      <c r="AP530" s="113">
        <f t="shared" si="268"/>
        <v>0</v>
      </c>
      <c r="AQ530" s="113" t="str">
        <f t="shared" si="269"/>
        <v/>
      </c>
      <c r="AR530" s="113" t="str">
        <f t="shared" si="270"/>
        <v/>
      </c>
      <c r="AS530" s="113">
        <f t="shared" si="271"/>
        <v>0</v>
      </c>
      <c r="AT530" s="113">
        <f t="shared" si="272"/>
        <v>0</v>
      </c>
      <c r="AU530" s="113">
        <f t="shared" si="273"/>
        <v>0</v>
      </c>
      <c r="AV530" s="113">
        <f t="shared" si="274"/>
        <v>0</v>
      </c>
      <c r="AX530" s="68" t="str">
        <f>IF(BC530="","",IF(BC530&gt;0,COUNT($AY$2:AY530),""))</f>
        <v/>
      </c>
      <c r="AY530" s="113" t="str">
        <f t="shared" si="275"/>
        <v/>
      </c>
      <c r="AZ530" s="113" t="str">
        <f t="shared" si="276"/>
        <v/>
      </c>
      <c r="BA530" s="113" t="str">
        <f t="shared" si="277"/>
        <v/>
      </c>
      <c r="BB530" s="113" t="str">
        <f t="shared" si="278"/>
        <v/>
      </c>
      <c r="BC530" s="113" t="str">
        <f t="shared" si="279"/>
        <v/>
      </c>
      <c r="BD530" s="113" t="str">
        <f t="shared" si="280"/>
        <v/>
      </c>
      <c r="BE530" s="113" t="str">
        <f t="shared" si="281"/>
        <v/>
      </c>
      <c r="BF530" s="113" t="str">
        <f t="shared" si="282"/>
        <v/>
      </c>
      <c r="BG530" s="113" t="str">
        <f t="shared" si="283"/>
        <v/>
      </c>
      <c r="BH530" s="113" t="str">
        <f t="shared" si="284"/>
        <v/>
      </c>
      <c r="BI530" s="113" t="str">
        <f t="shared" si="285"/>
        <v/>
      </c>
      <c r="BJ530" s="113" t="str">
        <f t="shared" si="286"/>
        <v/>
      </c>
      <c r="BK530" s="113" t="str">
        <f t="shared" si="287"/>
        <v/>
      </c>
      <c r="BL530" s="113" t="str">
        <f t="shared" si="288"/>
        <v/>
      </c>
      <c r="BM530" s="113" t="str">
        <f t="shared" si="289"/>
        <v/>
      </c>
      <c r="BN530" s="113" t="str">
        <f t="shared" si="290"/>
        <v/>
      </c>
    </row>
    <row r="531" spans="1:66">
      <c r="A531" s="111">
        <f>IF('Data Entry'!$H$4="","",'Data Entry'!$H$4)</f>
        <v>8</v>
      </c>
      <c r="B531" s="111" t="str">
        <f>IF('Data Entry'!B536="","",'Data Entry'!B536)</f>
        <v/>
      </c>
      <c r="C531" s="111" t="str">
        <f>IF('Data Entry'!C536="","",'Data Entry'!C536)</f>
        <v/>
      </c>
      <c r="D531" s="114" t="str">
        <f>IF('Data Entry'!D536="","",'Data Entry'!D536)</f>
        <v/>
      </c>
      <c r="E531" s="111" t="str">
        <f>IF('Data Entry'!E536="","",UPPER('Data Entry'!E536))</f>
        <v/>
      </c>
      <c r="F531" s="111"/>
      <c r="G531" s="111" t="str">
        <f>IF('Data Entry'!F536="","",UPPER('Data Entry'!F536))</f>
        <v/>
      </c>
      <c r="H531" s="111"/>
      <c r="I531" s="111"/>
      <c r="J531" s="111"/>
      <c r="K531" s="111" t="str">
        <f>IF('Data Entry'!G536="","",'Data Entry'!G536)</f>
        <v/>
      </c>
      <c r="L531" s="111" t="str">
        <f>IF('Data Entry'!H536="","",'Data Entry'!H536)</f>
        <v/>
      </c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2"/>
      <c r="AF531" s="68" t="str">
        <f>IF(AK531="","",IF(AK531&gt;0,COUNT($AG$2:AG531),""))</f>
        <v/>
      </c>
      <c r="AG531" s="113">
        <f t="shared" si="259"/>
        <v>8</v>
      </c>
      <c r="AH531" s="113" t="str">
        <f t="shared" si="260"/>
        <v/>
      </c>
      <c r="AI531" s="113" t="str">
        <f t="shared" si="261"/>
        <v/>
      </c>
      <c r="AJ531" s="113" t="str">
        <f t="shared" si="262"/>
        <v/>
      </c>
      <c r="AK531" s="113" t="str">
        <f t="shared" si="263"/>
        <v/>
      </c>
      <c r="AL531" s="113">
        <f t="shared" si="264"/>
        <v>0</v>
      </c>
      <c r="AM531" s="113" t="str">
        <f t="shared" si="265"/>
        <v/>
      </c>
      <c r="AN531" s="113">
        <f t="shared" si="266"/>
        <v>0</v>
      </c>
      <c r="AO531" s="113">
        <f t="shared" si="267"/>
        <v>0</v>
      </c>
      <c r="AP531" s="113">
        <f t="shared" si="268"/>
        <v>0</v>
      </c>
      <c r="AQ531" s="113" t="str">
        <f t="shared" si="269"/>
        <v/>
      </c>
      <c r="AR531" s="113" t="str">
        <f t="shared" si="270"/>
        <v/>
      </c>
      <c r="AS531" s="113">
        <f t="shared" si="271"/>
        <v>0</v>
      </c>
      <c r="AT531" s="113">
        <f t="shared" si="272"/>
        <v>0</v>
      </c>
      <c r="AU531" s="113">
        <f t="shared" si="273"/>
        <v>0</v>
      </c>
      <c r="AV531" s="113">
        <f t="shared" si="274"/>
        <v>0</v>
      </c>
      <c r="AX531" s="68" t="str">
        <f>IF(BC531="","",IF(BC531&gt;0,COUNT($AY$2:AY531),""))</f>
        <v/>
      </c>
      <c r="AY531" s="113" t="str">
        <f t="shared" si="275"/>
        <v/>
      </c>
      <c r="AZ531" s="113" t="str">
        <f t="shared" si="276"/>
        <v/>
      </c>
      <c r="BA531" s="113" t="str">
        <f t="shared" si="277"/>
        <v/>
      </c>
      <c r="BB531" s="113" t="str">
        <f t="shared" si="278"/>
        <v/>
      </c>
      <c r="BC531" s="113" t="str">
        <f t="shared" si="279"/>
        <v/>
      </c>
      <c r="BD531" s="113" t="str">
        <f t="shared" si="280"/>
        <v/>
      </c>
      <c r="BE531" s="113" t="str">
        <f t="shared" si="281"/>
        <v/>
      </c>
      <c r="BF531" s="113" t="str">
        <f t="shared" si="282"/>
        <v/>
      </c>
      <c r="BG531" s="113" t="str">
        <f t="shared" si="283"/>
        <v/>
      </c>
      <c r="BH531" s="113" t="str">
        <f t="shared" si="284"/>
        <v/>
      </c>
      <c r="BI531" s="113" t="str">
        <f t="shared" si="285"/>
        <v/>
      </c>
      <c r="BJ531" s="113" t="str">
        <f t="shared" si="286"/>
        <v/>
      </c>
      <c r="BK531" s="113" t="str">
        <f t="shared" si="287"/>
        <v/>
      </c>
      <c r="BL531" s="113" t="str">
        <f t="shared" si="288"/>
        <v/>
      </c>
      <c r="BM531" s="113" t="str">
        <f t="shared" si="289"/>
        <v/>
      </c>
      <c r="BN531" s="113" t="str">
        <f t="shared" si="290"/>
        <v/>
      </c>
    </row>
    <row r="532" spans="1:66">
      <c r="A532" s="111">
        <f>IF('Data Entry'!$H$4="","",'Data Entry'!$H$4)</f>
        <v>8</v>
      </c>
      <c r="B532" s="111" t="str">
        <f>IF('Data Entry'!B537="","",'Data Entry'!B537)</f>
        <v/>
      </c>
      <c r="C532" s="111" t="str">
        <f>IF('Data Entry'!C537="","",'Data Entry'!C537)</f>
        <v/>
      </c>
      <c r="D532" s="114" t="str">
        <f>IF('Data Entry'!D537="","",'Data Entry'!D537)</f>
        <v/>
      </c>
      <c r="E532" s="111" t="str">
        <f>IF('Data Entry'!E537="","",UPPER('Data Entry'!E537))</f>
        <v/>
      </c>
      <c r="F532" s="111"/>
      <c r="G532" s="111" t="str">
        <f>IF('Data Entry'!F537="","",UPPER('Data Entry'!F537))</f>
        <v/>
      </c>
      <c r="H532" s="111"/>
      <c r="I532" s="111"/>
      <c r="J532" s="111"/>
      <c r="K532" s="111" t="str">
        <f>IF('Data Entry'!G537="","",'Data Entry'!G537)</f>
        <v/>
      </c>
      <c r="L532" s="111" t="str">
        <f>IF('Data Entry'!H537="","",'Data Entry'!H537)</f>
        <v/>
      </c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2"/>
      <c r="AF532" s="68" t="str">
        <f>IF(AK532="","",IF(AK532&gt;0,COUNT($AG$2:AG532),""))</f>
        <v/>
      </c>
      <c r="AG532" s="113">
        <f t="shared" si="259"/>
        <v>8</v>
      </c>
      <c r="AH532" s="113" t="str">
        <f t="shared" si="260"/>
        <v/>
      </c>
      <c r="AI532" s="113" t="str">
        <f t="shared" si="261"/>
        <v/>
      </c>
      <c r="AJ532" s="113" t="str">
        <f t="shared" si="262"/>
        <v/>
      </c>
      <c r="AK532" s="113" t="str">
        <f t="shared" si="263"/>
        <v/>
      </c>
      <c r="AL532" s="113">
        <f t="shared" si="264"/>
        <v>0</v>
      </c>
      <c r="AM532" s="113" t="str">
        <f t="shared" si="265"/>
        <v/>
      </c>
      <c r="AN532" s="113">
        <f t="shared" si="266"/>
        <v>0</v>
      </c>
      <c r="AO532" s="113">
        <f t="shared" si="267"/>
        <v>0</v>
      </c>
      <c r="AP532" s="113">
        <f t="shared" si="268"/>
        <v>0</v>
      </c>
      <c r="AQ532" s="113" t="str">
        <f t="shared" si="269"/>
        <v/>
      </c>
      <c r="AR532" s="113" t="str">
        <f t="shared" si="270"/>
        <v/>
      </c>
      <c r="AS532" s="113">
        <f t="shared" si="271"/>
        <v>0</v>
      </c>
      <c r="AT532" s="113">
        <f t="shared" si="272"/>
        <v>0</v>
      </c>
      <c r="AU532" s="113">
        <f t="shared" si="273"/>
        <v>0</v>
      </c>
      <c r="AV532" s="113">
        <f t="shared" si="274"/>
        <v>0</v>
      </c>
      <c r="AX532" s="68" t="str">
        <f>IF(BC532="","",IF(BC532&gt;0,COUNT($AY$2:AY532),""))</f>
        <v/>
      </c>
      <c r="AY532" s="113" t="str">
        <f t="shared" si="275"/>
        <v/>
      </c>
      <c r="AZ532" s="113" t="str">
        <f t="shared" si="276"/>
        <v/>
      </c>
      <c r="BA532" s="113" t="str">
        <f t="shared" si="277"/>
        <v/>
      </c>
      <c r="BB532" s="113" t="str">
        <f t="shared" si="278"/>
        <v/>
      </c>
      <c r="BC532" s="113" t="str">
        <f t="shared" si="279"/>
        <v/>
      </c>
      <c r="BD532" s="113" t="str">
        <f t="shared" si="280"/>
        <v/>
      </c>
      <c r="BE532" s="113" t="str">
        <f t="shared" si="281"/>
        <v/>
      </c>
      <c r="BF532" s="113" t="str">
        <f t="shared" si="282"/>
        <v/>
      </c>
      <c r="BG532" s="113" t="str">
        <f t="shared" si="283"/>
        <v/>
      </c>
      <c r="BH532" s="113" t="str">
        <f t="shared" si="284"/>
        <v/>
      </c>
      <c r="BI532" s="113" t="str">
        <f t="shared" si="285"/>
        <v/>
      </c>
      <c r="BJ532" s="113" t="str">
        <f t="shared" si="286"/>
        <v/>
      </c>
      <c r="BK532" s="113" t="str">
        <f t="shared" si="287"/>
        <v/>
      </c>
      <c r="BL532" s="113" t="str">
        <f t="shared" si="288"/>
        <v/>
      </c>
      <c r="BM532" s="113" t="str">
        <f t="shared" si="289"/>
        <v/>
      </c>
      <c r="BN532" s="113" t="str">
        <f t="shared" si="290"/>
        <v/>
      </c>
    </row>
    <row r="533" spans="1:66">
      <c r="A533" s="111">
        <f>IF('Data Entry'!$H$4="","",'Data Entry'!$H$4)</f>
        <v>8</v>
      </c>
      <c r="B533" s="111" t="str">
        <f>IF('Data Entry'!B538="","",'Data Entry'!B538)</f>
        <v/>
      </c>
      <c r="C533" s="111" t="str">
        <f>IF('Data Entry'!C538="","",'Data Entry'!C538)</f>
        <v/>
      </c>
      <c r="D533" s="114" t="str">
        <f>IF('Data Entry'!D538="","",'Data Entry'!D538)</f>
        <v/>
      </c>
      <c r="E533" s="111" t="str">
        <f>IF('Data Entry'!E538="","",UPPER('Data Entry'!E538))</f>
        <v/>
      </c>
      <c r="F533" s="111"/>
      <c r="G533" s="111" t="str">
        <f>IF('Data Entry'!F538="","",UPPER('Data Entry'!F538))</f>
        <v/>
      </c>
      <c r="H533" s="111"/>
      <c r="I533" s="111"/>
      <c r="J533" s="111"/>
      <c r="K533" s="111" t="str">
        <f>IF('Data Entry'!G538="","",'Data Entry'!G538)</f>
        <v/>
      </c>
      <c r="L533" s="111" t="str">
        <f>IF('Data Entry'!H538="","",'Data Entry'!H538)</f>
        <v/>
      </c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2"/>
      <c r="AF533" s="68" t="str">
        <f>IF(AK533="","",IF(AK533&gt;0,COUNT($AG$2:AG533),""))</f>
        <v/>
      </c>
      <c r="AG533" s="113">
        <f t="shared" si="259"/>
        <v>8</v>
      </c>
      <c r="AH533" s="113" t="str">
        <f t="shared" si="260"/>
        <v/>
      </c>
      <c r="AI533" s="113" t="str">
        <f t="shared" si="261"/>
        <v/>
      </c>
      <c r="AJ533" s="113" t="str">
        <f t="shared" si="262"/>
        <v/>
      </c>
      <c r="AK533" s="113" t="str">
        <f t="shared" si="263"/>
        <v/>
      </c>
      <c r="AL533" s="113">
        <f t="shared" si="264"/>
        <v>0</v>
      </c>
      <c r="AM533" s="113" t="str">
        <f t="shared" si="265"/>
        <v/>
      </c>
      <c r="AN533" s="113">
        <f t="shared" si="266"/>
        <v>0</v>
      </c>
      <c r="AO533" s="113">
        <f t="shared" si="267"/>
        <v>0</v>
      </c>
      <c r="AP533" s="113">
        <f t="shared" si="268"/>
        <v>0</v>
      </c>
      <c r="AQ533" s="113" t="str">
        <f t="shared" si="269"/>
        <v/>
      </c>
      <c r="AR533" s="113" t="str">
        <f t="shared" si="270"/>
        <v/>
      </c>
      <c r="AS533" s="113">
        <f t="shared" si="271"/>
        <v>0</v>
      </c>
      <c r="AT533" s="113">
        <f t="shared" si="272"/>
        <v>0</v>
      </c>
      <c r="AU533" s="113">
        <f t="shared" si="273"/>
        <v>0</v>
      </c>
      <c r="AV533" s="113">
        <f t="shared" si="274"/>
        <v>0</v>
      </c>
      <c r="AX533" s="68" t="str">
        <f>IF(BC533="","",IF(BC533&gt;0,COUNT($AY$2:AY533),""))</f>
        <v/>
      </c>
      <c r="AY533" s="113" t="str">
        <f t="shared" si="275"/>
        <v/>
      </c>
      <c r="AZ533" s="113" t="str">
        <f t="shared" si="276"/>
        <v/>
      </c>
      <c r="BA533" s="113" t="str">
        <f t="shared" si="277"/>
        <v/>
      </c>
      <c r="BB533" s="113" t="str">
        <f t="shared" si="278"/>
        <v/>
      </c>
      <c r="BC533" s="113" t="str">
        <f t="shared" si="279"/>
        <v/>
      </c>
      <c r="BD533" s="113" t="str">
        <f t="shared" si="280"/>
        <v/>
      </c>
      <c r="BE533" s="113" t="str">
        <f t="shared" si="281"/>
        <v/>
      </c>
      <c r="BF533" s="113" t="str">
        <f t="shared" si="282"/>
        <v/>
      </c>
      <c r="BG533" s="113" t="str">
        <f t="shared" si="283"/>
        <v/>
      </c>
      <c r="BH533" s="113" t="str">
        <f t="shared" si="284"/>
        <v/>
      </c>
      <c r="BI533" s="113" t="str">
        <f t="shared" si="285"/>
        <v/>
      </c>
      <c r="BJ533" s="113" t="str">
        <f t="shared" si="286"/>
        <v/>
      </c>
      <c r="BK533" s="113" t="str">
        <f t="shared" si="287"/>
        <v/>
      </c>
      <c r="BL533" s="113" t="str">
        <f t="shared" si="288"/>
        <v/>
      </c>
      <c r="BM533" s="113" t="str">
        <f t="shared" si="289"/>
        <v/>
      </c>
      <c r="BN533" s="113" t="str">
        <f t="shared" si="290"/>
        <v/>
      </c>
    </row>
    <row r="534" spans="1:66">
      <c r="A534" s="111">
        <f>IF('Data Entry'!$H$4="","",'Data Entry'!$H$4)</f>
        <v>8</v>
      </c>
      <c r="B534" s="111" t="str">
        <f>IF('Data Entry'!B539="","",'Data Entry'!B539)</f>
        <v/>
      </c>
      <c r="C534" s="111" t="str">
        <f>IF('Data Entry'!C539="","",'Data Entry'!C539)</f>
        <v/>
      </c>
      <c r="D534" s="114" t="str">
        <f>IF('Data Entry'!D539="","",'Data Entry'!D539)</f>
        <v/>
      </c>
      <c r="E534" s="111" t="str">
        <f>IF('Data Entry'!E539="","",UPPER('Data Entry'!E539))</f>
        <v/>
      </c>
      <c r="F534" s="111"/>
      <c r="G534" s="111" t="str">
        <f>IF('Data Entry'!F539="","",UPPER('Data Entry'!F539))</f>
        <v/>
      </c>
      <c r="H534" s="111"/>
      <c r="I534" s="111"/>
      <c r="J534" s="111"/>
      <c r="K534" s="111" t="str">
        <f>IF('Data Entry'!G539="","",'Data Entry'!G539)</f>
        <v/>
      </c>
      <c r="L534" s="111" t="str">
        <f>IF('Data Entry'!H539="","",'Data Entry'!H539)</f>
        <v/>
      </c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2"/>
      <c r="AF534" s="68" t="str">
        <f>IF(AK534="","",IF(AK534&gt;0,COUNT($AG$2:AG534),""))</f>
        <v/>
      </c>
      <c r="AG534" s="113">
        <f t="shared" si="259"/>
        <v>8</v>
      </c>
      <c r="AH534" s="113" t="str">
        <f t="shared" si="260"/>
        <v/>
      </c>
      <c r="AI534" s="113" t="str">
        <f t="shared" si="261"/>
        <v/>
      </c>
      <c r="AJ534" s="113" t="str">
        <f t="shared" si="262"/>
        <v/>
      </c>
      <c r="AK534" s="113" t="str">
        <f t="shared" si="263"/>
        <v/>
      </c>
      <c r="AL534" s="113">
        <f t="shared" si="264"/>
        <v>0</v>
      </c>
      <c r="AM534" s="113" t="str">
        <f t="shared" si="265"/>
        <v/>
      </c>
      <c r="AN534" s="113">
        <f t="shared" si="266"/>
        <v>0</v>
      </c>
      <c r="AO534" s="113">
        <f t="shared" si="267"/>
        <v>0</v>
      </c>
      <c r="AP534" s="113">
        <f t="shared" si="268"/>
        <v>0</v>
      </c>
      <c r="AQ534" s="113" t="str">
        <f t="shared" si="269"/>
        <v/>
      </c>
      <c r="AR534" s="113" t="str">
        <f t="shared" si="270"/>
        <v/>
      </c>
      <c r="AS534" s="113">
        <f t="shared" si="271"/>
        <v>0</v>
      </c>
      <c r="AT534" s="113">
        <f t="shared" si="272"/>
        <v>0</v>
      </c>
      <c r="AU534" s="113">
        <f t="shared" si="273"/>
        <v>0</v>
      </c>
      <c r="AV534" s="113">
        <f t="shared" si="274"/>
        <v>0</v>
      </c>
      <c r="AX534" s="68" t="str">
        <f>IF(BC534="","",IF(BC534&gt;0,COUNT($AY$2:AY534),""))</f>
        <v/>
      </c>
      <c r="AY534" s="113" t="str">
        <f t="shared" si="275"/>
        <v/>
      </c>
      <c r="AZ534" s="113" t="str">
        <f t="shared" si="276"/>
        <v/>
      </c>
      <c r="BA534" s="113" t="str">
        <f t="shared" si="277"/>
        <v/>
      </c>
      <c r="BB534" s="113" t="str">
        <f t="shared" si="278"/>
        <v/>
      </c>
      <c r="BC534" s="113" t="str">
        <f t="shared" si="279"/>
        <v/>
      </c>
      <c r="BD534" s="113" t="str">
        <f t="shared" si="280"/>
        <v/>
      </c>
      <c r="BE534" s="113" t="str">
        <f t="shared" si="281"/>
        <v/>
      </c>
      <c r="BF534" s="113" t="str">
        <f t="shared" si="282"/>
        <v/>
      </c>
      <c r="BG534" s="113" t="str">
        <f t="shared" si="283"/>
        <v/>
      </c>
      <c r="BH534" s="113" t="str">
        <f t="shared" si="284"/>
        <v/>
      </c>
      <c r="BI534" s="113" t="str">
        <f t="shared" si="285"/>
        <v/>
      </c>
      <c r="BJ534" s="113" t="str">
        <f t="shared" si="286"/>
        <v/>
      </c>
      <c r="BK534" s="113" t="str">
        <f t="shared" si="287"/>
        <v/>
      </c>
      <c r="BL534" s="113" t="str">
        <f t="shared" si="288"/>
        <v/>
      </c>
      <c r="BM534" s="113" t="str">
        <f t="shared" si="289"/>
        <v/>
      </c>
      <c r="BN534" s="113" t="str">
        <f t="shared" si="290"/>
        <v/>
      </c>
    </row>
    <row r="535" spans="1:66">
      <c r="A535" s="111">
        <f>IF('Data Entry'!$H$4="","",'Data Entry'!$H$4)</f>
        <v>8</v>
      </c>
      <c r="B535" s="111" t="str">
        <f>IF('Data Entry'!B540="","",'Data Entry'!B540)</f>
        <v/>
      </c>
      <c r="C535" s="111" t="str">
        <f>IF('Data Entry'!C540="","",'Data Entry'!C540)</f>
        <v/>
      </c>
      <c r="D535" s="114" t="str">
        <f>IF('Data Entry'!D540="","",'Data Entry'!D540)</f>
        <v/>
      </c>
      <c r="E535" s="111" t="str">
        <f>IF('Data Entry'!E540="","",UPPER('Data Entry'!E540))</f>
        <v/>
      </c>
      <c r="F535" s="111"/>
      <c r="G535" s="111" t="str">
        <f>IF('Data Entry'!F540="","",UPPER('Data Entry'!F540))</f>
        <v/>
      </c>
      <c r="H535" s="111"/>
      <c r="I535" s="111"/>
      <c r="J535" s="111"/>
      <c r="K535" s="111" t="str">
        <f>IF('Data Entry'!G540="","",'Data Entry'!G540)</f>
        <v/>
      </c>
      <c r="L535" s="111" t="str">
        <f>IF('Data Entry'!H540="","",'Data Entry'!H540)</f>
        <v/>
      </c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2"/>
      <c r="AF535" s="68" t="str">
        <f>IF(AK535="","",IF(AK535&gt;0,COUNT($AG$2:AG535),""))</f>
        <v/>
      </c>
      <c r="AG535" s="113">
        <f t="shared" si="259"/>
        <v>8</v>
      </c>
      <c r="AH535" s="113" t="str">
        <f t="shared" si="260"/>
        <v/>
      </c>
      <c r="AI535" s="113" t="str">
        <f t="shared" si="261"/>
        <v/>
      </c>
      <c r="AJ535" s="113" t="str">
        <f t="shared" si="262"/>
        <v/>
      </c>
      <c r="AK535" s="113" t="str">
        <f t="shared" si="263"/>
        <v/>
      </c>
      <c r="AL535" s="113">
        <f t="shared" si="264"/>
        <v>0</v>
      </c>
      <c r="AM535" s="113" t="str">
        <f t="shared" si="265"/>
        <v/>
      </c>
      <c r="AN535" s="113">
        <f t="shared" si="266"/>
        <v>0</v>
      </c>
      <c r="AO535" s="113">
        <f t="shared" si="267"/>
        <v>0</v>
      </c>
      <c r="AP535" s="113">
        <f t="shared" si="268"/>
        <v>0</v>
      </c>
      <c r="AQ535" s="113" t="str">
        <f t="shared" si="269"/>
        <v/>
      </c>
      <c r="AR535" s="113" t="str">
        <f t="shared" si="270"/>
        <v/>
      </c>
      <c r="AS535" s="113">
        <f t="shared" si="271"/>
        <v>0</v>
      </c>
      <c r="AT535" s="113">
        <f t="shared" si="272"/>
        <v>0</v>
      </c>
      <c r="AU535" s="113">
        <f t="shared" si="273"/>
        <v>0</v>
      </c>
      <c r="AV535" s="113">
        <f t="shared" si="274"/>
        <v>0</v>
      </c>
      <c r="AX535" s="68" t="str">
        <f>IF(BC535="","",IF(BC535&gt;0,COUNT($AY$2:AY535),""))</f>
        <v/>
      </c>
      <c r="AY535" s="113" t="str">
        <f t="shared" si="275"/>
        <v/>
      </c>
      <c r="AZ535" s="113" t="str">
        <f t="shared" si="276"/>
        <v/>
      </c>
      <c r="BA535" s="113" t="str">
        <f t="shared" si="277"/>
        <v/>
      </c>
      <c r="BB535" s="113" t="str">
        <f t="shared" si="278"/>
        <v/>
      </c>
      <c r="BC535" s="113" t="str">
        <f t="shared" si="279"/>
        <v/>
      </c>
      <c r="BD535" s="113" t="str">
        <f t="shared" si="280"/>
        <v/>
      </c>
      <c r="BE535" s="113" t="str">
        <f t="shared" si="281"/>
        <v/>
      </c>
      <c r="BF535" s="113" t="str">
        <f t="shared" si="282"/>
        <v/>
      </c>
      <c r="BG535" s="113" t="str">
        <f t="shared" si="283"/>
        <v/>
      </c>
      <c r="BH535" s="113" t="str">
        <f t="shared" si="284"/>
        <v/>
      </c>
      <c r="BI535" s="113" t="str">
        <f t="shared" si="285"/>
        <v/>
      </c>
      <c r="BJ535" s="113" t="str">
        <f t="shared" si="286"/>
        <v/>
      </c>
      <c r="BK535" s="113" t="str">
        <f t="shared" si="287"/>
        <v/>
      </c>
      <c r="BL535" s="113" t="str">
        <f t="shared" si="288"/>
        <v/>
      </c>
      <c r="BM535" s="113" t="str">
        <f t="shared" si="289"/>
        <v/>
      </c>
      <c r="BN535" s="113" t="str">
        <f t="shared" si="290"/>
        <v/>
      </c>
    </row>
    <row r="536" spans="1:66">
      <c r="A536" s="111">
        <f>IF('Data Entry'!$H$4="","",'Data Entry'!$H$4)</f>
        <v>8</v>
      </c>
      <c r="B536" s="111" t="str">
        <f>IF('Data Entry'!B541="","",'Data Entry'!B541)</f>
        <v/>
      </c>
      <c r="C536" s="111" t="str">
        <f>IF('Data Entry'!C541="","",'Data Entry'!C541)</f>
        <v/>
      </c>
      <c r="D536" s="114" t="str">
        <f>IF('Data Entry'!D541="","",'Data Entry'!D541)</f>
        <v/>
      </c>
      <c r="E536" s="111" t="str">
        <f>IF('Data Entry'!E541="","",UPPER('Data Entry'!E541))</f>
        <v/>
      </c>
      <c r="F536" s="111"/>
      <c r="G536" s="111" t="str">
        <f>IF('Data Entry'!F541="","",UPPER('Data Entry'!F541))</f>
        <v/>
      </c>
      <c r="H536" s="111"/>
      <c r="I536" s="111"/>
      <c r="J536" s="111"/>
      <c r="K536" s="111" t="str">
        <f>IF('Data Entry'!G541="","",'Data Entry'!G541)</f>
        <v/>
      </c>
      <c r="L536" s="111" t="str">
        <f>IF('Data Entry'!H541="","",'Data Entry'!H541)</f>
        <v/>
      </c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2"/>
      <c r="AF536" s="68" t="str">
        <f>IF(AK536="","",IF(AK536&gt;0,COUNT($AG$2:AG536),""))</f>
        <v/>
      </c>
      <c r="AG536" s="113">
        <f t="shared" si="259"/>
        <v>8</v>
      </c>
      <c r="AH536" s="113" t="str">
        <f t="shared" si="260"/>
        <v/>
      </c>
      <c r="AI536" s="113" t="str">
        <f t="shared" si="261"/>
        <v/>
      </c>
      <c r="AJ536" s="113" t="str">
        <f t="shared" si="262"/>
        <v/>
      </c>
      <c r="AK536" s="113" t="str">
        <f t="shared" si="263"/>
        <v/>
      </c>
      <c r="AL536" s="113">
        <f t="shared" si="264"/>
        <v>0</v>
      </c>
      <c r="AM536" s="113" t="str">
        <f t="shared" si="265"/>
        <v/>
      </c>
      <c r="AN536" s="113">
        <f t="shared" si="266"/>
        <v>0</v>
      </c>
      <c r="AO536" s="113">
        <f t="shared" si="267"/>
        <v>0</v>
      </c>
      <c r="AP536" s="113">
        <f t="shared" si="268"/>
        <v>0</v>
      </c>
      <c r="AQ536" s="113" t="str">
        <f t="shared" si="269"/>
        <v/>
      </c>
      <c r="AR536" s="113" t="str">
        <f t="shared" si="270"/>
        <v/>
      </c>
      <c r="AS536" s="113">
        <f t="shared" si="271"/>
        <v>0</v>
      </c>
      <c r="AT536" s="113">
        <f t="shared" si="272"/>
        <v>0</v>
      </c>
      <c r="AU536" s="113">
        <f t="shared" si="273"/>
        <v>0</v>
      </c>
      <c r="AV536" s="113">
        <f t="shared" si="274"/>
        <v>0</v>
      </c>
      <c r="AX536" s="68" t="str">
        <f>IF(BC536="","",IF(BC536&gt;0,COUNT($AY$2:AY536),""))</f>
        <v/>
      </c>
      <c r="AY536" s="113" t="str">
        <f t="shared" si="275"/>
        <v/>
      </c>
      <c r="AZ536" s="113" t="str">
        <f t="shared" si="276"/>
        <v/>
      </c>
      <c r="BA536" s="113" t="str">
        <f t="shared" si="277"/>
        <v/>
      </c>
      <c r="BB536" s="113" t="str">
        <f t="shared" si="278"/>
        <v/>
      </c>
      <c r="BC536" s="113" t="str">
        <f t="shared" si="279"/>
        <v/>
      </c>
      <c r="BD536" s="113" t="str">
        <f t="shared" si="280"/>
        <v/>
      </c>
      <c r="BE536" s="113" t="str">
        <f t="shared" si="281"/>
        <v/>
      </c>
      <c r="BF536" s="113" t="str">
        <f t="shared" si="282"/>
        <v/>
      </c>
      <c r="BG536" s="113" t="str">
        <f t="shared" si="283"/>
        <v/>
      </c>
      <c r="BH536" s="113" t="str">
        <f t="shared" si="284"/>
        <v/>
      </c>
      <c r="BI536" s="113" t="str">
        <f t="shared" si="285"/>
        <v/>
      </c>
      <c r="BJ536" s="113" t="str">
        <f t="shared" si="286"/>
        <v/>
      </c>
      <c r="BK536" s="113" t="str">
        <f t="shared" si="287"/>
        <v/>
      </c>
      <c r="BL536" s="113" t="str">
        <f t="shared" si="288"/>
        <v/>
      </c>
      <c r="BM536" s="113" t="str">
        <f t="shared" si="289"/>
        <v/>
      </c>
      <c r="BN536" s="113" t="str">
        <f t="shared" si="290"/>
        <v/>
      </c>
    </row>
    <row r="537" spans="1:66">
      <c r="A537" s="111">
        <f>IF('Data Entry'!$H$4="","",'Data Entry'!$H$4)</f>
        <v>8</v>
      </c>
      <c r="B537" s="111" t="str">
        <f>IF('Data Entry'!B542="","",'Data Entry'!B542)</f>
        <v/>
      </c>
      <c r="C537" s="111" t="str">
        <f>IF('Data Entry'!C542="","",'Data Entry'!C542)</f>
        <v/>
      </c>
      <c r="D537" s="114" t="str">
        <f>IF('Data Entry'!D542="","",'Data Entry'!D542)</f>
        <v/>
      </c>
      <c r="E537" s="111" t="str">
        <f>IF('Data Entry'!E542="","",UPPER('Data Entry'!E542))</f>
        <v/>
      </c>
      <c r="F537" s="111"/>
      <c r="G537" s="111" t="str">
        <f>IF('Data Entry'!F542="","",UPPER('Data Entry'!F542))</f>
        <v/>
      </c>
      <c r="H537" s="111"/>
      <c r="I537" s="111"/>
      <c r="J537" s="111"/>
      <c r="K537" s="111" t="str">
        <f>IF('Data Entry'!G542="","",'Data Entry'!G542)</f>
        <v/>
      </c>
      <c r="L537" s="111" t="str">
        <f>IF('Data Entry'!H542="","",'Data Entry'!H542)</f>
        <v/>
      </c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2"/>
      <c r="AF537" s="68" t="str">
        <f>IF(AK537="","",IF(AK537&gt;0,COUNT($AG$2:AG537),""))</f>
        <v/>
      </c>
      <c r="AG537" s="113">
        <f t="shared" si="259"/>
        <v>8</v>
      </c>
      <c r="AH537" s="113" t="str">
        <f t="shared" si="260"/>
        <v/>
      </c>
      <c r="AI537" s="113" t="str">
        <f t="shared" si="261"/>
        <v/>
      </c>
      <c r="AJ537" s="113" t="str">
        <f t="shared" si="262"/>
        <v/>
      </c>
      <c r="AK537" s="113" t="str">
        <f t="shared" si="263"/>
        <v/>
      </c>
      <c r="AL537" s="113">
        <f t="shared" si="264"/>
        <v>0</v>
      </c>
      <c r="AM537" s="113" t="str">
        <f t="shared" si="265"/>
        <v/>
      </c>
      <c r="AN537" s="113">
        <f t="shared" si="266"/>
        <v>0</v>
      </c>
      <c r="AO537" s="113">
        <f t="shared" si="267"/>
        <v>0</v>
      </c>
      <c r="AP537" s="113">
        <f t="shared" si="268"/>
        <v>0</v>
      </c>
      <c r="AQ537" s="113" t="str">
        <f t="shared" si="269"/>
        <v/>
      </c>
      <c r="AR537" s="113" t="str">
        <f t="shared" si="270"/>
        <v/>
      </c>
      <c r="AS537" s="113">
        <f t="shared" si="271"/>
        <v>0</v>
      </c>
      <c r="AT537" s="113">
        <f t="shared" si="272"/>
        <v>0</v>
      </c>
      <c r="AU537" s="113">
        <f t="shared" si="273"/>
        <v>0</v>
      </c>
      <c r="AV537" s="113">
        <f t="shared" si="274"/>
        <v>0</v>
      </c>
      <c r="AX537" s="68" t="str">
        <f>IF(BC537="","",IF(BC537&gt;0,COUNT($AY$2:AY537),""))</f>
        <v/>
      </c>
      <c r="AY537" s="113" t="str">
        <f t="shared" si="275"/>
        <v/>
      </c>
      <c r="AZ537" s="113" t="str">
        <f t="shared" si="276"/>
        <v/>
      </c>
      <c r="BA537" s="113" t="str">
        <f t="shared" si="277"/>
        <v/>
      </c>
      <c r="BB537" s="113" t="str">
        <f t="shared" si="278"/>
        <v/>
      </c>
      <c r="BC537" s="113" t="str">
        <f t="shared" si="279"/>
        <v/>
      </c>
      <c r="BD537" s="113" t="str">
        <f t="shared" si="280"/>
        <v/>
      </c>
      <c r="BE537" s="113" t="str">
        <f t="shared" si="281"/>
        <v/>
      </c>
      <c r="BF537" s="113" t="str">
        <f t="shared" si="282"/>
        <v/>
      </c>
      <c r="BG537" s="113" t="str">
        <f t="shared" si="283"/>
        <v/>
      </c>
      <c r="BH537" s="113" t="str">
        <f t="shared" si="284"/>
        <v/>
      </c>
      <c r="BI537" s="113" t="str">
        <f t="shared" si="285"/>
        <v/>
      </c>
      <c r="BJ537" s="113" t="str">
        <f t="shared" si="286"/>
        <v/>
      </c>
      <c r="BK537" s="113" t="str">
        <f t="shared" si="287"/>
        <v/>
      </c>
      <c r="BL537" s="113" t="str">
        <f t="shared" si="288"/>
        <v/>
      </c>
      <c r="BM537" s="113" t="str">
        <f t="shared" si="289"/>
        <v/>
      </c>
      <c r="BN537" s="113" t="str">
        <f t="shared" si="290"/>
        <v/>
      </c>
    </row>
    <row r="538" spans="1:66">
      <c r="A538" s="111">
        <f>IF('Data Entry'!$H$4="","",'Data Entry'!$H$4)</f>
        <v>8</v>
      </c>
      <c r="B538" s="111" t="str">
        <f>IF('Data Entry'!B543="","",'Data Entry'!B543)</f>
        <v/>
      </c>
      <c r="C538" s="111" t="str">
        <f>IF('Data Entry'!C543="","",'Data Entry'!C543)</f>
        <v/>
      </c>
      <c r="D538" s="114" t="str">
        <f>IF('Data Entry'!D543="","",'Data Entry'!D543)</f>
        <v/>
      </c>
      <c r="E538" s="111" t="str">
        <f>IF('Data Entry'!E543="","",UPPER('Data Entry'!E543))</f>
        <v/>
      </c>
      <c r="F538" s="111"/>
      <c r="G538" s="111" t="str">
        <f>IF('Data Entry'!F543="","",UPPER('Data Entry'!F543))</f>
        <v/>
      </c>
      <c r="H538" s="111"/>
      <c r="I538" s="111"/>
      <c r="J538" s="111"/>
      <c r="K538" s="111" t="str">
        <f>IF('Data Entry'!G543="","",'Data Entry'!G543)</f>
        <v/>
      </c>
      <c r="L538" s="111" t="str">
        <f>IF('Data Entry'!H543="","",'Data Entry'!H543)</f>
        <v/>
      </c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2"/>
      <c r="AF538" s="68" t="str">
        <f>IF(AK538="","",IF(AK538&gt;0,COUNT($AG$2:AG538),""))</f>
        <v/>
      </c>
      <c r="AG538" s="113">
        <f t="shared" si="259"/>
        <v>8</v>
      </c>
      <c r="AH538" s="113" t="str">
        <f t="shared" si="260"/>
        <v/>
      </c>
      <c r="AI538" s="113" t="str">
        <f t="shared" si="261"/>
        <v/>
      </c>
      <c r="AJ538" s="113" t="str">
        <f t="shared" si="262"/>
        <v/>
      </c>
      <c r="AK538" s="113" t="str">
        <f t="shared" si="263"/>
        <v/>
      </c>
      <c r="AL538" s="113">
        <f t="shared" si="264"/>
        <v>0</v>
      </c>
      <c r="AM538" s="113" t="str">
        <f t="shared" si="265"/>
        <v/>
      </c>
      <c r="AN538" s="113">
        <f t="shared" si="266"/>
        <v>0</v>
      </c>
      <c r="AO538" s="113">
        <f t="shared" si="267"/>
        <v>0</v>
      </c>
      <c r="AP538" s="113">
        <f t="shared" si="268"/>
        <v>0</v>
      </c>
      <c r="AQ538" s="113" t="str">
        <f t="shared" si="269"/>
        <v/>
      </c>
      <c r="AR538" s="113" t="str">
        <f t="shared" si="270"/>
        <v/>
      </c>
      <c r="AS538" s="113">
        <f t="shared" si="271"/>
        <v>0</v>
      </c>
      <c r="AT538" s="113">
        <f t="shared" si="272"/>
        <v>0</v>
      </c>
      <c r="AU538" s="113">
        <f t="shared" si="273"/>
        <v>0</v>
      </c>
      <c r="AV538" s="113">
        <f t="shared" si="274"/>
        <v>0</v>
      </c>
      <c r="AX538" s="68" t="str">
        <f>IF(BC538="","",IF(BC538&gt;0,COUNT($AY$2:AY538),""))</f>
        <v/>
      </c>
      <c r="AY538" s="113" t="str">
        <f t="shared" si="275"/>
        <v/>
      </c>
      <c r="AZ538" s="113" t="str">
        <f t="shared" si="276"/>
        <v/>
      </c>
      <c r="BA538" s="113" t="str">
        <f t="shared" si="277"/>
        <v/>
      </c>
      <c r="BB538" s="113" t="str">
        <f t="shared" si="278"/>
        <v/>
      </c>
      <c r="BC538" s="113" t="str">
        <f t="shared" si="279"/>
        <v/>
      </c>
      <c r="BD538" s="113" t="str">
        <f t="shared" si="280"/>
        <v/>
      </c>
      <c r="BE538" s="113" t="str">
        <f t="shared" si="281"/>
        <v/>
      </c>
      <c r="BF538" s="113" t="str">
        <f t="shared" si="282"/>
        <v/>
      </c>
      <c r="BG538" s="113" t="str">
        <f t="shared" si="283"/>
        <v/>
      </c>
      <c r="BH538" s="113" t="str">
        <f t="shared" si="284"/>
        <v/>
      </c>
      <c r="BI538" s="113" t="str">
        <f t="shared" si="285"/>
        <v/>
      </c>
      <c r="BJ538" s="113" t="str">
        <f t="shared" si="286"/>
        <v/>
      </c>
      <c r="BK538" s="113" t="str">
        <f t="shared" si="287"/>
        <v/>
      </c>
      <c r="BL538" s="113" t="str">
        <f t="shared" si="288"/>
        <v/>
      </c>
      <c r="BM538" s="113" t="str">
        <f t="shared" si="289"/>
        <v/>
      </c>
      <c r="BN538" s="113" t="str">
        <f t="shared" si="290"/>
        <v/>
      </c>
    </row>
    <row r="539" spans="1:66">
      <c r="A539" s="111">
        <f>IF('Data Entry'!$H$4="","",'Data Entry'!$H$4)</f>
        <v>8</v>
      </c>
      <c r="B539" s="111" t="str">
        <f>IF('Data Entry'!B544="","",'Data Entry'!B544)</f>
        <v/>
      </c>
      <c r="C539" s="111" t="str">
        <f>IF('Data Entry'!C544="","",'Data Entry'!C544)</f>
        <v/>
      </c>
      <c r="D539" s="114" t="str">
        <f>IF('Data Entry'!D544="","",'Data Entry'!D544)</f>
        <v/>
      </c>
      <c r="E539" s="111" t="str">
        <f>IF('Data Entry'!E544="","",UPPER('Data Entry'!E544))</f>
        <v/>
      </c>
      <c r="F539" s="111"/>
      <c r="G539" s="111" t="str">
        <f>IF('Data Entry'!F544="","",UPPER('Data Entry'!F544))</f>
        <v/>
      </c>
      <c r="H539" s="111"/>
      <c r="I539" s="111"/>
      <c r="J539" s="111"/>
      <c r="K539" s="111" t="str">
        <f>IF('Data Entry'!G544="","",'Data Entry'!G544)</f>
        <v/>
      </c>
      <c r="L539" s="111" t="str">
        <f>IF('Data Entry'!H544="","",'Data Entry'!H544)</f>
        <v/>
      </c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2"/>
      <c r="AF539" s="68" t="str">
        <f>IF(AK539="","",IF(AK539&gt;0,COUNT($AG$2:AG539),""))</f>
        <v/>
      </c>
      <c r="AG539" s="113">
        <f t="shared" si="259"/>
        <v>8</v>
      </c>
      <c r="AH539" s="113" t="str">
        <f t="shared" si="260"/>
        <v/>
      </c>
      <c r="AI539" s="113" t="str">
        <f t="shared" si="261"/>
        <v/>
      </c>
      <c r="AJ539" s="113" t="str">
        <f t="shared" si="262"/>
        <v/>
      </c>
      <c r="AK539" s="113" t="str">
        <f t="shared" si="263"/>
        <v/>
      </c>
      <c r="AL539" s="113">
        <f t="shared" si="264"/>
        <v>0</v>
      </c>
      <c r="AM539" s="113" t="str">
        <f t="shared" si="265"/>
        <v/>
      </c>
      <c r="AN539" s="113">
        <f t="shared" si="266"/>
        <v>0</v>
      </c>
      <c r="AO539" s="113">
        <f t="shared" si="267"/>
        <v>0</v>
      </c>
      <c r="AP539" s="113">
        <f t="shared" si="268"/>
        <v>0</v>
      </c>
      <c r="AQ539" s="113" t="str">
        <f t="shared" si="269"/>
        <v/>
      </c>
      <c r="AR539" s="113" t="str">
        <f t="shared" si="270"/>
        <v/>
      </c>
      <c r="AS539" s="113">
        <f t="shared" si="271"/>
        <v>0</v>
      </c>
      <c r="AT539" s="113">
        <f t="shared" si="272"/>
        <v>0</v>
      </c>
      <c r="AU539" s="113">
        <f t="shared" si="273"/>
        <v>0</v>
      </c>
      <c r="AV539" s="113">
        <f t="shared" si="274"/>
        <v>0</v>
      </c>
      <c r="AX539" s="68" t="str">
        <f>IF(BC539="","",IF(BC539&gt;0,COUNT($AY$2:AY539),""))</f>
        <v/>
      </c>
      <c r="AY539" s="113" t="str">
        <f t="shared" si="275"/>
        <v/>
      </c>
      <c r="AZ539" s="113" t="str">
        <f t="shared" si="276"/>
        <v/>
      </c>
      <c r="BA539" s="113" t="str">
        <f t="shared" si="277"/>
        <v/>
      </c>
      <c r="BB539" s="113" t="str">
        <f t="shared" si="278"/>
        <v/>
      </c>
      <c r="BC539" s="113" t="str">
        <f t="shared" si="279"/>
        <v/>
      </c>
      <c r="BD539" s="113" t="str">
        <f t="shared" si="280"/>
        <v/>
      </c>
      <c r="BE539" s="113" t="str">
        <f t="shared" si="281"/>
        <v/>
      </c>
      <c r="BF539" s="113" t="str">
        <f t="shared" si="282"/>
        <v/>
      </c>
      <c r="BG539" s="113" t="str">
        <f t="shared" si="283"/>
        <v/>
      </c>
      <c r="BH539" s="113" t="str">
        <f t="shared" si="284"/>
        <v/>
      </c>
      <c r="BI539" s="113" t="str">
        <f t="shared" si="285"/>
        <v/>
      </c>
      <c r="BJ539" s="113" t="str">
        <f t="shared" si="286"/>
        <v/>
      </c>
      <c r="BK539" s="113" t="str">
        <f t="shared" si="287"/>
        <v/>
      </c>
      <c r="BL539" s="113" t="str">
        <f t="shared" si="288"/>
        <v/>
      </c>
      <c r="BM539" s="113" t="str">
        <f t="shared" si="289"/>
        <v/>
      </c>
      <c r="BN539" s="113" t="str">
        <f t="shared" si="290"/>
        <v/>
      </c>
    </row>
    <row r="540" spans="1:66">
      <c r="A540" s="111">
        <f>IF('Data Entry'!$H$4="","",'Data Entry'!$H$4)</f>
        <v>8</v>
      </c>
      <c r="B540" s="111" t="str">
        <f>IF('Data Entry'!B545="","",'Data Entry'!B545)</f>
        <v/>
      </c>
      <c r="C540" s="111" t="str">
        <f>IF('Data Entry'!C545="","",'Data Entry'!C545)</f>
        <v/>
      </c>
      <c r="D540" s="114" t="str">
        <f>IF('Data Entry'!D545="","",'Data Entry'!D545)</f>
        <v/>
      </c>
      <c r="E540" s="111" t="str">
        <f>IF('Data Entry'!E545="","",UPPER('Data Entry'!E545))</f>
        <v/>
      </c>
      <c r="F540" s="111"/>
      <c r="G540" s="111" t="str">
        <f>IF('Data Entry'!F545="","",UPPER('Data Entry'!F545))</f>
        <v/>
      </c>
      <c r="H540" s="111"/>
      <c r="I540" s="111"/>
      <c r="J540" s="111"/>
      <c r="K540" s="111" t="str">
        <f>IF('Data Entry'!G545="","",'Data Entry'!G545)</f>
        <v/>
      </c>
      <c r="L540" s="111" t="str">
        <f>IF('Data Entry'!H545="","",'Data Entry'!H545)</f>
        <v/>
      </c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2"/>
      <c r="AF540" s="68" t="str">
        <f>IF(AK540="","",IF(AK540&gt;0,COUNT($AG$2:AG540),""))</f>
        <v/>
      </c>
      <c r="AG540" s="113">
        <f t="shared" si="259"/>
        <v>8</v>
      </c>
      <c r="AH540" s="113" t="str">
        <f t="shared" si="260"/>
        <v/>
      </c>
      <c r="AI540" s="113" t="str">
        <f t="shared" si="261"/>
        <v/>
      </c>
      <c r="AJ540" s="113" t="str">
        <f t="shared" si="262"/>
        <v/>
      </c>
      <c r="AK540" s="113" t="str">
        <f t="shared" si="263"/>
        <v/>
      </c>
      <c r="AL540" s="113">
        <f t="shared" si="264"/>
        <v>0</v>
      </c>
      <c r="AM540" s="113" t="str">
        <f t="shared" si="265"/>
        <v/>
      </c>
      <c r="AN540" s="113">
        <f t="shared" si="266"/>
        <v>0</v>
      </c>
      <c r="AO540" s="113">
        <f t="shared" si="267"/>
        <v>0</v>
      </c>
      <c r="AP540" s="113">
        <f t="shared" si="268"/>
        <v>0</v>
      </c>
      <c r="AQ540" s="113" t="str">
        <f t="shared" si="269"/>
        <v/>
      </c>
      <c r="AR540" s="113" t="str">
        <f t="shared" si="270"/>
        <v/>
      </c>
      <c r="AS540" s="113">
        <f t="shared" si="271"/>
        <v>0</v>
      </c>
      <c r="AT540" s="113">
        <f t="shared" si="272"/>
        <v>0</v>
      </c>
      <c r="AU540" s="113">
        <f t="shared" si="273"/>
        <v>0</v>
      </c>
      <c r="AV540" s="113">
        <f t="shared" si="274"/>
        <v>0</v>
      </c>
      <c r="AX540" s="68" t="str">
        <f>IF(BC540="","",IF(BC540&gt;0,COUNT($AY$2:AY540),""))</f>
        <v/>
      </c>
      <c r="AY540" s="113" t="str">
        <f t="shared" si="275"/>
        <v/>
      </c>
      <c r="AZ540" s="113" t="str">
        <f t="shared" si="276"/>
        <v/>
      </c>
      <c r="BA540" s="113" t="str">
        <f t="shared" si="277"/>
        <v/>
      </c>
      <c r="BB540" s="113" t="str">
        <f t="shared" si="278"/>
        <v/>
      </c>
      <c r="BC540" s="113" t="str">
        <f t="shared" si="279"/>
        <v/>
      </c>
      <c r="BD540" s="113" t="str">
        <f t="shared" si="280"/>
        <v/>
      </c>
      <c r="BE540" s="113" t="str">
        <f t="shared" si="281"/>
        <v/>
      </c>
      <c r="BF540" s="113" t="str">
        <f t="shared" si="282"/>
        <v/>
      </c>
      <c r="BG540" s="113" t="str">
        <f t="shared" si="283"/>
        <v/>
      </c>
      <c r="BH540" s="113" t="str">
        <f t="shared" si="284"/>
        <v/>
      </c>
      <c r="BI540" s="113" t="str">
        <f t="shared" si="285"/>
        <v/>
      </c>
      <c r="BJ540" s="113" t="str">
        <f t="shared" si="286"/>
        <v/>
      </c>
      <c r="BK540" s="113" t="str">
        <f t="shared" si="287"/>
        <v/>
      </c>
      <c r="BL540" s="113" t="str">
        <f t="shared" si="288"/>
        <v/>
      </c>
      <c r="BM540" s="113" t="str">
        <f t="shared" si="289"/>
        <v/>
      </c>
      <c r="BN540" s="113" t="str">
        <f t="shared" si="290"/>
        <v/>
      </c>
    </row>
    <row r="541" spans="1:66">
      <c r="A541" s="111">
        <f>IF('Data Entry'!$H$4="","",'Data Entry'!$H$4)</f>
        <v>8</v>
      </c>
      <c r="B541" s="111" t="str">
        <f>IF('Data Entry'!B546="","",'Data Entry'!B546)</f>
        <v/>
      </c>
      <c r="C541" s="111" t="str">
        <f>IF('Data Entry'!C546="","",'Data Entry'!C546)</f>
        <v/>
      </c>
      <c r="D541" s="114" t="str">
        <f>IF('Data Entry'!D546="","",'Data Entry'!D546)</f>
        <v/>
      </c>
      <c r="E541" s="111" t="str">
        <f>IF('Data Entry'!E546="","",UPPER('Data Entry'!E546))</f>
        <v/>
      </c>
      <c r="F541" s="111"/>
      <c r="G541" s="111" t="str">
        <f>IF('Data Entry'!F546="","",UPPER('Data Entry'!F546))</f>
        <v/>
      </c>
      <c r="H541" s="111"/>
      <c r="I541" s="111"/>
      <c r="J541" s="111"/>
      <c r="K541" s="111" t="str">
        <f>IF('Data Entry'!G546="","",'Data Entry'!G546)</f>
        <v/>
      </c>
      <c r="L541" s="111" t="str">
        <f>IF('Data Entry'!H546="","",'Data Entry'!H546)</f>
        <v/>
      </c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2"/>
      <c r="AF541" s="68" t="str">
        <f>IF(AK541="","",IF(AK541&gt;0,COUNT($AG$2:AG541),""))</f>
        <v/>
      </c>
      <c r="AG541" s="113">
        <f t="shared" si="259"/>
        <v>8</v>
      </c>
      <c r="AH541" s="113" t="str">
        <f t="shared" si="260"/>
        <v/>
      </c>
      <c r="AI541" s="113" t="str">
        <f t="shared" si="261"/>
        <v/>
      </c>
      <c r="AJ541" s="113" t="str">
        <f t="shared" si="262"/>
        <v/>
      </c>
      <c r="AK541" s="113" t="str">
        <f t="shared" si="263"/>
        <v/>
      </c>
      <c r="AL541" s="113">
        <f t="shared" si="264"/>
        <v>0</v>
      </c>
      <c r="AM541" s="113" t="str">
        <f t="shared" si="265"/>
        <v/>
      </c>
      <c r="AN541" s="113">
        <f t="shared" si="266"/>
        <v>0</v>
      </c>
      <c r="AO541" s="113">
        <f t="shared" si="267"/>
        <v>0</v>
      </c>
      <c r="AP541" s="113">
        <f t="shared" si="268"/>
        <v>0</v>
      </c>
      <c r="AQ541" s="113" t="str">
        <f t="shared" si="269"/>
        <v/>
      </c>
      <c r="AR541" s="113" t="str">
        <f t="shared" si="270"/>
        <v/>
      </c>
      <c r="AS541" s="113">
        <f t="shared" si="271"/>
        <v>0</v>
      </c>
      <c r="AT541" s="113">
        <f t="shared" si="272"/>
        <v>0</v>
      </c>
      <c r="AU541" s="113">
        <f t="shared" si="273"/>
        <v>0</v>
      </c>
      <c r="AV541" s="113">
        <f t="shared" si="274"/>
        <v>0</v>
      </c>
      <c r="AX541" s="68" t="str">
        <f>IF(BC541="","",IF(BC541&gt;0,COUNT($AY$2:AY541),""))</f>
        <v/>
      </c>
      <c r="AY541" s="113" t="str">
        <f t="shared" si="275"/>
        <v/>
      </c>
      <c r="AZ541" s="113" t="str">
        <f t="shared" si="276"/>
        <v/>
      </c>
      <c r="BA541" s="113" t="str">
        <f t="shared" si="277"/>
        <v/>
      </c>
      <c r="BB541" s="113" t="str">
        <f t="shared" si="278"/>
        <v/>
      </c>
      <c r="BC541" s="113" t="str">
        <f t="shared" si="279"/>
        <v/>
      </c>
      <c r="BD541" s="113" t="str">
        <f t="shared" si="280"/>
        <v/>
      </c>
      <c r="BE541" s="113" t="str">
        <f t="shared" si="281"/>
        <v/>
      </c>
      <c r="BF541" s="113" t="str">
        <f t="shared" si="282"/>
        <v/>
      </c>
      <c r="BG541" s="113" t="str">
        <f t="shared" si="283"/>
        <v/>
      </c>
      <c r="BH541" s="113" t="str">
        <f t="shared" si="284"/>
        <v/>
      </c>
      <c r="BI541" s="113" t="str">
        <f t="shared" si="285"/>
        <v/>
      </c>
      <c r="BJ541" s="113" t="str">
        <f t="shared" si="286"/>
        <v/>
      </c>
      <c r="BK541" s="113" t="str">
        <f t="shared" si="287"/>
        <v/>
      </c>
      <c r="BL541" s="113" t="str">
        <f t="shared" si="288"/>
        <v/>
      </c>
      <c r="BM541" s="113" t="str">
        <f t="shared" si="289"/>
        <v/>
      </c>
      <c r="BN541" s="113" t="str">
        <f t="shared" si="290"/>
        <v/>
      </c>
    </row>
    <row r="542" spans="1:66">
      <c r="A542" s="111">
        <f>IF('Data Entry'!$H$4="","",'Data Entry'!$H$4)</f>
        <v>8</v>
      </c>
      <c r="B542" s="111" t="str">
        <f>IF('Data Entry'!B547="","",'Data Entry'!B547)</f>
        <v/>
      </c>
      <c r="C542" s="111" t="str">
        <f>IF('Data Entry'!C547="","",'Data Entry'!C547)</f>
        <v/>
      </c>
      <c r="D542" s="114" t="str">
        <f>IF('Data Entry'!D547="","",'Data Entry'!D547)</f>
        <v/>
      </c>
      <c r="E542" s="111" t="str">
        <f>IF('Data Entry'!E547="","",UPPER('Data Entry'!E547))</f>
        <v/>
      </c>
      <c r="F542" s="111"/>
      <c r="G542" s="111" t="str">
        <f>IF('Data Entry'!F547="","",UPPER('Data Entry'!F547))</f>
        <v/>
      </c>
      <c r="H542" s="111"/>
      <c r="I542" s="111"/>
      <c r="J542" s="111"/>
      <c r="K542" s="111" t="str">
        <f>IF('Data Entry'!G547="","",'Data Entry'!G547)</f>
        <v/>
      </c>
      <c r="L542" s="111" t="str">
        <f>IF('Data Entry'!H547="","",'Data Entry'!H547)</f>
        <v/>
      </c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2"/>
      <c r="AF542" s="68" t="str">
        <f>IF(AK542="","",IF(AK542&gt;0,COUNT($AG$2:AG542),""))</f>
        <v/>
      </c>
      <c r="AG542" s="113">
        <f t="shared" si="259"/>
        <v>8</v>
      </c>
      <c r="AH542" s="113" t="str">
        <f t="shared" si="260"/>
        <v/>
      </c>
      <c r="AI542" s="113" t="str">
        <f t="shared" si="261"/>
        <v/>
      </c>
      <c r="AJ542" s="113" t="str">
        <f t="shared" si="262"/>
        <v/>
      </c>
      <c r="AK542" s="113" t="str">
        <f t="shared" si="263"/>
        <v/>
      </c>
      <c r="AL542" s="113">
        <f t="shared" si="264"/>
        <v>0</v>
      </c>
      <c r="AM542" s="113" t="str">
        <f t="shared" si="265"/>
        <v/>
      </c>
      <c r="AN542" s="113">
        <f t="shared" si="266"/>
        <v>0</v>
      </c>
      <c r="AO542" s="113">
        <f t="shared" si="267"/>
        <v>0</v>
      </c>
      <c r="AP542" s="113">
        <f t="shared" si="268"/>
        <v>0</v>
      </c>
      <c r="AQ542" s="113" t="str">
        <f t="shared" si="269"/>
        <v/>
      </c>
      <c r="AR542" s="113" t="str">
        <f t="shared" si="270"/>
        <v/>
      </c>
      <c r="AS542" s="113">
        <f t="shared" si="271"/>
        <v>0</v>
      </c>
      <c r="AT542" s="113">
        <f t="shared" si="272"/>
        <v>0</v>
      </c>
      <c r="AU542" s="113">
        <f t="shared" si="273"/>
        <v>0</v>
      </c>
      <c r="AV542" s="113">
        <f t="shared" si="274"/>
        <v>0</v>
      </c>
      <c r="AX542" s="68" t="str">
        <f>IF(BC542="","",IF(BC542&gt;0,COUNT($AY$2:AY542),""))</f>
        <v/>
      </c>
      <c r="AY542" s="113" t="str">
        <f t="shared" si="275"/>
        <v/>
      </c>
      <c r="AZ542" s="113" t="str">
        <f t="shared" si="276"/>
        <v/>
      </c>
      <c r="BA542" s="113" t="str">
        <f t="shared" si="277"/>
        <v/>
      </c>
      <c r="BB542" s="113" t="str">
        <f t="shared" si="278"/>
        <v/>
      </c>
      <c r="BC542" s="113" t="str">
        <f t="shared" si="279"/>
        <v/>
      </c>
      <c r="BD542" s="113" t="str">
        <f t="shared" si="280"/>
        <v/>
      </c>
      <c r="BE542" s="113" t="str">
        <f t="shared" si="281"/>
        <v/>
      </c>
      <c r="BF542" s="113" t="str">
        <f t="shared" si="282"/>
        <v/>
      </c>
      <c r="BG542" s="113" t="str">
        <f t="shared" si="283"/>
        <v/>
      </c>
      <c r="BH542" s="113" t="str">
        <f t="shared" si="284"/>
        <v/>
      </c>
      <c r="BI542" s="113" t="str">
        <f t="shared" si="285"/>
        <v/>
      </c>
      <c r="BJ542" s="113" t="str">
        <f t="shared" si="286"/>
        <v/>
      </c>
      <c r="BK542" s="113" t="str">
        <f t="shared" si="287"/>
        <v/>
      </c>
      <c r="BL542" s="113" t="str">
        <f t="shared" si="288"/>
        <v/>
      </c>
      <c r="BM542" s="113" t="str">
        <f t="shared" si="289"/>
        <v/>
      </c>
      <c r="BN542" s="113" t="str">
        <f t="shared" si="290"/>
        <v/>
      </c>
    </row>
    <row r="543" spans="1:66">
      <c r="A543" s="111">
        <f>IF('Data Entry'!$H$4="","",'Data Entry'!$H$4)</f>
        <v>8</v>
      </c>
      <c r="B543" s="111" t="str">
        <f>IF('Data Entry'!B548="","",'Data Entry'!B548)</f>
        <v/>
      </c>
      <c r="C543" s="111" t="str">
        <f>IF('Data Entry'!C548="","",'Data Entry'!C548)</f>
        <v/>
      </c>
      <c r="D543" s="114" t="str">
        <f>IF('Data Entry'!D548="","",'Data Entry'!D548)</f>
        <v/>
      </c>
      <c r="E543" s="111" t="str">
        <f>IF('Data Entry'!E548="","",UPPER('Data Entry'!E548))</f>
        <v/>
      </c>
      <c r="F543" s="111"/>
      <c r="G543" s="111" t="str">
        <f>IF('Data Entry'!F548="","",UPPER('Data Entry'!F548))</f>
        <v/>
      </c>
      <c r="H543" s="111"/>
      <c r="I543" s="111"/>
      <c r="J543" s="111"/>
      <c r="K543" s="111" t="str">
        <f>IF('Data Entry'!G548="","",'Data Entry'!G548)</f>
        <v/>
      </c>
      <c r="L543" s="111" t="str">
        <f>IF('Data Entry'!H548="","",'Data Entry'!H548)</f>
        <v/>
      </c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2"/>
      <c r="AF543" s="68" t="str">
        <f>IF(AK543="","",IF(AK543&gt;0,COUNT($AG$2:AG543),""))</f>
        <v/>
      </c>
      <c r="AG543" s="113">
        <f t="shared" si="259"/>
        <v>8</v>
      </c>
      <c r="AH543" s="113" t="str">
        <f t="shared" si="260"/>
        <v/>
      </c>
      <c r="AI543" s="113" t="str">
        <f t="shared" si="261"/>
        <v/>
      </c>
      <c r="AJ543" s="113" t="str">
        <f t="shared" si="262"/>
        <v/>
      </c>
      <c r="AK543" s="113" t="str">
        <f t="shared" si="263"/>
        <v/>
      </c>
      <c r="AL543" s="113">
        <f t="shared" si="264"/>
        <v>0</v>
      </c>
      <c r="AM543" s="113" t="str">
        <f t="shared" si="265"/>
        <v/>
      </c>
      <c r="AN543" s="113">
        <f t="shared" si="266"/>
        <v>0</v>
      </c>
      <c r="AO543" s="113">
        <f t="shared" si="267"/>
        <v>0</v>
      </c>
      <c r="AP543" s="113">
        <f t="shared" si="268"/>
        <v>0</v>
      </c>
      <c r="AQ543" s="113" t="str">
        <f t="shared" si="269"/>
        <v/>
      </c>
      <c r="AR543" s="113" t="str">
        <f t="shared" si="270"/>
        <v/>
      </c>
      <c r="AS543" s="113">
        <f t="shared" si="271"/>
        <v>0</v>
      </c>
      <c r="AT543" s="113">
        <f t="shared" si="272"/>
        <v>0</v>
      </c>
      <c r="AU543" s="113">
        <f t="shared" si="273"/>
        <v>0</v>
      </c>
      <c r="AV543" s="113">
        <f t="shared" si="274"/>
        <v>0</v>
      </c>
      <c r="AX543" s="68" t="str">
        <f>IF(BC543="","",IF(BC543&gt;0,COUNT($AY$2:AY543),""))</f>
        <v/>
      </c>
      <c r="AY543" s="113" t="str">
        <f t="shared" si="275"/>
        <v/>
      </c>
      <c r="AZ543" s="113" t="str">
        <f t="shared" si="276"/>
        <v/>
      </c>
      <c r="BA543" s="113" t="str">
        <f t="shared" si="277"/>
        <v/>
      </c>
      <c r="BB543" s="113" t="str">
        <f t="shared" si="278"/>
        <v/>
      </c>
      <c r="BC543" s="113" t="str">
        <f t="shared" si="279"/>
        <v/>
      </c>
      <c r="BD543" s="113" t="str">
        <f t="shared" si="280"/>
        <v/>
      </c>
      <c r="BE543" s="113" t="str">
        <f t="shared" si="281"/>
        <v/>
      </c>
      <c r="BF543" s="113" t="str">
        <f t="shared" si="282"/>
        <v/>
      </c>
      <c r="BG543" s="113" t="str">
        <f t="shared" si="283"/>
        <v/>
      </c>
      <c r="BH543" s="113" t="str">
        <f t="shared" si="284"/>
        <v/>
      </c>
      <c r="BI543" s="113" t="str">
        <f t="shared" si="285"/>
        <v/>
      </c>
      <c r="BJ543" s="113" t="str">
        <f t="shared" si="286"/>
        <v/>
      </c>
      <c r="BK543" s="113" t="str">
        <f t="shared" si="287"/>
        <v/>
      </c>
      <c r="BL543" s="113" t="str">
        <f t="shared" si="288"/>
        <v/>
      </c>
      <c r="BM543" s="113" t="str">
        <f t="shared" si="289"/>
        <v/>
      </c>
      <c r="BN543" s="113" t="str">
        <f t="shared" si="290"/>
        <v/>
      </c>
    </row>
    <row r="544" spans="1:66">
      <c r="A544" s="111">
        <f>IF('Data Entry'!$H$4="","",'Data Entry'!$H$4)</f>
        <v>8</v>
      </c>
      <c r="B544" s="111" t="str">
        <f>IF('Data Entry'!B549="","",'Data Entry'!B549)</f>
        <v/>
      </c>
      <c r="C544" s="111" t="str">
        <f>IF('Data Entry'!C549="","",'Data Entry'!C549)</f>
        <v/>
      </c>
      <c r="D544" s="114" t="str">
        <f>IF('Data Entry'!D549="","",'Data Entry'!D549)</f>
        <v/>
      </c>
      <c r="E544" s="111" t="str">
        <f>IF('Data Entry'!E549="","",UPPER('Data Entry'!E549))</f>
        <v/>
      </c>
      <c r="F544" s="111"/>
      <c r="G544" s="111" t="str">
        <f>IF('Data Entry'!F549="","",UPPER('Data Entry'!F549))</f>
        <v/>
      </c>
      <c r="H544" s="111"/>
      <c r="I544" s="111"/>
      <c r="J544" s="111"/>
      <c r="K544" s="111" t="str">
        <f>IF('Data Entry'!G549="","",'Data Entry'!G549)</f>
        <v/>
      </c>
      <c r="L544" s="111" t="str">
        <f>IF('Data Entry'!H549="","",'Data Entry'!H549)</f>
        <v/>
      </c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2"/>
      <c r="AF544" s="68" t="str">
        <f>IF(AK544="","",IF(AK544&gt;0,COUNT($AG$2:AG544),""))</f>
        <v/>
      </c>
      <c r="AG544" s="113">
        <f t="shared" si="259"/>
        <v>8</v>
      </c>
      <c r="AH544" s="113" t="str">
        <f t="shared" si="260"/>
        <v/>
      </c>
      <c r="AI544" s="113" t="str">
        <f t="shared" si="261"/>
        <v/>
      </c>
      <c r="AJ544" s="113" t="str">
        <f t="shared" si="262"/>
        <v/>
      </c>
      <c r="AK544" s="113" t="str">
        <f t="shared" si="263"/>
        <v/>
      </c>
      <c r="AL544" s="113">
        <f t="shared" si="264"/>
        <v>0</v>
      </c>
      <c r="AM544" s="113" t="str">
        <f t="shared" si="265"/>
        <v/>
      </c>
      <c r="AN544" s="113">
        <f t="shared" si="266"/>
        <v>0</v>
      </c>
      <c r="AO544" s="113">
        <f t="shared" si="267"/>
        <v>0</v>
      </c>
      <c r="AP544" s="113">
        <f t="shared" si="268"/>
        <v>0</v>
      </c>
      <c r="AQ544" s="113" t="str">
        <f t="shared" si="269"/>
        <v/>
      </c>
      <c r="AR544" s="113" t="str">
        <f t="shared" si="270"/>
        <v/>
      </c>
      <c r="AS544" s="113">
        <f t="shared" si="271"/>
        <v>0</v>
      </c>
      <c r="AT544" s="113">
        <f t="shared" si="272"/>
        <v>0</v>
      </c>
      <c r="AU544" s="113">
        <f t="shared" si="273"/>
        <v>0</v>
      </c>
      <c r="AV544" s="113">
        <f t="shared" si="274"/>
        <v>0</v>
      </c>
      <c r="AX544" s="68" t="str">
        <f>IF(BC544="","",IF(BC544&gt;0,COUNT($AY$2:AY544),""))</f>
        <v/>
      </c>
      <c r="AY544" s="113" t="str">
        <f t="shared" si="275"/>
        <v/>
      </c>
      <c r="AZ544" s="113" t="str">
        <f t="shared" si="276"/>
        <v/>
      </c>
      <c r="BA544" s="113" t="str">
        <f t="shared" si="277"/>
        <v/>
      </c>
      <c r="BB544" s="113" t="str">
        <f t="shared" si="278"/>
        <v/>
      </c>
      <c r="BC544" s="113" t="str">
        <f t="shared" si="279"/>
        <v/>
      </c>
      <c r="BD544" s="113" t="str">
        <f t="shared" si="280"/>
        <v/>
      </c>
      <c r="BE544" s="113" t="str">
        <f t="shared" si="281"/>
        <v/>
      </c>
      <c r="BF544" s="113" t="str">
        <f t="shared" si="282"/>
        <v/>
      </c>
      <c r="BG544" s="113" t="str">
        <f t="shared" si="283"/>
        <v/>
      </c>
      <c r="BH544" s="113" t="str">
        <f t="shared" si="284"/>
        <v/>
      </c>
      <c r="BI544" s="113" t="str">
        <f t="shared" si="285"/>
        <v/>
      </c>
      <c r="BJ544" s="113" t="str">
        <f t="shared" si="286"/>
        <v/>
      </c>
      <c r="BK544" s="113" t="str">
        <f t="shared" si="287"/>
        <v/>
      </c>
      <c r="BL544" s="113" t="str">
        <f t="shared" si="288"/>
        <v/>
      </c>
      <c r="BM544" s="113" t="str">
        <f t="shared" si="289"/>
        <v/>
      </c>
      <c r="BN544" s="113" t="str">
        <f t="shared" si="290"/>
        <v/>
      </c>
    </row>
    <row r="545" spans="1:66">
      <c r="A545" s="111">
        <f>IF('Data Entry'!$H$4="","",'Data Entry'!$H$4)</f>
        <v>8</v>
      </c>
      <c r="B545" s="111" t="str">
        <f>IF('Data Entry'!B550="","",'Data Entry'!B550)</f>
        <v/>
      </c>
      <c r="C545" s="111" t="str">
        <f>IF('Data Entry'!C550="","",'Data Entry'!C550)</f>
        <v/>
      </c>
      <c r="D545" s="114" t="str">
        <f>IF('Data Entry'!D550="","",'Data Entry'!D550)</f>
        <v/>
      </c>
      <c r="E545" s="111" t="str">
        <f>IF('Data Entry'!E550="","",UPPER('Data Entry'!E550))</f>
        <v/>
      </c>
      <c r="F545" s="111"/>
      <c r="G545" s="111" t="str">
        <f>IF('Data Entry'!F550="","",UPPER('Data Entry'!F550))</f>
        <v/>
      </c>
      <c r="H545" s="111"/>
      <c r="I545" s="111"/>
      <c r="J545" s="111"/>
      <c r="K545" s="111" t="str">
        <f>IF('Data Entry'!G550="","",'Data Entry'!G550)</f>
        <v/>
      </c>
      <c r="L545" s="111" t="str">
        <f>IF('Data Entry'!H550="","",'Data Entry'!H550)</f>
        <v/>
      </c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2"/>
      <c r="AF545" s="68" t="str">
        <f>IF(AK545="","",IF(AK545&gt;0,COUNT($AG$2:AG545),""))</f>
        <v/>
      </c>
      <c r="AG545" s="113">
        <f t="shared" si="259"/>
        <v>8</v>
      </c>
      <c r="AH545" s="113" t="str">
        <f t="shared" si="260"/>
        <v/>
      </c>
      <c r="AI545" s="113" t="str">
        <f t="shared" si="261"/>
        <v/>
      </c>
      <c r="AJ545" s="113" t="str">
        <f t="shared" si="262"/>
        <v/>
      </c>
      <c r="AK545" s="113" t="str">
        <f t="shared" si="263"/>
        <v/>
      </c>
      <c r="AL545" s="113">
        <f t="shared" si="264"/>
        <v>0</v>
      </c>
      <c r="AM545" s="113" t="str">
        <f t="shared" si="265"/>
        <v/>
      </c>
      <c r="AN545" s="113">
        <f t="shared" si="266"/>
        <v>0</v>
      </c>
      <c r="AO545" s="113">
        <f t="shared" si="267"/>
        <v>0</v>
      </c>
      <c r="AP545" s="113">
        <f t="shared" si="268"/>
        <v>0</v>
      </c>
      <c r="AQ545" s="113" t="str">
        <f t="shared" si="269"/>
        <v/>
      </c>
      <c r="AR545" s="113" t="str">
        <f t="shared" si="270"/>
        <v/>
      </c>
      <c r="AS545" s="113">
        <f t="shared" si="271"/>
        <v>0</v>
      </c>
      <c r="AT545" s="113">
        <f t="shared" si="272"/>
        <v>0</v>
      </c>
      <c r="AU545" s="113">
        <f t="shared" si="273"/>
        <v>0</v>
      </c>
      <c r="AV545" s="113">
        <f t="shared" si="274"/>
        <v>0</v>
      </c>
      <c r="AX545" s="68" t="str">
        <f>IF(BC545="","",IF(BC545&gt;0,COUNT($AY$2:AY545),""))</f>
        <v/>
      </c>
      <c r="AY545" s="113" t="str">
        <f t="shared" si="275"/>
        <v/>
      </c>
      <c r="AZ545" s="113" t="str">
        <f t="shared" si="276"/>
        <v/>
      </c>
      <c r="BA545" s="113" t="str">
        <f t="shared" si="277"/>
        <v/>
      </c>
      <c r="BB545" s="113" t="str">
        <f t="shared" si="278"/>
        <v/>
      </c>
      <c r="BC545" s="113" t="str">
        <f t="shared" si="279"/>
        <v/>
      </c>
      <c r="BD545" s="113" t="str">
        <f t="shared" si="280"/>
        <v/>
      </c>
      <c r="BE545" s="113" t="str">
        <f t="shared" si="281"/>
        <v/>
      </c>
      <c r="BF545" s="113" t="str">
        <f t="shared" si="282"/>
        <v/>
      </c>
      <c r="BG545" s="113" t="str">
        <f t="shared" si="283"/>
        <v/>
      </c>
      <c r="BH545" s="113" t="str">
        <f t="shared" si="284"/>
        <v/>
      </c>
      <c r="BI545" s="113" t="str">
        <f t="shared" si="285"/>
        <v/>
      </c>
      <c r="BJ545" s="113" t="str">
        <f t="shared" si="286"/>
        <v/>
      </c>
      <c r="BK545" s="113" t="str">
        <f t="shared" si="287"/>
        <v/>
      </c>
      <c r="BL545" s="113" t="str">
        <f t="shared" si="288"/>
        <v/>
      </c>
      <c r="BM545" s="113" t="str">
        <f t="shared" si="289"/>
        <v/>
      </c>
      <c r="BN545" s="113" t="str">
        <f t="shared" si="290"/>
        <v/>
      </c>
    </row>
    <row r="546" spans="1:66">
      <c r="A546" s="111">
        <f>IF('Data Entry'!$H$4="","",'Data Entry'!$H$4)</f>
        <v>8</v>
      </c>
      <c r="B546" s="111" t="str">
        <f>IF('Data Entry'!B551="","",'Data Entry'!B551)</f>
        <v/>
      </c>
      <c r="C546" s="111" t="str">
        <f>IF('Data Entry'!C551="","",'Data Entry'!C551)</f>
        <v/>
      </c>
      <c r="D546" s="114" t="str">
        <f>IF('Data Entry'!D551="","",'Data Entry'!D551)</f>
        <v/>
      </c>
      <c r="E546" s="111" t="str">
        <f>IF('Data Entry'!E551="","",UPPER('Data Entry'!E551))</f>
        <v/>
      </c>
      <c r="F546" s="111"/>
      <c r="G546" s="111" t="str">
        <f>IF('Data Entry'!F551="","",UPPER('Data Entry'!F551))</f>
        <v/>
      </c>
      <c r="H546" s="111"/>
      <c r="I546" s="111"/>
      <c r="J546" s="111"/>
      <c r="K546" s="111" t="str">
        <f>IF('Data Entry'!G551="","",'Data Entry'!G551)</f>
        <v/>
      </c>
      <c r="L546" s="111" t="str">
        <f>IF('Data Entry'!H551="","",'Data Entry'!H551)</f>
        <v/>
      </c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2"/>
      <c r="AF546" s="68" t="str">
        <f>IF(AK546="","",IF(AK546&gt;0,COUNT($AG$2:AG546),""))</f>
        <v/>
      </c>
      <c r="AG546" s="113">
        <f t="shared" si="259"/>
        <v>8</v>
      </c>
      <c r="AH546" s="113" t="str">
        <f t="shared" si="260"/>
        <v/>
      </c>
      <c r="AI546" s="113" t="str">
        <f t="shared" si="261"/>
        <v/>
      </c>
      <c r="AJ546" s="113" t="str">
        <f t="shared" si="262"/>
        <v/>
      </c>
      <c r="AK546" s="113" t="str">
        <f t="shared" si="263"/>
        <v/>
      </c>
      <c r="AL546" s="113">
        <f t="shared" si="264"/>
        <v>0</v>
      </c>
      <c r="AM546" s="113" t="str">
        <f t="shared" si="265"/>
        <v/>
      </c>
      <c r="AN546" s="113">
        <f t="shared" si="266"/>
        <v>0</v>
      </c>
      <c r="AO546" s="113">
        <f t="shared" si="267"/>
        <v>0</v>
      </c>
      <c r="AP546" s="113">
        <f t="shared" si="268"/>
        <v>0</v>
      </c>
      <c r="AQ546" s="113" t="str">
        <f t="shared" si="269"/>
        <v/>
      </c>
      <c r="AR546" s="113" t="str">
        <f t="shared" si="270"/>
        <v/>
      </c>
      <c r="AS546" s="113">
        <f t="shared" si="271"/>
        <v>0</v>
      </c>
      <c r="AT546" s="113">
        <f t="shared" si="272"/>
        <v>0</v>
      </c>
      <c r="AU546" s="113">
        <f t="shared" si="273"/>
        <v>0</v>
      </c>
      <c r="AV546" s="113">
        <f t="shared" si="274"/>
        <v>0</v>
      </c>
      <c r="AX546" s="68" t="str">
        <f>IF(BC546="","",IF(BC546&gt;0,COUNT($AY$2:AY546),""))</f>
        <v/>
      </c>
      <c r="AY546" s="113" t="str">
        <f t="shared" si="275"/>
        <v/>
      </c>
      <c r="AZ546" s="113" t="str">
        <f t="shared" si="276"/>
        <v/>
      </c>
      <c r="BA546" s="113" t="str">
        <f t="shared" si="277"/>
        <v/>
      </c>
      <c r="BB546" s="113" t="str">
        <f t="shared" si="278"/>
        <v/>
      </c>
      <c r="BC546" s="113" t="str">
        <f t="shared" si="279"/>
        <v/>
      </c>
      <c r="BD546" s="113" t="str">
        <f t="shared" si="280"/>
        <v/>
      </c>
      <c r="BE546" s="113" t="str">
        <f t="shared" si="281"/>
        <v/>
      </c>
      <c r="BF546" s="113" t="str">
        <f t="shared" si="282"/>
        <v/>
      </c>
      <c r="BG546" s="113" t="str">
        <f t="shared" si="283"/>
        <v/>
      </c>
      <c r="BH546" s="113" t="str">
        <f t="shared" si="284"/>
        <v/>
      </c>
      <c r="BI546" s="113" t="str">
        <f t="shared" si="285"/>
        <v/>
      </c>
      <c r="BJ546" s="113" t="str">
        <f t="shared" si="286"/>
        <v/>
      </c>
      <c r="BK546" s="113" t="str">
        <f t="shared" si="287"/>
        <v/>
      </c>
      <c r="BL546" s="113" t="str">
        <f t="shared" si="288"/>
        <v/>
      </c>
      <c r="BM546" s="113" t="str">
        <f t="shared" si="289"/>
        <v/>
      </c>
      <c r="BN546" s="113" t="str">
        <f t="shared" si="290"/>
        <v/>
      </c>
    </row>
    <row r="547" spans="1:66">
      <c r="A547" s="111">
        <f>IF('Data Entry'!$H$4="","",'Data Entry'!$H$4)</f>
        <v>8</v>
      </c>
      <c r="B547" s="111" t="str">
        <f>IF('Data Entry'!B552="","",'Data Entry'!B552)</f>
        <v/>
      </c>
      <c r="C547" s="111" t="str">
        <f>IF('Data Entry'!C552="","",'Data Entry'!C552)</f>
        <v/>
      </c>
      <c r="D547" s="114" t="str">
        <f>IF('Data Entry'!D552="","",'Data Entry'!D552)</f>
        <v/>
      </c>
      <c r="E547" s="111" t="str">
        <f>IF('Data Entry'!E552="","",UPPER('Data Entry'!E552))</f>
        <v/>
      </c>
      <c r="F547" s="111"/>
      <c r="G547" s="111" t="str">
        <f>IF('Data Entry'!F552="","",UPPER('Data Entry'!F552))</f>
        <v/>
      </c>
      <c r="H547" s="111"/>
      <c r="I547" s="111"/>
      <c r="J547" s="111"/>
      <c r="K547" s="111" t="str">
        <f>IF('Data Entry'!G552="","",'Data Entry'!G552)</f>
        <v/>
      </c>
      <c r="L547" s="111" t="str">
        <f>IF('Data Entry'!H552="","",'Data Entry'!H552)</f>
        <v/>
      </c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2"/>
      <c r="AF547" s="68" t="str">
        <f>IF(AK547="","",IF(AK547&gt;0,COUNT($AG$2:AG547),""))</f>
        <v/>
      </c>
      <c r="AG547" s="113">
        <f t="shared" si="259"/>
        <v>8</v>
      </c>
      <c r="AH547" s="113" t="str">
        <f t="shared" si="260"/>
        <v/>
      </c>
      <c r="AI547" s="113" t="str">
        <f t="shared" si="261"/>
        <v/>
      </c>
      <c r="AJ547" s="113" t="str">
        <f t="shared" si="262"/>
        <v/>
      </c>
      <c r="AK547" s="113" t="str">
        <f t="shared" si="263"/>
        <v/>
      </c>
      <c r="AL547" s="113">
        <f t="shared" si="264"/>
        <v>0</v>
      </c>
      <c r="AM547" s="113" t="str">
        <f t="shared" si="265"/>
        <v/>
      </c>
      <c r="AN547" s="113">
        <f t="shared" si="266"/>
        <v>0</v>
      </c>
      <c r="AO547" s="113">
        <f t="shared" si="267"/>
        <v>0</v>
      </c>
      <c r="AP547" s="113">
        <f t="shared" si="268"/>
        <v>0</v>
      </c>
      <c r="AQ547" s="113" t="str">
        <f t="shared" si="269"/>
        <v/>
      </c>
      <c r="AR547" s="113" t="str">
        <f t="shared" si="270"/>
        <v/>
      </c>
      <c r="AS547" s="113">
        <f t="shared" si="271"/>
        <v>0</v>
      </c>
      <c r="AT547" s="113">
        <f t="shared" si="272"/>
        <v>0</v>
      </c>
      <c r="AU547" s="113">
        <f t="shared" si="273"/>
        <v>0</v>
      </c>
      <c r="AV547" s="113">
        <f t="shared" si="274"/>
        <v>0</v>
      </c>
      <c r="AX547" s="68" t="str">
        <f>IF(BC547="","",IF(BC547&gt;0,COUNT($AY$2:AY547),""))</f>
        <v/>
      </c>
      <c r="AY547" s="113" t="str">
        <f t="shared" si="275"/>
        <v/>
      </c>
      <c r="AZ547" s="113" t="str">
        <f t="shared" si="276"/>
        <v/>
      </c>
      <c r="BA547" s="113" t="str">
        <f t="shared" si="277"/>
        <v/>
      </c>
      <c r="BB547" s="113" t="str">
        <f t="shared" si="278"/>
        <v/>
      </c>
      <c r="BC547" s="113" t="str">
        <f t="shared" si="279"/>
        <v/>
      </c>
      <c r="BD547" s="113" t="str">
        <f t="shared" si="280"/>
        <v/>
      </c>
      <c r="BE547" s="113" t="str">
        <f t="shared" si="281"/>
        <v/>
      </c>
      <c r="BF547" s="113" t="str">
        <f t="shared" si="282"/>
        <v/>
      </c>
      <c r="BG547" s="113" t="str">
        <f t="shared" si="283"/>
        <v/>
      </c>
      <c r="BH547" s="113" t="str">
        <f t="shared" si="284"/>
        <v/>
      </c>
      <c r="BI547" s="113" t="str">
        <f t="shared" si="285"/>
        <v/>
      </c>
      <c r="BJ547" s="113" t="str">
        <f t="shared" si="286"/>
        <v/>
      </c>
      <c r="BK547" s="113" t="str">
        <f t="shared" si="287"/>
        <v/>
      </c>
      <c r="BL547" s="113" t="str">
        <f t="shared" si="288"/>
        <v/>
      </c>
      <c r="BM547" s="113" t="str">
        <f t="shared" si="289"/>
        <v/>
      </c>
      <c r="BN547" s="113" t="str">
        <f t="shared" si="290"/>
        <v/>
      </c>
    </row>
    <row r="548" spans="1:66">
      <c r="A548" s="111">
        <f>IF('Data Entry'!$H$4="","",'Data Entry'!$H$4)</f>
        <v>8</v>
      </c>
      <c r="B548" s="111" t="str">
        <f>IF('Data Entry'!B553="","",'Data Entry'!B553)</f>
        <v/>
      </c>
      <c r="C548" s="111" t="str">
        <f>IF('Data Entry'!C553="","",'Data Entry'!C553)</f>
        <v/>
      </c>
      <c r="D548" s="114" t="str">
        <f>IF('Data Entry'!D553="","",'Data Entry'!D553)</f>
        <v/>
      </c>
      <c r="E548" s="111" t="str">
        <f>IF('Data Entry'!E553="","",UPPER('Data Entry'!E553))</f>
        <v/>
      </c>
      <c r="F548" s="111"/>
      <c r="G548" s="111" t="str">
        <f>IF('Data Entry'!F553="","",UPPER('Data Entry'!F553))</f>
        <v/>
      </c>
      <c r="H548" s="111"/>
      <c r="I548" s="111"/>
      <c r="J548" s="111"/>
      <c r="K548" s="111" t="str">
        <f>IF('Data Entry'!G553="","",'Data Entry'!G553)</f>
        <v/>
      </c>
      <c r="L548" s="111" t="str">
        <f>IF('Data Entry'!H553="","",'Data Entry'!H553)</f>
        <v/>
      </c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2"/>
      <c r="AF548" s="68" t="str">
        <f>IF(AK548="","",IF(AK548&gt;0,COUNT($AG$2:AG548),""))</f>
        <v/>
      </c>
      <c r="AG548" s="113">
        <f t="shared" si="259"/>
        <v>8</v>
      </c>
      <c r="AH548" s="113" t="str">
        <f t="shared" si="260"/>
        <v/>
      </c>
      <c r="AI548" s="113" t="str">
        <f t="shared" si="261"/>
        <v/>
      </c>
      <c r="AJ548" s="113" t="str">
        <f t="shared" si="262"/>
        <v/>
      </c>
      <c r="AK548" s="113" t="str">
        <f t="shared" si="263"/>
        <v/>
      </c>
      <c r="AL548" s="113">
        <f t="shared" si="264"/>
        <v>0</v>
      </c>
      <c r="AM548" s="113" t="str">
        <f t="shared" si="265"/>
        <v/>
      </c>
      <c r="AN548" s="113">
        <f t="shared" si="266"/>
        <v>0</v>
      </c>
      <c r="AO548" s="113">
        <f t="shared" si="267"/>
        <v>0</v>
      </c>
      <c r="AP548" s="113">
        <f t="shared" si="268"/>
        <v>0</v>
      </c>
      <c r="AQ548" s="113" t="str">
        <f t="shared" si="269"/>
        <v/>
      </c>
      <c r="AR548" s="113" t="str">
        <f t="shared" si="270"/>
        <v/>
      </c>
      <c r="AS548" s="113">
        <f t="shared" si="271"/>
        <v>0</v>
      </c>
      <c r="AT548" s="113">
        <f t="shared" si="272"/>
        <v>0</v>
      </c>
      <c r="AU548" s="113">
        <f t="shared" si="273"/>
        <v>0</v>
      </c>
      <c r="AV548" s="113">
        <f t="shared" si="274"/>
        <v>0</v>
      </c>
      <c r="AX548" s="68" t="str">
        <f>IF(BC548="","",IF(BC548&gt;0,COUNT($AY$2:AY548),""))</f>
        <v/>
      </c>
      <c r="AY548" s="113" t="str">
        <f t="shared" si="275"/>
        <v/>
      </c>
      <c r="AZ548" s="113" t="str">
        <f t="shared" si="276"/>
        <v/>
      </c>
      <c r="BA548" s="113" t="str">
        <f t="shared" si="277"/>
        <v/>
      </c>
      <c r="BB548" s="113" t="str">
        <f t="shared" si="278"/>
        <v/>
      </c>
      <c r="BC548" s="113" t="str">
        <f t="shared" si="279"/>
        <v/>
      </c>
      <c r="BD548" s="113" t="str">
        <f t="shared" si="280"/>
        <v/>
      </c>
      <c r="BE548" s="113" t="str">
        <f t="shared" si="281"/>
        <v/>
      </c>
      <c r="BF548" s="113" t="str">
        <f t="shared" si="282"/>
        <v/>
      </c>
      <c r="BG548" s="113" t="str">
        <f t="shared" si="283"/>
        <v/>
      </c>
      <c r="BH548" s="113" t="str">
        <f t="shared" si="284"/>
        <v/>
      </c>
      <c r="BI548" s="113" t="str">
        <f t="shared" si="285"/>
        <v/>
      </c>
      <c r="BJ548" s="113" t="str">
        <f t="shared" si="286"/>
        <v/>
      </c>
      <c r="BK548" s="113" t="str">
        <f t="shared" si="287"/>
        <v/>
      </c>
      <c r="BL548" s="113" t="str">
        <f t="shared" si="288"/>
        <v/>
      </c>
      <c r="BM548" s="113" t="str">
        <f t="shared" si="289"/>
        <v/>
      </c>
      <c r="BN548" s="113" t="str">
        <f t="shared" si="290"/>
        <v/>
      </c>
    </row>
    <row r="549" spans="1:66">
      <c r="A549" s="111">
        <f>IF('Data Entry'!$H$4="","",'Data Entry'!$H$4)</f>
        <v>8</v>
      </c>
      <c r="B549" s="111" t="str">
        <f>IF('Data Entry'!B554="","",'Data Entry'!B554)</f>
        <v/>
      </c>
      <c r="C549" s="111" t="str">
        <f>IF('Data Entry'!C554="","",'Data Entry'!C554)</f>
        <v/>
      </c>
      <c r="D549" s="114" t="str">
        <f>IF('Data Entry'!D554="","",'Data Entry'!D554)</f>
        <v/>
      </c>
      <c r="E549" s="111" t="str">
        <f>IF('Data Entry'!E554="","",UPPER('Data Entry'!E554))</f>
        <v/>
      </c>
      <c r="F549" s="111"/>
      <c r="G549" s="111" t="str">
        <f>IF('Data Entry'!F554="","",UPPER('Data Entry'!F554))</f>
        <v/>
      </c>
      <c r="H549" s="111"/>
      <c r="I549" s="111"/>
      <c r="J549" s="111"/>
      <c r="K549" s="111" t="str">
        <f>IF('Data Entry'!G554="","",'Data Entry'!G554)</f>
        <v/>
      </c>
      <c r="L549" s="111" t="str">
        <f>IF('Data Entry'!H554="","",'Data Entry'!H554)</f>
        <v/>
      </c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2"/>
      <c r="AF549" s="68" t="str">
        <f>IF(AK549="","",IF(AK549&gt;0,COUNT($AG$2:AG549),""))</f>
        <v/>
      </c>
      <c r="AG549" s="113">
        <f t="shared" si="259"/>
        <v>8</v>
      </c>
      <c r="AH549" s="113" t="str">
        <f t="shared" si="260"/>
        <v/>
      </c>
      <c r="AI549" s="113" t="str">
        <f t="shared" si="261"/>
        <v/>
      </c>
      <c r="AJ549" s="113" t="str">
        <f t="shared" si="262"/>
        <v/>
      </c>
      <c r="AK549" s="113" t="str">
        <f t="shared" si="263"/>
        <v/>
      </c>
      <c r="AL549" s="113">
        <f t="shared" si="264"/>
        <v>0</v>
      </c>
      <c r="AM549" s="113" t="str">
        <f t="shared" si="265"/>
        <v/>
      </c>
      <c r="AN549" s="113">
        <f t="shared" si="266"/>
        <v>0</v>
      </c>
      <c r="AO549" s="113">
        <f t="shared" si="267"/>
        <v>0</v>
      </c>
      <c r="AP549" s="113">
        <f t="shared" si="268"/>
        <v>0</v>
      </c>
      <c r="AQ549" s="113" t="str">
        <f t="shared" si="269"/>
        <v/>
      </c>
      <c r="AR549" s="113" t="str">
        <f t="shared" si="270"/>
        <v/>
      </c>
      <c r="AS549" s="113">
        <f t="shared" si="271"/>
        <v>0</v>
      </c>
      <c r="AT549" s="113">
        <f t="shared" si="272"/>
        <v>0</v>
      </c>
      <c r="AU549" s="113">
        <f t="shared" si="273"/>
        <v>0</v>
      </c>
      <c r="AV549" s="113">
        <f t="shared" si="274"/>
        <v>0</v>
      </c>
      <c r="AX549" s="68" t="str">
        <f>IF(BC549="","",IF(BC549&gt;0,COUNT($AY$2:AY549),""))</f>
        <v/>
      </c>
      <c r="AY549" s="113" t="str">
        <f t="shared" si="275"/>
        <v/>
      </c>
      <c r="AZ549" s="113" t="str">
        <f t="shared" si="276"/>
        <v/>
      </c>
      <c r="BA549" s="113" t="str">
        <f t="shared" si="277"/>
        <v/>
      </c>
      <c r="BB549" s="113" t="str">
        <f t="shared" si="278"/>
        <v/>
      </c>
      <c r="BC549" s="113" t="str">
        <f t="shared" si="279"/>
        <v/>
      </c>
      <c r="BD549" s="113" t="str">
        <f t="shared" si="280"/>
        <v/>
      </c>
      <c r="BE549" s="113" t="str">
        <f t="shared" si="281"/>
        <v/>
      </c>
      <c r="BF549" s="113" t="str">
        <f t="shared" si="282"/>
        <v/>
      </c>
      <c r="BG549" s="113" t="str">
        <f t="shared" si="283"/>
        <v/>
      </c>
      <c r="BH549" s="113" t="str">
        <f t="shared" si="284"/>
        <v/>
      </c>
      <c r="BI549" s="113" t="str">
        <f t="shared" si="285"/>
        <v/>
      </c>
      <c r="BJ549" s="113" t="str">
        <f t="shared" si="286"/>
        <v/>
      </c>
      <c r="BK549" s="113" t="str">
        <f t="shared" si="287"/>
        <v/>
      </c>
      <c r="BL549" s="113" t="str">
        <f t="shared" si="288"/>
        <v/>
      </c>
      <c r="BM549" s="113" t="str">
        <f t="shared" si="289"/>
        <v/>
      </c>
      <c r="BN549" s="113" t="str">
        <f t="shared" si="290"/>
        <v/>
      </c>
    </row>
    <row r="550" spans="1:66">
      <c r="A550" s="111">
        <f>IF('Data Entry'!$H$4="","",'Data Entry'!$H$4)</f>
        <v>8</v>
      </c>
      <c r="B550" s="111" t="str">
        <f>IF('Data Entry'!B555="","",'Data Entry'!B555)</f>
        <v/>
      </c>
      <c r="C550" s="111" t="str">
        <f>IF('Data Entry'!C555="","",'Data Entry'!C555)</f>
        <v/>
      </c>
      <c r="D550" s="114" t="str">
        <f>IF('Data Entry'!D555="","",'Data Entry'!D555)</f>
        <v/>
      </c>
      <c r="E550" s="111" t="str">
        <f>IF('Data Entry'!E555="","",UPPER('Data Entry'!E555))</f>
        <v/>
      </c>
      <c r="F550" s="111"/>
      <c r="G550" s="111" t="str">
        <f>IF('Data Entry'!F555="","",UPPER('Data Entry'!F555))</f>
        <v/>
      </c>
      <c r="H550" s="111"/>
      <c r="I550" s="111"/>
      <c r="J550" s="111"/>
      <c r="K550" s="111" t="str">
        <f>IF('Data Entry'!G555="","",'Data Entry'!G555)</f>
        <v/>
      </c>
      <c r="L550" s="111" t="str">
        <f>IF('Data Entry'!H555="","",'Data Entry'!H555)</f>
        <v/>
      </c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2"/>
      <c r="AF550" s="68" t="str">
        <f>IF(AK550="","",IF(AK550&gt;0,COUNT($AG$2:AG550),""))</f>
        <v/>
      </c>
      <c r="AG550" s="113">
        <f t="shared" si="259"/>
        <v>8</v>
      </c>
      <c r="AH550" s="113" t="str">
        <f t="shared" si="260"/>
        <v/>
      </c>
      <c r="AI550" s="113" t="str">
        <f t="shared" si="261"/>
        <v/>
      </c>
      <c r="AJ550" s="113" t="str">
        <f t="shared" si="262"/>
        <v/>
      </c>
      <c r="AK550" s="113" t="str">
        <f t="shared" si="263"/>
        <v/>
      </c>
      <c r="AL550" s="113">
        <f t="shared" si="264"/>
        <v>0</v>
      </c>
      <c r="AM550" s="113" t="str">
        <f t="shared" si="265"/>
        <v/>
      </c>
      <c r="AN550" s="113">
        <f t="shared" si="266"/>
        <v>0</v>
      </c>
      <c r="AO550" s="113">
        <f t="shared" si="267"/>
        <v>0</v>
      </c>
      <c r="AP550" s="113">
        <f t="shared" si="268"/>
        <v>0</v>
      </c>
      <c r="AQ550" s="113" t="str">
        <f t="shared" si="269"/>
        <v/>
      </c>
      <c r="AR550" s="113" t="str">
        <f t="shared" si="270"/>
        <v/>
      </c>
      <c r="AS550" s="113">
        <f t="shared" si="271"/>
        <v>0</v>
      </c>
      <c r="AT550" s="113">
        <f t="shared" si="272"/>
        <v>0</v>
      </c>
      <c r="AU550" s="113">
        <f t="shared" si="273"/>
        <v>0</v>
      </c>
      <c r="AV550" s="113">
        <f t="shared" si="274"/>
        <v>0</v>
      </c>
      <c r="AX550" s="68" t="str">
        <f>IF(BC550="","",IF(BC550&gt;0,COUNT($AY$2:AY550),""))</f>
        <v/>
      </c>
      <c r="AY550" s="113" t="str">
        <f t="shared" si="275"/>
        <v/>
      </c>
      <c r="AZ550" s="113" t="str">
        <f t="shared" si="276"/>
        <v/>
      </c>
      <c r="BA550" s="113" t="str">
        <f t="shared" si="277"/>
        <v/>
      </c>
      <c r="BB550" s="113" t="str">
        <f t="shared" si="278"/>
        <v/>
      </c>
      <c r="BC550" s="113" t="str">
        <f t="shared" si="279"/>
        <v/>
      </c>
      <c r="BD550" s="113" t="str">
        <f t="shared" si="280"/>
        <v/>
      </c>
      <c r="BE550" s="113" t="str">
        <f t="shared" si="281"/>
        <v/>
      </c>
      <c r="BF550" s="113" t="str">
        <f t="shared" si="282"/>
        <v/>
      </c>
      <c r="BG550" s="113" t="str">
        <f t="shared" si="283"/>
        <v/>
      </c>
      <c r="BH550" s="113" t="str">
        <f t="shared" si="284"/>
        <v/>
      </c>
      <c r="BI550" s="113" t="str">
        <f t="shared" si="285"/>
        <v/>
      </c>
      <c r="BJ550" s="113" t="str">
        <f t="shared" si="286"/>
        <v/>
      </c>
      <c r="BK550" s="113" t="str">
        <f t="shared" si="287"/>
        <v/>
      </c>
      <c r="BL550" s="113" t="str">
        <f t="shared" si="288"/>
        <v/>
      </c>
      <c r="BM550" s="113" t="str">
        <f t="shared" si="289"/>
        <v/>
      </c>
      <c r="BN550" s="113" t="str">
        <f t="shared" si="290"/>
        <v/>
      </c>
    </row>
    <row r="551" spans="1:66">
      <c r="A551" s="111">
        <f>IF('Data Entry'!$H$4="","",'Data Entry'!$H$4)</f>
        <v>8</v>
      </c>
      <c r="B551" s="111" t="str">
        <f>IF('Data Entry'!B556="","",'Data Entry'!B556)</f>
        <v/>
      </c>
      <c r="C551" s="111" t="str">
        <f>IF('Data Entry'!C556="","",'Data Entry'!C556)</f>
        <v/>
      </c>
      <c r="D551" s="114" t="str">
        <f>IF('Data Entry'!D556="","",'Data Entry'!D556)</f>
        <v/>
      </c>
      <c r="E551" s="111" t="str">
        <f>IF('Data Entry'!E556="","",UPPER('Data Entry'!E556))</f>
        <v/>
      </c>
      <c r="F551" s="111"/>
      <c r="G551" s="111" t="str">
        <f>IF('Data Entry'!F556="","",UPPER('Data Entry'!F556))</f>
        <v/>
      </c>
      <c r="H551" s="111"/>
      <c r="I551" s="111"/>
      <c r="J551" s="111"/>
      <c r="K551" s="111" t="str">
        <f>IF('Data Entry'!G556="","",'Data Entry'!G556)</f>
        <v/>
      </c>
      <c r="L551" s="111" t="str">
        <f>IF('Data Entry'!H556="","",'Data Entry'!H556)</f>
        <v/>
      </c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2"/>
      <c r="AF551" s="68" t="str">
        <f>IF(AK551="","",IF(AK551&gt;0,COUNT($AG$2:AG551),""))</f>
        <v/>
      </c>
      <c r="AG551" s="113">
        <f t="shared" si="259"/>
        <v>8</v>
      </c>
      <c r="AH551" s="113" t="str">
        <f t="shared" si="260"/>
        <v/>
      </c>
      <c r="AI551" s="113" t="str">
        <f t="shared" si="261"/>
        <v/>
      </c>
      <c r="AJ551" s="113" t="str">
        <f t="shared" si="262"/>
        <v/>
      </c>
      <c r="AK551" s="113" t="str">
        <f t="shared" si="263"/>
        <v/>
      </c>
      <c r="AL551" s="113">
        <f t="shared" si="264"/>
        <v>0</v>
      </c>
      <c r="AM551" s="113" t="str">
        <f t="shared" si="265"/>
        <v/>
      </c>
      <c r="AN551" s="113">
        <f t="shared" si="266"/>
        <v>0</v>
      </c>
      <c r="AO551" s="113">
        <f t="shared" si="267"/>
        <v>0</v>
      </c>
      <c r="AP551" s="113">
        <f t="shared" si="268"/>
        <v>0</v>
      </c>
      <c r="AQ551" s="113" t="str">
        <f t="shared" si="269"/>
        <v/>
      </c>
      <c r="AR551" s="113" t="str">
        <f t="shared" si="270"/>
        <v/>
      </c>
      <c r="AS551" s="113">
        <f t="shared" si="271"/>
        <v>0</v>
      </c>
      <c r="AT551" s="113">
        <f t="shared" si="272"/>
        <v>0</v>
      </c>
      <c r="AU551" s="113">
        <f t="shared" si="273"/>
        <v>0</v>
      </c>
      <c r="AV551" s="113">
        <f t="shared" si="274"/>
        <v>0</v>
      </c>
      <c r="AX551" s="68" t="str">
        <f>IF(BC551="","",IF(BC551&gt;0,COUNT($AY$2:AY551),""))</f>
        <v/>
      </c>
      <c r="AY551" s="113" t="str">
        <f t="shared" si="275"/>
        <v/>
      </c>
      <c r="AZ551" s="113" t="str">
        <f t="shared" si="276"/>
        <v/>
      </c>
      <c r="BA551" s="113" t="str">
        <f t="shared" si="277"/>
        <v/>
      </c>
      <c r="BB551" s="113" t="str">
        <f t="shared" si="278"/>
        <v/>
      </c>
      <c r="BC551" s="113" t="str">
        <f t="shared" si="279"/>
        <v/>
      </c>
      <c r="BD551" s="113" t="str">
        <f t="shared" si="280"/>
        <v/>
      </c>
      <c r="BE551" s="113" t="str">
        <f t="shared" si="281"/>
        <v/>
      </c>
      <c r="BF551" s="113" t="str">
        <f t="shared" si="282"/>
        <v/>
      </c>
      <c r="BG551" s="113" t="str">
        <f t="shared" si="283"/>
        <v/>
      </c>
      <c r="BH551" s="113" t="str">
        <f t="shared" si="284"/>
        <v/>
      </c>
      <c r="BI551" s="113" t="str">
        <f t="shared" si="285"/>
        <v/>
      </c>
      <c r="BJ551" s="113" t="str">
        <f t="shared" si="286"/>
        <v/>
      </c>
      <c r="BK551" s="113" t="str">
        <f t="shared" si="287"/>
        <v/>
      </c>
      <c r="BL551" s="113" t="str">
        <f t="shared" si="288"/>
        <v/>
      </c>
      <c r="BM551" s="113" t="str">
        <f t="shared" si="289"/>
        <v/>
      </c>
      <c r="BN551" s="113" t="str">
        <f t="shared" si="290"/>
        <v/>
      </c>
    </row>
    <row r="552" spans="1:66">
      <c r="A552" s="111">
        <f>IF('Data Entry'!$H$4="","",'Data Entry'!$H$4)</f>
        <v>8</v>
      </c>
      <c r="B552" s="111" t="str">
        <f>IF('Data Entry'!B557="","",'Data Entry'!B557)</f>
        <v/>
      </c>
      <c r="C552" s="111" t="str">
        <f>IF('Data Entry'!C557="","",'Data Entry'!C557)</f>
        <v/>
      </c>
      <c r="D552" s="114" t="str">
        <f>IF('Data Entry'!D557="","",'Data Entry'!D557)</f>
        <v/>
      </c>
      <c r="E552" s="111" t="str">
        <f>IF('Data Entry'!E557="","",UPPER('Data Entry'!E557))</f>
        <v/>
      </c>
      <c r="F552" s="111"/>
      <c r="G552" s="111" t="str">
        <f>IF('Data Entry'!F557="","",UPPER('Data Entry'!F557))</f>
        <v/>
      </c>
      <c r="H552" s="111"/>
      <c r="I552" s="111"/>
      <c r="J552" s="111"/>
      <c r="K552" s="111" t="str">
        <f>IF('Data Entry'!G557="","",'Data Entry'!G557)</f>
        <v/>
      </c>
      <c r="L552" s="111" t="str">
        <f>IF('Data Entry'!H557="","",'Data Entry'!H557)</f>
        <v/>
      </c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2"/>
      <c r="AF552" s="68" t="str">
        <f>IF(AK552="","",IF(AK552&gt;0,COUNT($AG$2:AG552),""))</f>
        <v/>
      </c>
      <c r="AG552" s="113">
        <f t="shared" si="259"/>
        <v>8</v>
      </c>
      <c r="AH552" s="113" t="str">
        <f t="shared" si="260"/>
        <v/>
      </c>
      <c r="AI552" s="113" t="str">
        <f t="shared" si="261"/>
        <v/>
      </c>
      <c r="AJ552" s="113" t="str">
        <f t="shared" si="262"/>
        <v/>
      </c>
      <c r="AK552" s="113" t="str">
        <f t="shared" si="263"/>
        <v/>
      </c>
      <c r="AL552" s="113">
        <f t="shared" si="264"/>
        <v>0</v>
      </c>
      <c r="AM552" s="113" t="str">
        <f t="shared" si="265"/>
        <v/>
      </c>
      <c r="AN552" s="113">
        <f t="shared" si="266"/>
        <v>0</v>
      </c>
      <c r="AO552" s="113">
        <f t="shared" si="267"/>
        <v>0</v>
      </c>
      <c r="AP552" s="113">
        <f t="shared" si="268"/>
        <v>0</v>
      </c>
      <c r="AQ552" s="113" t="str">
        <f t="shared" si="269"/>
        <v/>
      </c>
      <c r="AR552" s="113" t="str">
        <f t="shared" si="270"/>
        <v/>
      </c>
      <c r="AS552" s="113">
        <f t="shared" si="271"/>
        <v>0</v>
      </c>
      <c r="AT552" s="113">
        <f t="shared" si="272"/>
        <v>0</v>
      </c>
      <c r="AU552" s="113">
        <f t="shared" si="273"/>
        <v>0</v>
      </c>
      <c r="AV552" s="113">
        <f t="shared" si="274"/>
        <v>0</v>
      </c>
      <c r="AX552" s="68" t="str">
        <f>IF(BC552="","",IF(BC552&gt;0,COUNT($AY$2:AY552),""))</f>
        <v/>
      </c>
      <c r="AY552" s="113" t="str">
        <f t="shared" si="275"/>
        <v/>
      </c>
      <c r="AZ552" s="113" t="str">
        <f t="shared" si="276"/>
        <v/>
      </c>
      <c r="BA552" s="113" t="str">
        <f t="shared" si="277"/>
        <v/>
      </c>
      <c r="BB552" s="113" t="str">
        <f t="shared" si="278"/>
        <v/>
      </c>
      <c r="BC552" s="113" t="str">
        <f t="shared" si="279"/>
        <v/>
      </c>
      <c r="BD552" s="113" t="str">
        <f t="shared" si="280"/>
        <v/>
      </c>
      <c r="BE552" s="113" t="str">
        <f t="shared" si="281"/>
        <v/>
      </c>
      <c r="BF552" s="113" t="str">
        <f t="shared" si="282"/>
        <v/>
      </c>
      <c r="BG552" s="113" t="str">
        <f t="shared" si="283"/>
        <v/>
      </c>
      <c r="BH552" s="113" t="str">
        <f t="shared" si="284"/>
        <v/>
      </c>
      <c r="BI552" s="113" t="str">
        <f t="shared" si="285"/>
        <v/>
      </c>
      <c r="BJ552" s="113" t="str">
        <f t="shared" si="286"/>
        <v/>
      </c>
      <c r="BK552" s="113" t="str">
        <f t="shared" si="287"/>
        <v/>
      </c>
      <c r="BL552" s="113" t="str">
        <f t="shared" si="288"/>
        <v/>
      </c>
      <c r="BM552" s="113" t="str">
        <f t="shared" si="289"/>
        <v/>
      </c>
      <c r="BN552" s="113" t="str">
        <f t="shared" si="290"/>
        <v/>
      </c>
    </row>
    <row r="553" spans="1:66">
      <c r="A553" s="111">
        <f>IF('Data Entry'!$H$4="","",'Data Entry'!$H$4)</f>
        <v>8</v>
      </c>
      <c r="B553" s="111" t="str">
        <f>IF('Data Entry'!B558="","",'Data Entry'!B558)</f>
        <v/>
      </c>
      <c r="C553" s="111" t="str">
        <f>IF('Data Entry'!C558="","",'Data Entry'!C558)</f>
        <v/>
      </c>
      <c r="D553" s="114" t="str">
        <f>IF('Data Entry'!D558="","",'Data Entry'!D558)</f>
        <v/>
      </c>
      <c r="E553" s="111" t="str">
        <f>IF('Data Entry'!E558="","",UPPER('Data Entry'!E558))</f>
        <v/>
      </c>
      <c r="F553" s="111"/>
      <c r="G553" s="111" t="str">
        <f>IF('Data Entry'!F558="","",UPPER('Data Entry'!F558))</f>
        <v/>
      </c>
      <c r="H553" s="111"/>
      <c r="I553" s="111"/>
      <c r="J553" s="111"/>
      <c r="K553" s="111" t="str">
        <f>IF('Data Entry'!G558="","",'Data Entry'!G558)</f>
        <v/>
      </c>
      <c r="L553" s="111" t="str">
        <f>IF('Data Entry'!H558="","",'Data Entry'!H558)</f>
        <v/>
      </c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2"/>
      <c r="AF553" s="68" t="str">
        <f>IF(AK553="","",IF(AK553&gt;0,COUNT($AG$2:AG553),""))</f>
        <v/>
      </c>
      <c r="AG553" s="113">
        <f t="shared" si="259"/>
        <v>8</v>
      </c>
      <c r="AH553" s="113" t="str">
        <f t="shared" si="260"/>
        <v/>
      </c>
      <c r="AI553" s="113" t="str">
        <f t="shared" si="261"/>
        <v/>
      </c>
      <c r="AJ553" s="113" t="str">
        <f t="shared" si="262"/>
        <v/>
      </c>
      <c r="AK553" s="113" t="str">
        <f t="shared" si="263"/>
        <v/>
      </c>
      <c r="AL553" s="113">
        <f t="shared" si="264"/>
        <v>0</v>
      </c>
      <c r="AM553" s="113" t="str">
        <f t="shared" si="265"/>
        <v/>
      </c>
      <c r="AN553" s="113">
        <f t="shared" si="266"/>
        <v>0</v>
      </c>
      <c r="AO553" s="113">
        <f t="shared" si="267"/>
        <v>0</v>
      </c>
      <c r="AP553" s="113">
        <f t="shared" si="268"/>
        <v>0</v>
      </c>
      <c r="AQ553" s="113" t="str">
        <f t="shared" si="269"/>
        <v/>
      </c>
      <c r="AR553" s="113" t="str">
        <f t="shared" si="270"/>
        <v/>
      </c>
      <c r="AS553" s="113">
        <f t="shared" si="271"/>
        <v>0</v>
      </c>
      <c r="AT553" s="113">
        <f t="shared" si="272"/>
        <v>0</v>
      </c>
      <c r="AU553" s="113">
        <f t="shared" si="273"/>
        <v>0</v>
      </c>
      <c r="AV553" s="113">
        <f t="shared" si="274"/>
        <v>0</v>
      </c>
      <c r="AX553" s="68" t="str">
        <f>IF(BC553="","",IF(BC553&gt;0,COUNT($AY$2:AY553),""))</f>
        <v/>
      </c>
      <c r="AY553" s="113" t="str">
        <f t="shared" si="275"/>
        <v/>
      </c>
      <c r="AZ553" s="113" t="str">
        <f t="shared" si="276"/>
        <v/>
      </c>
      <c r="BA553" s="113" t="str">
        <f t="shared" si="277"/>
        <v/>
      </c>
      <c r="BB553" s="113" t="str">
        <f t="shared" si="278"/>
        <v/>
      </c>
      <c r="BC553" s="113" t="str">
        <f t="shared" si="279"/>
        <v/>
      </c>
      <c r="BD553" s="113" t="str">
        <f t="shared" si="280"/>
        <v/>
      </c>
      <c r="BE553" s="113" t="str">
        <f t="shared" si="281"/>
        <v/>
      </c>
      <c r="BF553" s="113" t="str">
        <f t="shared" si="282"/>
        <v/>
      </c>
      <c r="BG553" s="113" t="str">
        <f t="shared" si="283"/>
        <v/>
      </c>
      <c r="BH553" s="113" t="str">
        <f t="shared" si="284"/>
        <v/>
      </c>
      <c r="BI553" s="113" t="str">
        <f t="shared" si="285"/>
        <v/>
      </c>
      <c r="BJ553" s="113" t="str">
        <f t="shared" si="286"/>
        <v/>
      </c>
      <c r="BK553" s="113" t="str">
        <f t="shared" si="287"/>
        <v/>
      </c>
      <c r="BL553" s="113" t="str">
        <f t="shared" si="288"/>
        <v/>
      </c>
      <c r="BM553" s="113" t="str">
        <f t="shared" si="289"/>
        <v/>
      </c>
      <c r="BN553" s="113" t="str">
        <f t="shared" si="290"/>
        <v/>
      </c>
    </row>
    <row r="554" spans="1:66">
      <c r="A554" s="111">
        <f>IF('Data Entry'!$H$4="","",'Data Entry'!$H$4)</f>
        <v>8</v>
      </c>
      <c r="B554" s="111" t="str">
        <f>IF('Data Entry'!B559="","",'Data Entry'!B559)</f>
        <v/>
      </c>
      <c r="C554" s="111" t="str">
        <f>IF('Data Entry'!C559="","",'Data Entry'!C559)</f>
        <v/>
      </c>
      <c r="D554" s="114" t="str">
        <f>IF('Data Entry'!D559="","",'Data Entry'!D559)</f>
        <v/>
      </c>
      <c r="E554" s="111" t="str">
        <f>IF('Data Entry'!E559="","",UPPER('Data Entry'!E559))</f>
        <v/>
      </c>
      <c r="F554" s="111"/>
      <c r="G554" s="111" t="str">
        <f>IF('Data Entry'!F559="","",UPPER('Data Entry'!F559))</f>
        <v/>
      </c>
      <c r="H554" s="111"/>
      <c r="I554" s="111"/>
      <c r="J554" s="111"/>
      <c r="K554" s="111" t="str">
        <f>IF('Data Entry'!G559="","",'Data Entry'!G559)</f>
        <v/>
      </c>
      <c r="L554" s="111" t="str">
        <f>IF('Data Entry'!H559="","",'Data Entry'!H559)</f>
        <v/>
      </c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2"/>
      <c r="AF554" s="68" t="str">
        <f>IF(AK554="","",IF(AK554&gt;0,COUNT($AG$2:AG554),""))</f>
        <v/>
      </c>
      <c r="AG554" s="113">
        <f t="shared" si="259"/>
        <v>8</v>
      </c>
      <c r="AH554" s="113" t="str">
        <f t="shared" si="260"/>
        <v/>
      </c>
      <c r="AI554" s="113" t="str">
        <f t="shared" si="261"/>
        <v/>
      </c>
      <c r="AJ554" s="113" t="str">
        <f t="shared" si="262"/>
        <v/>
      </c>
      <c r="AK554" s="113" t="str">
        <f t="shared" si="263"/>
        <v/>
      </c>
      <c r="AL554" s="113">
        <f t="shared" si="264"/>
        <v>0</v>
      </c>
      <c r="AM554" s="113" t="str">
        <f t="shared" si="265"/>
        <v/>
      </c>
      <c r="AN554" s="113">
        <f t="shared" si="266"/>
        <v>0</v>
      </c>
      <c r="AO554" s="113">
        <f t="shared" si="267"/>
        <v>0</v>
      </c>
      <c r="AP554" s="113">
        <f t="shared" si="268"/>
        <v>0</v>
      </c>
      <c r="AQ554" s="113" t="str">
        <f t="shared" si="269"/>
        <v/>
      </c>
      <c r="AR554" s="113" t="str">
        <f t="shared" si="270"/>
        <v/>
      </c>
      <c r="AS554" s="113">
        <f t="shared" si="271"/>
        <v>0</v>
      </c>
      <c r="AT554" s="113">
        <f t="shared" si="272"/>
        <v>0</v>
      </c>
      <c r="AU554" s="113">
        <f t="shared" si="273"/>
        <v>0</v>
      </c>
      <c r="AV554" s="113">
        <f t="shared" si="274"/>
        <v>0</v>
      </c>
      <c r="AX554" s="68" t="str">
        <f>IF(BC554="","",IF(BC554&gt;0,COUNT($AY$2:AY554),""))</f>
        <v/>
      </c>
      <c r="AY554" s="113" t="str">
        <f t="shared" si="275"/>
        <v/>
      </c>
      <c r="AZ554" s="113" t="str">
        <f t="shared" si="276"/>
        <v/>
      </c>
      <c r="BA554" s="113" t="str">
        <f t="shared" si="277"/>
        <v/>
      </c>
      <c r="BB554" s="113" t="str">
        <f t="shared" si="278"/>
        <v/>
      </c>
      <c r="BC554" s="113" t="str">
        <f t="shared" si="279"/>
        <v/>
      </c>
      <c r="BD554" s="113" t="str">
        <f t="shared" si="280"/>
        <v/>
      </c>
      <c r="BE554" s="113" t="str">
        <f t="shared" si="281"/>
        <v/>
      </c>
      <c r="BF554" s="113" t="str">
        <f t="shared" si="282"/>
        <v/>
      </c>
      <c r="BG554" s="113" t="str">
        <f t="shared" si="283"/>
        <v/>
      </c>
      <c r="BH554" s="113" t="str">
        <f t="shared" si="284"/>
        <v/>
      </c>
      <c r="BI554" s="113" t="str">
        <f t="shared" si="285"/>
        <v/>
      </c>
      <c r="BJ554" s="113" t="str">
        <f t="shared" si="286"/>
        <v/>
      </c>
      <c r="BK554" s="113" t="str">
        <f t="shared" si="287"/>
        <v/>
      </c>
      <c r="BL554" s="113" t="str">
        <f t="shared" si="288"/>
        <v/>
      </c>
      <c r="BM554" s="113" t="str">
        <f t="shared" si="289"/>
        <v/>
      </c>
      <c r="BN554" s="113" t="str">
        <f t="shared" si="290"/>
        <v/>
      </c>
    </row>
    <row r="555" spans="1:66">
      <c r="A555" s="111">
        <f>IF('Data Entry'!$H$4="","",'Data Entry'!$H$4)</f>
        <v>8</v>
      </c>
      <c r="B555" s="111" t="str">
        <f>IF('Data Entry'!B560="","",'Data Entry'!B560)</f>
        <v/>
      </c>
      <c r="C555" s="111" t="str">
        <f>IF('Data Entry'!C560="","",'Data Entry'!C560)</f>
        <v/>
      </c>
      <c r="D555" s="114" t="str">
        <f>IF('Data Entry'!D560="","",'Data Entry'!D560)</f>
        <v/>
      </c>
      <c r="E555" s="111" t="str">
        <f>IF('Data Entry'!E560="","",UPPER('Data Entry'!E560))</f>
        <v/>
      </c>
      <c r="F555" s="111"/>
      <c r="G555" s="111" t="str">
        <f>IF('Data Entry'!F560="","",UPPER('Data Entry'!F560))</f>
        <v/>
      </c>
      <c r="H555" s="111"/>
      <c r="I555" s="111"/>
      <c r="J555" s="111"/>
      <c r="K555" s="111" t="str">
        <f>IF('Data Entry'!G560="","",'Data Entry'!G560)</f>
        <v/>
      </c>
      <c r="L555" s="111" t="str">
        <f>IF('Data Entry'!H560="","",'Data Entry'!H560)</f>
        <v/>
      </c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2"/>
      <c r="AF555" s="68" t="str">
        <f>IF(AK555="","",IF(AK555&gt;0,COUNT($AG$2:AG555),""))</f>
        <v/>
      </c>
      <c r="AG555" s="113">
        <f t="shared" si="259"/>
        <v>8</v>
      </c>
      <c r="AH555" s="113" t="str">
        <f t="shared" si="260"/>
        <v/>
      </c>
      <c r="AI555" s="113" t="str">
        <f t="shared" si="261"/>
        <v/>
      </c>
      <c r="AJ555" s="113" t="str">
        <f t="shared" si="262"/>
        <v/>
      </c>
      <c r="AK555" s="113" t="str">
        <f t="shared" si="263"/>
        <v/>
      </c>
      <c r="AL555" s="113">
        <f t="shared" si="264"/>
        <v>0</v>
      </c>
      <c r="AM555" s="113" t="str">
        <f t="shared" si="265"/>
        <v/>
      </c>
      <c r="AN555" s="113">
        <f t="shared" si="266"/>
        <v>0</v>
      </c>
      <c r="AO555" s="113">
        <f t="shared" si="267"/>
        <v>0</v>
      </c>
      <c r="AP555" s="113">
        <f t="shared" si="268"/>
        <v>0</v>
      </c>
      <c r="AQ555" s="113" t="str">
        <f t="shared" si="269"/>
        <v/>
      </c>
      <c r="AR555" s="113" t="str">
        <f t="shared" si="270"/>
        <v/>
      </c>
      <c r="AS555" s="113">
        <f t="shared" si="271"/>
        <v>0</v>
      </c>
      <c r="AT555" s="113">
        <f t="shared" si="272"/>
        <v>0</v>
      </c>
      <c r="AU555" s="113">
        <f t="shared" si="273"/>
        <v>0</v>
      </c>
      <c r="AV555" s="113">
        <f t="shared" si="274"/>
        <v>0</v>
      </c>
      <c r="AX555" s="68" t="str">
        <f>IF(BC555="","",IF(BC555&gt;0,COUNT($AY$2:AY555),""))</f>
        <v/>
      </c>
      <c r="AY555" s="113" t="str">
        <f t="shared" si="275"/>
        <v/>
      </c>
      <c r="AZ555" s="113" t="str">
        <f t="shared" si="276"/>
        <v/>
      </c>
      <c r="BA555" s="113" t="str">
        <f t="shared" si="277"/>
        <v/>
      </c>
      <c r="BB555" s="113" t="str">
        <f t="shared" si="278"/>
        <v/>
      </c>
      <c r="BC555" s="113" t="str">
        <f t="shared" si="279"/>
        <v/>
      </c>
      <c r="BD555" s="113" t="str">
        <f t="shared" si="280"/>
        <v/>
      </c>
      <c r="BE555" s="113" t="str">
        <f t="shared" si="281"/>
        <v/>
      </c>
      <c r="BF555" s="113" t="str">
        <f t="shared" si="282"/>
        <v/>
      </c>
      <c r="BG555" s="113" t="str">
        <f t="shared" si="283"/>
        <v/>
      </c>
      <c r="BH555" s="113" t="str">
        <f t="shared" si="284"/>
        <v/>
      </c>
      <c r="BI555" s="113" t="str">
        <f t="shared" si="285"/>
        <v/>
      </c>
      <c r="BJ555" s="113" t="str">
        <f t="shared" si="286"/>
        <v/>
      </c>
      <c r="BK555" s="113" t="str">
        <f t="shared" si="287"/>
        <v/>
      </c>
      <c r="BL555" s="113" t="str">
        <f t="shared" si="288"/>
        <v/>
      </c>
      <c r="BM555" s="113" t="str">
        <f t="shared" si="289"/>
        <v/>
      </c>
      <c r="BN555" s="113" t="str">
        <f t="shared" si="290"/>
        <v/>
      </c>
    </row>
    <row r="556" spans="1:66">
      <c r="A556" s="111">
        <f>IF('Data Entry'!$H$4="","",'Data Entry'!$H$4)</f>
        <v>8</v>
      </c>
      <c r="B556" s="111" t="str">
        <f>IF('Data Entry'!B561="","",'Data Entry'!B561)</f>
        <v/>
      </c>
      <c r="C556" s="111" t="str">
        <f>IF('Data Entry'!C561="","",'Data Entry'!C561)</f>
        <v/>
      </c>
      <c r="D556" s="114" t="str">
        <f>IF('Data Entry'!D561="","",'Data Entry'!D561)</f>
        <v/>
      </c>
      <c r="E556" s="111" t="str">
        <f>IF('Data Entry'!E561="","",UPPER('Data Entry'!E561))</f>
        <v/>
      </c>
      <c r="F556" s="111"/>
      <c r="G556" s="111" t="str">
        <f>IF('Data Entry'!F561="","",UPPER('Data Entry'!F561))</f>
        <v/>
      </c>
      <c r="H556" s="111"/>
      <c r="I556" s="111"/>
      <c r="J556" s="111"/>
      <c r="K556" s="111" t="str">
        <f>IF('Data Entry'!G561="","",'Data Entry'!G561)</f>
        <v/>
      </c>
      <c r="L556" s="111" t="str">
        <f>IF('Data Entry'!H561="","",'Data Entry'!H561)</f>
        <v/>
      </c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2"/>
      <c r="AF556" s="68" t="str">
        <f>IF(AK556="","",IF(AK556&gt;0,COUNT($AG$2:AG556),""))</f>
        <v/>
      </c>
      <c r="AG556" s="113">
        <f t="shared" si="259"/>
        <v>8</v>
      </c>
      <c r="AH556" s="113" t="str">
        <f t="shared" si="260"/>
        <v/>
      </c>
      <c r="AI556" s="113" t="str">
        <f t="shared" si="261"/>
        <v/>
      </c>
      <c r="AJ556" s="113" t="str">
        <f t="shared" si="262"/>
        <v/>
      </c>
      <c r="AK556" s="113" t="str">
        <f t="shared" si="263"/>
        <v/>
      </c>
      <c r="AL556" s="113">
        <f t="shared" si="264"/>
        <v>0</v>
      </c>
      <c r="AM556" s="113" t="str">
        <f t="shared" si="265"/>
        <v/>
      </c>
      <c r="AN556" s="113">
        <f t="shared" si="266"/>
        <v>0</v>
      </c>
      <c r="AO556" s="113">
        <f t="shared" si="267"/>
        <v>0</v>
      </c>
      <c r="AP556" s="113">
        <f t="shared" si="268"/>
        <v>0</v>
      </c>
      <c r="AQ556" s="113" t="str">
        <f t="shared" si="269"/>
        <v/>
      </c>
      <c r="AR556" s="113" t="str">
        <f t="shared" si="270"/>
        <v/>
      </c>
      <c r="AS556" s="113">
        <f t="shared" si="271"/>
        <v>0</v>
      </c>
      <c r="AT556" s="113">
        <f t="shared" si="272"/>
        <v>0</v>
      </c>
      <c r="AU556" s="113">
        <f t="shared" si="273"/>
        <v>0</v>
      </c>
      <c r="AV556" s="113">
        <f t="shared" si="274"/>
        <v>0</v>
      </c>
      <c r="AX556" s="68" t="str">
        <f>IF(BC556="","",IF(BC556&gt;0,COUNT($AY$2:AY556),""))</f>
        <v/>
      </c>
      <c r="AY556" s="113" t="str">
        <f t="shared" si="275"/>
        <v/>
      </c>
      <c r="AZ556" s="113" t="str">
        <f t="shared" si="276"/>
        <v/>
      </c>
      <c r="BA556" s="113" t="str">
        <f t="shared" si="277"/>
        <v/>
      </c>
      <c r="BB556" s="113" t="str">
        <f t="shared" si="278"/>
        <v/>
      </c>
      <c r="BC556" s="113" t="str">
        <f t="shared" si="279"/>
        <v/>
      </c>
      <c r="BD556" s="113" t="str">
        <f t="shared" si="280"/>
        <v/>
      </c>
      <c r="BE556" s="113" t="str">
        <f t="shared" si="281"/>
        <v/>
      </c>
      <c r="BF556" s="113" t="str">
        <f t="shared" si="282"/>
        <v/>
      </c>
      <c r="BG556" s="113" t="str">
        <f t="shared" si="283"/>
        <v/>
      </c>
      <c r="BH556" s="113" t="str">
        <f t="shared" si="284"/>
        <v/>
      </c>
      <c r="BI556" s="113" t="str">
        <f t="shared" si="285"/>
        <v/>
      </c>
      <c r="BJ556" s="113" t="str">
        <f t="shared" si="286"/>
        <v/>
      </c>
      <c r="BK556" s="113" t="str">
        <f t="shared" si="287"/>
        <v/>
      </c>
      <c r="BL556" s="113" t="str">
        <f t="shared" si="288"/>
        <v/>
      </c>
      <c r="BM556" s="113" t="str">
        <f t="shared" si="289"/>
        <v/>
      </c>
      <c r="BN556" s="113" t="str">
        <f t="shared" si="290"/>
        <v/>
      </c>
    </row>
    <row r="557" spans="1:66">
      <c r="A557" s="111">
        <f>IF('Data Entry'!$H$4="","",'Data Entry'!$H$4)</f>
        <v>8</v>
      </c>
      <c r="B557" s="111" t="str">
        <f>IF('Data Entry'!B562="","",'Data Entry'!B562)</f>
        <v/>
      </c>
      <c r="C557" s="111" t="str">
        <f>IF('Data Entry'!C562="","",'Data Entry'!C562)</f>
        <v/>
      </c>
      <c r="D557" s="114" t="str">
        <f>IF('Data Entry'!D562="","",'Data Entry'!D562)</f>
        <v/>
      </c>
      <c r="E557" s="111" t="str">
        <f>IF('Data Entry'!E562="","",UPPER('Data Entry'!E562))</f>
        <v/>
      </c>
      <c r="F557" s="111"/>
      <c r="G557" s="111" t="str">
        <f>IF('Data Entry'!F562="","",UPPER('Data Entry'!F562))</f>
        <v/>
      </c>
      <c r="H557" s="111"/>
      <c r="I557" s="111"/>
      <c r="J557" s="111"/>
      <c r="K557" s="111" t="str">
        <f>IF('Data Entry'!G562="","",'Data Entry'!G562)</f>
        <v/>
      </c>
      <c r="L557" s="111" t="str">
        <f>IF('Data Entry'!H562="","",'Data Entry'!H562)</f>
        <v/>
      </c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2"/>
      <c r="AF557" s="68" t="str">
        <f>IF(AK557="","",IF(AK557&gt;0,COUNT($AG$2:AG557),""))</f>
        <v/>
      </c>
      <c r="AG557" s="113">
        <f t="shared" si="259"/>
        <v>8</v>
      </c>
      <c r="AH557" s="113" t="str">
        <f t="shared" si="260"/>
        <v/>
      </c>
      <c r="AI557" s="113" t="str">
        <f t="shared" si="261"/>
        <v/>
      </c>
      <c r="AJ557" s="113" t="str">
        <f t="shared" si="262"/>
        <v/>
      </c>
      <c r="AK557" s="113" t="str">
        <f t="shared" si="263"/>
        <v/>
      </c>
      <c r="AL557" s="113">
        <f t="shared" si="264"/>
        <v>0</v>
      </c>
      <c r="AM557" s="113" t="str">
        <f t="shared" si="265"/>
        <v/>
      </c>
      <c r="AN557" s="113">
        <f t="shared" si="266"/>
        <v>0</v>
      </c>
      <c r="AO557" s="113">
        <f t="shared" si="267"/>
        <v>0</v>
      </c>
      <c r="AP557" s="113">
        <f t="shared" si="268"/>
        <v>0</v>
      </c>
      <c r="AQ557" s="113" t="str">
        <f t="shared" si="269"/>
        <v/>
      </c>
      <c r="AR557" s="113" t="str">
        <f t="shared" si="270"/>
        <v/>
      </c>
      <c r="AS557" s="113">
        <f t="shared" si="271"/>
        <v>0</v>
      </c>
      <c r="AT557" s="113">
        <f t="shared" si="272"/>
        <v>0</v>
      </c>
      <c r="AU557" s="113">
        <f t="shared" si="273"/>
        <v>0</v>
      </c>
      <c r="AV557" s="113">
        <f t="shared" si="274"/>
        <v>0</v>
      </c>
      <c r="AX557" s="68" t="str">
        <f>IF(BC557="","",IF(BC557&gt;0,COUNT($AY$2:AY557),""))</f>
        <v/>
      </c>
      <c r="AY557" s="113" t="str">
        <f t="shared" si="275"/>
        <v/>
      </c>
      <c r="AZ557" s="113" t="str">
        <f t="shared" si="276"/>
        <v/>
      </c>
      <c r="BA557" s="113" t="str">
        <f t="shared" si="277"/>
        <v/>
      </c>
      <c r="BB557" s="113" t="str">
        <f t="shared" si="278"/>
        <v/>
      </c>
      <c r="BC557" s="113" t="str">
        <f t="shared" si="279"/>
        <v/>
      </c>
      <c r="BD557" s="113" t="str">
        <f t="shared" si="280"/>
        <v/>
      </c>
      <c r="BE557" s="113" t="str">
        <f t="shared" si="281"/>
        <v/>
      </c>
      <c r="BF557" s="113" t="str">
        <f t="shared" si="282"/>
        <v/>
      </c>
      <c r="BG557" s="113" t="str">
        <f t="shared" si="283"/>
        <v/>
      </c>
      <c r="BH557" s="113" t="str">
        <f t="shared" si="284"/>
        <v/>
      </c>
      <c r="BI557" s="113" t="str">
        <f t="shared" si="285"/>
        <v/>
      </c>
      <c r="BJ557" s="113" t="str">
        <f t="shared" si="286"/>
        <v/>
      </c>
      <c r="BK557" s="113" t="str">
        <f t="shared" si="287"/>
        <v/>
      </c>
      <c r="BL557" s="113" t="str">
        <f t="shared" si="288"/>
        <v/>
      </c>
      <c r="BM557" s="113" t="str">
        <f t="shared" si="289"/>
        <v/>
      </c>
      <c r="BN557" s="113" t="str">
        <f t="shared" si="290"/>
        <v/>
      </c>
    </row>
    <row r="558" spans="1:66">
      <c r="A558" s="111">
        <f>IF('Data Entry'!$H$4="","",'Data Entry'!$H$4)</f>
        <v>8</v>
      </c>
      <c r="B558" s="111" t="str">
        <f>IF('Data Entry'!B563="","",'Data Entry'!B563)</f>
        <v/>
      </c>
      <c r="C558" s="111" t="str">
        <f>IF('Data Entry'!C563="","",'Data Entry'!C563)</f>
        <v/>
      </c>
      <c r="D558" s="114" t="str">
        <f>IF('Data Entry'!D563="","",'Data Entry'!D563)</f>
        <v/>
      </c>
      <c r="E558" s="111" t="str">
        <f>IF('Data Entry'!E563="","",UPPER('Data Entry'!E563))</f>
        <v/>
      </c>
      <c r="F558" s="111"/>
      <c r="G558" s="111" t="str">
        <f>IF('Data Entry'!F563="","",UPPER('Data Entry'!F563))</f>
        <v/>
      </c>
      <c r="H558" s="111"/>
      <c r="I558" s="111"/>
      <c r="J558" s="111"/>
      <c r="K558" s="111" t="str">
        <f>IF('Data Entry'!G563="","",'Data Entry'!G563)</f>
        <v/>
      </c>
      <c r="L558" s="111" t="str">
        <f>IF('Data Entry'!H563="","",'Data Entry'!H563)</f>
        <v/>
      </c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2"/>
      <c r="AF558" s="68" t="str">
        <f>IF(AK558="","",IF(AK558&gt;0,COUNT($AG$2:AG558),""))</f>
        <v/>
      </c>
      <c r="AG558" s="113">
        <f t="shared" si="259"/>
        <v>8</v>
      </c>
      <c r="AH558" s="113" t="str">
        <f t="shared" si="260"/>
        <v/>
      </c>
      <c r="AI558" s="113" t="str">
        <f t="shared" si="261"/>
        <v/>
      </c>
      <c r="AJ558" s="113" t="str">
        <f t="shared" si="262"/>
        <v/>
      </c>
      <c r="AK558" s="113" t="str">
        <f t="shared" si="263"/>
        <v/>
      </c>
      <c r="AL558" s="113">
        <f t="shared" si="264"/>
        <v>0</v>
      </c>
      <c r="AM558" s="113" t="str">
        <f t="shared" si="265"/>
        <v/>
      </c>
      <c r="AN558" s="113">
        <f t="shared" si="266"/>
        <v>0</v>
      </c>
      <c r="AO558" s="113">
        <f t="shared" si="267"/>
        <v>0</v>
      </c>
      <c r="AP558" s="113">
        <f t="shared" si="268"/>
        <v>0</v>
      </c>
      <c r="AQ558" s="113" t="str">
        <f t="shared" si="269"/>
        <v/>
      </c>
      <c r="AR558" s="113" t="str">
        <f t="shared" si="270"/>
        <v/>
      </c>
      <c r="AS558" s="113">
        <f t="shared" si="271"/>
        <v>0</v>
      </c>
      <c r="AT558" s="113">
        <f t="shared" si="272"/>
        <v>0</v>
      </c>
      <c r="AU558" s="113">
        <f t="shared" si="273"/>
        <v>0</v>
      </c>
      <c r="AV558" s="113">
        <f t="shared" si="274"/>
        <v>0</v>
      </c>
      <c r="AX558" s="68" t="str">
        <f>IF(BC558="","",IF(BC558&gt;0,COUNT($AY$2:AY558),""))</f>
        <v/>
      </c>
      <c r="AY558" s="113" t="str">
        <f t="shared" si="275"/>
        <v/>
      </c>
      <c r="AZ558" s="113" t="str">
        <f t="shared" si="276"/>
        <v/>
      </c>
      <c r="BA558" s="113" t="str">
        <f t="shared" si="277"/>
        <v/>
      </c>
      <c r="BB558" s="113" t="str">
        <f t="shared" si="278"/>
        <v/>
      </c>
      <c r="BC558" s="113" t="str">
        <f t="shared" si="279"/>
        <v/>
      </c>
      <c r="BD558" s="113" t="str">
        <f t="shared" si="280"/>
        <v/>
      </c>
      <c r="BE558" s="113" t="str">
        <f t="shared" si="281"/>
        <v/>
      </c>
      <c r="BF558" s="113" t="str">
        <f t="shared" si="282"/>
        <v/>
      </c>
      <c r="BG558" s="113" t="str">
        <f t="shared" si="283"/>
        <v/>
      </c>
      <c r="BH558" s="113" t="str">
        <f t="shared" si="284"/>
        <v/>
      </c>
      <c r="BI558" s="113" t="str">
        <f t="shared" si="285"/>
        <v/>
      </c>
      <c r="BJ558" s="113" t="str">
        <f t="shared" si="286"/>
        <v/>
      </c>
      <c r="BK558" s="113" t="str">
        <f t="shared" si="287"/>
        <v/>
      </c>
      <c r="BL558" s="113" t="str">
        <f t="shared" si="288"/>
        <v/>
      </c>
      <c r="BM558" s="113" t="str">
        <f t="shared" si="289"/>
        <v/>
      </c>
      <c r="BN558" s="113" t="str">
        <f t="shared" si="290"/>
        <v/>
      </c>
    </row>
    <row r="559" spans="1:66">
      <c r="A559" s="111">
        <f>IF('Data Entry'!$H$4="","",'Data Entry'!$H$4)</f>
        <v>8</v>
      </c>
      <c r="B559" s="111" t="str">
        <f>IF('Data Entry'!B564="","",'Data Entry'!B564)</f>
        <v/>
      </c>
      <c r="C559" s="111" t="str">
        <f>IF('Data Entry'!C564="","",'Data Entry'!C564)</f>
        <v/>
      </c>
      <c r="D559" s="114" t="str">
        <f>IF('Data Entry'!D564="","",'Data Entry'!D564)</f>
        <v/>
      </c>
      <c r="E559" s="111" t="str">
        <f>IF('Data Entry'!E564="","",UPPER('Data Entry'!E564))</f>
        <v/>
      </c>
      <c r="F559" s="111"/>
      <c r="G559" s="111" t="str">
        <f>IF('Data Entry'!F564="","",UPPER('Data Entry'!F564))</f>
        <v/>
      </c>
      <c r="H559" s="111"/>
      <c r="I559" s="111"/>
      <c r="J559" s="111"/>
      <c r="K559" s="111" t="str">
        <f>IF('Data Entry'!G564="","",'Data Entry'!G564)</f>
        <v/>
      </c>
      <c r="L559" s="111" t="str">
        <f>IF('Data Entry'!H564="","",'Data Entry'!H564)</f>
        <v/>
      </c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2"/>
      <c r="AF559" s="68" t="str">
        <f>IF(AK559="","",IF(AK559&gt;0,COUNT($AG$2:AG559),""))</f>
        <v/>
      </c>
      <c r="AG559" s="113">
        <f t="shared" si="259"/>
        <v>8</v>
      </c>
      <c r="AH559" s="113" t="str">
        <f t="shared" si="260"/>
        <v/>
      </c>
      <c r="AI559" s="113" t="str">
        <f t="shared" si="261"/>
        <v/>
      </c>
      <c r="AJ559" s="113" t="str">
        <f t="shared" si="262"/>
        <v/>
      </c>
      <c r="AK559" s="113" t="str">
        <f t="shared" si="263"/>
        <v/>
      </c>
      <c r="AL559" s="113">
        <f t="shared" si="264"/>
        <v>0</v>
      </c>
      <c r="AM559" s="113" t="str">
        <f t="shared" si="265"/>
        <v/>
      </c>
      <c r="AN559" s="113">
        <f t="shared" si="266"/>
        <v>0</v>
      </c>
      <c r="AO559" s="113">
        <f t="shared" si="267"/>
        <v>0</v>
      </c>
      <c r="AP559" s="113">
        <f t="shared" si="268"/>
        <v>0</v>
      </c>
      <c r="AQ559" s="113" t="str">
        <f t="shared" si="269"/>
        <v/>
      </c>
      <c r="AR559" s="113" t="str">
        <f t="shared" si="270"/>
        <v/>
      </c>
      <c r="AS559" s="113">
        <f t="shared" si="271"/>
        <v>0</v>
      </c>
      <c r="AT559" s="113">
        <f t="shared" si="272"/>
        <v>0</v>
      </c>
      <c r="AU559" s="113">
        <f t="shared" si="273"/>
        <v>0</v>
      </c>
      <c r="AV559" s="113">
        <f t="shared" si="274"/>
        <v>0</v>
      </c>
      <c r="AX559" s="68" t="str">
        <f>IF(BC559="","",IF(BC559&gt;0,COUNT($AY$2:AY559),""))</f>
        <v/>
      </c>
      <c r="AY559" s="113" t="str">
        <f t="shared" si="275"/>
        <v/>
      </c>
      <c r="AZ559" s="113" t="str">
        <f t="shared" si="276"/>
        <v/>
      </c>
      <c r="BA559" s="113" t="str">
        <f t="shared" si="277"/>
        <v/>
      </c>
      <c r="BB559" s="113" t="str">
        <f t="shared" si="278"/>
        <v/>
      </c>
      <c r="BC559" s="113" t="str">
        <f t="shared" si="279"/>
        <v/>
      </c>
      <c r="BD559" s="113" t="str">
        <f t="shared" si="280"/>
        <v/>
      </c>
      <c r="BE559" s="113" t="str">
        <f t="shared" si="281"/>
        <v/>
      </c>
      <c r="BF559" s="113" t="str">
        <f t="shared" si="282"/>
        <v/>
      </c>
      <c r="BG559" s="113" t="str">
        <f t="shared" si="283"/>
        <v/>
      </c>
      <c r="BH559" s="113" t="str">
        <f t="shared" si="284"/>
        <v/>
      </c>
      <c r="BI559" s="113" t="str">
        <f t="shared" si="285"/>
        <v/>
      </c>
      <c r="BJ559" s="113" t="str">
        <f t="shared" si="286"/>
        <v/>
      </c>
      <c r="BK559" s="113" t="str">
        <f t="shared" si="287"/>
        <v/>
      </c>
      <c r="BL559" s="113" t="str">
        <f t="shared" si="288"/>
        <v/>
      </c>
      <c r="BM559" s="113" t="str">
        <f t="shared" si="289"/>
        <v/>
      </c>
      <c r="BN559" s="113" t="str">
        <f t="shared" si="290"/>
        <v/>
      </c>
    </row>
    <row r="560" spans="1:66">
      <c r="A560" s="111">
        <f>IF('Data Entry'!$H$4="","",'Data Entry'!$H$4)</f>
        <v>8</v>
      </c>
      <c r="B560" s="111" t="str">
        <f>IF('Data Entry'!B565="","",'Data Entry'!B565)</f>
        <v/>
      </c>
      <c r="C560" s="111" t="str">
        <f>IF('Data Entry'!C565="","",'Data Entry'!C565)</f>
        <v/>
      </c>
      <c r="D560" s="114" t="str">
        <f>IF('Data Entry'!D565="","",'Data Entry'!D565)</f>
        <v/>
      </c>
      <c r="E560" s="111" t="str">
        <f>IF('Data Entry'!E565="","",UPPER('Data Entry'!E565))</f>
        <v/>
      </c>
      <c r="F560" s="111"/>
      <c r="G560" s="111" t="str">
        <f>IF('Data Entry'!F565="","",UPPER('Data Entry'!F565))</f>
        <v/>
      </c>
      <c r="H560" s="111"/>
      <c r="I560" s="111"/>
      <c r="J560" s="111"/>
      <c r="K560" s="111" t="str">
        <f>IF('Data Entry'!G565="","",'Data Entry'!G565)</f>
        <v/>
      </c>
      <c r="L560" s="111" t="str">
        <f>IF('Data Entry'!H565="","",'Data Entry'!H565)</f>
        <v/>
      </c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2"/>
      <c r="AF560" s="68" t="str">
        <f>IF(AK560="","",IF(AK560&gt;0,COUNT($AG$2:AG560),""))</f>
        <v/>
      </c>
      <c r="AG560" s="113">
        <f t="shared" si="259"/>
        <v>8</v>
      </c>
      <c r="AH560" s="113" t="str">
        <f t="shared" si="260"/>
        <v/>
      </c>
      <c r="AI560" s="113" t="str">
        <f t="shared" si="261"/>
        <v/>
      </c>
      <c r="AJ560" s="113" t="str">
        <f t="shared" si="262"/>
        <v/>
      </c>
      <c r="AK560" s="113" t="str">
        <f t="shared" si="263"/>
        <v/>
      </c>
      <c r="AL560" s="113">
        <f t="shared" si="264"/>
        <v>0</v>
      </c>
      <c r="AM560" s="113" t="str">
        <f t="shared" si="265"/>
        <v/>
      </c>
      <c r="AN560" s="113">
        <f t="shared" si="266"/>
        <v>0</v>
      </c>
      <c r="AO560" s="113">
        <f t="shared" si="267"/>
        <v>0</v>
      </c>
      <c r="AP560" s="113">
        <f t="shared" si="268"/>
        <v>0</v>
      </c>
      <c r="AQ560" s="113" t="str">
        <f t="shared" si="269"/>
        <v/>
      </c>
      <c r="AR560" s="113" t="str">
        <f t="shared" si="270"/>
        <v/>
      </c>
      <c r="AS560" s="113">
        <f t="shared" si="271"/>
        <v>0</v>
      </c>
      <c r="AT560" s="113">
        <f t="shared" si="272"/>
        <v>0</v>
      </c>
      <c r="AU560" s="113">
        <f t="shared" si="273"/>
        <v>0</v>
      </c>
      <c r="AV560" s="113">
        <f t="shared" si="274"/>
        <v>0</v>
      </c>
      <c r="AX560" s="68" t="str">
        <f>IF(BC560="","",IF(BC560&gt;0,COUNT($AY$2:AY560),""))</f>
        <v/>
      </c>
      <c r="AY560" s="113" t="str">
        <f t="shared" si="275"/>
        <v/>
      </c>
      <c r="AZ560" s="113" t="str">
        <f t="shared" si="276"/>
        <v/>
      </c>
      <c r="BA560" s="113" t="str">
        <f t="shared" si="277"/>
        <v/>
      </c>
      <c r="BB560" s="113" t="str">
        <f t="shared" si="278"/>
        <v/>
      </c>
      <c r="BC560" s="113" t="str">
        <f t="shared" si="279"/>
        <v/>
      </c>
      <c r="BD560" s="113" t="str">
        <f t="shared" si="280"/>
        <v/>
      </c>
      <c r="BE560" s="113" t="str">
        <f t="shared" si="281"/>
        <v/>
      </c>
      <c r="BF560" s="113" t="str">
        <f t="shared" si="282"/>
        <v/>
      </c>
      <c r="BG560" s="113" t="str">
        <f t="shared" si="283"/>
        <v/>
      </c>
      <c r="BH560" s="113" t="str">
        <f t="shared" si="284"/>
        <v/>
      </c>
      <c r="BI560" s="113" t="str">
        <f t="shared" si="285"/>
        <v/>
      </c>
      <c r="BJ560" s="113" t="str">
        <f t="shared" si="286"/>
        <v/>
      </c>
      <c r="BK560" s="113" t="str">
        <f t="shared" si="287"/>
        <v/>
      </c>
      <c r="BL560" s="113" t="str">
        <f t="shared" si="288"/>
        <v/>
      </c>
      <c r="BM560" s="113" t="str">
        <f t="shared" si="289"/>
        <v/>
      </c>
      <c r="BN560" s="113" t="str">
        <f t="shared" si="290"/>
        <v/>
      </c>
    </row>
    <row r="561" spans="1:66">
      <c r="A561" s="111">
        <f>IF('Data Entry'!$H$4="","",'Data Entry'!$H$4)</f>
        <v>8</v>
      </c>
      <c r="B561" s="111" t="str">
        <f>IF('Data Entry'!B566="","",'Data Entry'!B566)</f>
        <v/>
      </c>
      <c r="C561" s="111" t="str">
        <f>IF('Data Entry'!C566="","",'Data Entry'!C566)</f>
        <v/>
      </c>
      <c r="D561" s="114" t="str">
        <f>IF('Data Entry'!D566="","",'Data Entry'!D566)</f>
        <v/>
      </c>
      <c r="E561" s="111" t="str">
        <f>IF('Data Entry'!E566="","",UPPER('Data Entry'!E566))</f>
        <v/>
      </c>
      <c r="F561" s="111"/>
      <c r="G561" s="111" t="str">
        <f>IF('Data Entry'!F566="","",UPPER('Data Entry'!F566))</f>
        <v/>
      </c>
      <c r="H561" s="111"/>
      <c r="I561" s="111"/>
      <c r="J561" s="111"/>
      <c r="K561" s="111" t="str">
        <f>IF('Data Entry'!G566="","",'Data Entry'!G566)</f>
        <v/>
      </c>
      <c r="L561" s="111" t="str">
        <f>IF('Data Entry'!H566="","",'Data Entry'!H566)</f>
        <v/>
      </c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2"/>
      <c r="AF561" s="68" t="str">
        <f>IF(AK561="","",IF(AK561&gt;0,COUNT($AG$2:AG561),""))</f>
        <v/>
      </c>
      <c r="AG561" s="113">
        <f t="shared" si="259"/>
        <v>8</v>
      </c>
      <c r="AH561" s="113" t="str">
        <f t="shared" si="260"/>
        <v/>
      </c>
      <c r="AI561" s="113" t="str">
        <f t="shared" si="261"/>
        <v/>
      </c>
      <c r="AJ561" s="113" t="str">
        <f t="shared" si="262"/>
        <v/>
      </c>
      <c r="AK561" s="113" t="str">
        <f t="shared" si="263"/>
        <v/>
      </c>
      <c r="AL561" s="113">
        <f t="shared" si="264"/>
        <v>0</v>
      </c>
      <c r="AM561" s="113" t="str">
        <f t="shared" si="265"/>
        <v/>
      </c>
      <c r="AN561" s="113">
        <f t="shared" si="266"/>
        <v>0</v>
      </c>
      <c r="AO561" s="113">
        <f t="shared" si="267"/>
        <v>0</v>
      </c>
      <c r="AP561" s="113">
        <f t="shared" si="268"/>
        <v>0</v>
      </c>
      <c r="AQ561" s="113" t="str">
        <f t="shared" si="269"/>
        <v/>
      </c>
      <c r="AR561" s="113" t="str">
        <f t="shared" si="270"/>
        <v/>
      </c>
      <c r="AS561" s="113">
        <f t="shared" si="271"/>
        <v>0</v>
      </c>
      <c r="AT561" s="113">
        <f t="shared" si="272"/>
        <v>0</v>
      </c>
      <c r="AU561" s="113">
        <f t="shared" si="273"/>
        <v>0</v>
      </c>
      <c r="AV561" s="113">
        <f t="shared" si="274"/>
        <v>0</v>
      </c>
      <c r="AX561" s="68" t="str">
        <f>IF(BC561="","",IF(BC561&gt;0,COUNT($AY$2:AY561),""))</f>
        <v/>
      </c>
      <c r="AY561" s="113" t="str">
        <f t="shared" si="275"/>
        <v/>
      </c>
      <c r="AZ561" s="113" t="str">
        <f t="shared" si="276"/>
        <v/>
      </c>
      <c r="BA561" s="113" t="str">
        <f t="shared" si="277"/>
        <v/>
      </c>
      <c r="BB561" s="113" t="str">
        <f t="shared" si="278"/>
        <v/>
      </c>
      <c r="BC561" s="113" t="str">
        <f t="shared" si="279"/>
        <v/>
      </c>
      <c r="BD561" s="113" t="str">
        <f t="shared" si="280"/>
        <v/>
      </c>
      <c r="BE561" s="113" t="str">
        <f t="shared" si="281"/>
        <v/>
      </c>
      <c r="BF561" s="113" t="str">
        <f t="shared" si="282"/>
        <v/>
      </c>
      <c r="BG561" s="113" t="str">
        <f t="shared" si="283"/>
        <v/>
      </c>
      <c r="BH561" s="113" t="str">
        <f t="shared" si="284"/>
        <v/>
      </c>
      <c r="BI561" s="113" t="str">
        <f t="shared" si="285"/>
        <v/>
      </c>
      <c r="BJ561" s="113" t="str">
        <f t="shared" si="286"/>
        <v/>
      </c>
      <c r="BK561" s="113" t="str">
        <f t="shared" si="287"/>
        <v/>
      </c>
      <c r="BL561" s="113" t="str">
        <f t="shared" si="288"/>
        <v/>
      </c>
      <c r="BM561" s="113" t="str">
        <f t="shared" si="289"/>
        <v/>
      </c>
      <c r="BN561" s="113" t="str">
        <f t="shared" si="290"/>
        <v/>
      </c>
    </row>
    <row r="562" spans="1:66">
      <c r="A562" s="111">
        <f>IF('Data Entry'!$H$4="","",'Data Entry'!$H$4)</f>
        <v>8</v>
      </c>
      <c r="B562" s="111" t="str">
        <f>IF('Data Entry'!B567="","",'Data Entry'!B567)</f>
        <v/>
      </c>
      <c r="C562" s="111" t="str">
        <f>IF('Data Entry'!C567="","",'Data Entry'!C567)</f>
        <v/>
      </c>
      <c r="D562" s="114" t="str">
        <f>IF('Data Entry'!D567="","",'Data Entry'!D567)</f>
        <v/>
      </c>
      <c r="E562" s="111" t="str">
        <f>IF('Data Entry'!E567="","",UPPER('Data Entry'!E567))</f>
        <v/>
      </c>
      <c r="F562" s="111"/>
      <c r="G562" s="111" t="str">
        <f>IF('Data Entry'!F567="","",UPPER('Data Entry'!F567))</f>
        <v/>
      </c>
      <c r="H562" s="111"/>
      <c r="I562" s="111"/>
      <c r="J562" s="111"/>
      <c r="K562" s="111" t="str">
        <f>IF('Data Entry'!G567="","",'Data Entry'!G567)</f>
        <v/>
      </c>
      <c r="L562" s="111" t="str">
        <f>IF('Data Entry'!H567="","",'Data Entry'!H567)</f>
        <v/>
      </c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2"/>
      <c r="AF562" s="68" t="str">
        <f>IF(AK562="","",IF(AK562&gt;0,COUNT($AG$2:AG562),""))</f>
        <v/>
      </c>
      <c r="AG562" s="113">
        <f t="shared" si="259"/>
        <v>8</v>
      </c>
      <c r="AH562" s="113" t="str">
        <f t="shared" si="260"/>
        <v/>
      </c>
      <c r="AI562" s="113" t="str">
        <f t="shared" si="261"/>
        <v/>
      </c>
      <c r="AJ562" s="113" t="str">
        <f t="shared" si="262"/>
        <v/>
      </c>
      <c r="AK562" s="113" t="str">
        <f t="shared" si="263"/>
        <v/>
      </c>
      <c r="AL562" s="113">
        <f t="shared" si="264"/>
        <v>0</v>
      </c>
      <c r="AM562" s="113" t="str">
        <f t="shared" si="265"/>
        <v/>
      </c>
      <c r="AN562" s="113">
        <f t="shared" si="266"/>
        <v>0</v>
      </c>
      <c r="AO562" s="113">
        <f t="shared" si="267"/>
        <v>0</v>
      </c>
      <c r="AP562" s="113">
        <f t="shared" si="268"/>
        <v>0</v>
      </c>
      <c r="AQ562" s="113" t="str">
        <f t="shared" si="269"/>
        <v/>
      </c>
      <c r="AR562" s="113" t="str">
        <f t="shared" si="270"/>
        <v/>
      </c>
      <c r="AS562" s="113">
        <f t="shared" si="271"/>
        <v>0</v>
      </c>
      <c r="AT562" s="113">
        <f t="shared" si="272"/>
        <v>0</v>
      </c>
      <c r="AU562" s="113">
        <f t="shared" si="273"/>
        <v>0</v>
      </c>
      <c r="AV562" s="113">
        <f t="shared" si="274"/>
        <v>0</v>
      </c>
      <c r="AX562" s="68" t="str">
        <f>IF(BC562="","",IF(BC562&gt;0,COUNT($AY$2:AY562),""))</f>
        <v/>
      </c>
      <c r="AY562" s="113" t="str">
        <f t="shared" si="275"/>
        <v/>
      </c>
      <c r="AZ562" s="113" t="str">
        <f t="shared" si="276"/>
        <v/>
      </c>
      <c r="BA562" s="113" t="str">
        <f t="shared" si="277"/>
        <v/>
      </c>
      <c r="BB562" s="113" t="str">
        <f t="shared" si="278"/>
        <v/>
      </c>
      <c r="BC562" s="113" t="str">
        <f t="shared" si="279"/>
        <v/>
      </c>
      <c r="BD562" s="113" t="str">
        <f t="shared" si="280"/>
        <v/>
      </c>
      <c r="BE562" s="113" t="str">
        <f t="shared" si="281"/>
        <v/>
      </c>
      <c r="BF562" s="113" t="str">
        <f t="shared" si="282"/>
        <v/>
      </c>
      <c r="BG562" s="113" t="str">
        <f t="shared" si="283"/>
        <v/>
      </c>
      <c r="BH562" s="113" t="str">
        <f t="shared" si="284"/>
        <v/>
      </c>
      <c r="BI562" s="113" t="str">
        <f t="shared" si="285"/>
        <v/>
      </c>
      <c r="BJ562" s="113" t="str">
        <f t="shared" si="286"/>
        <v/>
      </c>
      <c r="BK562" s="113" t="str">
        <f t="shared" si="287"/>
        <v/>
      </c>
      <c r="BL562" s="113" t="str">
        <f t="shared" si="288"/>
        <v/>
      </c>
      <c r="BM562" s="113" t="str">
        <f t="shared" si="289"/>
        <v/>
      </c>
      <c r="BN562" s="113" t="str">
        <f t="shared" si="290"/>
        <v/>
      </c>
    </row>
    <row r="563" spans="1:66">
      <c r="A563" s="111">
        <f>IF('Data Entry'!$H$4="","",'Data Entry'!$H$4)</f>
        <v>8</v>
      </c>
      <c r="B563" s="111" t="str">
        <f>IF('Data Entry'!B568="","",'Data Entry'!B568)</f>
        <v/>
      </c>
      <c r="C563" s="111" t="str">
        <f>IF('Data Entry'!C568="","",'Data Entry'!C568)</f>
        <v/>
      </c>
      <c r="D563" s="114" t="str">
        <f>IF('Data Entry'!D568="","",'Data Entry'!D568)</f>
        <v/>
      </c>
      <c r="E563" s="111" t="str">
        <f>IF('Data Entry'!E568="","",UPPER('Data Entry'!E568))</f>
        <v/>
      </c>
      <c r="F563" s="111"/>
      <c r="G563" s="111" t="str">
        <f>IF('Data Entry'!F568="","",UPPER('Data Entry'!F568))</f>
        <v/>
      </c>
      <c r="H563" s="111"/>
      <c r="I563" s="111"/>
      <c r="J563" s="111"/>
      <c r="K563" s="111" t="str">
        <f>IF('Data Entry'!G568="","",'Data Entry'!G568)</f>
        <v/>
      </c>
      <c r="L563" s="111" t="str">
        <f>IF('Data Entry'!H568="","",'Data Entry'!H568)</f>
        <v/>
      </c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2"/>
      <c r="AF563" s="68" t="str">
        <f>IF(AK563="","",IF(AK563&gt;0,COUNT($AG$2:AG563),""))</f>
        <v/>
      </c>
      <c r="AG563" s="113">
        <f t="shared" si="259"/>
        <v>8</v>
      </c>
      <c r="AH563" s="113" t="str">
        <f t="shared" si="260"/>
        <v/>
      </c>
      <c r="AI563" s="113" t="str">
        <f t="shared" si="261"/>
        <v/>
      </c>
      <c r="AJ563" s="113" t="str">
        <f t="shared" si="262"/>
        <v/>
      </c>
      <c r="AK563" s="113" t="str">
        <f t="shared" si="263"/>
        <v/>
      </c>
      <c r="AL563" s="113">
        <f t="shared" si="264"/>
        <v>0</v>
      </c>
      <c r="AM563" s="113" t="str">
        <f t="shared" si="265"/>
        <v/>
      </c>
      <c r="AN563" s="113">
        <f t="shared" si="266"/>
        <v>0</v>
      </c>
      <c r="AO563" s="113">
        <f t="shared" si="267"/>
        <v>0</v>
      </c>
      <c r="AP563" s="113">
        <f t="shared" si="268"/>
        <v>0</v>
      </c>
      <c r="AQ563" s="113" t="str">
        <f t="shared" si="269"/>
        <v/>
      </c>
      <c r="AR563" s="113" t="str">
        <f t="shared" si="270"/>
        <v/>
      </c>
      <c r="AS563" s="113">
        <f t="shared" si="271"/>
        <v>0</v>
      </c>
      <c r="AT563" s="113">
        <f t="shared" si="272"/>
        <v>0</v>
      </c>
      <c r="AU563" s="113">
        <f t="shared" si="273"/>
        <v>0</v>
      </c>
      <c r="AV563" s="113">
        <f t="shared" si="274"/>
        <v>0</v>
      </c>
      <c r="AX563" s="68" t="str">
        <f>IF(BC563="","",IF(BC563&gt;0,COUNT($AY$2:AY563),""))</f>
        <v/>
      </c>
      <c r="AY563" s="113" t="str">
        <f t="shared" si="275"/>
        <v/>
      </c>
      <c r="AZ563" s="113" t="str">
        <f t="shared" si="276"/>
        <v/>
      </c>
      <c r="BA563" s="113" t="str">
        <f t="shared" si="277"/>
        <v/>
      </c>
      <c r="BB563" s="113" t="str">
        <f t="shared" si="278"/>
        <v/>
      </c>
      <c r="BC563" s="113" t="str">
        <f t="shared" si="279"/>
        <v/>
      </c>
      <c r="BD563" s="113" t="str">
        <f t="shared" si="280"/>
        <v/>
      </c>
      <c r="BE563" s="113" t="str">
        <f t="shared" si="281"/>
        <v/>
      </c>
      <c r="BF563" s="113" t="str">
        <f t="shared" si="282"/>
        <v/>
      </c>
      <c r="BG563" s="113" t="str">
        <f t="shared" si="283"/>
        <v/>
      </c>
      <c r="BH563" s="113" t="str">
        <f t="shared" si="284"/>
        <v/>
      </c>
      <c r="BI563" s="113" t="str">
        <f t="shared" si="285"/>
        <v/>
      </c>
      <c r="BJ563" s="113" t="str">
        <f t="shared" si="286"/>
        <v/>
      </c>
      <c r="BK563" s="113" t="str">
        <f t="shared" si="287"/>
        <v/>
      </c>
      <c r="BL563" s="113" t="str">
        <f t="shared" si="288"/>
        <v/>
      </c>
      <c r="BM563" s="113" t="str">
        <f t="shared" si="289"/>
        <v/>
      </c>
      <c r="BN563" s="113" t="str">
        <f t="shared" si="290"/>
        <v/>
      </c>
    </row>
    <row r="564" spans="1:66">
      <c r="A564" s="111">
        <f>IF('Data Entry'!$H$4="","",'Data Entry'!$H$4)</f>
        <v>8</v>
      </c>
      <c r="B564" s="111" t="str">
        <f>IF('Data Entry'!B569="","",'Data Entry'!B569)</f>
        <v/>
      </c>
      <c r="C564" s="111" t="str">
        <f>IF('Data Entry'!C569="","",'Data Entry'!C569)</f>
        <v/>
      </c>
      <c r="D564" s="114" t="str">
        <f>IF('Data Entry'!D569="","",'Data Entry'!D569)</f>
        <v/>
      </c>
      <c r="E564" s="111" t="str">
        <f>IF('Data Entry'!E569="","",UPPER('Data Entry'!E569))</f>
        <v/>
      </c>
      <c r="F564" s="111"/>
      <c r="G564" s="111" t="str">
        <f>IF('Data Entry'!F569="","",UPPER('Data Entry'!F569))</f>
        <v/>
      </c>
      <c r="H564" s="111"/>
      <c r="I564" s="111"/>
      <c r="J564" s="111"/>
      <c r="K564" s="111" t="str">
        <f>IF('Data Entry'!G569="","",'Data Entry'!G569)</f>
        <v/>
      </c>
      <c r="L564" s="111" t="str">
        <f>IF('Data Entry'!H569="","",'Data Entry'!H569)</f>
        <v/>
      </c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2"/>
      <c r="AF564" s="68" t="str">
        <f>IF(AK564="","",IF(AK564&gt;0,COUNT($AG$2:AG564),""))</f>
        <v/>
      </c>
      <c r="AG564" s="113">
        <f t="shared" si="259"/>
        <v>8</v>
      </c>
      <c r="AH564" s="113" t="str">
        <f t="shared" si="260"/>
        <v/>
      </c>
      <c r="AI564" s="113" t="str">
        <f t="shared" si="261"/>
        <v/>
      </c>
      <c r="AJ564" s="113" t="str">
        <f t="shared" si="262"/>
        <v/>
      </c>
      <c r="AK564" s="113" t="str">
        <f t="shared" si="263"/>
        <v/>
      </c>
      <c r="AL564" s="113">
        <f t="shared" si="264"/>
        <v>0</v>
      </c>
      <c r="AM564" s="113" t="str">
        <f t="shared" si="265"/>
        <v/>
      </c>
      <c r="AN564" s="113">
        <f t="shared" si="266"/>
        <v>0</v>
      </c>
      <c r="AO564" s="113">
        <f t="shared" si="267"/>
        <v>0</v>
      </c>
      <c r="AP564" s="113">
        <f t="shared" si="268"/>
        <v>0</v>
      </c>
      <c r="AQ564" s="113" t="str">
        <f t="shared" si="269"/>
        <v/>
      </c>
      <c r="AR564" s="113" t="str">
        <f t="shared" si="270"/>
        <v/>
      </c>
      <c r="AS564" s="113">
        <f t="shared" si="271"/>
        <v>0</v>
      </c>
      <c r="AT564" s="113">
        <f t="shared" si="272"/>
        <v>0</v>
      </c>
      <c r="AU564" s="113">
        <f t="shared" si="273"/>
        <v>0</v>
      </c>
      <c r="AV564" s="113">
        <f t="shared" si="274"/>
        <v>0</v>
      </c>
      <c r="AX564" s="68" t="str">
        <f>IF(BC564="","",IF(BC564&gt;0,COUNT($AY$2:AY564),""))</f>
        <v/>
      </c>
      <c r="AY564" s="113" t="str">
        <f t="shared" si="275"/>
        <v/>
      </c>
      <c r="AZ564" s="113" t="str">
        <f t="shared" si="276"/>
        <v/>
      </c>
      <c r="BA564" s="113" t="str">
        <f t="shared" si="277"/>
        <v/>
      </c>
      <c r="BB564" s="113" t="str">
        <f t="shared" si="278"/>
        <v/>
      </c>
      <c r="BC564" s="113" t="str">
        <f t="shared" si="279"/>
        <v/>
      </c>
      <c r="BD564" s="113" t="str">
        <f t="shared" si="280"/>
        <v/>
      </c>
      <c r="BE564" s="113" t="str">
        <f t="shared" si="281"/>
        <v/>
      </c>
      <c r="BF564" s="113" t="str">
        <f t="shared" si="282"/>
        <v/>
      </c>
      <c r="BG564" s="113" t="str">
        <f t="shared" si="283"/>
        <v/>
      </c>
      <c r="BH564" s="113" t="str">
        <f t="shared" si="284"/>
        <v/>
      </c>
      <c r="BI564" s="113" t="str">
        <f t="shared" si="285"/>
        <v/>
      </c>
      <c r="BJ564" s="113" t="str">
        <f t="shared" si="286"/>
        <v/>
      </c>
      <c r="BK564" s="113" t="str">
        <f t="shared" si="287"/>
        <v/>
      </c>
      <c r="BL564" s="113" t="str">
        <f t="shared" si="288"/>
        <v/>
      </c>
      <c r="BM564" s="113" t="str">
        <f t="shared" si="289"/>
        <v/>
      </c>
      <c r="BN564" s="113" t="str">
        <f t="shared" si="290"/>
        <v/>
      </c>
    </row>
    <row r="565" spans="1:66">
      <c r="A565" s="111">
        <f>IF('Data Entry'!$H$4="","",'Data Entry'!$H$4)</f>
        <v>8</v>
      </c>
      <c r="B565" s="111" t="str">
        <f>IF('Data Entry'!B570="","",'Data Entry'!B570)</f>
        <v/>
      </c>
      <c r="C565" s="111" t="str">
        <f>IF('Data Entry'!C570="","",'Data Entry'!C570)</f>
        <v/>
      </c>
      <c r="D565" s="114" t="str">
        <f>IF('Data Entry'!D570="","",'Data Entry'!D570)</f>
        <v/>
      </c>
      <c r="E565" s="111" t="str">
        <f>IF('Data Entry'!E570="","",UPPER('Data Entry'!E570))</f>
        <v/>
      </c>
      <c r="F565" s="111"/>
      <c r="G565" s="111" t="str">
        <f>IF('Data Entry'!F570="","",UPPER('Data Entry'!F570))</f>
        <v/>
      </c>
      <c r="H565" s="111"/>
      <c r="I565" s="111"/>
      <c r="J565" s="111"/>
      <c r="K565" s="111" t="str">
        <f>IF('Data Entry'!G570="","",'Data Entry'!G570)</f>
        <v/>
      </c>
      <c r="L565" s="111" t="str">
        <f>IF('Data Entry'!H570="","",'Data Entry'!H570)</f>
        <v/>
      </c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2"/>
      <c r="AF565" s="68" t="str">
        <f>IF(AK565="","",IF(AK565&gt;0,COUNT($AG$2:AG565),""))</f>
        <v/>
      </c>
      <c r="AG565" s="113">
        <f t="shared" si="259"/>
        <v>8</v>
      </c>
      <c r="AH565" s="113" t="str">
        <f t="shared" si="260"/>
        <v/>
      </c>
      <c r="AI565" s="113" t="str">
        <f t="shared" si="261"/>
        <v/>
      </c>
      <c r="AJ565" s="113" t="str">
        <f t="shared" si="262"/>
        <v/>
      </c>
      <c r="AK565" s="113" t="str">
        <f t="shared" si="263"/>
        <v/>
      </c>
      <c r="AL565" s="113">
        <f t="shared" si="264"/>
        <v>0</v>
      </c>
      <c r="AM565" s="113" t="str">
        <f t="shared" si="265"/>
        <v/>
      </c>
      <c r="AN565" s="113">
        <f t="shared" si="266"/>
        <v>0</v>
      </c>
      <c r="AO565" s="113">
        <f t="shared" si="267"/>
        <v>0</v>
      </c>
      <c r="AP565" s="113">
        <f t="shared" si="268"/>
        <v>0</v>
      </c>
      <c r="AQ565" s="113" t="str">
        <f t="shared" si="269"/>
        <v/>
      </c>
      <c r="AR565" s="113" t="str">
        <f t="shared" si="270"/>
        <v/>
      </c>
      <c r="AS565" s="113">
        <f t="shared" si="271"/>
        <v>0</v>
      </c>
      <c r="AT565" s="113">
        <f t="shared" si="272"/>
        <v>0</v>
      </c>
      <c r="AU565" s="113">
        <f t="shared" si="273"/>
        <v>0</v>
      </c>
      <c r="AV565" s="113">
        <f t="shared" si="274"/>
        <v>0</v>
      </c>
      <c r="AX565" s="68" t="str">
        <f>IF(BC565="","",IF(BC565&gt;0,COUNT($AY$2:AY565),""))</f>
        <v/>
      </c>
      <c r="AY565" s="113" t="str">
        <f t="shared" si="275"/>
        <v/>
      </c>
      <c r="AZ565" s="113" t="str">
        <f t="shared" si="276"/>
        <v/>
      </c>
      <c r="BA565" s="113" t="str">
        <f t="shared" si="277"/>
        <v/>
      </c>
      <c r="BB565" s="113" t="str">
        <f t="shared" si="278"/>
        <v/>
      </c>
      <c r="BC565" s="113" t="str">
        <f t="shared" si="279"/>
        <v/>
      </c>
      <c r="BD565" s="113" t="str">
        <f t="shared" si="280"/>
        <v/>
      </c>
      <c r="BE565" s="113" t="str">
        <f t="shared" si="281"/>
        <v/>
      </c>
      <c r="BF565" s="113" t="str">
        <f t="shared" si="282"/>
        <v/>
      </c>
      <c r="BG565" s="113" t="str">
        <f t="shared" si="283"/>
        <v/>
      </c>
      <c r="BH565" s="113" t="str">
        <f t="shared" si="284"/>
        <v/>
      </c>
      <c r="BI565" s="113" t="str">
        <f t="shared" si="285"/>
        <v/>
      </c>
      <c r="BJ565" s="113" t="str">
        <f t="shared" si="286"/>
        <v/>
      </c>
      <c r="BK565" s="113" t="str">
        <f t="shared" si="287"/>
        <v/>
      </c>
      <c r="BL565" s="113" t="str">
        <f t="shared" si="288"/>
        <v/>
      </c>
      <c r="BM565" s="113" t="str">
        <f t="shared" si="289"/>
        <v/>
      </c>
      <c r="BN565" s="113" t="str">
        <f t="shared" si="290"/>
        <v/>
      </c>
    </row>
    <row r="566" spans="1:66">
      <c r="A566" s="111">
        <f>IF('Data Entry'!$H$4="","",'Data Entry'!$H$4)</f>
        <v>8</v>
      </c>
      <c r="B566" s="111" t="str">
        <f>IF('Data Entry'!B571="","",'Data Entry'!B571)</f>
        <v/>
      </c>
      <c r="C566" s="111" t="str">
        <f>IF('Data Entry'!C571="","",'Data Entry'!C571)</f>
        <v/>
      </c>
      <c r="D566" s="114" t="str">
        <f>IF('Data Entry'!D571="","",'Data Entry'!D571)</f>
        <v/>
      </c>
      <c r="E566" s="111" t="str">
        <f>IF('Data Entry'!E571="","",UPPER('Data Entry'!E571))</f>
        <v/>
      </c>
      <c r="F566" s="111"/>
      <c r="G566" s="111" t="str">
        <f>IF('Data Entry'!F571="","",UPPER('Data Entry'!F571))</f>
        <v/>
      </c>
      <c r="H566" s="111"/>
      <c r="I566" s="111"/>
      <c r="J566" s="111"/>
      <c r="K566" s="111" t="str">
        <f>IF('Data Entry'!G571="","",'Data Entry'!G571)</f>
        <v/>
      </c>
      <c r="L566" s="111" t="str">
        <f>IF('Data Entry'!H571="","",'Data Entry'!H571)</f>
        <v/>
      </c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112"/>
      <c r="AF566" s="68" t="str">
        <f>IF(AK566="","",IF(AK566&gt;0,COUNT($AG$2:AG566),""))</f>
        <v/>
      </c>
      <c r="AG566" s="113">
        <f t="shared" si="259"/>
        <v>8</v>
      </c>
      <c r="AH566" s="113" t="str">
        <f t="shared" si="260"/>
        <v/>
      </c>
      <c r="AI566" s="113" t="str">
        <f t="shared" si="261"/>
        <v/>
      </c>
      <c r="AJ566" s="113" t="str">
        <f t="shared" si="262"/>
        <v/>
      </c>
      <c r="AK566" s="113" t="str">
        <f t="shared" si="263"/>
        <v/>
      </c>
      <c r="AL566" s="113">
        <f t="shared" si="264"/>
        <v>0</v>
      </c>
      <c r="AM566" s="113" t="str">
        <f t="shared" si="265"/>
        <v/>
      </c>
      <c r="AN566" s="113">
        <f t="shared" si="266"/>
        <v>0</v>
      </c>
      <c r="AO566" s="113">
        <f t="shared" si="267"/>
        <v>0</v>
      </c>
      <c r="AP566" s="113">
        <f t="shared" si="268"/>
        <v>0</v>
      </c>
      <c r="AQ566" s="113" t="str">
        <f t="shared" si="269"/>
        <v/>
      </c>
      <c r="AR566" s="113" t="str">
        <f t="shared" si="270"/>
        <v/>
      </c>
      <c r="AS566" s="113">
        <f t="shared" si="271"/>
        <v>0</v>
      </c>
      <c r="AT566" s="113">
        <f t="shared" si="272"/>
        <v>0</v>
      </c>
      <c r="AU566" s="113">
        <f t="shared" si="273"/>
        <v>0</v>
      </c>
      <c r="AV566" s="113">
        <f t="shared" si="274"/>
        <v>0</v>
      </c>
      <c r="AX566" s="68" t="str">
        <f>IF(BC566="","",IF(BC566&gt;0,COUNT($AY$2:AY566),""))</f>
        <v/>
      </c>
      <c r="AY566" s="113" t="str">
        <f t="shared" si="275"/>
        <v/>
      </c>
      <c r="AZ566" s="113" t="str">
        <f t="shared" si="276"/>
        <v/>
      </c>
      <c r="BA566" s="113" t="str">
        <f t="shared" si="277"/>
        <v/>
      </c>
      <c r="BB566" s="113" t="str">
        <f t="shared" si="278"/>
        <v/>
      </c>
      <c r="BC566" s="113" t="str">
        <f t="shared" si="279"/>
        <v/>
      </c>
      <c r="BD566" s="113" t="str">
        <f t="shared" si="280"/>
        <v/>
      </c>
      <c r="BE566" s="113" t="str">
        <f t="shared" si="281"/>
        <v/>
      </c>
      <c r="BF566" s="113" t="str">
        <f t="shared" si="282"/>
        <v/>
      </c>
      <c r="BG566" s="113" t="str">
        <f t="shared" si="283"/>
        <v/>
      </c>
      <c r="BH566" s="113" t="str">
        <f t="shared" si="284"/>
        <v/>
      </c>
      <c r="BI566" s="113" t="str">
        <f t="shared" si="285"/>
        <v/>
      </c>
      <c r="BJ566" s="113" t="str">
        <f t="shared" si="286"/>
        <v/>
      </c>
      <c r="BK566" s="113" t="str">
        <f t="shared" si="287"/>
        <v/>
      </c>
      <c r="BL566" s="113" t="str">
        <f t="shared" si="288"/>
        <v/>
      </c>
      <c r="BM566" s="113" t="str">
        <f t="shared" si="289"/>
        <v/>
      </c>
      <c r="BN566" s="113" t="str">
        <f t="shared" si="290"/>
        <v/>
      </c>
    </row>
    <row r="567" spans="1:66">
      <c r="A567" s="111">
        <f>IF('Data Entry'!$H$4="","",'Data Entry'!$H$4)</f>
        <v>8</v>
      </c>
      <c r="B567" s="111" t="str">
        <f>IF('Data Entry'!B572="","",'Data Entry'!B572)</f>
        <v/>
      </c>
      <c r="C567" s="111" t="str">
        <f>IF('Data Entry'!C572="","",'Data Entry'!C572)</f>
        <v/>
      </c>
      <c r="D567" s="114" t="str">
        <f>IF('Data Entry'!D572="","",'Data Entry'!D572)</f>
        <v/>
      </c>
      <c r="E567" s="111" t="str">
        <f>IF('Data Entry'!E572="","",UPPER('Data Entry'!E572))</f>
        <v/>
      </c>
      <c r="F567" s="111"/>
      <c r="G567" s="111" t="str">
        <f>IF('Data Entry'!F572="","",UPPER('Data Entry'!F572))</f>
        <v/>
      </c>
      <c r="H567" s="111"/>
      <c r="I567" s="111"/>
      <c r="J567" s="111"/>
      <c r="K567" s="111" t="str">
        <f>IF('Data Entry'!G572="","",'Data Entry'!G572)</f>
        <v/>
      </c>
      <c r="L567" s="111" t="str">
        <f>IF('Data Entry'!H572="","",'Data Entry'!H572)</f>
        <v/>
      </c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  <c r="AE567" s="112"/>
      <c r="AF567" s="68" t="str">
        <f>IF(AK567="","",IF(AK567&gt;0,COUNT($AG$2:AG567),""))</f>
        <v/>
      </c>
      <c r="AG567" s="113">
        <f t="shared" si="259"/>
        <v>8</v>
      </c>
      <c r="AH567" s="113" t="str">
        <f t="shared" si="260"/>
        <v/>
      </c>
      <c r="AI567" s="113" t="str">
        <f t="shared" si="261"/>
        <v/>
      </c>
      <c r="AJ567" s="113" t="str">
        <f t="shared" si="262"/>
        <v/>
      </c>
      <c r="AK567" s="113" t="str">
        <f t="shared" si="263"/>
        <v/>
      </c>
      <c r="AL567" s="113">
        <f t="shared" si="264"/>
        <v>0</v>
      </c>
      <c r="AM567" s="113" t="str">
        <f t="shared" si="265"/>
        <v/>
      </c>
      <c r="AN567" s="113">
        <f t="shared" si="266"/>
        <v>0</v>
      </c>
      <c r="AO567" s="113">
        <f t="shared" si="267"/>
        <v>0</v>
      </c>
      <c r="AP567" s="113">
        <f t="shared" si="268"/>
        <v>0</v>
      </c>
      <c r="AQ567" s="113" t="str">
        <f t="shared" si="269"/>
        <v/>
      </c>
      <c r="AR567" s="113" t="str">
        <f t="shared" si="270"/>
        <v/>
      </c>
      <c r="AS567" s="113">
        <f t="shared" si="271"/>
        <v>0</v>
      </c>
      <c r="AT567" s="113">
        <f t="shared" si="272"/>
        <v>0</v>
      </c>
      <c r="AU567" s="113">
        <f t="shared" si="273"/>
        <v>0</v>
      </c>
      <c r="AV567" s="113">
        <f t="shared" si="274"/>
        <v>0</v>
      </c>
      <c r="AX567" s="68" t="str">
        <f>IF(BC567="","",IF(BC567&gt;0,COUNT($AY$2:AY567),""))</f>
        <v/>
      </c>
      <c r="AY567" s="113" t="str">
        <f t="shared" si="275"/>
        <v/>
      </c>
      <c r="AZ567" s="113" t="str">
        <f t="shared" si="276"/>
        <v/>
      </c>
      <c r="BA567" s="113" t="str">
        <f t="shared" si="277"/>
        <v/>
      </c>
      <c r="BB567" s="113" t="str">
        <f t="shared" si="278"/>
        <v/>
      </c>
      <c r="BC567" s="113" t="str">
        <f t="shared" si="279"/>
        <v/>
      </c>
      <c r="BD567" s="113" t="str">
        <f t="shared" si="280"/>
        <v/>
      </c>
      <c r="BE567" s="113" t="str">
        <f t="shared" si="281"/>
        <v/>
      </c>
      <c r="BF567" s="113" t="str">
        <f t="shared" si="282"/>
        <v/>
      </c>
      <c r="BG567" s="113" t="str">
        <f t="shared" si="283"/>
        <v/>
      </c>
      <c r="BH567" s="113" t="str">
        <f t="shared" si="284"/>
        <v/>
      </c>
      <c r="BI567" s="113" t="str">
        <f t="shared" si="285"/>
        <v/>
      </c>
      <c r="BJ567" s="113" t="str">
        <f t="shared" si="286"/>
        <v/>
      </c>
      <c r="BK567" s="113" t="str">
        <f t="shared" si="287"/>
        <v/>
      </c>
      <c r="BL567" s="113" t="str">
        <f t="shared" si="288"/>
        <v/>
      </c>
      <c r="BM567" s="113" t="str">
        <f t="shared" si="289"/>
        <v/>
      </c>
      <c r="BN567" s="113" t="str">
        <f t="shared" si="290"/>
        <v/>
      </c>
    </row>
    <row r="568" spans="1:66">
      <c r="A568" s="111">
        <f>IF('Data Entry'!$H$4="","",'Data Entry'!$H$4)</f>
        <v>8</v>
      </c>
      <c r="B568" s="111" t="str">
        <f>IF('Data Entry'!B573="","",'Data Entry'!B573)</f>
        <v/>
      </c>
      <c r="C568" s="111" t="str">
        <f>IF('Data Entry'!C573="","",'Data Entry'!C573)</f>
        <v/>
      </c>
      <c r="D568" s="114" t="str">
        <f>IF('Data Entry'!D573="","",'Data Entry'!D573)</f>
        <v/>
      </c>
      <c r="E568" s="111" t="str">
        <f>IF('Data Entry'!E573="","",UPPER('Data Entry'!E573))</f>
        <v/>
      </c>
      <c r="F568" s="111"/>
      <c r="G568" s="111" t="str">
        <f>IF('Data Entry'!F573="","",UPPER('Data Entry'!F573))</f>
        <v/>
      </c>
      <c r="H568" s="111"/>
      <c r="I568" s="111"/>
      <c r="J568" s="111"/>
      <c r="K568" s="111" t="str">
        <f>IF('Data Entry'!G573="","",'Data Entry'!G573)</f>
        <v/>
      </c>
      <c r="L568" s="111" t="str">
        <f>IF('Data Entry'!H573="","",'Data Entry'!H573)</f>
        <v/>
      </c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112"/>
      <c r="AF568" s="68" t="str">
        <f>IF(AK568="","",IF(AK568&gt;0,COUNT($AG$2:AG568),""))</f>
        <v/>
      </c>
      <c r="AG568" s="113">
        <f t="shared" si="259"/>
        <v>8</v>
      </c>
      <c r="AH568" s="113" t="str">
        <f t="shared" si="260"/>
        <v/>
      </c>
      <c r="AI568" s="113" t="str">
        <f t="shared" si="261"/>
        <v/>
      </c>
      <c r="AJ568" s="113" t="str">
        <f t="shared" si="262"/>
        <v/>
      </c>
      <c r="AK568" s="113" t="str">
        <f t="shared" si="263"/>
        <v/>
      </c>
      <c r="AL568" s="113">
        <f t="shared" si="264"/>
        <v>0</v>
      </c>
      <c r="AM568" s="113" t="str">
        <f t="shared" si="265"/>
        <v/>
      </c>
      <c r="AN568" s="113">
        <f t="shared" si="266"/>
        <v>0</v>
      </c>
      <c r="AO568" s="113">
        <f t="shared" si="267"/>
        <v>0</v>
      </c>
      <c r="AP568" s="113">
        <f t="shared" si="268"/>
        <v>0</v>
      </c>
      <c r="AQ568" s="113" t="str">
        <f t="shared" si="269"/>
        <v/>
      </c>
      <c r="AR568" s="113" t="str">
        <f t="shared" si="270"/>
        <v/>
      </c>
      <c r="AS568" s="113">
        <f t="shared" si="271"/>
        <v>0</v>
      </c>
      <c r="AT568" s="113">
        <f t="shared" si="272"/>
        <v>0</v>
      </c>
      <c r="AU568" s="113">
        <f t="shared" si="273"/>
        <v>0</v>
      </c>
      <c r="AV568" s="113">
        <f t="shared" si="274"/>
        <v>0</v>
      </c>
      <c r="AX568" s="68" t="str">
        <f>IF(BC568="","",IF(BC568&gt;0,COUNT($AY$2:AY568),""))</f>
        <v/>
      </c>
      <c r="AY568" s="113" t="str">
        <f t="shared" si="275"/>
        <v/>
      </c>
      <c r="AZ568" s="113" t="str">
        <f t="shared" si="276"/>
        <v/>
      </c>
      <c r="BA568" s="113" t="str">
        <f t="shared" si="277"/>
        <v/>
      </c>
      <c r="BB568" s="113" t="str">
        <f t="shared" si="278"/>
        <v/>
      </c>
      <c r="BC568" s="113" t="str">
        <f t="shared" si="279"/>
        <v/>
      </c>
      <c r="BD568" s="113" t="str">
        <f t="shared" si="280"/>
        <v/>
      </c>
      <c r="BE568" s="113" t="str">
        <f t="shared" si="281"/>
        <v/>
      </c>
      <c r="BF568" s="113" t="str">
        <f t="shared" si="282"/>
        <v/>
      </c>
      <c r="BG568" s="113" t="str">
        <f t="shared" si="283"/>
        <v/>
      </c>
      <c r="BH568" s="113" t="str">
        <f t="shared" si="284"/>
        <v/>
      </c>
      <c r="BI568" s="113" t="str">
        <f t="shared" si="285"/>
        <v/>
      </c>
      <c r="BJ568" s="113" t="str">
        <f t="shared" si="286"/>
        <v/>
      </c>
      <c r="BK568" s="113" t="str">
        <f t="shared" si="287"/>
        <v/>
      </c>
      <c r="BL568" s="113" t="str">
        <f t="shared" si="288"/>
        <v/>
      </c>
      <c r="BM568" s="113" t="str">
        <f t="shared" si="289"/>
        <v/>
      </c>
      <c r="BN568" s="113" t="str">
        <f t="shared" si="290"/>
        <v/>
      </c>
    </row>
    <row r="569" spans="1:66">
      <c r="A569" s="111">
        <f>IF('Data Entry'!$H$4="","",'Data Entry'!$H$4)</f>
        <v>8</v>
      </c>
      <c r="B569" s="111" t="str">
        <f>IF('Data Entry'!B574="","",'Data Entry'!B574)</f>
        <v/>
      </c>
      <c r="C569" s="111" t="str">
        <f>IF('Data Entry'!C574="","",'Data Entry'!C574)</f>
        <v/>
      </c>
      <c r="D569" s="114" t="str">
        <f>IF('Data Entry'!D574="","",'Data Entry'!D574)</f>
        <v/>
      </c>
      <c r="E569" s="111" t="str">
        <f>IF('Data Entry'!E574="","",UPPER('Data Entry'!E574))</f>
        <v/>
      </c>
      <c r="F569" s="111"/>
      <c r="G569" s="111" t="str">
        <f>IF('Data Entry'!F574="","",UPPER('Data Entry'!F574))</f>
        <v/>
      </c>
      <c r="H569" s="111"/>
      <c r="I569" s="111"/>
      <c r="J569" s="111"/>
      <c r="K569" s="111" t="str">
        <f>IF('Data Entry'!G574="","",'Data Entry'!G574)</f>
        <v/>
      </c>
      <c r="L569" s="111" t="str">
        <f>IF('Data Entry'!H574="","",'Data Entry'!H574)</f>
        <v/>
      </c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112"/>
      <c r="AF569" s="68" t="str">
        <f>IF(AK569="","",IF(AK569&gt;0,COUNT($AG$2:AG569),""))</f>
        <v/>
      </c>
      <c r="AG569" s="113">
        <f t="shared" si="259"/>
        <v>8</v>
      </c>
      <c r="AH569" s="113" t="str">
        <f t="shared" si="260"/>
        <v/>
      </c>
      <c r="AI569" s="113" t="str">
        <f t="shared" si="261"/>
        <v/>
      </c>
      <c r="AJ569" s="113" t="str">
        <f t="shared" si="262"/>
        <v/>
      </c>
      <c r="AK569" s="113" t="str">
        <f t="shared" si="263"/>
        <v/>
      </c>
      <c r="AL569" s="113">
        <f t="shared" si="264"/>
        <v>0</v>
      </c>
      <c r="AM569" s="113" t="str">
        <f t="shared" si="265"/>
        <v/>
      </c>
      <c r="AN569" s="113">
        <f t="shared" si="266"/>
        <v>0</v>
      </c>
      <c r="AO569" s="113">
        <f t="shared" si="267"/>
        <v>0</v>
      </c>
      <c r="AP569" s="113">
        <f t="shared" si="268"/>
        <v>0</v>
      </c>
      <c r="AQ569" s="113" t="str">
        <f t="shared" si="269"/>
        <v/>
      </c>
      <c r="AR569" s="113" t="str">
        <f t="shared" si="270"/>
        <v/>
      </c>
      <c r="AS569" s="113">
        <f t="shared" si="271"/>
        <v>0</v>
      </c>
      <c r="AT569" s="113">
        <f t="shared" si="272"/>
        <v>0</v>
      </c>
      <c r="AU569" s="113">
        <f t="shared" si="273"/>
        <v>0</v>
      </c>
      <c r="AV569" s="113">
        <f t="shared" si="274"/>
        <v>0</v>
      </c>
      <c r="AX569" s="68" t="str">
        <f>IF(BC569="","",IF(BC569&gt;0,COUNT($AY$2:AY569),""))</f>
        <v/>
      </c>
      <c r="AY569" s="113" t="str">
        <f t="shared" si="275"/>
        <v/>
      </c>
      <c r="AZ569" s="113" t="str">
        <f t="shared" si="276"/>
        <v/>
      </c>
      <c r="BA569" s="113" t="str">
        <f t="shared" si="277"/>
        <v/>
      </c>
      <c r="BB569" s="113" t="str">
        <f t="shared" si="278"/>
        <v/>
      </c>
      <c r="BC569" s="113" t="str">
        <f t="shared" si="279"/>
        <v/>
      </c>
      <c r="BD569" s="113" t="str">
        <f t="shared" si="280"/>
        <v/>
      </c>
      <c r="BE569" s="113" t="str">
        <f t="shared" si="281"/>
        <v/>
      </c>
      <c r="BF569" s="113" t="str">
        <f t="shared" si="282"/>
        <v/>
      </c>
      <c r="BG569" s="113" t="str">
        <f t="shared" si="283"/>
        <v/>
      </c>
      <c r="BH569" s="113" t="str">
        <f t="shared" si="284"/>
        <v/>
      </c>
      <c r="BI569" s="113" t="str">
        <f t="shared" si="285"/>
        <v/>
      </c>
      <c r="BJ569" s="113" t="str">
        <f t="shared" si="286"/>
        <v/>
      </c>
      <c r="BK569" s="113" t="str">
        <f t="shared" si="287"/>
        <v/>
      </c>
      <c r="BL569" s="113" t="str">
        <f t="shared" si="288"/>
        <v/>
      </c>
      <c r="BM569" s="113" t="str">
        <f t="shared" si="289"/>
        <v/>
      </c>
      <c r="BN569" s="113" t="str">
        <f t="shared" si="290"/>
        <v/>
      </c>
    </row>
    <row r="570" spans="1:66">
      <c r="A570" s="111">
        <f>IF('Data Entry'!$H$4="","",'Data Entry'!$H$4)</f>
        <v>8</v>
      </c>
      <c r="B570" s="111" t="str">
        <f>IF('Data Entry'!B575="","",'Data Entry'!B575)</f>
        <v/>
      </c>
      <c r="C570" s="111" t="str">
        <f>IF('Data Entry'!C575="","",'Data Entry'!C575)</f>
        <v/>
      </c>
      <c r="D570" s="114" t="str">
        <f>IF('Data Entry'!D575="","",'Data Entry'!D575)</f>
        <v/>
      </c>
      <c r="E570" s="111" t="str">
        <f>IF('Data Entry'!E575="","",UPPER('Data Entry'!E575))</f>
        <v/>
      </c>
      <c r="F570" s="111"/>
      <c r="G570" s="111" t="str">
        <f>IF('Data Entry'!F575="","",UPPER('Data Entry'!F575))</f>
        <v/>
      </c>
      <c r="H570" s="111"/>
      <c r="I570" s="111"/>
      <c r="J570" s="111"/>
      <c r="K570" s="111" t="str">
        <f>IF('Data Entry'!G575="","",'Data Entry'!G575)</f>
        <v/>
      </c>
      <c r="L570" s="111" t="str">
        <f>IF('Data Entry'!H575="","",'Data Entry'!H575)</f>
        <v/>
      </c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2"/>
      <c r="AF570" s="68" t="str">
        <f>IF(AK570="","",IF(AK570&gt;0,COUNT($AG$2:AG570),""))</f>
        <v/>
      </c>
      <c r="AG570" s="113">
        <f t="shared" si="259"/>
        <v>8</v>
      </c>
      <c r="AH570" s="113" t="str">
        <f t="shared" si="260"/>
        <v/>
      </c>
      <c r="AI570" s="113" t="str">
        <f t="shared" si="261"/>
        <v/>
      </c>
      <c r="AJ570" s="113" t="str">
        <f t="shared" si="262"/>
        <v/>
      </c>
      <c r="AK570" s="113" t="str">
        <f t="shared" si="263"/>
        <v/>
      </c>
      <c r="AL570" s="113">
        <f t="shared" si="264"/>
        <v>0</v>
      </c>
      <c r="AM570" s="113" t="str">
        <f t="shared" si="265"/>
        <v/>
      </c>
      <c r="AN570" s="113">
        <f t="shared" si="266"/>
        <v>0</v>
      </c>
      <c r="AO570" s="113">
        <f t="shared" si="267"/>
        <v>0</v>
      </c>
      <c r="AP570" s="113">
        <f t="shared" si="268"/>
        <v>0</v>
      </c>
      <c r="AQ570" s="113" t="str">
        <f t="shared" si="269"/>
        <v/>
      </c>
      <c r="AR570" s="113" t="str">
        <f t="shared" si="270"/>
        <v/>
      </c>
      <c r="AS570" s="113">
        <f t="shared" si="271"/>
        <v>0</v>
      </c>
      <c r="AT570" s="113">
        <f t="shared" si="272"/>
        <v>0</v>
      </c>
      <c r="AU570" s="113">
        <f t="shared" si="273"/>
        <v>0</v>
      </c>
      <c r="AV570" s="113">
        <f t="shared" si="274"/>
        <v>0</v>
      </c>
      <c r="AX570" s="68" t="str">
        <f>IF(BC570="","",IF(BC570&gt;0,COUNT($AY$2:AY570),""))</f>
        <v/>
      </c>
      <c r="AY570" s="113" t="str">
        <f t="shared" si="275"/>
        <v/>
      </c>
      <c r="AZ570" s="113" t="str">
        <f t="shared" si="276"/>
        <v/>
      </c>
      <c r="BA570" s="113" t="str">
        <f t="shared" si="277"/>
        <v/>
      </c>
      <c r="BB570" s="113" t="str">
        <f t="shared" si="278"/>
        <v/>
      </c>
      <c r="BC570" s="113" t="str">
        <f t="shared" si="279"/>
        <v/>
      </c>
      <c r="BD570" s="113" t="str">
        <f t="shared" si="280"/>
        <v/>
      </c>
      <c r="BE570" s="113" t="str">
        <f t="shared" si="281"/>
        <v/>
      </c>
      <c r="BF570" s="113" t="str">
        <f t="shared" si="282"/>
        <v/>
      </c>
      <c r="BG570" s="113" t="str">
        <f t="shared" si="283"/>
        <v/>
      </c>
      <c r="BH570" s="113" t="str">
        <f t="shared" si="284"/>
        <v/>
      </c>
      <c r="BI570" s="113" t="str">
        <f t="shared" si="285"/>
        <v/>
      </c>
      <c r="BJ570" s="113" t="str">
        <f t="shared" si="286"/>
        <v/>
      </c>
      <c r="BK570" s="113" t="str">
        <f t="shared" si="287"/>
        <v/>
      </c>
      <c r="BL570" s="113" t="str">
        <f t="shared" si="288"/>
        <v/>
      </c>
      <c r="BM570" s="113" t="str">
        <f t="shared" si="289"/>
        <v/>
      </c>
      <c r="BN570" s="113" t="str">
        <f t="shared" si="290"/>
        <v/>
      </c>
    </row>
    <row r="571" spans="1:66">
      <c r="A571" s="111">
        <f>IF('Data Entry'!$H$4="","",'Data Entry'!$H$4)</f>
        <v>8</v>
      </c>
      <c r="B571" s="111" t="str">
        <f>IF('Data Entry'!B576="","",'Data Entry'!B576)</f>
        <v/>
      </c>
      <c r="C571" s="111" t="str">
        <f>IF('Data Entry'!C576="","",'Data Entry'!C576)</f>
        <v/>
      </c>
      <c r="D571" s="114" t="str">
        <f>IF('Data Entry'!D576="","",'Data Entry'!D576)</f>
        <v/>
      </c>
      <c r="E571" s="111" t="str">
        <f>IF('Data Entry'!E576="","",UPPER('Data Entry'!E576))</f>
        <v/>
      </c>
      <c r="F571" s="111"/>
      <c r="G571" s="111" t="str">
        <f>IF('Data Entry'!F576="","",UPPER('Data Entry'!F576))</f>
        <v/>
      </c>
      <c r="H571" s="111"/>
      <c r="I571" s="111"/>
      <c r="J571" s="111"/>
      <c r="K571" s="111" t="str">
        <f>IF('Data Entry'!G576="","",'Data Entry'!G576)</f>
        <v/>
      </c>
      <c r="L571" s="111" t="str">
        <f>IF('Data Entry'!H576="","",'Data Entry'!H576)</f>
        <v/>
      </c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112"/>
      <c r="AF571" s="68" t="str">
        <f>IF(AK571="","",IF(AK571&gt;0,COUNT($AG$2:AG571),""))</f>
        <v/>
      </c>
      <c r="AG571" s="113">
        <f t="shared" si="259"/>
        <v>8</v>
      </c>
      <c r="AH571" s="113" t="str">
        <f t="shared" si="260"/>
        <v/>
      </c>
      <c r="AI571" s="113" t="str">
        <f t="shared" si="261"/>
        <v/>
      </c>
      <c r="AJ571" s="113" t="str">
        <f t="shared" si="262"/>
        <v/>
      </c>
      <c r="AK571" s="113" t="str">
        <f t="shared" si="263"/>
        <v/>
      </c>
      <c r="AL571" s="113">
        <f t="shared" si="264"/>
        <v>0</v>
      </c>
      <c r="AM571" s="113" t="str">
        <f t="shared" si="265"/>
        <v/>
      </c>
      <c r="AN571" s="113">
        <f t="shared" si="266"/>
        <v>0</v>
      </c>
      <c r="AO571" s="113">
        <f t="shared" si="267"/>
        <v>0</v>
      </c>
      <c r="AP571" s="113">
        <f t="shared" si="268"/>
        <v>0</v>
      </c>
      <c r="AQ571" s="113" t="str">
        <f t="shared" si="269"/>
        <v/>
      </c>
      <c r="AR571" s="113" t="str">
        <f t="shared" si="270"/>
        <v/>
      </c>
      <c r="AS571" s="113">
        <f t="shared" si="271"/>
        <v>0</v>
      </c>
      <c r="AT571" s="113">
        <f t="shared" si="272"/>
        <v>0</v>
      </c>
      <c r="AU571" s="113">
        <f t="shared" si="273"/>
        <v>0</v>
      </c>
      <c r="AV571" s="113">
        <f t="shared" si="274"/>
        <v>0</v>
      </c>
      <c r="AX571" s="68" t="str">
        <f>IF(BC571="","",IF(BC571&gt;0,COUNT($AY$2:AY571),""))</f>
        <v/>
      </c>
      <c r="AY571" s="113" t="str">
        <f t="shared" si="275"/>
        <v/>
      </c>
      <c r="AZ571" s="113" t="str">
        <f t="shared" si="276"/>
        <v/>
      </c>
      <c r="BA571" s="113" t="str">
        <f t="shared" si="277"/>
        <v/>
      </c>
      <c r="BB571" s="113" t="str">
        <f t="shared" si="278"/>
        <v/>
      </c>
      <c r="BC571" s="113" t="str">
        <f t="shared" si="279"/>
        <v/>
      </c>
      <c r="BD571" s="113" t="str">
        <f t="shared" si="280"/>
        <v/>
      </c>
      <c r="BE571" s="113" t="str">
        <f t="shared" si="281"/>
        <v/>
      </c>
      <c r="BF571" s="113" t="str">
        <f t="shared" si="282"/>
        <v/>
      </c>
      <c r="BG571" s="113" t="str">
        <f t="shared" si="283"/>
        <v/>
      </c>
      <c r="BH571" s="113" t="str">
        <f t="shared" si="284"/>
        <v/>
      </c>
      <c r="BI571" s="113" t="str">
        <f t="shared" si="285"/>
        <v/>
      </c>
      <c r="BJ571" s="113" t="str">
        <f t="shared" si="286"/>
        <v/>
      </c>
      <c r="BK571" s="113" t="str">
        <f t="shared" si="287"/>
        <v/>
      </c>
      <c r="BL571" s="113" t="str">
        <f t="shared" si="288"/>
        <v/>
      </c>
      <c r="BM571" s="113" t="str">
        <f t="shared" si="289"/>
        <v/>
      </c>
      <c r="BN571" s="113" t="str">
        <f t="shared" si="290"/>
        <v/>
      </c>
    </row>
    <row r="572" spans="1:66">
      <c r="A572" s="111">
        <f>IF('Data Entry'!$H$4="","",'Data Entry'!$H$4)</f>
        <v>8</v>
      </c>
      <c r="B572" s="111" t="str">
        <f>IF('Data Entry'!B577="","",'Data Entry'!B577)</f>
        <v/>
      </c>
      <c r="C572" s="111" t="str">
        <f>IF('Data Entry'!C577="","",'Data Entry'!C577)</f>
        <v/>
      </c>
      <c r="D572" s="114" t="str">
        <f>IF('Data Entry'!D577="","",'Data Entry'!D577)</f>
        <v/>
      </c>
      <c r="E572" s="111" t="str">
        <f>IF('Data Entry'!E577="","",UPPER('Data Entry'!E577))</f>
        <v/>
      </c>
      <c r="F572" s="111"/>
      <c r="G572" s="111" t="str">
        <f>IF('Data Entry'!F577="","",UPPER('Data Entry'!F577))</f>
        <v/>
      </c>
      <c r="H572" s="111"/>
      <c r="I572" s="111"/>
      <c r="J572" s="111"/>
      <c r="K572" s="111" t="str">
        <f>IF('Data Entry'!G577="","",'Data Entry'!G577)</f>
        <v/>
      </c>
      <c r="L572" s="111" t="str">
        <f>IF('Data Entry'!H577="","",'Data Entry'!H577)</f>
        <v/>
      </c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2"/>
      <c r="AF572" s="68" t="str">
        <f>IF(AK572="","",IF(AK572&gt;0,COUNT($AG$2:AG572),""))</f>
        <v/>
      </c>
      <c r="AG572" s="113">
        <f t="shared" si="259"/>
        <v>8</v>
      </c>
      <c r="AH572" s="113" t="str">
        <f t="shared" si="260"/>
        <v/>
      </c>
      <c r="AI572" s="113" t="str">
        <f t="shared" si="261"/>
        <v/>
      </c>
      <c r="AJ572" s="113" t="str">
        <f t="shared" si="262"/>
        <v/>
      </c>
      <c r="AK572" s="113" t="str">
        <f t="shared" si="263"/>
        <v/>
      </c>
      <c r="AL572" s="113">
        <f t="shared" si="264"/>
        <v>0</v>
      </c>
      <c r="AM572" s="113" t="str">
        <f t="shared" si="265"/>
        <v/>
      </c>
      <c r="AN572" s="113">
        <f t="shared" si="266"/>
        <v>0</v>
      </c>
      <c r="AO572" s="113">
        <f t="shared" si="267"/>
        <v>0</v>
      </c>
      <c r="AP572" s="113">
        <f t="shared" si="268"/>
        <v>0</v>
      </c>
      <c r="AQ572" s="113" t="str">
        <f t="shared" si="269"/>
        <v/>
      </c>
      <c r="AR572" s="113" t="str">
        <f t="shared" si="270"/>
        <v/>
      </c>
      <c r="AS572" s="113">
        <f t="shared" si="271"/>
        <v>0</v>
      </c>
      <c r="AT572" s="113">
        <f t="shared" si="272"/>
        <v>0</v>
      </c>
      <c r="AU572" s="113">
        <f t="shared" si="273"/>
        <v>0</v>
      </c>
      <c r="AV572" s="113">
        <f t="shared" si="274"/>
        <v>0</v>
      </c>
      <c r="AX572" s="68" t="str">
        <f>IF(BC572="","",IF(BC572&gt;0,COUNT($AY$2:AY572),""))</f>
        <v/>
      </c>
      <c r="AY572" s="113" t="str">
        <f t="shared" si="275"/>
        <v/>
      </c>
      <c r="AZ572" s="113" t="str">
        <f t="shared" si="276"/>
        <v/>
      </c>
      <c r="BA572" s="113" t="str">
        <f t="shared" si="277"/>
        <v/>
      </c>
      <c r="BB572" s="113" t="str">
        <f t="shared" si="278"/>
        <v/>
      </c>
      <c r="BC572" s="113" t="str">
        <f t="shared" si="279"/>
        <v/>
      </c>
      <c r="BD572" s="113" t="str">
        <f t="shared" si="280"/>
        <v/>
      </c>
      <c r="BE572" s="113" t="str">
        <f t="shared" si="281"/>
        <v/>
      </c>
      <c r="BF572" s="113" t="str">
        <f t="shared" si="282"/>
        <v/>
      </c>
      <c r="BG572" s="113" t="str">
        <f t="shared" si="283"/>
        <v/>
      </c>
      <c r="BH572" s="113" t="str">
        <f t="shared" si="284"/>
        <v/>
      </c>
      <c r="BI572" s="113" t="str">
        <f t="shared" si="285"/>
        <v/>
      </c>
      <c r="BJ572" s="113" t="str">
        <f t="shared" si="286"/>
        <v/>
      </c>
      <c r="BK572" s="113" t="str">
        <f t="shared" si="287"/>
        <v/>
      </c>
      <c r="BL572" s="113" t="str">
        <f t="shared" si="288"/>
        <v/>
      </c>
      <c r="BM572" s="113" t="str">
        <f t="shared" si="289"/>
        <v/>
      </c>
      <c r="BN572" s="113" t="str">
        <f t="shared" si="290"/>
        <v/>
      </c>
    </row>
    <row r="573" spans="1:66">
      <c r="A573" s="111">
        <f>IF('Data Entry'!$H$4="","",'Data Entry'!$H$4)</f>
        <v>8</v>
      </c>
      <c r="B573" s="111" t="str">
        <f>IF('Data Entry'!B578="","",'Data Entry'!B578)</f>
        <v/>
      </c>
      <c r="C573" s="111" t="str">
        <f>IF('Data Entry'!C578="","",'Data Entry'!C578)</f>
        <v/>
      </c>
      <c r="D573" s="114" t="str">
        <f>IF('Data Entry'!D578="","",'Data Entry'!D578)</f>
        <v/>
      </c>
      <c r="E573" s="111" t="str">
        <f>IF('Data Entry'!E578="","",UPPER('Data Entry'!E578))</f>
        <v/>
      </c>
      <c r="F573" s="111"/>
      <c r="G573" s="111" t="str">
        <f>IF('Data Entry'!F578="","",UPPER('Data Entry'!F578))</f>
        <v/>
      </c>
      <c r="H573" s="111"/>
      <c r="I573" s="111"/>
      <c r="J573" s="111"/>
      <c r="K573" s="111" t="str">
        <f>IF('Data Entry'!G578="","",'Data Entry'!G578)</f>
        <v/>
      </c>
      <c r="L573" s="111" t="str">
        <f>IF('Data Entry'!H578="","",'Data Entry'!H578)</f>
        <v/>
      </c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2"/>
      <c r="AF573" s="68" t="str">
        <f>IF(AK573="","",IF(AK573&gt;0,COUNT($AG$2:AG573),""))</f>
        <v/>
      </c>
      <c r="AG573" s="113">
        <f t="shared" si="259"/>
        <v>8</v>
      </c>
      <c r="AH573" s="113" t="str">
        <f t="shared" si="260"/>
        <v/>
      </c>
      <c r="AI573" s="113" t="str">
        <f t="shared" si="261"/>
        <v/>
      </c>
      <c r="AJ573" s="113" t="str">
        <f t="shared" si="262"/>
        <v/>
      </c>
      <c r="AK573" s="113" t="str">
        <f t="shared" si="263"/>
        <v/>
      </c>
      <c r="AL573" s="113">
        <f t="shared" si="264"/>
        <v>0</v>
      </c>
      <c r="AM573" s="113" t="str">
        <f t="shared" si="265"/>
        <v/>
      </c>
      <c r="AN573" s="113">
        <f t="shared" si="266"/>
        <v>0</v>
      </c>
      <c r="AO573" s="113">
        <f t="shared" si="267"/>
        <v>0</v>
      </c>
      <c r="AP573" s="113">
        <f t="shared" si="268"/>
        <v>0</v>
      </c>
      <c r="AQ573" s="113" t="str">
        <f t="shared" si="269"/>
        <v/>
      </c>
      <c r="AR573" s="113" t="str">
        <f t="shared" si="270"/>
        <v/>
      </c>
      <c r="AS573" s="113">
        <f t="shared" si="271"/>
        <v>0</v>
      </c>
      <c r="AT573" s="113">
        <f t="shared" si="272"/>
        <v>0</v>
      </c>
      <c r="AU573" s="113">
        <f t="shared" si="273"/>
        <v>0</v>
      </c>
      <c r="AV573" s="113">
        <f t="shared" si="274"/>
        <v>0</v>
      </c>
      <c r="AX573" s="68" t="str">
        <f>IF(BC573="","",IF(BC573&gt;0,COUNT($AY$2:AY573),""))</f>
        <v/>
      </c>
      <c r="AY573" s="113" t="str">
        <f t="shared" si="275"/>
        <v/>
      </c>
      <c r="AZ573" s="113" t="str">
        <f t="shared" si="276"/>
        <v/>
      </c>
      <c r="BA573" s="113" t="str">
        <f t="shared" si="277"/>
        <v/>
      </c>
      <c r="BB573" s="113" t="str">
        <f t="shared" si="278"/>
        <v/>
      </c>
      <c r="BC573" s="113" t="str">
        <f t="shared" si="279"/>
        <v/>
      </c>
      <c r="BD573" s="113" t="str">
        <f t="shared" si="280"/>
        <v/>
      </c>
      <c r="BE573" s="113" t="str">
        <f t="shared" si="281"/>
        <v/>
      </c>
      <c r="BF573" s="113" t="str">
        <f t="shared" si="282"/>
        <v/>
      </c>
      <c r="BG573" s="113" t="str">
        <f t="shared" si="283"/>
        <v/>
      </c>
      <c r="BH573" s="113" t="str">
        <f t="shared" si="284"/>
        <v/>
      </c>
      <c r="BI573" s="113" t="str">
        <f t="shared" si="285"/>
        <v/>
      </c>
      <c r="BJ573" s="113" t="str">
        <f t="shared" si="286"/>
        <v/>
      </c>
      <c r="BK573" s="113" t="str">
        <f t="shared" si="287"/>
        <v/>
      </c>
      <c r="BL573" s="113" t="str">
        <f t="shared" si="288"/>
        <v/>
      </c>
      <c r="BM573" s="113" t="str">
        <f t="shared" si="289"/>
        <v/>
      </c>
      <c r="BN573" s="113" t="str">
        <f t="shared" si="290"/>
        <v/>
      </c>
    </row>
    <row r="574" spans="1:66">
      <c r="A574" s="111">
        <f>IF('Data Entry'!$H$4="","",'Data Entry'!$H$4)</f>
        <v>8</v>
      </c>
      <c r="B574" s="111" t="str">
        <f>IF('Data Entry'!B579="","",'Data Entry'!B579)</f>
        <v/>
      </c>
      <c r="C574" s="111" t="str">
        <f>IF('Data Entry'!C579="","",'Data Entry'!C579)</f>
        <v/>
      </c>
      <c r="D574" s="114" t="str">
        <f>IF('Data Entry'!D579="","",'Data Entry'!D579)</f>
        <v/>
      </c>
      <c r="E574" s="111" t="str">
        <f>IF('Data Entry'!E579="","",UPPER('Data Entry'!E579))</f>
        <v/>
      </c>
      <c r="F574" s="111"/>
      <c r="G574" s="111" t="str">
        <f>IF('Data Entry'!F579="","",UPPER('Data Entry'!F579))</f>
        <v/>
      </c>
      <c r="H574" s="111"/>
      <c r="I574" s="111"/>
      <c r="J574" s="111"/>
      <c r="K574" s="111" t="str">
        <f>IF('Data Entry'!G579="","",'Data Entry'!G579)</f>
        <v/>
      </c>
      <c r="L574" s="111" t="str">
        <f>IF('Data Entry'!H579="","",'Data Entry'!H579)</f>
        <v/>
      </c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112"/>
      <c r="AF574" s="68" t="str">
        <f>IF(AK574="","",IF(AK574&gt;0,COUNT($AG$2:AG574),""))</f>
        <v/>
      </c>
      <c r="AG574" s="113">
        <f t="shared" si="259"/>
        <v>8</v>
      </c>
      <c r="AH574" s="113" t="str">
        <f t="shared" si="260"/>
        <v/>
      </c>
      <c r="AI574" s="113" t="str">
        <f t="shared" si="261"/>
        <v/>
      </c>
      <c r="AJ574" s="113" t="str">
        <f t="shared" si="262"/>
        <v/>
      </c>
      <c r="AK574" s="113" t="str">
        <f t="shared" si="263"/>
        <v/>
      </c>
      <c r="AL574" s="113">
        <f t="shared" si="264"/>
        <v>0</v>
      </c>
      <c r="AM574" s="113" t="str">
        <f t="shared" si="265"/>
        <v/>
      </c>
      <c r="AN574" s="113">
        <f t="shared" si="266"/>
        <v>0</v>
      </c>
      <c r="AO574" s="113">
        <f t="shared" si="267"/>
        <v>0</v>
      </c>
      <c r="AP574" s="113">
        <f t="shared" si="268"/>
        <v>0</v>
      </c>
      <c r="AQ574" s="113" t="str">
        <f t="shared" si="269"/>
        <v/>
      </c>
      <c r="AR574" s="113" t="str">
        <f t="shared" si="270"/>
        <v/>
      </c>
      <c r="AS574" s="113">
        <f t="shared" si="271"/>
        <v>0</v>
      </c>
      <c r="AT574" s="113">
        <f t="shared" si="272"/>
        <v>0</v>
      </c>
      <c r="AU574" s="113">
        <f t="shared" si="273"/>
        <v>0</v>
      </c>
      <c r="AV574" s="113">
        <f t="shared" si="274"/>
        <v>0</v>
      </c>
      <c r="AX574" s="68" t="str">
        <f>IF(BC574="","",IF(BC574&gt;0,COUNT($AY$2:AY574),""))</f>
        <v/>
      </c>
      <c r="AY574" s="113" t="str">
        <f t="shared" si="275"/>
        <v/>
      </c>
      <c r="AZ574" s="113" t="str">
        <f t="shared" si="276"/>
        <v/>
      </c>
      <c r="BA574" s="113" t="str">
        <f t="shared" si="277"/>
        <v/>
      </c>
      <c r="BB574" s="113" t="str">
        <f t="shared" si="278"/>
        <v/>
      </c>
      <c r="BC574" s="113" t="str">
        <f t="shared" si="279"/>
        <v/>
      </c>
      <c r="BD574" s="113" t="str">
        <f t="shared" si="280"/>
        <v/>
      </c>
      <c r="BE574" s="113" t="str">
        <f t="shared" si="281"/>
        <v/>
      </c>
      <c r="BF574" s="113" t="str">
        <f t="shared" si="282"/>
        <v/>
      </c>
      <c r="BG574" s="113" t="str">
        <f t="shared" si="283"/>
        <v/>
      </c>
      <c r="BH574" s="113" t="str">
        <f t="shared" si="284"/>
        <v/>
      </c>
      <c r="BI574" s="113" t="str">
        <f t="shared" si="285"/>
        <v/>
      </c>
      <c r="BJ574" s="113" t="str">
        <f t="shared" si="286"/>
        <v/>
      </c>
      <c r="BK574" s="113" t="str">
        <f t="shared" si="287"/>
        <v/>
      </c>
      <c r="BL574" s="113" t="str">
        <f t="shared" si="288"/>
        <v/>
      </c>
      <c r="BM574" s="113" t="str">
        <f t="shared" si="289"/>
        <v/>
      </c>
      <c r="BN574" s="113" t="str">
        <f t="shared" si="290"/>
        <v/>
      </c>
    </row>
    <row r="575" spans="1:66">
      <c r="A575" s="111">
        <f>IF('Data Entry'!$H$4="","",'Data Entry'!$H$4)</f>
        <v>8</v>
      </c>
      <c r="B575" s="111" t="str">
        <f>IF('Data Entry'!B580="","",'Data Entry'!B580)</f>
        <v/>
      </c>
      <c r="C575" s="111" t="str">
        <f>IF('Data Entry'!C580="","",'Data Entry'!C580)</f>
        <v/>
      </c>
      <c r="D575" s="114" t="str">
        <f>IF('Data Entry'!D580="","",'Data Entry'!D580)</f>
        <v/>
      </c>
      <c r="E575" s="111" t="str">
        <f>IF('Data Entry'!E580="","",UPPER('Data Entry'!E580))</f>
        <v/>
      </c>
      <c r="F575" s="111"/>
      <c r="G575" s="111" t="str">
        <f>IF('Data Entry'!F580="","",UPPER('Data Entry'!F580))</f>
        <v/>
      </c>
      <c r="H575" s="111"/>
      <c r="I575" s="111"/>
      <c r="J575" s="111"/>
      <c r="K575" s="111" t="str">
        <f>IF('Data Entry'!G580="","",'Data Entry'!G580)</f>
        <v/>
      </c>
      <c r="L575" s="111" t="str">
        <f>IF('Data Entry'!H580="","",'Data Entry'!H580)</f>
        <v/>
      </c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112"/>
      <c r="AF575" s="68" t="str">
        <f>IF(AK575="","",IF(AK575&gt;0,COUNT($AG$2:AG575),""))</f>
        <v/>
      </c>
      <c r="AG575" s="113">
        <f t="shared" si="259"/>
        <v>8</v>
      </c>
      <c r="AH575" s="113" t="str">
        <f t="shared" si="260"/>
        <v/>
      </c>
      <c r="AI575" s="113" t="str">
        <f t="shared" si="261"/>
        <v/>
      </c>
      <c r="AJ575" s="113" t="str">
        <f t="shared" si="262"/>
        <v/>
      </c>
      <c r="AK575" s="113" t="str">
        <f t="shared" si="263"/>
        <v/>
      </c>
      <c r="AL575" s="113">
        <f t="shared" si="264"/>
        <v>0</v>
      </c>
      <c r="AM575" s="113" t="str">
        <f t="shared" si="265"/>
        <v/>
      </c>
      <c r="AN575" s="113">
        <f t="shared" si="266"/>
        <v>0</v>
      </c>
      <c r="AO575" s="113">
        <f t="shared" si="267"/>
        <v>0</v>
      </c>
      <c r="AP575" s="113">
        <f t="shared" si="268"/>
        <v>0</v>
      </c>
      <c r="AQ575" s="113" t="str">
        <f t="shared" si="269"/>
        <v/>
      </c>
      <c r="AR575" s="113" t="str">
        <f t="shared" si="270"/>
        <v/>
      </c>
      <c r="AS575" s="113">
        <f t="shared" si="271"/>
        <v>0</v>
      </c>
      <c r="AT575" s="113">
        <f t="shared" si="272"/>
        <v>0</v>
      </c>
      <c r="AU575" s="113">
        <f t="shared" si="273"/>
        <v>0</v>
      </c>
      <c r="AV575" s="113">
        <f t="shared" si="274"/>
        <v>0</v>
      </c>
      <c r="AX575" s="68" t="str">
        <f>IF(BC575="","",IF(BC575&gt;0,COUNT($AY$2:AY575),""))</f>
        <v/>
      </c>
      <c r="AY575" s="113" t="str">
        <f t="shared" si="275"/>
        <v/>
      </c>
      <c r="AZ575" s="113" t="str">
        <f t="shared" si="276"/>
        <v/>
      </c>
      <c r="BA575" s="113" t="str">
        <f t="shared" si="277"/>
        <v/>
      </c>
      <c r="BB575" s="113" t="str">
        <f t="shared" si="278"/>
        <v/>
      </c>
      <c r="BC575" s="113" t="str">
        <f t="shared" si="279"/>
        <v/>
      </c>
      <c r="BD575" s="113" t="str">
        <f t="shared" si="280"/>
        <v/>
      </c>
      <c r="BE575" s="113" t="str">
        <f t="shared" si="281"/>
        <v/>
      </c>
      <c r="BF575" s="113" t="str">
        <f t="shared" si="282"/>
        <v/>
      </c>
      <c r="BG575" s="113" t="str">
        <f t="shared" si="283"/>
        <v/>
      </c>
      <c r="BH575" s="113" t="str">
        <f t="shared" si="284"/>
        <v/>
      </c>
      <c r="BI575" s="113" t="str">
        <f t="shared" si="285"/>
        <v/>
      </c>
      <c r="BJ575" s="113" t="str">
        <f t="shared" si="286"/>
        <v/>
      </c>
      <c r="BK575" s="113" t="str">
        <f t="shared" si="287"/>
        <v/>
      </c>
      <c r="BL575" s="113" t="str">
        <f t="shared" si="288"/>
        <v/>
      </c>
      <c r="BM575" s="113" t="str">
        <f t="shared" si="289"/>
        <v/>
      </c>
      <c r="BN575" s="113" t="str">
        <f t="shared" si="290"/>
        <v/>
      </c>
    </row>
    <row r="576" spans="1:66">
      <c r="A576" s="111">
        <f>IF('Data Entry'!$H$4="","",'Data Entry'!$H$4)</f>
        <v>8</v>
      </c>
      <c r="B576" s="111" t="str">
        <f>IF('Data Entry'!B581="","",'Data Entry'!B581)</f>
        <v/>
      </c>
      <c r="C576" s="111" t="str">
        <f>IF('Data Entry'!C581="","",'Data Entry'!C581)</f>
        <v/>
      </c>
      <c r="D576" s="114" t="str">
        <f>IF('Data Entry'!D581="","",'Data Entry'!D581)</f>
        <v/>
      </c>
      <c r="E576" s="111" t="str">
        <f>IF('Data Entry'!E581="","",UPPER('Data Entry'!E581))</f>
        <v/>
      </c>
      <c r="F576" s="111"/>
      <c r="G576" s="111" t="str">
        <f>IF('Data Entry'!F581="","",UPPER('Data Entry'!F581))</f>
        <v/>
      </c>
      <c r="H576" s="111"/>
      <c r="I576" s="111"/>
      <c r="J576" s="111"/>
      <c r="K576" s="111" t="str">
        <f>IF('Data Entry'!G581="","",'Data Entry'!G581)</f>
        <v/>
      </c>
      <c r="L576" s="111" t="str">
        <f>IF('Data Entry'!H581="","",'Data Entry'!H581)</f>
        <v/>
      </c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112"/>
      <c r="AF576" s="68" t="str">
        <f>IF(AK576="","",IF(AK576&gt;0,COUNT($AG$2:AG576),""))</f>
        <v/>
      </c>
      <c r="AG576" s="113">
        <f t="shared" si="259"/>
        <v>8</v>
      </c>
      <c r="AH576" s="113" t="str">
        <f t="shared" si="260"/>
        <v/>
      </c>
      <c r="AI576" s="113" t="str">
        <f t="shared" si="261"/>
        <v/>
      </c>
      <c r="AJ576" s="113" t="str">
        <f t="shared" si="262"/>
        <v/>
      </c>
      <c r="AK576" s="113" t="str">
        <f t="shared" si="263"/>
        <v/>
      </c>
      <c r="AL576" s="113">
        <f t="shared" si="264"/>
        <v>0</v>
      </c>
      <c r="AM576" s="113" t="str">
        <f t="shared" si="265"/>
        <v/>
      </c>
      <c r="AN576" s="113">
        <f t="shared" si="266"/>
        <v>0</v>
      </c>
      <c r="AO576" s="113">
        <f t="shared" si="267"/>
        <v>0</v>
      </c>
      <c r="AP576" s="113">
        <f t="shared" si="268"/>
        <v>0</v>
      </c>
      <c r="AQ576" s="113" t="str">
        <f t="shared" si="269"/>
        <v/>
      </c>
      <c r="AR576" s="113" t="str">
        <f t="shared" si="270"/>
        <v/>
      </c>
      <c r="AS576" s="113">
        <f t="shared" si="271"/>
        <v>0</v>
      </c>
      <c r="AT576" s="113">
        <f t="shared" si="272"/>
        <v>0</v>
      </c>
      <c r="AU576" s="113">
        <f t="shared" si="273"/>
        <v>0</v>
      </c>
      <c r="AV576" s="113">
        <f t="shared" si="274"/>
        <v>0</v>
      </c>
      <c r="AX576" s="68" t="str">
        <f>IF(BC576="","",IF(BC576&gt;0,COUNT($AY$2:AY576),""))</f>
        <v/>
      </c>
      <c r="AY576" s="113" t="str">
        <f t="shared" si="275"/>
        <v/>
      </c>
      <c r="AZ576" s="113" t="str">
        <f t="shared" si="276"/>
        <v/>
      </c>
      <c r="BA576" s="113" t="str">
        <f t="shared" si="277"/>
        <v/>
      </c>
      <c r="BB576" s="113" t="str">
        <f t="shared" si="278"/>
        <v/>
      </c>
      <c r="BC576" s="113" t="str">
        <f t="shared" si="279"/>
        <v/>
      </c>
      <c r="BD576" s="113" t="str">
        <f t="shared" si="280"/>
        <v/>
      </c>
      <c r="BE576" s="113" t="str">
        <f t="shared" si="281"/>
        <v/>
      </c>
      <c r="BF576" s="113" t="str">
        <f t="shared" si="282"/>
        <v/>
      </c>
      <c r="BG576" s="113" t="str">
        <f t="shared" si="283"/>
        <v/>
      </c>
      <c r="BH576" s="113" t="str">
        <f t="shared" si="284"/>
        <v/>
      </c>
      <c r="BI576" s="113" t="str">
        <f t="shared" si="285"/>
        <v/>
      </c>
      <c r="BJ576" s="113" t="str">
        <f t="shared" si="286"/>
        <v/>
      </c>
      <c r="BK576" s="113" t="str">
        <f t="shared" si="287"/>
        <v/>
      </c>
      <c r="BL576" s="113" t="str">
        <f t="shared" si="288"/>
        <v/>
      </c>
      <c r="BM576" s="113" t="str">
        <f t="shared" si="289"/>
        <v/>
      </c>
      <c r="BN576" s="113" t="str">
        <f t="shared" si="290"/>
        <v/>
      </c>
    </row>
    <row r="577" spans="1:66">
      <c r="A577" s="111">
        <f>IF('Data Entry'!$H$4="","",'Data Entry'!$H$4)</f>
        <v>8</v>
      </c>
      <c r="B577" s="111" t="str">
        <f>IF('Data Entry'!B582="","",'Data Entry'!B582)</f>
        <v/>
      </c>
      <c r="C577" s="111" t="str">
        <f>IF('Data Entry'!C582="","",'Data Entry'!C582)</f>
        <v/>
      </c>
      <c r="D577" s="114" t="str">
        <f>IF('Data Entry'!D582="","",'Data Entry'!D582)</f>
        <v/>
      </c>
      <c r="E577" s="111" t="str">
        <f>IF('Data Entry'!E582="","",UPPER('Data Entry'!E582))</f>
        <v/>
      </c>
      <c r="F577" s="111"/>
      <c r="G577" s="111" t="str">
        <f>IF('Data Entry'!F582="","",UPPER('Data Entry'!F582))</f>
        <v/>
      </c>
      <c r="H577" s="111"/>
      <c r="I577" s="111"/>
      <c r="J577" s="111"/>
      <c r="K577" s="111" t="str">
        <f>IF('Data Entry'!G582="","",'Data Entry'!G582)</f>
        <v/>
      </c>
      <c r="L577" s="111" t="str">
        <f>IF('Data Entry'!H582="","",'Data Entry'!H582)</f>
        <v/>
      </c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112"/>
      <c r="AF577" s="68" t="str">
        <f>IF(AK577="","",IF(AK577&gt;0,COUNT($AG$2:AG577),""))</f>
        <v/>
      </c>
      <c r="AG577" s="113">
        <f t="shared" si="259"/>
        <v>8</v>
      </c>
      <c r="AH577" s="113" t="str">
        <f t="shared" si="260"/>
        <v/>
      </c>
      <c r="AI577" s="113" t="str">
        <f t="shared" si="261"/>
        <v/>
      </c>
      <c r="AJ577" s="113" t="str">
        <f t="shared" si="262"/>
        <v/>
      </c>
      <c r="AK577" s="113" t="str">
        <f t="shared" si="263"/>
        <v/>
      </c>
      <c r="AL577" s="113">
        <f t="shared" si="264"/>
        <v>0</v>
      </c>
      <c r="AM577" s="113" t="str">
        <f t="shared" si="265"/>
        <v/>
      </c>
      <c r="AN577" s="113">
        <f t="shared" si="266"/>
        <v>0</v>
      </c>
      <c r="AO577" s="113">
        <f t="shared" si="267"/>
        <v>0</v>
      </c>
      <c r="AP577" s="113">
        <f t="shared" si="268"/>
        <v>0</v>
      </c>
      <c r="AQ577" s="113" t="str">
        <f t="shared" si="269"/>
        <v/>
      </c>
      <c r="AR577" s="113" t="str">
        <f t="shared" si="270"/>
        <v/>
      </c>
      <c r="AS577" s="113">
        <f t="shared" si="271"/>
        <v>0</v>
      </c>
      <c r="AT577" s="113">
        <f t="shared" si="272"/>
        <v>0</v>
      </c>
      <c r="AU577" s="113">
        <f t="shared" si="273"/>
        <v>0</v>
      </c>
      <c r="AV577" s="113">
        <f t="shared" si="274"/>
        <v>0</v>
      </c>
      <c r="AX577" s="68" t="str">
        <f>IF(BC577="","",IF(BC577&gt;0,COUNT($AY$2:AY577),""))</f>
        <v/>
      </c>
      <c r="AY577" s="113" t="str">
        <f t="shared" si="275"/>
        <v/>
      </c>
      <c r="AZ577" s="113" t="str">
        <f t="shared" si="276"/>
        <v/>
      </c>
      <c r="BA577" s="113" t="str">
        <f t="shared" si="277"/>
        <v/>
      </c>
      <c r="BB577" s="113" t="str">
        <f t="shared" si="278"/>
        <v/>
      </c>
      <c r="BC577" s="113" t="str">
        <f t="shared" si="279"/>
        <v/>
      </c>
      <c r="BD577" s="113" t="str">
        <f t="shared" si="280"/>
        <v/>
      </c>
      <c r="BE577" s="113" t="str">
        <f t="shared" si="281"/>
        <v/>
      </c>
      <c r="BF577" s="113" t="str">
        <f t="shared" si="282"/>
        <v/>
      </c>
      <c r="BG577" s="113" t="str">
        <f t="shared" si="283"/>
        <v/>
      </c>
      <c r="BH577" s="113" t="str">
        <f t="shared" si="284"/>
        <v/>
      </c>
      <c r="BI577" s="113" t="str">
        <f t="shared" si="285"/>
        <v/>
      </c>
      <c r="BJ577" s="113" t="str">
        <f t="shared" si="286"/>
        <v/>
      </c>
      <c r="BK577" s="113" t="str">
        <f t="shared" si="287"/>
        <v/>
      </c>
      <c r="BL577" s="113" t="str">
        <f t="shared" si="288"/>
        <v/>
      </c>
      <c r="BM577" s="113" t="str">
        <f t="shared" si="289"/>
        <v/>
      </c>
      <c r="BN577" s="113" t="str">
        <f t="shared" si="290"/>
        <v/>
      </c>
    </row>
    <row r="578" spans="1:66">
      <c r="A578" s="111">
        <f>IF('Data Entry'!$H$4="","",'Data Entry'!$H$4)</f>
        <v>8</v>
      </c>
      <c r="B578" s="111" t="str">
        <f>IF('Data Entry'!B583="","",'Data Entry'!B583)</f>
        <v/>
      </c>
      <c r="C578" s="111" t="str">
        <f>IF('Data Entry'!C583="","",'Data Entry'!C583)</f>
        <v/>
      </c>
      <c r="D578" s="114" t="str">
        <f>IF('Data Entry'!D583="","",'Data Entry'!D583)</f>
        <v/>
      </c>
      <c r="E578" s="111" t="str">
        <f>IF('Data Entry'!E583="","",UPPER('Data Entry'!E583))</f>
        <v/>
      </c>
      <c r="F578" s="111"/>
      <c r="G578" s="111" t="str">
        <f>IF('Data Entry'!F583="","",UPPER('Data Entry'!F583))</f>
        <v/>
      </c>
      <c r="H578" s="111"/>
      <c r="I578" s="111"/>
      <c r="J578" s="111"/>
      <c r="K578" s="111" t="str">
        <f>IF('Data Entry'!G583="","",'Data Entry'!G583)</f>
        <v/>
      </c>
      <c r="L578" s="111" t="str">
        <f>IF('Data Entry'!H583="","",'Data Entry'!H583)</f>
        <v/>
      </c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112"/>
      <c r="AF578" s="68" t="str">
        <f>IF(AK578="","",IF(AK578&gt;0,COUNT($AG$2:AG578),""))</f>
        <v/>
      </c>
      <c r="AG578" s="113">
        <f t="shared" si="259"/>
        <v>8</v>
      </c>
      <c r="AH578" s="113" t="str">
        <f t="shared" si="260"/>
        <v/>
      </c>
      <c r="AI578" s="113" t="str">
        <f t="shared" si="261"/>
        <v/>
      </c>
      <c r="AJ578" s="113" t="str">
        <f t="shared" si="262"/>
        <v/>
      </c>
      <c r="AK578" s="113" t="str">
        <f t="shared" si="263"/>
        <v/>
      </c>
      <c r="AL578" s="113">
        <f t="shared" si="264"/>
        <v>0</v>
      </c>
      <c r="AM578" s="113" t="str">
        <f t="shared" si="265"/>
        <v/>
      </c>
      <c r="AN578" s="113">
        <f t="shared" si="266"/>
        <v>0</v>
      </c>
      <c r="AO578" s="113">
        <f t="shared" si="267"/>
        <v>0</v>
      </c>
      <c r="AP578" s="113">
        <f t="shared" si="268"/>
        <v>0</v>
      </c>
      <c r="AQ578" s="113" t="str">
        <f t="shared" si="269"/>
        <v/>
      </c>
      <c r="AR578" s="113" t="str">
        <f t="shared" si="270"/>
        <v/>
      </c>
      <c r="AS578" s="113">
        <f t="shared" si="271"/>
        <v>0</v>
      </c>
      <c r="AT578" s="113">
        <f t="shared" si="272"/>
        <v>0</v>
      </c>
      <c r="AU578" s="113">
        <f t="shared" si="273"/>
        <v>0</v>
      </c>
      <c r="AV578" s="113">
        <f t="shared" si="274"/>
        <v>0</v>
      </c>
      <c r="AX578" s="68" t="str">
        <f>IF(BC578="","",IF(BC578&gt;0,COUNT($AY$2:AY578),""))</f>
        <v/>
      </c>
      <c r="AY578" s="113" t="str">
        <f t="shared" si="275"/>
        <v/>
      </c>
      <c r="AZ578" s="113" t="str">
        <f t="shared" si="276"/>
        <v/>
      </c>
      <c r="BA578" s="113" t="str">
        <f t="shared" si="277"/>
        <v/>
      </c>
      <c r="BB578" s="113" t="str">
        <f t="shared" si="278"/>
        <v/>
      </c>
      <c r="BC578" s="113" t="str">
        <f t="shared" si="279"/>
        <v/>
      </c>
      <c r="BD578" s="113" t="str">
        <f t="shared" si="280"/>
        <v/>
      </c>
      <c r="BE578" s="113" t="str">
        <f t="shared" si="281"/>
        <v/>
      </c>
      <c r="BF578" s="113" t="str">
        <f t="shared" si="282"/>
        <v/>
      </c>
      <c r="BG578" s="113" t="str">
        <f t="shared" si="283"/>
        <v/>
      </c>
      <c r="BH578" s="113" t="str">
        <f t="shared" si="284"/>
        <v/>
      </c>
      <c r="BI578" s="113" t="str">
        <f t="shared" si="285"/>
        <v/>
      </c>
      <c r="BJ578" s="113" t="str">
        <f t="shared" si="286"/>
        <v/>
      </c>
      <c r="BK578" s="113" t="str">
        <f t="shared" si="287"/>
        <v/>
      </c>
      <c r="BL578" s="113" t="str">
        <f t="shared" si="288"/>
        <v/>
      </c>
      <c r="BM578" s="113" t="str">
        <f t="shared" si="289"/>
        <v/>
      </c>
      <c r="BN578" s="113" t="str">
        <f t="shared" si="290"/>
        <v/>
      </c>
    </row>
    <row r="579" spans="1:66">
      <c r="A579" s="111">
        <f>IF('Data Entry'!$H$4="","",'Data Entry'!$H$4)</f>
        <v>8</v>
      </c>
      <c r="B579" s="111" t="str">
        <f>IF('Data Entry'!B584="","",'Data Entry'!B584)</f>
        <v/>
      </c>
      <c r="C579" s="111" t="str">
        <f>IF('Data Entry'!C584="","",'Data Entry'!C584)</f>
        <v/>
      </c>
      <c r="D579" s="114" t="str">
        <f>IF('Data Entry'!D584="","",'Data Entry'!D584)</f>
        <v/>
      </c>
      <c r="E579" s="111" t="str">
        <f>IF('Data Entry'!E584="","",UPPER('Data Entry'!E584))</f>
        <v/>
      </c>
      <c r="F579" s="111"/>
      <c r="G579" s="111" t="str">
        <f>IF('Data Entry'!F584="","",UPPER('Data Entry'!F584))</f>
        <v/>
      </c>
      <c r="H579" s="111"/>
      <c r="I579" s="111"/>
      <c r="J579" s="111"/>
      <c r="K579" s="111" t="str">
        <f>IF('Data Entry'!G584="","",'Data Entry'!G584)</f>
        <v/>
      </c>
      <c r="L579" s="111" t="str">
        <f>IF('Data Entry'!H584="","",'Data Entry'!H584)</f>
        <v/>
      </c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2"/>
      <c r="AF579" s="68" t="str">
        <f>IF(AK579="","",IF(AK579&gt;0,COUNT($AG$2:AG579),""))</f>
        <v/>
      </c>
      <c r="AG579" s="113">
        <f t="shared" ref="AG579:AG642" si="291">IF(AND($AJ$1=8,$A579=8),A579,"")</f>
        <v>8</v>
      </c>
      <c r="AH579" s="113" t="str">
        <f t="shared" ref="AH579:AH642" si="292">IF(AND($AJ$1=8,$A579=8),B579,"")</f>
        <v/>
      </c>
      <c r="AI579" s="113" t="str">
        <f t="shared" ref="AI579:AI642" si="293">IF(AND($AJ$1=8,$A579=8),C579,"")</f>
        <v/>
      </c>
      <c r="AJ579" s="113" t="str">
        <f t="shared" ref="AJ579:AJ642" si="294">IF(AND($AJ$1=8,$A579=8),D579,"")</f>
        <v/>
      </c>
      <c r="AK579" s="113" t="str">
        <f t="shared" ref="AK579:AK642" si="295">IF(AND($AJ$1=8,$A579=8),E579,"")</f>
        <v/>
      </c>
      <c r="AL579" s="113">
        <f t="shared" ref="AL579:AL642" si="296">IF(AND($AJ$1=8,$A579=8),F579,"")</f>
        <v>0</v>
      </c>
      <c r="AM579" s="113" t="str">
        <f t="shared" ref="AM579:AM642" si="297">IF(AND($AJ$1=8,$A579=8),G579,"")</f>
        <v/>
      </c>
      <c r="AN579" s="113">
        <f t="shared" ref="AN579:AN642" si="298">IF(AND($AJ$1=8,$A579=8),H579,"")</f>
        <v>0</v>
      </c>
      <c r="AO579" s="113">
        <f t="shared" ref="AO579:AO642" si="299">IF(AND($AJ$1=8,$A579=8),I579,"")</f>
        <v>0</v>
      </c>
      <c r="AP579" s="113">
        <f t="shared" ref="AP579:AP642" si="300">IF(AND($AJ$1=8,$A579=8),J579,"")</f>
        <v>0</v>
      </c>
      <c r="AQ579" s="113" t="str">
        <f t="shared" ref="AQ579:AQ642" si="301">IF(AND($AJ$1=8,$A579=8),K579,"")</f>
        <v/>
      </c>
      <c r="AR579" s="113" t="str">
        <f t="shared" ref="AR579:AR642" si="302">IF(AND($AJ$1=8,$A579=8),L579,"")</f>
        <v/>
      </c>
      <c r="AS579" s="113">
        <f t="shared" ref="AS579:AS642" si="303">IF(AND($AJ$1=8,$A579=8),M579,"")</f>
        <v>0</v>
      </c>
      <c r="AT579" s="113">
        <f t="shared" ref="AT579:AT642" si="304">IF(AND($AJ$1=8,$A579=8),N579,"")</f>
        <v>0</v>
      </c>
      <c r="AU579" s="113">
        <f t="shared" ref="AU579:AU642" si="305">IF(AND($AJ$1=8,$A579=8),O579,"")</f>
        <v>0</v>
      </c>
      <c r="AV579" s="113">
        <f t="shared" ref="AV579:AV642" si="306">IF(AND($AJ$1=8,$A579=8),P579,"")</f>
        <v>0</v>
      </c>
      <c r="AX579" s="68" t="str">
        <f>IF(BC579="","",IF(BC579&gt;0,COUNT($AY$2:AY579),""))</f>
        <v/>
      </c>
      <c r="AY579" s="113" t="str">
        <f t="shared" ref="AY579:AY642" si="307">IF(AND($BB$1=8,$A579=8,$BC$1=B579),A579,"")</f>
        <v/>
      </c>
      <c r="AZ579" s="113" t="str">
        <f t="shared" ref="AZ579:AZ642" si="308">IF(AND($BB$1=8,$A579=8,$BC$1=$B579),B579,"")</f>
        <v/>
      </c>
      <c r="BA579" s="113" t="str">
        <f t="shared" ref="BA579:BA642" si="309">IF(AND($BB$1=8,$A579=8,$BC$1=$B579),C579,"")</f>
        <v/>
      </c>
      <c r="BB579" s="113" t="str">
        <f t="shared" ref="BB579:BB642" si="310">IF(AND($BB$1=8,$A579=8,$BC$1=$B579),D579,"")</f>
        <v/>
      </c>
      <c r="BC579" s="113" t="str">
        <f t="shared" ref="BC579:BC642" si="311">IF(AND($BB$1=8,$A579=8,$BC$1=$B579),E579,"")</f>
        <v/>
      </c>
      <c r="BD579" s="113" t="str">
        <f t="shared" ref="BD579:BD642" si="312">IF(AND($BB$1=8,$A579=8,$BC$1=$B579),F579,"")</f>
        <v/>
      </c>
      <c r="BE579" s="113" t="str">
        <f t="shared" ref="BE579:BE642" si="313">IF(AND($BB$1=8,$A579=8,$BC$1=$B579),G579,"")</f>
        <v/>
      </c>
      <c r="BF579" s="113" t="str">
        <f t="shared" ref="BF579:BF642" si="314">IF(AND($BB$1=8,$A579=8,$BC$1=$B579),H579,"")</f>
        <v/>
      </c>
      <c r="BG579" s="113" t="str">
        <f t="shared" ref="BG579:BG642" si="315">IF(AND($BB$1=8,$A579=8,$BC$1=$B579),I579,"")</f>
        <v/>
      </c>
      <c r="BH579" s="113" t="str">
        <f t="shared" ref="BH579:BH642" si="316">IF(AND($BB$1=8,$A579=8,$BC$1=$B579),J579,"")</f>
        <v/>
      </c>
      <c r="BI579" s="113" t="str">
        <f t="shared" ref="BI579:BI642" si="317">IF(AND($BB$1=8,$A579=8,$BC$1=$B579),K579,"")</f>
        <v/>
      </c>
      <c r="BJ579" s="113" t="str">
        <f t="shared" ref="BJ579:BJ642" si="318">IF(AND($BB$1=8,$A579=8,$BC$1=$B579),L579,"")</f>
        <v/>
      </c>
      <c r="BK579" s="113" t="str">
        <f t="shared" ref="BK579:BK642" si="319">IF(AND($BB$1=8,$A579=8,$BC$1=$B579),M579,"")</f>
        <v/>
      </c>
      <c r="BL579" s="113" t="str">
        <f t="shared" ref="BL579:BL642" si="320">IF(AND($BB$1=8,$A579=8,$BC$1=$B579),N579,"")</f>
        <v/>
      </c>
      <c r="BM579" s="113" t="str">
        <f t="shared" ref="BM579:BM642" si="321">IF(AND($BB$1=8,$A579=8,$BC$1=$B579),O579,"")</f>
        <v/>
      </c>
      <c r="BN579" s="113" t="str">
        <f t="shared" ref="BN579:BN642" si="322">IF(AND($BB$1=8,$A579=8,$BC$1=$B579),P579,"")</f>
        <v/>
      </c>
    </row>
    <row r="580" spans="1:66">
      <c r="A580" s="111">
        <f>IF('Data Entry'!$H$4="","",'Data Entry'!$H$4)</f>
        <v>8</v>
      </c>
      <c r="B580" s="111" t="str">
        <f>IF('Data Entry'!B585="","",'Data Entry'!B585)</f>
        <v/>
      </c>
      <c r="C580" s="111" t="str">
        <f>IF('Data Entry'!C585="","",'Data Entry'!C585)</f>
        <v/>
      </c>
      <c r="D580" s="114" t="str">
        <f>IF('Data Entry'!D585="","",'Data Entry'!D585)</f>
        <v/>
      </c>
      <c r="E580" s="111" t="str">
        <f>IF('Data Entry'!E585="","",UPPER('Data Entry'!E585))</f>
        <v/>
      </c>
      <c r="F580" s="111"/>
      <c r="G580" s="111" t="str">
        <f>IF('Data Entry'!F585="","",UPPER('Data Entry'!F585))</f>
        <v/>
      </c>
      <c r="H580" s="111"/>
      <c r="I580" s="111"/>
      <c r="J580" s="111"/>
      <c r="K580" s="111" t="str">
        <f>IF('Data Entry'!G585="","",'Data Entry'!G585)</f>
        <v/>
      </c>
      <c r="L580" s="111" t="str">
        <f>IF('Data Entry'!H585="","",'Data Entry'!H585)</f>
        <v/>
      </c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112"/>
      <c r="AF580" s="68" t="str">
        <f>IF(AK580="","",IF(AK580&gt;0,COUNT($AG$2:AG580),""))</f>
        <v/>
      </c>
      <c r="AG580" s="113">
        <f t="shared" si="291"/>
        <v>8</v>
      </c>
      <c r="AH580" s="113" t="str">
        <f t="shared" si="292"/>
        <v/>
      </c>
      <c r="AI580" s="113" t="str">
        <f t="shared" si="293"/>
        <v/>
      </c>
      <c r="AJ580" s="113" t="str">
        <f t="shared" si="294"/>
        <v/>
      </c>
      <c r="AK580" s="113" t="str">
        <f t="shared" si="295"/>
        <v/>
      </c>
      <c r="AL580" s="113">
        <f t="shared" si="296"/>
        <v>0</v>
      </c>
      <c r="AM580" s="113" t="str">
        <f t="shared" si="297"/>
        <v/>
      </c>
      <c r="AN580" s="113">
        <f t="shared" si="298"/>
        <v>0</v>
      </c>
      <c r="AO580" s="113">
        <f t="shared" si="299"/>
        <v>0</v>
      </c>
      <c r="AP580" s="113">
        <f t="shared" si="300"/>
        <v>0</v>
      </c>
      <c r="AQ580" s="113" t="str">
        <f t="shared" si="301"/>
        <v/>
      </c>
      <c r="AR580" s="113" t="str">
        <f t="shared" si="302"/>
        <v/>
      </c>
      <c r="AS580" s="113">
        <f t="shared" si="303"/>
        <v>0</v>
      </c>
      <c r="AT580" s="113">
        <f t="shared" si="304"/>
        <v>0</v>
      </c>
      <c r="AU580" s="113">
        <f t="shared" si="305"/>
        <v>0</v>
      </c>
      <c r="AV580" s="113">
        <f t="shared" si="306"/>
        <v>0</v>
      </c>
      <c r="AX580" s="68" t="str">
        <f>IF(BC580="","",IF(BC580&gt;0,COUNT($AY$2:AY580),""))</f>
        <v/>
      </c>
      <c r="AY580" s="113" t="str">
        <f t="shared" si="307"/>
        <v/>
      </c>
      <c r="AZ580" s="113" t="str">
        <f t="shared" si="308"/>
        <v/>
      </c>
      <c r="BA580" s="113" t="str">
        <f t="shared" si="309"/>
        <v/>
      </c>
      <c r="BB580" s="113" t="str">
        <f t="shared" si="310"/>
        <v/>
      </c>
      <c r="BC580" s="113" t="str">
        <f t="shared" si="311"/>
        <v/>
      </c>
      <c r="BD580" s="113" t="str">
        <f t="shared" si="312"/>
        <v/>
      </c>
      <c r="BE580" s="113" t="str">
        <f t="shared" si="313"/>
        <v/>
      </c>
      <c r="BF580" s="113" t="str">
        <f t="shared" si="314"/>
        <v/>
      </c>
      <c r="BG580" s="113" t="str">
        <f t="shared" si="315"/>
        <v/>
      </c>
      <c r="BH580" s="113" t="str">
        <f t="shared" si="316"/>
        <v/>
      </c>
      <c r="BI580" s="113" t="str">
        <f t="shared" si="317"/>
        <v/>
      </c>
      <c r="BJ580" s="113" t="str">
        <f t="shared" si="318"/>
        <v/>
      </c>
      <c r="BK580" s="113" t="str">
        <f t="shared" si="319"/>
        <v/>
      </c>
      <c r="BL580" s="113" t="str">
        <f t="shared" si="320"/>
        <v/>
      </c>
      <c r="BM580" s="113" t="str">
        <f t="shared" si="321"/>
        <v/>
      </c>
      <c r="BN580" s="113" t="str">
        <f t="shared" si="322"/>
        <v/>
      </c>
    </row>
    <row r="581" spans="1:66">
      <c r="A581" s="111">
        <f>IF('Data Entry'!$H$4="","",'Data Entry'!$H$4)</f>
        <v>8</v>
      </c>
      <c r="B581" s="111" t="str">
        <f>IF('Data Entry'!B586="","",'Data Entry'!B586)</f>
        <v/>
      </c>
      <c r="C581" s="111" t="str">
        <f>IF('Data Entry'!C586="","",'Data Entry'!C586)</f>
        <v/>
      </c>
      <c r="D581" s="114" t="str">
        <f>IF('Data Entry'!D586="","",'Data Entry'!D586)</f>
        <v/>
      </c>
      <c r="E581" s="111" t="str">
        <f>IF('Data Entry'!E586="","",UPPER('Data Entry'!E586))</f>
        <v/>
      </c>
      <c r="F581" s="111"/>
      <c r="G581" s="111" t="str">
        <f>IF('Data Entry'!F586="","",UPPER('Data Entry'!F586))</f>
        <v/>
      </c>
      <c r="H581" s="111"/>
      <c r="I581" s="111"/>
      <c r="J581" s="111"/>
      <c r="K581" s="111" t="str">
        <f>IF('Data Entry'!G586="","",'Data Entry'!G586)</f>
        <v/>
      </c>
      <c r="L581" s="111" t="str">
        <f>IF('Data Entry'!H586="","",'Data Entry'!H586)</f>
        <v/>
      </c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112"/>
      <c r="AF581" s="68" t="str">
        <f>IF(AK581="","",IF(AK581&gt;0,COUNT($AG$2:AG581),""))</f>
        <v/>
      </c>
      <c r="AG581" s="113">
        <f t="shared" si="291"/>
        <v>8</v>
      </c>
      <c r="AH581" s="113" t="str">
        <f t="shared" si="292"/>
        <v/>
      </c>
      <c r="AI581" s="113" t="str">
        <f t="shared" si="293"/>
        <v/>
      </c>
      <c r="AJ581" s="113" t="str">
        <f t="shared" si="294"/>
        <v/>
      </c>
      <c r="AK581" s="113" t="str">
        <f t="shared" si="295"/>
        <v/>
      </c>
      <c r="AL581" s="113">
        <f t="shared" si="296"/>
        <v>0</v>
      </c>
      <c r="AM581" s="113" t="str">
        <f t="shared" si="297"/>
        <v/>
      </c>
      <c r="AN581" s="113">
        <f t="shared" si="298"/>
        <v>0</v>
      </c>
      <c r="AO581" s="113">
        <f t="shared" si="299"/>
        <v>0</v>
      </c>
      <c r="AP581" s="113">
        <f t="shared" si="300"/>
        <v>0</v>
      </c>
      <c r="AQ581" s="113" t="str">
        <f t="shared" si="301"/>
        <v/>
      </c>
      <c r="AR581" s="113" t="str">
        <f t="shared" si="302"/>
        <v/>
      </c>
      <c r="AS581" s="113">
        <f t="shared" si="303"/>
        <v>0</v>
      </c>
      <c r="AT581" s="113">
        <f t="shared" si="304"/>
        <v>0</v>
      </c>
      <c r="AU581" s="113">
        <f t="shared" si="305"/>
        <v>0</v>
      </c>
      <c r="AV581" s="113">
        <f t="shared" si="306"/>
        <v>0</v>
      </c>
      <c r="AX581" s="68" t="str">
        <f>IF(BC581="","",IF(BC581&gt;0,COUNT($AY$2:AY581),""))</f>
        <v/>
      </c>
      <c r="AY581" s="113" t="str">
        <f t="shared" si="307"/>
        <v/>
      </c>
      <c r="AZ581" s="113" t="str">
        <f t="shared" si="308"/>
        <v/>
      </c>
      <c r="BA581" s="113" t="str">
        <f t="shared" si="309"/>
        <v/>
      </c>
      <c r="BB581" s="113" t="str">
        <f t="shared" si="310"/>
        <v/>
      </c>
      <c r="BC581" s="113" t="str">
        <f t="shared" si="311"/>
        <v/>
      </c>
      <c r="BD581" s="113" t="str">
        <f t="shared" si="312"/>
        <v/>
      </c>
      <c r="BE581" s="113" t="str">
        <f t="shared" si="313"/>
        <v/>
      </c>
      <c r="BF581" s="113" t="str">
        <f t="shared" si="314"/>
        <v/>
      </c>
      <c r="BG581" s="113" t="str">
        <f t="shared" si="315"/>
        <v/>
      </c>
      <c r="BH581" s="113" t="str">
        <f t="shared" si="316"/>
        <v/>
      </c>
      <c r="BI581" s="113" t="str">
        <f t="shared" si="317"/>
        <v/>
      </c>
      <c r="BJ581" s="113" t="str">
        <f t="shared" si="318"/>
        <v/>
      </c>
      <c r="BK581" s="113" t="str">
        <f t="shared" si="319"/>
        <v/>
      </c>
      <c r="BL581" s="113" t="str">
        <f t="shared" si="320"/>
        <v/>
      </c>
      <c r="BM581" s="113" t="str">
        <f t="shared" si="321"/>
        <v/>
      </c>
      <c r="BN581" s="113" t="str">
        <f t="shared" si="322"/>
        <v/>
      </c>
    </row>
    <row r="582" spans="1:66">
      <c r="A582" s="111">
        <f>IF('Data Entry'!$H$4="","",'Data Entry'!$H$4)</f>
        <v>8</v>
      </c>
      <c r="B582" s="111" t="str">
        <f>IF('Data Entry'!B587="","",'Data Entry'!B587)</f>
        <v/>
      </c>
      <c r="C582" s="111" t="str">
        <f>IF('Data Entry'!C587="","",'Data Entry'!C587)</f>
        <v/>
      </c>
      <c r="D582" s="114" t="str">
        <f>IF('Data Entry'!D587="","",'Data Entry'!D587)</f>
        <v/>
      </c>
      <c r="E582" s="111" t="str">
        <f>IF('Data Entry'!E587="","",UPPER('Data Entry'!E587))</f>
        <v/>
      </c>
      <c r="F582" s="111"/>
      <c r="G582" s="111" t="str">
        <f>IF('Data Entry'!F587="","",UPPER('Data Entry'!F587))</f>
        <v/>
      </c>
      <c r="H582" s="111"/>
      <c r="I582" s="111"/>
      <c r="J582" s="111"/>
      <c r="K582" s="111" t="str">
        <f>IF('Data Entry'!G587="","",'Data Entry'!G587)</f>
        <v/>
      </c>
      <c r="L582" s="111" t="str">
        <f>IF('Data Entry'!H587="","",'Data Entry'!H587)</f>
        <v/>
      </c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112"/>
      <c r="AF582" s="68" t="str">
        <f>IF(AK582="","",IF(AK582&gt;0,COUNT($AG$2:AG582),""))</f>
        <v/>
      </c>
      <c r="AG582" s="113">
        <f t="shared" si="291"/>
        <v>8</v>
      </c>
      <c r="AH582" s="113" t="str">
        <f t="shared" si="292"/>
        <v/>
      </c>
      <c r="AI582" s="113" t="str">
        <f t="shared" si="293"/>
        <v/>
      </c>
      <c r="AJ582" s="113" t="str">
        <f t="shared" si="294"/>
        <v/>
      </c>
      <c r="AK582" s="113" t="str">
        <f t="shared" si="295"/>
        <v/>
      </c>
      <c r="AL582" s="113">
        <f t="shared" si="296"/>
        <v>0</v>
      </c>
      <c r="AM582" s="113" t="str">
        <f t="shared" si="297"/>
        <v/>
      </c>
      <c r="AN582" s="113">
        <f t="shared" si="298"/>
        <v>0</v>
      </c>
      <c r="AO582" s="113">
        <f t="shared" si="299"/>
        <v>0</v>
      </c>
      <c r="AP582" s="113">
        <f t="shared" si="300"/>
        <v>0</v>
      </c>
      <c r="AQ582" s="113" t="str">
        <f t="shared" si="301"/>
        <v/>
      </c>
      <c r="AR582" s="113" t="str">
        <f t="shared" si="302"/>
        <v/>
      </c>
      <c r="AS582" s="113">
        <f t="shared" si="303"/>
        <v>0</v>
      </c>
      <c r="AT582" s="113">
        <f t="shared" si="304"/>
        <v>0</v>
      </c>
      <c r="AU582" s="113">
        <f t="shared" si="305"/>
        <v>0</v>
      </c>
      <c r="AV582" s="113">
        <f t="shared" si="306"/>
        <v>0</v>
      </c>
      <c r="AX582" s="68" t="str">
        <f>IF(BC582="","",IF(BC582&gt;0,COUNT($AY$2:AY582),""))</f>
        <v/>
      </c>
      <c r="AY582" s="113" t="str">
        <f t="shared" si="307"/>
        <v/>
      </c>
      <c r="AZ582" s="113" t="str">
        <f t="shared" si="308"/>
        <v/>
      </c>
      <c r="BA582" s="113" t="str">
        <f t="shared" si="309"/>
        <v/>
      </c>
      <c r="BB582" s="113" t="str">
        <f t="shared" si="310"/>
        <v/>
      </c>
      <c r="BC582" s="113" t="str">
        <f t="shared" si="311"/>
        <v/>
      </c>
      <c r="BD582" s="113" t="str">
        <f t="shared" si="312"/>
        <v/>
      </c>
      <c r="BE582" s="113" t="str">
        <f t="shared" si="313"/>
        <v/>
      </c>
      <c r="BF582" s="113" t="str">
        <f t="shared" si="314"/>
        <v/>
      </c>
      <c r="BG582" s="113" t="str">
        <f t="shared" si="315"/>
        <v/>
      </c>
      <c r="BH582" s="113" t="str">
        <f t="shared" si="316"/>
        <v/>
      </c>
      <c r="BI582" s="113" t="str">
        <f t="shared" si="317"/>
        <v/>
      </c>
      <c r="BJ582" s="113" t="str">
        <f t="shared" si="318"/>
        <v/>
      </c>
      <c r="BK582" s="113" t="str">
        <f t="shared" si="319"/>
        <v/>
      </c>
      <c r="BL582" s="113" t="str">
        <f t="shared" si="320"/>
        <v/>
      </c>
      <c r="BM582" s="113" t="str">
        <f t="shared" si="321"/>
        <v/>
      </c>
      <c r="BN582" s="113" t="str">
        <f t="shared" si="322"/>
        <v/>
      </c>
    </row>
    <row r="583" spans="1:66">
      <c r="A583" s="111">
        <f>IF('Data Entry'!$H$4="","",'Data Entry'!$H$4)</f>
        <v>8</v>
      </c>
      <c r="B583" s="111" t="str">
        <f>IF('Data Entry'!B588="","",'Data Entry'!B588)</f>
        <v/>
      </c>
      <c r="C583" s="111" t="str">
        <f>IF('Data Entry'!C588="","",'Data Entry'!C588)</f>
        <v/>
      </c>
      <c r="D583" s="114" t="str">
        <f>IF('Data Entry'!D588="","",'Data Entry'!D588)</f>
        <v/>
      </c>
      <c r="E583" s="111" t="str">
        <f>IF('Data Entry'!E588="","",UPPER('Data Entry'!E588))</f>
        <v/>
      </c>
      <c r="F583" s="111"/>
      <c r="G583" s="111" t="str">
        <f>IF('Data Entry'!F588="","",UPPER('Data Entry'!F588))</f>
        <v/>
      </c>
      <c r="H583" s="111"/>
      <c r="I583" s="111"/>
      <c r="J583" s="111"/>
      <c r="K583" s="111" t="str">
        <f>IF('Data Entry'!G588="","",'Data Entry'!G588)</f>
        <v/>
      </c>
      <c r="L583" s="111" t="str">
        <f>IF('Data Entry'!H588="","",'Data Entry'!H588)</f>
        <v/>
      </c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112"/>
      <c r="AF583" s="68" t="str">
        <f>IF(AK583="","",IF(AK583&gt;0,COUNT($AG$2:AG583),""))</f>
        <v/>
      </c>
      <c r="AG583" s="113">
        <f t="shared" si="291"/>
        <v>8</v>
      </c>
      <c r="AH583" s="113" t="str">
        <f t="shared" si="292"/>
        <v/>
      </c>
      <c r="AI583" s="113" t="str">
        <f t="shared" si="293"/>
        <v/>
      </c>
      <c r="AJ583" s="113" t="str">
        <f t="shared" si="294"/>
        <v/>
      </c>
      <c r="AK583" s="113" t="str">
        <f t="shared" si="295"/>
        <v/>
      </c>
      <c r="AL583" s="113">
        <f t="shared" si="296"/>
        <v>0</v>
      </c>
      <c r="AM583" s="113" t="str">
        <f t="shared" si="297"/>
        <v/>
      </c>
      <c r="AN583" s="113">
        <f t="shared" si="298"/>
        <v>0</v>
      </c>
      <c r="AO583" s="113">
        <f t="shared" si="299"/>
        <v>0</v>
      </c>
      <c r="AP583" s="113">
        <f t="shared" si="300"/>
        <v>0</v>
      </c>
      <c r="AQ583" s="113" t="str">
        <f t="shared" si="301"/>
        <v/>
      </c>
      <c r="AR583" s="113" t="str">
        <f t="shared" si="302"/>
        <v/>
      </c>
      <c r="AS583" s="113">
        <f t="shared" si="303"/>
        <v>0</v>
      </c>
      <c r="AT583" s="113">
        <f t="shared" si="304"/>
        <v>0</v>
      </c>
      <c r="AU583" s="113">
        <f t="shared" si="305"/>
        <v>0</v>
      </c>
      <c r="AV583" s="113">
        <f t="shared" si="306"/>
        <v>0</v>
      </c>
      <c r="AX583" s="68" t="str">
        <f>IF(BC583="","",IF(BC583&gt;0,COUNT($AY$2:AY583),""))</f>
        <v/>
      </c>
      <c r="AY583" s="113" t="str">
        <f t="shared" si="307"/>
        <v/>
      </c>
      <c r="AZ583" s="113" t="str">
        <f t="shared" si="308"/>
        <v/>
      </c>
      <c r="BA583" s="113" t="str">
        <f t="shared" si="309"/>
        <v/>
      </c>
      <c r="BB583" s="113" t="str">
        <f t="shared" si="310"/>
        <v/>
      </c>
      <c r="BC583" s="113" t="str">
        <f t="shared" si="311"/>
        <v/>
      </c>
      <c r="BD583" s="113" t="str">
        <f t="shared" si="312"/>
        <v/>
      </c>
      <c r="BE583" s="113" t="str">
        <f t="shared" si="313"/>
        <v/>
      </c>
      <c r="BF583" s="113" t="str">
        <f t="shared" si="314"/>
        <v/>
      </c>
      <c r="BG583" s="113" t="str">
        <f t="shared" si="315"/>
        <v/>
      </c>
      <c r="BH583" s="113" t="str">
        <f t="shared" si="316"/>
        <v/>
      </c>
      <c r="BI583" s="113" t="str">
        <f t="shared" si="317"/>
        <v/>
      </c>
      <c r="BJ583" s="113" t="str">
        <f t="shared" si="318"/>
        <v/>
      </c>
      <c r="BK583" s="113" t="str">
        <f t="shared" si="319"/>
        <v/>
      </c>
      <c r="BL583" s="113" t="str">
        <f t="shared" si="320"/>
        <v/>
      </c>
      <c r="BM583" s="113" t="str">
        <f t="shared" si="321"/>
        <v/>
      </c>
      <c r="BN583" s="113" t="str">
        <f t="shared" si="322"/>
        <v/>
      </c>
    </row>
    <row r="584" spans="1:66">
      <c r="A584" s="111">
        <f>IF('Data Entry'!$H$4="","",'Data Entry'!$H$4)</f>
        <v>8</v>
      </c>
      <c r="B584" s="111" t="str">
        <f>IF('Data Entry'!B589="","",'Data Entry'!B589)</f>
        <v/>
      </c>
      <c r="C584" s="111" t="str">
        <f>IF('Data Entry'!C589="","",'Data Entry'!C589)</f>
        <v/>
      </c>
      <c r="D584" s="114" t="str">
        <f>IF('Data Entry'!D589="","",'Data Entry'!D589)</f>
        <v/>
      </c>
      <c r="E584" s="111" t="str">
        <f>IF('Data Entry'!E589="","",UPPER('Data Entry'!E589))</f>
        <v/>
      </c>
      <c r="F584" s="111"/>
      <c r="G584" s="111" t="str">
        <f>IF('Data Entry'!F589="","",UPPER('Data Entry'!F589))</f>
        <v/>
      </c>
      <c r="H584" s="111"/>
      <c r="I584" s="111"/>
      <c r="J584" s="111"/>
      <c r="K584" s="111" t="str">
        <f>IF('Data Entry'!G589="","",'Data Entry'!G589)</f>
        <v/>
      </c>
      <c r="L584" s="111" t="str">
        <f>IF('Data Entry'!H589="","",'Data Entry'!H589)</f>
        <v/>
      </c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112"/>
      <c r="AF584" s="68" t="str">
        <f>IF(AK584="","",IF(AK584&gt;0,COUNT($AG$2:AG584),""))</f>
        <v/>
      </c>
      <c r="AG584" s="113">
        <f t="shared" si="291"/>
        <v>8</v>
      </c>
      <c r="AH584" s="113" t="str">
        <f t="shared" si="292"/>
        <v/>
      </c>
      <c r="AI584" s="113" t="str">
        <f t="shared" si="293"/>
        <v/>
      </c>
      <c r="AJ584" s="113" t="str">
        <f t="shared" si="294"/>
        <v/>
      </c>
      <c r="AK584" s="113" t="str">
        <f t="shared" si="295"/>
        <v/>
      </c>
      <c r="AL584" s="113">
        <f t="shared" si="296"/>
        <v>0</v>
      </c>
      <c r="AM584" s="113" t="str">
        <f t="shared" si="297"/>
        <v/>
      </c>
      <c r="AN584" s="113">
        <f t="shared" si="298"/>
        <v>0</v>
      </c>
      <c r="AO584" s="113">
        <f t="shared" si="299"/>
        <v>0</v>
      </c>
      <c r="AP584" s="113">
        <f t="shared" si="300"/>
        <v>0</v>
      </c>
      <c r="AQ584" s="113" t="str">
        <f t="shared" si="301"/>
        <v/>
      </c>
      <c r="AR584" s="113" t="str">
        <f t="shared" si="302"/>
        <v/>
      </c>
      <c r="AS584" s="113">
        <f t="shared" si="303"/>
        <v>0</v>
      </c>
      <c r="AT584" s="113">
        <f t="shared" si="304"/>
        <v>0</v>
      </c>
      <c r="AU584" s="113">
        <f t="shared" si="305"/>
        <v>0</v>
      </c>
      <c r="AV584" s="113">
        <f t="shared" si="306"/>
        <v>0</v>
      </c>
      <c r="AX584" s="68" t="str">
        <f>IF(BC584="","",IF(BC584&gt;0,COUNT($AY$2:AY584),""))</f>
        <v/>
      </c>
      <c r="AY584" s="113" t="str">
        <f t="shared" si="307"/>
        <v/>
      </c>
      <c r="AZ584" s="113" t="str">
        <f t="shared" si="308"/>
        <v/>
      </c>
      <c r="BA584" s="113" t="str">
        <f t="shared" si="309"/>
        <v/>
      </c>
      <c r="BB584" s="113" t="str">
        <f t="shared" si="310"/>
        <v/>
      </c>
      <c r="BC584" s="113" t="str">
        <f t="shared" si="311"/>
        <v/>
      </c>
      <c r="BD584" s="113" t="str">
        <f t="shared" si="312"/>
        <v/>
      </c>
      <c r="BE584" s="113" t="str">
        <f t="shared" si="313"/>
        <v/>
      </c>
      <c r="BF584" s="113" t="str">
        <f t="shared" si="314"/>
        <v/>
      </c>
      <c r="BG584" s="113" t="str">
        <f t="shared" si="315"/>
        <v/>
      </c>
      <c r="BH584" s="113" t="str">
        <f t="shared" si="316"/>
        <v/>
      </c>
      <c r="BI584" s="113" t="str">
        <f t="shared" si="317"/>
        <v/>
      </c>
      <c r="BJ584" s="113" t="str">
        <f t="shared" si="318"/>
        <v/>
      </c>
      <c r="BK584" s="113" t="str">
        <f t="shared" si="319"/>
        <v/>
      </c>
      <c r="BL584" s="113" t="str">
        <f t="shared" si="320"/>
        <v/>
      </c>
      <c r="BM584" s="113" t="str">
        <f t="shared" si="321"/>
        <v/>
      </c>
      <c r="BN584" s="113" t="str">
        <f t="shared" si="322"/>
        <v/>
      </c>
    </row>
    <row r="585" spans="1:66">
      <c r="A585" s="111">
        <f>IF('Data Entry'!$H$4="","",'Data Entry'!$H$4)</f>
        <v>8</v>
      </c>
      <c r="B585" s="111" t="str">
        <f>IF('Data Entry'!B590="","",'Data Entry'!B590)</f>
        <v/>
      </c>
      <c r="C585" s="111" t="str">
        <f>IF('Data Entry'!C590="","",'Data Entry'!C590)</f>
        <v/>
      </c>
      <c r="D585" s="114" t="str">
        <f>IF('Data Entry'!D590="","",'Data Entry'!D590)</f>
        <v/>
      </c>
      <c r="E585" s="111" t="str">
        <f>IF('Data Entry'!E590="","",UPPER('Data Entry'!E590))</f>
        <v/>
      </c>
      <c r="F585" s="111"/>
      <c r="G585" s="111" t="str">
        <f>IF('Data Entry'!F590="","",UPPER('Data Entry'!F590))</f>
        <v/>
      </c>
      <c r="H585" s="111"/>
      <c r="I585" s="111"/>
      <c r="J585" s="111"/>
      <c r="K585" s="111" t="str">
        <f>IF('Data Entry'!G590="","",'Data Entry'!G590)</f>
        <v/>
      </c>
      <c r="L585" s="111" t="str">
        <f>IF('Data Entry'!H590="","",'Data Entry'!H590)</f>
        <v/>
      </c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2"/>
      <c r="AF585" s="68" t="str">
        <f>IF(AK585="","",IF(AK585&gt;0,COUNT($AG$2:AG585),""))</f>
        <v/>
      </c>
      <c r="AG585" s="113">
        <f t="shared" si="291"/>
        <v>8</v>
      </c>
      <c r="AH585" s="113" t="str">
        <f t="shared" si="292"/>
        <v/>
      </c>
      <c r="AI585" s="113" t="str">
        <f t="shared" si="293"/>
        <v/>
      </c>
      <c r="AJ585" s="113" t="str">
        <f t="shared" si="294"/>
        <v/>
      </c>
      <c r="AK585" s="113" t="str">
        <f t="shared" si="295"/>
        <v/>
      </c>
      <c r="AL585" s="113">
        <f t="shared" si="296"/>
        <v>0</v>
      </c>
      <c r="AM585" s="113" t="str">
        <f t="shared" si="297"/>
        <v/>
      </c>
      <c r="AN585" s="113">
        <f t="shared" si="298"/>
        <v>0</v>
      </c>
      <c r="AO585" s="113">
        <f t="shared" si="299"/>
        <v>0</v>
      </c>
      <c r="AP585" s="113">
        <f t="shared" si="300"/>
        <v>0</v>
      </c>
      <c r="AQ585" s="113" t="str">
        <f t="shared" si="301"/>
        <v/>
      </c>
      <c r="AR585" s="113" t="str">
        <f t="shared" si="302"/>
        <v/>
      </c>
      <c r="AS585" s="113">
        <f t="shared" si="303"/>
        <v>0</v>
      </c>
      <c r="AT585" s="113">
        <f t="shared" si="304"/>
        <v>0</v>
      </c>
      <c r="AU585" s="113">
        <f t="shared" si="305"/>
        <v>0</v>
      </c>
      <c r="AV585" s="113">
        <f t="shared" si="306"/>
        <v>0</v>
      </c>
      <c r="AX585" s="68" t="str">
        <f>IF(BC585="","",IF(BC585&gt;0,COUNT($AY$2:AY585),""))</f>
        <v/>
      </c>
      <c r="AY585" s="113" t="str">
        <f t="shared" si="307"/>
        <v/>
      </c>
      <c r="AZ585" s="113" t="str">
        <f t="shared" si="308"/>
        <v/>
      </c>
      <c r="BA585" s="113" t="str">
        <f t="shared" si="309"/>
        <v/>
      </c>
      <c r="BB585" s="113" t="str">
        <f t="shared" si="310"/>
        <v/>
      </c>
      <c r="BC585" s="113" t="str">
        <f t="shared" si="311"/>
        <v/>
      </c>
      <c r="BD585" s="113" t="str">
        <f t="shared" si="312"/>
        <v/>
      </c>
      <c r="BE585" s="113" t="str">
        <f t="shared" si="313"/>
        <v/>
      </c>
      <c r="BF585" s="113" t="str">
        <f t="shared" si="314"/>
        <v/>
      </c>
      <c r="BG585" s="113" t="str">
        <f t="shared" si="315"/>
        <v/>
      </c>
      <c r="BH585" s="113" t="str">
        <f t="shared" si="316"/>
        <v/>
      </c>
      <c r="BI585" s="113" t="str">
        <f t="shared" si="317"/>
        <v/>
      </c>
      <c r="BJ585" s="113" t="str">
        <f t="shared" si="318"/>
        <v/>
      </c>
      <c r="BK585" s="113" t="str">
        <f t="shared" si="319"/>
        <v/>
      </c>
      <c r="BL585" s="113" t="str">
        <f t="shared" si="320"/>
        <v/>
      </c>
      <c r="BM585" s="113" t="str">
        <f t="shared" si="321"/>
        <v/>
      </c>
      <c r="BN585" s="113" t="str">
        <f t="shared" si="322"/>
        <v/>
      </c>
    </row>
    <row r="586" spans="1:66">
      <c r="A586" s="111">
        <f>IF('Data Entry'!$H$4="","",'Data Entry'!$H$4)</f>
        <v>8</v>
      </c>
      <c r="B586" s="111" t="str">
        <f>IF('Data Entry'!B591="","",'Data Entry'!B591)</f>
        <v/>
      </c>
      <c r="C586" s="111" t="str">
        <f>IF('Data Entry'!C591="","",'Data Entry'!C591)</f>
        <v/>
      </c>
      <c r="D586" s="114" t="str">
        <f>IF('Data Entry'!D591="","",'Data Entry'!D591)</f>
        <v/>
      </c>
      <c r="E586" s="111" t="str">
        <f>IF('Data Entry'!E591="","",UPPER('Data Entry'!E591))</f>
        <v/>
      </c>
      <c r="F586" s="111"/>
      <c r="G586" s="111" t="str">
        <f>IF('Data Entry'!F591="","",UPPER('Data Entry'!F591))</f>
        <v/>
      </c>
      <c r="H586" s="111"/>
      <c r="I586" s="111"/>
      <c r="J586" s="111"/>
      <c r="K586" s="111" t="str">
        <f>IF('Data Entry'!G591="","",'Data Entry'!G591)</f>
        <v/>
      </c>
      <c r="L586" s="111" t="str">
        <f>IF('Data Entry'!H591="","",'Data Entry'!H591)</f>
        <v/>
      </c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2"/>
      <c r="AF586" s="68" t="str">
        <f>IF(AK586="","",IF(AK586&gt;0,COUNT($AG$2:AG586),""))</f>
        <v/>
      </c>
      <c r="AG586" s="113">
        <f t="shared" si="291"/>
        <v>8</v>
      </c>
      <c r="AH586" s="113" t="str">
        <f t="shared" si="292"/>
        <v/>
      </c>
      <c r="AI586" s="113" t="str">
        <f t="shared" si="293"/>
        <v/>
      </c>
      <c r="AJ586" s="113" t="str">
        <f t="shared" si="294"/>
        <v/>
      </c>
      <c r="AK586" s="113" t="str">
        <f t="shared" si="295"/>
        <v/>
      </c>
      <c r="AL586" s="113">
        <f t="shared" si="296"/>
        <v>0</v>
      </c>
      <c r="AM586" s="113" t="str">
        <f t="shared" si="297"/>
        <v/>
      </c>
      <c r="AN586" s="113">
        <f t="shared" si="298"/>
        <v>0</v>
      </c>
      <c r="AO586" s="113">
        <f t="shared" si="299"/>
        <v>0</v>
      </c>
      <c r="AP586" s="113">
        <f t="shared" si="300"/>
        <v>0</v>
      </c>
      <c r="AQ586" s="113" t="str">
        <f t="shared" si="301"/>
        <v/>
      </c>
      <c r="AR586" s="113" t="str">
        <f t="shared" si="302"/>
        <v/>
      </c>
      <c r="AS586" s="113">
        <f t="shared" si="303"/>
        <v>0</v>
      </c>
      <c r="AT586" s="113">
        <f t="shared" si="304"/>
        <v>0</v>
      </c>
      <c r="AU586" s="113">
        <f t="shared" si="305"/>
        <v>0</v>
      </c>
      <c r="AV586" s="113">
        <f t="shared" si="306"/>
        <v>0</v>
      </c>
      <c r="AX586" s="68" t="str">
        <f>IF(BC586="","",IF(BC586&gt;0,COUNT($AY$2:AY586),""))</f>
        <v/>
      </c>
      <c r="AY586" s="113" t="str">
        <f t="shared" si="307"/>
        <v/>
      </c>
      <c r="AZ586" s="113" t="str">
        <f t="shared" si="308"/>
        <v/>
      </c>
      <c r="BA586" s="113" t="str">
        <f t="shared" si="309"/>
        <v/>
      </c>
      <c r="BB586" s="113" t="str">
        <f t="shared" si="310"/>
        <v/>
      </c>
      <c r="BC586" s="113" t="str">
        <f t="shared" si="311"/>
        <v/>
      </c>
      <c r="BD586" s="113" t="str">
        <f t="shared" si="312"/>
        <v/>
      </c>
      <c r="BE586" s="113" t="str">
        <f t="shared" si="313"/>
        <v/>
      </c>
      <c r="BF586" s="113" t="str">
        <f t="shared" si="314"/>
        <v/>
      </c>
      <c r="BG586" s="113" t="str">
        <f t="shared" si="315"/>
        <v/>
      </c>
      <c r="BH586" s="113" t="str">
        <f t="shared" si="316"/>
        <v/>
      </c>
      <c r="BI586" s="113" t="str">
        <f t="shared" si="317"/>
        <v/>
      </c>
      <c r="BJ586" s="113" t="str">
        <f t="shared" si="318"/>
        <v/>
      </c>
      <c r="BK586" s="113" t="str">
        <f t="shared" si="319"/>
        <v/>
      </c>
      <c r="BL586" s="113" t="str">
        <f t="shared" si="320"/>
        <v/>
      </c>
      <c r="BM586" s="113" t="str">
        <f t="shared" si="321"/>
        <v/>
      </c>
      <c r="BN586" s="113" t="str">
        <f t="shared" si="322"/>
        <v/>
      </c>
    </row>
    <row r="587" spans="1:66">
      <c r="A587" s="111">
        <f>IF('Data Entry'!$H$4="","",'Data Entry'!$H$4)</f>
        <v>8</v>
      </c>
      <c r="B587" s="111" t="str">
        <f>IF('Data Entry'!B592="","",'Data Entry'!B592)</f>
        <v/>
      </c>
      <c r="C587" s="111" t="str">
        <f>IF('Data Entry'!C592="","",'Data Entry'!C592)</f>
        <v/>
      </c>
      <c r="D587" s="114" t="str">
        <f>IF('Data Entry'!D592="","",'Data Entry'!D592)</f>
        <v/>
      </c>
      <c r="E587" s="111" t="str">
        <f>IF('Data Entry'!E592="","",UPPER('Data Entry'!E592))</f>
        <v/>
      </c>
      <c r="F587" s="111"/>
      <c r="G587" s="111" t="str">
        <f>IF('Data Entry'!F592="","",UPPER('Data Entry'!F592))</f>
        <v/>
      </c>
      <c r="H587" s="111"/>
      <c r="I587" s="111"/>
      <c r="J587" s="111"/>
      <c r="K587" s="111" t="str">
        <f>IF('Data Entry'!G592="","",'Data Entry'!G592)</f>
        <v/>
      </c>
      <c r="L587" s="111" t="str">
        <f>IF('Data Entry'!H592="","",'Data Entry'!H592)</f>
        <v/>
      </c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112"/>
      <c r="AF587" s="68" t="str">
        <f>IF(AK587="","",IF(AK587&gt;0,COUNT($AG$2:AG587),""))</f>
        <v/>
      </c>
      <c r="AG587" s="113">
        <f t="shared" si="291"/>
        <v>8</v>
      </c>
      <c r="AH587" s="113" t="str">
        <f t="shared" si="292"/>
        <v/>
      </c>
      <c r="AI587" s="113" t="str">
        <f t="shared" si="293"/>
        <v/>
      </c>
      <c r="AJ587" s="113" t="str">
        <f t="shared" si="294"/>
        <v/>
      </c>
      <c r="AK587" s="113" t="str">
        <f t="shared" si="295"/>
        <v/>
      </c>
      <c r="AL587" s="113">
        <f t="shared" si="296"/>
        <v>0</v>
      </c>
      <c r="AM587" s="113" t="str">
        <f t="shared" si="297"/>
        <v/>
      </c>
      <c r="AN587" s="113">
        <f t="shared" si="298"/>
        <v>0</v>
      </c>
      <c r="AO587" s="113">
        <f t="shared" si="299"/>
        <v>0</v>
      </c>
      <c r="AP587" s="113">
        <f t="shared" si="300"/>
        <v>0</v>
      </c>
      <c r="AQ587" s="113" t="str">
        <f t="shared" si="301"/>
        <v/>
      </c>
      <c r="AR587" s="113" t="str">
        <f t="shared" si="302"/>
        <v/>
      </c>
      <c r="AS587" s="113">
        <f t="shared" si="303"/>
        <v>0</v>
      </c>
      <c r="AT587" s="113">
        <f t="shared" si="304"/>
        <v>0</v>
      </c>
      <c r="AU587" s="113">
        <f t="shared" si="305"/>
        <v>0</v>
      </c>
      <c r="AV587" s="113">
        <f t="shared" si="306"/>
        <v>0</v>
      </c>
      <c r="AX587" s="68" t="str">
        <f>IF(BC587="","",IF(BC587&gt;0,COUNT($AY$2:AY587),""))</f>
        <v/>
      </c>
      <c r="AY587" s="113" t="str">
        <f t="shared" si="307"/>
        <v/>
      </c>
      <c r="AZ587" s="113" t="str">
        <f t="shared" si="308"/>
        <v/>
      </c>
      <c r="BA587" s="113" t="str">
        <f t="shared" si="309"/>
        <v/>
      </c>
      <c r="BB587" s="113" t="str">
        <f t="shared" si="310"/>
        <v/>
      </c>
      <c r="BC587" s="113" t="str">
        <f t="shared" si="311"/>
        <v/>
      </c>
      <c r="BD587" s="113" t="str">
        <f t="shared" si="312"/>
        <v/>
      </c>
      <c r="BE587" s="113" t="str">
        <f t="shared" si="313"/>
        <v/>
      </c>
      <c r="BF587" s="113" t="str">
        <f t="shared" si="314"/>
        <v/>
      </c>
      <c r="BG587" s="113" t="str">
        <f t="shared" si="315"/>
        <v/>
      </c>
      <c r="BH587" s="113" t="str">
        <f t="shared" si="316"/>
        <v/>
      </c>
      <c r="BI587" s="113" t="str">
        <f t="shared" si="317"/>
        <v/>
      </c>
      <c r="BJ587" s="113" t="str">
        <f t="shared" si="318"/>
        <v/>
      </c>
      <c r="BK587" s="113" t="str">
        <f t="shared" si="319"/>
        <v/>
      </c>
      <c r="BL587" s="113" t="str">
        <f t="shared" si="320"/>
        <v/>
      </c>
      <c r="BM587" s="113" t="str">
        <f t="shared" si="321"/>
        <v/>
      </c>
      <c r="BN587" s="113" t="str">
        <f t="shared" si="322"/>
        <v/>
      </c>
    </row>
    <row r="588" spans="1:66">
      <c r="A588" s="111">
        <f>IF('Data Entry'!$H$4="","",'Data Entry'!$H$4)</f>
        <v>8</v>
      </c>
      <c r="B588" s="111" t="str">
        <f>IF('Data Entry'!B593="","",'Data Entry'!B593)</f>
        <v/>
      </c>
      <c r="C588" s="111" t="str">
        <f>IF('Data Entry'!C593="","",'Data Entry'!C593)</f>
        <v/>
      </c>
      <c r="D588" s="114" t="str">
        <f>IF('Data Entry'!D593="","",'Data Entry'!D593)</f>
        <v/>
      </c>
      <c r="E588" s="111" t="str">
        <f>IF('Data Entry'!E593="","",UPPER('Data Entry'!E593))</f>
        <v/>
      </c>
      <c r="F588" s="111"/>
      <c r="G588" s="111" t="str">
        <f>IF('Data Entry'!F593="","",UPPER('Data Entry'!F593))</f>
        <v/>
      </c>
      <c r="H588" s="111"/>
      <c r="I588" s="111"/>
      <c r="J588" s="111"/>
      <c r="K588" s="111" t="str">
        <f>IF('Data Entry'!G593="","",'Data Entry'!G593)</f>
        <v/>
      </c>
      <c r="L588" s="111" t="str">
        <f>IF('Data Entry'!H593="","",'Data Entry'!H593)</f>
        <v/>
      </c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2"/>
      <c r="AF588" s="68" t="str">
        <f>IF(AK588="","",IF(AK588&gt;0,COUNT($AG$2:AG588),""))</f>
        <v/>
      </c>
      <c r="AG588" s="113">
        <f t="shared" si="291"/>
        <v>8</v>
      </c>
      <c r="AH588" s="113" t="str">
        <f t="shared" si="292"/>
        <v/>
      </c>
      <c r="AI588" s="113" t="str">
        <f t="shared" si="293"/>
        <v/>
      </c>
      <c r="AJ588" s="113" t="str">
        <f t="shared" si="294"/>
        <v/>
      </c>
      <c r="AK588" s="113" t="str">
        <f t="shared" si="295"/>
        <v/>
      </c>
      <c r="AL588" s="113">
        <f t="shared" si="296"/>
        <v>0</v>
      </c>
      <c r="AM588" s="113" t="str">
        <f t="shared" si="297"/>
        <v/>
      </c>
      <c r="AN588" s="113">
        <f t="shared" si="298"/>
        <v>0</v>
      </c>
      <c r="AO588" s="113">
        <f t="shared" si="299"/>
        <v>0</v>
      </c>
      <c r="AP588" s="113">
        <f t="shared" si="300"/>
        <v>0</v>
      </c>
      <c r="AQ588" s="113" t="str">
        <f t="shared" si="301"/>
        <v/>
      </c>
      <c r="AR588" s="113" t="str">
        <f t="shared" si="302"/>
        <v/>
      </c>
      <c r="AS588" s="113">
        <f t="shared" si="303"/>
        <v>0</v>
      </c>
      <c r="AT588" s="113">
        <f t="shared" si="304"/>
        <v>0</v>
      </c>
      <c r="AU588" s="113">
        <f t="shared" si="305"/>
        <v>0</v>
      </c>
      <c r="AV588" s="113">
        <f t="shared" si="306"/>
        <v>0</v>
      </c>
      <c r="AX588" s="68" t="str">
        <f>IF(BC588="","",IF(BC588&gt;0,COUNT($AY$2:AY588),""))</f>
        <v/>
      </c>
      <c r="AY588" s="113" t="str">
        <f t="shared" si="307"/>
        <v/>
      </c>
      <c r="AZ588" s="113" t="str">
        <f t="shared" si="308"/>
        <v/>
      </c>
      <c r="BA588" s="113" t="str">
        <f t="shared" si="309"/>
        <v/>
      </c>
      <c r="BB588" s="113" t="str">
        <f t="shared" si="310"/>
        <v/>
      </c>
      <c r="BC588" s="113" t="str">
        <f t="shared" si="311"/>
        <v/>
      </c>
      <c r="BD588" s="113" t="str">
        <f t="shared" si="312"/>
        <v/>
      </c>
      <c r="BE588" s="113" t="str">
        <f t="shared" si="313"/>
        <v/>
      </c>
      <c r="BF588" s="113" t="str">
        <f t="shared" si="314"/>
        <v/>
      </c>
      <c r="BG588" s="113" t="str">
        <f t="shared" si="315"/>
        <v/>
      </c>
      <c r="BH588" s="113" t="str">
        <f t="shared" si="316"/>
        <v/>
      </c>
      <c r="BI588" s="113" t="str">
        <f t="shared" si="317"/>
        <v/>
      </c>
      <c r="BJ588" s="113" t="str">
        <f t="shared" si="318"/>
        <v/>
      </c>
      <c r="BK588" s="113" t="str">
        <f t="shared" si="319"/>
        <v/>
      </c>
      <c r="BL588" s="113" t="str">
        <f t="shared" si="320"/>
        <v/>
      </c>
      <c r="BM588" s="113" t="str">
        <f t="shared" si="321"/>
        <v/>
      </c>
      <c r="BN588" s="113" t="str">
        <f t="shared" si="322"/>
        <v/>
      </c>
    </row>
    <row r="589" spans="1:66">
      <c r="A589" s="111">
        <f>IF('Data Entry'!$H$4="","",'Data Entry'!$H$4)</f>
        <v>8</v>
      </c>
      <c r="B589" s="111" t="str">
        <f>IF('Data Entry'!B594="","",'Data Entry'!B594)</f>
        <v/>
      </c>
      <c r="C589" s="111" t="str">
        <f>IF('Data Entry'!C594="","",'Data Entry'!C594)</f>
        <v/>
      </c>
      <c r="D589" s="114" t="str">
        <f>IF('Data Entry'!D594="","",'Data Entry'!D594)</f>
        <v/>
      </c>
      <c r="E589" s="111" t="str">
        <f>IF('Data Entry'!E594="","",UPPER('Data Entry'!E594))</f>
        <v/>
      </c>
      <c r="F589" s="111"/>
      <c r="G589" s="111" t="str">
        <f>IF('Data Entry'!F594="","",UPPER('Data Entry'!F594))</f>
        <v/>
      </c>
      <c r="H589" s="111"/>
      <c r="I589" s="111"/>
      <c r="J589" s="111"/>
      <c r="K589" s="111" t="str">
        <f>IF('Data Entry'!G594="","",'Data Entry'!G594)</f>
        <v/>
      </c>
      <c r="L589" s="111" t="str">
        <f>IF('Data Entry'!H594="","",'Data Entry'!H594)</f>
        <v/>
      </c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2"/>
      <c r="AF589" s="68" t="str">
        <f>IF(AK589="","",IF(AK589&gt;0,COUNT($AG$2:AG589),""))</f>
        <v/>
      </c>
      <c r="AG589" s="113">
        <f t="shared" si="291"/>
        <v>8</v>
      </c>
      <c r="AH589" s="113" t="str">
        <f t="shared" si="292"/>
        <v/>
      </c>
      <c r="AI589" s="113" t="str">
        <f t="shared" si="293"/>
        <v/>
      </c>
      <c r="AJ589" s="113" t="str">
        <f t="shared" si="294"/>
        <v/>
      </c>
      <c r="AK589" s="113" t="str">
        <f t="shared" si="295"/>
        <v/>
      </c>
      <c r="AL589" s="113">
        <f t="shared" si="296"/>
        <v>0</v>
      </c>
      <c r="AM589" s="113" t="str">
        <f t="shared" si="297"/>
        <v/>
      </c>
      <c r="AN589" s="113">
        <f t="shared" si="298"/>
        <v>0</v>
      </c>
      <c r="AO589" s="113">
        <f t="shared" si="299"/>
        <v>0</v>
      </c>
      <c r="AP589" s="113">
        <f t="shared" si="300"/>
        <v>0</v>
      </c>
      <c r="AQ589" s="113" t="str">
        <f t="shared" si="301"/>
        <v/>
      </c>
      <c r="AR589" s="113" t="str">
        <f t="shared" si="302"/>
        <v/>
      </c>
      <c r="AS589" s="113">
        <f t="shared" si="303"/>
        <v>0</v>
      </c>
      <c r="AT589" s="113">
        <f t="shared" si="304"/>
        <v>0</v>
      </c>
      <c r="AU589" s="113">
        <f t="shared" si="305"/>
        <v>0</v>
      </c>
      <c r="AV589" s="113">
        <f t="shared" si="306"/>
        <v>0</v>
      </c>
      <c r="AX589" s="68" t="str">
        <f>IF(BC589="","",IF(BC589&gt;0,COUNT($AY$2:AY589),""))</f>
        <v/>
      </c>
      <c r="AY589" s="113" t="str">
        <f t="shared" si="307"/>
        <v/>
      </c>
      <c r="AZ589" s="113" t="str">
        <f t="shared" si="308"/>
        <v/>
      </c>
      <c r="BA589" s="113" t="str">
        <f t="shared" si="309"/>
        <v/>
      </c>
      <c r="BB589" s="113" t="str">
        <f t="shared" si="310"/>
        <v/>
      </c>
      <c r="BC589" s="113" t="str">
        <f t="shared" si="311"/>
        <v/>
      </c>
      <c r="BD589" s="113" t="str">
        <f t="shared" si="312"/>
        <v/>
      </c>
      <c r="BE589" s="113" t="str">
        <f t="shared" si="313"/>
        <v/>
      </c>
      <c r="BF589" s="113" t="str">
        <f t="shared" si="314"/>
        <v/>
      </c>
      <c r="BG589" s="113" t="str">
        <f t="shared" si="315"/>
        <v/>
      </c>
      <c r="BH589" s="113" t="str">
        <f t="shared" si="316"/>
        <v/>
      </c>
      <c r="BI589" s="113" t="str">
        <f t="shared" si="317"/>
        <v/>
      </c>
      <c r="BJ589" s="113" t="str">
        <f t="shared" si="318"/>
        <v/>
      </c>
      <c r="BK589" s="113" t="str">
        <f t="shared" si="319"/>
        <v/>
      </c>
      <c r="BL589" s="113" t="str">
        <f t="shared" si="320"/>
        <v/>
      </c>
      <c r="BM589" s="113" t="str">
        <f t="shared" si="321"/>
        <v/>
      </c>
      <c r="BN589" s="113" t="str">
        <f t="shared" si="322"/>
        <v/>
      </c>
    </row>
    <row r="590" spans="1:66">
      <c r="A590" s="111">
        <f>IF('Data Entry'!$H$4="","",'Data Entry'!$H$4)</f>
        <v>8</v>
      </c>
      <c r="B590" s="111" t="str">
        <f>IF('Data Entry'!B595="","",'Data Entry'!B595)</f>
        <v/>
      </c>
      <c r="C590" s="111" t="str">
        <f>IF('Data Entry'!C595="","",'Data Entry'!C595)</f>
        <v/>
      </c>
      <c r="D590" s="114" t="str">
        <f>IF('Data Entry'!D595="","",'Data Entry'!D595)</f>
        <v/>
      </c>
      <c r="E590" s="111" t="str">
        <f>IF('Data Entry'!E595="","",UPPER('Data Entry'!E595))</f>
        <v/>
      </c>
      <c r="F590" s="111"/>
      <c r="G590" s="111" t="str">
        <f>IF('Data Entry'!F595="","",UPPER('Data Entry'!F595))</f>
        <v/>
      </c>
      <c r="H590" s="111"/>
      <c r="I590" s="111"/>
      <c r="J590" s="111"/>
      <c r="K590" s="111" t="str">
        <f>IF('Data Entry'!G595="","",'Data Entry'!G595)</f>
        <v/>
      </c>
      <c r="L590" s="111" t="str">
        <f>IF('Data Entry'!H595="","",'Data Entry'!H595)</f>
        <v/>
      </c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112"/>
      <c r="AF590" s="68" t="str">
        <f>IF(AK590="","",IF(AK590&gt;0,COUNT($AG$2:AG590),""))</f>
        <v/>
      </c>
      <c r="AG590" s="113">
        <f t="shared" si="291"/>
        <v>8</v>
      </c>
      <c r="AH590" s="113" t="str">
        <f t="shared" si="292"/>
        <v/>
      </c>
      <c r="AI590" s="113" t="str">
        <f t="shared" si="293"/>
        <v/>
      </c>
      <c r="AJ590" s="113" t="str">
        <f t="shared" si="294"/>
        <v/>
      </c>
      <c r="AK590" s="113" t="str">
        <f t="shared" si="295"/>
        <v/>
      </c>
      <c r="AL590" s="113">
        <f t="shared" si="296"/>
        <v>0</v>
      </c>
      <c r="AM590" s="113" t="str">
        <f t="shared" si="297"/>
        <v/>
      </c>
      <c r="AN590" s="113">
        <f t="shared" si="298"/>
        <v>0</v>
      </c>
      <c r="AO590" s="113">
        <f t="shared" si="299"/>
        <v>0</v>
      </c>
      <c r="AP590" s="113">
        <f t="shared" si="300"/>
        <v>0</v>
      </c>
      <c r="AQ590" s="113" t="str">
        <f t="shared" si="301"/>
        <v/>
      </c>
      <c r="AR590" s="113" t="str">
        <f t="shared" si="302"/>
        <v/>
      </c>
      <c r="AS590" s="113">
        <f t="shared" si="303"/>
        <v>0</v>
      </c>
      <c r="AT590" s="113">
        <f t="shared" si="304"/>
        <v>0</v>
      </c>
      <c r="AU590" s="113">
        <f t="shared" si="305"/>
        <v>0</v>
      </c>
      <c r="AV590" s="113">
        <f t="shared" si="306"/>
        <v>0</v>
      </c>
      <c r="AX590" s="68" t="str">
        <f>IF(BC590="","",IF(BC590&gt;0,COUNT($AY$2:AY590),""))</f>
        <v/>
      </c>
      <c r="AY590" s="113" t="str">
        <f t="shared" si="307"/>
        <v/>
      </c>
      <c r="AZ590" s="113" t="str">
        <f t="shared" si="308"/>
        <v/>
      </c>
      <c r="BA590" s="113" t="str">
        <f t="shared" si="309"/>
        <v/>
      </c>
      <c r="BB590" s="113" t="str">
        <f t="shared" si="310"/>
        <v/>
      </c>
      <c r="BC590" s="113" t="str">
        <f t="shared" si="311"/>
        <v/>
      </c>
      <c r="BD590" s="113" t="str">
        <f t="shared" si="312"/>
        <v/>
      </c>
      <c r="BE590" s="113" t="str">
        <f t="shared" si="313"/>
        <v/>
      </c>
      <c r="BF590" s="113" t="str">
        <f t="shared" si="314"/>
        <v/>
      </c>
      <c r="BG590" s="113" t="str">
        <f t="shared" si="315"/>
        <v/>
      </c>
      <c r="BH590" s="113" t="str">
        <f t="shared" si="316"/>
        <v/>
      </c>
      <c r="BI590" s="113" t="str">
        <f t="shared" si="317"/>
        <v/>
      </c>
      <c r="BJ590" s="113" t="str">
        <f t="shared" si="318"/>
        <v/>
      </c>
      <c r="BK590" s="113" t="str">
        <f t="shared" si="319"/>
        <v/>
      </c>
      <c r="BL590" s="113" t="str">
        <f t="shared" si="320"/>
        <v/>
      </c>
      <c r="BM590" s="113" t="str">
        <f t="shared" si="321"/>
        <v/>
      </c>
      <c r="BN590" s="113" t="str">
        <f t="shared" si="322"/>
        <v/>
      </c>
    </row>
    <row r="591" spans="1:66">
      <c r="A591" s="111">
        <f>IF('Data Entry'!$H$4="","",'Data Entry'!$H$4)</f>
        <v>8</v>
      </c>
      <c r="B591" s="111" t="str">
        <f>IF('Data Entry'!B596="","",'Data Entry'!B596)</f>
        <v/>
      </c>
      <c r="C591" s="111" t="str">
        <f>IF('Data Entry'!C596="","",'Data Entry'!C596)</f>
        <v/>
      </c>
      <c r="D591" s="114" t="str">
        <f>IF('Data Entry'!D596="","",'Data Entry'!D596)</f>
        <v/>
      </c>
      <c r="E591" s="111" t="str">
        <f>IF('Data Entry'!E596="","",UPPER('Data Entry'!E596))</f>
        <v/>
      </c>
      <c r="F591" s="111"/>
      <c r="G591" s="111" t="str">
        <f>IF('Data Entry'!F596="","",UPPER('Data Entry'!F596))</f>
        <v/>
      </c>
      <c r="H591" s="111"/>
      <c r="I591" s="111"/>
      <c r="J591" s="111"/>
      <c r="K591" s="111" t="str">
        <f>IF('Data Entry'!G596="","",'Data Entry'!G596)</f>
        <v/>
      </c>
      <c r="L591" s="111" t="str">
        <f>IF('Data Entry'!H596="","",'Data Entry'!H596)</f>
        <v/>
      </c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112"/>
      <c r="AF591" s="68" t="str">
        <f>IF(AK591="","",IF(AK591&gt;0,COUNT($AG$2:AG591),""))</f>
        <v/>
      </c>
      <c r="AG591" s="113">
        <f t="shared" si="291"/>
        <v>8</v>
      </c>
      <c r="AH591" s="113" t="str">
        <f t="shared" si="292"/>
        <v/>
      </c>
      <c r="AI591" s="113" t="str">
        <f t="shared" si="293"/>
        <v/>
      </c>
      <c r="AJ591" s="113" t="str">
        <f t="shared" si="294"/>
        <v/>
      </c>
      <c r="AK591" s="113" t="str">
        <f t="shared" si="295"/>
        <v/>
      </c>
      <c r="AL591" s="113">
        <f t="shared" si="296"/>
        <v>0</v>
      </c>
      <c r="AM591" s="113" t="str">
        <f t="shared" si="297"/>
        <v/>
      </c>
      <c r="AN591" s="113">
        <f t="shared" si="298"/>
        <v>0</v>
      </c>
      <c r="AO591" s="113">
        <f t="shared" si="299"/>
        <v>0</v>
      </c>
      <c r="AP591" s="113">
        <f t="shared" si="300"/>
        <v>0</v>
      </c>
      <c r="AQ591" s="113" t="str">
        <f t="shared" si="301"/>
        <v/>
      </c>
      <c r="AR591" s="113" t="str">
        <f t="shared" si="302"/>
        <v/>
      </c>
      <c r="AS591" s="113">
        <f t="shared" si="303"/>
        <v>0</v>
      </c>
      <c r="AT591" s="113">
        <f t="shared" si="304"/>
        <v>0</v>
      </c>
      <c r="AU591" s="113">
        <f t="shared" si="305"/>
        <v>0</v>
      </c>
      <c r="AV591" s="113">
        <f t="shared" si="306"/>
        <v>0</v>
      </c>
      <c r="AX591" s="68" t="str">
        <f>IF(BC591="","",IF(BC591&gt;0,COUNT($AY$2:AY591),""))</f>
        <v/>
      </c>
      <c r="AY591" s="113" t="str">
        <f t="shared" si="307"/>
        <v/>
      </c>
      <c r="AZ591" s="113" t="str">
        <f t="shared" si="308"/>
        <v/>
      </c>
      <c r="BA591" s="113" t="str">
        <f t="shared" si="309"/>
        <v/>
      </c>
      <c r="BB591" s="113" t="str">
        <f t="shared" si="310"/>
        <v/>
      </c>
      <c r="BC591" s="113" t="str">
        <f t="shared" si="311"/>
        <v/>
      </c>
      <c r="BD591" s="113" t="str">
        <f t="shared" si="312"/>
        <v/>
      </c>
      <c r="BE591" s="113" t="str">
        <f t="shared" si="313"/>
        <v/>
      </c>
      <c r="BF591" s="113" t="str">
        <f t="shared" si="314"/>
        <v/>
      </c>
      <c r="BG591" s="113" t="str">
        <f t="shared" si="315"/>
        <v/>
      </c>
      <c r="BH591" s="113" t="str">
        <f t="shared" si="316"/>
        <v/>
      </c>
      <c r="BI591" s="113" t="str">
        <f t="shared" si="317"/>
        <v/>
      </c>
      <c r="BJ591" s="113" t="str">
        <f t="shared" si="318"/>
        <v/>
      </c>
      <c r="BK591" s="113" t="str">
        <f t="shared" si="319"/>
        <v/>
      </c>
      <c r="BL591" s="113" t="str">
        <f t="shared" si="320"/>
        <v/>
      </c>
      <c r="BM591" s="113" t="str">
        <f t="shared" si="321"/>
        <v/>
      </c>
      <c r="BN591" s="113" t="str">
        <f t="shared" si="322"/>
        <v/>
      </c>
    </row>
    <row r="592" spans="1:66">
      <c r="A592" s="111">
        <f>IF('Data Entry'!$H$4="","",'Data Entry'!$H$4)</f>
        <v>8</v>
      </c>
      <c r="B592" s="111" t="str">
        <f>IF('Data Entry'!B597="","",'Data Entry'!B597)</f>
        <v/>
      </c>
      <c r="C592" s="111" t="str">
        <f>IF('Data Entry'!C597="","",'Data Entry'!C597)</f>
        <v/>
      </c>
      <c r="D592" s="114" t="str">
        <f>IF('Data Entry'!D597="","",'Data Entry'!D597)</f>
        <v/>
      </c>
      <c r="E592" s="111" t="str">
        <f>IF('Data Entry'!E597="","",UPPER('Data Entry'!E597))</f>
        <v/>
      </c>
      <c r="F592" s="111"/>
      <c r="G592" s="111" t="str">
        <f>IF('Data Entry'!F597="","",UPPER('Data Entry'!F597))</f>
        <v/>
      </c>
      <c r="H592" s="111"/>
      <c r="I592" s="111"/>
      <c r="J592" s="111"/>
      <c r="K592" s="111" t="str">
        <f>IF('Data Entry'!G597="","",'Data Entry'!G597)</f>
        <v/>
      </c>
      <c r="L592" s="111" t="str">
        <f>IF('Data Entry'!H597="","",'Data Entry'!H597)</f>
        <v/>
      </c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112"/>
      <c r="AF592" s="68" t="str">
        <f>IF(AK592="","",IF(AK592&gt;0,COUNT($AG$2:AG592),""))</f>
        <v/>
      </c>
      <c r="AG592" s="113">
        <f t="shared" si="291"/>
        <v>8</v>
      </c>
      <c r="AH592" s="113" t="str">
        <f t="shared" si="292"/>
        <v/>
      </c>
      <c r="AI592" s="113" t="str">
        <f t="shared" si="293"/>
        <v/>
      </c>
      <c r="AJ592" s="113" t="str">
        <f t="shared" si="294"/>
        <v/>
      </c>
      <c r="AK592" s="113" t="str">
        <f t="shared" si="295"/>
        <v/>
      </c>
      <c r="AL592" s="113">
        <f t="shared" si="296"/>
        <v>0</v>
      </c>
      <c r="AM592" s="113" t="str">
        <f t="shared" si="297"/>
        <v/>
      </c>
      <c r="AN592" s="113">
        <f t="shared" si="298"/>
        <v>0</v>
      </c>
      <c r="AO592" s="113">
        <f t="shared" si="299"/>
        <v>0</v>
      </c>
      <c r="AP592" s="113">
        <f t="shared" si="300"/>
        <v>0</v>
      </c>
      <c r="AQ592" s="113" t="str">
        <f t="shared" si="301"/>
        <v/>
      </c>
      <c r="AR592" s="113" t="str">
        <f t="shared" si="302"/>
        <v/>
      </c>
      <c r="AS592" s="113">
        <f t="shared" si="303"/>
        <v>0</v>
      </c>
      <c r="AT592" s="113">
        <f t="shared" si="304"/>
        <v>0</v>
      </c>
      <c r="AU592" s="113">
        <f t="shared" si="305"/>
        <v>0</v>
      </c>
      <c r="AV592" s="113">
        <f t="shared" si="306"/>
        <v>0</v>
      </c>
      <c r="AX592" s="68" t="str">
        <f>IF(BC592="","",IF(BC592&gt;0,COUNT($AY$2:AY592),""))</f>
        <v/>
      </c>
      <c r="AY592" s="113" t="str">
        <f t="shared" si="307"/>
        <v/>
      </c>
      <c r="AZ592" s="113" t="str">
        <f t="shared" si="308"/>
        <v/>
      </c>
      <c r="BA592" s="113" t="str">
        <f t="shared" si="309"/>
        <v/>
      </c>
      <c r="BB592" s="113" t="str">
        <f t="shared" si="310"/>
        <v/>
      </c>
      <c r="BC592" s="113" t="str">
        <f t="shared" si="311"/>
        <v/>
      </c>
      <c r="BD592" s="113" t="str">
        <f t="shared" si="312"/>
        <v/>
      </c>
      <c r="BE592" s="113" t="str">
        <f t="shared" si="313"/>
        <v/>
      </c>
      <c r="BF592" s="113" t="str">
        <f t="shared" si="314"/>
        <v/>
      </c>
      <c r="BG592" s="113" t="str">
        <f t="shared" si="315"/>
        <v/>
      </c>
      <c r="BH592" s="113" t="str">
        <f t="shared" si="316"/>
        <v/>
      </c>
      <c r="BI592" s="113" t="str">
        <f t="shared" si="317"/>
        <v/>
      </c>
      <c r="BJ592" s="113" t="str">
        <f t="shared" si="318"/>
        <v/>
      </c>
      <c r="BK592" s="113" t="str">
        <f t="shared" si="319"/>
        <v/>
      </c>
      <c r="BL592" s="113" t="str">
        <f t="shared" si="320"/>
        <v/>
      </c>
      <c r="BM592" s="113" t="str">
        <f t="shared" si="321"/>
        <v/>
      </c>
      <c r="BN592" s="113" t="str">
        <f t="shared" si="322"/>
        <v/>
      </c>
    </row>
    <row r="593" spans="1:66">
      <c r="A593" s="111">
        <f>IF('Data Entry'!$H$4="","",'Data Entry'!$H$4)</f>
        <v>8</v>
      </c>
      <c r="B593" s="111" t="str">
        <f>IF('Data Entry'!B598="","",'Data Entry'!B598)</f>
        <v/>
      </c>
      <c r="C593" s="111" t="str">
        <f>IF('Data Entry'!C598="","",'Data Entry'!C598)</f>
        <v/>
      </c>
      <c r="D593" s="114" t="str">
        <f>IF('Data Entry'!D598="","",'Data Entry'!D598)</f>
        <v/>
      </c>
      <c r="E593" s="111" t="str">
        <f>IF('Data Entry'!E598="","",UPPER('Data Entry'!E598))</f>
        <v/>
      </c>
      <c r="F593" s="111"/>
      <c r="G593" s="111" t="str">
        <f>IF('Data Entry'!F598="","",UPPER('Data Entry'!F598))</f>
        <v/>
      </c>
      <c r="H593" s="111"/>
      <c r="I593" s="111"/>
      <c r="J593" s="111"/>
      <c r="K593" s="111" t="str">
        <f>IF('Data Entry'!G598="","",'Data Entry'!G598)</f>
        <v/>
      </c>
      <c r="L593" s="111" t="str">
        <f>IF('Data Entry'!H598="","",'Data Entry'!H598)</f>
        <v/>
      </c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  <c r="AE593" s="112"/>
      <c r="AF593" s="68" t="str">
        <f>IF(AK593="","",IF(AK593&gt;0,COUNT($AG$2:AG593),""))</f>
        <v/>
      </c>
      <c r="AG593" s="113">
        <f t="shared" si="291"/>
        <v>8</v>
      </c>
      <c r="AH593" s="113" t="str">
        <f t="shared" si="292"/>
        <v/>
      </c>
      <c r="AI593" s="113" t="str">
        <f t="shared" si="293"/>
        <v/>
      </c>
      <c r="AJ593" s="113" t="str">
        <f t="shared" si="294"/>
        <v/>
      </c>
      <c r="AK593" s="113" t="str">
        <f t="shared" si="295"/>
        <v/>
      </c>
      <c r="AL593" s="113">
        <f t="shared" si="296"/>
        <v>0</v>
      </c>
      <c r="AM593" s="113" t="str">
        <f t="shared" si="297"/>
        <v/>
      </c>
      <c r="AN593" s="113">
        <f t="shared" si="298"/>
        <v>0</v>
      </c>
      <c r="AO593" s="113">
        <f t="shared" si="299"/>
        <v>0</v>
      </c>
      <c r="AP593" s="113">
        <f t="shared" si="300"/>
        <v>0</v>
      </c>
      <c r="AQ593" s="113" t="str">
        <f t="shared" si="301"/>
        <v/>
      </c>
      <c r="AR593" s="113" t="str">
        <f t="shared" si="302"/>
        <v/>
      </c>
      <c r="AS593" s="113">
        <f t="shared" si="303"/>
        <v>0</v>
      </c>
      <c r="AT593" s="113">
        <f t="shared" si="304"/>
        <v>0</v>
      </c>
      <c r="AU593" s="113">
        <f t="shared" si="305"/>
        <v>0</v>
      </c>
      <c r="AV593" s="113">
        <f t="shared" si="306"/>
        <v>0</v>
      </c>
      <c r="AX593" s="68" t="str">
        <f>IF(BC593="","",IF(BC593&gt;0,COUNT($AY$2:AY593),""))</f>
        <v/>
      </c>
      <c r="AY593" s="113" t="str">
        <f t="shared" si="307"/>
        <v/>
      </c>
      <c r="AZ593" s="113" t="str">
        <f t="shared" si="308"/>
        <v/>
      </c>
      <c r="BA593" s="113" t="str">
        <f t="shared" si="309"/>
        <v/>
      </c>
      <c r="BB593" s="113" t="str">
        <f t="shared" si="310"/>
        <v/>
      </c>
      <c r="BC593" s="113" t="str">
        <f t="shared" si="311"/>
        <v/>
      </c>
      <c r="BD593" s="113" t="str">
        <f t="shared" si="312"/>
        <v/>
      </c>
      <c r="BE593" s="113" t="str">
        <f t="shared" si="313"/>
        <v/>
      </c>
      <c r="BF593" s="113" t="str">
        <f t="shared" si="314"/>
        <v/>
      </c>
      <c r="BG593" s="113" t="str">
        <f t="shared" si="315"/>
        <v/>
      </c>
      <c r="BH593" s="113" t="str">
        <f t="shared" si="316"/>
        <v/>
      </c>
      <c r="BI593" s="113" t="str">
        <f t="shared" si="317"/>
        <v/>
      </c>
      <c r="BJ593" s="113" t="str">
        <f t="shared" si="318"/>
        <v/>
      </c>
      <c r="BK593" s="113" t="str">
        <f t="shared" si="319"/>
        <v/>
      </c>
      <c r="BL593" s="113" t="str">
        <f t="shared" si="320"/>
        <v/>
      </c>
      <c r="BM593" s="113" t="str">
        <f t="shared" si="321"/>
        <v/>
      </c>
      <c r="BN593" s="113" t="str">
        <f t="shared" si="322"/>
        <v/>
      </c>
    </row>
    <row r="594" spans="1:66">
      <c r="A594" s="111">
        <f>IF('Data Entry'!$H$4="","",'Data Entry'!$H$4)</f>
        <v>8</v>
      </c>
      <c r="B594" s="111" t="str">
        <f>IF('Data Entry'!B599="","",'Data Entry'!B599)</f>
        <v/>
      </c>
      <c r="C594" s="111" t="str">
        <f>IF('Data Entry'!C599="","",'Data Entry'!C599)</f>
        <v/>
      </c>
      <c r="D594" s="114" t="str">
        <f>IF('Data Entry'!D599="","",'Data Entry'!D599)</f>
        <v/>
      </c>
      <c r="E594" s="111" t="str">
        <f>IF('Data Entry'!E599="","",UPPER('Data Entry'!E599))</f>
        <v/>
      </c>
      <c r="F594" s="111"/>
      <c r="G594" s="111" t="str">
        <f>IF('Data Entry'!F599="","",UPPER('Data Entry'!F599))</f>
        <v/>
      </c>
      <c r="H594" s="111"/>
      <c r="I594" s="111"/>
      <c r="J594" s="111"/>
      <c r="K594" s="111" t="str">
        <f>IF('Data Entry'!G599="","",'Data Entry'!G599)</f>
        <v/>
      </c>
      <c r="L594" s="111" t="str">
        <f>IF('Data Entry'!H599="","",'Data Entry'!H599)</f>
        <v/>
      </c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112"/>
      <c r="AF594" s="68" t="str">
        <f>IF(AK594="","",IF(AK594&gt;0,COUNT($AG$2:AG594),""))</f>
        <v/>
      </c>
      <c r="AG594" s="113">
        <f t="shared" si="291"/>
        <v>8</v>
      </c>
      <c r="AH594" s="113" t="str">
        <f t="shared" si="292"/>
        <v/>
      </c>
      <c r="AI594" s="113" t="str">
        <f t="shared" si="293"/>
        <v/>
      </c>
      <c r="AJ594" s="113" t="str">
        <f t="shared" si="294"/>
        <v/>
      </c>
      <c r="AK594" s="113" t="str">
        <f t="shared" si="295"/>
        <v/>
      </c>
      <c r="AL594" s="113">
        <f t="shared" si="296"/>
        <v>0</v>
      </c>
      <c r="AM594" s="113" t="str">
        <f t="shared" si="297"/>
        <v/>
      </c>
      <c r="AN594" s="113">
        <f t="shared" si="298"/>
        <v>0</v>
      </c>
      <c r="AO594" s="113">
        <f t="shared" si="299"/>
        <v>0</v>
      </c>
      <c r="AP594" s="113">
        <f t="shared" si="300"/>
        <v>0</v>
      </c>
      <c r="AQ594" s="113" t="str">
        <f t="shared" si="301"/>
        <v/>
      </c>
      <c r="AR594" s="113" t="str">
        <f t="shared" si="302"/>
        <v/>
      </c>
      <c r="AS594" s="113">
        <f t="shared" si="303"/>
        <v>0</v>
      </c>
      <c r="AT594" s="113">
        <f t="shared" si="304"/>
        <v>0</v>
      </c>
      <c r="AU594" s="113">
        <f t="shared" si="305"/>
        <v>0</v>
      </c>
      <c r="AV594" s="113">
        <f t="shared" si="306"/>
        <v>0</v>
      </c>
      <c r="AX594" s="68" t="str">
        <f>IF(BC594="","",IF(BC594&gt;0,COUNT($AY$2:AY594),""))</f>
        <v/>
      </c>
      <c r="AY594" s="113" t="str">
        <f t="shared" si="307"/>
        <v/>
      </c>
      <c r="AZ594" s="113" t="str">
        <f t="shared" si="308"/>
        <v/>
      </c>
      <c r="BA594" s="113" t="str">
        <f t="shared" si="309"/>
        <v/>
      </c>
      <c r="BB594" s="113" t="str">
        <f t="shared" si="310"/>
        <v/>
      </c>
      <c r="BC594" s="113" t="str">
        <f t="shared" si="311"/>
        <v/>
      </c>
      <c r="BD594" s="113" t="str">
        <f t="shared" si="312"/>
        <v/>
      </c>
      <c r="BE594" s="113" t="str">
        <f t="shared" si="313"/>
        <v/>
      </c>
      <c r="BF594" s="113" t="str">
        <f t="shared" si="314"/>
        <v/>
      </c>
      <c r="BG594" s="113" t="str">
        <f t="shared" si="315"/>
        <v/>
      </c>
      <c r="BH594" s="113" t="str">
        <f t="shared" si="316"/>
        <v/>
      </c>
      <c r="BI594" s="113" t="str">
        <f t="shared" si="317"/>
        <v/>
      </c>
      <c r="BJ594" s="113" t="str">
        <f t="shared" si="318"/>
        <v/>
      </c>
      <c r="BK594" s="113" t="str">
        <f t="shared" si="319"/>
        <v/>
      </c>
      <c r="BL594" s="113" t="str">
        <f t="shared" si="320"/>
        <v/>
      </c>
      <c r="BM594" s="113" t="str">
        <f t="shared" si="321"/>
        <v/>
      </c>
      <c r="BN594" s="113" t="str">
        <f t="shared" si="322"/>
        <v/>
      </c>
    </row>
    <row r="595" spans="1:66">
      <c r="A595" s="111">
        <f>IF('Data Entry'!$H$4="","",'Data Entry'!$H$4)</f>
        <v>8</v>
      </c>
      <c r="B595" s="111" t="str">
        <f>IF('Data Entry'!B600="","",'Data Entry'!B600)</f>
        <v/>
      </c>
      <c r="C595" s="111" t="str">
        <f>IF('Data Entry'!C600="","",'Data Entry'!C600)</f>
        <v/>
      </c>
      <c r="D595" s="114" t="str">
        <f>IF('Data Entry'!D600="","",'Data Entry'!D600)</f>
        <v/>
      </c>
      <c r="E595" s="111" t="str">
        <f>IF('Data Entry'!E600="","",UPPER('Data Entry'!E600))</f>
        <v/>
      </c>
      <c r="F595" s="111"/>
      <c r="G595" s="111" t="str">
        <f>IF('Data Entry'!F600="","",UPPER('Data Entry'!F600))</f>
        <v/>
      </c>
      <c r="H595" s="111"/>
      <c r="I595" s="111"/>
      <c r="J595" s="111"/>
      <c r="K595" s="111" t="str">
        <f>IF('Data Entry'!G600="","",'Data Entry'!G600)</f>
        <v/>
      </c>
      <c r="L595" s="111" t="str">
        <f>IF('Data Entry'!H600="","",'Data Entry'!H600)</f>
        <v/>
      </c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112"/>
      <c r="AF595" s="68" t="str">
        <f>IF(AK595="","",IF(AK595&gt;0,COUNT($AG$2:AG595),""))</f>
        <v/>
      </c>
      <c r="AG595" s="113">
        <f t="shared" si="291"/>
        <v>8</v>
      </c>
      <c r="AH595" s="113" t="str">
        <f t="shared" si="292"/>
        <v/>
      </c>
      <c r="AI595" s="113" t="str">
        <f t="shared" si="293"/>
        <v/>
      </c>
      <c r="AJ595" s="113" t="str">
        <f t="shared" si="294"/>
        <v/>
      </c>
      <c r="AK595" s="113" t="str">
        <f t="shared" si="295"/>
        <v/>
      </c>
      <c r="AL595" s="113">
        <f t="shared" si="296"/>
        <v>0</v>
      </c>
      <c r="AM595" s="113" t="str">
        <f t="shared" si="297"/>
        <v/>
      </c>
      <c r="AN595" s="113">
        <f t="shared" si="298"/>
        <v>0</v>
      </c>
      <c r="AO595" s="113">
        <f t="shared" si="299"/>
        <v>0</v>
      </c>
      <c r="AP595" s="113">
        <f t="shared" si="300"/>
        <v>0</v>
      </c>
      <c r="AQ595" s="113" t="str">
        <f t="shared" si="301"/>
        <v/>
      </c>
      <c r="AR595" s="113" t="str">
        <f t="shared" si="302"/>
        <v/>
      </c>
      <c r="AS595" s="113">
        <f t="shared" si="303"/>
        <v>0</v>
      </c>
      <c r="AT595" s="113">
        <f t="shared" si="304"/>
        <v>0</v>
      </c>
      <c r="AU595" s="113">
        <f t="shared" si="305"/>
        <v>0</v>
      </c>
      <c r="AV595" s="113">
        <f t="shared" si="306"/>
        <v>0</v>
      </c>
      <c r="AX595" s="68" t="str">
        <f>IF(BC595="","",IF(BC595&gt;0,COUNT($AY$2:AY595),""))</f>
        <v/>
      </c>
      <c r="AY595" s="113" t="str">
        <f t="shared" si="307"/>
        <v/>
      </c>
      <c r="AZ595" s="113" t="str">
        <f t="shared" si="308"/>
        <v/>
      </c>
      <c r="BA595" s="113" t="str">
        <f t="shared" si="309"/>
        <v/>
      </c>
      <c r="BB595" s="113" t="str">
        <f t="shared" si="310"/>
        <v/>
      </c>
      <c r="BC595" s="113" t="str">
        <f t="shared" si="311"/>
        <v/>
      </c>
      <c r="BD595" s="113" t="str">
        <f t="shared" si="312"/>
        <v/>
      </c>
      <c r="BE595" s="113" t="str">
        <f t="shared" si="313"/>
        <v/>
      </c>
      <c r="BF595" s="113" t="str">
        <f t="shared" si="314"/>
        <v/>
      </c>
      <c r="BG595" s="113" t="str">
        <f t="shared" si="315"/>
        <v/>
      </c>
      <c r="BH595" s="113" t="str">
        <f t="shared" si="316"/>
        <v/>
      </c>
      <c r="BI595" s="113" t="str">
        <f t="shared" si="317"/>
        <v/>
      </c>
      <c r="BJ595" s="113" t="str">
        <f t="shared" si="318"/>
        <v/>
      </c>
      <c r="BK595" s="113" t="str">
        <f t="shared" si="319"/>
        <v/>
      </c>
      <c r="BL595" s="113" t="str">
        <f t="shared" si="320"/>
        <v/>
      </c>
      <c r="BM595" s="113" t="str">
        <f t="shared" si="321"/>
        <v/>
      </c>
      <c r="BN595" s="113" t="str">
        <f t="shared" si="322"/>
        <v/>
      </c>
    </row>
    <row r="596" spans="1:66">
      <c r="A596" s="111">
        <f>IF('Data Entry'!$H$4="","",'Data Entry'!$H$4)</f>
        <v>8</v>
      </c>
      <c r="B596" s="111" t="str">
        <f>IF('Data Entry'!B601="","",'Data Entry'!B601)</f>
        <v/>
      </c>
      <c r="C596" s="111" t="str">
        <f>IF('Data Entry'!C601="","",'Data Entry'!C601)</f>
        <v/>
      </c>
      <c r="D596" s="114" t="str">
        <f>IF('Data Entry'!D601="","",'Data Entry'!D601)</f>
        <v/>
      </c>
      <c r="E596" s="111" t="str">
        <f>IF('Data Entry'!E601="","",UPPER('Data Entry'!E601))</f>
        <v/>
      </c>
      <c r="F596" s="111"/>
      <c r="G596" s="111" t="str">
        <f>IF('Data Entry'!F601="","",UPPER('Data Entry'!F601))</f>
        <v/>
      </c>
      <c r="H596" s="111"/>
      <c r="I596" s="111"/>
      <c r="J596" s="111"/>
      <c r="K596" s="111" t="str">
        <f>IF('Data Entry'!G601="","",'Data Entry'!G601)</f>
        <v/>
      </c>
      <c r="L596" s="111" t="str">
        <f>IF('Data Entry'!H601="","",'Data Entry'!H601)</f>
        <v/>
      </c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2"/>
      <c r="AF596" s="68" t="str">
        <f>IF(AK596="","",IF(AK596&gt;0,COUNT($AG$2:AG596),""))</f>
        <v/>
      </c>
      <c r="AG596" s="113">
        <f t="shared" si="291"/>
        <v>8</v>
      </c>
      <c r="AH596" s="113" t="str">
        <f t="shared" si="292"/>
        <v/>
      </c>
      <c r="AI596" s="113" t="str">
        <f t="shared" si="293"/>
        <v/>
      </c>
      <c r="AJ596" s="113" t="str">
        <f t="shared" si="294"/>
        <v/>
      </c>
      <c r="AK596" s="113" t="str">
        <f t="shared" si="295"/>
        <v/>
      </c>
      <c r="AL596" s="113">
        <f t="shared" si="296"/>
        <v>0</v>
      </c>
      <c r="AM596" s="113" t="str">
        <f t="shared" si="297"/>
        <v/>
      </c>
      <c r="AN596" s="113">
        <f t="shared" si="298"/>
        <v>0</v>
      </c>
      <c r="AO596" s="113">
        <f t="shared" si="299"/>
        <v>0</v>
      </c>
      <c r="AP596" s="113">
        <f t="shared" si="300"/>
        <v>0</v>
      </c>
      <c r="AQ596" s="113" t="str">
        <f t="shared" si="301"/>
        <v/>
      </c>
      <c r="AR596" s="113" t="str">
        <f t="shared" si="302"/>
        <v/>
      </c>
      <c r="AS596" s="113">
        <f t="shared" si="303"/>
        <v>0</v>
      </c>
      <c r="AT596" s="113">
        <f t="shared" si="304"/>
        <v>0</v>
      </c>
      <c r="AU596" s="113">
        <f t="shared" si="305"/>
        <v>0</v>
      </c>
      <c r="AV596" s="113">
        <f t="shared" si="306"/>
        <v>0</v>
      </c>
      <c r="AX596" s="68" t="str">
        <f>IF(BC596="","",IF(BC596&gt;0,COUNT($AY$2:AY596),""))</f>
        <v/>
      </c>
      <c r="AY596" s="113" t="str">
        <f t="shared" si="307"/>
        <v/>
      </c>
      <c r="AZ596" s="113" t="str">
        <f t="shared" si="308"/>
        <v/>
      </c>
      <c r="BA596" s="113" t="str">
        <f t="shared" si="309"/>
        <v/>
      </c>
      <c r="BB596" s="113" t="str">
        <f t="shared" si="310"/>
        <v/>
      </c>
      <c r="BC596" s="113" t="str">
        <f t="shared" si="311"/>
        <v/>
      </c>
      <c r="BD596" s="113" t="str">
        <f t="shared" si="312"/>
        <v/>
      </c>
      <c r="BE596" s="113" t="str">
        <f t="shared" si="313"/>
        <v/>
      </c>
      <c r="BF596" s="113" t="str">
        <f t="shared" si="314"/>
        <v/>
      </c>
      <c r="BG596" s="113" t="str">
        <f t="shared" si="315"/>
        <v/>
      </c>
      <c r="BH596" s="113" t="str">
        <f t="shared" si="316"/>
        <v/>
      </c>
      <c r="BI596" s="113" t="str">
        <f t="shared" si="317"/>
        <v/>
      </c>
      <c r="BJ596" s="113" t="str">
        <f t="shared" si="318"/>
        <v/>
      </c>
      <c r="BK596" s="113" t="str">
        <f t="shared" si="319"/>
        <v/>
      </c>
      <c r="BL596" s="113" t="str">
        <f t="shared" si="320"/>
        <v/>
      </c>
      <c r="BM596" s="113" t="str">
        <f t="shared" si="321"/>
        <v/>
      </c>
      <c r="BN596" s="113" t="str">
        <f t="shared" si="322"/>
        <v/>
      </c>
    </row>
    <row r="597" spans="1:66">
      <c r="A597" s="111">
        <f>IF('Data Entry'!$H$4="","",'Data Entry'!$H$4)</f>
        <v>8</v>
      </c>
      <c r="B597" s="111" t="str">
        <f>IF('Data Entry'!B602="","",'Data Entry'!B602)</f>
        <v/>
      </c>
      <c r="C597" s="111" t="str">
        <f>IF('Data Entry'!C602="","",'Data Entry'!C602)</f>
        <v/>
      </c>
      <c r="D597" s="114" t="str">
        <f>IF('Data Entry'!D602="","",'Data Entry'!D602)</f>
        <v/>
      </c>
      <c r="E597" s="111" t="str">
        <f>IF('Data Entry'!E602="","",UPPER('Data Entry'!E602))</f>
        <v/>
      </c>
      <c r="F597" s="111"/>
      <c r="G597" s="111" t="str">
        <f>IF('Data Entry'!F602="","",UPPER('Data Entry'!F602))</f>
        <v/>
      </c>
      <c r="H597" s="111"/>
      <c r="I597" s="111"/>
      <c r="J597" s="111"/>
      <c r="K597" s="111" t="str">
        <f>IF('Data Entry'!G602="","",'Data Entry'!G602)</f>
        <v/>
      </c>
      <c r="L597" s="111" t="str">
        <f>IF('Data Entry'!H602="","",'Data Entry'!H602)</f>
        <v/>
      </c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2"/>
      <c r="AF597" s="68" t="str">
        <f>IF(AK597="","",IF(AK597&gt;0,COUNT($AG$2:AG597),""))</f>
        <v/>
      </c>
      <c r="AG597" s="113">
        <f t="shared" si="291"/>
        <v>8</v>
      </c>
      <c r="AH597" s="113" t="str">
        <f t="shared" si="292"/>
        <v/>
      </c>
      <c r="AI597" s="113" t="str">
        <f t="shared" si="293"/>
        <v/>
      </c>
      <c r="AJ597" s="113" t="str">
        <f t="shared" si="294"/>
        <v/>
      </c>
      <c r="AK597" s="113" t="str">
        <f t="shared" si="295"/>
        <v/>
      </c>
      <c r="AL597" s="113">
        <f t="shared" si="296"/>
        <v>0</v>
      </c>
      <c r="AM597" s="113" t="str">
        <f t="shared" si="297"/>
        <v/>
      </c>
      <c r="AN597" s="113">
        <f t="shared" si="298"/>
        <v>0</v>
      </c>
      <c r="AO597" s="113">
        <f t="shared" si="299"/>
        <v>0</v>
      </c>
      <c r="AP597" s="113">
        <f t="shared" si="300"/>
        <v>0</v>
      </c>
      <c r="AQ597" s="113" t="str">
        <f t="shared" si="301"/>
        <v/>
      </c>
      <c r="AR597" s="113" t="str">
        <f t="shared" si="302"/>
        <v/>
      </c>
      <c r="AS597" s="113">
        <f t="shared" si="303"/>
        <v>0</v>
      </c>
      <c r="AT597" s="113">
        <f t="shared" si="304"/>
        <v>0</v>
      </c>
      <c r="AU597" s="113">
        <f t="shared" si="305"/>
        <v>0</v>
      </c>
      <c r="AV597" s="113">
        <f t="shared" si="306"/>
        <v>0</v>
      </c>
      <c r="AX597" s="68" t="str">
        <f>IF(BC597="","",IF(BC597&gt;0,COUNT($AY$2:AY597),""))</f>
        <v/>
      </c>
      <c r="AY597" s="113" t="str">
        <f t="shared" si="307"/>
        <v/>
      </c>
      <c r="AZ597" s="113" t="str">
        <f t="shared" si="308"/>
        <v/>
      </c>
      <c r="BA597" s="113" t="str">
        <f t="shared" si="309"/>
        <v/>
      </c>
      <c r="BB597" s="113" t="str">
        <f t="shared" si="310"/>
        <v/>
      </c>
      <c r="BC597" s="113" t="str">
        <f t="shared" si="311"/>
        <v/>
      </c>
      <c r="BD597" s="113" t="str">
        <f t="shared" si="312"/>
        <v/>
      </c>
      <c r="BE597" s="113" t="str">
        <f t="shared" si="313"/>
        <v/>
      </c>
      <c r="BF597" s="113" t="str">
        <f t="shared" si="314"/>
        <v/>
      </c>
      <c r="BG597" s="113" t="str">
        <f t="shared" si="315"/>
        <v/>
      </c>
      <c r="BH597" s="113" t="str">
        <f t="shared" si="316"/>
        <v/>
      </c>
      <c r="BI597" s="113" t="str">
        <f t="shared" si="317"/>
        <v/>
      </c>
      <c r="BJ597" s="113" t="str">
        <f t="shared" si="318"/>
        <v/>
      </c>
      <c r="BK597" s="113" t="str">
        <f t="shared" si="319"/>
        <v/>
      </c>
      <c r="BL597" s="113" t="str">
        <f t="shared" si="320"/>
        <v/>
      </c>
      <c r="BM597" s="113" t="str">
        <f t="shared" si="321"/>
        <v/>
      </c>
      <c r="BN597" s="113" t="str">
        <f t="shared" si="322"/>
        <v/>
      </c>
    </row>
    <row r="598" spans="1:66">
      <c r="A598" s="111">
        <f>IF('Data Entry'!$H$4="","",'Data Entry'!$H$4)</f>
        <v>8</v>
      </c>
      <c r="B598" s="111" t="str">
        <f>IF('Data Entry'!B603="","",'Data Entry'!B603)</f>
        <v/>
      </c>
      <c r="C598" s="111" t="str">
        <f>IF('Data Entry'!C603="","",'Data Entry'!C603)</f>
        <v/>
      </c>
      <c r="D598" s="114" t="str">
        <f>IF('Data Entry'!D603="","",'Data Entry'!D603)</f>
        <v/>
      </c>
      <c r="E598" s="111" t="str">
        <f>IF('Data Entry'!E603="","",UPPER('Data Entry'!E603))</f>
        <v/>
      </c>
      <c r="F598" s="111"/>
      <c r="G598" s="111" t="str">
        <f>IF('Data Entry'!F603="","",UPPER('Data Entry'!F603))</f>
        <v/>
      </c>
      <c r="H598" s="111"/>
      <c r="I598" s="111"/>
      <c r="J598" s="111"/>
      <c r="K598" s="111" t="str">
        <f>IF('Data Entry'!G603="","",'Data Entry'!G603)</f>
        <v/>
      </c>
      <c r="L598" s="111" t="str">
        <f>IF('Data Entry'!H603="","",'Data Entry'!H603)</f>
        <v/>
      </c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112"/>
      <c r="AF598" s="68" t="str">
        <f>IF(AK598="","",IF(AK598&gt;0,COUNT($AG$2:AG598),""))</f>
        <v/>
      </c>
      <c r="AG598" s="113">
        <f t="shared" si="291"/>
        <v>8</v>
      </c>
      <c r="AH598" s="113" t="str">
        <f t="shared" si="292"/>
        <v/>
      </c>
      <c r="AI598" s="113" t="str">
        <f t="shared" si="293"/>
        <v/>
      </c>
      <c r="AJ598" s="113" t="str">
        <f t="shared" si="294"/>
        <v/>
      </c>
      <c r="AK598" s="113" t="str">
        <f t="shared" si="295"/>
        <v/>
      </c>
      <c r="AL598" s="113">
        <f t="shared" si="296"/>
        <v>0</v>
      </c>
      <c r="AM598" s="113" t="str">
        <f t="shared" si="297"/>
        <v/>
      </c>
      <c r="AN598" s="113">
        <f t="shared" si="298"/>
        <v>0</v>
      </c>
      <c r="AO598" s="113">
        <f t="shared" si="299"/>
        <v>0</v>
      </c>
      <c r="AP598" s="113">
        <f t="shared" si="300"/>
        <v>0</v>
      </c>
      <c r="AQ598" s="113" t="str">
        <f t="shared" si="301"/>
        <v/>
      </c>
      <c r="AR598" s="113" t="str">
        <f t="shared" si="302"/>
        <v/>
      </c>
      <c r="AS598" s="113">
        <f t="shared" si="303"/>
        <v>0</v>
      </c>
      <c r="AT598" s="113">
        <f t="shared" si="304"/>
        <v>0</v>
      </c>
      <c r="AU598" s="113">
        <f t="shared" si="305"/>
        <v>0</v>
      </c>
      <c r="AV598" s="113">
        <f t="shared" si="306"/>
        <v>0</v>
      </c>
      <c r="AX598" s="68" t="str">
        <f>IF(BC598="","",IF(BC598&gt;0,COUNT($AY$2:AY598),""))</f>
        <v/>
      </c>
      <c r="AY598" s="113" t="str">
        <f t="shared" si="307"/>
        <v/>
      </c>
      <c r="AZ598" s="113" t="str">
        <f t="shared" si="308"/>
        <v/>
      </c>
      <c r="BA598" s="113" t="str">
        <f t="shared" si="309"/>
        <v/>
      </c>
      <c r="BB598" s="113" t="str">
        <f t="shared" si="310"/>
        <v/>
      </c>
      <c r="BC598" s="113" t="str">
        <f t="shared" si="311"/>
        <v/>
      </c>
      <c r="BD598" s="113" t="str">
        <f t="shared" si="312"/>
        <v/>
      </c>
      <c r="BE598" s="113" t="str">
        <f t="shared" si="313"/>
        <v/>
      </c>
      <c r="BF598" s="113" t="str">
        <f t="shared" si="314"/>
        <v/>
      </c>
      <c r="BG598" s="113" t="str">
        <f t="shared" si="315"/>
        <v/>
      </c>
      <c r="BH598" s="113" t="str">
        <f t="shared" si="316"/>
        <v/>
      </c>
      <c r="BI598" s="113" t="str">
        <f t="shared" si="317"/>
        <v/>
      </c>
      <c r="BJ598" s="113" t="str">
        <f t="shared" si="318"/>
        <v/>
      </c>
      <c r="BK598" s="113" t="str">
        <f t="shared" si="319"/>
        <v/>
      </c>
      <c r="BL598" s="113" t="str">
        <f t="shared" si="320"/>
        <v/>
      </c>
      <c r="BM598" s="113" t="str">
        <f t="shared" si="321"/>
        <v/>
      </c>
      <c r="BN598" s="113" t="str">
        <f t="shared" si="322"/>
        <v/>
      </c>
    </row>
    <row r="599" spans="1:66">
      <c r="A599" s="111">
        <f>IF('Data Entry'!$H$4="","",'Data Entry'!$H$4)</f>
        <v>8</v>
      </c>
      <c r="B599" s="111" t="str">
        <f>IF('Data Entry'!B604="","",'Data Entry'!B604)</f>
        <v/>
      </c>
      <c r="C599" s="111" t="str">
        <f>IF('Data Entry'!C604="","",'Data Entry'!C604)</f>
        <v/>
      </c>
      <c r="D599" s="114" t="str">
        <f>IF('Data Entry'!D604="","",'Data Entry'!D604)</f>
        <v/>
      </c>
      <c r="E599" s="111" t="str">
        <f>IF('Data Entry'!E604="","",UPPER('Data Entry'!E604))</f>
        <v/>
      </c>
      <c r="F599" s="111"/>
      <c r="G599" s="111" t="str">
        <f>IF('Data Entry'!F604="","",UPPER('Data Entry'!F604))</f>
        <v/>
      </c>
      <c r="H599" s="111"/>
      <c r="I599" s="111"/>
      <c r="J599" s="111"/>
      <c r="K599" s="111" t="str">
        <f>IF('Data Entry'!G604="","",'Data Entry'!G604)</f>
        <v/>
      </c>
      <c r="L599" s="111" t="str">
        <f>IF('Data Entry'!H604="","",'Data Entry'!H604)</f>
        <v/>
      </c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112"/>
      <c r="AF599" s="68" t="str">
        <f>IF(AK599="","",IF(AK599&gt;0,COUNT($AG$2:AG599),""))</f>
        <v/>
      </c>
      <c r="AG599" s="113">
        <f t="shared" si="291"/>
        <v>8</v>
      </c>
      <c r="AH599" s="113" t="str">
        <f t="shared" si="292"/>
        <v/>
      </c>
      <c r="AI599" s="113" t="str">
        <f t="shared" si="293"/>
        <v/>
      </c>
      <c r="AJ599" s="113" t="str">
        <f t="shared" si="294"/>
        <v/>
      </c>
      <c r="AK599" s="113" t="str">
        <f t="shared" si="295"/>
        <v/>
      </c>
      <c r="AL599" s="113">
        <f t="shared" si="296"/>
        <v>0</v>
      </c>
      <c r="AM599" s="113" t="str">
        <f t="shared" si="297"/>
        <v/>
      </c>
      <c r="AN599" s="113">
        <f t="shared" si="298"/>
        <v>0</v>
      </c>
      <c r="AO599" s="113">
        <f t="shared" si="299"/>
        <v>0</v>
      </c>
      <c r="AP599" s="113">
        <f t="shared" si="300"/>
        <v>0</v>
      </c>
      <c r="AQ599" s="113" t="str">
        <f t="shared" si="301"/>
        <v/>
      </c>
      <c r="AR599" s="113" t="str">
        <f t="shared" si="302"/>
        <v/>
      </c>
      <c r="AS599" s="113">
        <f t="shared" si="303"/>
        <v>0</v>
      </c>
      <c r="AT599" s="113">
        <f t="shared" si="304"/>
        <v>0</v>
      </c>
      <c r="AU599" s="113">
        <f t="shared" si="305"/>
        <v>0</v>
      </c>
      <c r="AV599" s="113">
        <f t="shared" si="306"/>
        <v>0</v>
      </c>
      <c r="AX599" s="68" t="str">
        <f>IF(BC599="","",IF(BC599&gt;0,COUNT($AY$2:AY599),""))</f>
        <v/>
      </c>
      <c r="AY599" s="113" t="str">
        <f t="shared" si="307"/>
        <v/>
      </c>
      <c r="AZ599" s="113" t="str">
        <f t="shared" si="308"/>
        <v/>
      </c>
      <c r="BA599" s="113" t="str">
        <f t="shared" si="309"/>
        <v/>
      </c>
      <c r="BB599" s="113" t="str">
        <f t="shared" si="310"/>
        <v/>
      </c>
      <c r="BC599" s="113" t="str">
        <f t="shared" si="311"/>
        <v/>
      </c>
      <c r="BD599" s="113" t="str">
        <f t="shared" si="312"/>
        <v/>
      </c>
      <c r="BE599" s="113" t="str">
        <f t="shared" si="313"/>
        <v/>
      </c>
      <c r="BF599" s="113" t="str">
        <f t="shared" si="314"/>
        <v/>
      </c>
      <c r="BG599" s="113" t="str">
        <f t="shared" si="315"/>
        <v/>
      </c>
      <c r="BH599" s="113" t="str">
        <f t="shared" si="316"/>
        <v/>
      </c>
      <c r="BI599" s="113" t="str">
        <f t="shared" si="317"/>
        <v/>
      </c>
      <c r="BJ599" s="113" t="str">
        <f t="shared" si="318"/>
        <v/>
      </c>
      <c r="BK599" s="113" t="str">
        <f t="shared" si="319"/>
        <v/>
      </c>
      <c r="BL599" s="113" t="str">
        <f t="shared" si="320"/>
        <v/>
      </c>
      <c r="BM599" s="113" t="str">
        <f t="shared" si="321"/>
        <v/>
      </c>
      <c r="BN599" s="113" t="str">
        <f t="shared" si="322"/>
        <v/>
      </c>
    </row>
    <row r="600" spans="1:66">
      <c r="A600" s="111">
        <f>IF('Data Entry'!$H$4="","",'Data Entry'!$H$4)</f>
        <v>8</v>
      </c>
      <c r="B600" s="111" t="str">
        <f>IF('Data Entry'!B605="","",'Data Entry'!B605)</f>
        <v/>
      </c>
      <c r="C600" s="111" t="str">
        <f>IF('Data Entry'!C605="","",'Data Entry'!C605)</f>
        <v/>
      </c>
      <c r="D600" s="114" t="str">
        <f>IF('Data Entry'!D605="","",'Data Entry'!D605)</f>
        <v/>
      </c>
      <c r="E600" s="111" t="str">
        <f>IF('Data Entry'!E605="","",UPPER('Data Entry'!E605))</f>
        <v/>
      </c>
      <c r="F600" s="111"/>
      <c r="G600" s="111" t="str">
        <f>IF('Data Entry'!F605="","",UPPER('Data Entry'!F605))</f>
        <v/>
      </c>
      <c r="H600" s="111"/>
      <c r="I600" s="111"/>
      <c r="J600" s="111"/>
      <c r="K600" s="111" t="str">
        <f>IF('Data Entry'!G605="","",'Data Entry'!G605)</f>
        <v/>
      </c>
      <c r="L600" s="111" t="str">
        <f>IF('Data Entry'!H605="","",'Data Entry'!H605)</f>
        <v/>
      </c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2"/>
      <c r="AF600" s="68" t="str">
        <f>IF(AK600="","",IF(AK600&gt;0,COUNT($AG$2:AG600),""))</f>
        <v/>
      </c>
      <c r="AG600" s="113">
        <f t="shared" si="291"/>
        <v>8</v>
      </c>
      <c r="AH600" s="113" t="str">
        <f t="shared" si="292"/>
        <v/>
      </c>
      <c r="AI600" s="113" t="str">
        <f t="shared" si="293"/>
        <v/>
      </c>
      <c r="AJ600" s="113" t="str">
        <f t="shared" si="294"/>
        <v/>
      </c>
      <c r="AK600" s="113" t="str">
        <f t="shared" si="295"/>
        <v/>
      </c>
      <c r="AL600" s="113">
        <f t="shared" si="296"/>
        <v>0</v>
      </c>
      <c r="AM600" s="113" t="str">
        <f t="shared" si="297"/>
        <v/>
      </c>
      <c r="AN600" s="113">
        <f t="shared" si="298"/>
        <v>0</v>
      </c>
      <c r="AO600" s="113">
        <f t="shared" si="299"/>
        <v>0</v>
      </c>
      <c r="AP600" s="113">
        <f t="shared" si="300"/>
        <v>0</v>
      </c>
      <c r="AQ600" s="113" t="str">
        <f t="shared" si="301"/>
        <v/>
      </c>
      <c r="AR600" s="113" t="str">
        <f t="shared" si="302"/>
        <v/>
      </c>
      <c r="AS600" s="113">
        <f t="shared" si="303"/>
        <v>0</v>
      </c>
      <c r="AT600" s="113">
        <f t="shared" si="304"/>
        <v>0</v>
      </c>
      <c r="AU600" s="113">
        <f t="shared" si="305"/>
        <v>0</v>
      </c>
      <c r="AV600" s="113">
        <f t="shared" si="306"/>
        <v>0</v>
      </c>
      <c r="AX600" s="68" t="str">
        <f>IF(BC600="","",IF(BC600&gt;0,COUNT($AY$2:AY600),""))</f>
        <v/>
      </c>
      <c r="AY600" s="113" t="str">
        <f t="shared" si="307"/>
        <v/>
      </c>
      <c r="AZ600" s="113" t="str">
        <f t="shared" si="308"/>
        <v/>
      </c>
      <c r="BA600" s="113" t="str">
        <f t="shared" si="309"/>
        <v/>
      </c>
      <c r="BB600" s="113" t="str">
        <f t="shared" si="310"/>
        <v/>
      </c>
      <c r="BC600" s="113" t="str">
        <f t="shared" si="311"/>
        <v/>
      </c>
      <c r="BD600" s="113" t="str">
        <f t="shared" si="312"/>
        <v/>
      </c>
      <c r="BE600" s="113" t="str">
        <f t="shared" si="313"/>
        <v/>
      </c>
      <c r="BF600" s="113" t="str">
        <f t="shared" si="314"/>
        <v/>
      </c>
      <c r="BG600" s="113" t="str">
        <f t="shared" si="315"/>
        <v/>
      </c>
      <c r="BH600" s="113" t="str">
        <f t="shared" si="316"/>
        <v/>
      </c>
      <c r="BI600" s="113" t="str">
        <f t="shared" si="317"/>
        <v/>
      </c>
      <c r="BJ600" s="113" t="str">
        <f t="shared" si="318"/>
        <v/>
      </c>
      <c r="BK600" s="113" t="str">
        <f t="shared" si="319"/>
        <v/>
      </c>
      <c r="BL600" s="113" t="str">
        <f t="shared" si="320"/>
        <v/>
      </c>
      <c r="BM600" s="113" t="str">
        <f t="shared" si="321"/>
        <v/>
      </c>
      <c r="BN600" s="113" t="str">
        <f t="shared" si="322"/>
        <v/>
      </c>
    </row>
    <row r="601" spans="1:66">
      <c r="A601" s="111">
        <f>IF('Data Entry'!$H$4="","",'Data Entry'!$H$4)</f>
        <v>8</v>
      </c>
      <c r="B601" s="111" t="str">
        <f>IF('Data Entry'!B606="","",'Data Entry'!B606)</f>
        <v/>
      </c>
      <c r="C601" s="111" t="str">
        <f>IF('Data Entry'!C606="","",'Data Entry'!C606)</f>
        <v/>
      </c>
      <c r="D601" s="114" t="str">
        <f>IF('Data Entry'!D606="","",'Data Entry'!D606)</f>
        <v/>
      </c>
      <c r="E601" s="111" t="str">
        <f>IF('Data Entry'!E606="","",UPPER('Data Entry'!E606))</f>
        <v/>
      </c>
      <c r="F601" s="111"/>
      <c r="G601" s="111" t="str">
        <f>IF('Data Entry'!F606="","",UPPER('Data Entry'!F606))</f>
        <v/>
      </c>
      <c r="H601" s="111"/>
      <c r="I601" s="111"/>
      <c r="J601" s="111"/>
      <c r="K601" s="111" t="str">
        <f>IF('Data Entry'!G606="","",'Data Entry'!G606)</f>
        <v/>
      </c>
      <c r="L601" s="111" t="str">
        <f>IF('Data Entry'!H606="","",'Data Entry'!H606)</f>
        <v/>
      </c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  <c r="AE601" s="112"/>
      <c r="AF601" s="68" t="str">
        <f>IF(AK601="","",IF(AK601&gt;0,COUNT($AG$2:AG601),""))</f>
        <v/>
      </c>
      <c r="AG601" s="113">
        <f t="shared" si="291"/>
        <v>8</v>
      </c>
      <c r="AH601" s="113" t="str">
        <f t="shared" si="292"/>
        <v/>
      </c>
      <c r="AI601" s="113" t="str">
        <f t="shared" si="293"/>
        <v/>
      </c>
      <c r="AJ601" s="113" t="str">
        <f t="shared" si="294"/>
        <v/>
      </c>
      <c r="AK601" s="113" t="str">
        <f t="shared" si="295"/>
        <v/>
      </c>
      <c r="AL601" s="113">
        <f t="shared" si="296"/>
        <v>0</v>
      </c>
      <c r="AM601" s="113" t="str">
        <f t="shared" si="297"/>
        <v/>
      </c>
      <c r="AN601" s="113">
        <f t="shared" si="298"/>
        <v>0</v>
      </c>
      <c r="AO601" s="113">
        <f t="shared" si="299"/>
        <v>0</v>
      </c>
      <c r="AP601" s="113">
        <f t="shared" si="300"/>
        <v>0</v>
      </c>
      <c r="AQ601" s="113" t="str">
        <f t="shared" si="301"/>
        <v/>
      </c>
      <c r="AR601" s="113" t="str">
        <f t="shared" si="302"/>
        <v/>
      </c>
      <c r="AS601" s="113">
        <f t="shared" si="303"/>
        <v>0</v>
      </c>
      <c r="AT601" s="113">
        <f t="shared" si="304"/>
        <v>0</v>
      </c>
      <c r="AU601" s="113">
        <f t="shared" si="305"/>
        <v>0</v>
      </c>
      <c r="AV601" s="113">
        <f t="shared" si="306"/>
        <v>0</v>
      </c>
      <c r="AX601" s="68" t="str">
        <f>IF(BC601="","",IF(BC601&gt;0,COUNT($AY$2:AY601),""))</f>
        <v/>
      </c>
      <c r="AY601" s="113" t="str">
        <f t="shared" si="307"/>
        <v/>
      </c>
      <c r="AZ601" s="113" t="str">
        <f t="shared" si="308"/>
        <v/>
      </c>
      <c r="BA601" s="113" t="str">
        <f t="shared" si="309"/>
        <v/>
      </c>
      <c r="BB601" s="113" t="str">
        <f t="shared" si="310"/>
        <v/>
      </c>
      <c r="BC601" s="113" t="str">
        <f t="shared" si="311"/>
        <v/>
      </c>
      <c r="BD601" s="113" t="str">
        <f t="shared" si="312"/>
        <v/>
      </c>
      <c r="BE601" s="113" t="str">
        <f t="shared" si="313"/>
        <v/>
      </c>
      <c r="BF601" s="113" t="str">
        <f t="shared" si="314"/>
        <v/>
      </c>
      <c r="BG601" s="113" t="str">
        <f t="shared" si="315"/>
        <v/>
      </c>
      <c r="BH601" s="113" t="str">
        <f t="shared" si="316"/>
        <v/>
      </c>
      <c r="BI601" s="113" t="str">
        <f t="shared" si="317"/>
        <v/>
      </c>
      <c r="BJ601" s="113" t="str">
        <f t="shared" si="318"/>
        <v/>
      </c>
      <c r="BK601" s="113" t="str">
        <f t="shared" si="319"/>
        <v/>
      </c>
      <c r="BL601" s="113" t="str">
        <f t="shared" si="320"/>
        <v/>
      </c>
      <c r="BM601" s="113" t="str">
        <f t="shared" si="321"/>
        <v/>
      </c>
      <c r="BN601" s="113" t="str">
        <f t="shared" si="322"/>
        <v/>
      </c>
    </row>
    <row r="602" spans="1:66">
      <c r="A602" s="111">
        <f>IF('Data Entry'!$H$4="","",'Data Entry'!$H$4)</f>
        <v>8</v>
      </c>
      <c r="B602" s="111" t="str">
        <f>IF('Data Entry'!B607="","",'Data Entry'!B607)</f>
        <v/>
      </c>
      <c r="C602" s="111" t="str">
        <f>IF('Data Entry'!C607="","",'Data Entry'!C607)</f>
        <v/>
      </c>
      <c r="D602" s="114" t="str">
        <f>IF('Data Entry'!D607="","",'Data Entry'!D607)</f>
        <v/>
      </c>
      <c r="E602" s="111" t="str">
        <f>IF('Data Entry'!E607="","",UPPER('Data Entry'!E607))</f>
        <v/>
      </c>
      <c r="F602" s="111"/>
      <c r="G602" s="111" t="str">
        <f>IF('Data Entry'!F607="","",UPPER('Data Entry'!F607))</f>
        <v/>
      </c>
      <c r="H602" s="111"/>
      <c r="I602" s="111"/>
      <c r="J602" s="111"/>
      <c r="K602" s="111" t="str">
        <f>IF('Data Entry'!G607="","",'Data Entry'!G607)</f>
        <v/>
      </c>
      <c r="L602" s="111" t="str">
        <f>IF('Data Entry'!H607="","",'Data Entry'!H607)</f>
        <v/>
      </c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112"/>
      <c r="AF602" s="68" t="str">
        <f>IF(AK602="","",IF(AK602&gt;0,COUNT($AG$2:AG602),""))</f>
        <v/>
      </c>
      <c r="AG602" s="113">
        <f t="shared" si="291"/>
        <v>8</v>
      </c>
      <c r="AH602" s="113" t="str">
        <f t="shared" si="292"/>
        <v/>
      </c>
      <c r="AI602" s="113" t="str">
        <f t="shared" si="293"/>
        <v/>
      </c>
      <c r="AJ602" s="113" t="str">
        <f t="shared" si="294"/>
        <v/>
      </c>
      <c r="AK602" s="113" t="str">
        <f t="shared" si="295"/>
        <v/>
      </c>
      <c r="AL602" s="113">
        <f t="shared" si="296"/>
        <v>0</v>
      </c>
      <c r="AM602" s="113" t="str">
        <f t="shared" si="297"/>
        <v/>
      </c>
      <c r="AN602" s="113">
        <f t="shared" si="298"/>
        <v>0</v>
      </c>
      <c r="AO602" s="113">
        <f t="shared" si="299"/>
        <v>0</v>
      </c>
      <c r="AP602" s="113">
        <f t="shared" si="300"/>
        <v>0</v>
      </c>
      <c r="AQ602" s="113" t="str">
        <f t="shared" si="301"/>
        <v/>
      </c>
      <c r="AR602" s="113" t="str">
        <f t="shared" si="302"/>
        <v/>
      </c>
      <c r="AS602" s="113">
        <f t="shared" si="303"/>
        <v>0</v>
      </c>
      <c r="AT602" s="113">
        <f t="shared" si="304"/>
        <v>0</v>
      </c>
      <c r="AU602" s="113">
        <f t="shared" si="305"/>
        <v>0</v>
      </c>
      <c r="AV602" s="113">
        <f t="shared" si="306"/>
        <v>0</v>
      </c>
      <c r="AX602" s="68" t="str">
        <f>IF(BC602="","",IF(BC602&gt;0,COUNT($AY$2:AY602),""))</f>
        <v/>
      </c>
      <c r="AY602" s="113" t="str">
        <f t="shared" si="307"/>
        <v/>
      </c>
      <c r="AZ602" s="113" t="str">
        <f t="shared" si="308"/>
        <v/>
      </c>
      <c r="BA602" s="113" t="str">
        <f t="shared" si="309"/>
        <v/>
      </c>
      <c r="BB602" s="113" t="str">
        <f t="shared" si="310"/>
        <v/>
      </c>
      <c r="BC602" s="113" t="str">
        <f t="shared" si="311"/>
        <v/>
      </c>
      <c r="BD602" s="113" t="str">
        <f t="shared" si="312"/>
        <v/>
      </c>
      <c r="BE602" s="113" t="str">
        <f t="shared" si="313"/>
        <v/>
      </c>
      <c r="BF602" s="113" t="str">
        <f t="shared" si="314"/>
        <v/>
      </c>
      <c r="BG602" s="113" t="str">
        <f t="shared" si="315"/>
        <v/>
      </c>
      <c r="BH602" s="113" t="str">
        <f t="shared" si="316"/>
        <v/>
      </c>
      <c r="BI602" s="113" t="str">
        <f t="shared" si="317"/>
        <v/>
      </c>
      <c r="BJ602" s="113" t="str">
        <f t="shared" si="318"/>
        <v/>
      </c>
      <c r="BK602" s="113" t="str">
        <f t="shared" si="319"/>
        <v/>
      </c>
      <c r="BL602" s="113" t="str">
        <f t="shared" si="320"/>
        <v/>
      </c>
      <c r="BM602" s="113" t="str">
        <f t="shared" si="321"/>
        <v/>
      </c>
      <c r="BN602" s="113" t="str">
        <f t="shared" si="322"/>
        <v/>
      </c>
    </row>
    <row r="603" spans="1:66">
      <c r="A603" s="111">
        <f>IF('Data Entry'!$H$4="","",'Data Entry'!$H$4)</f>
        <v>8</v>
      </c>
      <c r="B603" s="111" t="str">
        <f>IF('Data Entry'!B608="","",'Data Entry'!B608)</f>
        <v/>
      </c>
      <c r="C603" s="111" t="str">
        <f>IF('Data Entry'!C608="","",'Data Entry'!C608)</f>
        <v/>
      </c>
      <c r="D603" s="114" t="str">
        <f>IF('Data Entry'!D608="","",'Data Entry'!D608)</f>
        <v/>
      </c>
      <c r="E603" s="111" t="str">
        <f>IF('Data Entry'!E608="","",UPPER('Data Entry'!E608))</f>
        <v/>
      </c>
      <c r="F603" s="111"/>
      <c r="G603" s="111" t="str">
        <f>IF('Data Entry'!F608="","",UPPER('Data Entry'!F608))</f>
        <v/>
      </c>
      <c r="H603" s="111"/>
      <c r="I603" s="111"/>
      <c r="J603" s="111"/>
      <c r="K603" s="111" t="str">
        <f>IF('Data Entry'!G608="","",'Data Entry'!G608)</f>
        <v/>
      </c>
      <c r="L603" s="111" t="str">
        <f>IF('Data Entry'!H608="","",'Data Entry'!H608)</f>
        <v/>
      </c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112"/>
      <c r="AF603" s="68" t="str">
        <f>IF(AK603="","",IF(AK603&gt;0,COUNT($AG$2:AG603),""))</f>
        <v/>
      </c>
      <c r="AG603" s="113">
        <f t="shared" si="291"/>
        <v>8</v>
      </c>
      <c r="AH603" s="113" t="str">
        <f t="shared" si="292"/>
        <v/>
      </c>
      <c r="AI603" s="113" t="str">
        <f t="shared" si="293"/>
        <v/>
      </c>
      <c r="AJ603" s="113" t="str">
        <f t="shared" si="294"/>
        <v/>
      </c>
      <c r="AK603" s="113" t="str">
        <f t="shared" si="295"/>
        <v/>
      </c>
      <c r="AL603" s="113">
        <f t="shared" si="296"/>
        <v>0</v>
      </c>
      <c r="AM603" s="113" t="str">
        <f t="shared" si="297"/>
        <v/>
      </c>
      <c r="AN603" s="113">
        <f t="shared" si="298"/>
        <v>0</v>
      </c>
      <c r="AO603" s="113">
        <f t="shared" si="299"/>
        <v>0</v>
      </c>
      <c r="AP603" s="113">
        <f t="shared" si="300"/>
        <v>0</v>
      </c>
      <c r="AQ603" s="113" t="str">
        <f t="shared" si="301"/>
        <v/>
      </c>
      <c r="AR603" s="113" t="str">
        <f t="shared" si="302"/>
        <v/>
      </c>
      <c r="AS603" s="113">
        <f t="shared" si="303"/>
        <v>0</v>
      </c>
      <c r="AT603" s="113">
        <f t="shared" si="304"/>
        <v>0</v>
      </c>
      <c r="AU603" s="113">
        <f t="shared" si="305"/>
        <v>0</v>
      </c>
      <c r="AV603" s="113">
        <f t="shared" si="306"/>
        <v>0</v>
      </c>
      <c r="AX603" s="68" t="str">
        <f>IF(BC603="","",IF(BC603&gt;0,COUNT($AY$2:AY603),""))</f>
        <v/>
      </c>
      <c r="AY603" s="113" t="str">
        <f t="shared" si="307"/>
        <v/>
      </c>
      <c r="AZ603" s="113" t="str">
        <f t="shared" si="308"/>
        <v/>
      </c>
      <c r="BA603" s="113" t="str">
        <f t="shared" si="309"/>
        <v/>
      </c>
      <c r="BB603" s="113" t="str">
        <f t="shared" si="310"/>
        <v/>
      </c>
      <c r="BC603" s="113" t="str">
        <f t="shared" si="311"/>
        <v/>
      </c>
      <c r="BD603" s="113" t="str">
        <f t="shared" si="312"/>
        <v/>
      </c>
      <c r="BE603" s="113" t="str">
        <f t="shared" si="313"/>
        <v/>
      </c>
      <c r="BF603" s="113" t="str">
        <f t="shared" si="314"/>
        <v/>
      </c>
      <c r="BG603" s="113" t="str">
        <f t="shared" si="315"/>
        <v/>
      </c>
      <c r="BH603" s="113" t="str">
        <f t="shared" si="316"/>
        <v/>
      </c>
      <c r="BI603" s="113" t="str">
        <f t="shared" si="317"/>
        <v/>
      </c>
      <c r="BJ603" s="113" t="str">
        <f t="shared" si="318"/>
        <v/>
      </c>
      <c r="BK603" s="113" t="str">
        <f t="shared" si="319"/>
        <v/>
      </c>
      <c r="BL603" s="113" t="str">
        <f t="shared" si="320"/>
        <v/>
      </c>
      <c r="BM603" s="113" t="str">
        <f t="shared" si="321"/>
        <v/>
      </c>
      <c r="BN603" s="113" t="str">
        <f t="shared" si="322"/>
        <v/>
      </c>
    </row>
    <row r="604" spans="1:66">
      <c r="A604" s="111">
        <f>IF('Data Entry'!$H$4="","",'Data Entry'!$H$4)</f>
        <v>8</v>
      </c>
      <c r="B604" s="111" t="str">
        <f>IF('Data Entry'!B609="","",'Data Entry'!B609)</f>
        <v/>
      </c>
      <c r="C604" s="111" t="str">
        <f>IF('Data Entry'!C609="","",'Data Entry'!C609)</f>
        <v/>
      </c>
      <c r="D604" s="114" t="str">
        <f>IF('Data Entry'!D609="","",'Data Entry'!D609)</f>
        <v/>
      </c>
      <c r="E604" s="111" t="str">
        <f>IF('Data Entry'!E609="","",UPPER('Data Entry'!E609))</f>
        <v/>
      </c>
      <c r="F604" s="111"/>
      <c r="G604" s="111" t="str">
        <f>IF('Data Entry'!F609="","",UPPER('Data Entry'!F609))</f>
        <v/>
      </c>
      <c r="H604" s="111"/>
      <c r="I604" s="111"/>
      <c r="J604" s="111"/>
      <c r="K604" s="111" t="str">
        <f>IF('Data Entry'!G609="","",'Data Entry'!G609)</f>
        <v/>
      </c>
      <c r="L604" s="111" t="str">
        <f>IF('Data Entry'!H609="","",'Data Entry'!H609)</f>
        <v/>
      </c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112"/>
      <c r="AF604" s="68" t="str">
        <f>IF(AK604="","",IF(AK604&gt;0,COUNT($AG$2:AG604),""))</f>
        <v/>
      </c>
      <c r="AG604" s="113">
        <f t="shared" si="291"/>
        <v>8</v>
      </c>
      <c r="AH604" s="113" t="str">
        <f t="shared" si="292"/>
        <v/>
      </c>
      <c r="AI604" s="113" t="str">
        <f t="shared" si="293"/>
        <v/>
      </c>
      <c r="AJ604" s="113" t="str">
        <f t="shared" si="294"/>
        <v/>
      </c>
      <c r="AK604" s="113" t="str">
        <f t="shared" si="295"/>
        <v/>
      </c>
      <c r="AL604" s="113">
        <f t="shared" si="296"/>
        <v>0</v>
      </c>
      <c r="AM604" s="113" t="str">
        <f t="shared" si="297"/>
        <v/>
      </c>
      <c r="AN604" s="113">
        <f t="shared" si="298"/>
        <v>0</v>
      </c>
      <c r="AO604" s="113">
        <f t="shared" si="299"/>
        <v>0</v>
      </c>
      <c r="AP604" s="113">
        <f t="shared" si="300"/>
        <v>0</v>
      </c>
      <c r="AQ604" s="113" t="str">
        <f t="shared" si="301"/>
        <v/>
      </c>
      <c r="AR604" s="113" t="str">
        <f t="shared" si="302"/>
        <v/>
      </c>
      <c r="AS604" s="113">
        <f t="shared" si="303"/>
        <v>0</v>
      </c>
      <c r="AT604" s="113">
        <f t="shared" si="304"/>
        <v>0</v>
      </c>
      <c r="AU604" s="113">
        <f t="shared" si="305"/>
        <v>0</v>
      </c>
      <c r="AV604" s="113">
        <f t="shared" si="306"/>
        <v>0</v>
      </c>
      <c r="AX604" s="68" t="str">
        <f>IF(BC604="","",IF(BC604&gt;0,COUNT($AY$2:AY604),""))</f>
        <v/>
      </c>
      <c r="AY604" s="113" t="str">
        <f t="shared" si="307"/>
        <v/>
      </c>
      <c r="AZ604" s="113" t="str">
        <f t="shared" si="308"/>
        <v/>
      </c>
      <c r="BA604" s="113" t="str">
        <f t="shared" si="309"/>
        <v/>
      </c>
      <c r="BB604" s="113" t="str">
        <f t="shared" si="310"/>
        <v/>
      </c>
      <c r="BC604" s="113" t="str">
        <f t="shared" si="311"/>
        <v/>
      </c>
      <c r="BD604" s="113" t="str">
        <f t="shared" si="312"/>
        <v/>
      </c>
      <c r="BE604" s="113" t="str">
        <f t="shared" si="313"/>
        <v/>
      </c>
      <c r="BF604" s="113" t="str">
        <f t="shared" si="314"/>
        <v/>
      </c>
      <c r="BG604" s="113" t="str">
        <f t="shared" si="315"/>
        <v/>
      </c>
      <c r="BH604" s="113" t="str">
        <f t="shared" si="316"/>
        <v/>
      </c>
      <c r="BI604" s="113" t="str">
        <f t="shared" si="317"/>
        <v/>
      </c>
      <c r="BJ604" s="113" t="str">
        <f t="shared" si="318"/>
        <v/>
      </c>
      <c r="BK604" s="113" t="str">
        <f t="shared" si="319"/>
        <v/>
      </c>
      <c r="BL604" s="113" t="str">
        <f t="shared" si="320"/>
        <v/>
      </c>
      <c r="BM604" s="113" t="str">
        <f t="shared" si="321"/>
        <v/>
      </c>
      <c r="BN604" s="113" t="str">
        <f t="shared" si="322"/>
        <v/>
      </c>
    </row>
    <row r="605" spans="1:66">
      <c r="A605" s="111">
        <f>IF('Data Entry'!$H$4="","",'Data Entry'!$H$4)</f>
        <v>8</v>
      </c>
      <c r="B605" s="111" t="str">
        <f>IF('Data Entry'!B610="","",'Data Entry'!B610)</f>
        <v/>
      </c>
      <c r="C605" s="111" t="str">
        <f>IF('Data Entry'!C610="","",'Data Entry'!C610)</f>
        <v/>
      </c>
      <c r="D605" s="114" t="str">
        <f>IF('Data Entry'!D610="","",'Data Entry'!D610)</f>
        <v/>
      </c>
      <c r="E605" s="111" t="str">
        <f>IF('Data Entry'!E610="","",UPPER('Data Entry'!E610))</f>
        <v/>
      </c>
      <c r="F605" s="111"/>
      <c r="G605" s="111" t="str">
        <f>IF('Data Entry'!F610="","",UPPER('Data Entry'!F610))</f>
        <v/>
      </c>
      <c r="H605" s="111"/>
      <c r="I605" s="111"/>
      <c r="J605" s="111"/>
      <c r="K605" s="111" t="str">
        <f>IF('Data Entry'!G610="","",'Data Entry'!G610)</f>
        <v/>
      </c>
      <c r="L605" s="111" t="str">
        <f>IF('Data Entry'!H610="","",'Data Entry'!H610)</f>
        <v/>
      </c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2"/>
      <c r="AF605" s="68" t="str">
        <f>IF(AK605="","",IF(AK605&gt;0,COUNT($AG$2:AG605),""))</f>
        <v/>
      </c>
      <c r="AG605" s="113">
        <f t="shared" si="291"/>
        <v>8</v>
      </c>
      <c r="AH605" s="113" t="str">
        <f t="shared" si="292"/>
        <v/>
      </c>
      <c r="AI605" s="113" t="str">
        <f t="shared" si="293"/>
        <v/>
      </c>
      <c r="AJ605" s="113" t="str">
        <f t="shared" si="294"/>
        <v/>
      </c>
      <c r="AK605" s="113" t="str">
        <f t="shared" si="295"/>
        <v/>
      </c>
      <c r="AL605" s="113">
        <f t="shared" si="296"/>
        <v>0</v>
      </c>
      <c r="AM605" s="113" t="str">
        <f t="shared" si="297"/>
        <v/>
      </c>
      <c r="AN605" s="113">
        <f t="shared" si="298"/>
        <v>0</v>
      </c>
      <c r="AO605" s="113">
        <f t="shared" si="299"/>
        <v>0</v>
      </c>
      <c r="AP605" s="113">
        <f t="shared" si="300"/>
        <v>0</v>
      </c>
      <c r="AQ605" s="113" t="str">
        <f t="shared" si="301"/>
        <v/>
      </c>
      <c r="AR605" s="113" t="str">
        <f t="shared" si="302"/>
        <v/>
      </c>
      <c r="AS605" s="113">
        <f t="shared" si="303"/>
        <v>0</v>
      </c>
      <c r="AT605" s="113">
        <f t="shared" si="304"/>
        <v>0</v>
      </c>
      <c r="AU605" s="113">
        <f t="shared" si="305"/>
        <v>0</v>
      </c>
      <c r="AV605" s="113">
        <f t="shared" si="306"/>
        <v>0</v>
      </c>
      <c r="AX605" s="68" t="str">
        <f>IF(BC605="","",IF(BC605&gt;0,COUNT($AY$2:AY605),""))</f>
        <v/>
      </c>
      <c r="AY605" s="113" t="str">
        <f t="shared" si="307"/>
        <v/>
      </c>
      <c r="AZ605" s="113" t="str">
        <f t="shared" si="308"/>
        <v/>
      </c>
      <c r="BA605" s="113" t="str">
        <f t="shared" si="309"/>
        <v/>
      </c>
      <c r="BB605" s="113" t="str">
        <f t="shared" si="310"/>
        <v/>
      </c>
      <c r="BC605" s="113" t="str">
        <f t="shared" si="311"/>
        <v/>
      </c>
      <c r="BD605" s="113" t="str">
        <f t="shared" si="312"/>
        <v/>
      </c>
      <c r="BE605" s="113" t="str">
        <f t="shared" si="313"/>
        <v/>
      </c>
      <c r="BF605" s="113" t="str">
        <f t="shared" si="314"/>
        <v/>
      </c>
      <c r="BG605" s="113" t="str">
        <f t="shared" si="315"/>
        <v/>
      </c>
      <c r="BH605" s="113" t="str">
        <f t="shared" si="316"/>
        <v/>
      </c>
      <c r="BI605" s="113" t="str">
        <f t="shared" si="317"/>
        <v/>
      </c>
      <c r="BJ605" s="113" t="str">
        <f t="shared" si="318"/>
        <v/>
      </c>
      <c r="BK605" s="113" t="str">
        <f t="shared" si="319"/>
        <v/>
      </c>
      <c r="BL605" s="113" t="str">
        <f t="shared" si="320"/>
        <v/>
      </c>
      <c r="BM605" s="113" t="str">
        <f t="shared" si="321"/>
        <v/>
      </c>
      <c r="BN605" s="113" t="str">
        <f t="shared" si="322"/>
        <v/>
      </c>
    </row>
    <row r="606" spans="1:66">
      <c r="A606" s="111">
        <f>IF('Data Entry'!$H$4="","",'Data Entry'!$H$4)</f>
        <v>8</v>
      </c>
      <c r="B606" s="111" t="str">
        <f>IF('Data Entry'!B611="","",'Data Entry'!B611)</f>
        <v/>
      </c>
      <c r="C606" s="111" t="str">
        <f>IF('Data Entry'!C611="","",'Data Entry'!C611)</f>
        <v/>
      </c>
      <c r="D606" s="114" t="str">
        <f>IF('Data Entry'!D611="","",'Data Entry'!D611)</f>
        <v/>
      </c>
      <c r="E606" s="111" t="str">
        <f>IF('Data Entry'!E611="","",UPPER('Data Entry'!E611))</f>
        <v/>
      </c>
      <c r="F606" s="111"/>
      <c r="G606" s="111" t="str">
        <f>IF('Data Entry'!F611="","",UPPER('Data Entry'!F611))</f>
        <v/>
      </c>
      <c r="H606" s="111"/>
      <c r="I606" s="111"/>
      <c r="J606" s="111"/>
      <c r="K606" s="111" t="str">
        <f>IF('Data Entry'!G611="","",'Data Entry'!G611)</f>
        <v/>
      </c>
      <c r="L606" s="111" t="str">
        <f>IF('Data Entry'!H611="","",'Data Entry'!H611)</f>
        <v/>
      </c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112"/>
      <c r="AF606" s="68" t="str">
        <f>IF(AK606="","",IF(AK606&gt;0,COUNT($AG$2:AG606),""))</f>
        <v/>
      </c>
      <c r="AG606" s="113">
        <f t="shared" si="291"/>
        <v>8</v>
      </c>
      <c r="AH606" s="113" t="str">
        <f t="shared" si="292"/>
        <v/>
      </c>
      <c r="AI606" s="113" t="str">
        <f t="shared" si="293"/>
        <v/>
      </c>
      <c r="AJ606" s="113" t="str">
        <f t="shared" si="294"/>
        <v/>
      </c>
      <c r="AK606" s="113" t="str">
        <f t="shared" si="295"/>
        <v/>
      </c>
      <c r="AL606" s="113">
        <f t="shared" si="296"/>
        <v>0</v>
      </c>
      <c r="AM606" s="113" t="str">
        <f t="shared" si="297"/>
        <v/>
      </c>
      <c r="AN606" s="113">
        <f t="shared" si="298"/>
        <v>0</v>
      </c>
      <c r="AO606" s="113">
        <f t="shared" si="299"/>
        <v>0</v>
      </c>
      <c r="AP606" s="113">
        <f t="shared" si="300"/>
        <v>0</v>
      </c>
      <c r="AQ606" s="113" t="str">
        <f t="shared" si="301"/>
        <v/>
      </c>
      <c r="AR606" s="113" t="str">
        <f t="shared" si="302"/>
        <v/>
      </c>
      <c r="AS606" s="113">
        <f t="shared" si="303"/>
        <v>0</v>
      </c>
      <c r="AT606" s="113">
        <f t="shared" si="304"/>
        <v>0</v>
      </c>
      <c r="AU606" s="113">
        <f t="shared" si="305"/>
        <v>0</v>
      </c>
      <c r="AV606" s="113">
        <f t="shared" si="306"/>
        <v>0</v>
      </c>
      <c r="AX606" s="68" t="str">
        <f>IF(BC606="","",IF(BC606&gt;0,COUNT($AY$2:AY606),""))</f>
        <v/>
      </c>
      <c r="AY606" s="113" t="str">
        <f t="shared" si="307"/>
        <v/>
      </c>
      <c r="AZ606" s="113" t="str">
        <f t="shared" si="308"/>
        <v/>
      </c>
      <c r="BA606" s="113" t="str">
        <f t="shared" si="309"/>
        <v/>
      </c>
      <c r="BB606" s="113" t="str">
        <f t="shared" si="310"/>
        <v/>
      </c>
      <c r="BC606" s="113" t="str">
        <f t="shared" si="311"/>
        <v/>
      </c>
      <c r="BD606" s="113" t="str">
        <f t="shared" si="312"/>
        <v/>
      </c>
      <c r="BE606" s="113" t="str">
        <f t="shared" si="313"/>
        <v/>
      </c>
      <c r="BF606" s="113" t="str">
        <f t="shared" si="314"/>
        <v/>
      </c>
      <c r="BG606" s="113" t="str">
        <f t="shared" si="315"/>
        <v/>
      </c>
      <c r="BH606" s="113" t="str">
        <f t="shared" si="316"/>
        <v/>
      </c>
      <c r="BI606" s="113" t="str">
        <f t="shared" si="317"/>
        <v/>
      </c>
      <c r="BJ606" s="113" t="str">
        <f t="shared" si="318"/>
        <v/>
      </c>
      <c r="BK606" s="113" t="str">
        <f t="shared" si="319"/>
        <v/>
      </c>
      <c r="BL606" s="113" t="str">
        <f t="shared" si="320"/>
        <v/>
      </c>
      <c r="BM606" s="113" t="str">
        <f t="shared" si="321"/>
        <v/>
      </c>
      <c r="BN606" s="113" t="str">
        <f t="shared" si="322"/>
        <v/>
      </c>
    </row>
    <row r="607" spans="1:66">
      <c r="A607" s="111">
        <f>IF('Data Entry'!$H$4="","",'Data Entry'!$H$4)</f>
        <v>8</v>
      </c>
      <c r="B607" s="111" t="str">
        <f>IF('Data Entry'!B612="","",'Data Entry'!B612)</f>
        <v/>
      </c>
      <c r="C607" s="111" t="str">
        <f>IF('Data Entry'!C612="","",'Data Entry'!C612)</f>
        <v/>
      </c>
      <c r="D607" s="114" t="str">
        <f>IF('Data Entry'!D612="","",'Data Entry'!D612)</f>
        <v/>
      </c>
      <c r="E607" s="111" t="str">
        <f>IF('Data Entry'!E612="","",UPPER('Data Entry'!E612))</f>
        <v/>
      </c>
      <c r="F607" s="111"/>
      <c r="G607" s="111" t="str">
        <f>IF('Data Entry'!F612="","",UPPER('Data Entry'!F612))</f>
        <v/>
      </c>
      <c r="H607" s="111"/>
      <c r="I607" s="111"/>
      <c r="J607" s="111"/>
      <c r="K607" s="111" t="str">
        <f>IF('Data Entry'!G612="","",'Data Entry'!G612)</f>
        <v/>
      </c>
      <c r="L607" s="111" t="str">
        <f>IF('Data Entry'!H612="","",'Data Entry'!H612)</f>
        <v/>
      </c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2"/>
      <c r="AF607" s="68" t="str">
        <f>IF(AK607="","",IF(AK607&gt;0,COUNT($AG$2:AG607),""))</f>
        <v/>
      </c>
      <c r="AG607" s="113">
        <f t="shared" si="291"/>
        <v>8</v>
      </c>
      <c r="AH607" s="113" t="str">
        <f t="shared" si="292"/>
        <v/>
      </c>
      <c r="AI607" s="113" t="str">
        <f t="shared" si="293"/>
        <v/>
      </c>
      <c r="AJ607" s="113" t="str">
        <f t="shared" si="294"/>
        <v/>
      </c>
      <c r="AK607" s="113" t="str">
        <f t="shared" si="295"/>
        <v/>
      </c>
      <c r="AL607" s="113">
        <f t="shared" si="296"/>
        <v>0</v>
      </c>
      <c r="AM607" s="113" t="str">
        <f t="shared" si="297"/>
        <v/>
      </c>
      <c r="AN607" s="113">
        <f t="shared" si="298"/>
        <v>0</v>
      </c>
      <c r="AO607" s="113">
        <f t="shared" si="299"/>
        <v>0</v>
      </c>
      <c r="AP607" s="113">
        <f t="shared" si="300"/>
        <v>0</v>
      </c>
      <c r="AQ607" s="113" t="str">
        <f t="shared" si="301"/>
        <v/>
      </c>
      <c r="AR607" s="113" t="str">
        <f t="shared" si="302"/>
        <v/>
      </c>
      <c r="AS607" s="113">
        <f t="shared" si="303"/>
        <v>0</v>
      </c>
      <c r="AT607" s="113">
        <f t="shared" si="304"/>
        <v>0</v>
      </c>
      <c r="AU607" s="113">
        <f t="shared" si="305"/>
        <v>0</v>
      </c>
      <c r="AV607" s="113">
        <f t="shared" si="306"/>
        <v>0</v>
      </c>
      <c r="AX607" s="68" t="str">
        <f>IF(BC607="","",IF(BC607&gt;0,COUNT($AY$2:AY607),""))</f>
        <v/>
      </c>
      <c r="AY607" s="113" t="str">
        <f t="shared" si="307"/>
        <v/>
      </c>
      <c r="AZ607" s="113" t="str">
        <f t="shared" si="308"/>
        <v/>
      </c>
      <c r="BA607" s="113" t="str">
        <f t="shared" si="309"/>
        <v/>
      </c>
      <c r="BB607" s="113" t="str">
        <f t="shared" si="310"/>
        <v/>
      </c>
      <c r="BC607" s="113" t="str">
        <f t="shared" si="311"/>
        <v/>
      </c>
      <c r="BD607" s="113" t="str">
        <f t="shared" si="312"/>
        <v/>
      </c>
      <c r="BE607" s="113" t="str">
        <f t="shared" si="313"/>
        <v/>
      </c>
      <c r="BF607" s="113" t="str">
        <f t="shared" si="314"/>
        <v/>
      </c>
      <c r="BG607" s="113" t="str">
        <f t="shared" si="315"/>
        <v/>
      </c>
      <c r="BH607" s="113" t="str">
        <f t="shared" si="316"/>
        <v/>
      </c>
      <c r="BI607" s="113" t="str">
        <f t="shared" si="317"/>
        <v/>
      </c>
      <c r="BJ607" s="113" t="str">
        <f t="shared" si="318"/>
        <v/>
      </c>
      <c r="BK607" s="113" t="str">
        <f t="shared" si="319"/>
        <v/>
      </c>
      <c r="BL607" s="113" t="str">
        <f t="shared" si="320"/>
        <v/>
      </c>
      <c r="BM607" s="113" t="str">
        <f t="shared" si="321"/>
        <v/>
      </c>
      <c r="BN607" s="113" t="str">
        <f t="shared" si="322"/>
        <v/>
      </c>
    </row>
    <row r="608" spans="1:66">
      <c r="A608" s="111">
        <f>IF('Data Entry'!$H$4="","",'Data Entry'!$H$4)</f>
        <v>8</v>
      </c>
      <c r="B608" s="111" t="str">
        <f>IF('Data Entry'!B613="","",'Data Entry'!B613)</f>
        <v/>
      </c>
      <c r="C608" s="111" t="str">
        <f>IF('Data Entry'!C613="","",'Data Entry'!C613)</f>
        <v/>
      </c>
      <c r="D608" s="114" t="str">
        <f>IF('Data Entry'!D613="","",'Data Entry'!D613)</f>
        <v/>
      </c>
      <c r="E608" s="111" t="str">
        <f>IF('Data Entry'!E613="","",UPPER('Data Entry'!E613))</f>
        <v/>
      </c>
      <c r="F608" s="111"/>
      <c r="G608" s="111" t="str">
        <f>IF('Data Entry'!F613="","",UPPER('Data Entry'!F613))</f>
        <v/>
      </c>
      <c r="H608" s="111"/>
      <c r="I608" s="111"/>
      <c r="J608" s="111"/>
      <c r="K608" s="111" t="str">
        <f>IF('Data Entry'!G613="","",'Data Entry'!G613)</f>
        <v/>
      </c>
      <c r="L608" s="111" t="str">
        <f>IF('Data Entry'!H613="","",'Data Entry'!H613)</f>
        <v/>
      </c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112"/>
      <c r="AF608" s="68" t="str">
        <f>IF(AK608="","",IF(AK608&gt;0,COUNT($AG$2:AG608),""))</f>
        <v/>
      </c>
      <c r="AG608" s="113">
        <f t="shared" si="291"/>
        <v>8</v>
      </c>
      <c r="AH608" s="113" t="str">
        <f t="shared" si="292"/>
        <v/>
      </c>
      <c r="AI608" s="113" t="str">
        <f t="shared" si="293"/>
        <v/>
      </c>
      <c r="AJ608" s="113" t="str">
        <f t="shared" si="294"/>
        <v/>
      </c>
      <c r="AK608" s="113" t="str">
        <f t="shared" si="295"/>
        <v/>
      </c>
      <c r="AL608" s="113">
        <f t="shared" si="296"/>
        <v>0</v>
      </c>
      <c r="AM608" s="113" t="str">
        <f t="shared" si="297"/>
        <v/>
      </c>
      <c r="AN608" s="113">
        <f t="shared" si="298"/>
        <v>0</v>
      </c>
      <c r="AO608" s="113">
        <f t="shared" si="299"/>
        <v>0</v>
      </c>
      <c r="AP608" s="113">
        <f t="shared" si="300"/>
        <v>0</v>
      </c>
      <c r="AQ608" s="113" t="str">
        <f t="shared" si="301"/>
        <v/>
      </c>
      <c r="AR608" s="113" t="str">
        <f t="shared" si="302"/>
        <v/>
      </c>
      <c r="AS608" s="113">
        <f t="shared" si="303"/>
        <v>0</v>
      </c>
      <c r="AT608" s="113">
        <f t="shared" si="304"/>
        <v>0</v>
      </c>
      <c r="AU608" s="113">
        <f t="shared" si="305"/>
        <v>0</v>
      </c>
      <c r="AV608" s="113">
        <f t="shared" si="306"/>
        <v>0</v>
      </c>
      <c r="AX608" s="68" t="str">
        <f>IF(BC608="","",IF(BC608&gt;0,COUNT($AY$2:AY608),""))</f>
        <v/>
      </c>
      <c r="AY608" s="113" t="str">
        <f t="shared" si="307"/>
        <v/>
      </c>
      <c r="AZ608" s="113" t="str">
        <f t="shared" si="308"/>
        <v/>
      </c>
      <c r="BA608" s="113" t="str">
        <f t="shared" si="309"/>
        <v/>
      </c>
      <c r="BB608" s="113" t="str">
        <f t="shared" si="310"/>
        <v/>
      </c>
      <c r="BC608" s="113" t="str">
        <f t="shared" si="311"/>
        <v/>
      </c>
      <c r="BD608" s="113" t="str">
        <f t="shared" si="312"/>
        <v/>
      </c>
      <c r="BE608" s="113" t="str">
        <f t="shared" si="313"/>
        <v/>
      </c>
      <c r="BF608" s="113" t="str">
        <f t="shared" si="314"/>
        <v/>
      </c>
      <c r="BG608" s="113" t="str">
        <f t="shared" si="315"/>
        <v/>
      </c>
      <c r="BH608" s="113" t="str">
        <f t="shared" si="316"/>
        <v/>
      </c>
      <c r="BI608" s="113" t="str">
        <f t="shared" si="317"/>
        <v/>
      </c>
      <c r="BJ608" s="113" t="str">
        <f t="shared" si="318"/>
        <v/>
      </c>
      <c r="BK608" s="113" t="str">
        <f t="shared" si="319"/>
        <v/>
      </c>
      <c r="BL608" s="113" t="str">
        <f t="shared" si="320"/>
        <v/>
      </c>
      <c r="BM608" s="113" t="str">
        <f t="shared" si="321"/>
        <v/>
      </c>
      <c r="BN608" s="113" t="str">
        <f t="shared" si="322"/>
        <v/>
      </c>
    </row>
    <row r="609" spans="1:66">
      <c r="A609" s="111">
        <f>IF('Data Entry'!$H$4="","",'Data Entry'!$H$4)</f>
        <v>8</v>
      </c>
      <c r="B609" s="111" t="str">
        <f>IF('Data Entry'!B614="","",'Data Entry'!B614)</f>
        <v/>
      </c>
      <c r="C609" s="111" t="str">
        <f>IF('Data Entry'!C614="","",'Data Entry'!C614)</f>
        <v/>
      </c>
      <c r="D609" s="114" t="str">
        <f>IF('Data Entry'!D614="","",'Data Entry'!D614)</f>
        <v/>
      </c>
      <c r="E609" s="111" t="str">
        <f>IF('Data Entry'!E614="","",UPPER('Data Entry'!E614))</f>
        <v/>
      </c>
      <c r="F609" s="111"/>
      <c r="G609" s="111" t="str">
        <f>IF('Data Entry'!F614="","",UPPER('Data Entry'!F614))</f>
        <v/>
      </c>
      <c r="H609" s="111"/>
      <c r="I609" s="111"/>
      <c r="J609" s="111"/>
      <c r="K609" s="111" t="str">
        <f>IF('Data Entry'!G614="","",'Data Entry'!G614)</f>
        <v/>
      </c>
      <c r="L609" s="111" t="str">
        <f>IF('Data Entry'!H614="","",'Data Entry'!H614)</f>
        <v/>
      </c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112"/>
      <c r="AF609" s="68" t="str">
        <f>IF(AK609="","",IF(AK609&gt;0,COUNT($AG$2:AG609),""))</f>
        <v/>
      </c>
      <c r="AG609" s="113">
        <f t="shared" si="291"/>
        <v>8</v>
      </c>
      <c r="AH609" s="113" t="str">
        <f t="shared" si="292"/>
        <v/>
      </c>
      <c r="AI609" s="113" t="str">
        <f t="shared" si="293"/>
        <v/>
      </c>
      <c r="AJ609" s="113" t="str">
        <f t="shared" si="294"/>
        <v/>
      </c>
      <c r="AK609" s="113" t="str">
        <f t="shared" si="295"/>
        <v/>
      </c>
      <c r="AL609" s="113">
        <f t="shared" si="296"/>
        <v>0</v>
      </c>
      <c r="AM609" s="113" t="str">
        <f t="shared" si="297"/>
        <v/>
      </c>
      <c r="AN609" s="113">
        <f t="shared" si="298"/>
        <v>0</v>
      </c>
      <c r="AO609" s="113">
        <f t="shared" si="299"/>
        <v>0</v>
      </c>
      <c r="AP609" s="113">
        <f t="shared" si="300"/>
        <v>0</v>
      </c>
      <c r="AQ609" s="113" t="str">
        <f t="shared" si="301"/>
        <v/>
      </c>
      <c r="AR609" s="113" t="str">
        <f t="shared" si="302"/>
        <v/>
      </c>
      <c r="AS609" s="113">
        <f t="shared" si="303"/>
        <v>0</v>
      </c>
      <c r="AT609" s="113">
        <f t="shared" si="304"/>
        <v>0</v>
      </c>
      <c r="AU609" s="113">
        <f t="shared" si="305"/>
        <v>0</v>
      </c>
      <c r="AV609" s="113">
        <f t="shared" si="306"/>
        <v>0</v>
      </c>
      <c r="AX609" s="68" t="str">
        <f>IF(BC609="","",IF(BC609&gt;0,COUNT($AY$2:AY609),""))</f>
        <v/>
      </c>
      <c r="AY609" s="113" t="str">
        <f t="shared" si="307"/>
        <v/>
      </c>
      <c r="AZ609" s="113" t="str">
        <f t="shared" si="308"/>
        <v/>
      </c>
      <c r="BA609" s="113" t="str">
        <f t="shared" si="309"/>
        <v/>
      </c>
      <c r="BB609" s="113" t="str">
        <f t="shared" si="310"/>
        <v/>
      </c>
      <c r="BC609" s="113" t="str">
        <f t="shared" si="311"/>
        <v/>
      </c>
      <c r="BD609" s="113" t="str">
        <f t="shared" si="312"/>
        <v/>
      </c>
      <c r="BE609" s="113" t="str">
        <f t="shared" si="313"/>
        <v/>
      </c>
      <c r="BF609" s="113" t="str">
        <f t="shared" si="314"/>
        <v/>
      </c>
      <c r="BG609" s="113" t="str">
        <f t="shared" si="315"/>
        <v/>
      </c>
      <c r="BH609" s="113" t="str">
        <f t="shared" si="316"/>
        <v/>
      </c>
      <c r="BI609" s="113" t="str">
        <f t="shared" si="317"/>
        <v/>
      </c>
      <c r="BJ609" s="113" t="str">
        <f t="shared" si="318"/>
        <v/>
      </c>
      <c r="BK609" s="113" t="str">
        <f t="shared" si="319"/>
        <v/>
      </c>
      <c r="BL609" s="113" t="str">
        <f t="shared" si="320"/>
        <v/>
      </c>
      <c r="BM609" s="113" t="str">
        <f t="shared" si="321"/>
        <v/>
      </c>
      <c r="BN609" s="113" t="str">
        <f t="shared" si="322"/>
        <v/>
      </c>
    </row>
    <row r="610" spans="1:66">
      <c r="A610" s="111">
        <f>IF('Data Entry'!$H$4="","",'Data Entry'!$H$4)</f>
        <v>8</v>
      </c>
      <c r="B610" s="111" t="str">
        <f>IF('Data Entry'!B615="","",'Data Entry'!B615)</f>
        <v/>
      </c>
      <c r="C610" s="111" t="str">
        <f>IF('Data Entry'!C615="","",'Data Entry'!C615)</f>
        <v/>
      </c>
      <c r="D610" s="114" t="str">
        <f>IF('Data Entry'!D615="","",'Data Entry'!D615)</f>
        <v/>
      </c>
      <c r="E610" s="111" t="str">
        <f>IF('Data Entry'!E615="","",UPPER('Data Entry'!E615))</f>
        <v/>
      </c>
      <c r="F610" s="111"/>
      <c r="G610" s="111" t="str">
        <f>IF('Data Entry'!F615="","",UPPER('Data Entry'!F615))</f>
        <v/>
      </c>
      <c r="H610" s="111"/>
      <c r="I610" s="111"/>
      <c r="J610" s="111"/>
      <c r="K610" s="111" t="str">
        <f>IF('Data Entry'!G615="","",'Data Entry'!G615)</f>
        <v/>
      </c>
      <c r="L610" s="111" t="str">
        <f>IF('Data Entry'!H615="","",'Data Entry'!H615)</f>
        <v/>
      </c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112"/>
      <c r="AF610" s="68" t="str">
        <f>IF(AK610="","",IF(AK610&gt;0,COUNT($AG$2:AG610),""))</f>
        <v/>
      </c>
      <c r="AG610" s="113">
        <f t="shared" si="291"/>
        <v>8</v>
      </c>
      <c r="AH610" s="113" t="str">
        <f t="shared" si="292"/>
        <v/>
      </c>
      <c r="AI610" s="113" t="str">
        <f t="shared" si="293"/>
        <v/>
      </c>
      <c r="AJ610" s="113" t="str">
        <f t="shared" si="294"/>
        <v/>
      </c>
      <c r="AK610" s="113" t="str">
        <f t="shared" si="295"/>
        <v/>
      </c>
      <c r="AL610" s="113">
        <f t="shared" si="296"/>
        <v>0</v>
      </c>
      <c r="AM610" s="113" t="str">
        <f t="shared" si="297"/>
        <v/>
      </c>
      <c r="AN610" s="113">
        <f t="shared" si="298"/>
        <v>0</v>
      </c>
      <c r="AO610" s="113">
        <f t="shared" si="299"/>
        <v>0</v>
      </c>
      <c r="AP610" s="113">
        <f t="shared" si="300"/>
        <v>0</v>
      </c>
      <c r="AQ610" s="113" t="str">
        <f t="shared" si="301"/>
        <v/>
      </c>
      <c r="AR610" s="113" t="str">
        <f t="shared" si="302"/>
        <v/>
      </c>
      <c r="AS610" s="113">
        <f t="shared" si="303"/>
        <v>0</v>
      </c>
      <c r="AT610" s="113">
        <f t="shared" si="304"/>
        <v>0</v>
      </c>
      <c r="AU610" s="113">
        <f t="shared" si="305"/>
        <v>0</v>
      </c>
      <c r="AV610" s="113">
        <f t="shared" si="306"/>
        <v>0</v>
      </c>
      <c r="AX610" s="68" t="str">
        <f>IF(BC610="","",IF(BC610&gt;0,COUNT($AY$2:AY610),""))</f>
        <v/>
      </c>
      <c r="AY610" s="113" t="str">
        <f t="shared" si="307"/>
        <v/>
      </c>
      <c r="AZ610" s="113" t="str">
        <f t="shared" si="308"/>
        <v/>
      </c>
      <c r="BA610" s="113" t="str">
        <f t="shared" si="309"/>
        <v/>
      </c>
      <c r="BB610" s="113" t="str">
        <f t="shared" si="310"/>
        <v/>
      </c>
      <c r="BC610" s="113" t="str">
        <f t="shared" si="311"/>
        <v/>
      </c>
      <c r="BD610" s="113" t="str">
        <f t="shared" si="312"/>
        <v/>
      </c>
      <c r="BE610" s="113" t="str">
        <f t="shared" si="313"/>
        <v/>
      </c>
      <c r="BF610" s="113" t="str">
        <f t="shared" si="314"/>
        <v/>
      </c>
      <c r="BG610" s="113" t="str">
        <f t="shared" si="315"/>
        <v/>
      </c>
      <c r="BH610" s="113" t="str">
        <f t="shared" si="316"/>
        <v/>
      </c>
      <c r="BI610" s="113" t="str">
        <f t="shared" si="317"/>
        <v/>
      </c>
      <c r="BJ610" s="113" t="str">
        <f t="shared" si="318"/>
        <v/>
      </c>
      <c r="BK610" s="113" t="str">
        <f t="shared" si="319"/>
        <v/>
      </c>
      <c r="BL610" s="113" t="str">
        <f t="shared" si="320"/>
        <v/>
      </c>
      <c r="BM610" s="113" t="str">
        <f t="shared" si="321"/>
        <v/>
      </c>
      <c r="BN610" s="113" t="str">
        <f t="shared" si="322"/>
        <v/>
      </c>
    </row>
    <row r="611" spans="1:66">
      <c r="A611" s="111">
        <f>IF('Data Entry'!$H$4="","",'Data Entry'!$H$4)</f>
        <v>8</v>
      </c>
      <c r="B611" s="111" t="str">
        <f>IF('Data Entry'!B616="","",'Data Entry'!B616)</f>
        <v/>
      </c>
      <c r="C611" s="111" t="str">
        <f>IF('Data Entry'!C616="","",'Data Entry'!C616)</f>
        <v/>
      </c>
      <c r="D611" s="114" t="str">
        <f>IF('Data Entry'!D616="","",'Data Entry'!D616)</f>
        <v/>
      </c>
      <c r="E611" s="111" t="str">
        <f>IF('Data Entry'!E616="","",UPPER('Data Entry'!E616))</f>
        <v/>
      </c>
      <c r="F611" s="111"/>
      <c r="G611" s="111" t="str">
        <f>IF('Data Entry'!F616="","",UPPER('Data Entry'!F616))</f>
        <v/>
      </c>
      <c r="H611" s="111"/>
      <c r="I611" s="111"/>
      <c r="J611" s="111"/>
      <c r="K611" s="111" t="str">
        <f>IF('Data Entry'!G616="","",'Data Entry'!G616)</f>
        <v/>
      </c>
      <c r="L611" s="111" t="str">
        <f>IF('Data Entry'!H616="","",'Data Entry'!H616)</f>
        <v/>
      </c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112"/>
      <c r="AF611" s="68" t="str">
        <f>IF(AK611="","",IF(AK611&gt;0,COUNT($AG$2:AG611),""))</f>
        <v/>
      </c>
      <c r="AG611" s="113">
        <f t="shared" si="291"/>
        <v>8</v>
      </c>
      <c r="AH611" s="113" t="str">
        <f t="shared" si="292"/>
        <v/>
      </c>
      <c r="AI611" s="113" t="str">
        <f t="shared" si="293"/>
        <v/>
      </c>
      <c r="AJ611" s="113" t="str">
        <f t="shared" si="294"/>
        <v/>
      </c>
      <c r="AK611" s="113" t="str">
        <f t="shared" si="295"/>
        <v/>
      </c>
      <c r="AL611" s="113">
        <f t="shared" si="296"/>
        <v>0</v>
      </c>
      <c r="AM611" s="113" t="str">
        <f t="shared" si="297"/>
        <v/>
      </c>
      <c r="AN611" s="113">
        <f t="shared" si="298"/>
        <v>0</v>
      </c>
      <c r="AO611" s="113">
        <f t="shared" si="299"/>
        <v>0</v>
      </c>
      <c r="AP611" s="113">
        <f t="shared" si="300"/>
        <v>0</v>
      </c>
      <c r="AQ611" s="113" t="str">
        <f t="shared" si="301"/>
        <v/>
      </c>
      <c r="AR611" s="113" t="str">
        <f t="shared" si="302"/>
        <v/>
      </c>
      <c r="AS611" s="113">
        <f t="shared" si="303"/>
        <v>0</v>
      </c>
      <c r="AT611" s="113">
        <f t="shared" si="304"/>
        <v>0</v>
      </c>
      <c r="AU611" s="113">
        <f t="shared" si="305"/>
        <v>0</v>
      </c>
      <c r="AV611" s="113">
        <f t="shared" si="306"/>
        <v>0</v>
      </c>
      <c r="AX611" s="68" t="str">
        <f>IF(BC611="","",IF(BC611&gt;0,COUNT($AY$2:AY611),""))</f>
        <v/>
      </c>
      <c r="AY611" s="113" t="str">
        <f t="shared" si="307"/>
        <v/>
      </c>
      <c r="AZ611" s="113" t="str">
        <f t="shared" si="308"/>
        <v/>
      </c>
      <c r="BA611" s="113" t="str">
        <f t="shared" si="309"/>
        <v/>
      </c>
      <c r="BB611" s="113" t="str">
        <f t="shared" si="310"/>
        <v/>
      </c>
      <c r="BC611" s="113" t="str">
        <f t="shared" si="311"/>
        <v/>
      </c>
      <c r="BD611" s="113" t="str">
        <f t="shared" si="312"/>
        <v/>
      </c>
      <c r="BE611" s="113" t="str">
        <f t="shared" si="313"/>
        <v/>
      </c>
      <c r="BF611" s="113" t="str">
        <f t="shared" si="314"/>
        <v/>
      </c>
      <c r="BG611" s="113" t="str">
        <f t="shared" si="315"/>
        <v/>
      </c>
      <c r="BH611" s="113" t="str">
        <f t="shared" si="316"/>
        <v/>
      </c>
      <c r="BI611" s="113" t="str">
        <f t="shared" si="317"/>
        <v/>
      </c>
      <c r="BJ611" s="113" t="str">
        <f t="shared" si="318"/>
        <v/>
      </c>
      <c r="BK611" s="113" t="str">
        <f t="shared" si="319"/>
        <v/>
      </c>
      <c r="BL611" s="113" t="str">
        <f t="shared" si="320"/>
        <v/>
      </c>
      <c r="BM611" s="113" t="str">
        <f t="shared" si="321"/>
        <v/>
      </c>
      <c r="BN611" s="113" t="str">
        <f t="shared" si="322"/>
        <v/>
      </c>
    </row>
    <row r="612" spans="1:66">
      <c r="A612" s="111">
        <f>IF('Data Entry'!$H$4="","",'Data Entry'!$H$4)</f>
        <v>8</v>
      </c>
      <c r="B612" s="111" t="str">
        <f>IF('Data Entry'!B617="","",'Data Entry'!B617)</f>
        <v/>
      </c>
      <c r="C612" s="111" t="str">
        <f>IF('Data Entry'!C617="","",'Data Entry'!C617)</f>
        <v/>
      </c>
      <c r="D612" s="114" t="str">
        <f>IF('Data Entry'!D617="","",'Data Entry'!D617)</f>
        <v/>
      </c>
      <c r="E612" s="111" t="str">
        <f>IF('Data Entry'!E617="","",UPPER('Data Entry'!E617))</f>
        <v/>
      </c>
      <c r="F612" s="111"/>
      <c r="G612" s="111" t="str">
        <f>IF('Data Entry'!F617="","",UPPER('Data Entry'!F617))</f>
        <v/>
      </c>
      <c r="H612" s="111"/>
      <c r="I612" s="111"/>
      <c r="J612" s="111"/>
      <c r="K612" s="111" t="str">
        <f>IF('Data Entry'!G617="","",'Data Entry'!G617)</f>
        <v/>
      </c>
      <c r="L612" s="111" t="str">
        <f>IF('Data Entry'!H617="","",'Data Entry'!H617)</f>
        <v/>
      </c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112"/>
      <c r="AF612" s="68" t="str">
        <f>IF(AK612="","",IF(AK612&gt;0,COUNT($AG$2:AG612),""))</f>
        <v/>
      </c>
      <c r="AG612" s="113">
        <f t="shared" si="291"/>
        <v>8</v>
      </c>
      <c r="AH612" s="113" t="str">
        <f t="shared" si="292"/>
        <v/>
      </c>
      <c r="AI612" s="113" t="str">
        <f t="shared" si="293"/>
        <v/>
      </c>
      <c r="AJ612" s="113" t="str">
        <f t="shared" si="294"/>
        <v/>
      </c>
      <c r="AK612" s="113" t="str">
        <f t="shared" si="295"/>
        <v/>
      </c>
      <c r="AL612" s="113">
        <f t="shared" si="296"/>
        <v>0</v>
      </c>
      <c r="AM612" s="113" t="str">
        <f t="shared" si="297"/>
        <v/>
      </c>
      <c r="AN612" s="113">
        <f t="shared" si="298"/>
        <v>0</v>
      </c>
      <c r="AO612" s="113">
        <f t="shared" si="299"/>
        <v>0</v>
      </c>
      <c r="AP612" s="113">
        <f t="shared" si="300"/>
        <v>0</v>
      </c>
      <c r="AQ612" s="113" t="str">
        <f t="shared" si="301"/>
        <v/>
      </c>
      <c r="AR612" s="113" t="str">
        <f t="shared" si="302"/>
        <v/>
      </c>
      <c r="AS612" s="113">
        <f t="shared" si="303"/>
        <v>0</v>
      </c>
      <c r="AT612" s="113">
        <f t="shared" si="304"/>
        <v>0</v>
      </c>
      <c r="AU612" s="113">
        <f t="shared" si="305"/>
        <v>0</v>
      </c>
      <c r="AV612" s="113">
        <f t="shared" si="306"/>
        <v>0</v>
      </c>
      <c r="AX612" s="68" t="str">
        <f>IF(BC612="","",IF(BC612&gt;0,COUNT($AY$2:AY612),""))</f>
        <v/>
      </c>
      <c r="AY612" s="113" t="str">
        <f t="shared" si="307"/>
        <v/>
      </c>
      <c r="AZ612" s="113" t="str">
        <f t="shared" si="308"/>
        <v/>
      </c>
      <c r="BA612" s="113" t="str">
        <f t="shared" si="309"/>
        <v/>
      </c>
      <c r="BB612" s="113" t="str">
        <f t="shared" si="310"/>
        <v/>
      </c>
      <c r="BC612" s="113" t="str">
        <f t="shared" si="311"/>
        <v/>
      </c>
      <c r="BD612" s="113" t="str">
        <f t="shared" si="312"/>
        <v/>
      </c>
      <c r="BE612" s="113" t="str">
        <f t="shared" si="313"/>
        <v/>
      </c>
      <c r="BF612" s="113" t="str">
        <f t="shared" si="314"/>
        <v/>
      </c>
      <c r="BG612" s="113" t="str">
        <f t="shared" si="315"/>
        <v/>
      </c>
      <c r="BH612" s="113" t="str">
        <f t="shared" si="316"/>
        <v/>
      </c>
      <c r="BI612" s="113" t="str">
        <f t="shared" si="317"/>
        <v/>
      </c>
      <c r="BJ612" s="113" t="str">
        <f t="shared" si="318"/>
        <v/>
      </c>
      <c r="BK612" s="113" t="str">
        <f t="shared" si="319"/>
        <v/>
      </c>
      <c r="BL612" s="113" t="str">
        <f t="shared" si="320"/>
        <v/>
      </c>
      <c r="BM612" s="113" t="str">
        <f t="shared" si="321"/>
        <v/>
      </c>
      <c r="BN612" s="113" t="str">
        <f t="shared" si="322"/>
        <v/>
      </c>
    </row>
    <row r="613" spans="1:66">
      <c r="A613" s="111">
        <f>IF('Data Entry'!$H$4="","",'Data Entry'!$H$4)</f>
        <v>8</v>
      </c>
      <c r="B613" s="111" t="str">
        <f>IF('Data Entry'!B618="","",'Data Entry'!B618)</f>
        <v/>
      </c>
      <c r="C613" s="111" t="str">
        <f>IF('Data Entry'!C618="","",'Data Entry'!C618)</f>
        <v/>
      </c>
      <c r="D613" s="114" t="str">
        <f>IF('Data Entry'!D618="","",'Data Entry'!D618)</f>
        <v/>
      </c>
      <c r="E613" s="111" t="str">
        <f>IF('Data Entry'!E618="","",UPPER('Data Entry'!E618))</f>
        <v/>
      </c>
      <c r="F613" s="111"/>
      <c r="G613" s="111" t="str">
        <f>IF('Data Entry'!F618="","",UPPER('Data Entry'!F618))</f>
        <v/>
      </c>
      <c r="H613" s="111"/>
      <c r="I613" s="111"/>
      <c r="J613" s="111"/>
      <c r="K613" s="111" t="str">
        <f>IF('Data Entry'!G618="","",'Data Entry'!G618)</f>
        <v/>
      </c>
      <c r="L613" s="111" t="str">
        <f>IF('Data Entry'!H618="","",'Data Entry'!H618)</f>
        <v/>
      </c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112"/>
      <c r="AF613" s="68" t="str">
        <f>IF(AK613="","",IF(AK613&gt;0,COUNT($AG$2:AG613),""))</f>
        <v/>
      </c>
      <c r="AG613" s="113">
        <f t="shared" si="291"/>
        <v>8</v>
      </c>
      <c r="AH613" s="113" t="str">
        <f t="shared" si="292"/>
        <v/>
      </c>
      <c r="AI613" s="113" t="str">
        <f t="shared" si="293"/>
        <v/>
      </c>
      <c r="AJ613" s="113" t="str">
        <f t="shared" si="294"/>
        <v/>
      </c>
      <c r="AK613" s="113" t="str">
        <f t="shared" si="295"/>
        <v/>
      </c>
      <c r="AL613" s="113">
        <f t="shared" si="296"/>
        <v>0</v>
      </c>
      <c r="AM613" s="113" t="str">
        <f t="shared" si="297"/>
        <v/>
      </c>
      <c r="AN613" s="113">
        <f t="shared" si="298"/>
        <v>0</v>
      </c>
      <c r="AO613" s="113">
        <f t="shared" si="299"/>
        <v>0</v>
      </c>
      <c r="AP613" s="113">
        <f t="shared" si="300"/>
        <v>0</v>
      </c>
      <c r="AQ613" s="113" t="str">
        <f t="shared" si="301"/>
        <v/>
      </c>
      <c r="AR613" s="113" t="str">
        <f t="shared" si="302"/>
        <v/>
      </c>
      <c r="AS613" s="113">
        <f t="shared" si="303"/>
        <v>0</v>
      </c>
      <c r="AT613" s="113">
        <f t="shared" si="304"/>
        <v>0</v>
      </c>
      <c r="AU613" s="113">
        <f t="shared" si="305"/>
        <v>0</v>
      </c>
      <c r="AV613" s="113">
        <f t="shared" si="306"/>
        <v>0</v>
      </c>
      <c r="AX613" s="68" t="str">
        <f>IF(BC613="","",IF(BC613&gt;0,COUNT($AY$2:AY613),""))</f>
        <v/>
      </c>
      <c r="AY613" s="113" t="str">
        <f t="shared" si="307"/>
        <v/>
      </c>
      <c r="AZ613" s="113" t="str">
        <f t="shared" si="308"/>
        <v/>
      </c>
      <c r="BA613" s="113" t="str">
        <f t="shared" si="309"/>
        <v/>
      </c>
      <c r="BB613" s="113" t="str">
        <f t="shared" si="310"/>
        <v/>
      </c>
      <c r="BC613" s="113" t="str">
        <f t="shared" si="311"/>
        <v/>
      </c>
      <c r="BD613" s="113" t="str">
        <f t="shared" si="312"/>
        <v/>
      </c>
      <c r="BE613" s="113" t="str">
        <f t="shared" si="313"/>
        <v/>
      </c>
      <c r="BF613" s="113" t="str">
        <f t="shared" si="314"/>
        <v/>
      </c>
      <c r="BG613" s="113" t="str">
        <f t="shared" si="315"/>
        <v/>
      </c>
      <c r="BH613" s="113" t="str">
        <f t="shared" si="316"/>
        <v/>
      </c>
      <c r="BI613" s="113" t="str">
        <f t="shared" si="317"/>
        <v/>
      </c>
      <c r="BJ613" s="113" t="str">
        <f t="shared" si="318"/>
        <v/>
      </c>
      <c r="BK613" s="113" t="str">
        <f t="shared" si="319"/>
        <v/>
      </c>
      <c r="BL613" s="113" t="str">
        <f t="shared" si="320"/>
        <v/>
      </c>
      <c r="BM613" s="113" t="str">
        <f t="shared" si="321"/>
        <v/>
      </c>
      <c r="BN613" s="113" t="str">
        <f t="shared" si="322"/>
        <v/>
      </c>
    </row>
    <row r="614" spans="1:66">
      <c r="A614" s="111">
        <f>IF('Data Entry'!$H$4="","",'Data Entry'!$H$4)</f>
        <v>8</v>
      </c>
      <c r="B614" s="111" t="str">
        <f>IF('Data Entry'!B619="","",'Data Entry'!B619)</f>
        <v/>
      </c>
      <c r="C614" s="111" t="str">
        <f>IF('Data Entry'!C619="","",'Data Entry'!C619)</f>
        <v/>
      </c>
      <c r="D614" s="114" t="str">
        <f>IF('Data Entry'!D619="","",'Data Entry'!D619)</f>
        <v/>
      </c>
      <c r="E614" s="111" t="str">
        <f>IF('Data Entry'!E619="","",UPPER('Data Entry'!E619))</f>
        <v/>
      </c>
      <c r="F614" s="111"/>
      <c r="G614" s="111" t="str">
        <f>IF('Data Entry'!F619="","",UPPER('Data Entry'!F619))</f>
        <v/>
      </c>
      <c r="H614" s="111"/>
      <c r="I614" s="111"/>
      <c r="J614" s="111"/>
      <c r="K614" s="111" t="str">
        <f>IF('Data Entry'!G619="","",'Data Entry'!G619)</f>
        <v/>
      </c>
      <c r="L614" s="111" t="str">
        <f>IF('Data Entry'!H619="","",'Data Entry'!H619)</f>
        <v/>
      </c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112"/>
      <c r="AF614" s="68" t="str">
        <f>IF(AK614="","",IF(AK614&gt;0,COUNT($AG$2:AG614),""))</f>
        <v/>
      </c>
      <c r="AG614" s="113">
        <f t="shared" si="291"/>
        <v>8</v>
      </c>
      <c r="AH614" s="113" t="str">
        <f t="shared" si="292"/>
        <v/>
      </c>
      <c r="AI614" s="113" t="str">
        <f t="shared" si="293"/>
        <v/>
      </c>
      <c r="AJ614" s="113" t="str">
        <f t="shared" si="294"/>
        <v/>
      </c>
      <c r="AK614" s="113" t="str">
        <f t="shared" si="295"/>
        <v/>
      </c>
      <c r="AL614" s="113">
        <f t="shared" si="296"/>
        <v>0</v>
      </c>
      <c r="AM614" s="113" t="str">
        <f t="shared" si="297"/>
        <v/>
      </c>
      <c r="AN614" s="113">
        <f t="shared" si="298"/>
        <v>0</v>
      </c>
      <c r="AO614" s="113">
        <f t="shared" si="299"/>
        <v>0</v>
      </c>
      <c r="AP614" s="113">
        <f t="shared" si="300"/>
        <v>0</v>
      </c>
      <c r="AQ614" s="113" t="str">
        <f t="shared" si="301"/>
        <v/>
      </c>
      <c r="AR614" s="113" t="str">
        <f t="shared" si="302"/>
        <v/>
      </c>
      <c r="AS614" s="113">
        <f t="shared" si="303"/>
        <v>0</v>
      </c>
      <c r="AT614" s="113">
        <f t="shared" si="304"/>
        <v>0</v>
      </c>
      <c r="AU614" s="113">
        <f t="shared" si="305"/>
        <v>0</v>
      </c>
      <c r="AV614" s="113">
        <f t="shared" si="306"/>
        <v>0</v>
      </c>
      <c r="AX614" s="68" t="str">
        <f>IF(BC614="","",IF(BC614&gt;0,COUNT($AY$2:AY614),""))</f>
        <v/>
      </c>
      <c r="AY614" s="113" t="str">
        <f t="shared" si="307"/>
        <v/>
      </c>
      <c r="AZ614" s="113" t="str">
        <f t="shared" si="308"/>
        <v/>
      </c>
      <c r="BA614" s="113" t="str">
        <f t="shared" si="309"/>
        <v/>
      </c>
      <c r="BB614" s="113" t="str">
        <f t="shared" si="310"/>
        <v/>
      </c>
      <c r="BC614" s="113" t="str">
        <f t="shared" si="311"/>
        <v/>
      </c>
      <c r="BD614" s="113" t="str">
        <f t="shared" si="312"/>
        <v/>
      </c>
      <c r="BE614" s="113" t="str">
        <f t="shared" si="313"/>
        <v/>
      </c>
      <c r="BF614" s="113" t="str">
        <f t="shared" si="314"/>
        <v/>
      </c>
      <c r="BG614" s="113" t="str">
        <f t="shared" si="315"/>
        <v/>
      </c>
      <c r="BH614" s="113" t="str">
        <f t="shared" si="316"/>
        <v/>
      </c>
      <c r="BI614" s="113" t="str">
        <f t="shared" si="317"/>
        <v/>
      </c>
      <c r="BJ614" s="113" t="str">
        <f t="shared" si="318"/>
        <v/>
      </c>
      <c r="BK614" s="113" t="str">
        <f t="shared" si="319"/>
        <v/>
      </c>
      <c r="BL614" s="113" t="str">
        <f t="shared" si="320"/>
        <v/>
      </c>
      <c r="BM614" s="113" t="str">
        <f t="shared" si="321"/>
        <v/>
      </c>
      <c r="BN614" s="113" t="str">
        <f t="shared" si="322"/>
        <v/>
      </c>
    </row>
    <row r="615" spans="1:66">
      <c r="A615" s="111">
        <f>IF('Data Entry'!$H$4="","",'Data Entry'!$H$4)</f>
        <v>8</v>
      </c>
      <c r="B615" s="111" t="str">
        <f>IF('Data Entry'!B620="","",'Data Entry'!B620)</f>
        <v/>
      </c>
      <c r="C615" s="111" t="str">
        <f>IF('Data Entry'!C620="","",'Data Entry'!C620)</f>
        <v/>
      </c>
      <c r="D615" s="114" t="str">
        <f>IF('Data Entry'!D620="","",'Data Entry'!D620)</f>
        <v/>
      </c>
      <c r="E615" s="111" t="str">
        <f>IF('Data Entry'!E620="","",UPPER('Data Entry'!E620))</f>
        <v/>
      </c>
      <c r="F615" s="111"/>
      <c r="G615" s="111" t="str">
        <f>IF('Data Entry'!F620="","",UPPER('Data Entry'!F620))</f>
        <v/>
      </c>
      <c r="H615" s="111"/>
      <c r="I615" s="111"/>
      <c r="J615" s="111"/>
      <c r="K615" s="111" t="str">
        <f>IF('Data Entry'!G620="","",'Data Entry'!G620)</f>
        <v/>
      </c>
      <c r="L615" s="111" t="str">
        <f>IF('Data Entry'!H620="","",'Data Entry'!H620)</f>
        <v/>
      </c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112"/>
      <c r="AF615" s="68" t="str">
        <f>IF(AK615="","",IF(AK615&gt;0,COUNT($AG$2:AG615),""))</f>
        <v/>
      </c>
      <c r="AG615" s="113">
        <f t="shared" si="291"/>
        <v>8</v>
      </c>
      <c r="AH615" s="113" t="str">
        <f t="shared" si="292"/>
        <v/>
      </c>
      <c r="AI615" s="113" t="str">
        <f t="shared" si="293"/>
        <v/>
      </c>
      <c r="AJ615" s="113" t="str">
        <f t="shared" si="294"/>
        <v/>
      </c>
      <c r="AK615" s="113" t="str">
        <f t="shared" si="295"/>
        <v/>
      </c>
      <c r="AL615" s="113">
        <f t="shared" si="296"/>
        <v>0</v>
      </c>
      <c r="AM615" s="113" t="str">
        <f t="shared" si="297"/>
        <v/>
      </c>
      <c r="AN615" s="113">
        <f t="shared" si="298"/>
        <v>0</v>
      </c>
      <c r="AO615" s="113">
        <f t="shared" si="299"/>
        <v>0</v>
      </c>
      <c r="AP615" s="113">
        <f t="shared" si="300"/>
        <v>0</v>
      </c>
      <c r="AQ615" s="113" t="str">
        <f t="shared" si="301"/>
        <v/>
      </c>
      <c r="AR615" s="113" t="str">
        <f t="shared" si="302"/>
        <v/>
      </c>
      <c r="AS615" s="113">
        <f t="shared" si="303"/>
        <v>0</v>
      </c>
      <c r="AT615" s="113">
        <f t="shared" si="304"/>
        <v>0</v>
      </c>
      <c r="AU615" s="113">
        <f t="shared" si="305"/>
        <v>0</v>
      </c>
      <c r="AV615" s="113">
        <f t="shared" si="306"/>
        <v>0</v>
      </c>
      <c r="AX615" s="68" t="str">
        <f>IF(BC615="","",IF(BC615&gt;0,COUNT($AY$2:AY615),""))</f>
        <v/>
      </c>
      <c r="AY615" s="113" t="str">
        <f t="shared" si="307"/>
        <v/>
      </c>
      <c r="AZ615" s="113" t="str">
        <f t="shared" si="308"/>
        <v/>
      </c>
      <c r="BA615" s="113" t="str">
        <f t="shared" si="309"/>
        <v/>
      </c>
      <c r="BB615" s="113" t="str">
        <f t="shared" si="310"/>
        <v/>
      </c>
      <c r="BC615" s="113" t="str">
        <f t="shared" si="311"/>
        <v/>
      </c>
      <c r="BD615" s="113" t="str">
        <f t="shared" si="312"/>
        <v/>
      </c>
      <c r="BE615" s="113" t="str">
        <f t="shared" si="313"/>
        <v/>
      </c>
      <c r="BF615" s="113" t="str">
        <f t="shared" si="314"/>
        <v/>
      </c>
      <c r="BG615" s="113" t="str">
        <f t="shared" si="315"/>
        <v/>
      </c>
      <c r="BH615" s="113" t="str">
        <f t="shared" si="316"/>
        <v/>
      </c>
      <c r="BI615" s="113" t="str">
        <f t="shared" si="317"/>
        <v/>
      </c>
      <c r="BJ615" s="113" t="str">
        <f t="shared" si="318"/>
        <v/>
      </c>
      <c r="BK615" s="113" t="str">
        <f t="shared" si="319"/>
        <v/>
      </c>
      <c r="BL615" s="113" t="str">
        <f t="shared" si="320"/>
        <v/>
      </c>
      <c r="BM615" s="113" t="str">
        <f t="shared" si="321"/>
        <v/>
      </c>
      <c r="BN615" s="113" t="str">
        <f t="shared" si="322"/>
        <v/>
      </c>
    </row>
    <row r="616" spans="1:66">
      <c r="A616" s="111">
        <f>IF('Data Entry'!$H$4="","",'Data Entry'!$H$4)</f>
        <v>8</v>
      </c>
      <c r="B616" s="111" t="str">
        <f>IF('Data Entry'!B621="","",'Data Entry'!B621)</f>
        <v/>
      </c>
      <c r="C616" s="111" t="str">
        <f>IF('Data Entry'!C621="","",'Data Entry'!C621)</f>
        <v/>
      </c>
      <c r="D616" s="114" t="str">
        <f>IF('Data Entry'!D621="","",'Data Entry'!D621)</f>
        <v/>
      </c>
      <c r="E616" s="111" t="str">
        <f>IF('Data Entry'!E621="","",UPPER('Data Entry'!E621))</f>
        <v/>
      </c>
      <c r="F616" s="111"/>
      <c r="G616" s="111" t="str">
        <f>IF('Data Entry'!F621="","",UPPER('Data Entry'!F621))</f>
        <v/>
      </c>
      <c r="H616" s="111"/>
      <c r="I616" s="111"/>
      <c r="J616" s="111"/>
      <c r="K616" s="111" t="str">
        <f>IF('Data Entry'!G621="","",'Data Entry'!G621)</f>
        <v/>
      </c>
      <c r="L616" s="111" t="str">
        <f>IF('Data Entry'!H621="","",'Data Entry'!H621)</f>
        <v/>
      </c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2"/>
      <c r="AF616" s="68" t="str">
        <f>IF(AK616="","",IF(AK616&gt;0,COUNT($AG$2:AG616),""))</f>
        <v/>
      </c>
      <c r="AG616" s="113">
        <f t="shared" si="291"/>
        <v>8</v>
      </c>
      <c r="AH616" s="113" t="str">
        <f t="shared" si="292"/>
        <v/>
      </c>
      <c r="AI616" s="113" t="str">
        <f t="shared" si="293"/>
        <v/>
      </c>
      <c r="AJ616" s="113" t="str">
        <f t="shared" si="294"/>
        <v/>
      </c>
      <c r="AK616" s="113" t="str">
        <f t="shared" si="295"/>
        <v/>
      </c>
      <c r="AL616" s="113">
        <f t="shared" si="296"/>
        <v>0</v>
      </c>
      <c r="AM616" s="113" t="str">
        <f t="shared" si="297"/>
        <v/>
      </c>
      <c r="AN616" s="113">
        <f t="shared" si="298"/>
        <v>0</v>
      </c>
      <c r="AO616" s="113">
        <f t="shared" si="299"/>
        <v>0</v>
      </c>
      <c r="AP616" s="113">
        <f t="shared" si="300"/>
        <v>0</v>
      </c>
      <c r="AQ616" s="113" t="str">
        <f t="shared" si="301"/>
        <v/>
      </c>
      <c r="AR616" s="113" t="str">
        <f t="shared" si="302"/>
        <v/>
      </c>
      <c r="AS616" s="113">
        <f t="shared" si="303"/>
        <v>0</v>
      </c>
      <c r="AT616" s="113">
        <f t="shared" si="304"/>
        <v>0</v>
      </c>
      <c r="AU616" s="113">
        <f t="shared" si="305"/>
        <v>0</v>
      </c>
      <c r="AV616" s="113">
        <f t="shared" si="306"/>
        <v>0</v>
      </c>
      <c r="AX616" s="68" t="str">
        <f>IF(BC616="","",IF(BC616&gt;0,COUNT($AY$2:AY616),""))</f>
        <v/>
      </c>
      <c r="AY616" s="113" t="str">
        <f t="shared" si="307"/>
        <v/>
      </c>
      <c r="AZ616" s="113" t="str">
        <f t="shared" si="308"/>
        <v/>
      </c>
      <c r="BA616" s="113" t="str">
        <f t="shared" si="309"/>
        <v/>
      </c>
      <c r="BB616" s="113" t="str">
        <f t="shared" si="310"/>
        <v/>
      </c>
      <c r="BC616" s="113" t="str">
        <f t="shared" si="311"/>
        <v/>
      </c>
      <c r="BD616" s="113" t="str">
        <f t="shared" si="312"/>
        <v/>
      </c>
      <c r="BE616" s="113" t="str">
        <f t="shared" si="313"/>
        <v/>
      </c>
      <c r="BF616" s="113" t="str">
        <f t="shared" si="314"/>
        <v/>
      </c>
      <c r="BG616" s="113" t="str">
        <f t="shared" si="315"/>
        <v/>
      </c>
      <c r="BH616" s="113" t="str">
        <f t="shared" si="316"/>
        <v/>
      </c>
      <c r="BI616" s="113" t="str">
        <f t="shared" si="317"/>
        <v/>
      </c>
      <c r="BJ616" s="113" t="str">
        <f t="shared" si="318"/>
        <v/>
      </c>
      <c r="BK616" s="113" t="str">
        <f t="shared" si="319"/>
        <v/>
      </c>
      <c r="BL616" s="113" t="str">
        <f t="shared" si="320"/>
        <v/>
      </c>
      <c r="BM616" s="113" t="str">
        <f t="shared" si="321"/>
        <v/>
      </c>
      <c r="BN616" s="113" t="str">
        <f t="shared" si="322"/>
        <v/>
      </c>
    </row>
    <row r="617" spans="1:66">
      <c r="A617" s="111">
        <f>IF('Data Entry'!$H$4="","",'Data Entry'!$H$4)</f>
        <v>8</v>
      </c>
      <c r="B617" s="111" t="str">
        <f>IF('Data Entry'!B622="","",'Data Entry'!B622)</f>
        <v/>
      </c>
      <c r="C617" s="111" t="str">
        <f>IF('Data Entry'!C622="","",'Data Entry'!C622)</f>
        <v/>
      </c>
      <c r="D617" s="114" t="str">
        <f>IF('Data Entry'!D622="","",'Data Entry'!D622)</f>
        <v/>
      </c>
      <c r="E617" s="111" t="str">
        <f>IF('Data Entry'!E622="","",UPPER('Data Entry'!E622))</f>
        <v/>
      </c>
      <c r="F617" s="111"/>
      <c r="G617" s="111" t="str">
        <f>IF('Data Entry'!F622="","",UPPER('Data Entry'!F622))</f>
        <v/>
      </c>
      <c r="H617" s="111"/>
      <c r="I617" s="111"/>
      <c r="J617" s="111"/>
      <c r="K617" s="111" t="str">
        <f>IF('Data Entry'!G622="","",'Data Entry'!G622)</f>
        <v/>
      </c>
      <c r="L617" s="111" t="str">
        <f>IF('Data Entry'!H622="","",'Data Entry'!H622)</f>
        <v/>
      </c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112"/>
      <c r="AF617" s="68" t="str">
        <f>IF(AK617="","",IF(AK617&gt;0,COUNT($AG$2:AG617),""))</f>
        <v/>
      </c>
      <c r="AG617" s="113">
        <f t="shared" si="291"/>
        <v>8</v>
      </c>
      <c r="AH617" s="113" t="str">
        <f t="shared" si="292"/>
        <v/>
      </c>
      <c r="AI617" s="113" t="str">
        <f t="shared" si="293"/>
        <v/>
      </c>
      <c r="AJ617" s="113" t="str">
        <f t="shared" si="294"/>
        <v/>
      </c>
      <c r="AK617" s="113" t="str">
        <f t="shared" si="295"/>
        <v/>
      </c>
      <c r="AL617" s="113">
        <f t="shared" si="296"/>
        <v>0</v>
      </c>
      <c r="AM617" s="113" t="str">
        <f t="shared" si="297"/>
        <v/>
      </c>
      <c r="AN617" s="113">
        <f t="shared" si="298"/>
        <v>0</v>
      </c>
      <c r="AO617" s="113">
        <f t="shared" si="299"/>
        <v>0</v>
      </c>
      <c r="AP617" s="113">
        <f t="shared" si="300"/>
        <v>0</v>
      </c>
      <c r="AQ617" s="113" t="str">
        <f t="shared" si="301"/>
        <v/>
      </c>
      <c r="AR617" s="113" t="str">
        <f t="shared" si="302"/>
        <v/>
      </c>
      <c r="AS617" s="113">
        <f t="shared" si="303"/>
        <v>0</v>
      </c>
      <c r="AT617" s="113">
        <f t="shared" si="304"/>
        <v>0</v>
      </c>
      <c r="AU617" s="113">
        <f t="shared" si="305"/>
        <v>0</v>
      </c>
      <c r="AV617" s="113">
        <f t="shared" si="306"/>
        <v>0</v>
      </c>
      <c r="AX617" s="68" t="str">
        <f>IF(BC617="","",IF(BC617&gt;0,COUNT($AY$2:AY617),""))</f>
        <v/>
      </c>
      <c r="AY617" s="113" t="str">
        <f t="shared" si="307"/>
        <v/>
      </c>
      <c r="AZ617" s="113" t="str">
        <f t="shared" si="308"/>
        <v/>
      </c>
      <c r="BA617" s="113" t="str">
        <f t="shared" si="309"/>
        <v/>
      </c>
      <c r="BB617" s="113" t="str">
        <f t="shared" si="310"/>
        <v/>
      </c>
      <c r="BC617" s="113" t="str">
        <f t="shared" si="311"/>
        <v/>
      </c>
      <c r="BD617" s="113" t="str">
        <f t="shared" si="312"/>
        <v/>
      </c>
      <c r="BE617" s="113" t="str">
        <f t="shared" si="313"/>
        <v/>
      </c>
      <c r="BF617" s="113" t="str">
        <f t="shared" si="314"/>
        <v/>
      </c>
      <c r="BG617" s="113" t="str">
        <f t="shared" si="315"/>
        <v/>
      </c>
      <c r="BH617" s="113" t="str">
        <f t="shared" si="316"/>
        <v/>
      </c>
      <c r="BI617" s="113" t="str">
        <f t="shared" si="317"/>
        <v/>
      </c>
      <c r="BJ617" s="113" t="str">
        <f t="shared" si="318"/>
        <v/>
      </c>
      <c r="BK617" s="113" t="str">
        <f t="shared" si="319"/>
        <v/>
      </c>
      <c r="BL617" s="113" t="str">
        <f t="shared" si="320"/>
        <v/>
      </c>
      <c r="BM617" s="113" t="str">
        <f t="shared" si="321"/>
        <v/>
      </c>
      <c r="BN617" s="113" t="str">
        <f t="shared" si="322"/>
        <v/>
      </c>
    </row>
    <row r="618" spans="1:66">
      <c r="A618" s="111">
        <f>IF('Data Entry'!$H$4="","",'Data Entry'!$H$4)</f>
        <v>8</v>
      </c>
      <c r="B618" s="111" t="str">
        <f>IF('Data Entry'!B623="","",'Data Entry'!B623)</f>
        <v/>
      </c>
      <c r="C618" s="111" t="str">
        <f>IF('Data Entry'!C623="","",'Data Entry'!C623)</f>
        <v/>
      </c>
      <c r="D618" s="114" t="str">
        <f>IF('Data Entry'!D623="","",'Data Entry'!D623)</f>
        <v/>
      </c>
      <c r="E618" s="111" t="str">
        <f>IF('Data Entry'!E623="","",UPPER('Data Entry'!E623))</f>
        <v/>
      </c>
      <c r="F618" s="111"/>
      <c r="G618" s="111" t="str">
        <f>IF('Data Entry'!F623="","",UPPER('Data Entry'!F623))</f>
        <v/>
      </c>
      <c r="H618" s="111"/>
      <c r="I618" s="111"/>
      <c r="J618" s="111"/>
      <c r="K618" s="111" t="str">
        <f>IF('Data Entry'!G623="","",'Data Entry'!G623)</f>
        <v/>
      </c>
      <c r="L618" s="111" t="str">
        <f>IF('Data Entry'!H623="","",'Data Entry'!H623)</f>
        <v/>
      </c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112"/>
      <c r="AF618" s="68" t="str">
        <f>IF(AK618="","",IF(AK618&gt;0,COUNT($AG$2:AG618),""))</f>
        <v/>
      </c>
      <c r="AG618" s="113">
        <f t="shared" si="291"/>
        <v>8</v>
      </c>
      <c r="AH618" s="113" t="str">
        <f t="shared" si="292"/>
        <v/>
      </c>
      <c r="AI618" s="113" t="str">
        <f t="shared" si="293"/>
        <v/>
      </c>
      <c r="AJ618" s="113" t="str">
        <f t="shared" si="294"/>
        <v/>
      </c>
      <c r="AK618" s="113" t="str">
        <f t="shared" si="295"/>
        <v/>
      </c>
      <c r="AL618" s="113">
        <f t="shared" si="296"/>
        <v>0</v>
      </c>
      <c r="AM618" s="113" t="str">
        <f t="shared" si="297"/>
        <v/>
      </c>
      <c r="AN618" s="113">
        <f t="shared" si="298"/>
        <v>0</v>
      </c>
      <c r="AO618" s="113">
        <f t="shared" si="299"/>
        <v>0</v>
      </c>
      <c r="AP618" s="113">
        <f t="shared" si="300"/>
        <v>0</v>
      </c>
      <c r="AQ618" s="113" t="str">
        <f t="shared" si="301"/>
        <v/>
      </c>
      <c r="AR618" s="113" t="str">
        <f t="shared" si="302"/>
        <v/>
      </c>
      <c r="AS618" s="113">
        <f t="shared" si="303"/>
        <v>0</v>
      </c>
      <c r="AT618" s="113">
        <f t="shared" si="304"/>
        <v>0</v>
      </c>
      <c r="AU618" s="113">
        <f t="shared" si="305"/>
        <v>0</v>
      </c>
      <c r="AV618" s="113">
        <f t="shared" si="306"/>
        <v>0</v>
      </c>
      <c r="AX618" s="68" t="str">
        <f>IF(BC618="","",IF(BC618&gt;0,COUNT($AY$2:AY618),""))</f>
        <v/>
      </c>
      <c r="AY618" s="113" t="str">
        <f t="shared" si="307"/>
        <v/>
      </c>
      <c r="AZ618" s="113" t="str">
        <f t="shared" si="308"/>
        <v/>
      </c>
      <c r="BA618" s="113" t="str">
        <f t="shared" si="309"/>
        <v/>
      </c>
      <c r="BB618" s="113" t="str">
        <f t="shared" si="310"/>
        <v/>
      </c>
      <c r="BC618" s="113" t="str">
        <f t="shared" si="311"/>
        <v/>
      </c>
      <c r="BD618" s="113" t="str">
        <f t="shared" si="312"/>
        <v/>
      </c>
      <c r="BE618" s="113" t="str">
        <f t="shared" si="313"/>
        <v/>
      </c>
      <c r="BF618" s="113" t="str">
        <f t="shared" si="314"/>
        <v/>
      </c>
      <c r="BG618" s="113" t="str">
        <f t="shared" si="315"/>
        <v/>
      </c>
      <c r="BH618" s="113" t="str">
        <f t="shared" si="316"/>
        <v/>
      </c>
      <c r="BI618" s="113" t="str">
        <f t="shared" si="317"/>
        <v/>
      </c>
      <c r="BJ618" s="113" t="str">
        <f t="shared" si="318"/>
        <v/>
      </c>
      <c r="BK618" s="113" t="str">
        <f t="shared" si="319"/>
        <v/>
      </c>
      <c r="BL618" s="113" t="str">
        <f t="shared" si="320"/>
        <v/>
      </c>
      <c r="BM618" s="113" t="str">
        <f t="shared" si="321"/>
        <v/>
      </c>
      <c r="BN618" s="113" t="str">
        <f t="shared" si="322"/>
        <v/>
      </c>
    </row>
    <row r="619" spans="1:66">
      <c r="A619" s="111">
        <f>IF('Data Entry'!$H$4="","",'Data Entry'!$H$4)</f>
        <v>8</v>
      </c>
      <c r="B619" s="111" t="str">
        <f>IF('Data Entry'!B624="","",'Data Entry'!B624)</f>
        <v/>
      </c>
      <c r="C619" s="111" t="str">
        <f>IF('Data Entry'!C624="","",'Data Entry'!C624)</f>
        <v/>
      </c>
      <c r="D619" s="114" t="str">
        <f>IF('Data Entry'!D624="","",'Data Entry'!D624)</f>
        <v/>
      </c>
      <c r="E619" s="111" t="str">
        <f>IF('Data Entry'!E624="","",UPPER('Data Entry'!E624))</f>
        <v/>
      </c>
      <c r="F619" s="111"/>
      <c r="G619" s="111" t="str">
        <f>IF('Data Entry'!F624="","",UPPER('Data Entry'!F624))</f>
        <v/>
      </c>
      <c r="H619" s="111"/>
      <c r="I619" s="111"/>
      <c r="J619" s="111"/>
      <c r="K619" s="111" t="str">
        <f>IF('Data Entry'!G624="","",'Data Entry'!G624)</f>
        <v/>
      </c>
      <c r="L619" s="111" t="str">
        <f>IF('Data Entry'!H624="","",'Data Entry'!H624)</f>
        <v/>
      </c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112"/>
      <c r="AF619" s="68" t="str">
        <f>IF(AK619="","",IF(AK619&gt;0,COUNT($AG$2:AG619),""))</f>
        <v/>
      </c>
      <c r="AG619" s="113">
        <f t="shared" si="291"/>
        <v>8</v>
      </c>
      <c r="AH619" s="113" t="str">
        <f t="shared" si="292"/>
        <v/>
      </c>
      <c r="AI619" s="113" t="str">
        <f t="shared" si="293"/>
        <v/>
      </c>
      <c r="AJ619" s="113" t="str">
        <f t="shared" si="294"/>
        <v/>
      </c>
      <c r="AK619" s="113" t="str">
        <f t="shared" si="295"/>
        <v/>
      </c>
      <c r="AL619" s="113">
        <f t="shared" si="296"/>
        <v>0</v>
      </c>
      <c r="AM619" s="113" t="str">
        <f t="shared" si="297"/>
        <v/>
      </c>
      <c r="AN619" s="113">
        <f t="shared" si="298"/>
        <v>0</v>
      </c>
      <c r="AO619" s="113">
        <f t="shared" si="299"/>
        <v>0</v>
      </c>
      <c r="AP619" s="113">
        <f t="shared" si="300"/>
        <v>0</v>
      </c>
      <c r="AQ619" s="113" t="str">
        <f t="shared" si="301"/>
        <v/>
      </c>
      <c r="AR619" s="113" t="str">
        <f t="shared" si="302"/>
        <v/>
      </c>
      <c r="AS619" s="113">
        <f t="shared" si="303"/>
        <v>0</v>
      </c>
      <c r="AT619" s="113">
        <f t="shared" si="304"/>
        <v>0</v>
      </c>
      <c r="AU619" s="113">
        <f t="shared" si="305"/>
        <v>0</v>
      </c>
      <c r="AV619" s="113">
        <f t="shared" si="306"/>
        <v>0</v>
      </c>
      <c r="AX619" s="68" t="str">
        <f>IF(BC619="","",IF(BC619&gt;0,COUNT($AY$2:AY619),""))</f>
        <v/>
      </c>
      <c r="AY619" s="113" t="str">
        <f t="shared" si="307"/>
        <v/>
      </c>
      <c r="AZ619" s="113" t="str">
        <f t="shared" si="308"/>
        <v/>
      </c>
      <c r="BA619" s="113" t="str">
        <f t="shared" si="309"/>
        <v/>
      </c>
      <c r="BB619" s="113" t="str">
        <f t="shared" si="310"/>
        <v/>
      </c>
      <c r="BC619" s="113" t="str">
        <f t="shared" si="311"/>
        <v/>
      </c>
      <c r="BD619" s="113" t="str">
        <f t="shared" si="312"/>
        <v/>
      </c>
      <c r="BE619" s="113" t="str">
        <f t="shared" si="313"/>
        <v/>
      </c>
      <c r="BF619" s="113" t="str">
        <f t="shared" si="314"/>
        <v/>
      </c>
      <c r="BG619" s="113" t="str">
        <f t="shared" si="315"/>
        <v/>
      </c>
      <c r="BH619" s="113" t="str">
        <f t="shared" si="316"/>
        <v/>
      </c>
      <c r="BI619" s="113" t="str">
        <f t="shared" si="317"/>
        <v/>
      </c>
      <c r="BJ619" s="113" t="str">
        <f t="shared" si="318"/>
        <v/>
      </c>
      <c r="BK619" s="113" t="str">
        <f t="shared" si="319"/>
        <v/>
      </c>
      <c r="BL619" s="113" t="str">
        <f t="shared" si="320"/>
        <v/>
      </c>
      <c r="BM619" s="113" t="str">
        <f t="shared" si="321"/>
        <v/>
      </c>
      <c r="BN619" s="113" t="str">
        <f t="shared" si="322"/>
        <v/>
      </c>
    </row>
    <row r="620" spans="1:66">
      <c r="A620" s="111">
        <f>IF('Data Entry'!$H$4="","",'Data Entry'!$H$4)</f>
        <v>8</v>
      </c>
      <c r="B620" s="111" t="str">
        <f>IF('Data Entry'!B625="","",'Data Entry'!B625)</f>
        <v/>
      </c>
      <c r="C620" s="111" t="str">
        <f>IF('Data Entry'!C625="","",'Data Entry'!C625)</f>
        <v/>
      </c>
      <c r="D620" s="114" t="str">
        <f>IF('Data Entry'!D625="","",'Data Entry'!D625)</f>
        <v/>
      </c>
      <c r="E620" s="111" t="str">
        <f>IF('Data Entry'!E625="","",UPPER('Data Entry'!E625))</f>
        <v/>
      </c>
      <c r="F620" s="111"/>
      <c r="G620" s="111" t="str">
        <f>IF('Data Entry'!F625="","",UPPER('Data Entry'!F625))</f>
        <v/>
      </c>
      <c r="H620" s="111"/>
      <c r="I620" s="111"/>
      <c r="J620" s="111"/>
      <c r="K620" s="111" t="str">
        <f>IF('Data Entry'!G625="","",'Data Entry'!G625)</f>
        <v/>
      </c>
      <c r="L620" s="111" t="str">
        <f>IF('Data Entry'!H625="","",'Data Entry'!H625)</f>
        <v/>
      </c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2"/>
      <c r="AF620" s="68" t="str">
        <f>IF(AK620="","",IF(AK620&gt;0,COUNT($AG$2:AG620),""))</f>
        <v/>
      </c>
      <c r="AG620" s="113">
        <f t="shared" si="291"/>
        <v>8</v>
      </c>
      <c r="AH620" s="113" t="str">
        <f t="shared" si="292"/>
        <v/>
      </c>
      <c r="AI620" s="113" t="str">
        <f t="shared" si="293"/>
        <v/>
      </c>
      <c r="AJ620" s="113" t="str">
        <f t="shared" si="294"/>
        <v/>
      </c>
      <c r="AK620" s="113" t="str">
        <f t="shared" si="295"/>
        <v/>
      </c>
      <c r="AL620" s="113">
        <f t="shared" si="296"/>
        <v>0</v>
      </c>
      <c r="AM620" s="113" t="str">
        <f t="shared" si="297"/>
        <v/>
      </c>
      <c r="AN620" s="113">
        <f t="shared" si="298"/>
        <v>0</v>
      </c>
      <c r="AO620" s="113">
        <f t="shared" si="299"/>
        <v>0</v>
      </c>
      <c r="AP620" s="113">
        <f t="shared" si="300"/>
        <v>0</v>
      </c>
      <c r="AQ620" s="113" t="str">
        <f t="shared" si="301"/>
        <v/>
      </c>
      <c r="AR620" s="113" t="str">
        <f t="shared" si="302"/>
        <v/>
      </c>
      <c r="AS620" s="113">
        <f t="shared" si="303"/>
        <v>0</v>
      </c>
      <c r="AT620" s="113">
        <f t="shared" si="304"/>
        <v>0</v>
      </c>
      <c r="AU620" s="113">
        <f t="shared" si="305"/>
        <v>0</v>
      </c>
      <c r="AV620" s="113">
        <f t="shared" si="306"/>
        <v>0</v>
      </c>
      <c r="AX620" s="68" t="str">
        <f>IF(BC620="","",IF(BC620&gt;0,COUNT($AY$2:AY620),""))</f>
        <v/>
      </c>
      <c r="AY620" s="113" t="str">
        <f t="shared" si="307"/>
        <v/>
      </c>
      <c r="AZ620" s="113" t="str">
        <f t="shared" si="308"/>
        <v/>
      </c>
      <c r="BA620" s="113" t="str">
        <f t="shared" si="309"/>
        <v/>
      </c>
      <c r="BB620" s="113" t="str">
        <f t="shared" si="310"/>
        <v/>
      </c>
      <c r="BC620" s="113" t="str">
        <f t="shared" si="311"/>
        <v/>
      </c>
      <c r="BD620" s="113" t="str">
        <f t="shared" si="312"/>
        <v/>
      </c>
      <c r="BE620" s="113" t="str">
        <f t="shared" si="313"/>
        <v/>
      </c>
      <c r="BF620" s="113" t="str">
        <f t="shared" si="314"/>
        <v/>
      </c>
      <c r="BG620" s="113" t="str">
        <f t="shared" si="315"/>
        <v/>
      </c>
      <c r="BH620" s="113" t="str">
        <f t="shared" si="316"/>
        <v/>
      </c>
      <c r="BI620" s="113" t="str">
        <f t="shared" si="317"/>
        <v/>
      </c>
      <c r="BJ620" s="113" t="str">
        <f t="shared" si="318"/>
        <v/>
      </c>
      <c r="BK620" s="113" t="str">
        <f t="shared" si="319"/>
        <v/>
      </c>
      <c r="BL620" s="113" t="str">
        <f t="shared" si="320"/>
        <v/>
      </c>
      <c r="BM620" s="113" t="str">
        <f t="shared" si="321"/>
        <v/>
      </c>
      <c r="BN620" s="113" t="str">
        <f t="shared" si="322"/>
        <v/>
      </c>
    </row>
    <row r="621" spans="1:66">
      <c r="A621" s="111">
        <f>IF('Data Entry'!$H$4="","",'Data Entry'!$H$4)</f>
        <v>8</v>
      </c>
      <c r="B621" s="111" t="str">
        <f>IF('Data Entry'!B626="","",'Data Entry'!B626)</f>
        <v/>
      </c>
      <c r="C621" s="111" t="str">
        <f>IF('Data Entry'!C626="","",'Data Entry'!C626)</f>
        <v/>
      </c>
      <c r="D621" s="114" t="str">
        <f>IF('Data Entry'!D626="","",'Data Entry'!D626)</f>
        <v/>
      </c>
      <c r="E621" s="111" t="str">
        <f>IF('Data Entry'!E626="","",UPPER('Data Entry'!E626))</f>
        <v/>
      </c>
      <c r="F621" s="111"/>
      <c r="G621" s="111" t="str">
        <f>IF('Data Entry'!F626="","",UPPER('Data Entry'!F626))</f>
        <v/>
      </c>
      <c r="H621" s="111"/>
      <c r="I621" s="111"/>
      <c r="J621" s="111"/>
      <c r="K621" s="111" t="str">
        <f>IF('Data Entry'!G626="","",'Data Entry'!G626)</f>
        <v/>
      </c>
      <c r="L621" s="111" t="str">
        <f>IF('Data Entry'!H626="","",'Data Entry'!H626)</f>
        <v/>
      </c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112"/>
      <c r="AF621" s="68" t="str">
        <f>IF(AK621="","",IF(AK621&gt;0,COUNT($AG$2:AG621),""))</f>
        <v/>
      </c>
      <c r="AG621" s="113">
        <f t="shared" si="291"/>
        <v>8</v>
      </c>
      <c r="AH621" s="113" t="str">
        <f t="shared" si="292"/>
        <v/>
      </c>
      <c r="AI621" s="113" t="str">
        <f t="shared" si="293"/>
        <v/>
      </c>
      <c r="AJ621" s="113" t="str">
        <f t="shared" si="294"/>
        <v/>
      </c>
      <c r="AK621" s="113" t="str">
        <f t="shared" si="295"/>
        <v/>
      </c>
      <c r="AL621" s="113">
        <f t="shared" si="296"/>
        <v>0</v>
      </c>
      <c r="AM621" s="113" t="str">
        <f t="shared" si="297"/>
        <v/>
      </c>
      <c r="AN621" s="113">
        <f t="shared" si="298"/>
        <v>0</v>
      </c>
      <c r="AO621" s="113">
        <f t="shared" si="299"/>
        <v>0</v>
      </c>
      <c r="AP621" s="113">
        <f t="shared" si="300"/>
        <v>0</v>
      </c>
      <c r="AQ621" s="113" t="str">
        <f t="shared" si="301"/>
        <v/>
      </c>
      <c r="AR621" s="113" t="str">
        <f t="shared" si="302"/>
        <v/>
      </c>
      <c r="AS621" s="113">
        <f t="shared" si="303"/>
        <v>0</v>
      </c>
      <c r="AT621" s="113">
        <f t="shared" si="304"/>
        <v>0</v>
      </c>
      <c r="AU621" s="113">
        <f t="shared" si="305"/>
        <v>0</v>
      </c>
      <c r="AV621" s="113">
        <f t="shared" si="306"/>
        <v>0</v>
      </c>
      <c r="AX621" s="68" t="str">
        <f>IF(BC621="","",IF(BC621&gt;0,COUNT($AY$2:AY621),""))</f>
        <v/>
      </c>
      <c r="AY621" s="113" t="str">
        <f t="shared" si="307"/>
        <v/>
      </c>
      <c r="AZ621" s="113" t="str">
        <f t="shared" si="308"/>
        <v/>
      </c>
      <c r="BA621" s="113" t="str">
        <f t="shared" si="309"/>
        <v/>
      </c>
      <c r="BB621" s="113" t="str">
        <f t="shared" si="310"/>
        <v/>
      </c>
      <c r="BC621" s="113" t="str">
        <f t="shared" si="311"/>
        <v/>
      </c>
      <c r="BD621" s="113" t="str">
        <f t="shared" si="312"/>
        <v/>
      </c>
      <c r="BE621" s="113" t="str">
        <f t="shared" si="313"/>
        <v/>
      </c>
      <c r="BF621" s="113" t="str">
        <f t="shared" si="314"/>
        <v/>
      </c>
      <c r="BG621" s="113" t="str">
        <f t="shared" si="315"/>
        <v/>
      </c>
      <c r="BH621" s="113" t="str">
        <f t="shared" si="316"/>
        <v/>
      </c>
      <c r="BI621" s="113" t="str">
        <f t="shared" si="317"/>
        <v/>
      </c>
      <c r="BJ621" s="113" t="str">
        <f t="shared" si="318"/>
        <v/>
      </c>
      <c r="BK621" s="113" t="str">
        <f t="shared" si="319"/>
        <v/>
      </c>
      <c r="BL621" s="113" t="str">
        <f t="shared" si="320"/>
        <v/>
      </c>
      <c r="BM621" s="113" t="str">
        <f t="shared" si="321"/>
        <v/>
      </c>
      <c r="BN621" s="113" t="str">
        <f t="shared" si="322"/>
        <v/>
      </c>
    </row>
    <row r="622" spans="1:66">
      <c r="A622" s="111">
        <f>IF('Data Entry'!$H$4="","",'Data Entry'!$H$4)</f>
        <v>8</v>
      </c>
      <c r="B622" s="111" t="str">
        <f>IF('Data Entry'!B627="","",'Data Entry'!B627)</f>
        <v/>
      </c>
      <c r="C622" s="111" t="str">
        <f>IF('Data Entry'!C627="","",'Data Entry'!C627)</f>
        <v/>
      </c>
      <c r="D622" s="114" t="str">
        <f>IF('Data Entry'!D627="","",'Data Entry'!D627)</f>
        <v/>
      </c>
      <c r="E622" s="111" t="str">
        <f>IF('Data Entry'!E627="","",UPPER('Data Entry'!E627))</f>
        <v/>
      </c>
      <c r="F622" s="111"/>
      <c r="G622" s="111" t="str">
        <f>IF('Data Entry'!F627="","",UPPER('Data Entry'!F627))</f>
        <v/>
      </c>
      <c r="H622" s="111"/>
      <c r="I622" s="111"/>
      <c r="J622" s="111"/>
      <c r="K622" s="111" t="str">
        <f>IF('Data Entry'!G627="","",'Data Entry'!G627)</f>
        <v/>
      </c>
      <c r="L622" s="111" t="str">
        <f>IF('Data Entry'!H627="","",'Data Entry'!H627)</f>
        <v/>
      </c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2"/>
      <c r="AF622" s="68" t="str">
        <f>IF(AK622="","",IF(AK622&gt;0,COUNT($AG$2:AG622),""))</f>
        <v/>
      </c>
      <c r="AG622" s="113">
        <f t="shared" si="291"/>
        <v>8</v>
      </c>
      <c r="AH622" s="113" t="str">
        <f t="shared" si="292"/>
        <v/>
      </c>
      <c r="AI622" s="113" t="str">
        <f t="shared" si="293"/>
        <v/>
      </c>
      <c r="AJ622" s="113" t="str">
        <f t="shared" si="294"/>
        <v/>
      </c>
      <c r="AK622" s="113" t="str">
        <f t="shared" si="295"/>
        <v/>
      </c>
      <c r="AL622" s="113">
        <f t="shared" si="296"/>
        <v>0</v>
      </c>
      <c r="AM622" s="113" t="str">
        <f t="shared" si="297"/>
        <v/>
      </c>
      <c r="AN622" s="113">
        <f t="shared" si="298"/>
        <v>0</v>
      </c>
      <c r="AO622" s="113">
        <f t="shared" si="299"/>
        <v>0</v>
      </c>
      <c r="AP622" s="113">
        <f t="shared" si="300"/>
        <v>0</v>
      </c>
      <c r="AQ622" s="113" t="str">
        <f t="shared" si="301"/>
        <v/>
      </c>
      <c r="AR622" s="113" t="str">
        <f t="shared" si="302"/>
        <v/>
      </c>
      <c r="AS622" s="113">
        <f t="shared" si="303"/>
        <v>0</v>
      </c>
      <c r="AT622" s="113">
        <f t="shared" si="304"/>
        <v>0</v>
      </c>
      <c r="AU622" s="113">
        <f t="shared" si="305"/>
        <v>0</v>
      </c>
      <c r="AV622" s="113">
        <f t="shared" si="306"/>
        <v>0</v>
      </c>
      <c r="AX622" s="68" t="str">
        <f>IF(BC622="","",IF(BC622&gt;0,COUNT($AY$2:AY622),""))</f>
        <v/>
      </c>
      <c r="AY622" s="113" t="str">
        <f t="shared" si="307"/>
        <v/>
      </c>
      <c r="AZ622" s="113" t="str">
        <f t="shared" si="308"/>
        <v/>
      </c>
      <c r="BA622" s="113" t="str">
        <f t="shared" si="309"/>
        <v/>
      </c>
      <c r="BB622" s="113" t="str">
        <f t="shared" si="310"/>
        <v/>
      </c>
      <c r="BC622" s="113" t="str">
        <f t="shared" si="311"/>
        <v/>
      </c>
      <c r="BD622" s="113" t="str">
        <f t="shared" si="312"/>
        <v/>
      </c>
      <c r="BE622" s="113" t="str">
        <f t="shared" si="313"/>
        <v/>
      </c>
      <c r="BF622" s="113" t="str">
        <f t="shared" si="314"/>
        <v/>
      </c>
      <c r="BG622" s="113" t="str">
        <f t="shared" si="315"/>
        <v/>
      </c>
      <c r="BH622" s="113" t="str">
        <f t="shared" si="316"/>
        <v/>
      </c>
      <c r="BI622" s="113" t="str">
        <f t="shared" si="317"/>
        <v/>
      </c>
      <c r="BJ622" s="113" t="str">
        <f t="shared" si="318"/>
        <v/>
      </c>
      <c r="BK622" s="113" t="str">
        <f t="shared" si="319"/>
        <v/>
      </c>
      <c r="BL622" s="113" t="str">
        <f t="shared" si="320"/>
        <v/>
      </c>
      <c r="BM622" s="113" t="str">
        <f t="shared" si="321"/>
        <v/>
      </c>
      <c r="BN622" s="113" t="str">
        <f t="shared" si="322"/>
        <v/>
      </c>
    </row>
    <row r="623" spans="1:66">
      <c r="A623" s="111">
        <f>IF('Data Entry'!$H$4="","",'Data Entry'!$H$4)</f>
        <v>8</v>
      </c>
      <c r="B623" s="111" t="str">
        <f>IF('Data Entry'!B628="","",'Data Entry'!B628)</f>
        <v/>
      </c>
      <c r="C623" s="111" t="str">
        <f>IF('Data Entry'!C628="","",'Data Entry'!C628)</f>
        <v/>
      </c>
      <c r="D623" s="114" t="str">
        <f>IF('Data Entry'!D628="","",'Data Entry'!D628)</f>
        <v/>
      </c>
      <c r="E623" s="111" t="str">
        <f>IF('Data Entry'!E628="","",UPPER('Data Entry'!E628))</f>
        <v/>
      </c>
      <c r="F623" s="111"/>
      <c r="G623" s="111" t="str">
        <f>IF('Data Entry'!F628="","",UPPER('Data Entry'!F628))</f>
        <v/>
      </c>
      <c r="H623" s="111"/>
      <c r="I623" s="111"/>
      <c r="J623" s="111"/>
      <c r="K623" s="111" t="str">
        <f>IF('Data Entry'!G628="","",'Data Entry'!G628)</f>
        <v/>
      </c>
      <c r="L623" s="111" t="str">
        <f>IF('Data Entry'!H628="","",'Data Entry'!H628)</f>
        <v/>
      </c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2"/>
      <c r="AF623" s="68" t="str">
        <f>IF(AK623="","",IF(AK623&gt;0,COUNT($AG$2:AG623),""))</f>
        <v/>
      </c>
      <c r="AG623" s="113">
        <f t="shared" si="291"/>
        <v>8</v>
      </c>
      <c r="AH623" s="113" t="str">
        <f t="shared" si="292"/>
        <v/>
      </c>
      <c r="AI623" s="113" t="str">
        <f t="shared" si="293"/>
        <v/>
      </c>
      <c r="AJ623" s="113" t="str">
        <f t="shared" si="294"/>
        <v/>
      </c>
      <c r="AK623" s="113" t="str">
        <f t="shared" si="295"/>
        <v/>
      </c>
      <c r="AL623" s="113">
        <f t="shared" si="296"/>
        <v>0</v>
      </c>
      <c r="AM623" s="113" t="str">
        <f t="shared" si="297"/>
        <v/>
      </c>
      <c r="AN623" s="113">
        <f t="shared" si="298"/>
        <v>0</v>
      </c>
      <c r="AO623" s="113">
        <f t="shared" si="299"/>
        <v>0</v>
      </c>
      <c r="AP623" s="113">
        <f t="shared" si="300"/>
        <v>0</v>
      </c>
      <c r="AQ623" s="113" t="str">
        <f t="shared" si="301"/>
        <v/>
      </c>
      <c r="AR623" s="113" t="str">
        <f t="shared" si="302"/>
        <v/>
      </c>
      <c r="AS623" s="113">
        <f t="shared" si="303"/>
        <v>0</v>
      </c>
      <c r="AT623" s="113">
        <f t="shared" si="304"/>
        <v>0</v>
      </c>
      <c r="AU623" s="113">
        <f t="shared" si="305"/>
        <v>0</v>
      </c>
      <c r="AV623" s="113">
        <f t="shared" si="306"/>
        <v>0</v>
      </c>
      <c r="AX623" s="68" t="str">
        <f>IF(BC623="","",IF(BC623&gt;0,COUNT($AY$2:AY623),""))</f>
        <v/>
      </c>
      <c r="AY623" s="113" t="str">
        <f t="shared" si="307"/>
        <v/>
      </c>
      <c r="AZ623" s="113" t="str">
        <f t="shared" si="308"/>
        <v/>
      </c>
      <c r="BA623" s="113" t="str">
        <f t="shared" si="309"/>
        <v/>
      </c>
      <c r="BB623" s="113" t="str">
        <f t="shared" si="310"/>
        <v/>
      </c>
      <c r="BC623" s="113" t="str">
        <f t="shared" si="311"/>
        <v/>
      </c>
      <c r="BD623" s="113" t="str">
        <f t="shared" si="312"/>
        <v/>
      </c>
      <c r="BE623" s="113" t="str">
        <f t="shared" si="313"/>
        <v/>
      </c>
      <c r="BF623" s="113" t="str">
        <f t="shared" si="314"/>
        <v/>
      </c>
      <c r="BG623" s="113" t="str">
        <f t="shared" si="315"/>
        <v/>
      </c>
      <c r="BH623" s="113" t="str">
        <f t="shared" si="316"/>
        <v/>
      </c>
      <c r="BI623" s="113" t="str">
        <f t="shared" si="317"/>
        <v/>
      </c>
      <c r="BJ623" s="113" t="str">
        <f t="shared" si="318"/>
        <v/>
      </c>
      <c r="BK623" s="113" t="str">
        <f t="shared" si="319"/>
        <v/>
      </c>
      <c r="BL623" s="113" t="str">
        <f t="shared" si="320"/>
        <v/>
      </c>
      <c r="BM623" s="113" t="str">
        <f t="shared" si="321"/>
        <v/>
      </c>
      <c r="BN623" s="113" t="str">
        <f t="shared" si="322"/>
        <v/>
      </c>
    </row>
    <row r="624" spans="1:66">
      <c r="A624" s="111">
        <f>IF('Data Entry'!$H$4="","",'Data Entry'!$H$4)</f>
        <v>8</v>
      </c>
      <c r="B624" s="111" t="str">
        <f>IF('Data Entry'!B629="","",'Data Entry'!B629)</f>
        <v/>
      </c>
      <c r="C624" s="111" t="str">
        <f>IF('Data Entry'!C629="","",'Data Entry'!C629)</f>
        <v/>
      </c>
      <c r="D624" s="114" t="str">
        <f>IF('Data Entry'!D629="","",'Data Entry'!D629)</f>
        <v/>
      </c>
      <c r="E624" s="111" t="str">
        <f>IF('Data Entry'!E629="","",UPPER('Data Entry'!E629))</f>
        <v/>
      </c>
      <c r="F624" s="111"/>
      <c r="G624" s="111" t="str">
        <f>IF('Data Entry'!F629="","",UPPER('Data Entry'!F629))</f>
        <v/>
      </c>
      <c r="H624" s="111"/>
      <c r="I624" s="111"/>
      <c r="J624" s="111"/>
      <c r="K624" s="111" t="str">
        <f>IF('Data Entry'!G629="","",'Data Entry'!G629)</f>
        <v/>
      </c>
      <c r="L624" s="111" t="str">
        <f>IF('Data Entry'!H629="","",'Data Entry'!H629)</f>
        <v/>
      </c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2"/>
      <c r="AF624" s="68" t="str">
        <f>IF(AK624="","",IF(AK624&gt;0,COUNT($AG$2:AG624),""))</f>
        <v/>
      </c>
      <c r="AG624" s="113">
        <f t="shared" si="291"/>
        <v>8</v>
      </c>
      <c r="AH624" s="113" t="str">
        <f t="shared" si="292"/>
        <v/>
      </c>
      <c r="AI624" s="113" t="str">
        <f t="shared" si="293"/>
        <v/>
      </c>
      <c r="AJ624" s="113" t="str">
        <f t="shared" si="294"/>
        <v/>
      </c>
      <c r="AK624" s="113" t="str">
        <f t="shared" si="295"/>
        <v/>
      </c>
      <c r="AL624" s="113">
        <f t="shared" si="296"/>
        <v>0</v>
      </c>
      <c r="AM624" s="113" t="str">
        <f t="shared" si="297"/>
        <v/>
      </c>
      <c r="AN624" s="113">
        <f t="shared" si="298"/>
        <v>0</v>
      </c>
      <c r="AO624" s="113">
        <f t="shared" si="299"/>
        <v>0</v>
      </c>
      <c r="AP624" s="113">
        <f t="shared" si="300"/>
        <v>0</v>
      </c>
      <c r="AQ624" s="113" t="str">
        <f t="shared" si="301"/>
        <v/>
      </c>
      <c r="AR624" s="113" t="str">
        <f t="shared" si="302"/>
        <v/>
      </c>
      <c r="AS624" s="113">
        <f t="shared" si="303"/>
        <v>0</v>
      </c>
      <c r="AT624" s="113">
        <f t="shared" si="304"/>
        <v>0</v>
      </c>
      <c r="AU624" s="113">
        <f t="shared" si="305"/>
        <v>0</v>
      </c>
      <c r="AV624" s="113">
        <f t="shared" si="306"/>
        <v>0</v>
      </c>
      <c r="AX624" s="68" t="str">
        <f>IF(BC624="","",IF(BC624&gt;0,COUNT($AY$2:AY624),""))</f>
        <v/>
      </c>
      <c r="AY624" s="113" t="str">
        <f t="shared" si="307"/>
        <v/>
      </c>
      <c r="AZ624" s="113" t="str">
        <f t="shared" si="308"/>
        <v/>
      </c>
      <c r="BA624" s="113" t="str">
        <f t="shared" si="309"/>
        <v/>
      </c>
      <c r="BB624" s="113" t="str">
        <f t="shared" si="310"/>
        <v/>
      </c>
      <c r="BC624" s="113" t="str">
        <f t="shared" si="311"/>
        <v/>
      </c>
      <c r="BD624" s="113" t="str">
        <f t="shared" si="312"/>
        <v/>
      </c>
      <c r="BE624" s="113" t="str">
        <f t="shared" si="313"/>
        <v/>
      </c>
      <c r="BF624" s="113" t="str">
        <f t="shared" si="314"/>
        <v/>
      </c>
      <c r="BG624" s="113" t="str">
        <f t="shared" si="315"/>
        <v/>
      </c>
      <c r="BH624" s="113" t="str">
        <f t="shared" si="316"/>
        <v/>
      </c>
      <c r="BI624" s="113" t="str">
        <f t="shared" si="317"/>
        <v/>
      </c>
      <c r="BJ624" s="113" t="str">
        <f t="shared" si="318"/>
        <v/>
      </c>
      <c r="BK624" s="113" t="str">
        <f t="shared" si="319"/>
        <v/>
      </c>
      <c r="BL624" s="113" t="str">
        <f t="shared" si="320"/>
        <v/>
      </c>
      <c r="BM624" s="113" t="str">
        <f t="shared" si="321"/>
        <v/>
      </c>
      <c r="BN624" s="113" t="str">
        <f t="shared" si="322"/>
        <v/>
      </c>
    </row>
    <row r="625" spans="1:66">
      <c r="A625" s="111">
        <f>IF('Data Entry'!$H$4="","",'Data Entry'!$H$4)</f>
        <v>8</v>
      </c>
      <c r="B625" s="111" t="str">
        <f>IF('Data Entry'!B630="","",'Data Entry'!B630)</f>
        <v/>
      </c>
      <c r="C625" s="111" t="str">
        <f>IF('Data Entry'!C630="","",'Data Entry'!C630)</f>
        <v/>
      </c>
      <c r="D625" s="114" t="str">
        <f>IF('Data Entry'!D630="","",'Data Entry'!D630)</f>
        <v/>
      </c>
      <c r="E625" s="111" t="str">
        <f>IF('Data Entry'!E630="","",UPPER('Data Entry'!E630))</f>
        <v/>
      </c>
      <c r="F625" s="111"/>
      <c r="G625" s="111" t="str">
        <f>IF('Data Entry'!F630="","",UPPER('Data Entry'!F630))</f>
        <v/>
      </c>
      <c r="H625" s="111"/>
      <c r="I625" s="111"/>
      <c r="J625" s="111"/>
      <c r="K625" s="111" t="str">
        <f>IF('Data Entry'!G630="","",'Data Entry'!G630)</f>
        <v/>
      </c>
      <c r="L625" s="111" t="str">
        <f>IF('Data Entry'!H630="","",'Data Entry'!H630)</f>
        <v/>
      </c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2"/>
      <c r="AF625" s="68" t="str">
        <f>IF(AK625="","",IF(AK625&gt;0,COUNT($AG$2:AG625),""))</f>
        <v/>
      </c>
      <c r="AG625" s="113">
        <f t="shared" si="291"/>
        <v>8</v>
      </c>
      <c r="AH625" s="113" t="str">
        <f t="shared" si="292"/>
        <v/>
      </c>
      <c r="AI625" s="113" t="str">
        <f t="shared" si="293"/>
        <v/>
      </c>
      <c r="AJ625" s="113" t="str">
        <f t="shared" si="294"/>
        <v/>
      </c>
      <c r="AK625" s="113" t="str">
        <f t="shared" si="295"/>
        <v/>
      </c>
      <c r="AL625" s="113">
        <f t="shared" si="296"/>
        <v>0</v>
      </c>
      <c r="AM625" s="113" t="str">
        <f t="shared" si="297"/>
        <v/>
      </c>
      <c r="AN625" s="113">
        <f t="shared" si="298"/>
        <v>0</v>
      </c>
      <c r="AO625" s="113">
        <f t="shared" si="299"/>
        <v>0</v>
      </c>
      <c r="AP625" s="113">
        <f t="shared" si="300"/>
        <v>0</v>
      </c>
      <c r="AQ625" s="113" t="str">
        <f t="shared" si="301"/>
        <v/>
      </c>
      <c r="AR625" s="113" t="str">
        <f t="shared" si="302"/>
        <v/>
      </c>
      <c r="AS625" s="113">
        <f t="shared" si="303"/>
        <v>0</v>
      </c>
      <c r="AT625" s="113">
        <f t="shared" si="304"/>
        <v>0</v>
      </c>
      <c r="AU625" s="113">
        <f t="shared" si="305"/>
        <v>0</v>
      </c>
      <c r="AV625" s="113">
        <f t="shared" si="306"/>
        <v>0</v>
      </c>
      <c r="AX625" s="68" t="str">
        <f>IF(BC625="","",IF(BC625&gt;0,COUNT($AY$2:AY625),""))</f>
        <v/>
      </c>
      <c r="AY625" s="113" t="str">
        <f t="shared" si="307"/>
        <v/>
      </c>
      <c r="AZ625" s="113" t="str">
        <f t="shared" si="308"/>
        <v/>
      </c>
      <c r="BA625" s="113" t="str">
        <f t="shared" si="309"/>
        <v/>
      </c>
      <c r="BB625" s="113" t="str">
        <f t="shared" si="310"/>
        <v/>
      </c>
      <c r="BC625" s="113" t="str">
        <f t="shared" si="311"/>
        <v/>
      </c>
      <c r="BD625" s="113" t="str">
        <f t="shared" si="312"/>
        <v/>
      </c>
      <c r="BE625" s="113" t="str">
        <f t="shared" si="313"/>
        <v/>
      </c>
      <c r="BF625" s="113" t="str">
        <f t="shared" si="314"/>
        <v/>
      </c>
      <c r="BG625" s="113" t="str">
        <f t="shared" si="315"/>
        <v/>
      </c>
      <c r="BH625" s="113" t="str">
        <f t="shared" si="316"/>
        <v/>
      </c>
      <c r="BI625" s="113" t="str">
        <f t="shared" si="317"/>
        <v/>
      </c>
      <c r="BJ625" s="113" t="str">
        <f t="shared" si="318"/>
        <v/>
      </c>
      <c r="BK625" s="113" t="str">
        <f t="shared" si="319"/>
        <v/>
      </c>
      <c r="BL625" s="113" t="str">
        <f t="shared" si="320"/>
        <v/>
      </c>
      <c r="BM625" s="113" t="str">
        <f t="shared" si="321"/>
        <v/>
      </c>
      <c r="BN625" s="113" t="str">
        <f t="shared" si="322"/>
        <v/>
      </c>
    </row>
    <row r="626" spans="1:66">
      <c r="A626" s="111">
        <f>IF('Data Entry'!$H$4="","",'Data Entry'!$H$4)</f>
        <v>8</v>
      </c>
      <c r="B626" s="111" t="str">
        <f>IF('Data Entry'!B631="","",'Data Entry'!B631)</f>
        <v/>
      </c>
      <c r="C626" s="111" t="str">
        <f>IF('Data Entry'!C631="","",'Data Entry'!C631)</f>
        <v/>
      </c>
      <c r="D626" s="114" t="str">
        <f>IF('Data Entry'!D631="","",'Data Entry'!D631)</f>
        <v/>
      </c>
      <c r="E626" s="111" t="str">
        <f>IF('Data Entry'!E631="","",UPPER('Data Entry'!E631))</f>
        <v/>
      </c>
      <c r="F626" s="111"/>
      <c r="G626" s="111" t="str">
        <f>IF('Data Entry'!F631="","",UPPER('Data Entry'!F631))</f>
        <v/>
      </c>
      <c r="H626" s="111"/>
      <c r="I626" s="111"/>
      <c r="J626" s="111"/>
      <c r="K626" s="111" t="str">
        <f>IF('Data Entry'!G631="","",'Data Entry'!G631)</f>
        <v/>
      </c>
      <c r="L626" s="111" t="str">
        <f>IF('Data Entry'!H631="","",'Data Entry'!H631)</f>
        <v/>
      </c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2"/>
      <c r="AF626" s="68" t="str">
        <f>IF(AK626="","",IF(AK626&gt;0,COUNT($AG$2:AG626),""))</f>
        <v/>
      </c>
      <c r="AG626" s="113">
        <f t="shared" si="291"/>
        <v>8</v>
      </c>
      <c r="AH626" s="113" t="str">
        <f t="shared" si="292"/>
        <v/>
      </c>
      <c r="AI626" s="113" t="str">
        <f t="shared" si="293"/>
        <v/>
      </c>
      <c r="AJ626" s="113" t="str">
        <f t="shared" si="294"/>
        <v/>
      </c>
      <c r="AK626" s="113" t="str">
        <f t="shared" si="295"/>
        <v/>
      </c>
      <c r="AL626" s="113">
        <f t="shared" si="296"/>
        <v>0</v>
      </c>
      <c r="AM626" s="113" t="str">
        <f t="shared" si="297"/>
        <v/>
      </c>
      <c r="AN626" s="113">
        <f t="shared" si="298"/>
        <v>0</v>
      </c>
      <c r="AO626" s="113">
        <f t="shared" si="299"/>
        <v>0</v>
      </c>
      <c r="AP626" s="113">
        <f t="shared" si="300"/>
        <v>0</v>
      </c>
      <c r="AQ626" s="113" t="str">
        <f t="shared" si="301"/>
        <v/>
      </c>
      <c r="AR626" s="113" t="str">
        <f t="shared" si="302"/>
        <v/>
      </c>
      <c r="AS626" s="113">
        <f t="shared" si="303"/>
        <v>0</v>
      </c>
      <c r="AT626" s="113">
        <f t="shared" si="304"/>
        <v>0</v>
      </c>
      <c r="AU626" s="113">
        <f t="shared" si="305"/>
        <v>0</v>
      </c>
      <c r="AV626" s="113">
        <f t="shared" si="306"/>
        <v>0</v>
      </c>
      <c r="AX626" s="68" t="str">
        <f>IF(BC626="","",IF(BC626&gt;0,COUNT($AY$2:AY626),""))</f>
        <v/>
      </c>
      <c r="AY626" s="113" t="str">
        <f t="shared" si="307"/>
        <v/>
      </c>
      <c r="AZ626" s="113" t="str">
        <f t="shared" si="308"/>
        <v/>
      </c>
      <c r="BA626" s="113" t="str">
        <f t="shared" si="309"/>
        <v/>
      </c>
      <c r="BB626" s="113" t="str">
        <f t="shared" si="310"/>
        <v/>
      </c>
      <c r="BC626" s="113" t="str">
        <f t="shared" si="311"/>
        <v/>
      </c>
      <c r="BD626" s="113" t="str">
        <f t="shared" si="312"/>
        <v/>
      </c>
      <c r="BE626" s="113" t="str">
        <f t="shared" si="313"/>
        <v/>
      </c>
      <c r="BF626" s="113" t="str">
        <f t="shared" si="314"/>
        <v/>
      </c>
      <c r="BG626" s="113" t="str">
        <f t="shared" si="315"/>
        <v/>
      </c>
      <c r="BH626" s="113" t="str">
        <f t="shared" si="316"/>
        <v/>
      </c>
      <c r="BI626" s="113" t="str">
        <f t="shared" si="317"/>
        <v/>
      </c>
      <c r="BJ626" s="113" t="str">
        <f t="shared" si="318"/>
        <v/>
      </c>
      <c r="BK626" s="113" t="str">
        <f t="shared" si="319"/>
        <v/>
      </c>
      <c r="BL626" s="113" t="str">
        <f t="shared" si="320"/>
        <v/>
      </c>
      <c r="BM626" s="113" t="str">
        <f t="shared" si="321"/>
        <v/>
      </c>
      <c r="BN626" s="113" t="str">
        <f t="shared" si="322"/>
        <v/>
      </c>
    </row>
    <row r="627" spans="1:66">
      <c r="A627" s="111">
        <f>IF('Data Entry'!$H$4="","",'Data Entry'!$H$4)</f>
        <v>8</v>
      </c>
      <c r="B627" s="111" t="str">
        <f>IF('Data Entry'!B632="","",'Data Entry'!B632)</f>
        <v/>
      </c>
      <c r="C627" s="111" t="str">
        <f>IF('Data Entry'!C632="","",'Data Entry'!C632)</f>
        <v/>
      </c>
      <c r="D627" s="114" t="str">
        <f>IF('Data Entry'!D632="","",'Data Entry'!D632)</f>
        <v/>
      </c>
      <c r="E627" s="111" t="str">
        <f>IF('Data Entry'!E632="","",UPPER('Data Entry'!E632))</f>
        <v/>
      </c>
      <c r="F627" s="111"/>
      <c r="G627" s="111" t="str">
        <f>IF('Data Entry'!F632="","",UPPER('Data Entry'!F632))</f>
        <v/>
      </c>
      <c r="H627" s="111"/>
      <c r="I627" s="111"/>
      <c r="J627" s="111"/>
      <c r="K627" s="111" t="str">
        <f>IF('Data Entry'!G632="","",'Data Entry'!G632)</f>
        <v/>
      </c>
      <c r="L627" s="111" t="str">
        <f>IF('Data Entry'!H632="","",'Data Entry'!H632)</f>
        <v/>
      </c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2"/>
      <c r="AF627" s="68" t="str">
        <f>IF(AK627="","",IF(AK627&gt;0,COUNT($AG$2:AG627),""))</f>
        <v/>
      </c>
      <c r="AG627" s="113">
        <f t="shared" si="291"/>
        <v>8</v>
      </c>
      <c r="AH627" s="113" t="str">
        <f t="shared" si="292"/>
        <v/>
      </c>
      <c r="AI627" s="113" t="str">
        <f t="shared" si="293"/>
        <v/>
      </c>
      <c r="AJ627" s="113" t="str">
        <f t="shared" si="294"/>
        <v/>
      </c>
      <c r="AK627" s="113" t="str">
        <f t="shared" si="295"/>
        <v/>
      </c>
      <c r="AL627" s="113">
        <f t="shared" si="296"/>
        <v>0</v>
      </c>
      <c r="AM627" s="113" t="str">
        <f t="shared" si="297"/>
        <v/>
      </c>
      <c r="AN627" s="113">
        <f t="shared" si="298"/>
        <v>0</v>
      </c>
      <c r="AO627" s="113">
        <f t="shared" si="299"/>
        <v>0</v>
      </c>
      <c r="AP627" s="113">
        <f t="shared" si="300"/>
        <v>0</v>
      </c>
      <c r="AQ627" s="113" t="str">
        <f t="shared" si="301"/>
        <v/>
      </c>
      <c r="AR627" s="113" t="str">
        <f t="shared" si="302"/>
        <v/>
      </c>
      <c r="AS627" s="113">
        <f t="shared" si="303"/>
        <v>0</v>
      </c>
      <c r="AT627" s="113">
        <f t="shared" si="304"/>
        <v>0</v>
      </c>
      <c r="AU627" s="113">
        <f t="shared" si="305"/>
        <v>0</v>
      </c>
      <c r="AV627" s="113">
        <f t="shared" si="306"/>
        <v>0</v>
      </c>
      <c r="AX627" s="68" t="str">
        <f>IF(BC627="","",IF(BC627&gt;0,COUNT($AY$2:AY627),""))</f>
        <v/>
      </c>
      <c r="AY627" s="113" t="str">
        <f t="shared" si="307"/>
        <v/>
      </c>
      <c r="AZ627" s="113" t="str">
        <f t="shared" si="308"/>
        <v/>
      </c>
      <c r="BA627" s="113" t="str">
        <f t="shared" si="309"/>
        <v/>
      </c>
      <c r="BB627" s="113" t="str">
        <f t="shared" si="310"/>
        <v/>
      </c>
      <c r="BC627" s="113" t="str">
        <f t="shared" si="311"/>
        <v/>
      </c>
      <c r="BD627" s="113" t="str">
        <f t="shared" si="312"/>
        <v/>
      </c>
      <c r="BE627" s="113" t="str">
        <f t="shared" si="313"/>
        <v/>
      </c>
      <c r="BF627" s="113" t="str">
        <f t="shared" si="314"/>
        <v/>
      </c>
      <c r="BG627" s="113" t="str">
        <f t="shared" si="315"/>
        <v/>
      </c>
      <c r="BH627" s="113" t="str">
        <f t="shared" si="316"/>
        <v/>
      </c>
      <c r="BI627" s="113" t="str">
        <f t="shared" si="317"/>
        <v/>
      </c>
      <c r="BJ627" s="113" t="str">
        <f t="shared" si="318"/>
        <v/>
      </c>
      <c r="BK627" s="113" t="str">
        <f t="shared" si="319"/>
        <v/>
      </c>
      <c r="BL627" s="113" t="str">
        <f t="shared" si="320"/>
        <v/>
      </c>
      <c r="BM627" s="113" t="str">
        <f t="shared" si="321"/>
        <v/>
      </c>
      <c r="BN627" s="113" t="str">
        <f t="shared" si="322"/>
        <v/>
      </c>
    </row>
    <row r="628" spans="1:66">
      <c r="A628" s="111">
        <f>IF('Data Entry'!$H$4="","",'Data Entry'!$H$4)</f>
        <v>8</v>
      </c>
      <c r="B628" s="111" t="str">
        <f>IF('Data Entry'!B633="","",'Data Entry'!B633)</f>
        <v/>
      </c>
      <c r="C628" s="111" t="str">
        <f>IF('Data Entry'!C633="","",'Data Entry'!C633)</f>
        <v/>
      </c>
      <c r="D628" s="114" t="str">
        <f>IF('Data Entry'!D633="","",'Data Entry'!D633)</f>
        <v/>
      </c>
      <c r="E628" s="111" t="str">
        <f>IF('Data Entry'!E633="","",UPPER('Data Entry'!E633))</f>
        <v/>
      </c>
      <c r="F628" s="111"/>
      <c r="G628" s="111" t="str">
        <f>IF('Data Entry'!F633="","",UPPER('Data Entry'!F633))</f>
        <v/>
      </c>
      <c r="H628" s="111"/>
      <c r="I628" s="111"/>
      <c r="J628" s="111"/>
      <c r="K628" s="111" t="str">
        <f>IF('Data Entry'!G633="","",'Data Entry'!G633)</f>
        <v/>
      </c>
      <c r="L628" s="111" t="str">
        <f>IF('Data Entry'!H633="","",'Data Entry'!H633)</f>
        <v/>
      </c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112"/>
      <c r="AF628" s="68" t="str">
        <f>IF(AK628="","",IF(AK628&gt;0,COUNT($AG$2:AG628),""))</f>
        <v/>
      </c>
      <c r="AG628" s="113">
        <f t="shared" si="291"/>
        <v>8</v>
      </c>
      <c r="AH628" s="113" t="str">
        <f t="shared" si="292"/>
        <v/>
      </c>
      <c r="AI628" s="113" t="str">
        <f t="shared" si="293"/>
        <v/>
      </c>
      <c r="AJ628" s="113" t="str">
        <f t="shared" si="294"/>
        <v/>
      </c>
      <c r="AK628" s="113" t="str">
        <f t="shared" si="295"/>
        <v/>
      </c>
      <c r="AL628" s="113">
        <f t="shared" si="296"/>
        <v>0</v>
      </c>
      <c r="AM628" s="113" t="str">
        <f t="shared" si="297"/>
        <v/>
      </c>
      <c r="AN628" s="113">
        <f t="shared" si="298"/>
        <v>0</v>
      </c>
      <c r="AO628" s="113">
        <f t="shared" si="299"/>
        <v>0</v>
      </c>
      <c r="AP628" s="113">
        <f t="shared" si="300"/>
        <v>0</v>
      </c>
      <c r="AQ628" s="113" t="str">
        <f t="shared" si="301"/>
        <v/>
      </c>
      <c r="AR628" s="113" t="str">
        <f t="shared" si="302"/>
        <v/>
      </c>
      <c r="AS628" s="113">
        <f t="shared" si="303"/>
        <v>0</v>
      </c>
      <c r="AT628" s="113">
        <f t="shared" si="304"/>
        <v>0</v>
      </c>
      <c r="AU628" s="113">
        <f t="shared" si="305"/>
        <v>0</v>
      </c>
      <c r="AV628" s="113">
        <f t="shared" si="306"/>
        <v>0</v>
      </c>
      <c r="AX628" s="68" t="str">
        <f>IF(BC628="","",IF(BC628&gt;0,COUNT($AY$2:AY628),""))</f>
        <v/>
      </c>
      <c r="AY628" s="113" t="str">
        <f t="shared" si="307"/>
        <v/>
      </c>
      <c r="AZ628" s="113" t="str">
        <f t="shared" si="308"/>
        <v/>
      </c>
      <c r="BA628" s="113" t="str">
        <f t="shared" si="309"/>
        <v/>
      </c>
      <c r="BB628" s="113" t="str">
        <f t="shared" si="310"/>
        <v/>
      </c>
      <c r="BC628" s="113" t="str">
        <f t="shared" si="311"/>
        <v/>
      </c>
      <c r="BD628" s="113" t="str">
        <f t="shared" si="312"/>
        <v/>
      </c>
      <c r="BE628" s="113" t="str">
        <f t="shared" si="313"/>
        <v/>
      </c>
      <c r="BF628" s="113" t="str">
        <f t="shared" si="314"/>
        <v/>
      </c>
      <c r="BG628" s="113" t="str">
        <f t="shared" si="315"/>
        <v/>
      </c>
      <c r="BH628" s="113" t="str">
        <f t="shared" si="316"/>
        <v/>
      </c>
      <c r="BI628" s="113" t="str">
        <f t="shared" si="317"/>
        <v/>
      </c>
      <c r="BJ628" s="113" t="str">
        <f t="shared" si="318"/>
        <v/>
      </c>
      <c r="BK628" s="113" t="str">
        <f t="shared" si="319"/>
        <v/>
      </c>
      <c r="BL628" s="113" t="str">
        <f t="shared" si="320"/>
        <v/>
      </c>
      <c r="BM628" s="113" t="str">
        <f t="shared" si="321"/>
        <v/>
      </c>
      <c r="BN628" s="113" t="str">
        <f t="shared" si="322"/>
        <v/>
      </c>
    </row>
    <row r="629" spans="1:66">
      <c r="A629" s="111">
        <f>IF('Data Entry'!$H$4="","",'Data Entry'!$H$4)</f>
        <v>8</v>
      </c>
      <c r="B629" s="111" t="str">
        <f>IF('Data Entry'!B634="","",'Data Entry'!B634)</f>
        <v/>
      </c>
      <c r="C629" s="111" t="str">
        <f>IF('Data Entry'!C634="","",'Data Entry'!C634)</f>
        <v/>
      </c>
      <c r="D629" s="114" t="str">
        <f>IF('Data Entry'!D634="","",'Data Entry'!D634)</f>
        <v/>
      </c>
      <c r="E629" s="111" t="str">
        <f>IF('Data Entry'!E634="","",UPPER('Data Entry'!E634))</f>
        <v/>
      </c>
      <c r="F629" s="111"/>
      <c r="G629" s="111" t="str">
        <f>IF('Data Entry'!F634="","",UPPER('Data Entry'!F634))</f>
        <v/>
      </c>
      <c r="H629" s="111"/>
      <c r="I629" s="111"/>
      <c r="J629" s="111"/>
      <c r="K629" s="111" t="str">
        <f>IF('Data Entry'!G634="","",'Data Entry'!G634)</f>
        <v/>
      </c>
      <c r="L629" s="111" t="str">
        <f>IF('Data Entry'!H634="","",'Data Entry'!H634)</f>
        <v/>
      </c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112"/>
      <c r="AF629" s="68" t="str">
        <f>IF(AK629="","",IF(AK629&gt;0,COUNT($AG$2:AG629),""))</f>
        <v/>
      </c>
      <c r="AG629" s="113">
        <f t="shared" si="291"/>
        <v>8</v>
      </c>
      <c r="AH629" s="113" t="str">
        <f t="shared" si="292"/>
        <v/>
      </c>
      <c r="AI629" s="113" t="str">
        <f t="shared" si="293"/>
        <v/>
      </c>
      <c r="AJ629" s="113" t="str">
        <f t="shared" si="294"/>
        <v/>
      </c>
      <c r="AK629" s="113" t="str">
        <f t="shared" si="295"/>
        <v/>
      </c>
      <c r="AL629" s="113">
        <f t="shared" si="296"/>
        <v>0</v>
      </c>
      <c r="AM629" s="113" t="str">
        <f t="shared" si="297"/>
        <v/>
      </c>
      <c r="AN629" s="113">
        <f t="shared" si="298"/>
        <v>0</v>
      </c>
      <c r="AO629" s="113">
        <f t="shared" si="299"/>
        <v>0</v>
      </c>
      <c r="AP629" s="113">
        <f t="shared" si="300"/>
        <v>0</v>
      </c>
      <c r="AQ629" s="113" t="str">
        <f t="shared" si="301"/>
        <v/>
      </c>
      <c r="AR629" s="113" t="str">
        <f t="shared" si="302"/>
        <v/>
      </c>
      <c r="AS629" s="113">
        <f t="shared" si="303"/>
        <v>0</v>
      </c>
      <c r="AT629" s="113">
        <f t="shared" si="304"/>
        <v>0</v>
      </c>
      <c r="AU629" s="113">
        <f t="shared" si="305"/>
        <v>0</v>
      </c>
      <c r="AV629" s="113">
        <f t="shared" si="306"/>
        <v>0</v>
      </c>
      <c r="AX629" s="68" t="str">
        <f>IF(BC629="","",IF(BC629&gt;0,COUNT($AY$2:AY629),""))</f>
        <v/>
      </c>
      <c r="AY629" s="113" t="str">
        <f t="shared" si="307"/>
        <v/>
      </c>
      <c r="AZ629" s="113" t="str">
        <f t="shared" si="308"/>
        <v/>
      </c>
      <c r="BA629" s="113" t="str">
        <f t="shared" si="309"/>
        <v/>
      </c>
      <c r="BB629" s="113" t="str">
        <f t="shared" si="310"/>
        <v/>
      </c>
      <c r="BC629" s="113" t="str">
        <f t="shared" si="311"/>
        <v/>
      </c>
      <c r="BD629" s="113" t="str">
        <f t="shared" si="312"/>
        <v/>
      </c>
      <c r="BE629" s="113" t="str">
        <f t="shared" si="313"/>
        <v/>
      </c>
      <c r="BF629" s="113" t="str">
        <f t="shared" si="314"/>
        <v/>
      </c>
      <c r="BG629" s="113" t="str">
        <f t="shared" si="315"/>
        <v/>
      </c>
      <c r="BH629" s="113" t="str">
        <f t="shared" si="316"/>
        <v/>
      </c>
      <c r="BI629" s="113" t="str">
        <f t="shared" si="317"/>
        <v/>
      </c>
      <c r="BJ629" s="113" t="str">
        <f t="shared" si="318"/>
        <v/>
      </c>
      <c r="BK629" s="113" t="str">
        <f t="shared" si="319"/>
        <v/>
      </c>
      <c r="BL629" s="113" t="str">
        <f t="shared" si="320"/>
        <v/>
      </c>
      <c r="BM629" s="113" t="str">
        <f t="shared" si="321"/>
        <v/>
      </c>
      <c r="BN629" s="113" t="str">
        <f t="shared" si="322"/>
        <v/>
      </c>
    </row>
    <row r="630" spans="1:66">
      <c r="A630" s="111">
        <f>IF('Data Entry'!$H$4="","",'Data Entry'!$H$4)</f>
        <v>8</v>
      </c>
      <c r="B630" s="111" t="str">
        <f>IF('Data Entry'!B635="","",'Data Entry'!B635)</f>
        <v/>
      </c>
      <c r="C630" s="111" t="str">
        <f>IF('Data Entry'!C635="","",'Data Entry'!C635)</f>
        <v/>
      </c>
      <c r="D630" s="114" t="str">
        <f>IF('Data Entry'!D635="","",'Data Entry'!D635)</f>
        <v/>
      </c>
      <c r="E630" s="111" t="str">
        <f>IF('Data Entry'!E635="","",UPPER('Data Entry'!E635))</f>
        <v/>
      </c>
      <c r="F630" s="111"/>
      <c r="G630" s="111" t="str">
        <f>IF('Data Entry'!F635="","",UPPER('Data Entry'!F635))</f>
        <v/>
      </c>
      <c r="H630" s="111"/>
      <c r="I630" s="111"/>
      <c r="J630" s="111"/>
      <c r="K630" s="111" t="str">
        <f>IF('Data Entry'!G635="","",'Data Entry'!G635)</f>
        <v/>
      </c>
      <c r="L630" s="111" t="str">
        <f>IF('Data Entry'!H635="","",'Data Entry'!H635)</f>
        <v/>
      </c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2"/>
      <c r="AF630" s="68" t="str">
        <f>IF(AK630="","",IF(AK630&gt;0,COUNT($AG$2:AG630),""))</f>
        <v/>
      </c>
      <c r="AG630" s="113">
        <f t="shared" si="291"/>
        <v>8</v>
      </c>
      <c r="AH630" s="113" t="str">
        <f t="shared" si="292"/>
        <v/>
      </c>
      <c r="AI630" s="113" t="str">
        <f t="shared" si="293"/>
        <v/>
      </c>
      <c r="AJ630" s="113" t="str">
        <f t="shared" si="294"/>
        <v/>
      </c>
      <c r="AK630" s="113" t="str">
        <f t="shared" si="295"/>
        <v/>
      </c>
      <c r="AL630" s="113">
        <f t="shared" si="296"/>
        <v>0</v>
      </c>
      <c r="AM630" s="113" t="str">
        <f t="shared" si="297"/>
        <v/>
      </c>
      <c r="AN630" s="113">
        <f t="shared" si="298"/>
        <v>0</v>
      </c>
      <c r="AO630" s="113">
        <f t="shared" si="299"/>
        <v>0</v>
      </c>
      <c r="AP630" s="113">
        <f t="shared" si="300"/>
        <v>0</v>
      </c>
      <c r="AQ630" s="113" t="str">
        <f t="shared" si="301"/>
        <v/>
      </c>
      <c r="AR630" s="113" t="str">
        <f t="shared" si="302"/>
        <v/>
      </c>
      <c r="AS630" s="113">
        <f t="shared" si="303"/>
        <v>0</v>
      </c>
      <c r="AT630" s="113">
        <f t="shared" si="304"/>
        <v>0</v>
      </c>
      <c r="AU630" s="113">
        <f t="shared" si="305"/>
        <v>0</v>
      </c>
      <c r="AV630" s="113">
        <f t="shared" si="306"/>
        <v>0</v>
      </c>
      <c r="AX630" s="68" t="str">
        <f>IF(BC630="","",IF(BC630&gt;0,COUNT($AY$2:AY630),""))</f>
        <v/>
      </c>
      <c r="AY630" s="113" t="str">
        <f t="shared" si="307"/>
        <v/>
      </c>
      <c r="AZ630" s="113" t="str">
        <f t="shared" si="308"/>
        <v/>
      </c>
      <c r="BA630" s="113" t="str">
        <f t="shared" si="309"/>
        <v/>
      </c>
      <c r="BB630" s="113" t="str">
        <f t="shared" si="310"/>
        <v/>
      </c>
      <c r="BC630" s="113" t="str">
        <f t="shared" si="311"/>
        <v/>
      </c>
      <c r="BD630" s="113" t="str">
        <f t="shared" si="312"/>
        <v/>
      </c>
      <c r="BE630" s="113" t="str">
        <f t="shared" si="313"/>
        <v/>
      </c>
      <c r="BF630" s="113" t="str">
        <f t="shared" si="314"/>
        <v/>
      </c>
      <c r="BG630" s="113" t="str">
        <f t="shared" si="315"/>
        <v/>
      </c>
      <c r="BH630" s="113" t="str">
        <f t="shared" si="316"/>
        <v/>
      </c>
      <c r="BI630" s="113" t="str">
        <f t="shared" si="317"/>
        <v/>
      </c>
      <c r="BJ630" s="113" t="str">
        <f t="shared" si="318"/>
        <v/>
      </c>
      <c r="BK630" s="113" t="str">
        <f t="shared" si="319"/>
        <v/>
      </c>
      <c r="BL630" s="113" t="str">
        <f t="shared" si="320"/>
        <v/>
      </c>
      <c r="BM630" s="113" t="str">
        <f t="shared" si="321"/>
        <v/>
      </c>
      <c r="BN630" s="113" t="str">
        <f t="shared" si="322"/>
        <v/>
      </c>
    </row>
    <row r="631" spans="1:66">
      <c r="A631" s="111">
        <f>IF('Data Entry'!$H$4="","",'Data Entry'!$H$4)</f>
        <v>8</v>
      </c>
      <c r="B631" s="111" t="str">
        <f>IF('Data Entry'!B636="","",'Data Entry'!B636)</f>
        <v/>
      </c>
      <c r="C631" s="111" t="str">
        <f>IF('Data Entry'!C636="","",'Data Entry'!C636)</f>
        <v/>
      </c>
      <c r="D631" s="114" t="str">
        <f>IF('Data Entry'!D636="","",'Data Entry'!D636)</f>
        <v/>
      </c>
      <c r="E631" s="111" t="str">
        <f>IF('Data Entry'!E636="","",UPPER('Data Entry'!E636))</f>
        <v/>
      </c>
      <c r="F631" s="111"/>
      <c r="G631" s="111" t="str">
        <f>IF('Data Entry'!F636="","",UPPER('Data Entry'!F636))</f>
        <v/>
      </c>
      <c r="H631" s="111"/>
      <c r="I631" s="111"/>
      <c r="J631" s="111"/>
      <c r="K631" s="111" t="str">
        <f>IF('Data Entry'!G636="","",'Data Entry'!G636)</f>
        <v/>
      </c>
      <c r="L631" s="111" t="str">
        <f>IF('Data Entry'!H636="","",'Data Entry'!H636)</f>
        <v/>
      </c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2"/>
      <c r="AF631" s="68" t="str">
        <f>IF(AK631="","",IF(AK631&gt;0,COUNT($AG$2:AG631),""))</f>
        <v/>
      </c>
      <c r="AG631" s="113">
        <f t="shared" si="291"/>
        <v>8</v>
      </c>
      <c r="AH631" s="113" t="str">
        <f t="shared" si="292"/>
        <v/>
      </c>
      <c r="AI631" s="113" t="str">
        <f t="shared" si="293"/>
        <v/>
      </c>
      <c r="AJ631" s="113" t="str">
        <f t="shared" si="294"/>
        <v/>
      </c>
      <c r="AK631" s="113" t="str">
        <f t="shared" si="295"/>
        <v/>
      </c>
      <c r="AL631" s="113">
        <f t="shared" si="296"/>
        <v>0</v>
      </c>
      <c r="AM631" s="113" t="str">
        <f t="shared" si="297"/>
        <v/>
      </c>
      <c r="AN631" s="113">
        <f t="shared" si="298"/>
        <v>0</v>
      </c>
      <c r="AO631" s="113">
        <f t="shared" si="299"/>
        <v>0</v>
      </c>
      <c r="AP631" s="113">
        <f t="shared" si="300"/>
        <v>0</v>
      </c>
      <c r="AQ631" s="113" t="str">
        <f t="shared" si="301"/>
        <v/>
      </c>
      <c r="AR631" s="113" t="str">
        <f t="shared" si="302"/>
        <v/>
      </c>
      <c r="AS631" s="113">
        <f t="shared" si="303"/>
        <v>0</v>
      </c>
      <c r="AT631" s="113">
        <f t="shared" si="304"/>
        <v>0</v>
      </c>
      <c r="AU631" s="113">
        <f t="shared" si="305"/>
        <v>0</v>
      </c>
      <c r="AV631" s="113">
        <f t="shared" si="306"/>
        <v>0</v>
      </c>
      <c r="AX631" s="68" t="str">
        <f>IF(BC631="","",IF(BC631&gt;0,COUNT($AY$2:AY631),""))</f>
        <v/>
      </c>
      <c r="AY631" s="113" t="str">
        <f t="shared" si="307"/>
        <v/>
      </c>
      <c r="AZ631" s="113" t="str">
        <f t="shared" si="308"/>
        <v/>
      </c>
      <c r="BA631" s="113" t="str">
        <f t="shared" si="309"/>
        <v/>
      </c>
      <c r="BB631" s="113" t="str">
        <f t="shared" si="310"/>
        <v/>
      </c>
      <c r="BC631" s="113" t="str">
        <f t="shared" si="311"/>
        <v/>
      </c>
      <c r="BD631" s="113" t="str">
        <f t="shared" si="312"/>
        <v/>
      </c>
      <c r="BE631" s="113" t="str">
        <f t="shared" si="313"/>
        <v/>
      </c>
      <c r="BF631" s="113" t="str">
        <f t="shared" si="314"/>
        <v/>
      </c>
      <c r="BG631" s="113" t="str">
        <f t="shared" si="315"/>
        <v/>
      </c>
      <c r="BH631" s="113" t="str">
        <f t="shared" si="316"/>
        <v/>
      </c>
      <c r="BI631" s="113" t="str">
        <f t="shared" si="317"/>
        <v/>
      </c>
      <c r="BJ631" s="113" t="str">
        <f t="shared" si="318"/>
        <v/>
      </c>
      <c r="BK631" s="113" t="str">
        <f t="shared" si="319"/>
        <v/>
      </c>
      <c r="BL631" s="113" t="str">
        <f t="shared" si="320"/>
        <v/>
      </c>
      <c r="BM631" s="113" t="str">
        <f t="shared" si="321"/>
        <v/>
      </c>
      <c r="BN631" s="113" t="str">
        <f t="shared" si="322"/>
        <v/>
      </c>
    </row>
    <row r="632" spans="1:66">
      <c r="A632" s="111">
        <f>IF('Data Entry'!$H$4="","",'Data Entry'!$H$4)</f>
        <v>8</v>
      </c>
      <c r="B632" s="111" t="str">
        <f>IF('Data Entry'!B637="","",'Data Entry'!B637)</f>
        <v/>
      </c>
      <c r="C632" s="111" t="str">
        <f>IF('Data Entry'!C637="","",'Data Entry'!C637)</f>
        <v/>
      </c>
      <c r="D632" s="114" t="str">
        <f>IF('Data Entry'!D637="","",'Data Entry'!D637)</f>
        <v/>
      </c>
      <c r="E632" s="111" t="str">
        <f>IF('Data Entry'!E637="","",UPPER('Data Entry'!E637))</f>
        <v/>
      </c>
      <c r="F632" s="111"/>
      <c r="G632" s="111" t="str">
        <f>IF('Data Entry'!F637="","",UPPER('Data Entry'!F637))</f>
        <v/>
      </c>
      <c r="H632" s="111"/>
      <c r="I632" s="111"/>
      <c r="J632" s="111"/>
      <c r="K632" s="111" t="str">
        <f>IF('Data Entry'!G637="","",'Data Entry'!G637)</f>
        <v/>
      </c>
      <c r="L632" s="111" t="str">
        <f>IF('Data Entry'!H637="","",'Data Entry'!H637)</f>
        <v/>
      </c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2"/>
      <c r="AF632" s="68" t="str">
        <f>IF(AK632="","",IF(AK632&gt;0,COUNT($AG$2:AG632),""))</f>
        <v/>
      </c>
      <c r="AG632" s="113">
        <f t="shared" si="291"/>
        <v>8</v>
      </c>
      <c r="AH632" s="113" t="str">
        <f t="shared" si="292"/>
        <v/>
      </c>
      <c r="AI632" s="113" t="str">
        <f t="shared" si="293"/>
        <v/>
      </c>
      <c r="AJ632" s="113" t="str">
        <f t="shared" si="294"/>
        <v/>
      </c>
      <c r="AK632" s="113" t="str">
        <f t="shared" si="295"/>
        <v/>
      </c>
      <c r="AL632" s="113">
        <f t="shared" si="296"/>
        <v>0</v>
      </c>
      <c r="AM632" s="113" t="str">
        <f t="shared" si="297"/>
        <v/>
      </c>
      <c r="AN632" s="113">
        <f t="shared" si="298"/>
        <v>0</v>
      </c>
      <c r="AO632" s="113">
        <f t="shared" si="299"/>
        <v>0</v>
      </c>
      <c r="AP632" s="113">
        <f t="shared" si="300"/>
        <v>0</v>
      </c>
      <c r="AQ632" s="113" t="str">
        <f t="shared" si="301"/>
        <v/>
      </c>
      <c r="AR632" s="113" t="str">
        <f t="shared" si="302"/>
        <v/>
      </c>
      <c r="AS632" s="113">
        <f t="shared" si="303"/>
        <v>0</v>
      </c>
      <c r="AT632" s="113">
        <f t="shared" si="304"/>
        <v>0</v>
      </c>
      <c r="AU632" s="113">
        <f t="shared" si="305"/>
        <v>0</v>
      </c>
      <c r="AV632" s="113">
        <f t="shared" si="306"/>
        <v>0</v>
      </c>
      <c r="AX632" s="68" t="str">
        <f>IF(BC632="","",IF(BC632&gt;0,COUNT($AY$2:AY632),""))</f>
        <v/>
      </c>
      <c r="AY632" s="113" t="str">
        <f t="shared" si="307"/>
        <v/>
      </c>
      <c r="AZ632" s="113" t="str">
        <f t="shared" si="308"/>
        <v/>
      </c>
      <c r="BA632" s="113" t="str">
        <f t="shared" si="309"/>
        <v/>
      </c>
      <c r="BB632" s="113" t="str">
        <f t="shared" si="310"/>
        <v/>
      </c>
      <c r="BC632" s="113" t="str">
        <f t="shared" si="311"/>
        <v/>
      </c>
      <c r="BD632" s="113" t="str">
        <f t="shared" si="312"/>
        <v/>
      </c>
      <c r="BE632" s="113" t="str">
        <f t="shared" si="313"/>
        <v/>
      </c>
      <c r="BF632" s="113" t="str">
        <f t="shared" si="314"/>
        <v/>
      </c>
      <c r="BG632" s="113" t="str">
        <f t="shared" si="315"/>
        <v/>
      </c>
      <c r="BH632" s="113" t="str">
        <f t="shared" si="316"/>
        <v/>
      </c>
      <c r="BI632" s="113" t="str">
        <f t="shared" si="317"/>
        <v/>
      </c>
      <c r="BJ632" s="113" t="str">
        <f t="shared" si="318"/>
        <v/>
      </c>
      <c r="BK632" s="113" t="str">
        <f t="shared" si="319"/>
        <v/>
      </c>
      <c r="BL632" s="113" t="str">
        <f t="shared" si="320"/>
        <v/>
      </c>
      <c r="BM632" s="113" t="str">
        <f t="shared" si="321"/>
        <v/>
      </c>
      <c r="BN632" s="113" t="str">
        <f t="shared" si="322"/>
        <v/>
      </c>
    </row>
    <row r="633" spans="1:66">
      <c r="A633" s="111">
        <f>IF('Data Entry'!$H$4="","",'Data Entry'!$H$4)</f>
        <v>8</v>
      </c>
      <c r="B633" s="111" t="str">
        <f>IF('Data Entry'!B638="","",'Data Entry'!B638)</f>
        <v/>
      </c>
      <c r="C633" s="111" t="str">
        <f>IF('Data Entry'!C638="","",'Data Entry'!C638)</f>
        <v/>
      </c>
      <c r="D633" s="114" t="str">
        <f>IF('Data Entry'!D638="","",'Data Entry'!D638)</f>
        <v/>
      </c>
      <c r="E633" s="111" t="str">
        <f>IF('Data Entry'!E638="","",UPPER('Data Entry'!E638))</f>
        <v/>
      </c>
      <c r="F633" s="111"/>
      <c r="G633" s="111" t="str">
        <f>IF('Data Entry'!F638="","",UPPER('Data Entry'!F638))</f>
        <v/>
      </c>
      <c r="H633" s="111"/>
      <c r="I633" s="111"/>
      <c r="J633" s="111"/>
      <c r="K633" s="111" t="str">
        <f>IF('Data Entry'!G638="","",'Data Entry'!G638)</f>
        <v/>
      </c>
      <c r="L633" s="111" t="str">
        <f>IF('Data Entry'!H638="","",'Data Entry'!H638)</f>
        <v/>
      </c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2"/>
      <c r="AF633" s="68" t="str">
        <f>IF(AK633="","",IF(AK633&gt;0,COUNT($AG$2:AG633),""))</f>
        <v/>
      </c>
      <c r="AG633" s="113">
        <f t="shared" si="291"/>
        <v>8</v>
      </c>
      <c r="AH633" s="113" t="str">
        <f t="shared" si="292"/>
        <v/>
      </c>
      <c r="AI633" s="113" t="str">
        <f t="shared" si="293"/>
        <v/>
      </c>
      <c r="AJ633" s="113" t="str">
        <f t="shared" si="294"/>
        <v/>
      </c>
      <c r="AK633" s="113" t="str">
        <f t="shared" si="295"/>
        <v/>
      </c>
      <c r="AL633" s="113">
        <f t="shared" si="296"/>
        <v>0</v>
      </c>
      <c r="AM633" s="113" t="str">
        <f t="shared" si="297"/>
        <v/>
      </c>
      <c r="AN633" s="113">
        <f t="shared" si="298"/>
        <v>0</v>
      </c>
      <c r="AO633" s="113">
        <f t="shared" si="299"/>
        <v>0</v>
      </c>
      <c r="AP633" s="113">
        <f t="shared" si="300"/>
        <v>0</v>
      </c>
      <c r="AQ633" s="113" t="str">
        <f t="shared" si="301"/>
        <v/>
      </c>
      <c r="AR633" s="113" t="str">
        <f t="shared" si="302"/>
        <v/>
      </c>
      <c r="AS633" s="113">
        <f t="shared" si="303"/>
        <v>0</v>
      </c>
      <c r="AT633" s="113">
        <f t="shared" si="304"/>
        <v>0</v>
      </c>
      <c r="AU633" s="113">
        <f t="shared" si="305"/>
        <v>0</v>
      </c>
      <c r="AV633" s="113">
        <f t="shared" si="306"/>
        <v>0</v>
      </c>
      <c r="AX633" s="68" t="str">
        <f>IF(BC633="","",IF(BC633&gt;0,COUNT($AY$2:AY633),""))</f>
        <v/>
      </c>
      <c r="AY633" s="113" t="str">
        <f t="shared" si="307"/>
        <v/>
      </c>
      <c r="AZ633" s="113" t="str">
        <f t="shared" si="308"/>
        <v/>
      </c>
      <c r="BA633" s="113" t="str">
        <f t="shared" si="309"/>
        <v/>
      </c>
      <c r="BB633" s="113" t="str">
        <f t="shared" si="310"/>
        <v/>
      </c>
      <c r="BC633" s="113" t="str">
        <f t="shared" si="311"/>
        <v/>
      </c>
      <c r="BD633" s="113" t="str">
        <f t="shared" si="312"/>
        <v/>
      </c>
      <c r="BE633" s="113" t="str">
        <f t="shared" si="313"/>
        <v/>
      </c>
      <c r="BF633" s="113" t="str">
        <f t="shared" si="314"/>
        <v/>
      </c>
      <c r="BG633" s="113" t="str">
        <f t="shared" si="315"/>
        <v/>
      </c>
      <c r="BH633" s="113" t="str">
        <f t="shared" si="316"/>
        <v/>
      </c>
      <c r="BI633" s="113" t="str">
        <f t="shared" si="317"/>
        <v/>
      </c>
      <c r="BJ633" s="113" t="str">
        <f t="shared" si="318"/>
        <v/>
      </c>
      <c r="BK633" s="113" t="str">
        <f t="shared" si="319"/>
        <v/>
      </c>
      <c r="BL633" s="113" t="str">
        <f t="shared" si="320"/>
        <v/>
      </c>
      <c r="BM633" s="113" t="str">
        <f t="shared" si="321"/>
        <v/>
      </c>
      <c r="BN633" s="113" t="str">
        <f t="shared" si="322"/>
        <v/>
      </c>
    </row>
    <row r="634" spans="1:66">
      <c r="A634" s="111">
        <f>IF('Data Entry'!$H$4="","",'Data Entry'!$H$4)</f>
        <v>8</v>
      </c>
      <c r="B634" s="111" t="str">
        <f>IF('Data Entry'!B639="","",'Data Entry'!B639)</f>
        <v/>
      </c>
      <c r="C634" s="111" t="str">
        <f>IF('Data Entry'!C639="","",'Data Entry'!C639)</f>
        <v/>
      </c>
      <c r="D634" s="114" t="str">
        <f>IF('Data Entry'!D639="","",'Data Entry'!D639)</f>
        <v/>
      </c>
      <c r="E634" s="111" t="str">
        <f>IF('Data Entry'!E639="","",UPPER('Data Entry'!E639))</f>
        <v/>
      </c>
      <c r="F634" s="111"/>
      <c r="G634" s="111" t="str">
        <f>IF('Data Entry'!F639="","",UPPER('Data Entry'!F639))</f>
        <v/>
      </c>
      <c r="H634" s="111"/>
      <c r="I634" s="111"/>
      <c r="J634" s="111"/>
      <c r="K634" s="111" t="str">
        <f>IF('Data Entry'!G639="","",'Data Entry'!G639)</f>
        <v/>
      </c>
      <c r="L634" s="111" t="str">
        <f>IF('Data Entry'!H639="","",'Data Entry'!H639)</f>
        <v/>
      </c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2"/>
      <c r="AF634" s="68" t="str">
        <f>IF(AK634="","",IF(AK634&gt;0,COUNT($AG$2:AG634),""))</f>
        <v/>
      </c>
      <c r="AG634" s="113">
        <f t="shared" si="291"/>
        <v>8</v>
      </c>
      <c r="AH634" s="113" t="str">
        <f t="shared" si="292"/>
        <v/>
      </c>
      <c r="AI634" s="113" t="str">
        <f t="shared" si="293"/>
        <v/>
      </c>
      <c r="AJ634" s="113" t="str">
        <f t="shared" si="294"/>
        <v/>
      </c>
      <c r="AK634" s="113" t="str">
        <f t="shared" si="295"/>
        <v/>
      </c>
      <c r="AL634" s="113">
        <f t="shared" si="296"/>
        <v>0</v>
      </c>
      <c r="AM634" s="113" t="str">
        <f t="shared" si="297"/>
        <v/>
      </c>
      <c r="AN634" s="113">
        <f t="shared" si="298"/>
        <v>0</v>
      </c>
      <c r="AO634" s="113">
        <f t="shared" si="299"/>
        <v>0</v>
      </c>
      <c r="AP634" s="113">
        <f t="shared" si="300"/>
        <v>0</v>
      </c>
      <c r="AQ634" s="113" t="str">
        <f t="shared" si="301"/>
        <v/>
      </c>
      <c r="AR634" s="113" t="str">
        <f t="shared" si="302"/>
        <v/>
      </c>
      <c r="AS634" s="113">
        <f t="shared" si="303"/>
        <v>0</v>
      </c>
      <c r="AT634" s="113">
        <f t="shared" si="304"/>
        <v>0</v>
      </c>
      <c r="AU634" s="113">
        <f t="shared" si="305"/>
        <v>0</v>
      </c>
      <c r="AV634" s="113">
        <f t="shared" si="306"/>
        <v>0</v>
      </c>
      <c r="AX634" s="68" t="str">
        <f>IF(BC634="","",IF(BC634&gt;0,COUNT($AY$2:AY634),""))</f>
        <v/>
      </c>
      <c r="AY634" s="113" t="str">
        <f t="shared" si="307"/>
        <v/>
      </c>
      <c r="AZ634" s="113" t="str">
        <f t="shared" si="308"/>
        <v/>
      </c>
      <c r="BA634" s="113" t="str">
        <f t="shared" si="309"/>
        <v/>
      </c>
      <c r="BB634" s="113" t="str">
        <f t="shared" si="310"/>
        <v/>
      </c>
      <c r="BC634" s="113" t="str">
        <f t="shared" si="311"/>
        <v/>
      </c>
      <c r="BD634" s="113" t="str">
        <f t="shared" si="312"/>
        <v/>
      </c>
      <c r="BE634" s="113" t="str">
        <f t="shared" si="313"/>
        <v/>
      </c>
      <c r="BF634" s="113" t="str">
        <f t="shared" si="314"/>
        <v/>
      </c>
      <c r="BG634" s="113" t="str">
        <f t="shared" si="315"/>
        <v/>
      </c>
      <c r="BH634" s="113" t="str">
        <f t="shared" si="316"/>
        <v/>
      </c>
      <c r="BI634" s="113" t="str">
        <f t="shared" si="317"/>
        <v/>
      </c>
      <c r="BJ634" s="113" t="str">
        <f t="shared" si="318"/>
        <v/>
      </c>
      <c r="BK634" s="113" t="str">
        <f t="shared" si="319"/>
        <v/>
      </c>
      <c r="BL634" s="113" t="str">
        <f t="shared" si="320"/>
        <v/>
      </c>
      <c r="BM634" s="113" t="str">
        <f t="shared" si="321"/>
        <v/>
      </c>
      <c r="BN634" s="113" t="str">
        <f t="shared" si="322"/>
        <v/>
      </c>
    </row>
    <row r="635" spans="1:66">
      <c r="A635" s="111">
        <f>IF('Data Entry'!$H$4="","",'Data Entry'!$H$4)</f>
        <v>8</v>
      </c>
      <c r="B635" s="111" t="str">
        <f>IF('Data Entry'!B640="","",'Data Entry'!B640)</f>
        <v/>
      </c>
      <c r="C635" s="111" t="str">
        <f>IF('Data Entry'!C640="","",'Data Entry'!C640)</f>
        <v/>
      </c>
      <c r="D635" s="114" t="str">
        <f>IF('Data Entry'!D640="","",'Data Entry'!D640)</f>
        <v/>
      </c>
      <c r="E635" s="111" t="str">
        <f>IF('Data Entry'!E640="","",UPPER('Data Entry'!E640))</f>
        <v/>
      </c>
      <c r="F635" s="111"/>
      <c r="G635" s="111" t="str">
        <f>IF('Data Entry'!F640="","",UPPER('Data Entry'!F640))</f>
        <v/>
      </c>
      <c r="H635" s="111"/>
      <c r="I635" s="111"/>
      <c r="J635" s="111"/>
      <c r="K635" s="111" t="str">
        <f>IF('Data Entry'!G640="","",'Data Entry'!G640)</f>
        <v/>
      </c>
      <c r="L635" s="111" t="str">
        <f>IF('Data Entry'!H640="","",'Data Entry'!H640)</f>
        <v/>
      </c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2"/>
      <c r="AF635" s="68" t="str">
        <f>IF(AK635="","",IF(AK635&gt;0,COUNT($AG$2:AG635),""))</f>
        <v/>
      </c>
      <c r="AG635" s="113">
        <f t="shared" si="291"/>
        <v>8</v>
      </c>
      <c r="AH635" s="113" t="str">
        <f t="shared" si="292"/>
        <v/>
      </c>
      <c r="AI635" s="113" t="str">
        <f t="shared" si="293"/>
        <v/>
      </c>
      <c r="AJ635" s="113" t="str">
        <f t="shared" si="294"/>
        <v/>
      </c>
      <c r="AK635" s="113" t="str">
        <f t="shared" si="295"/>
        <v/>
      </c>
      <c r="AL635" s="113">
        <f t="shared" si="296"/>
        <v>0</v>
      </c>
      <c r="AM635" s="113" t="str">
        <f t="shared" si="297"/>
        <v/>
      </c>
      <c r="AN635" s="113">
        <f t="shared" si="298"/>
        <v>0</v>
      </c>
      <c r="AO635" s="113">
        <f t="shared" si="299"/>
        <v>0</v>
      </c>
      <c r="AP635" s="113">
        <f t="shared" si="300"/>
        <v>0</v>
      </c>
      <c r="AQ635" s="113" t="str">
        <f t="shared" si="301"/>
        <v/>
      </c>
      <c r="AR635" s="113" t="str">
        <f t="shared" si="302"/>
        <v/>
      </c>
      <c r="AS635" s="113">
        <f t="shared" si="303"/>
        <v>0</v>
      </c>
      <c r="AT635" s="113">
        <f t="shared" si="304"/>
        <v>0</v>
      </c>
      <c r="AU635" s="113">
        <f t="shared" si="305"/>
        <v>0</v>
      </c>
      <c r="AV635" s="113">
        <f t="shared" si="306"/>
        <v>0</v>
      </c>
      <c r="AX635" s="68" t="str">
        <f>IF(BC635="","",IF(BC635&gt;0,COUNT($AY$2:AY635),""))</f>
        <v/>
      </c>
      <c r="AY635" s="113" t="str">
        <f t="shared" si="307"/>
        <v/>
      </c>
      <c r="AZ635" s="113" t="str">
        <f t="shared" si="308"/>
        <v/>
      </c>
      <c r="BA635" s="113" t="str">
        <f t="shared" si="309"/>
        <v/>
      </c>
      <c r="BB635" s="113" t="str">
        <f t="shared" si="310"/>
        <v/>
      </c>
      <c r="BC635" s="113" t="str">
        <f t="shared" si="311"/>
        <v/>
      </c>
      <c r="BD635" s="113" t="str">
        <f t="shared" si="312"/>
        <v/>
      </c>
      <c r="BE635" s="113" t="str">
        <f t="shared" si="313"/>
        <v/>
      </c>
      <c r="BF635" s="113" t="str">
        <f t="shared" si="314"/>
        <v/>
      </c>
      <c r="BG635" s="113" t="str">
        <f t="shared" si="315"/>
        <v/>
      </c>
      <c r="BH635" s="113" t="str">
        <f t="shared" si="316"/>
        <v/>
      </c>
      <c r="BI635" s="113" t="str">
        <f t="shared" si="317"/>
        <v/>
      </c>
      <c r="BJ635" s="113" t="str">
        <f t="shared" si="318"/>
        <v/>
      </c>
      <c r="BK635" s="113" t="str">
        <f t="shared" si="319"/>
        <v/>
      </c>
      <c r="BL635" s="113" t="str">
        <f t="shared" si="320"/>
        <v/>
      </c>
      <c r="BM635" s="113" t="str">
        <f t="shared" si="321"/>
        <v/>
      </c>
      <c r="BN635" s="113" t="str">
        <f t="shared" si="322"/>
        <v/>
      </c>
    </row>
    <row r="636" spans="1:66">
      <c r="A636" s="111">
        <f>IF('Data Entry'!$H$4="","",'Data Entry'!$H$4)</f>
        <v>8</v>
      </c>
      <c r="B636" s="111" t="str">
        <f>IF('Data Entry'!B641="","",'Data Entry'!B641)</f>
        <v/>
      </c>
      <c r="C636" s="111" t="str">
        <f>IF('Data Entry'!C641="","",'Data Entry'!C641)</f>
        <v/>
      </c>
      <c r="D636" s="114" t="str">
        <f>IF('Data Entry'!D641="","",'Data Entry'!D641)</f>
        <v/>
      </c>
      <c r="E636" s="111" t="str">
        <f>IF('Data Entry'!E641="","",UPPER('Data Entry'!E641))</f>
        <v/>
      </c>
      <c r="F636" s="111"/>
      <c r="G636" s="111" t="str">
        <f>IF('Data Entry'!F641="","",UPPER('Data Entry'!F641))</f>
        <v/>
      </c>
      <c r="H636" s="111"/>
      <c r="I636" s="111"/>
      <c r="J636" s="111"/>
      <c r="K636" s="111" t="str">
        <f>IF('Data Entry'!G641="","",'Data Entry'!G641)</f>
        <v/>
      </c>
      <c r="L636" s="111" t="str">
        <f>IF('Data Entry'!H641="","",'Data Entry'!H641)</f>
        <v/>
      </c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2"/>
      <c r="AF636" s="68" t="str">
        <f>IF(AK636="","",IF(AK636&gt;0,COUNT($AG$2:AG636),""))</f>
        <v/>
      </c>
      <c r="AG636" s="113">
        <f t="shared" si="291"/>
        <v>8</v>
      </c>
      <c r="AH636" s="113" t="str">
        <f t="shared" si="292"/>
        <v/>
      </c>
      <c r="AI636" s="113" t="str">
        <f t="shared" si="293"/>
        <v/>
      </c>
      <c r="AJ636" s="113" t="str">
        <f t="shared" si="294"/>
        <v/>
      </c>
      <c r="AK636" s="113" t="str">
        <f t="shared" si="295"/>
        <v/>
      </c>
      <c r="AL636" s="113">
        <f t="shared" si="296"/>
        <v>0</v>
      </c>
      <c r="AM636" s="113" t="str">
        <f t="shared" si="297"/>
        <v/>
      </c>
      <c r="AN636" s="113">
        <f t="shared" si="298"/>
        <v>0</v>
      </c>
      <c r="AO636" s="113">
        <f t="shared" si="299"/>
        <v>0</v>
      </c>
      <c r="AP636" s="113">
        <f t="shared" si="300"/>
        <v>0</v>
      </c>
      <c r="AQ636" s="113" t="str">
        <f t="shared" si="301"/>
        <v/>
      </c>
      <c r="AR636" s="113" t="str">
        <f t="shared" si="302"/>
        <v/>
      </c>
      <c r="AS636" s="113">
        <f t="shared" si="303"/>
        <v>0</v>
      </c>
      <c r="AT636" s="113">
        <f t="shared" si="304"/>
        <v>0</v>
      </c>
      <c r="AU636" s="113">
        <f t="shared" si="305"/>
        <v>0</v>
      </c>
      <c r="AV636" s="113">
        <f t="shared" si="306"/>
        <v>0</v>
      </c>
      <c r="AX636" s="68" t="str">
        <f>IF(BC636="","",IF(BC636&gt;0,COUNT($AY$2:AY636),""))</f>
        <v/>
      </c>
      <c r="AY636" s="113" t="str">
        <f t="shared" si="307"/>
        <v/>
      </c>
      <c r="AZ636" s="113" t="str">
        <f t="shared" si="308"/>
        <v/>
      </c>
      <c r="BA636" s="113" t="str">
        <f t="shared" si="309"/>
        <v/>
      </c>
      <c r="BB636" s="113" t="str">
        <f t="shared" si="310"/>
        <v/>
      </c>
      <c r="BC636" s="113" t="str">
        <f t="shared" si="311"/>
        <v/>
      </c>
      <c r="BD636" s="113" t="str">
        <f t="shared" si="312"/>
        <v/>
      </c>
      <c r="BE636" s="113" t="str">
        <f t="shared" si="313"/>
        <v/>
      </c>
      <c r="BF636" s="113" t="str">
        <f t="shared" si="314"/>
        <v/>
      </c>
      <c r="BG636" s="113" t="str">
        <f t="shared" si="315"/>
        <v/>
      </c>
      <c r="BH636" s="113" t="str">
        <f t="shared" si="316"/>
        <v/>
      </c>
      <c r="BI636" s="113" t="str">
        <f t="shared" si="317"/>
        <v/>
      </c>
      <c r="BJ636" s="113" t="str">
        <f t="shared" si="318"/>
        <v/>
      </c>
      <c r="BK636" s="113" t="str">
        <f t="shared" si="319"/>
        <v/>
      </c>
      <c r="BL636" s="113" t="str">
        <f t="shared" si="320"/>
        <v/>
      </c>
      <c r="BM636" s="113" t="str">
        <f t="shared" si="321"/>
        <v/>
      </c>
      <c r="BN636" s="113" t="str">
        <f t="shared" si="322"/>
        <v/>
      </c>
    </row>
    <row r="637" spans="1:66">
      <c r="A637" s="111">
        <f>IF('Data Entry'!$H$4="","",'Data Entry'!$H$4)</f>
        <v>8</v>
      </c>
      <c r="B637" s="111" t="str">
        <f>IF('Data Entry'!B642="","",'Data Entry'!B642)</f>
        <v/>
      </c>
      <c r="C637" s="111" t="str">
        <f>IF('Data Entry'!C642="","",'Data Entry'!C642)</f>
        <v/>
      </c>
      <c r="D637" s="114" t="str">
        <f>IF('Data Entry'!D642="","",'Data Entry'!D642)</f>
        <v/>
      </c>
      <c r="E637" s="111" t="str">
        <f>IF('Data Entry'!E642="","",UPPER('Data Entry'!E642))</f>
        <v/>
      </c>
      <c r="F637" s="111"/>
      <c r="G637" s="111" t="str">
        <f>IF('Data Entry'!F642="","",UPPER('Data Entry'!F642))</f>
        <v/>
      </c>
      <c r="H637" s="111"/>
      <c r="I637" s="111"/>
      <c r="J637" s="111"/>
      <c r="K637" s="111" t="str">
        <f>IF('Data Entry'!G642="","",'Data Entry'!G642)</f>
        <v/>
      </c>
      <c r="L637" s="111" t="str">
        <f>IF('Data Entry'!H642="","",'Data Entry'!H642)</f>
        <v/>
      </c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2"/>
      <c r="AF637" s="68" t="str">
        <f>IF(AK637="","",IF(AK637&gt;0,COUNT($AG$2:AG637),""))</f>
        <v/>
      </c>
      <c r="AG637" s="113">
        <f t="shared" si="291"/>
        <v>8</v>
      </c>
      <c r="AH637" s="113" t="str">
        <f t="shared" si="292"/>
        <v/>
      </c>
      <c r="AI637" s="113" t="str">
        <f t="shared" si="293"/>
        <v/>
      </c>
      <c r="AJ637" s="113" t="str">
        <f t="shared" si="294"/>
        <v/>
      </c>
      <c r="AK637" s="113" t="str">
        <f t="shared" si="295"/>
        <v/>
      </c>
      <c r="AL637" s="113">
        <f t="shared" si="296"/>
        <v>0</v>
      </c>
      <c r="AM637" s="113" t="str">
        <f t="shared" si="297"/>
        <v/>
      </c>
      <c r="AN637" s="113">
        <f t="shared" si="298"/>
        <v>0</v>
      </c>
      <c r="AO637" s="113">
        <f t="shared" si="299"/>
        <v>0</v>
      </c>
      <c r="AP637" s="113">
        <f t="shared" si="300"/>
        <v>0</v>
      </c>
      <c r="AQ637" s="113" t="str">
        <f t="shared" si="301"/>
        <v/>
      </c>
      <c r="AR637" s="113" t="str">
        <f t="shared" si="302"/>
        <v/>
      </c>
      <c r="AS637" s="113">
        <f t="shared" si="303"/>
        <v>0</v>
      </c>
      <c r="AT637" s="113">
        <f t="shared" si="304"/>
        <v>0</v>
      </c>
      <c r="AU637" s="113">
        <f t="shared" si="305"/>
        <v>0</v>
      </c>
      <c r="AV637" s="113">
        <f t="shared" si="306"/>
        <v>0</v>
      </c>
      <c r="AX637" s="68" t="str">
        <f>IF(BC637="","",IF(BC637&gt;0,COUNT($AY$2:AY637),""))</f>
        <v/>
      </c>
      <c r="AY637" s="113" t="str">
        <f t="shared" si="307"/>
        <v/>
      </c>
      <c r="AZ637" s="113" t="str">
        <f t="shared" si="308"/>
        <v/>
      </c>
      <c r="BA637" s="113" t="str">
        <f t="shared" si="309"/>
        <v/>
      </c>
      <c r="BB637" s="113" t="str">
        <f t="shared" si="310"/>
        <v/>
      </c>
      <c r="BC637" s="113" t="str">
        <f t="shared" si="311"/>
        <v/>
      </c>
      <c r="BD637" s="113" t="str">
        <f t="shared" si="312"/>
        <v/>
      </c>
      <c r="BE637" s="113" t="str">
        <f t="shared" si="313"/>
        <v/>
      </c>
      <c r="BF637" s="113" t="str">
        <f t="shared" si="314"/>
        <v/>
      </c>
      <c r="BG637" s="113" t="str">
        <f t="shared" si="315"/>
        <v/>
      </c>
      <c r="BH637" s="113" t="str">
        <f t="shared" si="316"/>
        <v/>
      </c>
      <c r="BI637" s="113" t="str">
        <f t="shared" si="317"/>
        <v/>
      </c>
      <c r="BJ637" s="113" t="str">
        <f t="shared" si="318"/>
        <v/>
      </c>
      <c r="BK637" s="113" t="str">
        <f t="shared" si="319"/>
        <v/>
      </c>
      <c r="BL637" s="113" t="str">
        <f t="shared" si="320"/>
        <v/>
      </c>
      <c r="BM637" s="113" t="str">
        <f t="shared" si="321"/>
        <v/>
      </c>
      <c r="BN637" s="113" t="str">
        <f t="shared" si="322"/>
        <v/>
      </c>
    </row>
    <row r="638" spans="1:66">
      <c r="A638" s="111">
        <f>IF('Data Entry'!$H$4="","",'Data Entry'!$H$4)</f>
        <v>8</v>
      </c>
      <c r="B638" s="111" t="str">
        <f>IF('Data Entry'!B643="","",'Data Entry'!B643)</f>
        <v/>
      </c>
      <c r="C638" s="111" t="str">
        <f>IF('Data Entry'!C643="","",'Data Entry'!C643)</f>
        <v/>
      </c>
      <c r="D638" s="114" t="str">
        <f>IF('Data Entry'!D643="","",'Data Entry'!D643)</f>
        <v/>
      </c>
      <c r="E638" s="111" t="str">
        <f>IF('Data Entry'!E643="","",UPPER('Data Entry'!E643))</f>
        <v/>
      </c>
      <c r="F638" s="111"/>
      <c r="G638" s="111" t="str">
        <f>IF('Data Entry'!F643="","",UPPER('Data Entry'!F643))</f>
        <v/>
      </c>
      <c r="H638" s="111"/>
      <c r="I638" s="111"/>
      <c r="J638" s="111"/>
      <c r="K638" s="111" t="str">
        <f>IF('Data Entry'!G643="","",'Data Entry'!G643)</f>
        <v/>
      </c>
      <c r="L638" s="111" t="str">
        <f>IF('Data Entry'!H643="","",'Data Entry'!H643)</f>
        <v/>
      </c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2"/>
      <c r="AF638" s="68" t="str">
        <f>IF(AK638="","",IF(AK638&gt;0,COUNT($AG$2:AG638),""))</f>
        <v/>
      </c>
      <c r="AG638" s="113">
        <f t="shared" si="291"/>
        <v>8</v>
      </c>
      <c r="AH638" s="113" t="str">
        <f t="shared" si="292"/>
        <v/>
      </c>
      <c r="AI638" s="113" t="str">
        <f t="shared" si="293"/>
        <v/>
      </c>
      <c r="AJ638" s="113" t="str">
        <f t="shared" si="294"/>
        <v/>
      </c>
      <c r="AK638" s="113" t="str">
        <f t="shared" si="295"/>
        <v/>
      </c>
      <c r="AL638" s="113">
        <f t="shared" si="296"/>
        <v>0</v>
      </c>
      <c r="AM638" s="113" t="str">
        <f t="shared" si="297"/>
        <v/>
      </c>
      <c r="AN638" s="113">
        <f t="shared" si="298"/>
        <v>0</v>
      </c>
      <c r="AO638" s="113">
        <f t="shared" si="299"/>
        <v>0</v>
      </c>
      <c r="AP638" s="113">
        <f t="shared" si="300"/>
        <v>0</v>
      </c>
      <c r="AQ638" s="113" t="str">
        <f t="shared" si="301"/>
        <v/>
      </c>
      <c r="AR638" s="113" t="str">
        <f t="shared" si="302"/>
        <v/>
      </c>
      <c r="AS638" s="113">
        <f t="shared" si="303"/>
        <v>0</v>
      </c>
      <c r="AT638" s="113">
        <f t="shared" si="304"/>
        <v>0</v>
      </c>
      <c r="AU638" s="113">
        <f t="shared" si="305"/>
        <v>0</v>
      </c>
      <c r="AV638" s="113">
        <f t="shared" si="306"/>
        <v>0</v>
      </c>
      <c r="AX638" s="68" t="str">
        <f>IF(BC638="","",IF(BC638&gt;0,COUNT($AY$2:AY638),""))</f>
        <v/>
      </c>
      <c r="AY638" s="113" t="str">
        <f t="shared" si="307"/>
        <v/>
      </c>
      <c r="AZ638" s="113" t="str">
        <f t="shared" si="308"/>
        <v/>
      </c>
      <c r="BA638" s="113" t="str">
        <f t="shared" si="309"/>
        <v/>
      </c>
      <c r="BB638" s="113" t="str">
        <f t="shared" si="310"/>
        <v/>
      </c>
      <c r="BC638" s="113" t="str">
        <f t="shared" si="311"/>
        <v/>
      </c>
      <c r="BD638" s="113" t="str">
        <f t="shared" si="312"/>
        <v/>
      </c>
      <c r="BE638" s="113" t="str">
        <f t="shared" si="313"/>
        <v/>
      </c>
      <c r="BF638" s="113" t="str">
        <f t="shared" si="314"/>
        <v/>
      </c>
      <c r="BG638" s="113" t="str">
        <f t="shared" si="315"/>
        <v/>
      </c>
      <c r="BH638" s="113" t="str">
        <f t="shared" si="316"/>
        <v/>
      </c>
      <c r="BI638" s="113" t="str">
        <f t="shared" si="317"/>
        <v/>
      </c>
      <c r="BJ638" s="113" t="str">
        <f t="shared" si="318"/>
        <v/>
      </c>
      <c r="BK638" s="113" t="str">
        <f t="shared" si="319"/>
        <v/>
      </c>
      <c r="BL638" s="113" t="str">
        <f t="shared" si="320"/>
        <v/>
      </c>
      <c r="BM638" s="113" t="str">
        <f t="shared" si="321"/>
        <v/>
      </c>
      <c r="BN638" s="113" t="str">
        <f t="shared" si="322"/>
        <v/>
      </c>
    </row>
    <row r="639" spans="1:66">
      <c r="A639" s="111">
        <f>IF('Data Entry'!$H$4="","",'Data Entry'!$H$4)</f>
        <v>8</v>
      </c>
      <c r="B639" s="111" t="str">
        <f>IF('Data Entry'!B644="","",'Data Entry'!B644)</f>
        <v/>
      </c>
      <c r="C639" s="111" t="str">
        <f>IF('Data Entry'!C644="","",'Data Entry'!C644)</f>
        <v/>
      </c>
      <c r="D639" s="114" t="str">
        <f>IF('Data Entry'!D644="","",'Data Entry'!D644)</f>
        <v/>
      </c>
      <c r="E639" s="111" t="str">
        <f>IF('Data Entry'!E644="","",UPPER('Data Entry'!E644))</f>
        <v/>
      </c>
      <c r="F639" s="111"/>
      <c r="G639" s="111" t="str">
        <f>IF('Data Entry'!F644="","",UPPER('Data Entry'!F644))</f>
        <v/>
      </c>
      <c r="H639" s="111"/>
      <c r="I639" s="111"/>
      <c r="J639" s="111"/>
      <c r="K639" s="111" t="str">
        <f>IF('Data Entry'!G644="","",'Data Entry'!G644)</f>
        <v/>
      </c>
      <c r="L639" s="111" t="str">
        <f>IF('Data Entry'!H644="","",'Data Entry'!H644)</f>
        <v/>
      </c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2"/>
      <c r="AF639" s="68" t="str">
        <f>IF(AK639="","",IF(AK639&gt;0,COUNT($AG$2:AG639),""))</f>
        <v/>
      </c>
      <c r="AG639" s="113">
        <f t="shared" si="291"/>
        <v>8</v>
      </c>
      <c r="AH639" s="113" t="str">
        <f t="shared" si="292"/>
        <v/>
      </c>
      <c r="AI639" s="113" t="str">
        <f t="shared" si="293"/>
        <v/>
      </c>
      <c r="AJ639" s="113" t="str">
        <f t="shared" si="294"/>
        <v/>
      </c>
      <c r="AK639" s="113" t="str">
        <f t="shared" si="295"/>
        <v/>
      </c>
      <c r="AL639" s="113">
        <f t="shared" si="296"/>
        <v>0</v>
      </c>
      <c r="AM639" s="113" t="str">
        <f t="shared" si="297"/>
        <v/>
      </c>
      <c r="AN639" s="113">
        <f t="shared" si="298"/>
        <v>0</v>
      </c>
      <c r="AO639" s="113">
        <f t="shared" si="299"/>
        <v>0</v>
      </c>
      <c r="AP639" s="113">
        <f t="shared" si="300"/>
        <v>0</v>
      </c>
      <c r="AQ639" s="113" t="str">
        <f t="shared" si="301"/>
        <v/>
      </c>
      <c r="AR639" s="113" t="str">
        <f t="shared" si="302"/>
        <v/>
      </c>
      <c r="AS639" s="113">
        <f t="shared" si="303"/>
        <v>0</v>
      </c>
      <c r="AT639" s="113">
        <f t="shared" si="304"/>
        <v>0</v>
      </c>
      <c r="AU639" s="113">
        <f t="shared" si="305"/>
        <v>0</v>
      </c>
      <c r="AV639" s="113">
        <f t="shared" si="306"/>
        <v>0</v>
      </c>
      <c r="AX639" s="68" t="str">
        <f>IF(BC639="","",IF(BC639&gt;0,COUNT($AY$2:AY639),""))</f>
        <v/>
      </c>
      <c r="AY639" s="113" t="str">
        <f t="shared" si="307"/>
        <v/>
      </c>
      <c r="AZ639" s="113" t="str">
        <f t="shared" si="308"/>
        <v/>
      </c>
      <c r="BA639" s="113" t="str">
        <f t="shared" si="309"/>
        <v/>
      </c>
      <c r="BB639" s="113" t="str">
        <f t="shared" si="310"/>
        <v/>
      </c>
      <c r="BC639" s="113" t="str">
        <f t="shared" si="311"/>
        <v/>
      </c>
      <c r="BD639" s="113" t="str">
        <f t="shared" si="312"/>
        <v/>
      </c>
      <c r="BE639" s="113" t="str">
        <f t="shared" si="313"/>
        <v/>
      </c>
      <c r="BF639" s="113" t="str">
        <f t="shared" si="314"/>
        <v/>
      </c>
      <c r="BG639" s="113" t="str">
        <f t="shared" si="315"/>
        <v/>
      </c>
      <c r="BH639" s="113" t="str">
        <f t="shared" si="316"/>
        <v/>
      </c>
      <c r="BI639" s="113" t="str">
        <f t="shared" si="317"/>
        <v/>
      </c>
      <c r="BJ639" s="113" t="str">
        <f t="shared" si="318"/>
        <v/>
      </c>
      <c r="BK639" s="113" t="str">
        <f t="shared" si="319"/>
        <v/>
      </c>
      <c r="BL639" s="113" t="str">
        <f t="shared" si="320"/>
        <v/>
      </c>
      <c r="BM639" s="113" t="str">
        <f t="shared" si="321"/>
        <v/>
      </c>
      <c r="BN639" s="113" t="str">
        <f t="shared" si="322"/>
        <v/>
      </c>
    </row>
    <row r="640" spans="1:66">
      <c r="A640" s="111">
        <f>IF('Data Entry'!$H$4="","",'Data Entry'!$H$4)</f>
        <v>8</v>
      </c>
      <c r="B640" s="111" t="str">
        <f>IF('Data Entry'!B645="","",'Data Entry'!B645)</f>
        <v/>
      </c>
      <c r="C640" s="111" t="str">
        <f>IF('Data Entry'!C645="","",'Data Entry'!C645)</f>
        <v/>
      </c>
      <c r="D640" s="114" t="str">
        <f>IF('Data Entry'!D645="","",'Data Entry'!D645)</f>
        <v/>
      </c>
      <c r="E640" s="111" t="str">
        <f>IF('Data Entry'!E645="","",UPPER('Data Entry'!E645))</f>
        <v/>
      </c>
      <c r="F640" s="111"/>
      <c r="G640" s="111" t="str">
        <f>IF('Data Entry'!F645="","",UPPER('Data Entry'!F645))</f>
        <v/>
      </c>
      <c r="H640" s="111"/>
      <c r="I640" s="111"/>
      <c r="J640" s="111"/>
      <c r="K640" s="111" t="str">
        <f>IF('Data Entry'!G645="","",'Data Entry'!G645)</f>
        <v/>
      </c>
      <c r="L640" s="111" t="str">
        <f>IF('Data Entry'!H645="","",'Data Entry'!H645)</f>
        <v/>
      </c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2"/>
      <c r="AF640" s="68" t="str">
        <f>IF(AK640="","",IF(AK640&gt;0,COUNT($AG$2:AG640),""))</f>
        <v/>
      </c>
      <c r="AG640" s="113">
        <f t="shared" si="291"/>
        <v>8</v>
      </c>
      <c r="AH640" s="113" t="str">
        <f t="shared" si="292"/>
        <v/>
      </c>
      <c r="AI640" s="113" t="str">
        <f t="shared" si="293"/>
        <v/>
      </c>
      <c r="AJ640" s="113" t="str">
        <f t="shared" si="294"/>
        <v/>
      </c>
      <c r="AK640" s="113" t="str">
        <f t="shared" si="295"/>
        <v/>
      </c>
      <c r="AL640" s="113">
        <f t="shared" si="296"/>
        <v>0</v>
      </c>
      <c r="AM640" s="113" t="str">
        <f t="shared" si="297"/>
        <v/>
      </c>
      <c r="AN640" s="113">
        <f t="shared" si="298"/>
        <v>0</v>
      </c>
      <c r="AO640" s="113">
        <f t="shared" si="299"/>
        <v>0</v>
      </c>
      <c r="AP640" s="113">
        <f t="shared" si="300"/>
        <v>0</v>
      </c>
      <c r="AQ640" s="113" t="str">
        <f t="shared" si="301"/>
        <v/>
      </c>
      <c r="AR640" s="113" t="str">
        <f t="shared" si="302"/>
        <v/>
      </c>
      <c r="AS640" s="113">
        <f t="shared" si="303"/>
        <v>0</v>
      </c>
      <c r="AT640" s="113">
        <f t="shared" si="304"/>
        <v>0</v>
      </c>
      <c r="AU640" s="113">
        <f t="shared" si="305"/>
        <v>0</v>
      </c>
      <c r="AV640" s="113">
        <f t="shared" si="306"/>
        <v>0</v>
      </c>
      <c r="AX640" s="68" t="str">
        <f>IF(BC640="","",IF(BC640&gt;0,COUNT($AY$2:AY640),""))</f>
        <v/>
      </c>
      <c r="AY640" s="113" t="str">
        <f t="shared" si="307"/>
        <v/>
      </c>
      <c r="AZ640" s="113" t="str">
        <f t="shared" si="308"/>
        <v/>
      </c>
      <c r="BA640" s="113" t="str">
        <f t="shared" si="309"/>
        <v/>
      </c>
      <c r="BB640" s="113" t="str">
        <f t="shared" si="310"/>
        <v/>
      </c>
      <c r="BC640" s="113" t="str">
        <f t="shared" si="311"/>
        <v/>
      </c>
      <c r="BD640" s="113" t="str">
        <f t="shared" si="312"/>
        <v/>
      </c>
      <c r="BE640" s="113" t="str">
        <f t="shared" si="313"/>
        <v/>
      </c>
      <c r="BF640" s="113" t="str">
        <f t="shared" si="314"/>
        <v/>
      </c>
      <c r="BG640" s="113" t="str">
        <f t="shared" si="315"/>
        <v/>
      </c>
      <c r="BH640" s="113" t="str">
        <f t="shared" si="316"/>
        <v/>
      </c>
      <c r="BI640" s="113" t="str">
        <f t="shared" si="317"/>
        <v/>
      </c>
      <c r="BJ640" s="113" t="str">
        <f t="shared" si="318"/>
        <v/>
      </c>
      <c r="BK640" s="113" t="str">
        <f t="shared" si="319"/>
        <v/>
      </c>
      <c r="BL640" s="113" t="str">
        <f t="shared" si="320"/>
        <v/>
      </c>
      <c r="BM640" s="113" t="str">
        <f t="shared" si="321"/>
        <v/>
      </c>
      <c r="BN640" s="113" t="str">
        <f t="shared" si="322"/>
        <v/>
      </c>
    </row>
    <row r="641" spans="1:66">
      <c r="A641" s="111">
        <f>IF('Data Entry'!$H$4="","",'Data Entry'!$H$4)</f>
        <v>8</v>
      </c>
      <c r="B641" s="111" t="str">
        <f>IF('Data Entry'!B646="","",'Data Entry'!B646)</f>
        <v/>
      </c>
      <c r="C641" s="111" t="str">
        <f>IF('Data Entry'!C646="","",'Data Entry'!C646)</f>
        <v/>
      </c>
      <c r="D641" s="114" t="str">
        <f>IF('Data Entry'!D646="","",'Data Entry'!D646)</f>
        <v/>
      </c>
      <c r="E641" s="111" t="str">
        <f>IF('Data Entry'!E646="","",UPPER('Data Entry'!E646))</f>
        <v/>
      </c>
      <c r="F641" s="111"/>
      <c r="G641" s="111" t="str">
        <f>IF('Data Entry'!F646="","",UPPER('Data Entry'!F646))</f>
        <v/>
      </c>
      <c r="H641" s="111"/>
      <c r="I641" s="111"/>
      <c r="J641" s="111"/>
      <c r="K641" s="111" t="str">
        <f>IF('Data Entry'!G646="","",'Data Entry'!G646)</f>
        <v/>
      </c>
      <c r="L641" s="111" t="str">
        <f>IF('Data Entry'!H646="","",'Data Entry'!H646)</f>
        <v/>
      </c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2"/>
      <c r="AF641" s="68" t="str">
        <f>IF(AK641="","",IF(AK641&gt;0,COUNT($AG$2:AG641),""))</f>
        <v/>
      </c>
      <c r="AG641" s="113">
        <f t="shared" si="291"/>
        <v>8</v>
      </c>
      <c r="AH641" s="113" t="str">
        <f t="shared" si="292"/>
        <v/>
      </c>
      <c r="AI641" s="113" t="str">
        <f t="shared" si="293"/>
        <v/>
      </c>
      <c r="AJ641" s="113" t="str">
        <f t="shared" si="294"/>
        <v/>
      </c>
      <c r="AK641" s="113" t="str">
        <f t="shared" si="295"/>
        <v/>
      </c>
      <c r="AL641" s="113">
        <f t="shared" si="296"/>
        <v>0</v>
      </c>
      <c r="AM641" s="113" t="str">
        <f t="shared" si="297"/>
        <v/>
      </c>
      <c r="AN641" s="113">
        <f t="shared" si="298"/>
        <v>0</v>
      </c>
      <c r="AO641" s="113">
        <f t="shared" si="299"/>
        <v>0</v>
      </c>
      <c r="AP641" s="113">
        <f t="shared" si="300"/>
        <v>0</v>
      </c>
      <c r="AQ641" s="113" t="str">
        <f t="shared" si="301"/>
        <v/>
      </c>
      <c r="AR641" s="113" t="str">
        <f t="shared" si="302"/>
        <v/>
      </c>
      <c r="AS641" s="113">
        <f t="shared" si="303"/>
        <v>0</v>
      </c>
      <c r="AT641" s="113">
        <f t="shared" si="304"/>
        <v>0</v>
      </c>
      <c r="AU641" s="113">
        <f t="shared" si="305"/>
        <v>0</v>
      </c>
      <c r="AV641" s="113">
        <f t="shared" si="306"/>
        <v>0</v>
      </c>
      <c r="AX641" s="68" t="str">
        <f>IF(BC641="","",IF(BC641&gt;0,COUNT($AY$2:AY641),""))</f>
        <v/>
      </c>
      <c r="AY641" s="113" t="str">
        <f t="shared" si="307"/>
        <v/>
      </c>
      <c r="AZ641" s="113" t="str">
        <f t="shared" si="308"/>
        <v/>
      </c>
      <c r="BA641" s="113" t="str">
        <f t="shared" si="309"/>
        <v/>
      </c>
      <c r="BB641" s="113" t="str">
        <f t="shared" si="310"/>
        <v/>
      </c>
      <c r="BC641" s="113" t="str">
        <f t="shared" si="311"/>
        <v/>
      </c>
      <c r="BD641" s="113" t="str">
        <f t="shared" si="312"/>
        <v/>
      </c>
      <c r="BE641" s="113" t="str">
        <f t="shared" si="313"/>
        <v/>
      </c>
      <c r="BF641" s="113" t="str">
        <f t="shared" si="314"/>
        <v/>
      </c>
      <c r="BG641" s="113" t="str">
        <f t="shared" si="315"/>
        <v/>
      </c>
      <c r="BH641" s="113" t="str">
        <f t="shared" si="316"/>
        <v/>
      </c>
      <c r="BI641" s="113" t="str">
        <f t="shared" si="317"/>
        <v/>
      </c>
      <c r="BJ641" s="113" t="str">
        <f t="shared" si="318"/>
        <v/>
      </c>
      <c r="BK641" s="113" t="str">
        <f t="shared" si="319"/>
        <v/>
      </c>
      <c r="BL641" s="113" t="str">
        <f t="shared" si="320"/>
        <v/>
      </c>
      <c r="BM641" s="113" t="str">
        <f t="shared" si="321"/>
        <v/>
      </c>
      <c r="BN641" s="113" t="str">
        <f t="shared" si="322"/>
        <v/>
      </c>
    </row>
    <row r="642" spans="1:66">
      <c r="A642" s="111">
        <f>IF('Data Entry'!$H$4="","",'Data Entry'!$H$4)</f>
        <v>8</v>
      </c>
      <c r="B642" s="111" t="str">
        <f>IF('Data Entry'!B647="","",'Data Entry'!B647)</f>
        <v/>
      </c>
      <c r="C642" s="111" t="str">
        <f>IF('Data Entry'!C647="","",'Data Entry'!C647)</f>
        <v/>
      </c>
      <c r="D642" s="114" t="str">
        <f>IF('Data Entry'!D647="","",'Data Entry'!D647)</f>
        <v/>
      </c>
      <c r="E642" s="111" t="str">
        <f>IF('Data Entry'!E647="","",UPPER('Data Entry'!E647))</f>
        <v/>
      </c>
      <c r="F642" s="111"/>
      <c r="G642" s="111" t="str">
        <f>IF('Data Entry'!F647="","",UPPER('Data Entry'!F647))</f>
        <v/>
      </c>
      <c r="H642" s="111"/>
      <c r="I642" s="111"/>
      <c r="J642" s="111"/>
      <c r="K642" s="111" t="str">
        <f>IF('Data Entry'!G647="","",'Data Entry'!G647)</f>
        <v/>
      </c>
      <c r="L642" s="111" t="str">
        <f>IF('Data Entry'!H647="","",'Data Entry'!H647)</f>
        <v/>
      </c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2"/>
      <c r="AF642" s="68" t="str">
        <f>IF(AK642="","",IF(AK642&gt;0,COUNT($AG$2:AG642),""))</f>
        <v/>
      </c>
      <c r="AG642" s="113">
        <f t="shared" si="291"/>
        <v>8</v>
      </c>
      <c r="AH642" s="113" t="str">
        <f t="shared" si="292"/>
        <v/>
      </c>
      <c r="AI642" s="113" t="str">
        <f t="shared" si="293"/>
        <v/>
      </c>
      <c r="AJ642" s="113" t="str">
        <f t="shared" si="294"/>
        <v/>
      </c>
      <c r="AK642" s="113" t="str">
        <f t="shared" si="295"/>
        <v/>
      </c>
      <c r="AL642" s="113">
        <f t="shared" si="296"/>
        <v>0</v>
      </c>
      <c r="AM642" s="113" t="str">
        <f t="shared" si="297"/>
        <v/>
      </c>
      <c r="AN642" s="113">
        <f t="shared" si="298"/>
        <v>0</v>
      </c>
      <c r="AO642" s="113">
        <f t="shared" si="299"/>
        <v>0</v>
      </c>
      <c r="AP642" s="113">
        <f t="shared" si="300"/>
        <v>0</v>
      </c>
      <c r="AQ642" s="113" t="str">
        <f t="shared" si="301"/>
        <v/>
      </c>
      <c r="AR642" s="113" t="str">
        <f t="shared" si="302"/>
        <v/>
      </c>
      <c r="AS642" s="113">
        <f t="shared" si="303"/>
        <v>0</v>
      </c>
      <c r="AT642" s="113">
        <f t="shared" si="304"/>
        <v>0</v>
      </c>
      <c r="AU642" s="113">
        <f t="shared" si="305"/>
        <v>0</v>
      </c>
      <c r="AV642" s="113">
        <f t="shared" si="306"/>
        <v>0</v>
      </c>
      <c r="AX642" s="68" t="str">
        <f>IF(BC642="","",IF(BC642&gt;0,COUNT($AY$2:AY642),""))</f>
        <v/>
      </c>
      <c r="AY642" s="113" t="str">
        <f t="shared" si="307"/>
        <v/>
      </c>
      <c r="AZ642" s="113" t="str">
        <f t="shared" si="308"/>
        <v/>
      </c>
      <c r="BA642" s="113" t="str">
        <f t="shared" si="309"/>
        <v/>
      </c>
      <c r="BB642" s="113" t="str">
        <f t="shared" si="310"/>
        <v/>
      </c>
      <c r="BC642" s="113" t="str">
        <f t="shared" si="311"/>
        <v/>
      </c>
      <c r="BD642" s="113" t="str">
        <f t="shared" si="312"/>
        <v/>
      </c>
      <c r="BE642" s="113" t="str">
        <f t="shared" si="313"/>
        <v/>
      </c>
      <c r="BF642" s="113" t="str">
        <f t="shared" si="314"/>
        <v/>
      </c>
      <c r="BG642" s="113" t="str">
        <f t="shared" si="315"/>
        <v/>
      </c>
      <c r="BH642" s="113" t="str">
        <f t="shared" si="316"/>
        <v/>
      </c>
      <c r="BI642" s="113" t="str">
        <f t="shared" si="317"/>
        <v/>
      </c>
      <c r="BJ642" s="113" t="str">
        <f t="shared" si="318"/>
        <v/>
      </c>
      <c r="BK642" s="113" t="str">
        <f t="shared" si="319"/>
        <v/>
      </c>
      <c r="BL642" s="113" t="str">
        <f t="shared" si="320"/>
        <v/>
      </c>
      <c r="BM642" s="113" t="str">
        <f t="shared" si="321"/>
        <v/>
      </c>
      <c r="BN642" s="113" t="str">
        <f t="shared" si="322"/>
        <v/>
      </c>
    </row>
    <row r="643" spans="1:66">
      <c r="A643" s="111">
        <f>IF('Data Entry'!$H$4="","",'Data Entry'!$H$4)</f>
        <v>8</v>
      </c>
      <c r="B643" s="111" t="str">
        <f>IF('Data Entry'!B648="","",'Data Entry'!B648)</f>
        <v/>
      </c>
      <c r="C643" s="111" t="str">
        <f>IF('Data Entry'!C648="","",'Data Entry'!C648)</f>
        <v/>
      </c>
      <c r="D643" s="114" t="str">
        <f>IF('Data Entry'!D648="","",'Data Entry'!D648)</f>
        <v/>
      </c>
      <c r="E643" s="111" t="str">
        <f>IF('Data Entry'!E648="","",UPPER('Data Entry'!E648))</f>
        <v/>
      </c>
      <c r="F643" s="111"/>
      <c r="G643" s="111" t="str">
        <f>IF('Data Entry'!F648="","",UPPER('Data Entry'!F648))</f>
        <v/>
      </c>
      <c r="H643" s="111"/>
      <c r="I643" s="111"/>
      <c r="J643" s="111"/>
      <c r="K643" s="111" t="str">
        <f>IF('Data Entry'!G648="","",'Data Entry'!G648)</f>
        <v/>
      </c>
      <c r="L643" s="111" t="str">
        <f>IF('Data Entry'!H648="","",'Data Entry'!H648)</f>
        <v/>
      </c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2"/>
      <c r="AF643" s="68" t="str">
        <f>IF(AK643="","",IF(AK643&gt;0,COUNT($AG$2:AG643),""))</f>
        <v/>
      </c>
      <c r="AG643" s="113">
        <f t="shared" ref="AG643:AG706" si="323">IF(AND($AJ$1=8,$A643=8),A643,"")</f>
        <v>8</v>
      </c>
      <c r="AH643" s="113" t="str">
        <f t="shared" ref="AH643:AH706" si="324">IF(AND($AJ$1=8,$A643=8),B643,"")</f>
        <v/>
      </c>
      <c r="AI643" s="113" t="str">
        <f t="shared" ref="AI643:AI706" si="325">IF(AND($AJ$1=8,$A643=8),C643,"")</f>
        <v/>
      </c>
      <c r="AJ643" s="113" t="str">
        <f t="shared" ref="AJ643:AJ706" si="326">IF(AND($AJ$1=8,$A643=8),D643,"")</f>
        <v/>
      </c>
      <c r="AK643" s="113" t="str">
        <f t="shared" ref="AK643:AK706" si="327">IF(AND($AJ$1=8,$A643=8),E643,"")</f>
        <v/>
      </c>
      <c r="AL643" s="113">
        <f t="shared" ref="AL643:AL706" si="328">IF(AND($AJ$1=8,$A643=8),F643,"")</f>
        <v>0</v>
      </c>
      <c r="AM643" s="113" t="str">
        <f t="shared" ref="AM643:AM706" si="329">IF(AND($AJ$1=8,$A643=8),G643,"")</f>
        <v/>
      </c>
      <c r="AN643" s="113">
        <f t="shared" ref="AN643:AN706" si="330">IF(AND($AJ$1=8,$A643=8),H643,"")</f>
        <v>0</v>
      </c>
      <c r="AO643" s="113">
        <f t="shared" ref="AO643:AO706" si="331">IF(AND($AJ$1=8,$A643=8),I643,"")</f>
        <v>0</v>
      </c>
      <c r="AP643" s="113">
        <f t="shared" ref="AP643:AP706" si="332">IF(AND($AJ$1=8,$A643=8),J643,"")</f>
        <v>0</v>
      </c>
      <c r="AQ643" s="113" t="str">
        <f t="shared" ref="AQ643:AQ706" si="333">IF(AND($AJ$1=8,$A643=8),K643,"")</f>
        <v/>
      </c>
      <c r="AR643" s="113" t="str">
        <f t="shared" ref="AR643:AR706" si="334">IF(AND($AJ$1=8,$A643=8),L643,"")</f>
        <v/>
      </c>
      <c r="AS643" s="113">
        <f t="shared" ref="AS643:AS706" si="335">IF(AND($AJ$1=8,$A643=8),M643,"")</f>
        <v>0</v>
      </c>
      <c r="AT643" s="113">
        <f t="shared" ref="AT643:AT706" si="336">IF(AND($AJ$1=8,$A643=8),N643,"")</f>
        <v>0</v>
      </c>
      <c r="AU643" s="113">
        <f t="shared" ref="AU643:AU706" si="337">IF(AND($AJ$1=8,$A643=8),O643,"")</f>
        <v>0</v>
      </c>
      <c r="AV643" s="113">
        <f t="shared" ref="AV643:AV706" si="338">IF(AND($AJ$1=8,$A643=8),P643,"")</f>
        <v>0</v>
      </c>
      <c r="AX643" s="68" t="str">
        <f>IF(BC643="","",IF(BC643&gt;0,COUNT($AY$2:AY643),""))</f>
        <v/>
      </c>
      <c r="AY643" s="113" t="str">
        <f t="shared" ref="AY643:AY706" si="339">IF(AND($BB$1=8,$A643=8,$BC$1=B643),A643,"")</f>
        <v/>
      </c>
      <c r="AZ643" s="113" t="str">
        <f t="shared" ref="AZ643:AZ706" si="340">IF(AND($BB$1=8,$A643=8,$BC$1=$B643),B643,"")</f>
        <v/>
      </c>
      <c r="BA643" s="113" t="str">
        <f t="shared" ref="BA643:BA706" si="341">IF(AND($BB$1=8,$A643=8,$BC$1=$B643),C643,"")</f>
        <v/>
      </c>
      <c r="BB643" s="113" t="str">
        <f t="shared" ref="BB643:BB706" si="342">IF(AND($BB$1=8,$A643=8,$BC$1=$B643),D643,"")</f>
        <v/>
      </c>
      <c r="BC643" s="113" t="str">
        <f t="shared" ref="BC643:BC706" si="343">IF(AND($BB$1=8,$A643=8,$BC$1=$B643),E643,"")</f>
        <v/>
      </c>
      <c r="BD643" s="113" t="str">
        <f t="shared" ref="BD643:BD706" si="344">IF(AND($BB$1=8,$A643=8,$BC$1=$B643),F643,"")</f>
        <v/>
      </c>
      <c r="BE643" s="113" t="str">
        <f t="shared" ref="BE643:BE706" si="345">IF(AND($BB$1=8,$A643=8,$BC$1=$B643),G643,"")</f>
        <v/>
      </c>
      <c r="BF643" s="113" t="str">
        <f t="shared" ref="BF643:BF706" si="346">IF(AND($BB$1=8,$A643=8,$BC$1=$B643),H643,"")</f>
        <v/>
      </c>
      <c r="BG643" s="113" t="str">
        <f t="shared" ref="BG643:BG706" si="347">IF(AND($BB$1=8,$A643=8,$BC$1=$B643),I643,"")</f>
        <v/>
      </c>
      <c r="BH643" s="113" t="str">
        <f t="shared" ref="BH643:BH706" si="348">IF(AND($BB$1=8,$A643=8,$BC$1=$B643),J643,"")</f>
        <v/>
      </c>
      <c r="BI643" s="113" t="str">
        <f t="shared" ref="BI643:BI706" si="349">IF(AND($BB$1=8,$A643=8,$BC$1=$B643),K643,"")</f>
        <v/>
      </c>
      <c r="BJ643" s="113" t="str">
        <f t="shared" ref="BJ643:BJ706" si="350">IF(AND($BB$1=8,$A643=8,$BC$1=$B643),L643,"")</f>
        <v/>
      </c>
      <c r="BK643" s="113" t="str">
        <f t="shared" ref="BK643:BK706" si="351">IF(AND($BB$1=8,$A643=8,$BC$1=$B643),M643,"")</f>
        <v/>
      </c>
      <c r="BL643" s="113" t="str">
        <f t="shared" ref="BL643:BL706" si="352">IF(AND($BB$1=8,$A643=8,$BC$1=$B643),N643,"")</f>
        <v/>
      </c>
      <c r="BM643" s="113" t="str">
        <f t="shared" ref="BM643:BM706" si="353">IF(AND($BB$1=8,$A643=8,$BC$1=$B643),O643,"")</f>
        <v/>
      </c>
      <c r="BN643" s="113" t="str">
        <f t="shared" ref="BN643:BN706" si="354">IF(AND($BB$1=8,$A643=8,$BC$1=$B643),P643,"")</f>
        <v/>
      </c>
    </row>
    <row r="644" spans="1:66">
      <c r="A644" s="111">
        <f>IF('Data Entry'!$H$4="","",'Data Entry'!$H$4)</f>
        <v>8</v>
      </c>
      <c r="B644" s="111" t="str">
        <f>IF('Data Entry'!B649="","",'Data Entry'!B649)</f>
        <v/>
      </c>
      <c r="C644" s="111" t="str">
        <f>IF('Data Entry'!C649="","",'Data Entry'!C649)</f>
        <v/>
      </c>
      <c r="D644" s="114" t="str">
        <f>IF('Data Entry'!D649="","",'Data Entry'!D649)</f>
        <v/>
      </c>
      <c r="E644" s="111" t="str">
        <f>IF('Data Entry'!E649="","",UPPER('Data Entry'!E649))</f>
        <v/>
      </c>
      <c r="F644" s="111"/>
      <c r="G644" s="111" t="str">
        <f>IF('Data Entry'!F649="","",UPPER('Data Entry'!F649))</f>
        <v/>
      </c>
      <c r="H644" s="111"/>
      <c r="I644" s="111"/>
      <c r="J644" s="111"/>
      <c r="K644" s="111" t="str">
        <f>IF('Data Entry'!G649="","",'Data Entry'!G649)</f>
        <v/>
      </c>
      <c r="L644" s="111" t="str">
        <f>IF('Data Entry'!H649="","",'Data Entry'!H649)</f>
        <v/>
      </c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2"/>
      <c r="AF644" s="68" t="str">
        <f>IF(AK644="","",IF(AK644&gt;0,COUNT($AG$2:AG644),""))</f>
        <v/>
      </c>
      <c r="AG644" s="113">
        <f t="shared" si="323"/>
        <v>8</v>
      </c>
      <c r="AH644" s="113" t="str">
        <f t="shared" si="324"/>
        <v/>
      </c>
      <c r="AI644" s="113" t="str">
        <f t="shared" si="325"/>
        <v/>
      </c>
      <c r="AJ644" s="113" t="str">
        <f t="shared" si="326"/>
        <v/>
      </c>
      <c r="AK644" s="113" t="str">
        <f t="shared" si="327"/>
        <v/>
      </c>
      <c r="AL644" s="113">
        <f t="shared" si="328"/>
        <v>0</v>
      </c>
      <c r="AM644" s="113" t="str">
        <f t="shared" si="329"/>
        <v/>
      </c>
      <c r="AN644" s="113">
        <f t="shared" si="330"/>
        <v>0</v>
      </c>
      <c r="AO644" s="113">
        <f t="shared" si="331"/>
        <v>0</v>
      </c>
      <c r="AP644" s="113">
        <f t="shared" si="332"/>
        <v>0</v>
      </c>
      <c r="AQ644" s="113" t="str">
        <f t="shared" si="333"/>
        <v/>
      </c>
      <c r="AR644" s="113" t="str">
        <f t="shared" si="334"/>
        <v/>
      </c>
      <c r="AS644" s="113">
        <f t="shared" si="335"/>
        <v>0</v>
      </c>
      <c r="AT644" s="113">
        <f t="shared" si="336"/>
        <v>0</v>
      </c>
      <c r="AU644" s="113">
        <f t="shared" si="337"/>
        <v>0</v>
      </c>
      <c r="AV644" s="113">
        <f t="shared" si="338"/>
        <v>0</v>
      </c>
      <c r="AX644" s="68" t="str">
        <f>IF(BC644="","",IF(BC644&gt;0,COUNT($AY$2:AY644),""))</f>
        <v/>
      </c>
      <c r="AY644" s="113" t="str">
        <f t="shared" si="339"/>
        <v/>
      </c>
      <c r="AZ644" s="113" t="str">
        <f t="shared" si="340"/>
        <v/>
      </c>
      <c r="BA644" s="113" t="str">
        <f t="shared" si="341"/>
        <v/>
      </c>
      <c r="BB644" s="113" t="str">
        <f t="shared" si="342"/>
        <v/>
      </c>
      <c r="BC644" s="113" t="str">
        <f t="shared" si="343"/>
        <v/>
      </c>
      <c r="BD644" s="113" t="str">
        <f t="shared" si="344"/>
        <v/>
      </c>
      <c r="BE644" s="113" t="str">
        <f t="shared" si="345"/>
        <v/>
      </c>
      <c r="BF644" s="113" t="str">
        <f t="shared" si="346"/>
        <v/>
      </c>
      <c r="BG644" s="113" t="str">
        <f t="shared" si="347"/>
        <v/>
      </c>
      <c r="BH644" s="113" t="str">
        <f t="shared" si="348"/>
        <v/>
      </c>
      <c r="BI644" s="113" t="str">
        <f t="shared" si="349"/>
        <v/>
      </c>
      <c r="BJ644" s="113" t="str">
        <f t="shared" si="350"/>
        <v/>
      </c>
      <c r="BK644" s="113" t="str">
        <f t="shared" si="351"/>
        <v/>
      </c>
      <c r="BL644" s="113" t="str">
        <f t="shared" si="352"/>
        <v/>
      </c>
      <c r="BM644" s="113" t="str">
        <f t="shared" si="353"/>
        <v/>
      </c>
      <c r="BN644" s="113" t="str">
        <f t="shared" si="354"/>
        <v/>
      </c>
    </row>
    <row r="645" spans="1:66">
      <c r="A645" s="111">
        <f>IF('Data Entry'!$H$4="","",'Data Entry'!$H$4)</f>
        <v>8</v>
      </c>
      <c r="B645" s="111" t="str">
        <f>IF('Data Entry'!B650="","",'Data Entry'!B650)</f>
        <v/>
      </c>
      <c r="C645" s="111" t="str">
        <f>IF('Data Entry'!C650="","",'Data Entry'!C650)</f>
        <v/>
      </c>
      <c r="D645" s="114" t="str">
        <f>IF('Data Entry'!D650="","",'Data Entry'!D650)</f>
        <v/>
      </c>
      <c r="E645" s="111" t="str">
        <f>IF('Data Entry'!E650="","",UPPER('Data Entry'!E650))</f>
        <v/>
      </c>
      <c r="F645" s="111"/>
      <c r="G645" s="111" t="str">
        <f>IF('Data Entry'!F650="","",UPPER('Data Entry'!F650))</f>
        <v/>
      </c>
      <c r="H645" s="111"/>
      <c r="I645" s="111"/>
      <c r="J645" s="111"/>
      <c r="K645" s="111" t="str">
        <f>IF('Data Entry'!G650="","",'Data Entry'!G650)</f>
        <v/>
      </c>
      <c r="L645" s="111" t="str">
        <f>IF('Data Entry'!H650="","",'Data Entry'!H650)</f>
        <v/>
      </c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2"/>
      <c r="AF645" s="68" t="str">
        <f>IF(AK645="","",IF(AK645&gt;0,COUNT($AG$2:AG645),""))</f>
        <v/>
      </c>
      <c r="AG645" s="113">
        <f t="shared" si="323"/>
        <v>8</v>
      </c>
      <c r="AH645" s="113" t="str">
        <f t="shared" si="324"/>
        <v/>
      </c>
      <c r="AI645" s="113" t="str">
        <f t="shared" si="325"/>
        <v/>
      </c>
      <c r="AJ645" s="113" t="str">
        <f t="shared" si="326"/>
        <v/>
      </c>
      <c r="AK645" s="113" t="str">
        <f t="shared" si="327"/>
        <v/>
      </c>
      <c r="AL645" s="113">
        <f t="shared" si="328"/>
        <v>0</v>
      </c>
      <c r="AM645" s="113" t="str">
        <f t="shared" si="329"/>
        <v/>
      </c>
      <c r="AN645" s="113">
        <f t="shared" si="330"/>
        <v>0</v>
      </c>
      <c r="AO645" s="113">
        <f t="shared" si="331"/>
        <v>0</v>
      </c>
      <c r="AP645" s="113">
        <f t="shared" si="332"/>
        <v>0</v>
      </c>
      <c r="AQ645" s="113" t="str">
        <f t="shared" si="333"/>
        <v/>
      </c>
      <c r="AR645" s="113" t="str">
        <f t="shared" si="334"/>
        <v/>
      </c>
      <c r="AS645" s="113">
        <f t="shared" si="335"/>
        <v>0</v>
      </c>
      <c r="AT645" s="113">
        <f t="shared" si="336"/>
        <v>0</v>
      </c>
      <c r="AU645" s="113">
        <f t="shared" si="337"/>
        <v>0</v>
      </c>
      <c r="AV645" s="113">
        <f t="shared" si="338"/>
        <v>0</v>
      </c>
      <c r="AX645" s="68" t="str">
        <f>IF(BC645="","",IF(BC645&gt;0,COUNT($AY$2:AY645),""))</f>
        <v/>
      </c>
      <c r="AY645" s="113" t="str">
        <f t="shared" si="339"/>
        <v/>
      </c>
      <c r="AZ645" s="113" t="str">
        <f t="shared" si="340"/>
        <v/>
      </c>
      <c r="BA645" s="113" t="str">
        <f t="shared" si="341"/>
        <v/>
      </c>
      <c r="BB645" s="113" t="str">
        <f t="shared" si="342"/>
        <v/>
      </c>
      <c r="BC645" s="113" t="str">
        <f t="shared" si="343"/>
        <v/>
      </c>
      <c r="BD645" s="113" t="str">
        <f t="shared" si="344"/>
        <v/>
      </c>
      <c r="BE645" s="113" t="str">
        <f t="shared" si="345"/>
        <v/>
      </c>
      <c r="BF645" s="113" t="str">
        <f t="shared" si="346"/>
        <v/>
      </c>
      <c r="BG645" s="113" t="str">
        <f t="shared" si="347"/>
        <v/>
      </c>
      <c r="BH645" s="113" t="str">
        <f t="shared" si="348"/>
        <v/>
      </c>
      <c r="BI645" s="113" t="str">
        <f t="shared" si="349"/>
        <v/>
      </c>
      <c r="BJ645" s="113" t="str">
        <f t="shared" si="350"/>
        <v/>
      </c>
      <c r="BK645" s="113" t="str">
        <f t="shared" si="351"/>
        <v/>
      </c>
      <c r="BL645" s="113" t="str">
        <f t="shared" si="352"/>
        <v/>
      </c>
      <c r="BM645" s="113" t="str">
        <f t="shared" si="353"/>
        <v/>
      </c>
      <c r="BN645" s="113" t="str">
        <f t="shared" si="354"/>
        <v/>
      </c>
    </row>
    <row r="646" spans="1:66">
      <c r="A646" s="111">
        <f>IF('Data Entry'!$H$4="","",'Data Entry'!$H$4)</f>
        <v>8</v>
      </c>
      <c r="B646" s="111" t="str">
        <f>IF('Data Entry'!B651="","",'Data Entry'!B651)</f>
        <v/>
      </c>
      <c r="C646" s="111" t="str">
        <f>IF('Data Entry'!C651="","",'Data Entry'!C651)</f>
        <v/>
      </c>
      <c r="D646" s="114" t="str">
        <f>IF('Data Entry'!D651="","",'Data Entry'!D651)</f>
        <v/>
      </c>
      <c r="E646" s="111" t="str">
        <f>IF('Data Entry'!E651="","",UPPER('Data Entry'!E651))</f>
        <v/>
      </c>
      <c r="F646" s="111"/>
      <c r="G646" s="111" t="str">
        <f>IF('Data Entry'!F651="","",UPPER('Data Entry'!F651))</f>
        <v/>
      </c>
      <c r="H646" s="111"/>
      <c r="I646" s="111"/>
      <c r="J646" s="111"/>
      <c r="K646" s="111" t="str">
        <f>IF('Data Entry'!G651="","",'Data Entry'!G651)</f>
        <v/>
      </c>
      <c r="L646" s="111" t="str">
        <f>IF('Data Entry'!H651="","",'Data Entry'!H651)</f>
        <v/>
      </c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2"/>
      <c r="AF646" s="68" t="str">
        <f>IF(AK646="","",IF(AK646&gt;0,COUNT($AG$2:AG646),""))</f>
        <v/>
      </c>
      <c r="AG646" s="113">
        <f t="shared" si="323"/>
        <v>8</v>
      </c>
      <c r="AH646" s="113" t="str">
        <f t="shared" si="324"/>
        <v/>
      </c>
      <c r="AI646" s="113" t="str">
        <f t="shared" si="325"/>
        <v/>
      </c>
      <c r="AJ646" s="113" t="str">
        <f t="shared" si="326"/>
        <v/>
      </c>
      <c r="AK646" s="113" t="str">
        <f t="shared" si="327"/>
        <v/>
      </c>
      <c r="AL646" s="113">
        <f t="shared" si="328"/>
        <v>0</v>
      </c>
      <c r="AM646" s="113" t="str">
        <f t="shared" si="329"/>
        <v/>
      </c>
      <c r="AN646" s="113">
        <f t="shared" si="330"/>
        <v>0</v>
      </c>
      <c r="AO646" s="113">
        <f t="shared" si="331"/>
        <v>0</v>
      </c>
      <c r="AP646" s="113">
        <f t="shared" si="332"/>
        <v>0</v>
      </c>
      <c r="AQ646" s="113" t="str">
        <f t="shared" si="333"/>
        <v/>
      </c>
      <c r="AR646" s="113" t="str">
        <f t="shared" si="334"/>
        <v/>
      </c>
      <c r="AS646" s="113">
        <f t="shared" si="335"/>
        <v>0</v>
      </c>
      <c r="AT646" s="113">
        <f t="shared" si="336"/>
        <v>0</v>
      </c>
      <c r="AU646" s="113">
        <f t="shared" si="337"/>
        <v>0</v>
      </c>
      <c r="AV646" s="113">
        <f t="shared" si="338"/>
        <v>0</v>
      </c>
      <c r="AX646" s="68" t="str">
        <f>IF(BC646="","",IF(BC646&gt;0,COUNT($AY$2:AY646),""))</f>
        <v/>
      </c>
      <c r="AY646" s="113" t="str">
        <f t="shared" si="339"/>
        <v/>
      </c>
      <c r="AZ646" s="113" t="str">
        <f t="shared" si="340"/>
        <v/>
      </c>
      <c r="BA646" s="113" t="str">
        <f t="shared" si="341"/>
        <v/>
      </c>
      <c r="BB646" s="113" t="str">
        <f t="shared" si="342"/>
        <v/>
      </c>
      <c r="BC646" s="113" t="str">
        <f t="shared" si="343"/>
        <v/>
      </c>
      <c r="BD646" s="113" t="str">
        <f t="shared" si="344"/>
        <v/>
      </c>
      <c r="BE646" s="113" t="str">
        <f t="shared" si="345"/>
        <v/>
      </c>
      <c r="BF646" s="113" t="str">
        <f t="shared" si="346"/>
        <v/>
      </c>
      <c r="BG646" s="113" t="str">
        <f t="shared" si="347"/>
        <v/>
      </c>
      <c r="BH646" s="113" t="str">
        <f t="shared" si="348"/>
        <v/>
      </c>
      <c r="BI646" s="113" t="str">
        <f t="shared" si="349"/>
        <v/>
      </c>
      <c r="BJ646" s="113" t="str">
        <f t="shared" si="350"/>
        <v/>
      </c>
      <c r="BK646" s="113" t="str">
        <f t="shared" si="351"/>
        <v/>
      </c>
      <c r="BL646" s="113" t="str">
        <f t="shared" si="352"/>
        <v/>
      </c>
      <c r="BM646" s="113" t="str">
        <f t="shared" si="353"/>
        <v/>
      </c>
      <c r="BN646" s="113" t="str">
        <f t="shared" si="354"/>
        <v/>
      </c>
    </row>
    <row r="647" spans="1:66">
      <c r="A647" s="111">
        <f>IF('Data Entry'!$H$4="","",'Data Entry'!$H$4)</f>
        <v>8</v>
      </c>
      <c r="B647" s="111" t="str">
        <f>IF('Data Entry'!B652="","",'Data Entry'!B652)</f>
        <v/>
      </c>
      <c r="C647" s="111" t="str">
        <f>IF('Data Entry'!C652="","",'Data Entry'!C652)</f>
        <v/>
      </c>
      <c r="D647" s="114" t="str">
        <f>IF('Data Entry'!D652="","",'Data Entry'!D652)</f>
        <v/>
      </c>
      <c r="E647" s="111" t="str">
        <f>IF('Data Entry'!E652="","",UPPER('Data Entry'!E652))</f>
        <v/>
      </c>
      <c r="F647" s="111"/>
      <c r="G647" s="111" t="str">
        <f>IF('Data Entry'!F652="","",UPPER('Data Entry'!F652))</f>
        <v/>
      </c>
      <c r="H647" s="111"/>
      <c r="I647" s="111"/>
      <c r="J647" s="111"/>
      <c r="K647" s="111" t="str">
        <f>IF('Data Entry'!G652="","",'Data Entry'!G652)</f>
        <v/>
      </c>
      <c r="L647" s="111" t="str">
        <f>IF('Data Entry'!H652="","",'Data Entry'!H652)</f>
        <v/>
      </c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2"/>
      <c r="AF647" s="68" t="str">
        <f>IF(AK647="","",IF(AK647&gt;0,COUNT($AG$2:AG647),""))</f>
        <v/>
      </c>
      <c r="AG647" s="113">
        <f t="shared" si="323"/>
        <v>8</v>
      </c>
      <c r="AH647" s="113" t="str">
        <f t="shared" si="324"/>
        <v/>
      </c>
      <c r="AI647" s="113" t="str">
        <f t="shared" si="325"/>
        <v/>
      </c>
      <c r="AJ647" s="113" t="str">
        <f t="shared" si="326"/>
        <v/>
      </c>
      <c r="AK647" s="113" t="str">
        <f t="shared" si="327"/>
        <v/>
      </c>
      <c r="AL647" s="113">
        <f t="shared" si="328"/>
        <v>0</v>
      </c>
      <c r="AM647" s="113" t="str">
        <f t="shared" si="329"/>
        <v/>
      </c>
      <c r="AN647" s="113">
        <f t="shared" si="330"/>
        <v>0</v>
      </c>
      <c r="AO647" s="113">
        <f t="shared" si="331"/>
        <v>0</v>
      </c>
      <c r="AP647" s="113">
        <f t="shared" si="332"/>
        <v>0</v>
      </c>
      <c r="AQ647" s="113" t="str">
        <f t="shared" si="333"/>
        <v/>
      </c>
      <c r="AR647" s="113" t="str">
        <f t="shared" si="334"/>
        <v/>
      </c>
      <c r="AS647" s="113">
        <f t="shared" si="335"/>
        <v>0</v>
      </c>
      <c r="AT647" s="113">
        <f t="shared" si="336"/>
        <v>0</v>
      </c>
      <c r="AU647" s="113">
        <f t="shared" si="337"/>
        <v>0</v>
      </c>
      <c r="AV647" s="113">
        <f t="shared" si="338"/>
        <v>0</v>
      </c>
      <c r="AX647" s="68" t="str">
        <f>IF(BC647="","",IF(BC647&gt;0,COUNT($AY$2:AY647),""))</f>
        <v/>
      </c>
      <c r="AY647" s="113" t="str">
        <f t="shared" si="339"/>
        <v/>
      </c>
      <c r="AZ647" s="113" t="str">
        <f t="shared" si="340"/>
        <v/>
      </c>
      <c r="BA647" s="113" t="str">
        <f t="shared" si="341"/>
        <v/>
      </c>
      <c r="BB647" s="113" t="str">
        <f t="shared" si="342"/>
        <v/>
      </c>
      <c r="BC647" s="113" t="str">
        <f t="shared" si="343"/>
        <v/>
      </c>
      <c r="BD647" s="113" t="str">
        <f t="shared" si="344"/>
        <v/>
      </c>
      <c r="BE647" s="113" t="str">
        <f t="shared" si="345"/>
        <v/>
      </c>
      <c r="BF647" s="113" t="str">
        <f t="shared" si="346"/>
        <v/>
      </c>
      <c r="BG647" s="113" t="str">
        <f t="shared" si="347"/>
        <v/>
      </c>
      <c r="BH647" s="113" t="str">
        <f t="shared" si="348"/>
        <v/>
      </c>
      <c r="BI647" s="113" t="str">
        <f t="shared" si="349"/>
        <v/>
      </c>
      <c r="BJ647" s="113" t="str">
        <f t="shared" si="350"/>
        <v/>
      </c>
      <c r="BK647" s="113" t="str">
        <f t="shared" si="351"/>
        <v/>
      </c>
      <c r="BL647" s="113" t="str">
        <f t="shared" si="352"/>
        <v/>
      </c>
      <c r="BM647" s="113" t="str">
        <f t="shared" si="353"/>
        <v/>
      </c>
      <c r="BN647" s="113" t="str">
        <f t="shared" si="354"/>
        <v/>
      </c>
    </row>
    <row r="648" spans="1:66">
      <c r="A648" s="111">
        <f>IF('Data Entry'!$H$4="","",'Data Entry'!$H$4)</f>
        <v>8</v>
      </c>
      <c r="B648" s="111" t="str">
        <f>IF('Data Entry'!B653="","",'Data Entry'!B653)</f>
        <v/>
      </c>
      <c r="C648" s="111" t="str">
        <f>IF('Data Entry'!C653="","",'Data Entry'!C653)</f>
        <v/>
      </c>
      <c r="D648" s="114" t="str">
        <f>IF('Data Entry'!D653="","",'Data Entry'!D653)</f>
        <v/>
      </c>
      <c r="E648" s="111" t="str">
        <f>IF('Data Entry'!E653="","",UPPER('Data Entry'!E653))</f>
        <v/>
      </c>
      <c r="F648" s="111"/>
      <c r="G648" s="111" t="str">
        <f>IF('Data Entry'!F653="","",UPPER('Data Entry'!F653))</f>
        <v/>
      </c>
      <c r="H648" s="111"/>
      <c r="I648" s="111"/>
      <c r="J648" s="111"/>
      <c r="K648" s="111" t="str">
        <f>IF('Data Entry'!G653="","",'Data Entry'!G653)</f>
        <v/>
      </c>
      <c r="L648" s="111" t="str">
        <f>IF('Data Entry'!H653="","",'Data Entry'!H653)</f>
        <v/>
      </c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2"/>
      <c r="AF648" s="68" t="str">
        <f>IF(AK648="","",IF(AK648&gt;0,COUNT($AG$2:AG648),""))</f>
        <v/>
      </c>
      <c r="AG648" s="113">
        <f t="shared" si="323"/>
        <v>8</v>
      </c>
      <c r="AH648" s="113" t="str">
        <f t="shared" si="324"/>
        <v/>
      </c>
      <c r="AI648" s="113" t="str">
        <f t="shared" si="325"/>
        <v/>
      </c>
      <c r="AJ648" s="113" t="str">
        <f t="shared" si="326"/>
        <v/>
      </c>
      <c r="AK648" s="113" t="str">
        <f t="shared" si="327"/>
        <v/>
      </c>
      <c r="AL648" s="113">
        <f t="shared" si="328"/>
        <v>0</v>
      </c>
      <c r="AM648" s="113" t="str">
        <f t="shared" si="329"/>
        <v/>
      </c>
      <c r="AN648" s="113">
        <f t="shared" si="330"/>
        <v>0</v>
      </c>
      <c r="AO648" s="113">
        <f t="shared" si="331"/>
        <v>0</v>
      </c>
      <c r="AP648" s="113">
        <f t="shared" si="332"/>
        <v>0</v>
      </c>
      <c r="AQ648" s="113" t="str">
        <f t="shared" si="333"/>
        <v/>
      </c>
      <c r="AR648" s="113" t="str">
        <f t="shared" si="334"/>
        <v/>
      </c>
      <c r="AS648" s="113">
        <f t="shared" si="335"/>
        <v>0</v>
      </c>
      <c r="AT648" s="113">
        <f t="shared" si="336"/>
        <v>0</v>
      </c>
      <c r="AU648" s="113">
        <f t="shared" si="337"/>
        <v>0</v>
      </c>
      <c r="AV648" s="113">
        <f t="shared" si="338"/>
        <v>0</v>
      </c>
      <c r="AX648" s="68" t="str">
        <f>IF(BC648="","",IF(BC648&gt;0,COUNT($AY$2:AY648),""))</f>
        <v/>
      </c>
      <c r="AY648" s="113" t="str">
        <f t="shared" si="339"/>
        <v/>
      </c>
      <c r="AZ648" s="113" t="str">
        <f t="shared" si="340"/>
        <v/>
      </c>
      <c r="BA648" s="113" t="str">
        <f t="shared" si="341"/>
        <v/>
      </c>
      <c r="BB648" s="113" t="str">
        <f t="shared" si="342"/>
        <v/>
      </c>
      <c r="BC648" s="113" t="str">
        <f t="shared" si="343"/>
        <v/>
      </c>
      <c r="BD648" s="113" t="str">
        <f t="shared" si="344"/>
        <v/>
      </c>
      <c r="BE648" s="113" t="str">
        <f t="shared" si="345"/>
        <v/>
      </c>
      <c r="BF648" s="113" t="str">
        <f t="shared" si="346"/>
        <v/>
      </c>
      <c r="BG648" s="113" t="str">
        <f t="shared" si="347"/>
        <v/>
      </c>
      <c r="BH648" s="113" t="str">
        <f t="shared" si="348"/>
        <v/>
      </c>
      <c r="BI648" s="113" t="str">
        <f t="shared" si="349"/>
        <v/>
      </c>
      <c r="BJ648" s="113" t="str">
        <f t="shared" si="350"/>
        <v/>
      </c>
      <c r="BK648" s="113" t="str">
        <f t="shared" si="351"/>
        <v/>
      </c>
      <c r="BL648" s="113" t="str">
        <f t="shared" si="352"/>
        <v/>
      </c>
      <c r="BM648" s="113" t="str">
        <f t="shared" si="353"/>
        <v/>
      </c>
      <c r="BN648" s="113" t="str">
        <f t="shared" si="354"/>
        <v/>
      </c>
    </row>
    <row r="649" spans="1:66">
      <c r="A649" s="111">
        <f>IF('Data Entry'!$H$4="","",'Data Entry'!$H$4)</f>
        <v>8</v>
      </c>
      <c r="B649" s="111" t="str">
        <f>IF('Data Entry'!B654="","",'Data Entry'!B654)</f>
        <v/>
      </c>
      <c r="C649" s="111" t="str">
        <f>IF('Data Entry'!C654="","",'Data Entry'!C654)</f>
        <v/>
      </c>
      <c r="D649" s="114" t="str">
        <f>IF('Data Entry'!D654="","",'Data Entry'!D654)</f>
        <v/>
      </c>
      <c r="E649" s="111" t="str">
        <f>IF('Data Entry'!E654="","",UPPER('Data Entry'!E654))</f>
        <v/>
      </c>
      <c r="F649" s="111"/>
      <c r="G649" s="111" t="str">
        <f>IF('Data Entry'!F654="","",UPPER('Data Entry'!F654))</f>
        <v/>
      </c>
      <c r="H649" s="111"/>
      <c r="I649" s="111"/>
      <c r="J649" s="111"/>
      <c r="K649" s="111" t="str">
        <f>IF('Data Entry'!G654="","",'Data Entry'!G654)</f>
        <v/>
      </c>
      <c r="L649" s="111" t="str">
        <f>IF('Data Entry'!H654="","",'Data Entry'!H654)</f>
        <v/>
      </c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2"/>
      <c r="AF649" s="68" t="str">
        <f>IF(AK649="","",IF(AK649&gt;0,COUNT($AG$2:AG649),""))</f>
        <v/>
      </c>
      <c r="AG649" s="113">
        <f t="shared" si="323"/>
        <v>8</v>
      </c>
      <c r="AH649" s="113" t="str">
        <f t="shared" si="324"/>
        <v/>
      </c>
      <c r="AI649" s="113" t="str">
        <f t="shared" si="325"/>
        <v/>
      </c>
      <c r="AJ649" s="113" t="str">
        <f t="shared" si="326"/>
        <v/>
      </c>
      <c r="AK649" s="113" t="str">
        <f t="shared" si="327"/>
        <v/>
      </c>
      <c r="AL649" s="113">
        <f t="shared" si="328"/>
        <v>0</v>
      </c>
      <c r="AM649" s="113" t="str">
        <f t="shared" si="329"/>
        <v/>
      </c>
      <c r="AN649" s="113">
        <f t="shared" si="330"/>
        <v>0</v>
      </c>
      <c r="AO649" s="113">
        <f t="shared" si="331"/>
        <v>0</v>
      </c>
      <c r="AP649" s="113">
        <f t="shared" si="332"/>
        <v>0</v>
      </c>
      <c r="AQ649" s="113" t="str">
        <f t="shared" si="333"/>
        <v/>
      </c>
      <c r="AR649" s="113" t="str">
        <f t="shared" si="334"/>
        <v/>
      </c>
      <c r="AS649" s="113">
        <f t="shared" si="335"/>
        <v>0</v>
      </c>
      <c r="AT649" s="113">
        <f t="shared" si="336"/>
        <v>0</v>
      </c>
      <c r="AU649" s="113">
        <f t="shared" si="337"/>
        <v>0</v>
      </c>
      <c r="AV649" s="113">
        <f t="shared" si="338"/>
        <v>0</v>
      </c>
      <c r="AX649" s="68" t="str">
        <f>IF(BC649="","",IF(BC649&gt;0,COUNT($AY$2:AY649),""))</f>
        <v/>
      </c>
      <c r="AY649" s="113" t="str">
        <f t="shared" si="339"/>
        <v/>
      </c>
      <c r="AZ649" s="113" t="str">
        <f t="shared" si="340"/>
        <v/>
      </c>
      <c r="BA649" s="113" t="str">
        <f t="shared" si="341"/>
        <v/>
      </c>
      <c r="BB649" s="113" t="str">
        <f t="shared" si="342"/>
        <v/>
      </c>
      <c r="BC649" s="113" t="str">
        <f t="shared" si="343"/>
        <v/>
      </c>
      <c r="BD649" s="113" t="str">
        <f t="shared" si="344"/>
        <v/>
      </c>
      <c r="BE649" s="113" t="str">
        <f t="shared" si="345"/>
        <v/>
      </c>
      <c r="BF649" s="113" t="str">
        <f t="shared" si="346"/>
        <v/>
      </c>
      <c r="BG649" s="113" t="str">
        <f t="shared" si="347"/>
        <v/>
      </c>
      <c r="BH649" s="113" t="str">
        <f t="shared" si="348"/>
        <v/>
      </c>
      <c r="BI649" s="113" t="str">
        <f t="shared" si="349"/>
        <v/>
      </c>
      <c r="BJ649" s="113" t="str">
        <f t="shared" si="350"/>
        <v/>
      </c>
      <c r="BK649" s="113" t="str">
        <f t="shared" si="351"/>
        <v/>
      </c>
      <c r="BL649" s="113" t="str">
        <f t="shared" si="352"/>
        <v/>
      </c>
      <c r="BM649" s="113" t="str">
        <f t="shared" si="353"/>
        <v/>
      </c>
      <c r="BN649" s="113" t="str">
        <f t="shared" si="354"/>
        <v/>
      </c>
    </row>
    <row r="650" spans="1:66">
      <c r="A650" s="111">
        <f>IF('Data Entry'!$H$4="","",'Data Entry'!$H$4)</f>
        <v>8</v>
      </c>
      <c r="B650" s="111" t="str">
        <f>IF('Data Entry'!B655="","",'Data Entry'!B655)</f>
        <v/>
      </c>
      <c r="C650" s="111" t="str">
        <f>IF('Data Entry'!C655="","",'Data Entry'!C655)</f>
        <v/>
      </c>
      <c r="D650" s="114" t="str">
        <f>IF('Data Entry'!D655="","",'Data Entry'!D655)</f>
        <v/>
      </c>
      <c r="E650" s="111" t="str">
        <f>IF('Data Entry'!E655="","",UPPER('Data Entry'!E655))</f>
        <v/>
      </c>
      <c r="F650" s="111"/>
      <c r="G650" s="111" t="str">
        <f>IF('Data Entry'!F655="","",UPPER('Data Entry'!F655))</f>
        <v/>
      </c>
      <c r="H650" s="111"/>
      <c r="I650" s="111"/>
      <c r="J650" s="111"/>
      <c r="K650" s="111" t="str">
        <f>IF('Data Entry'!G655="","",'Data Entry'!G655)</f>
        <v/>
      </c>
      <c r="L650" s="111" t="str">
        <f>IF('Data Entry'!H655="","",'Data Entry'!H655)</f>
        <v/>
      </c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2"/>
      <c r="AF650" s="68" t="str">
        <f>IF(AK650="","",IF(AK650&gt;0,COUNT($AG$2:AG650),""))</f>
        <v/>
      </c>
      <c r="AG650" s="113">
        <f t="shared" si="323"/>
        <v>8</v>
      </c>
      <c r="AH650" s="113" t="str">
        <f t="shared" si="324"/>
        <v/>
      </c>
      <c r="AI650" s="113" t="str">
        <f t="shared" si="325"/>
        <v/>
      </c>
      <c r="AJ650" s="113" t="str">
        <f t="shared" si="326"/>
        <v/>
      </c>
      <c r="AK650" s="113" t="str">
        <f t="shared" si="327"/>
        <v/>
      </c>
      <c r="AL650" s="113">
        <f t="shared" si="328"/>
        <v>0</v>
      </c>
      <c r="AM650" s="113" t="str">
        <f t="shared" si="329"/>
        <v/>
      </c>
      <c r="AN650" s="113">
        <f t="shared" si="330"/>
        <v>0</v>
      </c>
      <c r="AO650" s="113">
        <f t="shared" si="331"/>
        <v>0</v>
      </c>
      <c r="AP650" s="113">
        <f t="shared" si="332"/>
        <v>0</v>
      </c>
      <c r="AQ650" s="113" t="str">
        <f t="shared" si="333"/>
        <v/>
      </c>
      <c r="AR650" s="113" t="str">
        <f t="shared" si="334"/>
        <v/>
      </c>
      <c r="AS650" s="113">
        <f t="shared" si="335"/>
        <v>0</v>
      </c>
      <c r="AT650" s="113">
        <f t="shared" si="336"/>
        <v>0</v>
      </c>
      <c r="AU650" s="113">
        <f t="shared" si="337"/>
        <v>0</v>
      </c>
      <c r="AV650" s="113">
        <f t="shared" si="338"/>
        <v>0</v>
      </c>
      <c r="AX650" s="68" t="str">
        <f>IF(BC650="","",IF(BC650&gt;0,COUNT($AY$2:AY650),""))</f>
        <v/>
      </c>
      <c r="AY650" s="113" t="str">
        <f t="shared" si="339"/>
        <v/>
      </c>
      <c r="AZ650" s="113" t="str">
        <f t="shared" si="340"/>
        <v/>
      </c>
      <c r="BA650" s="113" t="str">
        <f t="shared" si="341"/>
        <v/>
      </c>
      <c r="BB650" s="113" t="str">
        <f t="shared" si="342"/>
        <v/>
      </c>
      <c r="BC650" s="113" t="str">
        <f t="shared" si="343"/>
        <v/>
      </c>
      <c r="BD650" s="113" t="str">
        <f t="shared" si="344"/>
        <v/>
      </c>
      <c r="BE650" s="113" t="str">
        <f t="shared" si="345"/>
        <v/>
      </c>
      <c r="BF650" s="113" t="str">
        <f t="shared" si="346"/>
        <v/>
      </c>
      <c r="BG650" s="113" t="str">
        <f t="shared" si="347"/>
        <v/>
      </c>
      <c r="BH650" s="113" t="str">
        <f t="shared" si="348"/>
        <v/>
      </c>
      <c r="BI650" s="113" t="str">
        <f t="shared" si="349"/>
        <v/>
      </c>
      <c r="BJ650" s="113" t="str">
        <f t="shared" si="350"/>
        <v/>
      </c>
      <c r="BK650" s="113" t="str">
        <f t="shared" si="351"/>
        <v/>
      </c>
      <c r="BL650" s="113" t="str">
        <f t="shared" si="352"/>
        <v/>
      </c>
      <c r="BM650" s="113" t="str">
        <f t="shared" si="353"/>
        <v/>
      </c>
      <c r="BN650" s="113" t="str">
        <f t="shared" si="354"/>
        <v/>
      </c>
    </row>
    <row r="651" spans="1:66">
      <c r="A651" s="111">
        <f>IF('Data Entry'!$H$4="","",'Data Entry'!$H$4)</f>
        <v>8</v>
      </c>
      <c r="B651" s="111" t="str">
        <f>IF('Data Entry'!B656="","",'Data Entry'!B656)</f>
        <v/>
      </c>
      <c r="C651" s="111" t="str">
        <f>IF('Data Entry'!C656="","",'Data Entry'!C656)</f>
        <v/>
      </c>
      <c r="D651" s="114" t="str">
        <f>IF('Data Entry'!D656="","",'Data Entry'!D656)</f>
        <v/>
      </c>
      <c r="E651" s="111" t="str">
        <f>IF('Data Entry'!E656="","",UPPER('Data Entry'!E656))</f>
        <v/>
      </c>
      <c r="F651" s="111"/>
      <c r="G651" s="111" t="str">
        <f>IF('Data Entry'!F656="","",UPPER('Data Entry'!F656))</f>
        <v/>
      </c>
      <c r="H651" s="111"/>
      <c r="I651" s="111"/>
      <c r="J651" s="111"/>
      <c r="K651" s="111" t="str">
        <f>IF('Data Entry'!G656="","",'Data Entry'!G656)</f>
        <v/>
      </c>
      <c r="L651" s="111" t="str">
        <f>IF('Data Entry'!H656="","",'Data Entry'!H656)</f>
        <v/>
      </c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2"/>
      <c r="AF651" s="68" t="str">
        <f>IF(AK651="","",IF(AK651&gt;0,COUNT($AG$2:AG651),""))</f>
        <v/>
      </c>
      <c r="AG651" s="113">
        <f t="shared" si="323"/>
        <v>8</v>
      </c>
      <c r="AH651" s="113" t="str">
        <f t="shared" si="324"/>
        <v/>
      </c>
      <c r="AI651" s="113" t="str">
        <f t="shared" si="325"/>
        <v/>
      </c>
      <c r="AJ651" s="113" t="str">
        <f t="shared" si="326"/>
        <v/>
      </c>
      <c r="AK651" s="113" t="str">
        <f t="shared" si="327"/>
        <v/>
      </c>
      <c r="AL651" s="113">
        <f t="shared" si="328"/>
        <v>0</v>
      </c>
      <c r="AM651" s="113" t="str">
        <f t="shared" si="329"/>
        <v/>
      </c>
      <c r="AN651" s="113">
        <f t="shared" si="330"/>
        <v>0</v>
      </c>
      <c r="AO651" s="113">
        <f t="shared" si="331"/>
        <v>0</v>
      </c>
      <c r="AP651" s="113">
        <f t="shared" si="332"/>
        <v>0</v>
      </c>
      <c r="AQ651" s="113" t="str">
        <f t="shared" si="333"/>
        <v/>
      </c>
      <c r="AR651" s="113" t="str">
        <f t="shared" si="334"/>
        <v/>
      </c>
      <c r="AS651" s="113">
        <f t="shared" si="335"/>
        <v>0</v>
      </c>
      <c r="AT651" s="113">
        <f t="shared" si="336"/>
        <v>0</v>
      </c>
      <c r="AU651" s="113">
        <f t="shared" si="337"/>
        <v>0</v>
      </c>
      <c r="AV651" s="113">
        <f t="shared" si="338"/>
        <v>0</v>
      </c>
      <c r="AX651" s="68" t="str">
        <f>IF(BC651="","",IF(BC651&gt;0,COUNT($AY$2:AY651),""))</f>
        <v/>
      </c>
      <c r="AY651" s="113" t="str">
        <f t="shared" si="339"/>
        <v/>
      </c>
      <c r="AZ651" s="113" t="str">
        <f t="shared" si="340"/>
        <v/>
      </c>
      <c r="BA651" s="113" t="str">
        <f t="shared" si="341"/>
        <v/>
      </c>
      <c r="BB651" s="113" t="str">
        <f t="shared" si="342"/>
        <v/>
      </c>
      <c r="BC651" s="113" t="str">
        <f t="shared" si="343"/>
        <v/>
      </c>
      <c r="BD651" s="113" t="str">
        <f t="shared" si="344"/>
        <v/>
      </c>
      <c r="BE651" s="113" t="str">
        <f t="shared" si="345"/>
        <v/>
      </c>
      <c r="BF651" s="113" t="str">
        <f t="shared" si="346"/>
        <v/>
      </c>
      <c r="BG651" s="113" t="str">
        <f t="shared" si="347"/>
        <v/>
      </c>
      <c r="BH651" s="113" t="str">
        <f t="shared" si="348"/>
        <v/>
      </c>
      <c r="BI651" s="113" t="str">
        <f t="shared" si="349"/>
        <v/>
      </c>
      <c r="BJ651" s="113" t="str">
        <f t="shared" si="350"/>
        <v/>
      </c>
      <c r="BK651" s="113" t="str">
        <f t="shared" si="351"/>
        <v/>
      </c>
      <c r="BL651" s="113" t="str">
        <f t="shared" si="352"/>
        <v/>
      </c>
      <c r="BM651" s="113" t="str">
        <f t="shared" si="353"/>
        <v/>
      </c>
      <c r="BN651" s="113" t="str">
        <f t="shared" si="354"/>
        <v/>
      </c>
    </row>
    <row r="652" spans="1:66">
      <c r="A652" s="111">
        <f>IF('Data Entry'!$H$4="","",'Data Entry'!$H$4)</f>
        <v>8</v>
      </c>
      <c r="B652" s="111" t="str">
        <f>IF('Data Entry'!B657="","",'Data Entry'!B657)</f>
        <v/>
      </c>
      <c r="C652" s="111" t="str">
        <f>IF('Data Entry'!C657="","",'Data Entry'!C657)</f>
        <v/>
      </c>
      <c r="D652" s="114" t="str">
        <f>IF('Data Entry'!D657="","",'Data Entry'!D657)</f>
        <v/>
      </c>
      <c r="E652" s="111" t="str">
        <f>IF('Data Entry'!E657="","",UPPER('Data Entry'!E657))</f>
        <v/>
      </c>
      <c r="F652" s="111"/>
      <c r="G652" s="111" t="str">
        <f>IF('Data Entry'!F657="","",UPPER('Data Entry'!F657))</f>
        <v/>
      </c>
      <c r="H652" s="111"/>
      <c r="I652" s="111"/>
      <c r="J652" s="111"/>
      <c r="K652" s="111" t="str">
        <f>IF('Data Entry'!G657="","",'Data Entry'!G657)</f>
        <v/>
      </c>
      <c r="L652" s="111" t="str">
        <f>IF('Data Entry'!H657="","",'Data Entry'!H657)</f>
        <v/>
      </c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2"/>
      <c r="AF652" s="68" t="str">
        <f>IF(AK652="","",IF(AK652&gt;0,COUNT($AG$2:AG652),""))</f>
        <v/>
      </c>
      <c r="AG652" s="113">
        <f t="shared" si="323"/>
        <v>8</v>
      </c>
      <c r="AH652" s="113" t="str">
        <f t="shared" si="324"/>
        <v/>
      </c>
      <c r="AI652" s="113" t="str">
        <f t="shared" si="325"/>
        <v/>
      </c>
      <c r="AJ652" s="113" t="str">
        <f t="shared" si="326"/>
        <v/>
      </c>
      <c r="AK652" s="113" t="str">
        <f t="shared" si="327"/>
        <v/>
      </c>
      <c r="AL652" s="113">
        <f t="shared" si="328"/>
        <v>0</v>
      </c>
      <c r="AM652" s="113" t="str">
        <f t="shared" si="329"/>
        <v/>
      </c>
      <c r="AN652" s="113">
        <f t="shared" si="330"/>
        <v>0</v>
      </c>
      <c r="AO652" s="113">
        <f t="shared" si="331"/>
        <v>0</v>
      </c>
      <c r="AP652" s="113">
        <f t="shared" si="332"/>
        <v>0</v>
      </c>
      <c r="AQ652" s="113" t="str">
        <f t="shared" si="333"/>
        <v/>
      </c>
      <c r="AR652" s="113" t="str">
        <f t="shared" si="334"/>
        <v/>
      </c>
      <c r="AS652" s="113">
        <f t="shared" si="335"/>
        <v>0</v>
      </c>
      <c r="AT652" s="113">
        <f t="shared" si="336"/>
        <v>0</v>
      </c>
      <c r="AU652" s="113">
        <f t="shared" si="337"/>
        <v>0</v>
      </c>
      <c r="AV652" s="113">
        <f t="shared" si="338"/>
        <v>0</v>
      </c>
      <c r="AX652" s="68" t="str">
        <f>IF(BC652="","",IF(BC652&gt;0,COUNT($AY$2:AY652),""))</f>
        <v/>
      </c>
      <c r="AY652" s="113" t="str">
        <f t="shared" si="339"/>
        <v/>
      </c>
      <c r="AZ652" s="113" t="str">
        <f t="shared" si="340"/>
        <v/>
      </c>
      <c r="BA652" s="113" t="str">
        <f t="shared" si="341"/>
        <v/>
      </c>
      <c r="BB652" s="113" t="str">
        <f t="shared" si="342"/>
        <v/>
      </c>
      <c r="BC652" s="113" t="str">
        <f t="shared" si="343"/>
        <v/>
      </c>
      <c r="BD652" s="113" t="str">
        <f t="shared" si="344"/>
        <v/>
      </c>
      <c r="BE652" s="113" t="str">
        <f t="shared" si="345"/>
        <v/>
      </c>
      <c r="BF652" s="113" t="str">
        <f t="shared" si="346"/>
        <v/>
      </c>
      <c r="BG652" s="113" t="str">
        <f t="shared" si="347"/>
        <v/>
      </c>
      <c r="BH652" s="113" t="str">
        <f t="shared" si="348"/>
        <v/>
      </c>
      <c r="BI652" s="113" t="str">
        <f t="shared" si="349"/>
        <v/>
      </c>
      <c r="BJ652" s="113" t="str">
        <f t="shared" si="350"/>
        <v/>
      </c>
      <c r="BK652" s="113" t="str">
        <f t="shared" si="351"/>
        <v/>
      </c>
      <c r="BL652" s="113" t="str">
        <f t="shared" si="352"/>
        <v/>
      </c>
      <c r="BM652" s="113" t="str">
        <f t="shared" si="353"/>
        <v/>
      </c>
      <c r="BN652" s="113" t="str">
        <f t="shared" si="354"/>
        <v/>
      </c>
    </row>
    <row r="653" spans="1:66">
      <c r="A653" s="111">
        <f>IF('Data Entry'!$H$4="","",'Data Entry'!$H$4)</f>
        <v>8</v>
      </c>
      <c r="B653" s="111" t="str">
        <f>IF('Data Entry'!B658="","",'Data Entry'!B658)</f>
        <v/>
      </c>
      <c r="C653" s="111" t="str">
        <f>IF('Data Entry'!C658="","",'Data Entry'!C658)</f>
        <v/>
      </c>
      <c r="D653" s="114" t="str">
        <f>IF('Data Entry'!D658="","",'Data Entry'!D658)</f>
        <v/>
      </c>
      <c r="E653" s="111" t="str">
        <f>IF('Data Entry'!E658="","",UPPER('Data Entry'!E658))</f>
        <v/>
      </c>
      <c r="F653" s="111"/>
      <c r="G653" s="111" t="str">
        <f>IF('Data Entry'!F658="","",UPPER('Data Entry'!F658))</f>
        <v/>
      </c>
      <c r="H653" s="111"/>
      <c r="I653" s="111"/>
      <c r="J653" s="111"/>
      <c r="K653" s="111" t="str">
        <f>IF('Data Entry'!G658="","",'Data Entry'!G658)</f>
        <v/>
      </c>
      <c r="L653" s="111" t="str">
        <f>IF('Data Entry'!H658="","",'Data Entry'!H658)</f>
        <v/>
      </c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2"/>
      <c r="AF653" s="68" t="str">
        <f>IF(AK653="","",IF(AK653&gt;0,COUNT($AG$2:AG653),""))</f>
        <v/>
      </c>
      <c r="AG653" s="113">
        <f t="shared" si="323"/>
        <v>8</v>
      </c>
      <c r="AH653" s="113" t="str">
        <f t="shared" si="324"/>
        <v/>
      </c>
      <c r="AI653" s="113" t="str">
        <f t="shared" si="325"/>
        <v/>
      </c>
      <c r="AJ653" s="113" t="str">
        <f t="shared" si="326"/>
        <v/>
      </c>
      <c r="AK653" s="113" t="str">
        <f t="shared" si="327"/>
        <v/>
      </c>
      <c r="AL653" s="113">
        <f t="shared" si="328"/>
        <v>0</v>
      </c>
      <c r="AM653" s="113" t="str">
        <f t="shared" si="329"/>
        <v/>
      </c>
      <c r="AN653" s="113">
        <f t="shared" si="330"/>
        <v>0</v>
      </c>
      <c r="AO653" s="113">
        <f t="shared" si="331"/>
        <v>0</v>
      </c>
      <c r="AP653" s="113">
        <f t="shared" si="332"/>
        <v>0</v>
      </c>
      <c r="AQ653" s="113" t="str">
        <f t="shared" si="333"/>
        <v/>
      </c>
      <c r="AR653" s="113" t="str">
        <f t="shared" si="334"/>
        <v/>
      </c>
      <c r="AS653" s="113">
        <f t="shared" si="335"/>
        <v>0</v>
      </c>
      <c r="AT653" s="113">
        <f t="shared" si="336"/>
        <v>0</v>
      </c>
      <c r="AU653" s="113">
        <f t="shared" si="337"/>
        <v>0</v>
      </c>
      <c r="AV653" s="113">
        <f t="shared" si="338"/>
        <v>0</v>
      </c>
      <c r="AX653" s="68" t="str">
        <f>IF(BC653="","",IF(BC653&gt;0,COUNT($AY$2:AY653),""))</f>
        <v/>
      </c>
      <c r="AY653" s="113" t="str">
        <f t="shared" si="339"/>
        <v/>
      </c>
      <c r="AZ653" s="113" t="str">
        <f t="shared" si="340"/>
        <v/>
      </c>
      <c r="BA653" s="113" t="str">
        <f t="shared" si="341"/>
        <v/>
      </c>
      <c r="BB653" s="113" t="str">
        <f t="shared" si="342"/>
        <v/>
      </c>
      <c r="BC653" s="113" t="str">
        <f t="shared" si="343"/>
        <v/>
      </c>
      <c r="BD653" s="113" t="str">
        <f t="shared" si="344"/>
        <v/>
      </c>
      <c r="BE653" s="113" t="str">
        <f t="shared" si="345"/>
        <v/>
      </c>
      <c r="BF653" s="113" t="str">
        <f t="shared" si="346"/>
        <v/>
      </c>
      <c r="BG653" s="113" t="str">
        <f t="shared" si="347"/>
        <v/>
      </c>
      <c r="BH653" s="113" t="str">
        <f t="shared" si="348"/>
        <v/>
      </c>
      <c r="BI653" s="113" t="str">
        <f t="shared" si="349"/>
        <v/>
      </c>
      <c r="BJ653" s="113" t="str">
        <f t="shared" si="350"/>
        <v/>
      </c>
      <c r="BK653" s="113" t="str">
        <f t="shared" si="351"/>
        <v/>
      </c>
      <c r="BL653" s="113" t="str">
        <f t="shared" si="352"/>
        <v/>
      </c>
      <c r="BM653" s="113" t="str">
        <f t="shared" si="353"/>
        <v/>
      </c>
      <c r="BN653" s="113" t="str">
        <f t="shared" si="354"/>
        <v/>
      </c>
    </row>
    <row r="654" spans="1:66">
      <c r="A654" s="111">
        <f>IF('Data Entry'!$H$4="","",'Data Entry'!$H$4)</f>
        <v>8</v>
      </c>
      <c r="B654" s="111" t="str">
        <f>IF('Data Entry'!B659="","",'Data Entry'!B659)</f>
        <v/>
      </c>
      <c r="C654" s="111" t="str">
        <f>IF('Data Entry'!C659="","",'Data Entry'!C659)</f>
        <v/>
      </c>
      <c r="D654" s="114" t="str">
        <f>IF('Data Entry'!D659="","",'Data Entry'!D659)</f>
        <v/>
      </c>
      <c r="E654" s="111" t="str">
        <f>IF('Data Entry'!E659="","",UPPER('Data Entry'!E659))</f>
        <v/>
      </c>
      <c r="F654" s="111"/>
      <c r="G654" s="111" t="str">
        <f>IF('Data Entry'!F659="","",UPPER('Data Entry'!F659))</f>
        <v/>
      </c>
      <c r="H654" s="111"/>
      <c r="I654" s="111"/>
      <c r="J654" s="111"/>
      <c r="K654" s="111" t="str">
        <f>IF('Data Entry'!G659="","",'Data Entry'!G659)</f>
        <v/>
      </c>
      <c r="L654" s="111" t="str">
        <f>IF('Data Entry'!H659="","",'Data Entry'!H659)</f>
        <v/>
      </c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2"/>
      <c r="AF654" s="68" t="str">
        <f>IF(AK654="","",IF(AK654&gt;0,COUNT($AG$2:AG654),""))</f>
        <v/>
      </c>
      <c r="AG654" s="113">
        <f t="shared" si="323"/>
        <v>8</v>
      </c>
      <c r="AH654" s="113" t="str">
        <f t="shared" si="324"/>
        <v/>
      </c>
      <c r="AI654" s="113" t="str">
        <f t="shared" si="325"/>
        <v/>
      </c>
      <c r="AJ654" s="113" t="str">
        <f t="shared" si="326"/>
        <v/>
      </c>
      <c r="AK654" s="113" t="str">
        <f t="shared" si="327"/>
        <v/>
      </c>
      <c r="AL654" s="113">
        <f t="shared" si="328"/>
        <v>0</v>
      </c>
      <c r="AM654" s="113" t="str">
        <f t="shared" si="329"/>
        <v/>
      </c>
      <c r="AN654" s="113">
        <f t="shared" si="330"/>
        <v>0</v>
      </c>
      <c r="AO654" s="113">
        <f t="shared" si="331"/>
        <v>0</v>
      </c>
      <c r="AP654" s="113">
        <f t="shared" si="332"/>
        <v>0</v>
      </c>
      <c r="AQ654" s="113" t="str">
        <f t="shared" si="333"/>
        <v/>
      </c>
      <c r="AR654" s="113" t="str">
        <f t="shared" si="334"/>
        <v/>
      </c>
      <c r="AS654" s="113">
        <f t="shared" si="335"/>
        <v>0</v>
      </c>
      <c r="AT654" s="113">
        <f t="shared" si="336"/>
        <v>0</v>
      </c>
      <c r="AU654" s="113">
        <f t="shared" si="337"/>
        <v>0</v>
      </c>
      <c r="AV654" s="113">
        <f t="shared" si="338"/>
        <v>0</v>
      </c>
      <c r="AX654" s="68" t="str">
        <f>IF(BC654="","",IF(BC654&gt;0,COUNT($AY$2:AY654),""))</f>
        <v/>
      </c>
      <c r="AY654" s="113" t="str">
        <f t="shared" si="339"/>
        <v/>
      </c>
      <c r="AZ654" s="113" t="str">
        <f t="shared" si="340"/>
        <v/>
      </c>
      <c r="BA654" s="113" t="str">
        <f t="shared" si="341"/>
        <v/>
      </c>
      <c r="BB654" s="113" t="str">
        <f t="shared" si="342"/>
        <v/>
      </c>
      <c r="BC654" s="113" t="str">
        <f t="shared" si="343"/>
        <v/>
      </c>
      <c r="BD654" s="113" t="str">
        <f t="shared" si="344"/>
        <v/>
      </c>
      <c r="BE654" s="113" t="str">
        <f t="shared" si="345"/>
        <v/>
      </c>
      <c r="BF654" s="113" t="str">
        <f t="shared" si="346"/>
        <v/>
      </c>
      <c r="BG654" s="113" t="str">
        <f t="shared" si="347"/>
        <v/>
      </c>
      <c r="BH654" s="113" t="str">
        <f t="shared" si="348"/>
        <v/>
      </c>
      <c r="BI654" s="113" t="str">
        <f t="shared" si="349"/>
        <v/>
      </c>
      <c r="BJ654" s="113" t="str">
        <f t="shared" si="350"/>
        <v/>
      </c>
      <c r="BK654" s="113" t="str">
        <f t="shared" si="351"/>
        <v/>
      </c>
      <c r="BL654" s="113" t="str">
        <f t="shared" si="352"/>
        <v/>
      </c>
      <c r="BM654" s="113" t="str">
        <f t="shared" si="353"/>
        <v/>
      </c>
      <c r="BN654" s="113" t="str">
        <f t="shared" si="354"/>
        <v/>
      </c>
    </row>
    <row r="655" spans="1:66">
      <c r="A655" s="111">
        <f>IF('Data Entry'!$H$4="","",'Data Entry'!$H$4)</f>
        <v>8</v>
      </c>
      <c r="B655" s="111" t="str">
        <f>IF('Data Entry'!B660="","",'Data Entry'!B660)</f>
        <v/>
      </c>
      <c r="C655" s="111" t="str">
        <f>IF('Data Entry'!C660="","",'Data Entry'!C660)</f>
        <v/>
      </c>
      <c r="D655" s="114" t="str">
        <f>IF('Data Entry'!D660="","",'Data Entry'!D660)</f>
        <v/>
      </c>
      <c r="E655" s="111" t="str">
        <f>IF('Data Entry'!E660="","",UPPER('Data Entry'!E660))</f>
        <v/>
      </c>
      <c r="F655" s="111"/>
      <c r="G655" s="111" t="str">
        <f>IF('Data Entry'!F660="","",UPPER('Data Entry'!F660))</f>
        <v/>
      </c>
      <c r="H655" s="111"/>
      <c r="I655" s="111"/>
      <c r="J655" s="111"/>
      <c r="K655" s="111" t="str">
        <f>IF('Data Entry'!G660="","",'Data Entry'!G660)</f>
        <v/>
      </c>
      <c r="L655" s="111" t="str">
        <f>IF('Data Entry'!H660="","",'Data Entry'!H660)</f>
        <v/>
      </c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2"/>
      <c r="AF655" s="68" t="str">
        <f>IF(AK655="","",IF(AK655&gt;0,COUNT($AG$2:AG655),""))</f>
        <v/>
      </c>
      <c r="AG655" s="113">
        <f t="shared" si="323"/>
        <v>8</v>
      </c>
      <c r="AH655" s="113" t="str">
        <f t="shared" si="324"/>
        <v/>
      </c>
      <c r="AI655" s="113" t="str">
        <f t="shared" si="325"/>
        <v/>
      </c>
      <c r="AJ655" s="113" t="str">
        <f t="shared" si="326"/>
        <v/>
      </c>
      <c r="AK655" s="113" t="str">
        <f t="shared" si="327"/>
        <v/>
      </c>
      <c r="AL655" s="113">
        <f t="shared" si="328"/>
        <v>0</v>
      </c>
      <c r="AM655" s="113" t="str">
        <f t="shared" si="329"/>
        <v/>
      </c>
      <c r="AN655" s="113">
        <f t="shared" si="330"/>
        <v>0</v>
      </c>
      <c r="AO655" s="113">
        <f t="shared" si="331"/>
        <v>0</v>
      </c>
      <c r="AP655" s="113">
        <f t="shared" si="332"/>
        <v>0</v>
      </c>
      <c r="AQ655" s="113" t="str">
        <f t="shared" si="333"/>
        <v/>
      </c>
      <c r="AR655" s="113" t="str">
        <f t="shared" si="334"/>
        <v/>
      </c>
      <c r="AS655" s="113">
        <f t="shared" si="335"/>
        <v>0</v>
      </c>
      <c r="AT655" s="113">
        <f t="shared" si="336"/>
        <v>0</v>
      </c>
      <c r="AU655" s="113">
        <f t="shared" si="337"/>
        <v>0</v>
      </c>
      <c r="AV655" s="113">
        <f t="shared" si="338"/>
        <v>0</v>
      </c>
      <c r="AX655" s="68" t="str">
        <f>IF(BC655="","",IF(BC655&gt;0,COUNT($AY$2:AY655),""))</f>
        <v/>
      </c>
      <c r="AY655" s="113" t="str">
        <f t="shared" si="339"/>
        <v/>
      </c>
      <c r="AZ655" s="113" t="str">
        <f t="shared" si="340"/>
        <v/>
      </c>
      <c r="BA655" s="113" t="str">
        <f t="shared" si="341"/>
        <v/>
      </c>
      <c r="BB655" s="113" t="str">
        <f t="shared" si="342"/>
        <v/>
      </c>
      <c r="BC655" s="113" t="str">
        <f t="shared" si="343"/>
        <v/>
      </c>
      <c r="BD655" s="113" t="str">
        <f t="shared" si="344"/>
        <v/>
      </c>
      <c r="BE655" s="113" t="str">
        <f t="shared" si="345"/>
        <v/>
      </c>
      <c r="BF655" s="113" t="str">
        <f t="shared" si="346"/>
        <v/>
      </c>
      <c r="BG655" s="113" t="str">
        <f t="shared" si="347"/>
        <v/>
      </c>
      <c r="BH655" s="113" t="str">
        <f t="shared" si="348"/>
        <v/>
      </c>
      <c r="BI655" s="113" t="str">
        <f t="shared" si="349"/>
        <v/>
      </c>
      <c r="BJ655" s="113" t="str">
        <f t="shared" si="350"/>
        <v/>
      </c>
      <c r="BK655" s="113" t="str">
        <f t="shared" si="351"/>
        <v/>
      </c>
      <c r="BL655" s="113" t="str">
        <f t="shared" si="352"/>
        <v/>
      </c>
      <c r="BM655" s="113" t="str">
        <f t="shared" si="353"/>
        <v/>
      </c>
      <c r="BN655" s="113" t="str">
        <f t="shared" si="354"/>
        <v/>
      </c>
    </row>
    <row r="656" spans="1:66">
      <c r="A656" s="111">
        <f>IF('Data Entry'!$H$4="","",'Data Entry'!$H$4)</f>
        <v>8</v>
      </c>
      <c r="B656" s="111" t="str">
        <f>IF('Data Entry'!B661="","",'Data Entry'!B661)</f>
        <v/>
      </c>
      <c r="C656" s="111" t="str">
        <f>IF('Data Entry'!C661="","",'Data Entry'!C661)</f>
        <v/>
      </c>
      <c r="D656" s="114" t="str">
        <f>IF('Data Entry'!D661="","",'Data Entry'!D661)</f>
        <v/>
      </c>
      <c r="E656" s="111" t="str">
        <f>IF('Data Entry'!E661="","",UPPER('Data Entry'!E661))</f>
        <v/>
      </c>
      <c r="F656" s="111"/>
      <c r="G656" s="111" t="str">
        <f>IF('Data Entry'!F661="","",UPPER('Data Entry'!F661))</f>
        <v/>
      </c>
      <c r="H656" s="111"/>
      <c r="I656" s="111"/>
      <c r="J656" s="111"/>
      <c r="K656" s="111" t="str">
        <f>IF('Data Entry'!G661="","",'Data Entry'!G661)</f>
        <v/>
      </c>
      <c r="L656" s="111" t="str">
        <f>IF('Data Entry'!H661="","",'Data Entry'!H661)</f>
        <v/>
      </c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2"/>
      <c r="AF656" s="68" t="str">
        <f>IF(AK656="","",IF(AK656&gt;0,COUNT($AG$2:AG656),""))</f>
        <v/>
      </c>
      <c r="AG656" s="113">
        <f t="shared" si="323"/>
        <v>8</v>
      </c>
      <c r="AH656" s="113" t="str">
        <f t="shared" si="324"/>
        <v/>
      </c>
      <c r="AI656" s="113" t="str">
        <f t="shared" si="325"/>
        <v/>
      </c>
      <c r="AJ656" s="113" t="str">
        <f t="shared" si="326"/>
        <v/>
      </c>
      <c r="AK656" s="113" t="str">
        <f t="shared" si="327"/>
        <v/>
      </c>
      <c r="AL656" s="113">
        <f t="shared" si="328"/>
        <v>0</v>
      </c>
      <c r="AM656" s="113" t="str">
        <f t="shared" si="329"/>
        <v/>
      </c>
      <c r="AN656" s="113">
        <f t="shared" si="330"/>
        <v>0</v>
      </c>
      <c r="AO656" s="113">
        <f t="shared" si="331"/>
        <v>0</v>
      </c>
      <c r="AP656" s="113">
        <f t="shared" si="332"/>
        <v>0</v>
      </c>
      <c r="AQ656" s="113" t="str">
        <f t="shared" si="333"/>
        <v/>
      </c>
      <c r="AR656" s="113" t="str">
        <f t="shared" si="334"/>
        <v/>
      </c>
      <c r="AS656" s="113">
        <f t="shared" si="335"/>
        <v>0</v>
      </c>
      <c r="AT656" s="113">
        <f t="shared" si="336"/>
        <v>0</v>
      </c>
      <c r="AU656" s="113">
        <f t="shared" si="337"/>
        <v>0</v>
      </c>
      <c r="AV656" s="113">
        <f t="shared" si="338"/>
        <v>0</v>
      </c>
      <c r="AX656" s="68" t="str">
        <f>IF(BC656="","",IF(BC656&gt;0,COUNT($AY$2:AY656),""))</f>
        <v/>
      </c>
      <c r="AY656" s="113" t="str">
        <f t="shared" si="339"/>
        <v/>
      </c>
      <c r="AZ656" s="113" t="str">
        <f t="shared" si="340"/>
        <v/>
      </c>
      <c r="BA656" s="113" t="str">
        <f t="shared" si="341"/>
        <v/>
      </c>
      <c r="BB656" s="113" t="str">
        <f t="shared" si="342"/>
        <v/>
      </c>
      <c r="BC656" s="113" t="str">
        <f t="shared" si="343"/>
        <v/>
      </c>
      <c r="BD656" s="113" t="str">
        <f t="shared" si="344"/>
        <v/>
      </c>
      <c r="BE656" s="113" t="str">
        <f t="shared" si="345"/>
        <v/>
      </c>
      <c r="BF656" s="113" t="str">
        <f t="shared" si="346"/>
        <v/>
      </c>
      <c r="BG656" s="113" t="str">
        <f t="shared" si="347"/>
        <v/>
      </c>
      <c r="BH656" s="113" t="str">
        <f t="shared" si="348"/>
        <v/>
      </c>
      <c r="BI656" s="113" t="str">
        <f t="shared" si="349"/>
        <v/>
      </c>
      <c r="BJ656" s="113" t="str">
        <f t="shared" si="350"/>
        <v/>
      </c>
      <c r="BK656" s="113" t="str">
        <f t="shared" si="351"/>
        <v/>
      </c>
      <c r="BL656" s="113" t="str">
        <f t="shared" si="352"/>
        <v/>
      </c>
      <c r="BM656" s="113" t="str">
        <f t="shared" si="353"/>
        <v/>
      </c>
      <c r="BN656" s="113" t="str">
        <f t="shared" si="354"/>
        <v/>
      </c>
    </row>
    <row r="657" spans="1:66">
      <c r="A657" s="111">
        <f>IF('Data Entry'!$H$4="","",'Data Entry'!$H$4)</f>
        <v>8</v>
      </c>
      <c r="B657" s="111" t="str">
        <f>IF('Data Entry'!B662="","",'Data Entry'!B662)</f>
        <v/>
      </c>
      <c r="C657" s="111" t="str">
        <f>IF('Data Entry'!C662="","",'Data Entry'!C662)</f>
        <v/>
      </c>
      <c r="D657" s="114" t="str">
        <f>IF('Data Entry'!D662="","",'Data Entry'!D662)</f>
        <v/>
      </c>
      <c r="E657" s="111" t="str">
        <f>IF('Data Entry'!E662="","",UPPER('Data Entry'!E662))</f>
        <v/>
      </c>
      <c r="F657" s="111"/>
      <c r="G657" s="111" t="str">
        <f>IF('Data Entry'!F662="","",UPPER('Data Entry'!F662))</f>
        <v/>
      </c>
      <c r="H657" s="111"/>
      <c r="I657" s="111"/>
      <c r="J657" s="111"/>
      <c r="K657" s="111" t="str">
        <f>IF('Data Entry'!G662="","",'Data Entry'!G662)</f>
        <v/>
      </c>
      <c r="L657" s="111" t="str">
        <f>IF('Data Entry'!H662="","",'Data Entry'!H662)</f>
        <v/>
      </c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2"/>
      <c r="AF657" s="68" t="str">
        <f>IF(AK657="","",IF(AK657&gt;0,COUNT($AG$2:AG657),""))</f>
        <v/>
      </c>
      <c r="AG657" s="113">
        <f t="shared" si="323"/>
        <v>8</v>
      </c>
      <c r="AH657" s="113" t="str">
        <f t="shared" si="324"/>
        <v/>
      </c>
      <c r="AI657" s="113" t="str">
        <f t="shared" si="325"/>
        <v/>
      </c>
      <c r="AJ657" s="113" t="str">
        <f t="shared" si="326"/>
        <v/>
      </c>
      <c r="AK657" s="113" t="str">
        <f t="shared" si="327"/>
        <v/>
      </c>
      <c r="AL657" s="113">
        <f t="shared" si="328"/>
        <v>0</v>
      </c>
      <c r="AM657" s="113" t="str">
        <f t="shared" si="329"/>
        <v/>
      </c>
      <c r="AN657" s="113">
        <f t="shared" si="330"/>
        <v>0</v>
      </c>
      <c r="AO657" s="113">
        <f t="shared" si="331"/>
        <v>0</v>
      </c>
      <c r="AP657" s="113">
        <f t="shared" si="332"/>
        <v>0</v>
      </c>
      <c r="AQ657" s="113" t="str">
        <f t="shared" si="333"/>
        <v/>
      </c>
      <c r="AR657" s="113" t="str">
        <f t="shared" si="334"/>
        <v/>
      </c>
      <c r="AS657" s="113">
        <f t="shared" si="335"/>
        <v>0</v>
      </c>
      <c r="AT657" s="113">
        <f t="shared" si="336"/>
        <v>0</v>
      </c>
      <c r="AU657" s="113">
        <f t="shared" si="337"/>
        <v>0</v>
      </c>
      <c r="AV657" s="113">
        <f t="shared" si="338"/>
        <v>0</v>
      </c>
      <c r="AX657" s="68" t="str">
        <f>IF(BC657="","",IF(BC657&gt;0,COUNT($AY$2:AY657),""))</f>
        <v/>
      </c>
      <c r="AY657" s="113" t="str">
        <f t="shared" si="339"/>
        <v/>
      </c>
      <c r="AZ657" s="113" t="str">
        <f t="shared" si="340"/>
        <v/>
      </c>
      <c r="BA657" s="113" t="str">
        <f t="shared" si="341"/>
        <v/>
      </c>
      <c r="BB657" s="113" t="str">
        <f t="shared" si="342"/>
        <v/>
      </c>
      <c r="BC657" s="113" t="str">
        <f t="shared" si="343"/>
        <v/>
      </c>
      <c r="BD657" s="113" t="str">
        <f t="shared" si="344"/>
        <v/>
      </c>
      <c r="BE657" s="113" t="str">
        <f t="shared" si="345"/>
        <v/>
      </c>
      <c r="BF657" s="113" t="str">
        <f t="shared" si="346"/>
        <v/>
      </c>
      <c r="BG657" s="113" t="str">
        <f t="shared" si="347"/>
        <v/>
      </c>
      <c r="BH657" s="113" t="str">
        <f t="shared" si="348"/>
        <v/>
      </c>
      <c r="BI657" s="113" t="str">
        <f t="shared" si="349"/>
        <v/>
      </c>
      <c r="BJ657" s="113" t="str">
        <f t="shared" si="350"/>
        <v/>
      </c>
      <c r="BK657" s="113" t="str">
        <f t="shared" si="351"/>
        <v/>
      </c>
      <c r="BL657" s="113" t="str">
        <f t="shared" si="352"/>
        <v/>
      </c>
      <c r="BM657" s="113" t="str">
        <f t="shared" si="353"/>
        <v/>
      </c>
      <c r="BN657" s="113" t="str">
        <f t="shared" si="354"/>
        <v/>
      </c>
    </row>
    <row r="658" spans="1:66">
      <c r="A658" s="111">
        <f>IF('Data Entry'!$H$4="","",'Data Entry'!$H$4)</f>
        <v>8</v>
      </c>
      <c r="B658" s="111" t="str">
        <f>IF('Data Entry'!B663="","",'Data Entry'!B663)</f>
        <v/>
      </c>
      <c r="C658" s="111" t="str">
        <f>IF('Data Entry'!C663="","",'Data Entry'!C663)</f>
        <v/>
      </c>
      <c r="D658" s="114" t="str">
        <f>IF('Data Entry'!D663="","",'Data Entry'!D663)</f>
        <v/>
      </c>
      <c r="E658" s="111" t="str">
        <f>IF('Data Entry'!E663="","",UPPER('Data Entry'!E663))</f>
        <v/>
      </c>
      <c r="F658" s="111"/>
      <c r="G658" s="111" t="str">
        <f>IF('Data Entry'!F663="","",UPPER('Data Entry'!F663))</f>
        <v/>
      </c>
      <c r="H658" s="111"/>
      <c r="I658" s="111"/>
      <c r="J658" s="111"/>
      <c r="K658" s="111" t="str">
        <f>IF('Data Entry'!G663="","",'Data Entry'!G663)</f>
        <v/>
      </c>
      <c r="L658" s="111" t="str">
        <f>IF('Data Entry'!H663="","",'Data Entry'!H663)</f>
        <v/>
      </c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2"/>
      <c r="AF658" s="68" t="str">
        <f>IF(AK658="","",IF(AK658&gt;0,COUNT($AG$2:AG658),""))</f>
        <v/>
      </c>
      <c r="AG658" s="113">
        <f t="shared" si="323"/>
        <v>8</v>
      </c>
      <c r="AH658" s="113" t="str">
        <f t="shared" si="324"/>
        <v/>
      </c>
      <c r="AI658" s="113" t="str">
        <f t="shared" si="325"/>
        <v/>
      </c>
      <c r="AJ658" s="113" t="str">
        <f t="shared" si="326"/>
        <v/>
      </c>
      <c r="AK658" s="113" t="str">
        <f t="shared" si="327"/>
        <v/>
      </c>
      <c r="AL658" s="113">
        <f t="shared" si="328"/>
        <v>0</v>
      </c>
      <c r="AM658" s="113" t="str">
        <f t="shared" si="329"/>
        <v/>
      </c>
      <c r="AN658" s="113">
        <f t="shared" si="330"/>
        <v>0</v>
      </c>
      <c r="AO658" s="113">
        <f t="shared" si="331"/>
        <v>0</v>
      </c>
      <c r="AP658" s="113">
        <f t="shared" si="332"/>
        <v>0</v>
      </c>
      <c r="AQ658" s="113" t="str">
        <f t="shared" si="333"/>
        <v/>
      </c>
      <c r="AR658" s="113" t="str">
        <f t="shared" si="334"/>
        <v/>
      </c>
      <c r="AS658" s="113">
        <f t="shared" si="335"/>
        <v>0</v>
      </c>
      <c r="AT658" s="113">
        <f t="shared" si="336"/>
        <v>0</v>
      </c>
      <c r="AU658" s="113">
        <f t="shared" si="337"/>
        <v>0</v>
      </c>
      <c r="AV658" s="113">
        <f t="shared" si="338"/>
        <v>0</v>
      </c>
      <c r="AX658" s="68" t="str">
        <f>IF(BC658="","",IF(BC658&gt;0,COUNT($AY$2:AY658),""))</f>
        <v/>
      </c>
      <c r="AY658" s="113" t="str">
        <f t="shared" si="339"/>
        <v/>
      </c>
      <c r="AZ658" s="113" t="str">
        <f t="shared" si="340"/>
        <v/>
      </c>
      <c r="BA658" s="113" t="str">
        <f t="shared" si="341"/>
        <v/>
      </c>
      <c r="BB658" s="113" t="str">
        <f t="shared" si="342"/>
        <v/>
      </c>
      <c r="BC658" s="113" t="str">
        <f t="shared" si="343"/>
        <v/>
      </c>
      <c r="BD658" s="113" t="str">
        <f t="shared" si="344"/>
        <v/>
      </c>
      <c r="BE658" s="113" t="str">
        <f t="shared" si="345"/>
        <v/>
      </c>
      <c r="BF658" s="113" t="str">
        <f t="shared" si="346"/>
        <v/>
      </c>
      <c r="BG658" s="113" t="str">
        <f t="shared" si="347"/>
        <v/>
      </c>
      <c r="BH658" s="113" t="str">
        <f t="shared" si="348"/>
        <v/>
      </c>
      <c r="BI658" s="113" t="str">
        <f t="shared" si="349"/>
        <v/>
      </c>
      <c r="BJ658" s="113" t="str">
        <f t="shared" si="350"/>
        <v/>
      </c>
      <c r="BK658" s="113" t="str">
        <f t="shared" si="351"/>
        <v/>
      </c>
      <c r="BL658" s="113" t="str">
        <f t="shared" si="352"/>
        <v/>
      </c>
      <c r="BM658" s="113" t="str">
        <f t="shared" si="353"/>
        <v/>
      </c>
      <c r="BN658" s="113" t="str">
        <f t="shared" si="354"/>
        <v/>
      </c>
    </row>
    <row r="659" spans="1:66">
      <c r="A659" s="111">
        <f>IF('Data Entry'!$H$4="","",'Data Entry'!$H$4)</f>
        <v>8</v>
      </c>
      <c r="B659" s="111" t="str">
        <f>IF('Data Entry'!B664="","",'Data Entry'!B664)</f>
        <v/>
      </c>
      <c r="C659" s="111" t="str">
        <f>IF('Data Entry'!C664="","",'Data Entry'!C664)</f>
        <v/>
      </c>
      <c r="D659" s="114" t="str">
        <f>IF('Data Entry'!D664="","",'Data Entry'!D664)</f>
        <v/>
      </c>
      <c r="E659" s="111" t="str">
        <f>IF('Data Entry'!E664="","",UPPER('Data Entry'!E664))</f>
        <v/>
      </c>
      <c r="F659" s="111"/>
      <c r="G659" s="111" t="str">
        <f>IF('Data Entry'!F664="","",UPPER('Data Entry'!F664))</f>
        <v/>
      </c>
      <c r="H659" s="111"/>
      <c r="I659" s="111"/>
      <c r="J659" s="111"/>
      <c r="K659" s="111" t="str">
        <f>IF('Data Entry'!G664="","",'Data Entry'!G664)</f>
        <v/>
      </c>
      <c r="L659" s="111" t="str">
        <f>IF('Data Entry'!H664="","",'Data Entry'!H664)</f>
        <v/>
      </c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2"/>
      <c r="AF659" s="68" t="str">
        <f>IF(AK659="","",IF(AK659&gt;0,COUNT($AG$2:AG659),""))</f>
        <v/>
      </c>
      <c r="AG659" s="113">
        <f t="shared" si="323"/>
        <v>8</v>
      </c>
      <c r="AH659" s="113" t="str">
        <f t="shared" si="324"/>
        <v/>
      </c>
      <c r="AI659" s="113" t="str">
        <f t="shared" si="325"/>
        <v/>
      </c>
      <c r="AJ659" s="113" t="str">
        <f t="shared" si="326"/>
        <v/>
      </c>
      <c r="AK659" s="113" t="str">
        <f t="shared" si="327"/>
        <v/>
      </c>
      <c r="AL659" s="113">
        <f t="shared" si="328"/>
        <v>0</v>
      </c>
      <c r="AM659" s="113" t="str">
        <f t="shared" si="329"/>
        <v/>
      </c>
      <c r="AN659" s="113">
        <f t="shared" si="330"/>
        <v>0</v>
      </c>
      <c r="AO659" s="113">
        <f t="shared" si="331"/>
        <v>0</v>
      </c>
      <c r="AP659" s="113">
        <f t="shared" si="332"/>
        <v>0</v>
      </c>
      <c r="AQ659" s="113" t="str">
        <f t="shared" si="333"/>
        <v/>
      </c>
      <c r="AR659" s="113" t="str">
        <f t="shared" si="334"/>
        <v/>
      </c>
      <c r="AS659" s="113">
        <f t="shared" si="335"/>
        <v>0</v>
      </c>
      <c r="AT659" s="113">
        <f t="shared" si="336"/>
        <v>0</v>
      </c>
      <c r="AU659" s="113">
        <f t="shared" si="337"/>
        <v>0</v>
      </c>
      <c r="AV659" s="113">
        <f t="shared" si="338"/>
        <v>0</v>
      </c>
      <c r="AX659" s="68" t="str">
        <f>IF(BC659="","",IF(BC659&gt;0,COUNT($AY$2:AY659),""))</f>
        <v/>
      </c>
      <c r="AY659" s="113" t="str">
        <f t="shared" si="339"/>
        <v/>
      </c>
      <c r="AZ659" s="113" t="str">
        <f t="shared" si="340"/>
        <v/>
      </c>
      <c r="BA659" s="113" t="str">
        <f t="shared" si="341"/>
        <v/>
      </c>
      <c r="BB659" s="113" t="str">
        <f t="shared" si="342"/>
        <v/>
      </c>
      <c r="BC659" s="113" t="str">
        <f t="shared" si="343"/>
        <v/>
      </c>
      <c r="BD659" s="113" t="str">
        <f t="shared" si="344"/>
        <v/>
      </c>
      <c r="BE659" s="113" t="str">
        <f t="shared" si="345"/>
        <v/>
      </c>
      <c r="BF659" s="113" t="str">
        <f t="shared" si="346"/>
        <v/>
      </c>
      <c r="BG659" s="113" t="str">
        <f t="shared" si="347"/>
        <v/>
      </c>
      <c r="BH659" s="113" t="str">
        <f t="shared" si="348"/>
        <v/>
      </c>
      <c r="BI659" s="113" t="str">
        <f t="shared" si="349"/>
        <v/>
      </c>
      <c r="BJ659" s="113" t="str">
        <f t="shared" si="350"/>
        <v/>
      </c>
      <c r="BK659" s="113" t="str">
        <f t="shared" si="351"/>
        <v/>
      </c>
      <c r="BL659" s="113" t="str">
        <f t="shared" si="352"/>
        <v/>
      </c>
      <c r="BM659" s="113" t="str">
        <f t="shared" si="353"/>
        <v/>
      </c>
      <c r="BN659" s="113" t="str">
        <f t="shared" si="354"/>
        <v/>
      </c>
    </row>
    <row r="660" spans="1:66">
      <c r="A660" s="111">
        <f>IF('Data Entry'!$H$4="","",'Data Entry'!$H$4)</f>
        <v>8</v>
      </c>
      <c r="B660" s="111" t="str">
        <f>IF('Data Entry'!B665="","",'Data Entry'!B665)</f>
        <v/>
      </c>
      <c r="C660" s="111" t="str">
        <f>IF('Data Entry'!C665="","",'Data Entry'!C665)</f>
        <v/>
      </c>
      <c r="D660" s="114" t="str">
        <f>IF('Data Entry'!D665="","",'Data Entry'!D665)</f>
        <v/>
      </c>
      <c r="E660" s="111" t="str">
        <f>IF('Data Entry'!E665="","",UPPER('Data Entry'!E665))</f>
        <v/>
      </c>
      <c r="F660" s="111"/>
      <c r="G660" s="111" t="str">
        <f>IF('Data Entry'!F665="","",UPPER('Data Entry'!F665))</f>
        <v/>
      </c>
      <c r="H660" s="111"/>
      <c r="I660" s="111"/>
      <c r="J660" s="111"/>
      <c r="K660" s="111" t="str">
        <f>IF('Data Entry'!G665="","",'Data Entry'!G665)</f>
        <v/>
      </c>
      <c r="L660" s="111" t="str">
        <f>IF('Data Entry'!H665="","",'Data Entry'!H665)</f>
        <v/>
      </c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2"/>
      <c r="AF660" s="68" t="str">
        <f>IF(AK660="","",IF(AK660&gt;0,COUNT($AG$2:AG660),""))</f>
        <v/>
      </c>
      <c r="AG660" s="113">
        <f t="shared" si="323"/>
        <v>8</v>
      </c>
      <c r="AH660" s="113" t="str">
        <f t="shared" si="324"/>
        <v/>
      </c>
      <c r="AI660" s="113" t="str">
        <f t="shared" si="325"/>
        <v/>
      </c>
      <c r="AJ660" s="113" t="str">
        <f t="shared" si="326"/>
        <v/>
      </c>
      <c r="AK660" s="113" t="str">
        <f t="shared" si="327"/>
        <v/>
      </c>
      <c r="AL660" s="113">
        <f t="shared" si="328"/>
        <v>0</v>
      </c>
      <c r="AM660" s="113" t="str">
        <f t="shared" si="329"/>
        <v/>
      </c>
      <c r="AN660" s="113">
        <f t="shared" si="330"/>
        <v>0</v>
      </c>
      <c r="AO660" s="113">
        <f t="shared" si="331"/>
        <v>0</v>
      </c>
      <c r="AP660" s="113">
        <f t="shared" si="332"/>
        <v>0</v>
      </c>
      <c r="AQ660" s="113" t="str">
        <f t="shared" si="333"/>
        <v/>
      </c>
      <c r="AR660" s="113" t="str">
        <f t="shared" si="334"/>
        <v/>
      </c>
      <c r="AS660" s="113">
        <f t="shared" si="335"/>
        <v>0</v>
      </c>
      <c r="AT660" s="113">
        <f t="shared" si="336"/>
        <v>0</v>
      </c>
      <c r="AU660" s="113">
        <f t="shared" si="337"/>
        <v>0</v>
      </c>
      <c r="AV660" s="113">
        <f t="shared" si="338"/>
        <v>0</v>
      </c>
      <c r="AX660" s="68" t="str">
        <f>IF(BC660="","",IF(BC660&gt;0,COUNT($AY$2:AY660),""))</f>
        <v/>
      </c>
      <c r="AY660" s="113" t="str">
        <f t="shared" si="339"/>
        <v/>
      </c>
      <c r="AZ660" s="113" t="str">
        <f t="shared" si="340"/>
        <v/>
      </c>
      <c r="BA660" s="113" t="str">
        <f t="shared" si="341"/>
        <v/>
      </c>
      <c r="BB660" s="113" t="str">
        <f t="shared" si="342"/>
        <v/>
      </c>
      <c r="BC660" s="113" t="str">
        <f t="shared" si="343"/>
        <v/>
      </c>
      <c r="BD660" s="113" t="str">
        <f t="shared" si="344"/>
        <v/>
      </c>
      <c r="BE660" s="113" t="str">
        <f t="shared" si="345"/>
        <v/>
      </c>
      <c r="BF660" s="113" t="str">
        <f t="shared" si="346"/>
        <v/>
      </c>
      <c r="BG660" s="113" t="str">
        <f t="shared" si="347"/>
        <v/>
      </c>
      <c r="BH660" s="113" t="str">
        <f t="shared" si="348"/>
        <v/>
      </c>
      <c r="BI660" s="113" t="str">
        <f t="shared" si="349"/>
        <v/>
      </c>
      <c r="BJ660" s="113" t="str">
        <f t="shared" si="350"/>
        <v/>
      </c>
      <c r="BK660" s="113" t="str">
        <f t="shared" si="351"/>
        <v/>
      </c>
      <c r="BL660" s="113" t="str">
        <f t="shared" si="352"/>
        <v/>
      </c>
      <c r="BM660" s="113" t="str">
        <f t="shared" si="353"/>
        <v/>
      </c>
      <c r="BN660" s="113" t="str">
        <f t="shared" si="354"/>
        <v/>
      </c>
    </row>
    <row r="661" spans="1:66">
      <c r="A661" s="111">
        <f>IF('Data Entry'!$H$4="","",'Data Entry'!$H$4)</f>
        <v>8</v>
      </c>
      <c r="B661" s="111" t="str">
        <f>IF('Data Entry'!B666="","",'Data Entry'!B666)</f>
        <v/>
      </c>
      <c r="C661" s="111" t="str">
        <f>IF('Data Entry'!C666="","",'Data Entry'!C666)</f>
        <v/>
      </c>
      <c r="D661" s="114" t="str">
        <f>IF('Data Entry'!D666="","",'Data Entry'!D666)</f>
        <v/>
      </c>
      <c r="E661" s="111" t="str">
        <f>IF('Data Entry'!E666="","",UPPER('Data Entry'!E666))</f>
        <v/>
      </c>
      <c r="F661" s="111"/>
      <c r="G661" s="111" t="str">
        <f>IF('Data Entry'!F666="","",UPPER('Data Entry'!F666))</f>
        <v/>
      </c>
      <c r="H661" s="111"/>
      <c r="I661" s="111"/>
      <c r="J661" s="111"/>
      <c r="K661" s="111" t="str">
        <f>IF('Data Entry'!G666="","",'Data Entry'!G666)</f>
        <v/>
      </c>
      <c r="L661" s="111" t="str">
        <f>IF('Data Entry'!H666="","",'Data Entry'!H666)</f>
        <v/>
      </c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2"/>
      <c r="AF661" s="68" t="str">
        <f>IF(AK661="","",IF(AK661&gt;0,COUNT($AG$2:AG661),""))</f>
        <v/>
      </c>
      <c r="AG661" s="113">
        <f t="shared" si="323"/>
        <v>8</v>
      </c>
      <c r="AH661" s="113" t="str">
        <f t="shared" si="324"/>
        <v/>
      </c>
      <c r="AI661" s="113" t="str">
        <f t="shared" si="325"/>
        <v/>
      </c>
      <c r="AJ661" s="113" t="str">
        <f t="shared" si="326"/>
        <v/>
      </c>
      <c r="AK661" s="113" t="str">
        <f t="shared" si="327"/>
        <v/>
      </c>
      <c r="AL661" s="113">
        <f t="shared" si="328"/>
        <v>0</v>
      </c>
      <c r="AM661" s="113" t="str">
        <f t="shared" si="329"/>
        <v/>
      </c>
      <c r="AN661" s="113">
        <f t="shared" si="330"/>
        <v>0</v>
      </c>
      <c r="AO661" s="113">
        <f t="shared" si="331"/>
        <v>0</v>
      </c>
      <c r="AP661" s="113">
        <f t="shared" si="332"/>
        <v>0</v>
      </c>
      <c r="AQ661" s="113" t="str">
        <f t="shared" si="333"/>
        <v/>
      </c>
      <c r="AR661" s="113" t="str">
        <f t="shared" si="334"/>
        <v/>
      </c>
      <c r="AS661" s="113">
        <f t="shared" si="335"/>
        <v>0</v>
      </c>
      <c r="AT661" s="113">
        <f t="shared" si="336"/>
        <v>0</v>
      </c>
      <c r="AU661" s="113">
        <f t="shared" si="337"/>
        <v>0</v>
      </c>
      <c r="AV661" s="113">
        <f t="shared" si="338"/>
        <v>0</v>
      </c>
      <c r="AX661" s="68" t="str">
        <f>IF(BC661="","",IF(BC661&gt;0,COUNT($AY$2:AY661),""))</f>
        <v/>
      </c>
      <c r="AY661" s="113" t="str">
        <f t="shared" si="339"/>
        <v/>
      </c>
      <c r="AZ661" s="113" t="str">
        <f t="shared" si="340"/>
        <v/>
      </c>
      <c r="BA661" s="113" t="str">
        <f t="shared" si="341"/>
        <v/>
      </c>
      <c r="BB661" s="113" t="str">
        <f t="shared" si="342"/>
        <v/>
      </c>
      <c r="BC661" s="113" t="str">
        <f t="shared" si="343"/>
        <v/>
      </c>
      <c r="BD661" s="113" t="str">
        <f t="shared" si="344"/>
        <v/>
      </c>
      <c r="BE661" s="113" t="str">
        <f t="shared" si="345"/>
        <v/>
      </c>
      <c r="BF661" s="113" t="str">
        <f t="shared" si="346"/>
        <v/>
      </c>
      <c r="BG661" s="113" t="str">
        <f t="shared" si="347"/>
        <v/>
      </c>
      <c r="BH661" s="113" t="str">
        <f t="shared" si="348"/>
        <v/>
      </c>
      <c r="BI661" s="113" t="str">
        <f t="shared" si="349"/>
        <v/>
      </c>
      <c r="BJ661" s="113" t="str">
        <f t="shared" si="350"/>
        <v/>
      </c>
      <c r="BK661" s="113" t="str">
        <f t="shared" si="351"/>
        <v/>
      </c>
      <c r="BL661" s="113" t="str">
        <f t="shared" si="352"/>
        <v/>
      </c>
      <c r="BM661" s="113" t="str">
        <f t="shared" si="353"/>
        <v/>
      </c>
      <c r="BN661" s="113" t="str">
        <f t="shared" si="354"/>
        <v/>
      </c>
    </row>
    <row r="662" spans="1:66">
      <c r="A662" s="111">
        <f>IF('Data Entry'!$H$4="","",'Data Entry'!$H$4)</f>
        <v>8</v>
      </c>
      <c r="B662" s="111" t="str">
        <f>IF('Data Entry'!B667="","",'Data Entry'!B667)</f>
        <v/>
      </c>
      <c r="C662" s="111" t="str">
        <f>IF('Data Entry'!C667="","",'Data Entry'!C667)</f>
        <v/>
      </c>
      <c r="D662" s="114" t="str">
        <f>IF('Data Entry'!D667="","",'Data Entry'!D667)</f>
        <v/>
      </c>
      <c r="E662" s="111" t="str">
        <f>IF('Data Entry'!E667="","",UPPER('Data Entry'!E667))</f>
        <v/>
      </c>
      <c r="F662" s="111"/>
      <c r="G662" s="111" t="str">
        <f>IF('Data Entry'!F667="","",UPPER('Data Entry'!F667))</f>
        <v/>
      </c>
      <c r="H662" s="111"/>
      <c r="I662" s="111"/>
      <c r="J662" s="111"/>
      <c r="K662" s="111" t="str">
        <f>IF('Data Entry'!G667="","",'Data Entry'!G667)</f>
        <v/>
      </c>
      <c r="L662" s="111" t="str">
        <f>IF('Data Entry'!H667="","",'Data Entry'!H667)</f>
        <v/>
      </c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2"/>
      <c r="AF662" s="68" t="str">
        <f>IF(AK662="","",IF(AK662&gt;0,COUNT($AG$2:AG662),""))</f>
        <v/>
      </c>
      <c r="AG662" s="113">
        <f t="shared" si="323"/>
        <v>8</v>
      </c>
      <c r="AH662" s="113" t="str">
        <f t="shared" si="324"/>
        <v/>
      </c>
      <c r="AI662" s="113" t="str">
        <f t="shared" si="325"/>
        <v/>
      </c>
      <c r="AJ662" s="113" t="str">
        <f t="shared" si="326"/>
        <v/>
      </c>
      <c r="AK662" s="113" t="str">
        <f t="shared" si="327"/>
        <v/>
      </c>
      <c r="AL662" s="113">
        <f t="shared" si="328"/>
        <v>0</v>
      </c>
      <c r="AM662" s="113" t="str">
        <f t="shared" si="329"/>
        <v/>
      </c>
      <c r="AN662" s="113">
        <f t="shared" si="330"/>
        <v>0</v>
      </c>
      <c r="AO662" s="113">
        <f t="shared" si="331"/>
        <v>0</v>
      </c>
      <c r="AP662" s="113">
        <f t="shared" si="332"/>
        <v>0</v>
      </c>
      <c r="AQ662" s="113" t="str">
        <f t="shared" si="333"/>
        <v/>
      </c>
      <c r="AR662" s="113" t="str">
        <f t="shared" si="334"/>
        <v/>
      </c>
      <c r="AS662" s="113">
        <f t="shared" si="335"/>
        <v>0</v>
      </c>
      <c r="AT662" s="113">
        <f t="shared" si="336"/>
        <v>0</v>
      </c>
      <c r="AU662" s="113">
        <f t="shared" si="337"/>
        <v>0</v>
      </c>
      <c r="AV662" s="113">
        <f t="shared" si="338"/>
        <v>0</v>
      </c>
      <c r="AX662" s="68" t="str">
        <f>IF(BC662="","",IF(BC662&gt;0,COUNT($AY$2:AY662),""))</f>
        <v/>
      </c>
      <c r="AY662" s="113" t="str">
        <f t="shared" si="339"/>
        <v/>
      </c>
      <c r="AZ662" s="113" t="str">
        <f t="shared" si="340"/>
        <v/>
      </c>
      <c r="BA662" s="113" t="str">
        <f t="shared" si="341"/>
        <v/>
      </c>
      <c r="BB662" s="113" t="str">
        <f t="shared" si="342"/>
        <v/>
      </c>
      <c r="BC662" s="113" t="str">
        <f t="shared" si="343"/>
        <v/>
      </c>
      <c r="BD662" s="113" t="str">
        <f t="shared" si="344"/>
        <v/>
      </c>
      <c r="BE662" s="113" t="str">
        <f t="shared" si="345"/>
        <v/>
      </c>
      <c r="BF662" s="113" t="str">
        <f t="shared" si="346"/>
        <v/>
      </c>
      <c r="BG662" s="113" t="str">
        <f t="shared" si="347"/>
        <v/>
      </c>
      <c r="BH662" s="113" t="str">
        <f t="shared" si="348"/>
        <v/>
      </c>
      <c r="BI662" s="113" t="str">
        <f t="shared" si="349"/>
        <v/>
      </c>
      <c r="BJ662" s="113" t="str">
        <f t="shared" si="350"/>
        <v/>
      </c>
      <c r="BK662" s="113" t="str">
        <f t="shared" si="351"/>
        <v/>
      </c>
      <c r="BL662" s="113" t="str">
        <f t="shared" si="352"/>
        <v/>
      </c>
      <c r="BM662" s="113" t="str">
        <f t="shared" si="353"/>
        <v/>
      </c>
      <c r="BN662" s="113" t="str">
        <f t="shared" si="354"/>
        <v/>
      </c>
    </row>
    <row r="663" spans="1:66">
      <c r="A663" s="111">
        <f>IF('Data Entry'!$H$4="","",'Data Entry'!$H$4)</f>
        <v>8</v>
      </c>
      <c r="B663" s="111" t="str">
        <f>IF('Data Entry'!B668="","",'Data Entry'!B668)</f>
        <v/>
      </c>
      <c r="C663" s="111" t="str">
        <f>IF('Data Entry'!C668="","",'Data Entry'!C668)</f>
        <v/>
      </c>
      <c r="D663" s="114" t="str">
        <f>IF('Data Entry'!D668="","",'Data Entry'!D668)</f>
        <v/>
      </c>
      <c r="E663" s="111" t="str">
        <f>IF('Data Entry'!E668="","",UPPER('Data Entry'!E668))</f>
        <v/>
      </c>
      <c r="F663" s="111"/>
      <c r="G663" s="111" t="str">
        <f>IF('Data Entry'!F668="","",UPPER('Data Entry'!F668))</f>
        <v/>
      </c>
      <c r="H663" s="111"/>
      <c r="I663" s="111"/>
      <c r="J663" s="111"/>
      <c r="K663" s="111" t="str">
        <f>IF('Data Entry'!G668="","",'Data Entry'!G668)</f>
        <v/>
      </c>
      <c r="L663" s="111" t="str">
        <f>IF('Data Entry'!H668="","",'Data Entry'!H668)</f>
        <v/>
      </c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2"/>
      <c r="AF663" s="68" t="str">
        <f>IF(AK663="","",IF(AK663&gt;0,COUNT($AG$2:AG663),""))</f>
        <v/>
      </c>
      <c r="AG663" s="113">
        <f t="shared" si="323"/>
        <v>8</v>
      </c>
      <c r="AH663" s="113" t="str">
        <f t="shared" si="324"/>
        <v/>
      </c>
      <c r="AI663" s="113" t="str">
        <f t="shared" si="325"/>
        <v/>
      </c>
      <c r="AJ663" s="113" t="str">
        <f t="shared" si="326"/>
        <v/>
      </c>
      <c r="AK663" s="113" t="str">
        <f t="shared" si="327"/>
        <v/>
      </c>
      <c r="AL663" s="113">
        <f t="shared" si="328"/>
        <v>0</v>
      </c>
      <c r="AM663" s="113" t="str">
        <f t="shared" si="329"/>
        <v/>
      </c>
      <c r="AN663" s="113">
        <f t="shared" si="330"/>
        <v>0</v>
      </c>
      <c r="AO663" s="113">
        <f t="shared" si="331"/>
        <v>0</v>
      </c>
      <c r="AP663" s="113">
        <f t="shared" si="332"/>
        <v>0</v>
      </c>
      <c r="AQ663" s="113" t="str">
        <f t="shared" si="333"/>
        <v/>
      </c>
      <c r="AR663" s="113" t="str">
        <f t="shared" si="334"/>
        <v/>
      </c>
      <c r="AS663" s="113">
        <f t="shared" si="335"/>
        <v>0</v>
      </c>
      <c r="AT663" s="113">
        <f t="shared" si="336"/>
        <v>0</v>
      </c>
      <c r="AU663" s="113">
        <f t="shared" si="337"/>
        <v>0</v>
      </c>
      <c r="AV663" s="113">
        <f t="shared" si="338"/>
        <v>0</v>
      </c>
      <c r="AX663" s="68" t="str">
        <f>IF(BC663="","",IF(BC663&gt;0,COUNT($AY$2:AY663),""))</f>
        <v/>
      </c>
      <c r="AY663" s="113" t="str">
        <f t="shared" si="339"/>
        <v/>
      </c>
      <c r="AZ663" s="113" t="str">
        <f t="shared" si="340"/>
        <v/>
      </c>
      <c r="BA663" s="113" t="str">
        <f t="shared" si="341"/>
        <v/>
      </c>
      <c r="BB663" s="113" t="str">
        <f t="shared" si="342"/>
        <v/>
      </c>
      <c r="BC663" s="113" t="str">
        <f t="shared" si="343"/>
        <v/>
      </c>
      <c r="BD663" s="113" t="str">
        <f t="shared" si="344"/>
        <v/>
      </c>
      <c r="BE663" s="113" t="str">
        <f t="shared" si="345"/>
        <v/>
      </c>
      <c r="BF663" s="113" t="str">
        <f t="shared" si="346"/>
        <v/>
      </c>
      <c r="BG663" s="113" t="str">
        <f t="shared" si="347"/>
        <v/>
      </c>
      <c r="BH663" s="113" t="str">
        <f t="shared" si="348"/>
        <v/>
      </c>
      <c r="BI663" s="113" t="str">
        <f t="shared" si="349"/>
        <v/>
      </c>
      <c r="BJ663" s="113" t="str">
        <f t="shared" si="350"/>
        <v/>
      </c>
      <c r="BK663" s="113" t="str">
        <f t="shared" si="351"/>
        <v/>
      </c>
      <c r="BL663" s="113" t="str">
        <f t="shared" si="352"/>
        <v/>
      </c>
      <c r="BM663" s="113" t="str">
        <f t="shared" si="353"/>
        <v/>
      </c>
      <c r="BN663" s="113" t="str">
        <f t="shared" si="354"/>
        <v/>
      </c>
    </row>
    <row r="664" spans="1:66">
      <c r="A664" s="111">
        <f>IF('Data Entry'!$H$4="","",'Data Entry'!$H$4)</f>
        <v>8</v>
      </c>
      <c r="B664" s="111" t="str">
        <f>IF('Data Entry'!B669="","",'Data Entry'!B669)</f>
        <v/>
      </c>
      <c r="C664" s="111" t="str">
        <f>IF('Data Entry'!C669="","",'Data Entry'!C669)</f>
        <v/>
      </c>
      <c r="D664" s="114" t="str">
        <f>IF('Data Entry'!D669="","",'Data Entry'!D669)</f>
        <v/>
      </c>
      <c r="E664" s="111" t="str">
        <f>IF('Data Entry'!E669="","",UPPER('Data Entry'!E669))</f>
        <v/>
      </c>
      <c r="F664" s="111"/>
      <c r="G664" s="111" t="str">
        <f>IF('Data Entry'!F669="","",UPPER('Data Entry'!F669))</f>
        <v/>
      </c>
      <c r="H664" s="111"/>
      <c r="I664" s="111"/>
      <c r="J664" s="111"/>
      <c r="K664" s="111" t="str">
        <f>IF('Data Entry'!G669="","",'Data Entry'!G669)</f>
        <v/>
      </c>
      <c r="L664" s="111" t="str">
        <f>IF('Data Entry'!H669="","",'Data Entry'!H669)</f>
        <v/>
      </c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2"/>
      <c r="AF664" s="68" t="str">
        <f>IF(AK664="","",IF(AK664&gt;0,COUNT($AG$2:AG664),""))</f>
        <v/>
      </c>
      <c r="AG664" s="113">
        <f t="shared" si="323"/>
        <v>8</v>
      </c>
      <c r="AH664" s="113" t="str">
        <f t="shared" si="324"/>
        <v/>
      </c>
      <c r="AI664" s="113" t="str">
        <f t="shared" si="325"/>
        <v/>
      </c>
      <c r="AJ664" s="113" t="str">
        <f t="shared" si="326"/>
        <v/>
      </c>
      <c r="AK664" s="113" t="str">
        <f t="shared" si="327"/>
        <v/>
      </c>
      <c r="AL664" s="113">
        <f t="shared" si="328"/>
        <v>0</v>
      </c>
      <c r="AM664" s="113" t="str">
        <f t="shared" si="329"/>
        <v/>
      </c>
      <c r="AN664" s="113">
        <f t="shared" si="330"/>
        <v>0</v>
      </c>
      <c r="AO664" s="113">
        <f t="shared" si="331"/>
        <v>0</v>
      </c>
      <c r="AP664" s="113">
        <f t="shared" si="332"/>
        <v>0</v>
      </c>
      <c r="AQ664" s="113" t="str">
        <f t="shared" si="333"/>
        <v/>
      </c>
      <c r="AR664" s="113" t="str">
        <f t="shared" si="334"/>
        <v/>
      </c>
      <c r="AS664" s="113">
        <f t="shared" si="335"/>
        <v>0</v>
      </c>
      <c r="AT664" s="113">
        <f t="shared" si="336"/>
        <v>0</v>
      </c>
      <c r="AU664" s="113">
        <f t="shared" si="337"/>
        <v>0</v>
      </c>
      <c r="AV664" s="113">
        <f t="shared" si="338"/>
        <v>0</v>
      </c>
      <c r="AX664" s="68" t="str">
        <f>IF(BC664="","",IF(BC664&gt;0,COUNT($AY$2:AY664),""))</f>
        <v/>
      </c>
      <c r="AY664" s="113" t="str">
        <f t="shared" si="339"/>
        <v/>
      </c>
      <c r="AZ664" s="113" t="str">
        <f t="shared" si="340"/>
        <v/>
      </c>
      <c r="BA664" s="113" t="str">
        <f t="shared" si="341"/>
        <v/>
      </c>
      <c r="BB664" s="113" t="str">
        <f t="shared" si="342"/>
        <v/>
      </c>
      <c r="BC664" s="113" t="str">
        <f t="shared" si="343"/>
        <v/>
      </c>
      <c r="BD664" s="113" t="str">
        <f t="shared" si="344"/>
        <v/>
      </c>
      <c r="BE664" s="113" t="str">
        <f t="shared" si="345"/>
        <v/>
      </c>
      <c r="BF664" s="113" t="str">
        <f t="shared" si="346"/>
        <v/>
      </c>
      <c r="BG664" s="113" t="str">
        <f t="shared" si="347"/>
        <v/>
      </c>
      <c r="BH664" s="113" t="str">
        <f t="shared" si="348"/>
        <v/>
      </c>
      <c r="BI664" s="113" t="str">
        <f t="shared" si="349"/>
        <v/>
      </c>
      <c r="BJ664" s="113" t="str">
        <f t="shared" si="350"/>
        <v/>
      </c>
      <c r="BK664" s="113" t="str">
        <f t="shared" si="351"/>
        <v/>
      </c>
      <c r="BL664" s="113" t="str">
        <f t="shared" si="352"/>
        <v/>
      </c>
      <c r="BM664" s="113" t="str">
        <f t="shared" si="353"/>
        <v/>
      </c>
      <c r="BN664" s="113" t="str">
        <f t="shared" si="354"/>
        <v/>
      </c>
    </row>
    <row r="665" spans="1:66">
      <c r="A665" s="111">
        <f>IF('Data Entry'!$H$4="","",'Data Entry'!$H$4)</f>
        <v>8</v>
      </c>
      <c r="B665" s="111" t="str">
        <f>IF('Data Entry'!B670="","",'Data Entry'!B670)</f>
        <v/>
      </c>
      <c r="C665" s="111" t="str">
        <f>IF('Data Entry'!C670="","",'Data Entry'!C670)</f>
        <v/>
      </c>
      <c r="D665" s="114" t="str">
        <f>IF('Data Entry'!D670="","",'Data Entry'!D670)</f>
        <v/>
      </c>
      <c r="E665" s="111" t="str">
        <f>IF('Data Entry'!E670="","",UPPER('Data Entry'!E670))</f>
        <v/>
      </c>
      <c r="F665" s="111"/>
      <c r="G665" s="111" t="str">
        <f>IF('Data Entry'!F670="","",UPPER('Data Entry'!F670))</f>
        <v/>
      </c>
      <c r="H665" s="111"/>
      <c r="I665" s="111"/>
      <c r="J665" s="111"/>
      <c r="K665" s="111" t="str">
        <f>IF('Data Entry'!G670="","",'Data Entry'!G670)</f>
        <v/>
      </c>
      <c r="L665" s="111" t="str">
        <f>IF('Data Entry'!H670="","",'Data Entry'!H670)</f>
        <v/>
      </c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2"/>
      <c r="AF665" s="68" t="str">
        <f>IF(AK665="","",IF(AK665&gt;0,COUNT($AG$2:AG665),""))</f>
        <v/>
      </c>
      <c r="AG665" s="113">
        <f t="shared" si="323"/>
        <v>8</v>
      </c>
      <c r="AH665" s="113" t="str">
        <f t="shared" si="324"/>
        <v/>
      </c>
      <c r="AI665" s="113" t="str">
        <f t="shared" si="325"/>
        <v/>
      </c>
      <c r="AJ665" s="113" t="str">
        <f t="shared" si="326"/>
        <v/>
      </c>
      <c r="AK665" s="113" t="str">
        <f t="shared" si="327"/>
        <v/>
      </c>
      <c r="AL665" s="113">
        <f t="shared" si="328"/>
        <v>0</v>
      </c>
      <c r="AM665" s="113" t="str">
        <f t="shared" si="329"/>
        <v/>
      </c>
      <c r="AN665" s="113">
        <f t="shared" si="330"/>
        <v>0</v>
      </c>
      <c r="AO665" s="113">
        <f t="shared" si="331"/>
        <v>0</v>
      </c>
      <c r="AP665" s="113">
        <f t="shared" si="332"/>
        <v>0</v>
      </c>
      <c r="AQ665" s="113" t="str">
        <f t="shared" si="333"/>
        <v/>
      </c>
      <c r="AR665" s="113" t="str">
        <f t="shared" si="334"/>
        <v/>
      </c>
      <c r="AS665" s="113">
        <f t="shared" si="335"/>
        <v>0</v>
      </c>
      <c r="AT665" s="113">
        <f t="shared" si="336"/>
        <v>0</v>
      </c>
      <c r="AU665" s="113">
        <f t="shared" si="337"/>
        <v>0</v>
      </c>
      <c r="AV665" s="113">
        <f t="shared" si="338"/>
        <v>0</v>
      </c>
      <c r="AX665" s="68" t="str">
        <f>IF(BC665="","",IF(BC665&gt;0,COUNT($AY$2:AY665),""))</f>
        <v/>
      </c>
      <c r="AY665" s="113" t="str">
        <f t="shared" si="339"/>
        <v/>
      </c>
      <c r="AZ665" s="113" t="str">
        <f t="shared" si="340"/>
        <v/>
      </c>
      <c r="BA665" s="113" t="str">
        <f t="shared" si="341"/>
        <v/>
      </c>
      <c r="BB665" s="113" t="str">
        <f t="shared" si="342"/>
        <v/>
      </c>
      <c r="BC665" s="113" t="str">
        <f t="shared" si="343"/>
        <v/>
      </c>
      <c r="BD665" s="113" t="str">
        <f t="shared" si="344"/>
        <v/>
      </c>
      <c r="BE665" s="113" t="str">
        <f t="shared" si="345"/>
        <v/>
      </c>
      <c r="BF665" s="113" t="str">
        <f t="shared" si="346"/>
        <v/>
      </c>
      <c r="BG665" s="113" t="str">
        <f t="shared" si="347"/>
        <v/>
      </c>
      <c r="BH665" s="113" t="str">
        <f t="shared" si="348"/>
        <v/>
      </c>
      <c r="BI665" s="113" t="str">
        <f t="shared" si="349"/>
        <v/>
      </c>
      <c r="BJ665" s="113" t="str">
        <f t="shared" si="350"/>
        <v/>
      </c>
      <c r="BK665" s="113" t="str">
        <f t="shared" si="351"/>
        <v/>
      </c>
      <c r="BL665" s="113" t="str">
        <f t="shared" si="352"/>
        <v/>
      </c>
      <c r="BM665" s="113" t="str">
        <f t="shared" si="353"/>
        <v/>
      </c>
      <c r="BN665" s="113" t="str">
        <f t="shared" si="354"/>
        <v/>
      </c>
    </row>
    <row r="666" spans="1:66">
      <c r="A666" s="111">
        <f>IF('Data Entry'!$H$4="","",'Data Entry'!$H$4)</f>
        <v>8</v>
      </c>
      <c r="B666" s="111" t="str">
        <f>IF('Data Entry'!B671="","",'Data Entry'!B671)</f>
        <v/>
      </c>
      <c r="C666" s="111" t="str">
        <f>IF('Data Entry'!C671="","",'Data Entry'!C671)</f>
        <v/>
      </c>
      <c r="D666" s="114" t="str">
        <f>IF('Data Entry'!D671="","",'Data Entry'!D671)</f>
        <v/>
      </c>
      <c r="E666" s="111" t="str">
        <f>IF('Data Entry'!E671="","",UPPER('Data Entry'!E671))</f>
        <v/>
      </c>
      <c r="F666" s="111"/>
      <c r="G666" s="111" t="str">
        <f>IF('Data Entry'!F671="","",UPPER('Data Entry'!F671))</f>
        <v/>
      </c>
      <c r="H666" s="111"/>
      <c r="I666" s="111"/>
      <c r="J666" s="111"/>
      <c r="K666" s="111" t="str">
        <f>IF('Data Entry'!G671="","",'Data Entry'!G671)</f>
        <v/>
      </c>
      <c r="L666" s="111" t="str">
        <f>IF('Data Entry'!H671="","",'Data Entry'!H671)</f>
        <v/>
      </c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2"/>
      <c r="AF666" s="68" t="str">
        <f>IF(AK666="","",IF(AK666&gt;0,COUNT($AG$2:AG666),""))</f>
        <v/>
      </c>
      <c r="AG666" s="113">
        <f t="shared" si="323"/>
        <v>8</v>
      </c>
      <c r="AH666" s="113" t="str">
        <f t="shared" si="324"/>
        <v/>
      </c>
      <c r="AI666" s="113" t="str">
        <f t="shared" si="325"/>
        <v/>
      </c>
      <c r="AJ666" s="113" t="str">
        <f t="shared" si="326"/>
        <v/>
      </c>
      <c r="AK666" s="113" t="str">
        <f t="shared" si="327"/>
        <v/>
      </c>
      <c r="AL666" s="113">
        <f t="shared" si="328"/>
        <v>0</v>
      </c>
      <c r="AM666" s="113" t="str">
        <f t="shared" si="329"/>
        <v/>
      </c>
      <c r="AN666" s="113">
        <f t="shared" si="330"/>
        <v>0</v>
      </c>
      <c r="AO666" s="113">
        <f t="shared" si="331"/>
        <v>0</v>
      </c>
      <c r="AP666" s="113">
        <f t="shared" si="332"/>
        <v>0</v>
      </c>
      <c r="AQ666" s="113" t="str">
        <f t="shared" si="333"/>
        <v/>
      </c>
      <c r="AR666" s="113" t="str">
        <f t="shared" si="334"/>
        <v/>
      </c>
      <c r="AS666" s="113">
        <f t="shared" si="335"/>
        <v>0</v>
      </c>
      <c r="AT666" s="113">
        <f t="shared" si="336"/>
        <v>0</v>
      </c>
      <c r="AU666" s="113">
        <f t="shared" si="337"/>
        <v>0</v>
      </c>
      <c r="AV666" s="113">
        <f t="shared" si="338"/>
        <v>0</v>
      </c>
      <c r="AX666" s="68" t="str">
        <f>IF(BC666="","",IF(BC666&gt;0,COUNT($AY$2:AY666),""))</f>
        <v/>
      </c>
      <c r="AY666" s="113" t="str">
        <f t="shared" si="339"/>
        <v/>
      </c>
      <c r="AZ666" s="113" t="str">
        <f t="shared" si="340"/>
        <v/>
      </c>
      <c r="BA666" s="113" t="str">
        <f t="shared" si="341"/>
        <v/>
      </c>
      <c r="BB666" s="113" t="str">
        <f t="shared" si="342"/>
        <v/>
      </c>
      <c r="BC666" s="113" t="str">
        <f t="shared" si="343"/>
        <v/>
      </c>
      <c r="BD666" s="113" t="str">
        <f t="shared" si="344"/>
        <v/>
      </c>
      <c r="BE666" s="113" t="str">
        <f t="shared" si="345"/>
        <v/>
      </c>
      <c r="BF666" s="113" t="str">
        <f t="shared" si="346"/>
        <v/>
      </c>
      <c r="BG666" s="113" t="str">
        <f t="shared" si="347"/>
        <v/>
      </c>
      <c r="BH666" s="113" t="str">
        <f t="shared" si="348"/>
        <v/>
      </c>
      <c r="BI666" s="113" t="str">
        <f t="shared" si="349"/>
        <v/>
      </c>
      <c r="BJ666" s="113" t="str">
        <f t="shared" si="350"/>
        <v/>
      </c>
      <c r="BK666" s="113" t="str">
        <f t="shared" si="351"/>
        <v/>
      </c>
      <c r="BL666" s="113" t="str">
        <f t="shared" si="352"/>
        <v/>
      </c>
      <c r="BM666" s="113" t="str">
        <f t="shared" si="353"/>
        <v/>
      </c>
      <c r="BN666" s="113" t="str">
        <f t="shared" si="354"/>
        <v/>
      </c>
    </row>
    <row r="667" spans="1:66">
      <c r="A667" s="111">
        <f>IF('Data Entry'!$H$4="","",'Data Entry'!$H$4)</f>
        <v>8</v>
      </c>
      <c r="B667" s="111" t="str">
        <f>IF('Data Entry'!B672="","",'Data Entry'!B672)</f>
        <v/>
      </c>
      <c r="C667" s="111" t="str">
        <f>IF('Data Entry'!C672="","",'Data Entry'!C672)</f>
        <v/>
      </c>
      <c r="D667" s="114" t="str">
        <f>IF('Data Entry'!D672="","",'Data Entry'!D672)</f>
        <v/>
      </c>
      <c r="E667" s="111" t="str">
        <f>IF('Data Entry'!E672="","",UPPER('Data Entry'!E672))</f>
        <v/>
      </c>
      <c r="F667" s="111"/>
      <c r="G667" s="111" t="str">
        <f>IF('Data Entry'!F672="","",UPPER('Data Entry'!F672))</f>
        <v/>
      </c>
      <c r="H667" s="111"/>
      <c r="I667" s="111"/>
      <c r="J667" s="111"/>
      <c r="K667" s="111" t="str">
        <f>IF('Data Entry'!G672="","",'Data Entry'!G672)</f>
        <v/>
      </c>
      <c r="L667" s="111" t="str">
        <f>IF('Data Entry'!H672="","",'Data Entry'!H672)</f>
        <v/>
      </c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2"/>
      <c r="AF667" s="68" t="str">
        <f>IF(AK667="","",IF(AK667&gt;0,COUNT($AG$2:AG667),""))</f>
        <v/>
      </c>
      <c r="AG667" s="113">
        <f t="shared" si="323"/>
        <v>8</v>
      </c>
      <c r="AH667" s="113" t="str">
        <f t="shared" si="324"/>
        <v/>
      </c>
      <c r="AI667" s="113" t="str">
        <f t="shared" si="325"/>
        <v/>
      </c>
      <c r="AJ667" s="113" t="str">
        <f t="shared" si="326"/>
        <v/>
      </c>
      <c r="AK667" s="113" t="str">
        <f t="shared" si="327"/>
        <v/>
      </c>
      <c r="AL667" s="113">
        <f t="shared" si="328"/>
        <v>0</v>
      </c>
      <c r="AM667" s="113" t="str">
        <f t="shared" si="329"/>
        <v/>
      </c>
      <c r="AN667" s="113">
        <f t="shared" si="330"/>
        <v>0</v>
      </c>
      <c r="AO667" s="113">
        <f t="shared" si="331"/>
        <v>0</v>
      </c>
      <c r="AP667" s="113">
        <f t="shared" si="332"/>
        <v>0</v>
      </c>
      <c r="AQ667" s="113" t="str">
        <f t="shared" si="333"/>
        <v/>
      </c>
      <c r="AR667" s="113" t="str">
        <f t="shared" si="334"/>
        <v/>
      </c>
      <c r="AS667" s="113">
        <f t="shared" si="335"/>
        <v>0</v>
      </c>
      <c r="AT667" s="113">
        <f t="shared" si="336"/>
        <v>0</v>
      </c>
      <c r="AU667" s="113">
        <f t="shared" si="337"/>
        <v>0</v>
      </c>
      <c r="AV667" s="113">
        <f t="shared" si="338"/>
        <v>0</v>
      </c>
      <c r="AX667" s="68" t="str">
        <f>IF(BC667="","",IF(BC667&gt;0,COUNT($AY$2:AY667),""))</f>
        <v/>
      </c>
      <c r="AY667" s="113" t="str">
        <f t="shared" si="339"/>
        <v/>
      </c>
      <c r="AZ667" s="113" t="str">
        <f t="shared" si="340"/>
        <v/>
      </c>
      <c r="BA667" s="113" t="str">
        <f t="shared" si="341"/>
        <v/>
      </c>
      <c r="BB667" s="113" t="str">
        <f t="shared" si="342"/>
        <v/>
      </c>
      <c r="BC667" s="113" t="str">
        <f t="shared" si="343"/>
        <v/>
      </c>
      <c r="BD667" s="113" t="str">
        <f t="shared" si="344"/>
        <v/>
      </c>
      <c r="BE667" s="113" t="str">
        <f t="shared" si="345"/>
        <v/>
      </c>
      <c r="BF667" s="113" t="str">
        <f t="shared" si="346"/>
        <v/>
      </c>
      <c r="BG667" s="113" t="str">
        <f t="shared" si="347"/>
        <v/>
      </c>
      <c r="BH667" s="113" t="str">
        <f t="shared" si="348"/>
        <v/>
      </c>
      <c r="BI667" s="113" t="str">
        <f t="shared" si="349"/>
        <v/>
      </c>
      <c r="BJ667" s="113" t="str">
        <f t="shared" si="350"/>
        <v/>
      </c>
      <c r="BK667" s="113" t="str">
        <f t="shared" si="351"/>
        <v/>
      </c>
      <c r="BL667" s="113" t="str">
        <f t="shared" si="352"/>
        <v/>
      </c>
      <c r="BM667" s="113" t="str">
        <f t="shared" si="353"/>
        <v/>
      </c>
      <c r="BN667" s="113" t="str">
        <f t="shared" si="354"/>
        <v/>
      </c>
    </row>
    <row r="668" spans="1:66">
      <c r="A668" s="111">
        <f>IF('Data Entry'!$H$4="","",'Data Entry'!$H$4)</f>
        <v>8</v>
      </c>
      <c r="B668" s="111" t="str">
        <f>IF('Data Entry'!B673="","",'Data Entry'!B673)</f>
        <v/>
      </c>
      <c r="C668" s="111" t="str">
        <f>IF('Data Entry'!C673="","",'Data Entry'!C673)</f>
        <v/>
      </c>
      <c r="D668" s="114" t="str">
        <f>IF('Data Entry'!D673="","",'Data Entry'!D673)</f>
        <v/>
      </c>
      <c r="E668" s="111" t="str">
        <f>IF('Data Entry'!E673="","",UPPER('Data Entry'!E673))</f>
        <v/>
      </c>
      <c r="F668" s="111"/>
      <c r="G668" s="111" t="str">
        <f>IF('Data Entry'!F673="","",UPPER('Data Entry'!F673))</f>
        <v/>
      </c>
      <c r="H668" s="111"/>
      <c r="I668" s="111"/>
      <c r="J668" s="111"/>
      <c r="K668" s="111" t="str">
        <f>IF('Data Entry'!G673="","",'Data Entry'!G673)</f>
        <v/>
      </c>
      <c r="L668" s="111" t="str">
        <f>IF('Data Entry'!H673="","",'Data Entry'!H673)</f>
        <v/>
      </c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2"/>
      <c r="AF668" s="68" t="str">
        <f>IF(AK668="","",IF(AK668&gt;0,COUNT($AG$2:AG668),""))</f>
        <v/>
      </c>
      <c r="AG668" s="113">
        <f t="shared" si="323"/>
        <v>8</v>
      </c>
      <c r="AH668" s="113" t="str">
        <f t="shared" si="324"/>
        <v/>
      </c>
      <c r="AI668" s="113" t="str">
        <f t="shared" si="325"/>
        <v/>
      </c>
      <c r="AJ668" s="113" t="str">
        <f t="shared" si="326"/>
        <v/>
      </c>
      <c r="AK668" s="113" t="str">
        <f t="shared" si="327"/>
        <v/>
      </c>
      <c r="AL668" s="113">
        <f t="shared" si="328"/>
        <v>0</v>
      </c>
      <c r="AM668" s="113" t="str">
        <f t="shared" si="329"/>
        <v/>
      </c>
      <c r="AN668" s="113">
        <f t="shared" si="330"/>
        <v>0</v>
      </c>
      <c r="AO668" s="113">
        <f t="shared" si="331"/>
        <v>0</v>
      </c>
      <c r="AP668" s="113">
        <f t="shared" si="332"/>
        <v>0</v>
      </c>
      <c r="AQ668" s="113" t="str">
        <f t="shared" si="333"/>
        <v/>
      </c>
      <c r="AR668" s="113" t="str">
        <f t="shared" si="334"/>
        <v/>
      </c>
      <c r="AS668" s="113">
        <f t="shared" si="335"/>
        <v>0</v>
      </c>
      <c r="AT668" s="113">
        <f t="shared" si="336"/>
        <v>0</v>
      </c>
      <c r="AU668" s="113">
        <f t="shared" si="337"/>
        <v>0</v>
      </c>
      <c r="AV668" s="113">
        <f t="shared" si="338"/>
        <v>0</v>
      </c>
      <c r="AX668" s="68" t="str">
        <f>IF(BC668="","",IF(BC668&gt;0,COUNT($AY$2:AY668),""))</f>
        <v/>
      </c>
      <c r="AY668" s="113" t="str">
        <f t="shared" si="339"/>
        <v/>
      </c>
      <c r="AZ668" s="113" t="str">
        <f t="shared" si="340"/>
        <v/>
      </c>
      <c r="BA668" s="113" t="str">
        <f t="shared" si="341"/>
        <v/>
      </c>
      <c r="BB668" s="113" t="str">
        <f t="shared" si="342"/>
        <v/>
      </c>
      <c r="BC668" s="113" t="str">
        <f t="shared" si="343"/>
        <v/>
      </c>
      <c r="BD668" s="113" t="str">
        <f t="shared" si="344"/>
        <v/>
      </c>
      <c r="BE668" s="113" t="str">
        <f t="shared" si="345"/>
        <v/>
      </c>
      <c r="BF668" s="113" t="str">
        <f t="shared" si="346"/>
        <v/>
      </c>
      <c r="BG668" s="113" t="str">
        <f t="shared" si="347"/>
        <v/>
      </c>
      <c r="BH668" s="113" t="str">
        <f t="shared" si="348"/>
        <v/>
      </c>
      <c r="BI668" s="113" t="str">
        <f t="shared" si="349"/>
        <v/>
      </c>
      <c r="BJ668" s="113" t="str">
        <f t="shared" si="350"/>
        <v/>
      </c>
      <c r="BK668" s="113" t="str">
        <f t="shared" si="351"/>
        <v/>
      </c>
      <c r="BL668" s="113" t="str">
        <f t="shared" si="352"/>
        <v/>
      </c>
      <c r="BM668" s="113" t="str">
        <f t="shared" si="353"/>
        <v/>
      </c>
      <c r="BN668" s="113" t="str">
        <f t="shared" si="354"/>
        <v/>
      </c>
    </row>
    <row r="669" spans="1:66">
      <c r="A669" s="111">
        <f>IF('Data Entry'!$H$4="","",'Data Entry'!$H$4)</f>
        <v>8</v>
      </c>
      <c r="B669" s="111" t="str">
        <f>IF('Data Entry'!B674="","",'Data Entry'!B674)</f>
        <v/>
      </c>
      <c r="C669" s="111" t="str">
        <f>IF('Data Entry'!C674="","",'Data Entry'!C674)</f>
        <v/>
      </c>
      <c r="D669" s="114" t="str">
        <f>IF('Data Entry'!D674="","",'Data Entry'!D674)</f>
        <v/>
      </c>
      <c r="E669" s="111" t="str">
        <f>IF('Data Entry'!E674="","",UPPER('Data Entry'!E674))</f>
        <v/>
      </c>
      <c r="F669" s="111"/>
      <c r="G669" s="111" t="str">
        <f>IF('Data Entry'!F674="","",UPPER('Data Entry'!F674))</f>
        <v/>
      </c>
      <c r="H669" s="111"/>
      <c r="I669" s="111"/>
      <c r="J669" s="111"/>
      <c r="K669" s="111" t="str">
        <f>IF('Data Entry'!G674="","",'Data Entry'!G674)</f>
        <v/>
      </c>
      <c r="L669" s="111" t="str">
        <f>IF('Data Entry'!H674="","",'Data Entry'!H674)</f>
        <v/>
      </c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2"/>
      <c r="AF669" s="68" t="str">
        <f>IF(AK669="","",IF(AK669&gt;0,COUNT($AG$2:AG669),""))</f>
        <v/>
      </c>
      <c r="AG669" s="113">
        <f t="shared" si="323"/>
        <v>8</v>
      </c>
      <c r="AH669" s="113" t="str">
        <f t="shared" si="324"/>
        <v/>
      </c>
      <c r="AI669" s="113" t="str">
        <f t="shared" si="325"/>
        <v/>
      </c>
      <c r="AJ669" s="113" t="str">
        <f t="shared" si="326"/>
        <v/>
      </c>
      <c r="AK669" s="113" t="str">
        <f t="shared" si="327"/>
        <v/>
      </c>
      <c r="AL669" s="113">
        <f t="shared" si="328"/>
        <v>0</v>
      </c>
      <c r="AM669" s="113" t="str">
        <f t="shared" si="329"/>
        <v/>
      </c>
      <c r="AN669" s="113">
        <f t="shared" si="330"/>
        <v>0</v>
      </c>
      <c r="AO669" s="113">
        <f t="shared" si="331"/>
        <v>0</v>
      </c>
      <c r="AP669" s="113">
        <f t="shared" si="332"/>
        <v>0</v>
      </c>
      <c r="AQ669" s="113" t="str">
        <f t="shared" si="333"/>
        <v/>
      </c>
      <c r="AR669" s="113" t="str">
        <f t="shared" si="334"/>
        <v/>
      </c>
      <c r="AS669" s="113">
        <f t="shared" si="335"/>
        <v>0</v>
      </c>
      <c r="AT669" s="113">
        <f t="shared" si="336"/>
        <v>0</v>
      </c>
      <c r="AU669" s="113">
        <f t="shared" si="337"/>
        <v>0</v>
      </c>
      <c r="AV669" s="113">
        <f t="shared" si="338"/>
        <v>0</v>
      </c>
      <c r="AX669" s="68" t="str">
        <f>IF(BC669="","",IF(BC669&gt;0,COUNT($AY$2:AY669),""))</f>
        <v/>
      </c>
      <c r="AY669" s="113" t="str">
        <f t="shared" si="339"/>
        <v/>
      </c>
      <c r="AZ669" s="113" t="str">
        <f t="shared" si="340"/>
        <v/>
      </c>
      <c r="BA669" s="113" t="str">
        <f t="shared" si="341"/>
        <v/>
      </c>
      <c r="BB669" s="113" t="str">
        <f t="shared" si="342"/>
        <v/>
      </c>
      <c r="BC669" s="113" t="str">
        <f t="shared" si="343"/>
        <v/>
      </c>
      <c r="BD669" s="113" t="str">
        <f t="shared" si="344"/>
        <v/>
      </c>
      <c r="BE669" s="113" t="str">
        <f t="shared" si="345"/>
        <v/>
      </c>
      <c r="BF669" s="113" t="str">
        <f t="shared" si="346"/>
        <v/>
      </c>
      <c r="BG669" s="113" t="str">
        <f t="shared" si="347"/>
        <v/>
      </c>
      <c r="BH669" s="113" t="str">
        <f t="shared" si="348"/>
        <v/>
      </c>
      <c r="BI669" s="113" t="str">
        <f t="shared" si="349"/>
        <v/>
      </c>
      <c r="BJ669" s="113" t="str">
        <f t="shared" si="350"/>
        <v/>
      </c>
      <c r="BK669" s="113" t="str">
        <f t="shared" si="351"/>
        <v/>
      </c>
      <c r="BL669" s="113" t="str">
        <f t="shared" si="352"/>
        <v/>
      </c>
      <c r="BM669" s="113" t="str">
        <f t="shared" si="353"/>
        <v/>
      </c>
      <c r="BN669" s="113" t="str">
        <f t="shared" si="354"/>
        <v/>
      </c>
    </row>
    <row r="670" spans="1:66">
      <c r="A670" s="111">
        <f>IF('Data Entry'!$H$4="","",'Data Entry'!$H$4)</f>
        <v>8</v>
      </c>
      <c r="B670" s="111" t="str">
        <f>IF('Data Entry'!B675="","",'Data Entry'!B675)</f>
        <v/>
      </c>
      <c r="C670" s="111" t="str">
        <f>IF('Data Entry'!C675="","",'Data Entry'!C675)</f>
        <v/>
      </c>
      <c r="D670" s="114" t="str">
        <f>IF('Data Entry'!D675="","",'Data Entry'!D675)</f>
        <v/>
      </c>
      <c r="E670" s="111" t="str">
        <f>IF('Data Entry'!E675="","",UPPER('Data Entry'!E675))</f>
        <v/>
      </c>
      <c r="F670" s="111"/>
      <c r="G670" s="111" t="str">
        <f>IF('Data Entry'!F675="","",UPPER('Data Entry'!F675))</f>
        <v/>
      </c>
      <c r="H670" s="111"/>
      <c r="I670" s="111"/>
      <c r="J670" s="111"/>
      <c r="K670" s="111" t="str">
        <f>IF('Data Entry'!G675="","",'Data Entry'!G675)</f>
        <v/>
      </c>
      <c r="L670" s="111" t="str">
        <f>IF('Data Entry'!H675="","",'Data Entry'!H675)</f>
        <v/>
      </c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2"/>
      <c r="AF670" s="68" t="str">
        <f>IF(AK670="","",IF(AK670&gt;0,COUNT($AG$2:AG670),""))</f>
        <v/>
      </c>
      <c r="AG670" s="113">
        <f t="shared" si="323"/>
        <v>8</v>
      </c>
      <c r="AH670" s="113" t="str">
        <f t="shared" si="324"/>
        <v/>
      </c>
      <c r="AI670" s="113" t="str">
        <f t="shared" si="325"/>
        <v/>
      </c>
      <c r="AJ670" s="113" t="str">
        <f t="shared" si="326"/>
        <v/>
      </c>
      <c r="AK670" s="113" t="str">
        <f t="shared" si="327"/>
        <v/>
      </c>
      <c r="AL670" s="113">
        <f t="shared" si="328"/>
        <v>0</v>
      </c>
      <c r="AM670" s="113" t="str">
        <f t="shared" si="329"/>
        <v/>
      </c>
      <c r="AN670" s="113">
        <f t="shared" si="330"/>
        <v>0</v>
      </c>
      <c r="AO670" s="113">
        <f t="shared" si="331"/>
        <v>0</v>
      </c>
      <c r="AP670" s="113">
        <f t="shared" si="332"/>
        <v>0</v>
      </c>
      <c r="AQ670" s="113" t="str">
        <f t="shared" si="333"/>
        <v/>
      </c>
      <c r="AR670" s="113" t="str">
        <f t="shared" si="334"/>
        <v/>
      </c>
      <c r="AS670" s="113">
        <f t="shared" si="335"/>
        <v>0</v>
      </c>
      <c r="AT670" s="113">
        <f t="shared" si="336"/>
        <v>0</v>
      </c>
      <c r="AU670" s="113">
        <f t="shared" si="337"/>
        <v>0</v>
      </c>
      <c r="AV670" s="113">
        <f t="shared" si="338"/>
        <v>0</v>
      </c>
      <c r="AX670" s="68" t="str">
        <f>IF(BC670="","",IF(BC670&gt;0,COUNT($AY$2:AY670),""))</f>
        <v/>
      </c>
      <c r="AY670" s="113" t="str">
        <f t="shared" si="339"/>
        <v/>
      </c>
      <c r="AZ670" s="113" t="str">
        <f t="shared" si="340"/>
        <v/>
      </c>
      <c r="BA670" s="113" t="str">
        <f t="shared" si="341"/>
        <v/>
      </c>
      <c r="BB670" s="113" t="str">
        <f t="shared" si="342"/>
        <v/>
      </c>
      <c r="BC670" s="113" t="str">
        <f t="shared" si="343"/>
        <v/>
      </c>
      <c r="BD670" s="113" t="str">
        <f t="shared" si="344"/>
        <v/>
      </c>
      <c r="BE670" s="113" t="str">
        <f t="shared" si="345"/>
        <v/>
      </c>
      <c r="BF670" s="113" t="str">
        <f t="shared" si="346"/>
        <v/>
      </c>
      <c r="BG670" s="113" t="str">
        <f t="shared" si="347"/>
        <v/>
      </c>
      <c r="BH670" s="113" t="str">
        <f t="shared" si="348"/>
        <v/>
      </c>
      <c r="BI670" s="113" t="str">
        <f t="shared" si="349"/>
        <v/>
      </c>
      <c r="BJ670" s="113" t="str">
        <f t="shared" si="350"/>
        <v/>
      </c>
      <c r="BK670" s="113" t="str">
        <f t="shared" si="351"/>
        <v/>
      </c>
      <c r="BL670" s="113" t="str">
        <f t="shared" si="352"/>
        <v/>
      </c>
      <c r="BM670" s="113" t="str">
        <f t="shared" si="353"/>
        <v/>
      </c>
      <c r="BN670" s="113" t="str">
        <f t="shared" si="354"/>
        <v/>
      </c>
    </row>
    <row r="671" spans="1:66">
      <c r="A671" s="111">
        <f>IF('Data Entry'!$H$4="","",'Data Entry'!$H$4)</f>
        <v>8</v>
      </c>
      <c r="B671" s="111" t="str">
        <f>IF('Data Entry'!B676="","",'Data Entry'!B676)</f>
        <v/>
      </c>
      <c r="C671" s="111" t="str">
        <f>IF('Data Entry'!C676="","",'Data Entry'!C676)</f>
        <v/>
      </c>
      <c r="D671" s="114" t="str">
        <f>IF('Data Entry'!D676="","",'Data Entry'!D676)</f>
        <v/>
      </c>
      <c r="E671" s="111" t="str">
        <f>IF('Data Entry'!E676="","",UPPER('Data Entry'!E676))</f>
        <v/>
      </c>
      <c r="F671" s="111"/>
      <c r="G671" s="111" t="str">
        <f>IF('Data Entry'!F676="","",UPPER('Data Entry'!F676))</f>
        <v/>
      </c>
      <c r="H671" s="111"/>
      <c r="I671" s="111"/>
      <c r="J671" s="111"/>
      <c r="K671" s="111" t="str">
        <f>IF('Data Entry'!G676="","",'Data Entry'!G676)</f>
        <v/>
      </c>
      <c r="L671" s="111" t="str">
        <f>IF('Data Entry'!H676="","",'Data Entry'!H676)</f>
        <v/>
      </c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2"/>
      <c r="AF671" s="68" t="str">
        <f>IF(AK671="","",IF(AK671&gt;0,COUNT($AG$2:AG671),""))</f>
        <v/>
      </c>
      <c r="AG671" s="113">
        <f t="shared" si="323"/>
        <v>8</v>
      </c>
      <c r="AH671" s="113" t="str">
        <f t="shared" si="324"/>
        <v/>
      </c>
      <c r="AI671" s="113" t="str">
        <f t="shared" si="325"/>
        <v/>
      </c>
      <c r="AJ671" s="113" t="str">
        <f t="shared" si="326"/>
        <v/>
      </c>
      <c r="AK671" s="113" t="str">
        <f t="shared" si="327"/>
        <v/>
      </c>
      <c r="AL671" s="113">
        <f t="shared" si="328"/>
        <v>0</v>
      </c>
      <c r="AM671" s="113" t="str">
        <f t="shared" si="329"/>
        <v/>
      </c>
      <c r="AN671" s="113">
        <f t="shared" si="330"/>
        <v>0</v>
      </c>
      <c r="AO671" s="113">
        <f t="shared" si="331"/>
        <v>0</v>
      </c>
      <c r="AP671" s="113">
        <f t="shared" si="332"/>
        <v>0</v>
      </c>
      <c r="AQ671" s="113" t="str">
        <f t="shared" si="333"/>
        <v/>
      </c>
      <c r="AR671" s="113" t="str">
        <f t="shared" si="334"/>
        <v/>
      </c>
      <c r="AS671" s="113">
        <f t="shared" si="335"/>
        <v>0</v>
      </c>
      <c r="AT671" s="113">
        <f t="shared" si="336"/>
        <v>0</v>
      </c>
      <c r="AU671" s="113">
        <f t="shared" si="337"/>
        <v>0</v>
      </c>
      <c r="AV671" s="113">
        <f t="shared" si="338"/>
        <v>0</v>
      </c>
      <c r="AX671" s="68" t="str">
        <f>IF(BC671="","",IF(BC671&gt;0,COUNT($AY$2:AY671),""))</f>
        <v/>
      </c>
      <c r="AY671" s="113" t="str">
        <f t="shared" si="339"/>
        <v/>
      </c>
      <c r="AZ671" s="113" t="str">
        <f t="shared" si="340"/>
        <v/>
      </c>
      <c r="BA671" s="113" t="str">
        <f t="shared" si="341"/>
        <v/>
      </c>
      <c r="BB671" s="113" t="str">
        <f t="shared" si="342"/>
        <v/>
      </c>
      <c r="BC671" s="113" t="str">
        <f t="shared" si="343"/>
        <v/>
      </c>
      <c r="BD671" s="113" t="str">
        <f t="shared" si="344"/>
        <v/>
      </c>
      <c r="BE671" s="113" t="str">
        <f t="shared" si="345"/>
        <v/>
      </c>
      <c r="BF671" s="113" t="str">
        <f t="shared" si="346"/>
        <v/>
      </c>
      <c r="BG671" s="113" t="str">
        <f t="shared" si="347"/>
        <v/>
      </c>
      <c r="BH671" s="113" t="str">
        <f t="shared" si="348"/>
        <v/>
      </c>
      <c r="BI671" s="113" t="str">
        <f t="shared" si="349"/>
        <v/>
      </c>
      <c r="BJ671" s="113" t="str">
        <f t="shared" si="350"/>
        <v/>
      </c>
      <c r="BK671" s="113" t="str">
        <f t="shared" si="351"/>
        <v/>
      </c>
      <c r="BL671" s="113" t="str">
        <f t="shared" si="352"/>
        <v/>
      </c>
      <c r="BM671" s="113" t="str">
        <f t="shared" si="353"/>
        <v/>
      </c>
      <c r="BN671" s="113" t="str">
        <f t="shared" si="354"/>
        <v/>
      </c>
    </row>
    <row r="672" spans="1:66">
      <c r="A672" s="111">
        <f>IF('Data Entry'!$H$4="","",'Data Entry'!$H$4)</f>
        <v>8</v>
      </c>
      <c r="B672" s="111" t="str">
        <f>IF('Data Entry'!B677="","",'Data Entry'!B677)</f>
        <v/>
      </c>
      <c r="C672" s="111" t="str">
        <f>IF('Data Entry'!C677="","",'Data Entry'!C677)</f>
        <v/>
      </c>
      <c r="D672" s="114" t="str">
        <f>IF('Data Entry'!D677="","",'Data Entry'!D677)</f>
        <v/>
      </c>
      <c r="E672" s="111" t="str">
        <f>IF('Data Entry'!E677="","",UPPER('Data Entry'!E677))</f>
        <v/>
      </c>
      <c r="F672" s="111"/>
      <c r="G672" s="111" t="str">
        <f>IF('Data Entry'!F677="","",UPPER('Data Entry'!F677))</f>
        <v/>
      </c>
      <c r="H672" s="111"/>
      <c r="I672" s="111"/>
      <c r="J672" s="111"/>
      <c r="K672" s="111" t="str">
        <f>IF('Data Entry'!G677="","",'Data Entry'!G677)</f>
        <v/>
      </c>
      <c r="L672" s="111" t="str">
        <f>IF('Data Entry'!H677="","",'Data Entry'!H677)</f>
        <v/>
      </c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2"/>
      <c r="AF672" s="68" t="str">
        <f>IF(AK672="","",IF(AK672&gt;0,COUNT($AG$2:AG672),""))</f>
        <v/>
      </c>
      <c r="AG672" s="113">
        <f t="shared" si="323"/>
        <v>8</v>
      </c>
      <c r="AH672" s="113" t="str">
        <f t="shared" si="324"/>
        <v/>
      </c>
      <c r="AI672" s="113" t="str">
        <f t="shared" si="325"/>
        <v/>
      </c>
      <c r="AJ672" s="113" t="str">
        <f t="shared" si="326"/>
        <v/>
      </c>
      <c r="AK672" s="113" t="str">
        <f t="shared" si="327"/>
        <v/>
      </c>
      <c r="AL672" s="113">
        <f t="shared" si="328"/>
        <v>0</v>
      </c>
      <c r="AM672" s="113" t="str">
        <f t="shared" si="329"/>
        <v/>
      </c>
      <c r="AN672" s="113">
        <f t="shared" si="330"/>
        <v>0</v>
      </c>
      <c r="AO672" s="113">
        <f t="shared" si="331"/>
        <v>0</v>
      </c>
      <c r="AP672" s="113">
        <f t="shared" si="332"/>
        <v>0</v>
      </c>
      <c r="AQ672" s="113" t="str">
        <f t="shared" si="333"/>
        <v/>
      </c>
      <c r="AR672" s="113" t="str">
        <f t="shared" si="334"/>
        <v/>
      </c>
      <c r="AS672" s="113">
        <f t="shared" si="335"/>
        <v>0</v>
      </c>
      <c r="AT672" s="113">
        <f t="shared" si="336"/>
        <v>0</v>
      </c>
      <c r="AU672" s="113">
        <f t="shared" si="337"/>
        <v>0</v>
      </c>
      <c r="AV672" s="113">
        <f t="shared" si="338"/>
        <v>0</v>
      </c>
      <c r="AX672" s="68" t="str">
        <f>IF(BC672="","",IF(BC672&gt;0,COUNT($AY$2:AY672),""))</f>
        <v/>
      </c>
      <c r="AY672" s="113" t="str">
        <f t="shared" si="339"/>
        <v/>
      </c>
      <c r="AZ672" s="113" t="str">
        <f t="shared" si="340"/>
        <v/>
      </c>
      <c r="BA672" s="113" t="str">
        <f t="shared" si="341"/>
        <v/>
      </c>
      <c r="BB672" s="113" t="str">
        <f t="shared" si="342"/>
        <v/>
      </c>
      <c r="BC672" s="113" t="str">
        <f t="shared" si="343"/>
        <v/>
      </c>
      <c r="BD672" s="113" t="str">
        <f t="shared" si="344"/>
        <v/>
      </c>
      <c r="BE672" s="113" t="str">
        <f t="shared" si="345"/>
        <v/>
      </c>
      <c r="BF672" s="113" t="str">
        <f t="shared" si="346"/>
        <v/>
      </c>
      <c r="BG672" s="113" t="str">
        <f t="shared" si="347"/>
        <v/>
      </c>
      <c r="BH672" s="113" t="str">
        <f t="shared" si="348"/>
        <v/>
      </c>
      <c r="BI672" s="113" t="str">
        <f t="shared" si="349"/>
        <v/>
      </c>
      <c r="BJ672" s="113" t="str">
        <f t="shared" si="350"/>
        <v/>
      </c>
      <c r="BK672" s="113" t="str">
        <f t="shared" si="351"/>
        <v/>
      </c>
      <c r="BL672" s="113" t="str">
        <f t="shared" si="352"/>
        <v/>
      </c>
      <c r="BM672" s="113" t="str">
        <f t="shared" si="353"/>
        <v/>
      </c>
      <c r="BN672" s="113" t="str">
        <f t="shared" si="354"/>
        <v/>
      </c>
    </row>
    <row r="673" spans="1:66">
      <c r="A673" s="111">
        <f>IF('Data Entry'!$H$4="","",'Data Entry'!$H$4)</f>
        <v>8</v>
      </c>
      <c r="B673" s="111" t="str">
        <f>IF('Data Entry'!B678="","",'Data Entry'!B678)</f>
        <v/>
      </c>
      <c r="C673" s="111" t="str">
        <f>IF('Data Entry'!C678="","",'Data Entry'!C678)</f>
        <v/>
      </c>
      <c r="D673" s="114" t="str">
        <f>IF('Data Entry'!D678="","",'Data Entry'!D678)</f>
        <v/>
      </c>
      <c r="E673" s="111" t="str">
        <f>IF('Data Entry'!E678="","",UPPER('Data Entry'!E678))</f>
        <v/>
      </c>
      <c r="F673" s="111"/>
      <c r="G673" s="111" t="str">
        <f>IF('Data Entry'!F678="","",UPPER('Data Entry'!F678))</f>
        <v/>
      </c>
      <c r="H673" s="111"/>
      <c r="I673" s="111"/>
      <c r="J673" s="111"/>
      <c r="K673" s="111" t="str">
        <f>IF('Data Entry'!G678="","",'Data Entry'!G678)</f>
        <v/>
      </c>
      <c r="L673" s="111" t="str">
        <f>IF('Data Entry'!H678="","",'Data Entry'!H678)</f>
        <v/>
      </c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2"/>
      <c r="AF673" s="68" t="str">
        <f>IF(AK673="","",IF(AK673&gt;0,COUNT($AG$2:AG673),""))</f>
        <v/>
      </c>
      <c r="AG673" s="113">
        <f t="shared" si="323"/>
        <v>8</v>
      </c>
      <c r="AH673" s="113" t="str">
        <f t="shared" si="324"/>
        <v/>
      </c>
      <c r="AI673" s="113" t="str">
        <f t="shared" si="325"/>
        <v/>
      </c>
      <c r="AJ673" s="113" t="str">
        <f t="shared" si="326"/>
        <v/>
      </c>
      <c r="AK673" s="113" t="str">
        <f t="shared" si="327"/>
        <v/>
      </c>
      <c r="AL673" s="113">
        <f t="shared" si="328"/>
        <v>0</v>
      </c>
      <c r="AM673" s="113" t="str">
        <f t="shared" si="329"/>
        <v/>
      </c>
      <c r="AN673" s="113">
        <f t="shared" si="330"/>
        <v>0</v>
      </c>
      <c r="AO673" s="113">
        <f t="shared" si="331"/>
        <v>0</v>
      </c>
      <c r="AP673" s="113">
        <f t="shared" si="332"/>
        <v>0</v>
      </c>
      <c r="AQ673" s="113" t="str">
        <f t="shared" si="333"/>
        <v/>
      </c>
      <c r="AR673" s="113" t="str">
        <f t="shared" si="334"/>
        <v/>
      </c>
      <c r="AS673" s="113">
        <f t="shared" si="335"/>
        <v>0</v>
      </c>
      <c r="AT673" s="113">
        <f t="shared" si="336"/>
        <v>0</v>
      </c>
      <c r="AU673" s="113">
        <f t="shared" si="337"/>
        <v>0</v>
      </c>
      <c r="AV673" s="113">
        <f t="shared" si="338"/>
        <v>0</v>
      </c>
      <c r="AX673" s="68" t="str">
        <f>IF(BC673="","",IF(BC673&gt;0,COUNT($AY$2:AY673),""))</f>
        <v/>
      </c>
      <c r="AY673" s="113" t="str">
        <f t="shared" si="339"/>
        <v/>
      </c>
      <c r="AZ673" s="113" t="str">
        <f t="shared" si="340"/>
        <v/>
      </c>
      <c r="BA673" s="113" t="str">
        <f t="shared" si="341"/>
        <v/>
      </c>
      <c r="BB673" s="113" t="str">
        <f t="shared" si="342"/>
        <v/>
      </c>
      <c r="BC673" s="113" t="str">
        <f t="shared" si="343"/>
        <v/>
      </c>
      <c r="BD673" s="113" t="str">
        <f t="shared" si="344"/>
        <v/>
      </c>
      <c r="BE673" s="113" t="str">
        <f t="shared" si="345"/>
        <v/>
      </c>
      <c r="BF673" s="113" t="str">
        <f t="shared" si="346"/>
        <v/>
      </c>
      <c r="BG673" s="113" t="str">
        <f t="shared" si="347"/>
        <v/>
      </c>
      <c r="BH673" s="113" t="str">
        <f t="shared" si="348"/>
        <v/>
      </c>
      <c r="BI673" s="113" t="str">
        <f t="shared" si="349"/>
        <v/>
      </c>
      <c r="BJ673" s="113" t="str">
        <f t="shared" si="350"/>
        <v/>
      </c>
      <c r="BK673" s="113" t="str">
        <f t="shared" si="351"/>
        <v/>
      </c>
      <c r="BL673" s="113" t="str">
        <f t="shared" si="352"/>
        <v/>
      </c>
      <c r="BM673" s="113" t="str">
        <f t="shared" si="353"/>
        <v/>
      </c>
      <c r="BN673" s="113" t="str">
        <f t="shared" si="354"/>
        <v/>
      </c>
    </row>
    <row r="674" spans="1:66">
      <c r="A674" s="111">
        <f>IF('Data Entry'!$H$4="","",'Data Entry'!$H$4)</f>
        <v>8</v>
      </c>
      <c r="B674" s="111" t="str">
        <f>IF('Data Entry'!B679="","",'Data Entry'!B679)</f>
        <v/>
      </c>
      <c r="C674" s="111" t="str">
        <f>IF('Data Entry'!C679="","",'Data Entry'!C679)</f>
        <v/>
      </c>
      <c r="D674" s="114" t="str">
        <f>IF('Data Entry'!D679="","",'Data Entry'!D679)</f>
        <v/>
      </c>
      <c r="E674" s="111" t="str">
        <f>IF('Data Entry'!E679="","",UPPER('Data Entry'!E679))</f>
        <v/>
      </c>
      <c r="F674" s="111"/>
      <c r="G674" s="111" t="str">
        <f>IF('Data Entry'!F679="","",UPPER('Data Entry'!F679))</f>
        <v/>
      </c>
      <c r="H674" s="111"/>
      <c r="I674" s="111"/>
      <c r="J674" s="111"/>
      <c r="K674" s="111" t="str">
        <f>IF('Data Entry'!G679="","",'Data Entry'!G679)</f>
        <v/>
      </c>
      <c r="L674" s="111" t="str">
        <f>IF('Data Entry'!H679="","",'Data Entry'!H679)</f>
        <v/>
      </c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2"/>
      <c r="AF674" s="68" t="str">
        <f>IF(AK674="","",IF(AK674&gt;0,COUNT($AG$2:AG674),""))</f>
        <v/>
      </c>
      <c r="AG674" s="113">
        <f t="shared" si="323"/>
        <v>8</v>
      </c>
      <c r="AH674" s="113" t="str">
        <f t="shared" si="324"/>
        <v/>
      </c>
      <c r="AI674" s="113" t="str">
        <f t="shared" si="325"/>
        <v/>
      </c>
      <c r="AJ674" s="113" t="str">
        <f t="shared" si="326"/>
        <v/>
      </c>
      <c r="AK674" s="113" t="str">
        <f t="shared" si="327"/>
        <v/>
      </c>
      <c r="AL674" s="113">
        <f t="shared" si="328"/>
        <v>0</v>
      </c>
      <c r="AM674" s="113" t="str">
        <f t="shared" si="329"/>
        <v/>
      </c>
      <c r="AN674" s="113">
        <f t="shared" si="330"/>
        <v>0</v>
      </c>
      <c r="AO674" s="113">
        <f t="shared" si="331"/>
        <v>0</v>
      </c>
      <c r="AP674" s="113">
        <f t="shared" si="332"/>
        <v>0</v>
      </c>
      <c r="AQ674" s="113" t="str">
        <f t="shared" si="333"/>
        <v/>
      </c>
      <c r="AR674" s="113" t="str">
        <f t="shared" si="334"/>
        <v/>
      </c>
      <c r="AS674" s="113">
        <f t="shared" si="335"/>
        <v>0</v>
      </c>
      <c r="AT674" s="113">
        <f t="shared" si="336"/>
        <v>0</v>
      </c>
      <c r="AU674" s="113">
        <f t="shared" si="337"/>
        <v>0</v>
      </c>
      <c r="AV674" s="113">
        <f t="shared" si="338"/>
        <v>0</v>
      </c>
      <c r="AX674" s="68" t="str">
        <f>IF(BC674="","",IF(BC674&gt;0,COUNT($AY$2:AY674),""))</f>
        <v/>
      </c>
      <c r="AY674" s="113" t="str">
        <f t="shared" si="339"/>
        <v/>
      </c>
      <c r="AZ674" s="113" t="str">
        <f t="shared" si="340"/>
        <v/>
      </c>
      <c r="BA674" s="113" t="str">
        <f t="shared" si="341"/>
        <v/>
      </c>
      <c r="BB674" s="113" t="str">
        <f t="shared" si="342"/>
        <v/>
      </c>
      <c r="BC674" s="113" t="str">
        <f t="shared" si="343"/>
        <v/>
      </c>
      <c r="BD674" s="113" t="str">
        <f t="shared" si="344"/>
        <v/>
      </c>
      <c r="BE674" s="113" t="str">
        <f t="shared" si="345"/>
        <v/>
      </c>
      <c r="BF674" s="113" t="str">
        <f t="shared" si="346"/>
        <v/>
      </c>
      <c r="BG674" s="113" t="str">
        <f t="shared" si="347"/>
        <v/>
      </c>
      <c r="BH674" s="113" t="str">
        <f t="shared" si="348"/>
        <v/>
      </c>
      <c r="BI674" s="113" t="str">
        <f t="shared" si="349"/>
        <v/>
      </c>
      <c r="BJ674" s="113" t="str">
        <f t="shared" si="350"/>
        <v/>
      </c>
      <c r="BK674" s="113" t="str">
        <f t="shared" si="351"/>
        <v/>
      </c>
      <c r="BL674" s="113" t="str">
        <f t="shared" si="352"/>
        <v/>
      </c>
      <c r="BM674" s="113" t="str">
        <f t="shared" si="353"/>
        <v/>
      </c>
      <c r="BN674" s="113" t="str">
        <f t="shared" si="354"/>
        <v/>
      </c>
    </row>
    <row r="675" spans="1:66">
      <c r="A675" s="111">
        <f>IF('Data Entry'!$H$4="","",'Data Entry'!$H$4)</f>
        <v>8</v>
      </c>
      <c r="B675" s="111" t="str">
        <f>IF('Data Entry'!B680="","",'Data Entry'!B680)</f>
        <v/>
      </c>
      <c r="C675" s="111" t="str">
        <f>IF('Data Entry'!C680="","",'Data Entry'!C680)</f>
        <v/>
      </c>
      <c r="D675" s="114" t="str">
        <f>IF('Data Entry'!D680="","",'Data Entry'!D680)</f>
        <v/>
      </c>
      <c r="E675" s="111" t="str">
        <f>IF('Data Entry'!E680="","",UPPER('Data Entry'!E680))</f>
        <v/>
      </c>
      <c r="F675" s="111"/>
      <c r="G675" s="111" t="str">
        <f>IF('Data Entry'!F680="","",UPPER('Data Entry'!F680))</f>
        <v/>
      </c>
      <c r="H675" s="111"/>
      <c r="I675" s="111"/>
      <c r="J675" s="111"/>
      <c r="K675" s="111" t="str">
        <f>IF('Data Entry'!G680="","",'Data Entry'!G680)</f>
        <v/>
      </c>
      <c r="L675" s="111" t="str">
        <f>IF('Data Entry'!H680="","",'Data Entry'!H680)</f>
        <v/>
      </c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2"/>
      <c r="AF675" s="68" t="str">
        <f>IF(AK675="","",IF(AK675&gt;0,COUNT($AG$2:AG675),""))</f>
        <v/>
      </c>
      <c r="AG675" s="113">
        <f t="shared" si="323"/>
        <v>8</v>
      </c>
      <c r="AH675" s="113" t="str">
        <f t="shared" si="324"/>
        <v/>
      </c>
      <c r="AI675" s="113" t="str">
        <f t="shared" si="325"/>
        <v/>
      </c>
      <c r="AJ675" s="113" t="str">
        <f t="shared" si="326"/>
        <v/>
      </c>
      <c r="AK675" s="113" t="str">
        <f t="shared" si="327"/>
        <v/>
      </c>
      <c r="AL675" s="113">
        <f t="shared" si="328"/>
        <v>0</v>
      </c>
      <c r="AM675" s="113" t="str">
        <f t="shared" si="329"/>
        <v/>
      </c>
      <c r="AN675" s="113">
        <f t="shared" si="330"/>
        <v>0</v>
      </c>
      <c r="AO675" s="113">
        <f t="shared" si="331"/>
        <v>0</v>
      </c>
      <c r="AP675" s="113">
        <f t="shared" si="332"/>
        <v>0</v>
      </c>
      <c r="AQ675" s="113" t="str">
        <f t="shared" si="333"/>
        <v/>
      </c>
      <c r="AR675" s="113" t="str">
        <f t="shared" si="334"/>
        <v/>
      </c>
      <c r="AS675" s="113">
        <f t="shared" si="335"/>
        <v>0</v>
      </c>
      <c r="AT675" s="113">
        <f t="shared" si="336"/>
        <v>0</v>
      </c>
      <c r="AU675" s="113">
        <f t="shared" si="337"/>
        <v>0</v>
      </c>
      <c r="AV675" s="113">
        <f t="shared" si="338"/>
        <v>0</v>
      </c>
      <c r="AX675" s="68" t="str">
        <f>IF(BC675="","",IF(BC675&gt;0,COUNT($AY$2:AY675),""))</f>
        <v/>
      </c>
      <c r="AY675" s="113" t="str">
        <f t="shared" si="339"/>
        <v/>
      </c>
      <c r="AZ675" s="113" t="str">
        <f t="shared" si="340"/>
        <v/>
      </c>
      <c r="BA675" s="113" t="str">
        <f t="shared" si="341"/>
        <v/>
      </c>
      <c r="BB675" s="113" t="str">
        <f t="shared" si="342"/>
        <v/>
      </c>
      <c r="BC675" s="113" t="str">
        <f t="shared" si="343"/>
        <v/>
      </c>
      <c r="BD675" s="113" t="str">
        <f t="shared" si="344"/>
        <v/>
      </c>
      <c r="BE675" s="113" t="str">
        <f t="shared" si="345"/>
        <v/>
      </c>
      <c r="BF675" s="113" t="str">
        <f t="shared" si="346"/>
        <v/>
      </c>
      <c r="BG675" s="113" t="str">
        <f t="shared" si="347"/>
        <v/>
      </c>
      <c r="BH675" s="113" t="str">
        <f t="shared" si="348"/>
        <v/>
      </c>
      <c r="BI675" s="113" t="str">
        <f t="shared" si="349"/>
        <v/>
      </c>
      <c r="BJ675" s="113" t="str">
        <f t="shared" si="350"/>
        <v/>
      </c>
      <c r="BK675" s="113" t="str">
        <f t="shared" si="351"/>
        <v/>
      </c>
      <c r="BL675" s="113" t="str">
        <f t="shared" si="352"/>
        <v/>
      </c>
      <c r="BM675" s="113" t="str">
        <f t="shared" si="353"/>
        <v/>
      </c>
      <c r="BN675" s="113" t="str">
        <f t="shared" si="354"/>
        <v/>
      </c>
    </row>
    <row r="676" spans="1:66">
      <c r="A676" s="111">
        <f>IF('Data Entry'!$H$4="","",'Data Entry'!$H$4)</f>
        <v>8</v>
      </c>
      <c r="B676" s="111" t="str">
        <f>IF('Data Entry'!B681="","",'Data Entry'!B681)</f>
        <v/>
      </c>
      <c r="C676" s="111" t="str">
        <f>IF('Data Entry'!C681="","",'Data Entry'!C681)</f>
        <v/>
      </c>
      <c r="D676" s="114" t="str">
        <f>IF('Data Entry'!D681="","",'Data Entry'!D681)</f>
        <v/>
      </c>
      <c r="E676" s="111" t="str">
        <f>IF('Data Entry'!E681="","",UPPER('Data Entry'!E681))</f>
        <v/>
      </c>
      <c r="F676" s="111"/>
      <c r="G676" s="111" t="str">
        <f>IF('Data Entry'!F681="","",UPPER('Data Entry'!F681))</f>
        <v/>
      </c>
      <c r="H676" s="111"/>
      <c r="I676" s="111"/>
      <c r="J676" s="111"/>
      <c r="K676" s="111" t="str">
        <f>IF('Data Entry'!G681="","",'Data Entry'!G681)</f>
        <v/>
      </c>
      <c r="L676" s="111" t="str">
        <f>IF('Data Entry'!H681="","",'Data Entry'!H681)</f>
        <v/>
      </c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2"/>
      <c r="AF676" s="68" t="str">
        <f>IF(AK676="","",IF(AK676&gt;0,COUNT($AG$2:AG676),""))</f>
        <v/>
      </c>
      <c r="AG676" s="113">
        <f t="shared" si="323"/>
        <v>8</v>
      </c>
      <c r="AH676" s="113" t="str">
        <f t="shared" si="324"/>
        <v/>
      </c>
      <c r="AI676" s="113" t="str">
        <f t="shared" si="325"/>
        <v/>
      </c>
      <c r="AJ676" s="113" t="str">
        <f t="shared" si="326"/>
        <v/>
      </c>
      <c r="AK676" s="113" t="str">
        <f t="shared" si="327"/>
        <v/>
      </c>
      <c r="AL676" s="113">
        <f t="shared" si="328"/>
        <v>0</v>
      </c>
      <c r="AM676" s="113" t="str">
        <f t="shared" si="329"/>
        <v/>
      </c>
      <c r="AN676" s="113">
        <f t="shared" si="330"/>
        <v>0</v>
      </c>
      <c r="AO676" s="113">
        <f t="shared" si="331"/>
        <v>0</v>
      </c>
      <c r="AP676" s="113">
        <f t="shared" si="332"/>
        <v>0</v>
      </c>
      <c r="AQ676" s="113" t="str">
        <f t="shared" si="333"/>
        <v/>
      </c>
      <c r="AR676" s="113" t="str">
        <f t="shared" si="334"/>
        <v/>
      </c>
      <c r="AS676" s="113">
        <f t="shared" si="335"/>
        <v>0</v>
      </c>
      <c r="AT676" s="113">
        <f t="shared" si="336"/>
        <v>0</v>
      </c>
      <c r="AU676" s="113">
        <f t="shared" si="337"/>
        <v>0</v>
      </c>
      <c r="AV676" s="113">
        <f t="shared" si="338"/>
        <v>0</v>
      </c>
      <c r="AX676" s="68" t="str">
        <f>IF(BC676="","",IF(BC676&gt;0,COUNT($AY$2:AY676),""))</f>
        <v/>
      </c>
      <c r="AY676" s="113" t="str">
        <f t="shared" si="339"/>
        <v/>
      </c>
      <c r="AZ676" s="113" t="str">
        <f t="shared" si="340"/>
        <v/>
      </c>
      <c r="BA676" s="113" t="str">
        <f t="shared" si="341"/>
        <v/>
      </c>
      <c r="BB676" s="113" t="str">
        <f t="shared" si="342"/>
        <v/>
      </c>
      <c r="BC676" s="113" t="str">
        <f t="shared" si="343"/>
        <v/>
      </c>
      <c r="BD676" s="113" t="str">
        <f t="shared" si="344"/>
        <v/>
      </c>
      <c r="BE676" s="113" t="str">
        <f t="shared" si="345"/>
        <v/>
      </c>
      <c r="BF676" s="113" t="str">
        <f t="shared" si="346"/>
        <v/>
      </c>
      <c r="BG676" s="113" t="str">
        <f t="shared" si="347"/>
        <v/>
      </c>
      <c r="BH676" s="113" t="str">
        <f t="shared" si="348"/>
        <v/>
      </c>
      <c r="BI676" s="113" t="str">
        <f t="shared" si="349"/>
        <v/>
      </c>
      <c r="BJ676" s="113" t="str">
        <f t="shared" si="350"/>
        <v/>
      </c>
      <c r="BK676" s="113" t="str">
        <f t="shared" si="351"/>
        <v/>
      </c>
      <c r="BL676" s="113" t="str">
        <f t="shared" si="352"/>
        <v/>
      </c>
      <c r="BM676" s="113" t="str">
        <f t="shared" si="353"/>
        <v/>
      </c>
      <c r="BN676" s="113" t="str">
        <f t="shared" si="354"/>
        <v/>
      </c>
    </row>
    <row r="677" spans="1:66">
      <c r="A677" s="111">
        <f>IF('Data Entry'!$H$4="","",'Data Entry'!$H$4)</f>
        <v>8</v>
      </c>
      <c r="B677" s="111" t="str">
        <f>IF('Data Entry'!B682="","",'Data Entry'!B682)</f>
        <v/>
      </c>
      <c r="C677" s="111" t="str">
        <f>IF('Data Entry'!C682="","",'Data Entry'!C682)</f>
        <v/>
      </c>
      <c r="D677" s="114" t="str">
        <f>IF('Data Entry'!D682="","",'Data Entry'!D682)</f>
        <v/>
      </c>
      <c r="E677" s="111" t="str">
        <f>IF('Data Entry'!E682="","",UPPER('Data Entry'!E682))</f>
        <v/>
      </c>
      <c r="F677" s="111"/>
      <c r="G677" s="111" t="str">
        <f>IF('Data Entry'!F682="","",UPPER('Data Entry'!F682))</f>
        <v/>
      </c>
      <c r="H677" s="111"/>
      <c r="I677" s="111"/>
      <c r="J677" s="111"/>
      <c r="K677" s="111" t="str">
        <f>IF('Data Entry'!G682="","",'Data Entry'!G682)</f>
        <v/>
      </c>
      <c r="L677" s="111" t="str">
        <f>IF('Data Entry'!H682="","",'Data Entry'!H682)</f>
        <v/>
      </c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2"/>
      <c r="AF677" s="68" t="str">
        <f>IF(AK677="","",IF(AK677&gt;0,COUNT($AG$2:AG677),""))</f>
        <v/>
      </c>
      <c r="AG677" s="113">
        <f t="shared" si="323"/>
        <v>8</v>
      </c>
      <c r="AH677" s="113" t="str">
        <f t="shared" si="324"/>
        <v/>
      </c>
      <c r="AI677" s="113" t="str">
        <f t="shared" si="325"/>
        <v/>
      </c>
      <c r="AJ677" s="113" t="str">
        <f t="shared" si="326"/>
        <v/>
      </c>
      <c r="AK677" s="113" t="str">
        <f t="shared" si="327"/>
        <v/>
      </c>
      <c r="AL677" s="113">
        <f t="shared" si="328"/>
        <v>0</v>
      </c>
      <c r="AM677" s="113" t="str">
        <f t="shared" si="329"/>
        <v/>
      </c>
      <c r="AN677" s="113">
        <f t="shared" si="330"/>
        <v>0</v>
      </c>
      <c r="AO677" s="113">
        <f t="shared" si="331"/>
        <v>0</v>
      </c>
      <c r="AP677" s="113">
        <f t="shared" si="332"/>
        <v>0</v>
      </c>
      <c r="AQ677" s="113" t="str">
        <f t="shared" si="333"/>
        <v/>
      </c>
      <c r="AR677" s="113" t="str">
        <f t="shared" si="334"/>
        <v/>
      </c>
      <c r="AS677" s="113">
        <f t="shared" si="335"/>
        <v>0</v>
      </c>
      <c r="AT677" s="113">
        <f t="shared" si="336"/>
        <v>0</v>
      </c>
      <c r="AU677" s="113">
        <f t="shared" si="337"/>
        <v>0</v>
      </c>
      <c r="AV677" s="113">
        <f t="shared" si="338"/>
        <v>0</v>
      </c>
      <c r="AX677" s="68" t="str">
        <f>IF(BC677="","",IF(BC677&gt;0,COUNT($AY$2:AY677),""))</f>
        <v/>
      </c>
      <c r="AY677" s="113" t="str">
        <f t="shared" si="339"/>
        <v/>
      </c>
      <c r="AZ677" s="113" t="str">
        <f t="shared" si="340"/>
        <v/>
      </c>
      <c r="BA677" s="113" t="str">
        <f t="shared" si="341"/>
        <v/>
      </c>
      <c r="BB677" s="113" t="str">
        <f t="shared" si="342"/>
        <v/>
      </c>
      <c r="BC677" s="113" t="str">
        <f t="shared" si="343"/>
        <v/>
      </c>
      <c r="BD677" s="113" t="str">
        <f t="shared" si="344"/>
        <v/>
      </c>
      <c r="BE677" s="113" t="str">
        <f t="shared" si="345"/>
        <v/>
      </c>
      <c r="BF677" s="113" t="str">
        <f t="shared" si="346"/>
        <v/>
      </c>
      <c r="BG677" s="113" t="str">
        <f t="shared" si="347"/>
        <v/>
      </c>
      <c r="BH677" s="113" t="str">
        <f t="shared" si="348"/>
        <v/>
      </c>
      <c r="BI677" s="113" t="str">
        <f t="shared" si="349"/>
        <v/>
      </c>
      <c r="BJ677" s="113" t="str">
        <f t="shared" si="350"/>
        <v/>
      </c>
      <c r="BK677" s="113" t="str">
        <f t="shared" si="351"/>
        <v/>
      </c>
      <c r="BL677" s="113" t="str">
        <f t="shared" si="352"/>
        <v/>
      </c>
      <c r="BM677" s="113" t="str">
        <f t="shared" si="353"/>
        <v/>
      </c>
      <c r="BN677" s="113" t="str">
        <f t="shared" si="354"/>
        <v/>
      </c>
    </row>
    <row r="678" spans="1:66">
      <c r="A678" s="111">
        <f>IF('Data Entry'!$H$4="","",'Data Entry'!$H$4)</f>
        <v>8</v>
      </c>
      <c r="B678" s="111" t="str">
        <f>IF('Data Entry'!B683="","",'Data Entry'!B683)</f>
        <v/>
      </c>
      <c r="C678" s="111" t="str">
        <f>IF('Data Entry'!C683="","",'Data Entry'!C683)</f>
        <v/>
      </c>
      <c r="D678" s="114" t="str">
        <f>IF('Data Entry'!D683="","",'Data Entry'!D683)</f>
        <v/>
      </c>
      <c r="E678" s="111" t="str">
        <f>IF('Data Entry'!E683="","",UPPER('Data Entry'!E683))</f>
        <v/>
      </c>
      <c r="F678" s="111"/>
      <c r="G678" s="111" t="str">
        <f>IF('Data Entry'!F683="","",UPPER('Data Entry'!F683))</f>
        <v/>
      </c>
      <c r="H678" s="111"/>
      <c r="I678" s="111"/>
      <c r="J678" s="111"/>
      <c r="K678" s="111" t="str">
        <f>IF('Data Entry'!G683="","",'Data Entry'!G683)</f>
        <v/>
      </c>
      <c r="L678" s="111" t="str">
        <f>IF('Data Entry'!H683="","",'Data Entry'!H683)</f>
        <v/>
      </c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2"/>
      <c r="AF678" s="68" t="str">
        <f>IF(AK678="","",IF(AK678&gt;0,COUNT($AG$2:AG678),""))</f>
        <v/>
      </c>
      <c r="AG678" s="113">
        <f t="shared" si="323"/>
        <v>8</v>
      </c>
      <c r="AH678" s="113" t="str">
        <f t="shared" si="324"/>
        <v/>
      </c>
      <c r="AI678" s="113" t="str">
        <f t="shared" si="325"/>
        <v/>
      </c>
      <c r="AJ678" s="113" t="str">
        <f t="shared" si="326"/>
        <v/>
      </c>
      <c r="AK678" s="113" t="str">
        <f t="shared" si="327"/>
        <v/>
      </c>
      <c r="AL678" s="113">
        <f t="shared" si="328"/>
        <v>0</v>
      </c>
      <c r="AM678" s="113" t="str">
        <f t="shared" si="329"/>
        <v/>
      </c>
      <c r="AN678" s="113">
        <f t="shared" si="330"/>
        <v>0</v>
      </c>
      <c r="AO678" s="113">
        <f t="shared" si="331"/>
        <v>0</v>
      </c>
      <c r="AP678" s="113">
        <f t="shared" si="332"/>
        <v>0</v>
      </c>
      <c r="AQ678" s="113" t="str">
        <f t="shared" si="333"/>
        <v/>
      </c>
      <c r="AR678" s="113" t="str">
        <f t="shared" si="334"/>
        <v/>
      </c>
      <c r="AS678" s="113">
        <f t="shared" si="335"/>
        <v>0</v>
      </c>
      <c r="AT678" s="113">
        <f t="shared" si="336"/>
        <v>0</v>
      </c>
      <c r="AU678" s="113">
        <f t="shared" si="337"/>
        <v>0</v>
      </c>
      <c r="AV678" s="113">
        <f t="shared" si="338"/>
        <v>0</v>
      </c>
      <c r="AX678" s="68" t="str">
        <f>IF(BC678="","",IF(BC678&gt;0,COUNT($AY$2:AY678),""))</f>
        <v/>
      </c>
      <c r="AY678" s="113" t="str">
        <f t="shared" si="339"/>
        <v/>
      </c>
      <c r="AZ678" s="113" t="str">
        <f t="shared" si="340"/>
        <v/>
      </c>
      <c r="BA678" s="113" t="str">
        <f t="shared" si="341"/>
        <v/>
      </c>
      <c r="BB678" s="113" t="str">
        <f t="shared" si="342"/>
        <v/>
      </c>
      <c r="BC678" s="113" t="str">
        <f t="shared" si="343"/>
        <v/>
      </c>
      <c r="BD678" s="113" t="str">
        <f t="shared" si="344"/>
        <v/>
      </c>
      <c r="BE678" s="113" t="str">
        <f t="shared" si="345"/>
        <v/>
      </c>
      <c r="BF678" s="113" t="str">
        <f t="shared" si="346"/>
        <v/>
      </c>
      <c r="BG678" s="113" t="str">
        <f t="shared" si="347"/>
        <v/>
      </c>
      <c r="BH678" s="113" t="str">
        <f t="shared" si="348"/>
        <v/>
      </c>
      <c r="BI678" s="113" t="str">
        <f t="shared" si="349"/>
        <v/>
      </c>
      <c r="BJ678" s="113" t="str">
        <f t="shared" si="350"/>
        <v/>
      </c>
      <c r="BK678" s="113" t="str">
        <f t="shared" si="351"/>
        <v/>
      </c>
      <c r="BL678" s="113" t="str">
        <f t="shared" si="352"/>
        <v/>
      </c>
      <c r="BM678" s="113" t="str">
        <f t="shared" si="353"/>
        <v/>
      </c>
      <c r="BN678" s="113" t="str">
        <f t="shared" si="354"/>
        <v/>
      </c>
    </row>
    <row r="679" spans="1:66">
      <c r="A679" s="111">
        <f>IF('Data Entry'!$H$4="","",'Data Entry'!$H$4)</f>
        <v>8</v>
      </c>
      <c r="B679" s="111" t="str">
        <f>IF('Data Entry'!B684="","",'Data Entry'!B684)</f>
        <v/>
      </c>
      <c r="C679" s="111" t="str">
        <f>IF('Data Entry'!C684="","",'Data Entry'!C684)</f>
        <v/>
      </c>
      <c r="D679" s="114" t="str">
        <f>IF('Data Entry'!D684="","",'Data Entry'!D684)</f>
        <v/>
      </c>
      <c r="E679" s="111" t="str">
        <f>IF('Data Entry'!E684="","",UPPER('Data Entry'!E684))</f>
        <v/>
      </c>
      <c r="F679" s="111"/>
      <c r="G679" s="111" t="str">
        <f>IF('Data Entry'!F684="","",UPPER('Data Entry'!F684))</f>
        <v/>
      </c>
      <c r="H679" s="111"/>
      <c r="I679" s="111"/>
      <c r="J679" s="111"/>
      <c r="K679" s="111" t="str">
        <f>IF('Data Entry'!G684="","",'Data Entry'!G684)</f>
        <v/>
      </c>
      <c r="L679" s="111" t="str">
        <f>IF('Data Entry'!H684="","",'Data Entry'!H684)</f>
        <v/>
      </c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2"/>
      <c r="AF679" s="68" t="str">
        <f>IF(AK679="","",IF(AK679&gt;0,COUNT($AG$2:AG679),""))</f>
        <v/>
      </c>
      <c r="AG679" s="113">
        <f t="shared" si="323"/>
        <v>8</v>
      </c>
      <c r="AH679" s="113" t="str">
        <f t="shared" si="324"/>
        <v/>
      </c>
      <c r="AI679" s="113" t="str">
        <f t="shared" si="325"/>
        <v/>
      </c>
      <c r="AJ679" s="113" t="str">
        <f t="shared" si="326"/>
        <v/>
      </c>
      <c r="AK679" s="113" t="str">
        <f t="shared" si="327"/>
        <v/>
      </c>
      <c r="AL679" s="113">
        <f t="shared" si="328"/>
        <v>0</v>
      </c>
      <c r="AM679" s="113" t="str">
        <f t="shared" si="329"/>
        <v/>
      </c>
      <c r="AN679" s="113">
        <f t="shared" si="330"/>
        <v>0</v>
      </c>
      <c r="AO679" s="113">
        <f t="shared" si="331"/>
        <v>0</v>
      </c>
      <c r="AP679" s="113">
        <f t="shared" si="332"/>
        <v>0</v>
      </c>
      <c r="AQ679" s="113" t="str">
        <f t="shared" si="333"/>
        <v/>
      </c>
      <c r="AR679" s="113" t="str">
        <f t="shared" si="334"/>
        <v/>
      </c>
      <c r="AS679" s="113">
        <f t="shared" si="335"/>
        <v>0</v>
      </c>
      <c r="AT679" s="113">
        <f t="shared" si="336"/>
        <v>0</v>
      </c>
      <c r="AU679" s="113">
        <f t="shared" si="337"/>
        <v>0</v>
      </c>
      <c r="AV679" s="113">
        <f t="shared" si="338"/>
        <v>0</v>
      </c>
      <c r="AX679" s="68" t="str">
        <f>IF(BC679="","",IF(BC679&gt;0,COUNT($AY$2:AY679),""))</f>
        <v/>
      </c>
      <c r="AY679" s="113" t="str">
        <f t="shared" si="339"/>
        <v/>
      </c>
      <c r="AZ679" s="113" t="str">
        <f t="shared" si="340"/>
        <v/>
      </c>
      <c r="BA679" s="113" t="str">
        <f t="shared" si="341"/>
        <v/>
      </c>
      <c r="BB679" s="113" t="str">
        <f t="shared" si="342"/>
        <v/>
      </c>
      <c r="BC679" s="113" t="str">
        <f t="shared" si="343"/>
        <v/>
      </c>
      <c r="BD679" s="113" t="str">
        <f t="shared" si="344"/>
        <v/>
      </c>
      <c r="BE679" s="113" t="str">
        <f t="shared" si="345"/>
        <v/>
      </c>
      <c r="BF679" s="113" t="str">
        <f t="shared" si="346"/>
        <v/>
      </c>
      <c r="BG679" s="113" t="str">
        <f t="shared" si="347"/>
        <v/>
      </c>
      <c r="BH679" s="113" t="str">
        <f t="shared" si="348"/>
        <v/>
      </c>
      <c r="BI679" s="113" t="str">
        <f t="shared" si="349"/>
        <v/>
      </c>
      <c r="BJ679" s="113" t="str">
        <f t="shared" si="350"/>
        <v/>
      </c>
      <c r="BK679" s="113" t="str">
        <f t="shared" si="351"/>
        <v/>
      </c>
      <c r="BL679" s="113" t="str">
        <f t="shared" si="352"/>
        <v/>
      </c>
      <c r="BM679" s="113" t="str">
        <f t="shared" si="353"/>
        <v/>
      </c>
      <c r="BN679" s="113" t="str">
        <f t="shared" si="354"/>
        <v/>
      </c>
    </row>
    <row r="680" spans="1:66">
      <c r="A680" s="111">
        <f>IF('Data Entry'!$H$4="","",'Data Entry'!$H$4)</f>
        <v>8</v>
      </c>
      <c r="B680" s="111" t="str">
        <f>IF('Data Entry'!B685="","",'Data Entry'!B685)</f>
        <v/>
      </c>
      <c r="C680" s="111" t="str">
        <f>IF('Data Entry'!C685="","",'Data Entry'!C685)</f>
        <v/>
      </c>
      <c r="D680" s="114" t="str">
        <f>IF('Data Entry'!D685="","",'Data Entry'!D685)</f>
        <v/>
      </c>
      <c r="E680" s="111" t="str">
        <f>IF('Data Entry'!E685="","",UPPER('Data Entry'!E685))</f>
        <v/>
      </c>
      <c r="F680" s="111"/>
      <c r="G680" s="111" t="str">
        <f>IF('Data Entry'!F685="","",UPPER('Data Entry'!F685))</f>
        <v/>
      </c>
      <c r="H680" s="111"/>
      <c r="I680" s="111"/>
      <c r="J680" s="111"/>
      <c r="K680" s="111" t="str">
        <f>IF('Data Entry'!G685="","",'Data Entry'!G685)</f>
        <v/>
      </c>
      <c r="L680" s="111" t="str">
        <f>IF('Data Entry'!H685="","",'Data Entry'!H685)</f>
        <v/>
      </c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2"/>
      <c r="AF680" s="68" t="str">
        <f>IF(AK680="","",IF(AK680&gt;0,COUNT($AG$2:AG680),""))</f>
        <v/>
      </c>
      <c r="AG680" s="113">
        <f t="shared" si="323"/>
        <v>8</v>
      </c>
      <c r="AH680" s="113" t="str">
        <f t="shared" si="324"/>
        <v/>
      </c>
      <c r="AI680" s="113" t="str">
        <f t="shared" si="325"/>
        <v/>
      </c>
      <c r="AJ680" s="113" t="str">
        <f t="shared" si="326"/>
        <v/>
      </c>
      <c r="AK680" s="113" t="str">
        <f t="shared" si="327"/>
        <v/>
      </c>
      <c r="AL680" s="113">
        <f t="shared" si="328"/>
        <v>0</v>
      </c>
      <c r="AM680" s="113" t="str">
        <f t="shared" si="329"/>
        <v/>
      </c>
      <c r="AN680" s="113">
        <f t="shared" si="330"/>
        <v>0</v>
      </c>
      <c r="AO680" s="113">
        <f t="shared" si="331"/>
        <v>0</v>
      </c>
      <c r="AP680" s="113">
        <f t="shared" si="332"/>
        <v>0</v>
      </c>
      <c r="AQ680" s="113" t="str">
        <f t="shared" si="333"/>
        <v/>
      </c>
      <c r="AR680" s="113" t="str">
        <f t="shared" si="334"/>
        <v/>
      </c>
      <c r="AS680" s="113">
        <f t="shared" si="335"/>
        <v>0</v>
      </c>
      <c r="AT680" s="113">
        <f t="shared" si="336"/>
        <v>0</v>
      </c>
      <c r="AU680" s="113">
        <f t="shared" si="337"/>
        <v>0</v>
      </c>
      <c r="AV680" s="113">
        <f t="shared" si="338"/>
        <v>0</v>
      </c>
      <c r="AX680" s="68" t="str">
        <f>IF(BC680="","",IF(BC680&gt;0,COUNT($AY$2:AY680),""))</f>
        <v/>
      </c>
      <c r="AY680" s="113" t="str">
        <f t="shared" si="339"/>
        <v/>
      </c>
      <c r="AZ680" s="113" t="str">
        <f t="shared" si="340"/>
        <v/>
      </c>
      <c r="BA680" s="113" t="str">
        <f t="shared" si="341"/>
        <v/>
      </c>
      <c r="BB680" s="113" t="str">
        <f t="shared" si="342"/>
        <v/>
      </c>
      <c r="BC680" s="113" t="str">
        <f t="shared" si="343"/>
        <v/>
      </c>
      <c r="BD680" s="113" t="str">
        <f t="shared" si="344"/>
        <v/>
      </c>
      <c r="BE680" s="113" t="str">
        <f t="shared" si="345"/>
        <v/>
      </c>
      <c r="BF680" s="113" t="str">
        <f t="shared" si="346"/>
        <v/>
      </c>
      <c r="BG680" s="113" t="str">
        <f t="shared" si="347"/>
        <v/>
      </c>
      <c r="BH680" s="113" t="str">
        <f t="shared" si="348"/>
        <v/>
      </c>
      <c r="BI680" s="113" t="str">
        <f t="shared" si="349"/>
        <v/>
      </c>
      <c r="BJ680" s="113" t="str">
        <f t="shared" si="350"/>
        <v/>
      </c>
      <c r="BK680" s="113" t="str">
        <f t="shared" si="351"/>
        <v/>
      </c>
      <c r="BL680" s="113" t="str">
        <f t="shared" si="352"/>
        <v/>
      </c>
      <c r="BM680" s="113" t="str">
        <f t="shared" si="353"/>
        <v/>
      </c>
      <c r="BN680" s="113" t="str">
        <f t="shared" si="354"/>
        <v/>
      </c>
    </row>
    <row r="681" spans="1:66">
      <c r="A681" s="111">
        <f>IF('Data Entry'!$H$4="","",'Data Entry'!$H$4)</f>
        <v>8</v>
      </c>
      <c r="B681" s="111" t="str">
        <f>IF('Data Entry'!B686="","",'Data Entry'!B686)</f>
        <v/>
      </c>
      <c r="C681" s="111" t="str">
        <f>IF('Data Entry'!C686="","",'Data Entry'!C686)</f>
        <v/>
      </c>
      <c r="D681" s="114" t="str">
        <f>IF('Data Entry'!D686="","",'Data Entry'!D686)</f>
        <v/>
      </c>
      <c r="E681" s="111" t="str">
        <f>IF('Data Entry'!E686="","",UPPER('Data Entry'!E686))</f>
        <v/>
      </c>
      <c r="F681" s="111"/>
      <c r="G681" s="111" t="str">
        <f>IF('Data Entry'!F686="","",UPPER('Data Entry'!F686))</f>
        <v/>
      </c>
      <c r="H681" s="111"/>
      <c r="I681" s="111"/>
      <c r="J681" s="111"/>
      <c r="K681" s="111" t="str">
        <f>IF('Data Entry'!G686="","",'Data Entry'!G686)</f>
        <v/>
      </c>
      <c r="L681" s="111" t="str">
        <f>IF('Data Entry'!H686="","",'Data Entry'!H686)</f>
        <v/>
      </c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2"/>
      <c r="AF681" s="68" t="str">
        <f>IF(AK681="","",IF(AK681&gt;0,COUNT($AG$2:AG681),""))</f>
        <v/>
      </c>
      <c r="AG681" s="113">
        <f t="shared" si="323"/>
        <v>8</v>
      </c>
      <c r="AH681" s="113" t="str">
        <f t="shared" si="324"/>
        <v/>
      </c>
      <c r="AI681" s="113" t="str">
        <f t="shared" si="325"/>
        <v/>
      </c>
      <c r="AJ681" s="113" t="str">
        <f t="shared" si="326"/>
        <v/>
      </c>
      <c r="AK681" s="113" t="str">
        <f t="shared" si="327"/>
        <v/>
      </c>
      <c r="AL681" s="113">
        <f t="shared" si="328"/>
        <v>0</v>
      </c>
      <c r="AM681" s="113" t="str">
        <f t="shared" si="329"/>
        <v/>
      </c>
      <c r="AN681" s="113">
        <f t="shared" si="330"/>
        <v>0</v>
      </c>
      <c r="AO681" s="113">
        <f t="shared" si="331"/>
        <v>0</v>
      </c>
      <c r="AP681" s="113">
        <f t="shared" si="332"/>
        <v>0</v>
      </c>
      <c r="AQ681" s="113" t="str">
        <f t="shared" si="333"/>
        <v/>
      </c>
      <c r="AR681" s="113" t="str">
        <f t="shared" si="334"/>
        <v/>
      </c>
      <c r="AS681" s="113">
        <f t="shared" si="335"/>
        <v>0</v>
      </c>
      <c r="AT681" s="113">
        <f t="shared" si="336"/>
        <v>0</v>
      </c>
      <c r="AU681" s="113">
        <f t="shared" si="337"/>
        <v>0</v>
      </c>
      <c r="AV681" s="113">
        <f t="shared" si="338"/>
        <v>0</v>
      </c>
      <c r="AX681" s="68" t="str">
        <f>IF(BC681="","",IF(BC681&gt;0,COUNT($AY$2:AY681),""))</f>
        <v/>
      </c>
      <c r="AY681" s="113" t="str">
        <f t="shared" si="339"/>
        <v/>
      </c>
      <c r="AZ681" s="113" t="str">
        <f t="shared" si="340"/>
        <v/>
      </c>
      <c r="BA681" s="113" t="str">
        <f t="shared" si="341"/>
        <v/>
      </c>
      <c r="BB681" s="113" t="str">
        <f t="shared" si="342"/>
        <v/>
      </c>
      <c r="BC681" s="113" t="str">
        <f t="shared" si="343"/>
        <v/>
      </c>
      <c r="BD681" s="113" t="str">
        <f t="shared" si="344"/>
        <v/>
      </c>
      <c r="BE681" s="113" t="str">
        <f t="shared" si="345"/>
        <v/>
      </c>
      <c r="BF681" s="113" t="str">
        <f t="shared" si="346"/>
        <v/>
      </c>
      <c r="BG681" s="113" t="str">
        <f t="shared" si="347"/>
        <v/>
      </c>
      <c r="BH681" s="113" t="str">
        <f t="shared" si="348"/>
        <v/>
      </c>
      <c r="BI681" s="113" t="str">
        <f t="shared" si="349"/>
        <v/>
      </c>
      <c r="BJ681" s="113" t="str">
        <f t="shared" si="350"/>
        <v/>
      </c>
      <c r="BK681" s="113" t="str">
        <f t="shared" si="351"/>
        <v/>
      </c>
      <c r="BL681" s="113" t="str">
        <f t="shared" si="352"/>
        <v/>
      </c>
      <c r="BM681" s="113" t="str">
        <f t="shared" si="353"/>
        <v/>
      </c>
      <c r="BN681" s="113" t="str">
        <f t="shared" si="354"/>
        <v/>
      </c>
    </row>
    <row r="682" spans="1:66">
      <c r="A682" s="111">
        <f>IF('Data Entry'!$H$4="","",'Data Entry'!$H$4)</f>
        <v>8</v>
      </c>
      <c r="B682" s="111" t="str">
        <f>IF('Data Entry'!B687="","",'Data Entry'!B687)</f>
        <v/>
      </c>
      <c r="C682" s="111" t="str">
        <f>IF('Data Entry'!C687="","",'Data Entry'!C687)</f>
        <v/>
      </c>
      <c r="D682" s="114" t="str">
        <f>IF('Data Entry'!D687="","",'Data Entry'!D687)</f>
        <v/>
      </c>
      <c r="E682" s="111" t="str">
        <f>IF('Data Entry'!E687="","",UPPER('Data Entry'!E687))</f>
        <v/>
      </c>
      <c r="F682" s="111"/>
      <c r="G682" s="111" t="str">
        <f>IF('Data Entry'!F687="","",UPPER('Data Entry'!F687))</f>
        <v/>
      </c>
      <c r="H682" s="111"/>
      <c r="I682" s="111"/>
      <c r="J682" s="111"/>
      <c r="K682" s="111" t="str">
        <f>IF('Data Entry'!G687="","",'Data Entry'!G687)</f>
        <v/>
      </c>
      <c r="L682" s="111" t="str">
        <f>IF('Data Entry'!H687="","",'Data Entry'!H687)</f>
        <v/>
      </c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2"/>
      <c r="AF682" s="68" t="str">
        <f>IF(AK682="","",IF(AK682&gt;0,COUNT($AG$2:AG682),""))</f>
        <v/>
      </c>
      <c r="AG682" s="113">
        <f t="shared" si="323"/>
        <v>8</v>
      </c>
      <c r="AH682" s="113" t="str">
        <f t="shared" si="324"/>
        <v/>
      </c>
      <c r="AI682" s="113" t="str">
        <f t="shared" si="325"/>
        <v/>
      </c>
      <c r="AJ682" s="113" t="str">
        <f t="shared" si="326"/>
        <v/>
      </c>
      <c r="AK682" s="113" t="str">
        <f t="shared" si="327"/>
        <v/>
      </c>
      <c r="AL682" s="113">
        <f t="shared" si="328"/>
        <v>0</v>
      </c>
      <c r="AM682" s="113" t="str">
        <f t="shared" si="329"/>
        <v/>
      </c>
      <c r="AN682" s="113">
        <f t="shared" si="330"/>
        <v>0</v>
      </c>
      <c r="AO682" s="113">
        <f t="shared" si="331"/>
        <v>0</v>
      </c>
      <c r="AP682" s="113">
        <f t="shared" si="332"/>
        <v>0</v>
      </c>
      <c r="AQ682" s="113" t="str">
        <f t="shared" si="333"/>
        <v/>
      </c>
      <c r="AR682" s="113" t="str">
        <f t="shared" si="334"/>
        <v/>
      </c>
      <c r="AS682" s="113">
        <f t="shared" si="335"/>
        <v>0</v>
      </c>
      <c r="AT682" s="113">
        <f t="shared" si="336"/>
        <v>0</v>
      </c>
      <c r="AU682" s="113">
        <f t="shared" si="337"/>
        <v>0</v>
      </c>
      <c r="AV682" s="113">
        <f t="shared" si="338"/>
        <v>0</v>
      </c>
      <c r="AX682" s="68" t="str">
        <f>IF(BC682="","",IF(BC682&gt;0,COUNT($AY$2:AY682),""))</f>
        <v/>
      </c>
      <c r="AY682" s="113" t="str">
        <f t="shared" si="339"/>
        <v/>
      </c>
      <c r="AZ682" s="113" t="str">
        <f t="shared" si="340"/>
        <v/>
      </c>
      <c r="BA682" s="113" t="str">
        <f t="shared" si="341"/>
        <v/>
      </c>
      <c r="BB682" s="113" t="str">
        <f t="shared" si="342"/>
        <v/>
      </c>
      <c r="BC682" s="113" t="str">
        <f t="shared" si="343"/>
        <v/>
      </c>
      <c r="BD682" s="113" t="str">
        <f t="shared" si="344"/>
        <v/>
      </c>
      <c r="BE682" s="113" t="str">
        <f t="shared" si="345"/>
        <v/>
      </c>
      <c r="BF682" s="113" t="str">
        <f t="shared" si="346"/>
        <v/>
      </c>
      <c r="BG682" s="113" t="str">
        <f t="shared" si="347"/>
        <v/>
      </c>
      <c r="BH682" s="113" t="str">
        <f t="shared" si="348"/>
        <v/>
      </c>
      <c r="BI682" s="113" t="str">
        <f t="shared" si="349"/>
        <v/>
      </c>
      <c r="BJ682" s="113" t="str">
        <f t="shared" si="350"/>
        <v/>
      </c>
      <c r="BK682" s="113" t="str">
        <f t="shared" si="351"/>
        <v/>
      </c>
      <c r="BL682" s="113" t="str">
        <f t="shared" si="352"/>
        <v/>
      </c>
      <c r="BM682" s="113" t="str">
        <f t="shared" si="353"/>
        <v/>
      </c>
      <c r="BN682" s="113" t="str">
        <f t="shared" si="354"/>
        <v/>
      </c>
    </row>
    <row r="683" spans="1:66">
      <c r="A683" s="111">
        <f>IF('Data Entry'!$H$4="","",'Data Entry'!$H$4)</f>
        <v>8</v>
      </c>
      <c r="B683" s="111" t="str">
        <f>IF('Data Entry'!B688="","",'Data Entry'!B688)</f>
        <v/>
      </c>
      <c r="C683" s="111" t="str">
        <f>IF('Data Entry'!C688="","",'Data Entry'!C688)</f>
        <v/>
      </c>
      <c r="D683" s="114" t="str">
        <f>IF('Data Entry'!D688="","",'Data Entry'!D688)</f>
        <v/>
      </c>
      <c r="E683" s="111" t="str">
        <f>IF('Data Entry'!E688="","",UPPER('Data Entry'!E688))</f>
        <v/>
      </c>
      <c r="F683" s="111"/>
      <c r="G683" s="111" t="str">
        <f>IF('Data Entry'!F688="","",UPPER('Data Entry'!F688))</f>
        <v/>
      </c>
      <c r="H683" s="111"/>
      <c r="I683" s="111"/>
      <c r="J683" s="111"/>
      <c r="K683" s="111" t="str">
        <f>IF('Data Entry'!G688="","",'Data Entry'!G688)</f>
        <v/>
      </c>
      <c r="L683" s="111" t="str">
        <f>IF('Data Entry'!H688="","",'Data Entry'!H688)</f>
        <v/>
      </c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2"/>
      <c r="AF683" s="68" t="str">
        <f>IF(AK683="","",IF(AK683&gt;0,COUNT($AG$2:AG683),""))</f>
        <v/>
      </c>
      <c r="AG683" s="113">
        <f t="shared" si="323"/>
        <v>8</v>
      </c>
      <c r="AH683" s="113" t="str">
        <f t="shared" si="324"/>
        <v/>
      </c>
      <c r="AI683" s="113" t="str">
        <f t="shared" si="325"/>
        <v/>
      </c>
      <c r="AJ683" s="113" t="str">
        <f t="shared" si="326"/>
        <v/>
      </c>
      <c r="AK683" s="113" t="str">
        <f t="shared" si="327"/>
        <v/>
      </c>
      <c r="AL683" s="113">
        <f t="shared" si="328"/>
        <v>0</v>
      </c>
      <c r="AM683" s="113" t="str">
        <f t="shared" si="329"/>
        <v/>
      </c>
      <c r="AN683" s="113">
        <f t="shared" si="330"/>
        <v>0</v>
      </c>
      <c r="AO683" s="113">
        <f t="shared" si="331"/>
        <v>0</v>
      </c>
      <c r="AP683" s="113">
        <f t="shared" si="332"/>
        <v>0</v>
      </c>
      <c r="AQ683" s="113" t="str">
        <f t="shared" si="333"/>
        <v/>
      </c>
      <c r="AR683" s="113" t="str">
        <f t="shared" si="334"/>
        <v/>
      </c>
      <c r="AS683" s="113">
        <f t="shared" si="335"/>
        <v>0</v>
      </c>
      <c r="AT683" s="113">
        <f t="shared" si="336"/>
        <v>0</v>
      </c>
      <c r="AU683" s="113">
        <f t="shared" si="337"/>
        <v>0</v>
      </c>
      <c r="AV683" s="113">
        <f t="shared" si="338"/>
        <v>0</v>
      </c>
      <c r="AX683" s="68" t="str">
        <f>IF(BC683="","",IF(BC683&gt;0,COUNT($AY$2:AY683),""))</f>
        <v/>
      </c>
      <c r="AY683" s="113" t="str">
        <f t="shared" si="339"/>
        <v/>
      </c>
      <c r="AZ683" s="113" t="str">
        <f t="shared" si="340"/>
        <v/>
      </c>
      <c r="BA683" s="113" t="str">
        <f t="shared" si="341"/>
        <v/>
      </c>
      <c r="BB683" s="113" t="str">
        <f t="shared" si="342"/>
        <v/>
      </c>
      <c r="BC683" s="113" t="str">
        <f t="shared" si="343"/>
        <v/>
      </c>
      <c r="BD683" s="113" t="str">
        <f t="shared" si="344"/>
        <v/>
      </c>
      <c r="BE683" s="113" t="str">
        <f t="shared" si="345"/>
        <v/>
      </c>
      <c r="BF683" s="113" t="str">
        <f t="shared" si="346"/>
        <v/>
      </c>
      <c r="BG683" s="113" t="str">
        <f t="shared" si="347"/>
        <v/>
      </c>
      <c r="BH683" s="113" t="str">
        <f t="shared" si="348"/>
        <v/>
      </c>
      <c r="BI683" s="113" t="str">
        <f t="shared" si="349"/>
        <v/>
      </c>
      <c r="BJ683" s="113" t="str">
        <f t="shared" si="350"/>
        <v/>
      </c>
      <c r="BK683" s="113" t="str">
        <f t="shared" si="351"/>
        <v/>
      </c>
      <c r="BL683" s="113" t="str">
        <f t="shared" si="352"/>
        <v/>
      </c>
      <c r="BM683" s="113" t="str">
        <f t="shared" si="353"/>
        <v/>
      </c>
      <c r="BN683" s="113" t="str">
        <f t="shared" si="354"/>
        <v/>
      </c>
    </row>
    <row r="684" spans="1:66">
      <c r="A684" s="111">
        <f>IF('Data Entry'!$H$4="","",'Data Entry'!$H$4)</f>
        <v>8</v>
      </c>
      <c r="B684" s="111" t="str">
        <f>IF('Data Entry'!B689="","",'Data Entry'!B689)</f>
        <v/>
      </c>
      <c r="C684" s="111" t="str">
        <f>IF('Data Entry'!C689="","",'Data Entry'!C689)</f>
        <v/>
      </c>
      <c r="D684" s="114" t="str">
        <f>IF('Data Entry'!D689="","",'Data Entry'!D689)</f>
        <v/>
      </c>
      <c r="E684" s="111" t="str">
        <f>IF('Data Entry'!E689="","",UPPER('Data Entry'!E689))</f>
        <v/>
      </c>
      <c r="F684" s="111"/>
      <c r="G684" s="111" t="str">
        <f>IF('Data Entry'!F689="","",UPPER('Data Entry'!F689))</f>
        <v/>
      </c>
      <c r="H684" s="111"/>
      <c r="I684" s="111"/>
      <c r="J684" s="111"/>
      <c r="K684" s="111" t="str">
        <f>IF('Data Entry'!G689="","",'Data Entry'!G689)</f>
        <v/>
      </c>
      <c r="L684" s="111" t="str">
        <f>IF('Data Entry'!H689="","",'Data Entry'!H689)</f>
        <v/>
      </c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2"/>
      <c r="AF684" s="68" t="str">
        <f>IF(AK684="","",IF(AK684&gt;0,COUNT($AG$2:AG684),""))</f>
        <v/>
      </c>
      <c r="AG684" s="113">
        <f t="shared" si="323"/>
        <v>8</v>
      </c>
      <c r="AH684" s="113" t="str">
        <f t="shared" si="324"/>
        <v/>
      </c>
      <c r="AI684" s="113" t="str">
        <f t="shared" si="325"/>
        <v/>
      </c>
      <c r="AJ684" s="113" t="str">
        <f t="shared" si="326"/>
        <v/>
      </c>
      <c r="AK684" s="113" t="str">
        <f t="shared" si="327"/>
        <v/>
      </c>
      <c r="AL684" s="113">
        <f t="shared" si="328"/>
        <v>0</v>
      </c>
      <c r="AM684" s="113" t="str">
        <f t="shared" si="329"/>
        <v/>
      </c>
      <c r="AN684" s="113">
        <f t="shared" si="330"/>
        <v>0</v>
      </c>
      <c r="AO684" s="113">
        <f t="shared" si="331"/>
        <v>0</v>
      </c>
      <c r="AP684" s="113">
        <f t="shared" si="332"/>
        <v>0</v>
      </c>
      <c r="AQ684" s="113" t="str">
        <f t="shared" si="333"/>
        <v/>
      </c>
      <c r="AR684" s="113" t="str">
        <f t="shared" si="334"/>
        <v/>
      </c>
      <c r="AS684" s="113">
        <f t="shared" si="335"/>
        <v>0</v>
      </c>
      <c r="AT684" s="113">
        <f t="shared" si="336"/>
        <v>0</v>
      </c>
      <c r="AU684" s="113">
        <f t="shared" si="337"/>
        <v>0</v>
      </c>
      <c r="AV684" s="113">
        <f t="shared" si="338"/>
        <v>0</v>
      </c>
      <c r="AX684" s="68" t="str">
        <f>IF(BC684="","",IF(BC684&gt;0,COUNT($AY$2:AY684),""))</f>
        <v/>
      </c>
      <c r="AY684" s="113" t="str">
        <f t="shared" si="339"/>
        <v/>
      </c>
      <c r="AZ684" s="113" t="str">
        <f t="shared" si="340"/>
        <v/>
      </c>
      <c r="BA684" s="113" t="str">
        <f t="shared" si="341"/>
        <v/>
      </c>
      <c r="BB684" s="113" t="str">
        <f t="shared" si="342"/>
        <v/>
      </c>
      <c r="BC684" s="113" t="str">
        <f t="shared" si="343"/>
        <v/>
      </c>
      <c r="BD684" s="113" t="str">
        <f t="shared" si="344"/>
        <v/>
      </c>
      <c r="BE684" s="113" t="str">
        <f t="shared" si="345"/>
        <v/>
      </c>
      <c r="BF684" s="113" t="str">
        <f t="shared" si="346"/>
        <v/>
      </c>
      <c r="BG684" s="113" t="str">
        <f t="shared" si="347"/>
        <v/>
      </c>
      <c r="BH684" s="113" t="str">
        <f t="shared" si="348"/>
        <v/>
      </c>
      <c r="BI684" s="113" t="str">
        <f t="shared" si="349"/>
        <v/>
      </c>
      <c r="BJ684" s="113" t="str">
        <f t="shared" si="350"/>
        <v/>
      </c>
      <c r="BK684" s="113" t="str">
        <f t="shared" si="351"/>
        <v/>
      </c>
      <c r="BL684" s="113" t="str">
        <f t="shared" si="352"/>
        <v/>
      </c>
      <c r="BM684" s="113" t="str">
        <f t="shared" si="353"/>
        <v/>
      </c>
      <c r="BN684" s="113" t="str">
        <f t="shared" si="354"/>
        <v/>
      </c>
    </row>
    <row r="685" spans="1:66">
      <c r="A685" s="111">
        <f>IF('Data Entry'!$H$4="","",'Data Entry'!$H$4)</f>
        <v>8</v>
      </c>
      <c r="B685" s="111" t="str">
        <f>IF('Data Entry'!B690="","",'Data Entry'!B690)</f>
        <v/>
      </c>
      <c r="C685" s="111" t="str">
        <f>IF('Data Entry'!C690="","",'Data Entry'!C690)</f>
        <v/>
      </c>
      <c r="D685" s="114" t="str">
        <f>IF('Data Entry'!D690="","",'Data Entry'!D690)</f>
        <v/>
      </c>
      <c r="E685" s="111" t="str">
        <f>IF('Data Entry'!E690="","",UPPER('Data Entry'!E690))</f>
        <v/>
      </c>
      <c r="F685" s="111"/>
      <c r="G685" s="111" t="str">
        <f>IF('Data Entry'!F690="","",UPPER('Data Entry'!F690))</f>
        <v/>
      </c>
      <c r="H685" s="111"/>
      <c r="I685" s="111"/>
      <c r="J685" s="111"/>
      <c r="K685" s="111" t="str">
        <f>IF('Data Entry'!G690="","",'Data Entry'!G690)</f>
        <v/>
      </c>
      <c r="L685" s="111" t="str">
        <f>IF('Data Entry'!H690="","",'Data Entry'!H690)</f>
        <v/>
      </c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2"/>
      <c r="AF685" s="68" t="str">
        <f>IF(AK685="","",IF(AK685&gt;0,COUNT($AG$2:AG685),""))</f>
        <v/>
      </c>
      <c r="AG685" s="113">
        <f t="shared" si="323"/>
        <v>8</v>
      </c>
      <c r="AH685" s="113" t="str">
        <f t="shared" si="324"/>
        <v/>
      </c>
      <c r="AI685" s="113" t="str">
        <f t="shared" si="325"/>
        <v/>
      </c>
      <c r="AJ685" s="113" t="str">
        <f t="shared" si="326"/>
        <v/>
      </c>
      <c r="AK685" s="113" t="str">
        <f t="shared" si="327"/>
        <v/>
      </c>
      <c r="AL685" s="113">
        <f t="shared" si="328"/>
        <v>0</v>
      </c>
      <c r="AM685" s="113" t="str">
        <f t="shared" si="329"/>
        <v/>
      </c>
      <c r="AN685" s="113">
        <f t="shared" si="330"/>
        <v>0</v>
      </c>
      <c r="AO685" s="113">
        <f t="shared" si="331"/>
        <v>0</v>
      </c>
      <c r="AP685" s="113">
        <f t="shared" si="332"/>
        <v>0</v>
      </c>
      <c r="AQ685" s="113" t="str">
        <f t="shared" si="333"/>
        <v/>
      </c>
      <c r="AR685" s="113" t="str">
        <f t="shared" si="334"/>
        <v/>
      </c>
      <c r="AS685" s="113">
        <f t="shared" si="335"/>
        <v>0</v>
      </c>
      <c r="AT685" s="113">
        <f t="shared" si="336"/>
        <v>0</v>
      </c>
      <c r="AU685" s="113">
        <f t="shared" si="337"/>
        <v>0</v>
      </c>
      <c r="AV685" s="113">
        <f t="shared" si="338"/>
        <v>0</v>
      </c>
      <c r="AX685" s="68" t="str">
        <f>IF(BC685="","",IF(BC685&gt;0,COUNT($AY$2:AY685),""))</f>
        <v/>
      </c>
      <c r="AY685" s="113" t="str">
        <f t="shared" si="339"/>
        <v/>
      </c>
      <c r="AZ685" s="113" t="str">
        <f t="shared" si="340"/>
        <v/>
      </c>
      <c r="BA685" s="113" t="str">
        <f t="shared" si="341"/>
        <v/>
      </c>
      <c r="BB685" s="113" t="str">
        <f t="shared" si="342"/>
        <v/>
      </c>
      <c r="BC685" s="113" t="str">
        <f t="shared" si="343"/>
        <v/>
      </c>
      <c r="BD685" s="113" t="str">
        <f t="shared" si="344"/>
        <v/>
      </c>
      <c r="BE685" s="113" t="str">
        <f t="shared" si="345"/>
        <v/>
      </c>
      <c r="BF685" s="113" t="str">
        <f t="shared" si="346"/>
        <v/>
      </c>
      <c r="BG685" s="113" t="str">
        <f t="shared" si="347"/>
        <v/>
      </c>
      <c r="BH685" s="113" t="str">
        <f t="shared" si="348"/>
        <v/>
      </c>
      <c r="BI685" s="113" t="str">
        <f t="shared" si="349"/>
        <v/>
      </c>
      <c r="BJ685" s="113" t="str">
        <f t="shared" si="350"/>
        <v/>
      </c>
      <c r="BK685" s="113" t="str">
        <f t="shared" si="351"/>
        <v/>
      </c>
      <c r="BL685" s="113" t="str">
        <f t="shared" si="352"/>
        <v/>
      </c>
      <c r="BM685" s="113" t="str">
        <f t="shared" si="353"/>
        <v/>
      </c>
      <c r="BN685" s="113" t="str">
        <f t="shared" si="354"/>
        <v/>
      </c>
    </row>
    <row r="686" spans="1:66">
      <c r="A686" s="111">
        <f>IF('Data Entry'!$H$4="","",'Data Entry'!$H$4)</f>
        <v>8</v>
      </c>
      <c r="B686" s="111" t="str">
        <f>IF('Data Entry'!B691="","",'Data Entry'!B691)</f>
        <v/>
      </c>
      <c r="C686" s="111" t="str">
        <f>IF('Data Entry'!C691="","",'Data Entry'!C691)</f>
        <v/>
      </c>
      <c r="D686" s="114" t="str">
        <f>IF('Data Entry'!D691="","",'Data Entry'!D691)</f>
        <v/>
      </c>
      <c r="E686" s="111" t="str">
        <f>IF('Data Entry'!E691="","",UPPER('Data Entry'!E691))</f>
        <v/>
      </c>
      <c r="F686" s="111"/>
      <c r="G686" s="111" t="str">
        <f>IF('Data Entry'!F691="","",UPPER('Data Entry'!F691))</f>
        <v/>
      </c>
      <c r="H686" s="111"/>
      <c r="I686" s="111"/>
      <c r="J686" s="111"/>
      <c r="K686" s="111" t="str">
        <f>IF('Data Entry'!G691="","",'Data Entry'!G691)</f>
        <v/>
      </c>
      <c r="L686" s="111" t="str">
        <f>IF('Data Entry'!H691="","",'Data Entry'!H691)</f>
        <v/>
      </c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2"/>
      <c r="AF686" s="68" t="str">
        <f>IF(AK686="","",IF(AK686&gt;0,COUNT($AG$2:AG686),""))</f>
        <v/>
      </c>
      <c r="AG686" s="113">
        <f t="shared" si="323"/>
        <v>8</v>
      </c>
      <c r="AH686" s="113" t="str">
        <f t="shared" si="324"/>
        <v/>
      </c>
      <c r="AI686" s="113" t="str">
        <f t="shared" si="325"/>
        <v/>
      </c>
      <c r="AJ686" s="113" t="str">
        <f t="shared" si="326"/>
        <v/>
      </c>
      <c r="AK686" s="113" t="str">
        <f t="shared" si="327"/>
        <v/>
      </c>
      <c r="AL686" s="113">
        <f t="shared" si="328"/>
        <v>0</v>
      </c>
      <c r="AM686" s="113" t="str">
        <f t="shared" si="329"/>
        <v/>
      </c>
      <c r="AN686" s="113">
        <f t="shared" si="330"/>
        <v>0</v>
      </c>
      <c r="AO686" s="113">
        <f t="shared" si="331"/>
        <v>0</v>
      </c>
      <c r="AP686" s="113">
        <f t="shared" si="332"/>
        <v>0</v>
      </c>
      <c r="AQ686" s="113" t="str">
        <f t="shared" si="333"/>
        <v/>
      </c>
      <c r="AR686" s="113" t="str">
        <f t="shared" si="334"/>
        <v/>
      </c>
      <c r="AS686" s="113">
        <f t="shared" si="335"/>
        <v>0</v>
      </c>
      <c r="AT686" s="113">
        <f t="shared" si="336"/>
        <v>0</v>
      </c>
      <c r="AU686" s="113">
        <f t="shared" si="337"/>
        <v>0</v>
      </c>
      <c r="AV686" s="113">
        <f t="shared" si="338"/>
        <v>0</v>
      </c>
      <c r="AX686" s="68" t="str">
        <f>IF(BC686="","",IF(BC686&gt;0,COUNT($AY$2:AY686),""))</f>
        <v/>
      </c>
      <c r="AY686" s="113" t="str">
        <f t="shared" si="339"/>
        <v/>
      </c>
      <c r="AZ686" s="113" t="str">
        <f t="shared" si="340"/>
        <v/>
      </c>
      <c r="BA686" s="113" t="str">
        <f t="shared" si="341"/>
        <v/>
      </c>
      <c r="BB686" s="113" t="str">
        <f t="shared" si="342"/>
        <v/>
      </c>
      <c r="BC686" s="113" t="str">
        <f t="shared" si="343"/>
        <v/>
      </c>
      <c r="BD686" s="113" t="str">
        <f t="shared" si="344"/>
        <v/>
      </c>
      <c r="BE686" s="113" t="str">
        <f t="shared" si="345"/>
        <v/>
      </c>
      <c r="BF686" s="113" t="str">
        <f t="shared" si="346"/>
        <v/>
      </c>
      <c r="BG686" s="113" t="str">
        <f t="shared" si="347"/>
        <v/>
      </c>
      <c r="BH686" s="113" t="str">
        <f t="shared" si="348"/>
        <v/>
      </c>
      <c r="BI686" s="113" t="str">
        <f t="shared" si="349"/>
        <v/>
      </c>
      <c r="BJ686" s="113" t="str">
        <f t="shared" si="350"/>
        <v/>
      </c>
      <c r="BK686" s="113" t="str">
        <f t="shared" si="351"/>
        <v/>
      </c>
      <c r="BL686" s="113" t="str">
        <f t="shared" si="352"/>
        <v/>
      </c>
      <c r="BM686" s="113" t="str">
        <f t="shared" si="353"/>
        <v/>
      </c>
      <c r="BN686" s="113" t="str">
        <f t="shared" si="354"/>
        <v/>
      </c>
    </row>
    <row r="687" spans="1:66">
      <c r="A687" s="111">
        <f>IF('Data Entry'!$H$4="","",'Data Entry'!$H$4)</f>
        <v>8</v>
      </c>
      <c r="B687" s="111" t="str">
        <f>IF('Data Entry'!B692="","",'Data Entry'!B692)</f>
        <v/>
      </c>
      <c r="C687" s="111" t="str">
        <f>IF('Data Entry'!C692="","",'Data Entry'!C692)</f>
        <v/>
      </c>
      <c r="D687" s="114" t="str">
        <f>IF('Data Entry'!D692="","",'Data Entry'!D692)</f>
        <v/>
      </c>
      <c r="E687" s="111" t="str">
        <f>IF('Data Entry'!E692="","",UPPER('Data Entry'!E692))</f>
        <v/>
      </c>
      <c r="F687" s="111"/>
      <c r="G687" s="111" t="str">
        <f>IF('Data Entry'!F692="","",UPPER('Data Entry'!F692))</f>
        <v/>
      </c>
      <c r="H687" s="111"/>
      <c r="I687" s="111"/>
      <c r="J687" s="111"/>
      <c r="K687" s="111" t="str">
        <f>IF('Data Entry'!G692="","",'Data Entry'!G692)</f>
        <v/>
      </c>
      <c r="L687" s="111" t="str">
        <f>IF('Data Entry'!H692="","",'Data Entry'!H692)</f>
        <v/>
      </c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2"/>
      <c r="AF687" s="68" t="str">
        <f>IF(AK687="","",IF(AK687&gt;0,COUNT($AG$2:AG687),""))</f>
        <v/>
      </c>
      <c r="AG687" s="113">
        <f t="shared" si="323"/>
        <v>8</v>
      </c>
      <c r="AH687" s="113" t="str">
        <f t="shared" si="324"/>
        <v/>
      </c>
      <c r="AI687" s="113" t="str">
        <f t="shared" si="325"/>
        <v/>
      </c>
      <c r="AJ687" s="113" t="str">
        <f t="shared" si="326"/>
        <v/>
      </c>
      <c r="AK687" s="113" t="str">
        <f t="shared" si="327"/>
        <v/>
      </c>
      <c r="AL687" s="113">
        <f t="shared" si="328"/>
        <v>0</v>
      </c>
      <c r="AM687" s="113" t="str">
        <f t="shared" si="329"/>
        <v/>
      </c>
      <c r="AN687" s="113">
        <f t="shared" si="330"/>
        <v>0</v>
      </c>
      <c r="AO687" s="113">
        <f t="shared" si="331"/>
        <v>0</v>
      </c>
      <c r="AP687" s="113">
        <f t="shared" si="332"/>
        <v>0</v>
      </c>
      <c r="AQ687" s="113" t="str">
        <f t="shared" si="333"/>
        <v/>
      </c>
      <c r="AR687" s="113" t="str">
        <f t="shared" si="334"/>
        <v/>
      </c>
      <c r="AS687" s="113">
        <f t="shared" si="335"/>
        <v>0</v>
      </c>
      <c r="AT687" s="113">
        <f t="shared" si="336"/>
        <v>0</v>
      </c>
      <c r="AU687" s="113">
        <f t="shared" si="337"/>
        <v>0</v>
      </c>
      <c r="AV687" s="113">
        <f t="shared" si="338"/>
        <v>0</v>
      </c>
      <c r="AX687" s="68" t="str">
        <f>IF(BC687="","",IF(BC687&gt;0,COUNT($AY$2:AY687),""))</f>
        <v/>
      </c>
      <c r="AY687" s="113" t="str">
        <f t="shared" si="339"/>
        <v/>
      </c>
      <c r="AZ687" s="113" t="str">
        <f t="shared" si="340"/>
        <v/>
      </c>
      <c r="BA687" s="113" t="str">
        <f t="shared" si="341"/>
        <v/>
      </c>
      <c r="BB687" s="113" t="str">
        <f t="shared" si="342"/>
        <v/>
      </c>
      <c r="BC687" s="113" t="str">
        <f t="shared" si="343"/>
        <v/>
      </c>
      <c r="BD687" s="113" t="str">
        <f t="shared" si="344"/>
        <v/>
      </c>
      <c r="BE687" s="113" t="str">
        <f t="shared" si="345"/>
        <v/>
      </c>
      <c r="BF687" s="113" t="str">
        <f t="shared" si="346"/>
        <v/>
      </c>
      <c r="BG687" s="113" t="str">
        <f t="shared" si="347"/>
        <v/>
      </c>
      <c r="BH687" s="113" t="str">
        <f t="shared" si="348"/>
        <v/>
      </c>
      <c r="BI687" s="113" t="str">
        <f t="shared" si="349"/>
        <v/>
      </c>
      <c r="BJ687" s="113" t="str">
        <f t="shared" si="350"/>
        <v/>
      </c>
      <c r="BK687" s="113" t="str">
        <f t="shared" si="351"/>
        <v/>
      </c>
      <c r="BL687" s="113" t="str">
        <f t="shared" si="352"/>
        <v/>
      </c>
      <c r="BM687" s="113" t="str">
        <f t="shared" si="353"/>
        <v/>
      </c>
      <c r="BN687" s="113" t="str">
        <f t="shared" si="354"/>
        <v/>
      </c>
    </row>
    <row r="688" spans="1:66">
      <c r="A688" s="111">
        <f>IF('Data Entry'!$H$4="","",'Data Entry'!$H$4)</f>
        <v>8</v>
      </c>
      <c r="B688" s="111" t="str">
        <f>IF('Data Entry'!B693="","",'Data Entry'!B693)</f>
        <v/>
      </c>
      <c r="C688" s="111" t="str">
        <f>IF('Data Entry'!C693="","",'Data Entry'!C693)</f>
        <v/>
      </c>
      <c r="D688" s="114" t="str">
        <f>IF('Data Entry'!D693="","",'Data Entry'!D693)</f>
        <v/>
      </c>
      <c r="E688" s="111" t="str">
        <f>IF('Data Entry'!E693="","",UPPER('Data Entry'!E693))</f>
        <v/>
      </c>
      <c r="F688" s="111"/>
      <c r="G688" s="111" t="str">
        <f>IF('Data Entry'!F693="","",UPPER('Data Entry'!F693))</f>
        <v/>
      </c>
      <c r="H688" s="111"/>
      <c r="I688" s="111"/>
      <c r="J688" s="111"/>
      <c r="K688" s="111" t="str">
        <f>IF('Data Entry'!G693="","",'Data Entry'!G693)</f>
        <v/>
      </c>
      <c r="L688" s="111" t="str">
        <f>IF('Data Entry'!H693="","",'Data Entry'!H693)</f>
        <v/>
      </c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2"/>
      <c r="AF688" s="68" t="str">
        <f>IF(AK688="","",IF(AK688&gt;0,COUNT($AG$2:AG688),""))</f>
        <v/>
      </c>
      <c r="AG688" s="113">
        <f t="shared" si="323"/>
        <v>8</v>
      </c>
      <c r="AH688" s="113" t="str">
        <f t="shared" si="324"/>
        <v/>
      </c>
      <c r="AI688" s="113" t="str">
        <f t="shared" si="325"/>
        <v/>
      </c>
      <c r="AJ688" s="113" t="str">
        <f t="shared" si="326"/>
        <v/>
      </c>
      <c r="AK688" s="113" t="str">
        <f t="shared" si="327"/>
        <v/>
      </c>
      <c r="AL688" s="113">
        <f t="shared" si="328"/>
        <v>0</v>
      </c>
      <c r="AM688" s="113" t="str">
        <f t="shared" si="329"/>
        <v/>
      </c>
      <c r="AN688" s="113">
        <f t="shared" si="330"/>
        <v>0</v>
      </c>
      <c r="AO688" s="113">
        <f t="shared" si="331"/>
        <v>0</v>
      </c>
      <c r="AP688" s="113">
        <f t="shared" si="332"/>
        <v>0</v>
      </c>
      <c r="AQ688" s="113" t="str">
        <f t="shared" si="333"/>
        <v/>
      </c>
      <c r="AR688" s="113" t="str">
        <f t="shared" si="334"/>
        <v/>
      </c>
      <c r="AS688" s="113">
        <f t="shared" si="335"/>
        <v>0</v>
      </c>
      <c r="AT688" s="113">
        <f t="shared" si="336"/>
        <v>0</v>
      </c>
      <c r="AU688" s="113">
        <f t="shared" si="337"/>
        <v>0</v>
      </c>
      <c r="AV688" s="113">
        <f t="shared" si="338"/>
        <v>0</v>
      </c>
      <c r="AX688" s="68" t="str">
        <f>IF(BC688="","",IF(BC688&gt;0,COUNT($AY$2:AY688),""))</f>
        <v/>
      </c>
      <c r="AY688" s="113" t="str">
        <f t="shared" si="339"/>
        <v/>
      </c>
      <c r="AZ688" s="113" t="str">
        <f t="shared" si="340"/>
        <v/>
      </c>
      <c r="BA688" s="113" t="str">
        <f t="shared" si="341"/>
        <v/>
      </c>
      <c r="BB688" s="113" t="str">
        <f t="shared" si="342"/>
        <v/>
      </c>
      <c r="BC688" s="113" t="str">
        <f t="shared" si="343"/>
        <v/>
      </c>
      <c r="BD688" s="113" t="str">
        <f t="shared" si="344"/>
        <v/>
      </c>
      <c r="BE688" s="113" t="str">
        <f t="shared" si="345"/>
        <v/>
      </c>
      <c r="BF688" s="113" t="str">
        <f t="shared" si="346"/>
        <v/>
      </c>
      <c r="BG688" s="113" t="str">
        <f t="shared" si="347"/>
        <v/>
      </c>
      <c r="BH688" s="113" t="str">
        <f t="shared" si="348"/>
        <v/>
      </c>
      <c r="BI688" s="113" t="str">
        <f t="shared" si="349"/>
        <v/>
      </c>
      <c r="BJ688" s="113" t="str">
        <f t="shared" si="350"/>
        <v/>
      </c>
      <c r="BK688" s="113" t="str">
        <f t="shared" si="351"/>
        <v/>
      </c>
      <c r="BL688" s="113" t="str">
        <f t="shared" si="352"/>
        <v/>
      </c>
      <c r="BM688" s="113" t="str">
        <f t="shared" si="353"/>
        <v/>
      </c>
      <c r="BN688" s="113" t="str">
        <f t="shared" si="354"/>
        <v/>
      </c>
    </row>
    <row r="689" spans="1:66">
      <c r="A689" s="111">
        <f>IF('Data Entry'!$H$4="","",'Data Entry'!$H$4)</f>
        <v>8</v>
      </c>
      <c r="B689" s="111" t="str">
        <f>IF('Data Entry'!B694="","",'Data Entry'!B694)</f>
        <v/>
      </c>
      <c r="C689" s="111" t="str">
        <f>IF('Data Entry'!C694="","",'Data Entry'!C694)</f>
        <v/>
      </c>
      <c r="D689" s="114" t="str">
        <f>IF('Data Entry'!D694="","",'Data Entry'!D694)</f>
        <v/>
      </c>
      <c r="E689" s="111" t="str">
        <f>IF('Data Entry'!E694="","",UPPER('Data Entry'!E694))</f>
        <v/>
      </c>
      <c r="F689" s="111"/>
      <c r="G689" s="111" t="str">
        <f>IF('Data Entry'!F694="","",UPPER('Data Entry'!F694))</f>
        <v/>
      </c>
      <c r="H689" s="111"/>
      <c r="I689" s="111"/>
      <c r="J689" s="111"/>
      <c r="K689" s="111" t="str">
        <f>IF('Data Entry'!G694="","",'Data Entry'!G694)</f>
        <v/>
      </c>
      <c r="L689" s="111" t="str">
        <f>IF('Data Entry'!H694="","",'Data Entry'!H694)</f>
        <v/>
      </c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2"/>
      <c r="AF689" s="68" t="str">
        <f>IF(AK689="","",IF(AK689&gt;0,COUNT($AG$2:AG689),""))</f>
        <v/>
      </c>
      <c r="AG689" s="113">
        <f t="shared" si="323"/>
        <v>8</v>
      </c>
      <c r="AH689" s="113" t="str">
        <f t="shared" si="324"/>
        <v/>
      </c>
      <c r="AI689" s="113" t="str">
        <f t="shared" si="325"/>
        <v/>
      </c>
      <c r="AJ689" s="113" t="str">
        <f t="shared" si="326"/>
        <v/>
      </c>
      <c r="AK689" s="113" t="str">
        <f t="shared" si="327"/>
        <v/>
      </c>
      <c r="AL689" s="113">
        <f t="shared" si="328"/>
        <v>0</v>
      </c>
      <c r="AM689" s="113" t="str">
        <f t="shared" si="329"/>
        <v/>
      </c>
      <c r="AN689" s="113">
        <f t="shared" si="330"/>
        <v>0</v>
      </c>
      <c r="AO689" s="113">
        <f t="shared" si="331"/>
        <v>0</v>
      </c>
      <c r="AP689" s="113">
        <f t="shared" si="332"/>
        <v>0</v>
      </c>
      <c r="AQ689" s="113" t="str">
        <f t="shared" si="333"/>
        <v/>
      </c>
      <c r="AR689" s="113" t="str">
        <f t="shared" si="334"/>
        <v/>
      </c>
      <c r="AS689" s="113">
        <f t="shared" si="335"/>
        <v>0</v>
      </c>
      <c r="AT689" s="113">
        <f t="shared" si="336"/>
        <v>0</v>
      </c>
      <c r="AU689" s="113">
        <f t="shared" si="337"/>
        <v>0</v>
      </c>
      <c r="AV689" s="113">
        <f t="shared" si="338"/>
        <v>0</v>
      </c>
      <c r="AX689" s="68" t="str">
        <f>IF(BC689="","",IF(BC689&gt;0,COUNT($AY$2:AY689),""))</f>
        <v/>
      </c>
      <c r="AY689" s="113" t="str">
        <f t="shared" si="339"/>
        <v/>
      </c>
      <c r="AZ689" s="113" t="str">
        <f t="shared" si="340"/>
        <v/>
      </c>
      <c r="BA689" s="113" t="str">
        <f t="shared" si="341"/>
        <v/>
      </c>
      <c r="BB689" s="113" t="str">
        <f t="shared" si="342"/>
        <v/>
      </c>
      <c r="BC689" s="113" t="str">
        <f t="shared" si="343"/>
        <v/>
      </c>
      <c r="BD689" s="113" t="str">
        <f t="shared" si="344"/>
        <v/>
      </c>
      <c r="BE689" s="113" t="str">
        <f t="shared" si="345"/>
        <v/>
      </c>
      <c r="BF689" s="113" t="str">
        <f t="shared" si="346"/>
        <v/>
      </c>
      <c r="BG689" s="113" t="str">
        <f t="shared" si="347"/>
        <v/>
      </c>
      <c r="BH689" s="113" t="str">
        <f t="shared" si="348"/>
        <v/>
      </c>
      <c r="BI689" s="113" t="str">
        <f t="shared" si="349"/>
        <v/>
      </c>
      <c r="BJ689" s="113" t="str">
        <f t="shared" si="350"/>
        <v/>
      </c>
      <c r="BK689" s="113" t="str">
        <f t="shared" si="351"/>
        <v/>
      </c>
      <c r="BL689" s="113" t="str">
        <f t="shared" si="352"/>
        <v/>
      </c>
      <c r="BM689" s="113" t="str">
        <f t="shared" si="353"/>
        <v/>
      </c>
      <c r="BN689" s="113" t="str">
        <f t="shared" si="354"/>
        <v/>
      </c>
    </row>
    <row r="690" spans="1:66">
      <c r="A690" s="111">
        <f>IF('Data Entry'!$H$4="","",'Data Entry'!$H$4)</f>
        <v>8</v>
      </c>
      <c r="B690" s="111" t="str">
        <f>IF('Data Entry'!B695="","",'Data Entry'!B695)</f>
        <v/>
      </c>
      <c r="C690" s="111" t="str">
        <f>IF('Data Entry'!C695="","",'Data Entry'!C695)</f>
        <v/>
      </c>
      <c r="D690" s="114" t="str">
        <f>IF('Data Entry'!D695="","",'Data Entry'!D695)</f>
        <v/>
      </c>
      <c r="E690" s="111" t="str">
        <f>IF('Data Entry'!E695="","",UPPER('Data Entry'!E695))</f>
        <v/>
      </c>
      <c r="F690" s="111"/>
      <c r="G690" s="111" t="str">
        <f>IF('Data Entry'!F695="","",UPPER('Data Entry'!F695))</f>
        <v/>
      </c>
      <c r="H690" s="111"/>
      <c r="I690" s="111"/>
      <c r="J690" s="111"/>
      <c r="K690" s="111" t="str">
        <f>IF('Data Entry'!G695="","",'Data Entry'!G695)</f>
        <v/>
      </c>
      <c r="L690" s="111" t="str">
        <f>IF('Data Entry'!H695="","",'Data Entry'!H695)</f>
        <v/>
      </c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2"/>
      <c r="AF690" s="68" t="str">
        <f>IF(AK690="","",IF(AK690&gt;0,COUNT($AG$2:AG690),""))</f>
        <v/>
      </c>
      <c r="AG690" s="113">
        <f t="shared" si="323"/>
        <v>8</v>
      </c>
      <c r="AH690" s="113" t="str">
        <f t="shared" si="324"/>
        <v/>
      </c>
      <c r="AI690" s="113" t="str">
        <f t="shared" si="325"/>
        <v/>
      </c>
      <c r="AJ690" s="113" t="str">
        <f t="shared" si="326"/>
        <v/>
      </c>
      <c r="AK690" s="113" t="str">
        <f t="shared" si="327"/>
        <v/>
      </c>
      <c r="AL690" s="113">
        <f t="shared" si="328"/>
        <v>0</v>
      </c>
      <c r="AM690" s="113" t="str">
        <f t="shared" si="329"/>
        <v/>
      </c>
      <c r="AN690" s="113">
        <f t="shared" si="330"/>
        <v>0</v>
      </c>
      <c r="AO690" s="113">
        <f t="shared" si="331"/>
        <v>0</v>
      </c>
      <c r="AP690" s="113">
        <f t="shared" si="332"/>
        <v>0</v>
      </c>
      <c r="AQ690" s="113" t="str">
        <f t="shared" si="333"/>
        <v/>
      </c>
      <c r="AR690" s="113" t="str">
        <f t="shared" si="334"/>
        <v/>
      </c>
      <c r="AS690" s="113">
        <f t="shared" si="335"/>
        <v>0</v>
      </c>
      <c r="AT690" s="113">
        <f t="shared" si="336"/>
        <v>0</v>
      </c>
      <c r="AU690" s="113">
        <f t="shared" si="337"/>
        <v>0</v>
      </c>
      <c r="AV690" s="113">
        <f t="shared" si="338"/>
        <v>0</v>
      </c>
      <c r="AX690" s="68" t="str">
        <f>IF(BC690="","",IF(BC690&gt;0,COUNT($AY$2:AY690),""))</f>
        <v/>
      </c>
      <c r="AY690" s="113" t="str">
        <f t="shared" si="339"/>
        <v/>
      </c>
      <c r="AZ690" s="113" t="str">
        <f t="shared" si="340"/>
        <v/>
      </c>
      <c r="BA690" s="113" t="str">
        <f t="shared" si="341"/>
        <v/>
      </c>
      <c r="BB690" s="113" t="str">
        <f t="shared" si="342"/>
        <v/>
      </c>
      <c r="BC690" s="113" t="str">
        <f t="shared" si="343"/>
        <v/>
      </c>
      <c r="BD690" s="113" t="str">
        <f t="shared" si="344"/>
        <v/>
      </c>
      <c r="BE690" s="113" t="str">
        <f t="shared" si="345"/>
        <v/>
      </c>
      <c r="BF690" s="113" t="str">
        <f t="shared" si="346"/>
        <v/>
      </c>
      <c r="BG690" s="113" t="str">
        <f t="shared" si="347"/>
        <v/>
      </c>
      <c r="BH690" s="113" t="str">
        <f t="shared" si="348"/>
        <v/>
      </c>
      <c r="BI690" s="113" t="str">
        <f t="shared" si="349"/>
        <v/>
      </c>
      <c r="BJ690" s="113" t="str">
        <f t="shared" si="350"/>
        <v/>
      </c>
      <c r="BK690" s="113" t="str">
        <f t="shared" si="351"/>
        <v/>
      </c>
      <c r="BL690" s="113" t="str">
        <f t="shared" si="352"/>
        <v/>
      </c>
      <c r="BM690" s="113" t="str">
        <f t="shared" si="353"/>
        <v/>
      </c>
      <c r="BN690" s="113" t="str">
        <f t="shared" si="354"/>
        <v/>
      </c>
    </row>
    <row r="691" spans="1:66">
      <c r="A691" s="111">
        <f>IF('Data Entry'!$H$4="","",'Data Entry'!$H$4)</f>
        <v>8</v>
      </c>
      <c r="B691" s="111" t="str">
        <f>IF('Data Entry'!B696="","",'Data Entry'!B696)</f>
        <v/>
      </c>
      <c r="C691" s="111" t="str">
        <f>IF('Data Entry'!C696="","",'Data Entry'!C696)</f>
        <v/>
      </c>
      <c r="D691" s="114" t="str">
        <f>IF('Data Entry'!D696="","",'Data Entry'!D696)</f>
        <v/>
      </c>
      <c r="E691" s="111" t="str">
        <f>IF('Data Entry'!E696="","",UPPER('Data Entry'!E696))</f>
        <v/>
      </c>
      <c r="F691" s="111"/>
      <c r="G691" s="111" t="str">
        <f>IF('Data Entry'!F696="","",UPPER('Data Entry'!F696))</f>
        <v/>
      </c>
      <c r="H691" s="111"/>
      <c r="I691" s="111"/>
      <c r="J691" s="111"/>
      <c r="K691" s="111" t="str">
        <f>IF('Data Entry'!G696="","",'Data Entry'!G696)</f>
        <v/>
      </c>
      <c r="L691" s="111" t="str">
        <f>IF('Data Entry'!H696="","",'Data Entry'!H696)</f>
        <v/>
      </c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2"/>
      <c r="AF691" s="68" t="str">
        <f>IF(AK691="","",IF(AK691&gt;0,COUNT($AG$2:AG691),""))</f>
        <v/>
      </c>
      <c r="AG691" s="113">
        <f t="shared" si="323"/>
        <v>8</v>
      </c>
      <c r="AH691" s="113" t="str">
        <f t="shared" si="324"/>
        <v/>
      </c>
      <c r="AI691" s="113" t="str">
        <f t="shared" si="325"/>
        <v/>
      </c>
      <c r="AJ691" s="113" t="str">
        <f t="shared" si="326"/>
        <v/>
      </c>
      <c r="AK691" s="113" t="str">
        <f t="shared" si="327"/>
        <v/>
      </c>
      <c r="AL691" s="113">
        <f t="shared" si="328"/>
        <v>0</v>
      </c>
      <c r="AM691" s="113" t="str">
        <f t="shared" si="329"/>
        <v/>
      </c>
      <c r="AN691" s="113">
        <f t="shared" si="330"/>
        <v>0</v>
      </c>
      <c r="AO691" s="113">
        <f t="shared" si="331"/>
        <v>0</v>
      </c>
      <c r="AP691" s="113">
        <f t="shared" si="332"/>
        <v>0</v>
      </c>
      <c r="AQ691" s="113" t="str">
        <f t="shared" si="333"/>
        <v/>
      </c>
      <c r="AR691" s="113" t="str">
        <f t="shared" si="334"/>
        <v/>
      </c>
      <c r="AS691" s="113">
        <f t="shared" si="335"/>
        <v>0</v>
      </c>
      <c r="AT691" s="113">
        <f t="shared" si="336"/>
        <v>0</v>
      </c>
      <c r="AU691" s="113">
        <f t="shared" si="337"/>
        <v>0</v>
      </c>
      <c r="AV691" s="113">
        <f t="shared" si="338"/>
        <v>0</v>
      </c>
      <c r="AX691" s="68" t="str">
        <f>IF(BC691="","",IF(BC691&gt;0,COUNT($AY$2:AY691),""))</f>
        <v/>
      </c>
      <c r="AY691" s="113" t="str">
        <f t="shared" si="339"/>
        <v/>
      </c>
      <c r="AZ691" s="113" t="str">
        <f t="shared" si="340"/>
        <v/>
      </c>
      <c r="BA691" s="113" t="str">
        <f t="shared" si="341"/>
        <v/>
      </c>
      <c r="BB691" s="113" t="str">
        <f t="shared" si="342"/>
        <v/>
      </c>
      <c r="BC691" s="113" t="str">
        <f t="shared" si="343"/>
        <v/>
      </c>
      <c r="BD691" s="113" t="str">
        <f t="shared" si="344"/>
        <v/>
      </c>
      <c r="BE691" s="113" t="str">
        <f t="shared" si="345"/>
        <v/>
      </c>
      <c r="BF691" s="113" t="str">
        <f t="shared" si="346"/>
        <v/>
      </c>
      <c r="BG691" s="113" t="str">
        <f t="shared" si="347"/>
        <v/>
      </c>
      <c r="BH691" s="113" t="str">
        <f t="shared" si="348"/>
        <v/>
      </c>
      <c r="BI691" s="113" t="str">
        <f t="shared" si="349"/>
        <v/>
      </c>
      <c r="BJ691" s="113" t="str">
        <f t="shared" si="350"/>
        <v/>
      </c>
      <c r="BK691" s="113" t="str">
        <f t="shared" si="351"/>
        <v/>
      </c>
      <c r="BL691" s="113" t="str">
        <f t="shared" si="352"/>
        <v/>
      </c>
      <c r="BM691" s="113" t="str">
        <f t="shared" si="353"/>
        <v/>
      </c>
      <c r="BN691" s="113" t="str">
        <f t="shared" si="354"/>
        <v/>
      </c>
    </row>
    <row r="692" spans="1:66">
      <c r="A692" s="111">
        <f>IF('Data Entry'!$H$4="","",'Data Entry'!$H$4)</f>
        <v>8</v>
      </c>
      <c r="B692" s="111" t="str">
        <f>IF('Data Entry'!B697="","",'Data Entry'!B697)</f>
        <v/>
      </c>
      <c r="C692" s="111" t="str">
        <f>IF('Data Entry'!C697="","",'Data Entry'!C697)</f>
        <v/>
      </c>
      <c r="D692" s="114" t="str">
        <f>IF('Data Entry'!D697="","",'Data Entry'!D697)</f>
        <v/>
      </c>
      <c r="E692" s="111" t="str">
        <f>IF('Data Entry'!E697="","",UPPER('Data Entry'!E697))</f>
        <v/>
      </c>
      <c r="F692" s="111"/>
      <c r="G692" s="111" t="str">
        <f>IF('Data Entry'!F697="","",UPPER('Data Entry'!F697))</f>
        <v/>
      </c>
      <c r="H692" s="111"/>
      <c r="I692" s="111"/>
      <c r="J692" s="111"/>
      <c r="K692" s="111" t="str">
        <f>IF('Data Entry'!G697="","",'Data Entry'!G697)</f>
        <v/>
      </c>
      <c r="L692" s="111" t="str">
        <f>IF('Data Entry'!H697="","",'Data Entry'!H697)</f>
        <v/>
      </c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2"/>
      <c r="AF692" s="68" t="str">
        <f>IF(AK692="","",IF(AK692&gt;0,COUNT($AG$2:AG692),""))</f>
        <v/>
      </c>
      <c r="AG692" s="113">
        <f t="shared" si="323"/>
        <v>8</v>
      </c>
      <c r="AH692" s="113" t="str">
        <f t="shared" si="324"/>
        <v/>
      </c>
      <c r="AI692" s="113" t="str">
        <f t="shared" si="325"/>
        <v/>
      </c>
      <c r="AJ692" s="113" t="str">
        <f t="shared" si="326"/>
        <v/>
      </c>
      <c r="AK692" s="113" t="str">
        <f t="shared" si="327"/>
        <v/>
      </c>
      <c r="AL692" s="113">
        <f t="shared" si="328"/>
        <v>0</v>
      </c>
      <c r="AM692" s="113" t="str">
        <f t="shared" si="329"/>
        <v/>
      </c>
      <c r="AN692" s="113">
        <f t="shared" si="330"/>
        <v>0</v>
      </c>
      <c r="AO692" s="113">
        <f t="shared" si="331"/>
        <v>0</v>
      </c>
      <c r="AP692" s="113">
        <f t="shared" si="332"/>
        <v>0</v>
      </c>
      <c r="AQ692" s="113" t="str">
        <f t="shared" si="333"/>
        <v/>
      </c>
      <c r="AR692" s="113" t="str">
        <f t="shared" si="334"/>
        <v/>
      </c>
      <c r="AS692" s="113">
        <f t="shared" si="335"/>
        <v>0</v>
      </c>
      <c r="AT692" s="113">
        <f t="shared" si="336"/>
        <v>0</v>
      </c>
      <c r="AU692" s="113">
        <f t="shared" si="337"/>
        <v>0</v>
      </c>
      <c r="AV692" s="113">
        <f t="shared" si="338"/>
        <v>0</v>
      </c>
      <c r="AX692" s="68" t="str">
        <f>IF(BC692="","",IF(BC692&gt;0,COUNT($AY$2:AY692),""))</f>
        <v/>
      </c>
      <c r="AY692" s="113" t="str">
        <f t="shared" si="339"/>
        <v/>
      </c>
      <c r="AZ692" s="113" t="str">
        <f t="shared" si="340"/>
        <v/>
      </c>
      <c r="BA692" s="113" t="str">
        <f t="shared" si="341"/>
        <v/>
      </c>
      <c r="BB692" s="113" t="str">
        <f t="shared" si="342"/>
        <v/>
      </c>
      <c r="BC692" s="113" t="str">
        <f t="shared" si="343"/>
        <v/>
      </c>
      <c r="BD692" s="113" t="str">
        <f t="shared" si="344"/>
        <v/>
      </c>
      <c r="BE692" s="113" t="str">
        <f t="shared" si="345"/>
        <v/>
      </c>
      <c r="BF692" s="113" t="str">
        <f t="shared" si="346"/>
        <v/>
      </c>
      <c r="BG692" s="113" t="str">
        <f t="shared" si="347"/>
        <v/>
      </c>
      <c r="BH692" s="113" t="str">
        <f t="shared" si="348"/>
        <v/>
      </c>
      <c r="BI692" s="113" t="str">
        <f t="shared" si="349"/>
        <v/>
      </c>
      <c r="BJ692" s="113" t="str">
        <f t="shared" si="350"/>
        <v/>
      </c>
      <c r="BK692" s="113" t="str">
        <f t="shared" si="351"/>
        <v/>
      </c>
      <c r="BL692" s="113" t="str">
        <f t="shared" si="352"/>
        <v/>
      </c>
      <c r="BM692" s="113" t="str">
        <f t="shared" si="353"/>
        <v/>
      </c>
      <c r="BN692" s="113" t="str">
        <f t="shared" si="354"/>
        <v/>
      </c>
    </row>
    <row r="693" spans="1:66">
      <c r="A693" s="111">
        <f>IF('Data Entry'!$H$4="","",'Data Entry'!$H$4)</f>
        <v>8</v>
      </c>
      <c r="B693" s="111" t="str">
        <f>IF('Data Entry'!B698="","",'Data Entry'!B698)</f>
        <v/>
      </c>
      <c r="C693" s="111" t="str">
        <f>IF('Data Entry'!C698="","",'Data Entry'!C698)</f>
        <v/>
      </c>
      <c r="D693" s="114" t="str">
        <f>IF('Data Entry'!D698="","",'Data Entry'!D698)</f>
        <v/>
      </c>
      <c r="E693" s="111" t="str">
        <f>IF('Data Entry'!E698="","",UPPER('Data Entry'!E698))</f>
        <v/>
      </c>
      <c r="F693" s="111"/>
      <c r="G693" s="111" t="str">
        <f>IF('Data Entry'!F698="","",UPPER('Data Entry'!F698))</f>
        <v/>
      </c>
      <c r="H693" s="111"/>
      <c r="I693" s="111"/>
      <c r="J693" s="111"/>
      <c r="K693" s="111" t="str">
        <f>IF('Data Entry'!G698="","",'Data Entry'!G698)</f>
        <v/>
      </c>
      <c r="L693" s="111" t="str">
        <f>IF('Data Entry'!H698="","",'Data Entry'!H698)</f>
        <v/>
      </c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2"/>
      <c r="AF693" s="68" t="str">
        <f>IF(AK693="","",IF(AK693&gt;0,COUNT($AG$2:AG693),""))</f>
        <v/>
      </c>
      <c r="AG693" s="113">
        <f t="shared" si="323"/>
        <v>8</v>
      </c>
      <c r="AH693" s="113" t="str">
        <f t="shared" si="324"/>
        <v/>
      </c>
      <c r="AI693" s="113" t="str">
        <f t="shared" si="325"/>
        <v/>
      </c>
      <c r="AJ693" s="113" t="str">
        <f t="shared" si="326"/>
        <v/>
      </c>
      <c r="AK693" s="113" t="str">
        <f t="shared" si="327"/>
        <v/>
      </c>
      <c r="AL693" s="113">
        <f t="shared" si="328"/>
        <v>0</v>
      </c>
      <c r="AM693" s="113" t="str">
        <f t="shared" si="329"/>
        <v/>
      </c>
      <c r="AN693" s="113">
        <f t="shared" si="330"/>
        <v>0</v>
      </c>
      <c r="AO693" s="113">
        <f t="shared" si="331"/>
        <v>0</v>
      </c>
      <c r="AP693" s="113">
        <f t="shared" si="332"/>
        <v>0</v>
      </c>
      <c r="AQ693" s="113" t="str">
        <f t="shared" si="333"/>
        <v/>
      </c>
      <c r="AR693" s="113" t="str">
        <f t="shared" si="334"/>
        <v/>
      </c>
      <c r="AS693" s="113">
        <f t="shared" si="335"/>
        <v>0</v>
      </c>
      <c r="AT693" s="113">
        <f t="shared" si="336"/>
        <v>0</v>
      </c>
      <c r="AU693" s="113">
        <f t="shared" si="337"/>
        <v>0</v>
      </c>
      <c r="AV693" s="113">
        <f t="shared" si="338"/>
        <v>0</v>
      </c>
      <c r="AX693" s="68" t="str">
        <f>IF(BC693="","",IF(BC693&gt;0,COUNT($AY$2:AY693),""))</f>
        <v/>
      </c>
      <c r="AY693" s="113" t="str">
        <f t="shared" si="339"/>
        <v/>
      </c>
      <c r="AZ693" s="113" t="str">
        <f t="shared" si="340"/>
        <v/>
      </c>
      <c r="BA693" s="113" t="str">
        <f t="shared" si="341"/>
        <v/>
      </c>
      <c r="BB693" s="113" t="str">
        <f t="shared" si="342"/>
        <v/>
      </c>
      <c r="BC693" s="113" t="str">
        <f t="shared" si="343"/>
        <v/>
      </c>
      <c r="BD693" s="113" t="str">
        <f t="shared" si="344"/>
        <v/>
      </c>
      <c r="BE693" s="113" t="str">
        <f t="shared" si="345"/>
        <v/>
      </c>
      <c r="BF693" s="113" t="str">
        <f t="shared" si="346"/>
        <v/>
      </c>
      <c r="BG693" s="113" t="str">
        <f t="shared" si="347"/>
        <v/>
      </c>
      <c r="BH693" s="113" t="str">
        <f t="shared" si="348"/>
        <v/>
      </c>
      <c r="BI693" s="113" t="str">
        <f t="shared" si="349"/>
        <v/>
      </c>
      <c r="BJ693" s="113" t="str">
        <f t="shared" si="350"/>
        <v/>
      </c>
      <c r="BK693" s="113" t="str">
        <f t="shared" si="351"/>
        <v/>
      </c>
      <c r="BL693" s="113" t="str">
        <f t="shared" si="352"/>
        <v/>
      </c>
      <c r="BM693" s="113" t="str">
        <f t="shared" si="353"/>
        <v/>
      </c>
      <c r="BN693" s="113" t="str">
        <f t="shared" si="354"/>
        <v/>
      </c>
    </row>
    <row r="694" spans="1:66">
      <c r="A694" s="111">
        <f>IF('Data Entry'!$H$4="","",'Data Entry'!$H$4)</f>
        <v>8</v>
      </c>
      <c r="B694" s="111" t="str">
        <f>IF('Data Entry'!B699="","",'Data Entry'!B699)</f>
        <v/>
      </c>
      <c r="C694" s="111" t="str">
        <f>IF('Data Entry'!C699="","",'Data Entry'!C699)</f>
        <v/>
      </c>
      <c r="D694" s="114" t="str">
        <f>IF('Data Entry'!D699="","",'Data Entry'!D699)</f>
        <v/>
      </c>
      <c r="E694" s="111" t="str">
        <f>IF('Data Entry'!E699="","",UPPER('Data Entry'!E699))</f>
        <v/>
      </c>
      <c r="F694" s="111"/>
      <c r="G694" s="111" t="str">
        <f>IF('Data Entry'!F699="","",UPPER('Data Entry'!F699))</f>
        <v/>
      </c>
      <c r="H694" s="111"/>
      <c r="I694" s="111"/>
      <c r="J694" s="111"/>
      <c r="K694" s="111" t="str">
        <f>IF('Data Entry'!G699="","",'Data Entry'!G699)</f>
        <v/>
      </c>
      <c r="L694" s="111" t="str">
        <f>IF('Data Entry'!H699="","",'Data Entry'!H699)</f>
        <v/>
      </c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2"/>
      <c r="AF694" s="68" t="str">
        <f>IF(AK694="","",IF(AK694&gt;0,COUNT($AG$2:AG694),""))</f>
        <v/>
      </c>
      <c r="AG694" s="113">
        <f t="shared" si="323"/>
        <v>8</v>
      </c>
      <c r="AH694" s="113" t="str">
        <f t="shared" si="324"/>
        <v/>
      </c>
      <c r="AI694" s="113" t="str">
        <f t="shared" si="325"/>
        <v/>
      </c>
      <c r="AJ694" s="113" t="str">
        <f t="shared" si="326"/>
        <v/>
      </c>
      <c r="AK694" s="113" t="str">
        <f t="shared" si="327"/>
        <v/>
      </c>
      <c r="AL694" s="113">
        <f t="shared" si="328"/>
        <v>0</v>
      </c>
      <c r="AM694" s="113" t="str">
        <f t="shared" si="329"/>
        <v/>
      </c>
      <c r="AN694" s="113">
        <f t="shared" si="330"/>
        <v>0</v>
      </c>
      <c r="AO694" s="113">
        <f t="shared" si="331"/>
        <v>0</v>
      </c>
      <c r="AP694" s="113">
        <f t="shared" si="332"/>
        <v>0</v>
      </c>
      <c r="AQ694" s="113" t="str">
        <f t="shared" si="333"/>
        <v/>
      </c>
      <c r="AR694" s="113" t="str">
        <f t="shared" si="334"/>
        <v/>
      </c>
      <c r="AS694" s="113">
        <f t="shared" si="335"/>
        <v>0</v>
      </c>
      <c r="AT694" s="113">
        <f t="shared" si="336"/>
        <v>0</v>
      </c>
      <c r="AU694" s="113">
        <f t="shared" si="337"/>
        <v>0</v>
      </c>
      <c r="AV694" s="113">
        <f t="shared" si="338"/>
        <v>0</v>
      </c>
      <c r="AX694" s="68" t="str">
        <f>IF(BC694="","",IF(BC694&gt;0,COUNT($AY$2:AY694),""))</f>
        <v/>
      </c>
      <c r="AY694" s="113" t="str">
        <f t="shared" si="339"/>
        <v/>
      </c>
      <c r="AZ694" s="113" t="str">
        <f t="shared" si="340"/>
        <v/>
      </c>
      <c r="BA694" s="113" t="str">
        <f t="shared" si="341"/>
        <v/>
      </c>
      <c r="BB694" s="113" t="str">
        <f t="shared" si="342"/>
        <v/>
      </c>
      <c r="BC694" s="113" t="str">
        <f t="shared" si="343"/>
        <v/>
      </c>
      <c r="BD694" s="113" t="str">
        <f t="shared" si="344"/>
        <v/>
      </c>
      <c r="BE694" s="113" t="str">
        <f t="shared" si="345"/>
        <v/>
      </c>
      <c r="BF694" s="113" t="str">
        <f t="shared" si="346"/>
        <v/>
      </c>
      <c r="BG694" s="113" t="str">
        <f t="shared" si="347"/>
        <v/>
      </c>
      <c r="BH694" s="113" t="str">
        <f t="shared" si="348"/>
        <v/>
      </c>
      <c r="BI694" s="113" t="str">
        <f t="shared" si="349"/>
        <v/>
      </c>
      <c r="BJ694" s="113" t="str">
        <f t="shared" si="350"/>
        <v/>
      </c>
      <c r="BK694" s="113" t="str">
        <f t="shared" si="351"/>
        <v/>
      </c>
      <c r="BL694" s="113" t="str">
        <f t="shared" si="352"/>
        <v/>
      </c>
      <c r="BM694" s="113" t="str">
        <f t="shared" si="353"/>
        <v/>
      </c>
      <c r="BN694" s="113" t="str">
        <f t="shared" si="354"/>
        <v/>
      </c>
    </row>
    <row r="695" spans="1:66">
      <c r="A695" s="111">
        <f>IF('Data Entry'!$H$4="","",'Data Entry'!$H$4)</f>
        <v>8</v>
      </c>
      <c r="B695" s="111" t="str">
        <f>IF('Data Entry'!B700="","",'Data Entry'!B700)</f>
        <v/>
      </c>
      <c r="C695" s="111" t="str">
        <f>IF('Data Entry'!C700="","",'Data Entry'!C700)</f>
        <v/>
      </c>
      <c r="D695" s="114" t="str">
        <f>IF('Data Entry'!D700="","",'Data Entry'!D700)</f>
        <v/>
      </c>
      <c r="E695" s="111" t="str">
        <f>IF('Data Entry'!E700="","",UPPER('Data Entry'!E700))</f>
        <v/>
      </c>
      <c r="F695" s="111"/>
      <c r="G695" s="111" t="str">
        <f>IF('Data Entry'!F700="","",UPPER('Data Entry'!F700))</f>
        <v/>
      </c>
      <c r="H695" s="111"/>
      <c r="I695" s="111"/>
      <c r="J695" s="111"/>
      <c r="K695" s="111" t="str">
        <f>IF('Data Entry'!G700="","",'Data Entry'!G700)</f>
        <v/>
      </c>
      <c r="L695" s="111" t="str">
        <f>IF('Data Entry'!H700="","",'Data Entry'!H700)</f>
        <v/>
      </c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2"/>
      <c r="AF695" s="68" t="str">
        <f>IF(AK695="","",IF(AK695&gt;0,COUNT($AG$2:AG695),""))</f>
        <v/>
      </c>
      <c r="AG695" s="113">
        <f t="shared" si="323"/>
        <v>8</v>
      </c>
      <c r="AH695" s="113" t="str">
        <f t="shared" si="324"/>
        <v/>
      </c>
      <c r="AI695" s="113" t="str">
        <f t="shared" si="325"/>
        <v/>
      </c>
      <c r="AJ695" s="113" t="str">
        <f t="shared" si="326"/>
        <v/>
      </c>
      <c r="AK695" s="113" t="str">
        <f t="shared" si="327"/>
        <v/>
      </c>
      <c r="AL695" s="113">
        <f t="shared" si="328"/>
        <v>0</v>
      </c>
      <c r="AM695" s="113" t="str">
        <f t="shared" si="329"/>
        <v/>
      </c>
      <c r="AN695" s="113">
        <f t="shared" si="330"/>
        <v>0</v>
      </c>
      <c r="AO695" s="113">
        <f t="shared" si="331"/>
        <v>0</v>
      </c>
      <c r="AP695" s="113">
        <f t="shared" si="332"/>
        <v>0</v>
      </c>
      <c r="AQ695" s="113" t="str">
        <f t="shared" si="333"/>
        <v/>
      </c>
      <c r="AR695" s="113" t="str">
        <f t="shared" si="334"/>
        <v/>
      </c>
      <c r="AS695" s="113">
        <f t="shared" si="335"/>
        <v>0</v>
      </c>
      <c r="AT695" s="113">
        <f t="shared" si="336"/>
        <v>0</v>
      </c>
      <c r="AU695" s="113">
        <f t="shared" si="337"/>
        <v>0</v>
      </c>
      <c r="AV695" s="113">
        <f t="shared" si="338"/>
        <v>0</v>
      </c>
      <c r="AX695" s="68" t="str">
        <f>IF(BC695="","",IF(BC695&gt;0,COUNT($AY$2:AY695),""))</f>
        <v/>
      </c>
      <c r="AY695" s="113" t="str">
        <f t="shared" si="339"/>
        <v/>
      </c>
      <c r="AZ695" s="113" t="str">
        <f t="shared" si="340"/>
        <v/>
      </c>
      <c r="BA695" s="113" t="str">
        <f t="shared" si="341"/>
        <v/>
      </c>
      <c r="BB695" s="113" t="str">
        <f t="shared" si="342"/>
        <v/>
      </c>
      <c r="BC695" s="113" t="str">
        <f t="shared" si="343"/>
        <v/>
      </c>
      <c r="BD695" s="113" t="str">
        <f t="shared" si="344"/>
        <v/>
      </c>
      <c r="BE695" s="113" t="str">
        <f t="shared" si="345"/>
        <v/>
      </c>
      <c r="BF695" s="113" t="str">
        <f t="shared" si="346"/>
        <v/>
      </c>
      <c r="BG695" s="113" t="str">
        <f t="shared" si="347"/>
        <v/>
      </c>
      <c r="BH695" s="113" t="str">
        <f t="shared" si="348"/>
        <v/>
      </c>
      <c r="BI695" s="113" t="str">
        <f t="shared" si="349"/>
        <v/>
      </c>
      <c r="BJ695" s="113" t="str">
        <f t="shared" si="350"/>
        <v/>
      </c>
      <c r="BK695" s="113" t="str">
        <f t="shared" si="351"/>
        <v/>
      </c>
      <c r="BL695" s="113" t="str">
        <f t="shared" si="352"/>
        <v/>
      </c>
      <c r="BM695" s="113" t="str">
        <f t="shared" si="353"/>
        <v/>
      </c>
      <c r="BN695" s="113" t="str">
        <f t="shared" si="354"/>
        <v/>
      </c>
    </row>
    <row r="696" spans="1:66">
      <c r="A696" s="111">
        <f>IF('Data Entry'!$H$4="","",'Data Entry'!$H$4)</f>
        <v>8</v>
      </c>
      <c r="B696" s="111" t="str">
        <f>IF('Data Entry'!B701="","",'Data Entry'!B701)</f>
        <v/>
      </c>
      <c r="C696" s="111" t="str">
        <f>IF('Data Entry'!C701="","",'Data Entry'!C701)</f>
        <v/>
      </c>
      <c r="D696" s="114" t="str">
        <f>IF('Data Entry'!D701="","",'Data Entry'!D701)</f>
        <v/>
      </c>
      <c r="E696" s="111" t="str">
        <f>IF('Data Entry'!E701="","",UPPER('Data Entry'!E701))</f>
        <v/>
      </c>
      <c r="F696" s="111"/>
      <c r="G696" s="111" t="str">
        <f>IF('Data Entry'!F701="","",UPPER('Data Entry'!F701))</f>
        <v/>
      </c>
      <c r="H696" s="111"/>
      <c r="I696" s="111"/>
      <c r="J696" s="111"/>
      <c r="K696" s="111" t="str">
        <f>IF('Data Entry'!G701="","",'Data Entry'!G701)</f>
        <v/>
      </c>
      <c r="L696" s="111" t="str">
        <f>IF('Data Entry'!H701="","",'Data Entry'!H701)</f>
        <v/>
      </c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2"/>
      <c r="AF696" s="68" t="str">
        <f>IF(AK696="","",IF(AK696&gt;0,COUNT($AG$2:AG696),""))</f>
        <v/>
      </c>
      <c r="AG696" s="113">
        <f t="shared" si="323"/>
        <v>8</v>
      </c>
      <c r="AH696" s="113" t="str">
        <f t="shared" si="324"/>
        <v/>
      </c>
      <c r="AI696" s="113" t="str">
        <f t="shared" si="325"/>
        <v/>
      </c>
      <c r="AJ696" s="113" t="str">
        <f t="shared" si="326"/>
        <v/>
      </c>
      <c r="AK696" s="113" t="str">
        <f t="shared" si="327"/>
        <v/>
      </c>
      <c r="AL696" s="113">
        <f t="shared" si="328"/>
        <v>0</v>
      </c>
      <c r="AM696" s="113" t="str">
        <f t="shared" si="329"/>
        <v/>
      </c>
      <c r="AN696" s="113">
        <f t="shared" si="330"/>
        <v>0</v>
      </c>
      <c r="AO696" s="113">
        <f t="shared" si="331"/>
        <v>0</v>
      </c>
      <c r="AP696" s="113">
        <f t="shared" si="332"/>
        <v>0</v>
      </c>
      <c r="AQ696" s="113" t="str">
        <f t="shared" si="333"/>
        <v/>
      </c>
      <c r="AR696" s="113" t="str">
        <f t="shared" si="334"/>
        <v/>
      </c>
      <c r="AS696" s="113">
        <f t="shared" si="335"/>
        <v>0</v>
      </c>
      <c r="AT696" s="113">
        <f t="shared" si="336"/>
        <v>0</v>
      </c>
      <c r="AU696" s="113">
        <f t="shared" si="337"/>
        <v>0</v>
      </c>
      <c r="AV696" s="113">
        <f t="shared" si="338"/>
        <v>0</v>
      </c>
      <c r="AX696" s="68" t="str">
        <f>IF(BC696="","",IF(BC696&gt;0,COUNT($AY$2:AY696),""))</f>
        <v/>
      </c>
      <c r="AY696" s="113" t="str">
        <f t="shared" si="339"/>
        <v/>
      </c>
      <c r="AZ696" s="113" t="str">
        <f t="shared" si="340"/>
        <v/>
      </c>
      <c r="BA696" s="113" t="str">
        <f t="shared" si="341"/>
        <v/>
      </c>
      <c r="BB696" s="113" t="str">
        <f t="shared" si="342"/>
        <v/>
      </c>
      <c r="BC696" s="113" t="str">
        <f t="shared" si="343"/>
        <v/>
      </c>
      <c r="BD696" s="113" t="str">
        <f t="shared" si="344"/>
        <v/>
      </c>
      <c r="BE696" s="113" t="str">
        <f t="shared" si="345"/>
        <v/>
      </c>
      <c r="BF696" s="113" t="str">
        <f t="shared" si="346"/>
        <v/>
      </c>
      <c r="BG696" s="113" t="str">
        <f t="shared" si="347"/>
        <v/>
      </c>
      <c r="BH696" s="113" t="str">
        <f t="shared" si="348"/>
        <v/>
      </c>
      <c r="BI696" s="113" t="str">
        <f t="shared" si="349"/>
        <v/>
      </c>
      <c r="BJ696" s="113" t="str">
        <f t="shared" si="350"/>
        <v/>
      </c>
      <c r="BK696" s="113" t="str">
        <f t="shared" si="351"/>
        <v/>
      </c>
      <c r="BL696" s="113" t="str">
        <f t="shared" si="352"/>
        <v/>
      </c>
      <c r="BM696" s="113" t="str">
        <f t="shared" si="353"/>
        <v/>
      </c>
      <c r="BN696" s="113" t="str">
        <f t="shared" si="354"/>
        <v/>
      </c>
    </row>
    <row r="697" spans="1:66">
      <c r="A697" s="111">
        <f>IF('Data Entry'!$H$4="","",'Data Entry'!$H$4)</f>
        <v>8</v>
      </c>
      <c r="B697" s="111" t="str">
        <f>IF('Data Entry'!B702="","",'Data Entry'!B702)</f>
        <v/>
      </c>
      <c r="C697" s="111" t="str">
        <f>IF('Data Entry'!C702="","",'Data Entry'!C702)</f>
        <v/>
      </c>
      <c r="D697" s="114" t="str">
        <f>IF('Data Entry'!D702="","",'Data Entry'!D702)</f>
        <v/>
      </c>
      <c r="E697" s="111" t="str">
        <f>IF('Data Entry'!E702="","",UPPER('Data Entry'!E702))</f>
        <v/>
      </c>
      <c r="F697" s="111"/>
      <c r="G697" s="111" t="str">
        <f>IF('Data Entry'!F702="","",UPPER('Data Entry'!F702))</f>
        <v/>
      </c>
      <c r="H697" s="111"/>
      <c r="I697" s="111"/>
      <c r="J697" s="111"/>
      <c r="K697" s="111" t="str">
        <f>IF('Data Entry'!G702="","",'Data Entry'!G702)</f>
        <v/>
      </c>
      <c r="L697" s="111" t="str">
        <f>IF('Data Entry'!H702="","",'Data Entry'!H702)</f>
        <v/>
      </c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2"/>
      <c r="AF697" s="68" t="str">
        <f>IF(AK697="","",IF(AK697&gt;0,COUNT($AG$2:AG697),""))</f>
        <v/>
      </c>
      <c r="AG697" s="113">
        <f t="shared" si="323"/>
        <v>8</v>
      </c>
      <c r="AH697" s="113" t="str">
        <f t="shared" si="324"/>
        <v/>
      </c>
      <c r="AI697" s="113" t="str">
        <f t="shared" si="325"/>
        <v/>
      </c>
      <c r="AJ697" s="113" t="str">
        <f t="shared" si="326"/>
        <v/>
      </c>
      <c r="AK697" s="113" t="str">
        <f t="shared" si="327"/>
        <v/>
      </c>
      <c r="AL697" s="113">
        <f t="shared" si="328"/>
        <v>0</v>
      </c>
      <c r="AM697" s="113" t="str">
        <f t="shared" si="329"/>
        <v/>
      </c>
      <c r="AN697" s="113">
        <f t="shared" si="330"/>
        <v>0</v>
      </c>
      <c r="AO697" s="113">
        <f t="shared" si="331"/>
        <v>0</v>
      </c>
      <c r="AP697" s="113">
        <f t="shared" si="332"/>
        <v>0</v>
      </c>
      <c r="AQ697" s="113" t="str">
        <f t="shared" si="333"/>
        <v/>
      </c>
      <c r="AR697" s="113" t="str">
        <f t="shared" si="334"/>
        <v/>
      </c>
      <c r="AS697" s="113">
        <f t="shared" si="335"/>
        <v>0</v>
      </c>
      <c r="AT697" s="113">
        <f t="shared" si="336"/>
        <v>0</v>
      </c>
      <c r="AU697" s="113">
        <f t="shared" si="337"/>
        <v>0</v>
      </c>
      <c r="AV697" s="113">
        <f t="shared" si="338"/>
        <v>0</v>
      </c>
      <c r="AX697" s="68" t="str">
        <f>IF(BC697="","",IF(BC697&gt;0,COUNT($AY$2:AY697),""))</f>
        <v/>
      </c>
      <c r="AY697" s="113" t="str">
        <f t="shared" si="339"/>
        <v/>
      </c>
      <c r="AZ697" s="113" t="str">
        <f t="shared" si="340"/>
        <v/>
      </c>
      <c r="BA697" s="113" t="str">
        <f t="shared" si="341"/>
        <v/>
      </c>
      <c r="BB697" s="113" t="str">
        <f t="shared" si="342"/>
        <v/>
      </c>
      <c r="BC697" s="113" t="str">
        <f t="shared" si="343"/>
        <v/>
      </c>
      <c r="BD697" s="113" t="str">
        <f t="shared" si="344"/>
        <v/>
      </c>
      <c r="BE697" s="113" t="str">
        <f t="shared" si="345"/>
        <v/>
      </c>
      <c r="BF697" s="113" t="str">
        <f t="shared" si="346"/>
        <v/>
      </c>
      <c r="BG697" s="113" t="str">
        <f t="shared" si="347"/>
        <v/>
      </c>
      <c r="BH697" s="113" t="str">
        <f t="shared" si="348"/>
        <v/>
      </c>
      <c r="BI697" s="113" t="str">
        <f t="shared" si="349"/>
        <v/>
      </c>
      <c r="BJ697" s="113" t="str">
        <f t="shared" si="350"/>
        <v/>
      </c>
      <c r="BK697" s="113" t="str">
        <f t="shared" si="351"/>
        <v/>
      </c>
      <c r="BL697" s="113" t="str">
        <f t="shared" si="352"/>
        <v/>
      </c>
      <c r="BM697" s="113" t="str">
        <f t="shared" si="353"/>
        <v/>
      </c>
      <c r="BN697" s="113" t="str">
        <f t="shared" si="354"/>
        <v/>
      </c>
    </row>
    <row r="698" spans="1:66">
      <c r="A698" s="111">
        <f>IF('Data Entry'!$H$4="","",'Data Entry'!$H$4)</f>
        <v>8</v>
      </c>
      <c r="B698" s="111" t="str">
        <f>IF('Data Entry'!B703="","",'Data Entry'!B703)</f>
        <v/>
      </c>
      <c r="C698" s="111" t="str">
        <f>IF('Data Entry'!C703="","",'Data Entry'!C703)</f>
        <v/>
      </c>
      <c r="D698" s="114" t="str">
        <f>IF('Data Entry'!D703="","",'Data Entry'!D703)</f>
        <v/>
      </c>
      <c r="E698" s="111" t="str">
        <f>IF('Data Entry'!E703="","",UPPER('Data Entry'!E703))</f>
        <v/>
      </c>
      <c r="F698" s="111"/>
      <c r="G698" s="111" t="str">
        <f>IF('Data Entry'!F703="","",UPPER('Data Entry'!F703))</f>
        <v/>
      </c>
      <c r="H698" s="111"/>
      <c r="I698" s="111"/>
      <c r="J698" s="111"/>
      <c r="K698" s="111" t="str">
        <f>IF('Data Entry'!G703="","",'Data Entry'!G703)</f>
        <v/>
      </c>
      <c r="L698" s="111" t="str">
        <f>IF('Data Entry'!H703="","",'Data Entry'!H703)</f>
        <v/>
      </c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2"/>
      <c r="AF698" s="68" t="str">
        <f>IF(AK698="","",IF(AK698&gt;0,COUNT($AG$2:AG698),""))</f>
        <v/>
      </c>
      <c r="AG698" s="113">
        <f t="shared" si="323"/>
        <v>8</v>
      </c>
      <c r="AH698" s="113" t="str">
        <f t="shared" si="324"/>
        <v/>
      </c>
      <c r="AI698" s="113" t="str">
        <f t="shared" si="325"/>
        <v/>
      </c>
      <c r="AJ698" s="113" t="str">
        <f t="shared" si="326"/>
        <v/>
      </c>
      <c r="AK698" s="113" t="str">
        <f t="shared" si="327"/>
        <v/>
      </c>
      <c r="AL698" s="113">
        <f t="shared" si="328"/>
        <v>0</v>
      </c>
      <c r="AM698" s="113" t="str">
        <f t="shared" si="329"/>
        <v/>
      </c>
      <c r="AN698" s="113">
        <f t="shared" si="330"/>
        <v>0</v>
      </c>
      <c r="AO698" s="113">
        <f t="shared" si="331"/>
        <v>0</v>
      </c>
      <c r="AP698" s="113">
        <f t="shared" si="332"/>
        <v>0</v>
      </c>
      <c r="AQ698" s="113" t="str">
        <f t="shared" si="333"/>
        <v/>
      </c>
      <c r="AR698" s="113" t="str">
        <f t="shared" si="334"/>
        <v/>
      </c>
      <c r="AS698" s="113">
        <f t="shared" si="335"/>
        <v>0</v>
      </c>
      <c r="AT698" s="113">
        <f t="shared" si="336"/>
        <v>0</v>
      </c>
      <c r="AU698" s="113">
        <f t="shared" si="337"/>
        <v>0</v>
      </c>
      <c r="AV698" s="113">
        <f t="shared" si="338"/>
        <v>0</v>
      </c>
      <c r="AX698" s="68" t="str">
        <f>IF(BC698="","",IF(BC698&gt;0,COUNT($AY$2:AY698),""))</f>
        <v/>
      </c>
      <c r="AY698" s="113" t="str">
        <f t="shared" si="339"/>
        <v/>
      </c>
      <c r="AZ698" s="113" t="str">
        <f t="shared" si="340"/>
        <v/>
      </c>
      <c r="BA698" s="113" t="str">
        <f t="shared" si="341"/>
        <v/>
      </c>
      <c r="BB698" s="113" t="str">
        <f t="shared" si="342"/>
        <v/>
      </c>
      <c r="BC698" s="113" t="str">
        <f t="shared" si="343"/>
        <v/>
      </c>
      <c r="BD698" s="113" t="str">
        <f t="shared" si="344"/>
        <v/>
      </c>
      <c r="BE698" s="113" t="str">
        <f t="shared" si="345"/>
        <v/>
      </c>
      <c r="BF698" s="113" t="str">
        <f t="shared" si="346"/>
        <v/>
      </c>
      <c r="BG698" s="113" t="str">
        <f t="shared" si="347"/>
        <v/>
      </c>
      <c r="BH698" s="113" t="str">
        <f t="shared" si="348"/>
        <v/>
      </c>
      <c r="BI698" s="113" t="str">
        <f t="shared" si="349"/>
        <v/>
      </c>
      <c r="BJ698" s="113" t="str">
        <f t="shared" si="350"/>
        <v/>
      </c>
      <c r="BK698" s="113" t="str">
        <f t="shared" si="351"/>
        <v/>
      </c>
      <c r="BL698" s="113" t="str">
        <f t="shared" si="352"/>
        <v/>
      </c>
      <c r="BM698" s="113" t="str">
        <f t="shared" si="353"/>
        <v/>
      </c>
      <c r="BN698" s="113" t="str">
        <f t="shared" si="354"/>
        <v/>
      </c>
    </row>
    <row r="699" spans="1:66">
      <c r="A699" s="111">
        <f>IF('Data Entry'!$H$4="","",'Data Entry'!$H$4)</f>
        <v>8</v>
      </c>
      <c r="B699" s="111" t="str">
        <f>IF('Data Entry'!B704="","",'Data Entry'!B704)</f>
        <v/>
      </c>
      <c r="C699" s="111" t="str">
        <f>IF('Data Entry'!C704="","",'Data Entry'!C704)</f>
        <v/>
      </c>
      <c r="D699" s="114" t="str">
        <f>IF('Data Entry'!D704="","",'Data Entry'!D704)</f>
        <v/>
      </c>
      <c r="E699" s="111" t="str">
        <f>IF('Data Entry'!E704="","",UPPER('Data Entry'!E704))</f>
        <v/>
      </c>
      <c r="F699" s="111"/>
      <c r="G699" s="111" t="str">
        <f>IF('Data Entry'!F704="","",UPPER('Data Entry'!F704))</f>
        <v/>
      </c>
      <c r="H699" s="111"/>
      <c r="I699" s="111"/>
      <c r="J699" s="111"/>
      <c r="K699" s="111" t="str">
        <f>IF('Data Entry'!G704="","",'Data Entry'!G704)</f>
        <v/>
      </c>
      <c r="L699" s="111" t="str">
        <f>IF('Data Entry'!H704="","",'Data Entry'!H704)</f>
        <v/>
      </c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2"/>
      <c r="AF699" s="68" t="str">
        <f>IF(AK699="","",IF(AK699&gt;0,COUNT($AG$2:AG699),""))</f>
        <v/>
      </c>
      <c r="AG699" s="113">
        <f t="shared" si="323"/>
        <v>8</v>
      </c>
      <c r="AH699" s="113" t="str">
        <f t="shared" si="324"/>
        <v/>
      </c>
      <c r="AI699" s="113" t="str">
        <f t="shared" si="325"/>
        <v/>
      </c>
      <c r="AJ699" s="113" t="str">
        <f t="shared" si="326"/>
        <v/>
      </c>
      <c r="AK699" s="113" t="str">
        <f t="shared" si="327"/>
        <v/>
      </c>
      <c r="AL699" s="113">
        <f t="shared" si="328"/>
        <v>0</v>
      </c>
      <c r="AM699" s="113" t="str">
        <f t="shared" si="329"/>
        <v/>
      </c>
      <c r="AN699" s="113">
        <f t="shared" si="330"/>
        <v>0</v>
      </c>
      <c r="AO699" s="113">
        <f t="shared" si="331"/>
        <v>0</v>
      </c>
      <c r="AP699" s="113">
        <f t="shared" si="332"/>
        <v>0</v>
      </c>
      <c r="AQ699" s="113" t="str">
        <f t="shared" si="333"/>
        <v/>
      </c>
      <c r="AR699" s="113" t="str">
        <f t="shared" si="334"/>
        <v/>
      </c>
      <c r="AS699" s="113">
        <f t="shared" si="335"/>
        <v>0</v>
      </c>
      <c r="AT699" s="113">
        <f t="shared" si="336"/>
        <v>0</v>
      </c>
      <c r="AU699" s="113">
        <f t="shared" si="337"/>
        <v>0</v>
      </c>
      <c r="AV699" s="113">
        <f t="shared" si="338"/>
        <v>0</v>
      </c>
      <c r="AX699" s="68" t="str">
        <f>IF(BC699="","",IF(BC699&gt;0,COUNT($AY$2:AY699),""))</f>
        <v/>
      </c>
      <c r="AY699" s="113" t="str">
        <f t="shared" si="339"/>
        <v/>
      </c>
      <c r="AZ699" s="113" t="str">
        <f t="shared" si="340"/>
        <v/>
      </c>
      <c r="BA699" s="113" t="str">
        <f t="shared" si="341"/>
        <v/>
      </c>
      <c r="BB699" s="113" t="str">
        <f t="shared" si="342"/>
        <v/>
      </c>
      <c r="BC699" s="113" t="str">
        <f t="shared" si="343"/>
        <v/>
      </c>
      <c r="BD699" s="113" t="str">
        <f t="shared" si="344"/>
        <v/>
      </c>
      <c r="BE699" s="113" t="str">
        <f t="shared" si="345"/>
        <v/>
      </c>
      <c r="BF699" s="113" t="str">
        <f t="shared" si="346"/>
        <v/>
      </c>
      <c r="BG699" s="113" t="str">
        <f t="shared" si="347"/>
        <v/>
      </c>
      <c r="BH699" s="113" t="str">
        <f t="shared" si="348"/>
        <v/>
      </c>
      <c r="BI699" s="113" t="str">
        <f t="shared" si="349"/>
        <v/>
      </c>
      <c r="BJ699" s="113" t="str">
        <f t="shared" si="350"/>
        <v/>
      </c>
      <c r="BK699" s="113" t="str">
        <f t="shared" si="351"/>
        <v/>
      </c>
      <c r="BL699" s="113" t="str">
        <f t="shared" si="352"/>
        <v/>
      </c>
      <c r="BM699" s="113" t="str">
        <f t="shared" si="353"/>
        <v/>
      </c>
      <c r="BN699" s="113" t="str">
        <f t="shared" si="354"/>
        <v/>
      </c>
    </row>
    <row r="700" spans="1:66">
      <c r="A700" s="111">
        <f>IF('Data Entry'!$H$4="","",'Data Entry'!$H$4)</f>
        <v>8</v>
      </c>
      <c r="B700" s="111" t="str">
        <f>IF('Data Entry'!B705="","",'Data Entry'!B705)</f>
        <v/>
      </c>
      <c r="C700" s="111" t="str">
        <f>IF('Data Entry'!C705="","",'Data Entry'!C705)</f>
        <v/>
      </c>
      <c r="D700" s="114" t="str">
        <f>IF('Data Entry'!D705="","",'Data Entry'!D705)</f>
        <v/>
      </c>
      <c r="E700" s="111" t="str">
        <f>IF('Data Entry'!E705="","",UPPER('Data Entry'!E705))</f>
        <v/>
      </c>
      <c r="F700" s="111"/>
      <c r="G700" s="111" t="str">
        <f>IF('Data Entry'!F705="","",UPPER('Data Entry'!F705))</f>
        <v/>
      </c>
      <c r="H700" s="111"/>
      <c r="I700" s="111"/>
      <c r="J700" s="111"/>
      <c r="K700" s="111" t="str">
        <f>IF('Data Entry'!G705="","",'Data Entry'!G705)</f>
        <v/>
      </c>
      <c r="L700" s="111" t="str">
        <f>IF('Data Entry'!H705="","",'Data Entry'!H705)</f>
        <v/>
      </c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2"/>
      <c r="AF700" s="68" t="str">
        <f>IF(AK700="","",IF(AK700&gt;0,COUNT($AG$2:AG700),""))</f>
        <v/>
      </c>
      <c r="AG700" s="113">
        <f t="shared" si="323"/>
        <v>8</v>
      </c>
      <c r="AH700" s="113" t="str">
        <f t="shared" si="324"/>
        <v/>
      </c>
      <c r="AI700" s="113" t="str">
        <f t="shared" si="325"/>
        <v/>
      </c>
      <c r="AJ700" s="113" t="str">
        <f t="shared" si="326"/>
        <v/>
      </c>
      <c r="AK700" s="113" t="str">
        <f t="shared" si="327"/>
        <v/>
      </c>
      <c r="AL700" s="113">
        <f t="shared" si="328"/>
        <v>0</v>
      </c>
      <c r="AM700" s="113" t="str">
        <f t="shared" si="329"/>
        <v/>
      </c>
      <c r="AN700" s="113">
        <f t="shared" si="330"/>
        <v>0</v>
      </c>
      <c r="AO700" s="113">
        <f t="shared" si="331"/>
        <v>0</v>
      </c>
      <c r="AP700" s="113">
        <f t="shared" si="332"/>
        <v>0</v>
      </c>
      <c r="AQ700" s="113" t="str">
        <f t="shared" si="333"/>
        <v/>
      </c>
      <c r="AR700" s="113" t="str">
        <f t="shared" si="334"/>
        <v/>
      </c>
      <c r="AS700" s="113">
        <f t="shared" si="335"/>
        <v>0</v>
      </c>
      <c r="AT700" s="113">
        <f t="shared" si="336"/>
        <v>0</v>
      </c>
      <c r="AU700" s="113">
        <f t="shared" si="337"/>
        <v>0</v>
      </c>
      <c r="AV700" s="113">
        <f t="shared" si="338"/>
        <v>0</v>
      </c>
      <c r="AX700" s="68" t="str">
        <f>IF(BC700="","",IF(BC700&gt;0,COUNT($AY$2:AY700),""))</f>
        <v/>
      </c>
      <c r="AY700" s="113" t="str">
        <f t="shared" si="339"/>
        <v/>
      </c>
      <c r="AZ700" s="113" t="str">
        <f t="shared" si="340"/>
        <v/>
      </c>
      <c r="BA700" s="113" t="str">
        <f t="shared" si="341"/>
        <v/>
      </c>
      <c r="BB700" s="113" t="str">
        <f t="shared" si="342"/>
        <v/>
      </c>
      <c r="BC700" s="113" t="str">
        <f t="shared" si="343"/>
        <v/>
      </c>
      <c r="BD700" s="113" t="str">
        <f t="shared" si="344"/>
        <v/>
      </c>
      <c r="BE700" s="113" t="str">
        <f t="shared" si="345"/>
        <v/>
      </c>
      <c r="BF700" s="113" t="str">
        <f t="shared" si="346"/>
        <v/>
      </c>
      <c r="BG700" s="113" t="str">
        <f t="shared" si="347"/>
        <v/>
      </c>
      <c r="BH700" s="113" t="str">
        <f t="shared" si="348"/>
        <v/>
      </c>
      <c r="BI700" s="113" t="str">
        <f t="shared" si="349"/>
        <v/>
      </c>
      <c r="BJ700" s="113" t="str">
        <f t="shared" si="350"/>
        <v/>
      </c>
      <c r="BK700" s="113" t="str">
        <f t="shared" si="351"/>
        <v/>
      </c>
      <c r="BL700" s="113" t="str">
        <f t="shared" si="352"/>
        <v/>
      </c>
      <c r="BM700" s="113" t="str">
        <f t="shared" si="353"/>
        <v/>
      </c>
      <c r="BN700" s="113" t="str">
        <f t="shared" si="354"/>
        <v/>
      </c>
    </row>
    <row r="701" spans="1:66">
      <c r="A701" s="111">
        <f>IF('Data Entry'!$H$4="","",'Data Entry'!$H$4)</f>
        <v>8</v>
      </c>
      <c r="B701" s="111" t="str">
        <f>IF('Data Entry'!B706="","",'Data Entry'!B706)</f>
        <v/>
      </c>
      <c r="C701" s="111" t="str">
        <f>IF('Data Entry'!C706="","",'Data Entry'!C706)</f>
        <v/>
      </c>
      <c r="D701" s="114" t="str">
        <f>IF('Data Entry'!D706="","",'Data Entry'!D706)</f>
        <v/>
      </c>
      <c r="E701" s="111" t="str">
        <f>IF('Data Entry'!E706="","",UPPER('Data Entry'!E706))</f>
        <v/>
      </c>
      <c r="F701" s="111"/>
      <c r="G701" s="111" t="str">
        <f>IF('Data Entry'!F706="","",UPPER('Data Entry'!F706))</f>
        <v/>
      </c>
      <c r="H701" s="111"/>
      <c r="I701" s="111"/>
      <c r="J701" s="111"/>
      <c r="K701" s="111" t="str">
        <f>IF('Data Entry'!G706="","",'Data Entry'!G706)</f>
        <v/>
      </c>
      <c r="L701" s="111" t="str">
        <f>IF('Data Entry'!H706="","",'Data Entry'!H706)</f>
        <v/>
      </c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2"/>
      <c r="AF701" s="68" t="str">
        <f>IF(AK701="","",IF(AK701&gt;0,COUNT($AG$2:AG701),""))</f>
        <v/>
      </c>
      <c r="AG701" s="113">
        <f t="shared" si="323"/>
        <v>8</v>
      </c>
      <c r="AH701" s="113" t="str">
        <f t="shared" si="324"/>
        <v/>
      </c>
      <c r="AI701" s="113" t="str">
        <f t="shared" si="325"/>
        <v/>
      </c>
      <c r="AJ701" s="113" t="str">
        <f t="shared" si="326"/>
        <v/>
      </c>
      <c r="AK701" s="113" t="str">
        <f t="shared" si="327"/>
        <v/>
      </c>
      <c r="AL701" s="113">
        <f t="shared" si="328"/>
        <v>0</v>
      </c>
      <c r="AM701" s="113" t="str">
        <f t="shared" si="329"/>
        <v/>
      </c>
      <c r="AN701" s="113">
        <f t="shared" si="330"/>
        <v>0</v>
      </c>
      <c r="AO701" s="113">
        <f t="shared" si="331"/>
        <v>0</v>
      </c>
      <c r="AP701" s="113">
        <f t="shared" si="332"/>
        <v>0</v>
      </c>
      <c r="AQ701" s="113" t="str">
        <f t="shared" si="333"/>
        <v/>
      </c>
      <c r="AR701" s="113" t="str">
        <f t="shared" si="334"/>
        <v/>
      </c>
      <c r="AS701" s="113">
        <f t="shared" si="335"/>
        <v>0</v>
      </c>
      <c r="AT701" s="113">
        <f t="shared" si="336"/>
        <v>0</v>
      </c>
      <c r="AU701" s="113">
        <f t="shared" si="337"/>
        <v>0</v>
      </c>
      <c r="AV701" s="113">
        <f t="shared" si="338"/>
        <v>0</v>
      </c>
      <c r="AX701" s="68" t="str">
        <f>IF(BC701="","",IF(BC701&gt;0,COUNT($AY$2:AY701),""))</f>
        <v/>
      </c>
      <c r="AY701" s="113" t="str">
        <f t="shared" si="339"/>
        <v/>
      </c>
      <c r="AZ701" s="113" t="str">
        <f t="shared" si="340"/>
        <v/>
      </c>
      <c r="BA701" s="113" t="str">
        <f t="shared" si="341"/>
        <v/>
      </c>
      <c r="BB701" s="113" t="str">
        <f t="shared" si="342"/>
        <v/>
      </c>
      <c r="BC701" s="113" t="str">
        <f t="shared" si="343"/>
        <v/>
      </c>
      <c r="BD701" s="113" t="str">
        <f t="shared" si="344"/>
        <v/>
      </c>
      <c r="BE701" s="113" t="str">
        <f t="shared" si="345"/>
        <v/>
      </c>
      <c r="BF701" s="113" t="str">
        <f t="shared" si="346"/>
        <v/>
      </c>
      <c r="BG701" s="113" t="str">
        <f t="shared" si="347"/>
        <v/>
      </c>
      <c r="BH701" s="113" t="str">
        <f t="shared" si="348"/>
        <v/>
      </c>
      <c r="BI701" s="113" t="str">
        <f t="shared" si="349"/>
        <v/>
      </c>
      <c r="BJ701" s="113" t="str">
        <f t="shared" si="350"/>
        <v/>
      </c>
      <c r="BK701" s="113" t="str">
        <f t="shared" si="351"/>
        <v/>
      </c>
      <c r="BL701" s="113" t="str">
        <f t="shared" si="352"/>
        <v/>
      </c>
      <c r="BM701" s="113" t="str">
        <f t="shared" si="353"/>
        <v/>
      </c>
      <c r="BN701" s="113" t="str">
        <f t="shared" si="354"/>
        <v/>
      </c>
    </row>
    <row r="702" spans="1:66">
      <c r="A702" s="111">
        <f>IF('Data Entry'!$H$4="","",'Data Entry'!$H$4)</f>
        <v>8</v>
      </c>
      <c r="B702" s="111" t="str">
        <f>IF('Data Entry'!B707="","",'Data Entry'!B707)</f>
        <v/>
      </c>
      <c r="C702" s="111" t="str">
        <f>IF('Data Entry'!C707="","",'Data Entry'!C707)</f>
        <v/>
      </c>
      <c r="D702" s="114" t="str">
        <f>IF('Data Entry'!D707="","",'Data Entry'!D707)</f>
        <v/>
      </c>
      <c r="E702" s="111" t="str">
        <f>IF('Data Entry'!E707="","",UPPER('Data Entry'!E707))</f>
        <v/>
      </c>
      <c r="F702" s="111"/>
      <c r="G702" s="111" t="str">
        <f>IF('Data Entry'!F707="","",UPPER('Data Entry'!F707))</f>
        <v/>
      </c>
      <c r="H702" s="111"/>
      <c r="I702" s="111"/>
      <c r="J702" s="111"/>
      <c r="K702" s="111" t="str">
        <f>IF('Data Entry'!G707="","",'Data Entry'!G707)</f>
        <v/>
      </c>
      <c r="L702" s="111" t="str">
        <f>IF('Data Entry'!H707="","",'Data Entry'!H707)</f>
        <v/>
      </c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2"/>
      <c r="AF702" s="68" t="str">
        <f>IF(AK702="","",IF(AK702&gt;0,COUNT($AG$2:AG702),""))</f>
        <v/>
      </c>
      <c r="AG702" s="113">
        <f t="shared" si="323"/>
        <v>8</v>
      </c>
      <c r="AH702" s="113" t="str">
        <f t="shared" si="324"/>
        <v/>
      </c>
      <c r="AI702" s="113" t="str">
        <f t="shared" si="325"/>
        <v/>
      </c>
      <c r="AJ702" s="113" t="str">
        <f t="shared" si="326"/>
        <v/>
      </c>
      <c r="AK702" s="113" t="str">
        <f t="shared" si="327"/>
        <v/>
      </c>
      <c r="AL702" s="113">
        <f t="shared" si="328"/>
        <v>0</v>
      </c>
      <c r="AM702" s="113" t="str">
        <f t="shared" si="329"/>
        <v/>
      </c>
      <c r="AN702" s="113">
        <f t="shared" si="330"/>
        <v>0</v>
      </c>
      <c r="AO702" s="113">
        <f t="shared" si="331"/>
        <v>0</v>
      </c>
      <c r="AP702" s="113">
        <f t="shared" si="332"/>
        <v>0</v>
      </c>
      <c r="AQ702" s="113" t="str">
        <f t="shared" si="333"/>
        <v/>
      </c>
      <c r="AR702" s="113" t="str">
        <f t="shared" si="334"/>
        <v/>
      </c>
      <c r="AS702" s="113">
        <f t="shared" si="335"/>
        <v>0</v>
      </c>
      <c r="AT702" s="113">
        <f t="shared" si="336"/>
        <v>0</v>
      </c>
      <c r="AU702" s="113">
        <f t="shared" si="337"/>
        <v>0</v>
      </c>
      <c r="AV702" s="113">
        <f t="shared" si="338"/>
        <v>0</v>
      </c>
      <c r="AX702" s="68" t="str">
        <f>IF(BC702="","",IF(BC702&gt;0,COUNT($AY$2:AY702),""))</f>
        <v/>
      </c>
      <c r="AY702" s="113" t="str">
        <f t="shared" si="339"/>
        <v/>
      </c>
      <c r="AZ702" s="113" t="str">
        <f t="shared" si="340"/>
        <v/>
      </c>
      <c r="BA702" s="113" t="str">
        <f t="shared" si="341"/>
        <v/>
      </c>
      <c r="BB702" s="113" t="str">
        <f t="shared" si="342"/>
        <v/>
      </c>
      <c r="BC702" s="113" t="str">
        <f t="shared" si="343"/>
        <v/>
      </c>
      <c r="BD702" s="113" t="str">
        <f t="shared" si="344"/>
        <v/>
      </c>
      <c r="BE702" s="113" t="str">
        <f t="shared" si="345"/>
        <v/>
      </c>
      <c r="BF702" s="113" t="str">
        <f t="shared" si="346"/>
        <v/>
      </c>
      <c r="BG702" s="113" t="str">
        <f t="shared" si="347"/>
        <v/>
      </c>
      <c r="BH702" s="113" t="str">
        <f t="shared" si="348"/>
        <v/>
      </c>
      <c r="BI702" s="113" t="str">
        <f t="shared" si="349"/>
        <v/>
      </c>
      <c r="BJ702" s="113" t="str">
        <f t="shared" si="350"/>
        <v/>
      </c>
      <c r="BK702" s="113" t="str">
        <f t="shared" si="351"/>
        <v/>
      </c>
      <c r="BL702" s="113" t="str">
        <f t="shared" si="352"/>
        <v/>
      </c>
      <c r="BM702" s="113" t="str">
        <f t="shared" si="353"/>
        <v/>
      </c>
      <c r="BN702" s="113" t="str">
        <f t="shared" si="354"/>
        <v/>
      </c>
    </row>
    <row r="703" spans="1:66">
      <c r="A703" s="111">
        <f>IF('Data Entry'!$H$4="","",'Data Entry'!$H$4)</f>
        <v>8</v>
      </c>
      <c r="B703" s="111" t="str">
        <f>IF('Data Entry'!B708="","",'Data Entry'!B708)</f>
        <v/>
      </c>
      <c r="C703" s="111" t="str">
        <f>IF('Data Entry'!C708="","",'Data Entry'!C708)</f>
        <v/>
      </c>
      <c r="D703" s="114" t="str">
        <f>IF('Data Entry'!D708="","",'Data Entry'!D708)</f>
        <v/>
      </c>
      <c r="E703" s="111" t="str">
        <f>IF('Data Entry'!E708="","",UPPER('Data Entry'!E708))</f>
        <v/>
      </c>
      <c r="F703" s="111"/>
      <c r="G703" s="111" t="str">
        <f>IF('Data Entry'!F708="","",UPPER('Data Entry'!F708))</f>
        <v/>
      </c>
      <c r="H703" s="111"/>
      <c r="I703" s="111"/>
      <c r="J703" s="111"/>
      <c r="K703" s="111" t="str">
        <f>IF('Data Entry'!G708="","",'Data Entry'!G708)</f>
        <v/>
      </c>
      <c r="L703" s="111" t="str">
        <f>IF('Data Entry'!H708="","",'Data Entry'!H708)</f>
        <v/>
      </c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2"/>
      <c r="AF703" s="68" t="str">
        <f>IF(AK703="","",IF(AK703&gt;0,COUNT($AG$2:AG703),""))</f>
        <v/>
      </c>
      <c r="AG703" s="113">
        <f t="shared" si="323"/>
        <v>8</v>
      </c>
      <c r="AH703" s="113" t="str">
        <f t="shared" si="324"/>
        <v/>
      </c>
      <c r="AI703" s="113" t="str">
        <f t="shared" si="325"/>
        <v/>
      </c>
      <c r="AJ703" s="113" t="str">
        <f t="shared" si="326"/>
        <v/>
      </c>
      <c r="AK703" s="113" t="str">
        <f t="shared" si="327"/>
        <v/>
      </c>
      <c r="AL703" s="113">
        <f t="shared" si="328"/>
        <v>0</v>
      </c>
      <c r="AM703" s="113" t="str">
        <f t="shared" si="329"/>
        <v/>
      </c>
      <c r="AN703" s="113">
        <f t="shared" si="330"/>
        <v>0</v>
      </c>
      <c r="AO703" s="113">
        <f t="shared" si="331"/>
        <v>0</v>
      </c>
      <c r="AP703" s="113">
        <f t="shared" si="332"/>
        <v>0</v>
      </c>
      <c r="AQ703" s="113" t="str">
        <f t="shared" si="333"/>
        <v/>
      </c>
      <c r="AR703" s="113" t="str">
        <f t="shared" si="334"/>
        <v/>
      </c>
      <c r="AS703" s="113">
        <f t="shared" si="335"/>
        <v>0</v>
      </c>
      <c r="AT703" s="113">
        <f t="shared" si="336"/>
        <v>0</v>
      </c>
      <c r="AU703" s="113">
        <f t="shared" si="337"/>
        <v>0</v>
      </c>
      <c r="AV703" s="113">
        <f t="shared" si="338"/>
        <v>0</v>
      </c>
      <c r="AX703" s="68" t="str">
        <f>IF(BC703="","",IF(BC703&gt;0,COUNT($AY$2:AY703),""))</f>
        <v/>
      </c>
      <c r="AY703" s="113" t="str">
        <f t="shared" si="339"/>
        <v/>
      </c>
      <c r="AZ703" s="113" t="str">
        <f t="shared" si="340"/>
        <v/>
      </c>
      <c r="BA703" s="113" t="str">
        <f t="shared" si="341"/>
        <v/>
      </c>
      <c r="BB703" s="113" t="str">
        <f t="shared" si="342"/>
        <v/>
      </c>
      <c r="BC703" s="113" t="str">
        <f t="shared" si="343"/>
        <v/>
      </c>
      <c r="BD703" s="113" t="str">
        <f t="shared" si="344"/>
        <v/>
      </c>
      <c r="BE703" s="113" t="str">
        <f t="shared" si="345"/>
        <v/>
      </c>
      <c r="BF703" s="113" t="str">
        <f t="shared" si="346"/>
        <v/>
      </c>
      <c r="BG703" s="113" t="str">
        <f t="shared" si="347"/>
        <v/>
      </c>
      <c r="BH703" s="113" t="str">
        <f t="shared" si="348"/>
        <v/>
      </c>
      <c r="BI703" s="113" t="str">
        <f t="shared" si="349"/>
        <v/>
      </c>
      <c r="BJ703" s="113" t="str">
        <f t="shared" si="350"/>
        <v/>
      </c>
      <c r="BK703" s="113" t="str">
        <f t="shared" si="351"/>
        <v/>
      </c>
      <c r="BL703" s="113" t="str">
        <f t="shared" si="352"/>
        <v/>
      </c>
      <c r="BM703" s="113" t="str">
        <f t="shared" si="353"/>
        <v/>
      </c>
      <c r="BN703" s="113" t="str">
        <f t="shared" si="354"/>
        <v/>
      </c>
    </row>
    <row r="704" spans="1:66">
      <c r="A704" s="111">
        <f>IF('Data Entry'!$H$4="","",'Data Entry'!$H$4)</f>
        <v>8</v>
      </c>
      <c r="B704" s="111" t="str">
        <f>IF('Data Entry'!B709="","",'Data Entry'!B709)</f>
        <v/>
      </c>
      <c r="C704" s="111" t="str">
        <f>IF('Data Entry'!C709="","",'Data Entry'!C709)</f>
        <v/>
      </c>
      <c r="D704" s="114" t="str">
        <f>IF('Data Entry'!D709="","",'Data Entry'!D709)</f>
        <v/>
      </c>
      <c r="E704" s="111" t="str">
        <f>IF('Data Entry'!E709="","",UPPER('Data Entry'!E709))</f>
        <v/>
      </c>
      <c r="F704" s="111"/>
      <c r="G704" s="111" t="str">
        <f>IF('Data Entry'!F709="","",UPPER('Data Entry'!F709))</f>
        <v/>
      </c>
      <c r="H704" s="111"/>
      <c r="I704" s="111"/>
      <c r="J704" s="111"/>
      <c r="K704" s="111" t="str">
        <f>IF('Data Entry'!G709="","",'Data Entry'!G709)</f>
        <v/>
      </c>
      <c r="L704" s="111" t="str">
        <f>IF('Data Entry'!H709="","",'Data Entry'!H709)</f>
        <v/>
      </c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2"/>
      <c r="AF704" s="68" t="str">
        <f>IF(AK704="","",IF(AK704&gt;0,COUNT($AG$2:AG704),""))</f>
        <v/>
      </c>
      <c r="AG704" s="113">
        <f t="shared" si="323"/>
        <v>8</v>
      </c>
      <c r="AH704" s="113" t="str">
        <f t="shared" si="324"/>
        <v/>
      </c>
      <c r="AI704" s="113" t="str">
        <f t="shared" si="325"/>
        <v/>
      </c>
      <c r="AJ704" s="113" t="str">
        <f t="shared" si="326"/>
        <v/>
      </c>
      <c r="AK704" s="113" t="str">
        <f t="shared" si="327"/>
        <v/>
      </c>
      <c r="AL704" s="113">
        <f t="shared" si="328"/>
        <v>0</v>
      </c>
      <c r="AM704" s="113" t="str">
        <f t="shared" si="329"/>
        <v/>
      </c>
      <c r="AN704" s="113">
        <f t="shared" si="330"/>
        <v>0</v>
      </c>
      <c r="AO704" s="113">
        <f t="shared" si="331"/>
        <v>0</v>
      </c>
      <c r="AP704" s="113">
        <f t="shared" si="332"/>
        <v>0</v>
      </c>
      <c r="AQ704" s="113" t="str">
        <f t="shared" si="333"/>
        <v/>
      </c>
      <c r="AR704" s="113" t="str">
        <f t="shared" si="334"/>
        <v/>
      </c>
      <c r="AS704" s="113">
        <f t="shared" si="335"/>
        <v>0</v>
      </c>
      <c r="AT704" s="113">
        <f t="shared" si="336"/>
        <v>0</v>
      </c>
      <c r="AU704" s="113">
        <f t="shared" si="337"/>
        <v>0</v>
      </c>
      <c r="AV704" s="113">
        <f t="shared" si="338"/>
        <v>0</v>
      </c>
      <c r="AX704" s="68" t="str">
        <f>IF(BC704="","",IF(BC704&gt;0,COUNT($AY$2:AY704),""))</f>
        <v/>
      </c>
      <c r="AY704" s="113" t="str">
        <f t="shared" si="339"/>
        <v/>
      </c>
      <c r="AZ704" s="113" t="str">
        <f t="shared" si="340"/>
        <v/>
      </c>
      <c r="BA704" s="113" t="str">
        <f t="shared" si="341"/>
        <v/>
      </c>
      <c r="BB704" s="113" t="str">
        <f t="shared" si="342"/>
        <v/>
      </c>
      <c r="BC704" s="113" t="str">
        <f t="shared" si="343"/>
        <v/>
      </c>
      <c r="BD704" s="113" t="str">
        <f t="shared" si="344"/>
        <v/>
      </c>
      <c r="BE704" s="113" t="str">
        <f t="shared" si="345"/>
        <v/>
      </c>
      <c r="BF704" s="113" t="str">
        <f t="shared" si="346"/>
        <v/>
      </c>
      <c r="BG704" s="113" t="str">
        <f t="shared" si="347"/>
        <v/>
      </c>
      <c r="BH704" s="113" t="str">
        <f t="shared" si="348"/>
        <v/>
      </c>
      <c r="BI704" s="113" t="str">
        <f t="shared" si="349"/>
        <v/>
      </c>
      <c r="BJ704" s="113" t="str">
        <f t="shared" si="350"/>
        <v/>
      </c>
      <c r="BK704" s="113" t="str">
        <f t="shared" si="351"/>
        <v/>
      </c>
      <c r="BL704" s="113" t="str">
        <f t="shared" si="352"/>
        <v/>
      </c>
      <c r="BM704" s="113" t="str">
        <f t="shared" si="353"/>
        <v/>
      </c>
      <c r="BN704" s="113" t="str">
        <f t="shared" si="354"/>
        <v/>
      </c>
    </row>
    <row r="705" spans="1:66">
      <c r="A705" s="111">
        <f>IF('Data Entry'!$H$4="","",'Data Entry'!$H$4)</f>
        <v>8</v>
      </c>
      <c r="B705" s="111" t="str">
        <f>IF('Data Entry'!B710="","",'Data Entry'!B710)</f>
        <v/>
      </c>
      <c r="C705" s="111" t="str">
        <f>IF('Data Entry'!C710="","",'Data Entry'!C710)</f>
        <v/>
      </c>
      <c r="D705" s="114" t="str">
        <f>IF('Data Entry'!D710="","",'Data Entry'!D710)</f>
        <v/>
      </c>
      <c r="E705" s="111" t="str">
        <f>IF('Data Entry'!E710="","",UPPER('Data Entry'!E710))</f>
        <v/>
      </c>
      <c r="F705" s="111"/>
      <c r="G705" s="111" t="str">
        <f>IF('Data Entry'!F710="","",UPPER('Data Entry'!F710))</f>
        <v/>
      </c>
      <c r="H705" s="111"/>
      <c r="I705" s="111"/>
      <c r="J705" s="111"/>
      <c r="K705" s="111" t="str">
        <f>IF('Data Entry'!G710="","",'Data Entry'!G710)</f>
        <v/>
      </c>
      <c r="L705" s="111" t="str">
        <f>IF('Data Entry'!H710="","",'Data Entry'!H710)</f>
        <v/>
      </c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2"/>
      <c r="AF705" s="68" t="str">
        <f>IF(AK705="","",IF(AK705&gt;0,COUNT($AG$2:AG705),""))</f>
        <v/>
      </c>
      <c r="AG705" s="113">
        <f t="shared" si="323"/>
        <v>8</v>
      </c>
      <c r="AH705" s="113" t="str">
        <f t="shared" si="324"/>
        <v/>
      </c>
      <c r="AI705" s="113" t="str">
        <f t="shared" si="325"/>
        <v/>
      </c>
      <c r="AJ705" s="113" t="str">
        <f t="shared" si="326"/>
        <v/>
      </c>
      <c r="AK705" s="113" t="str">
        <f t="shared" si="327"/>
        <v/>
      </c>
      <c r="AL705" s="113">
        <f t="shared" si="328"/>
        <v>0</v>
      </c>
      <c r="AM705" s="113" t="str">
        <f t="shared" si="329"/>
        <v/>
      </c>
      <c r="AN705" s="113">
        <f t="shared" si="330"/>
        <v>0</v>
      </c>
      <c r="AO705" s="113">
        <f t="shared" si="331"/>
        <v>0</v>
      </c>
      <c r="AP705" s="113">
        <f t="shared" si="332"/>
        <v>0</v>
      </c>
      <c r="AQ705" s="113" t="str">
        <f t="shared" si="333"/>
        <v/>
      </c>
      <c r="AR705" s="113" t="str">
        <f t="shared" si="334"/>
        <v/>
      </c>
      <c r="AS705" s="113">
        <f t="shared" si="335"/>
        <v>0</v>
      </c>
      <c r="AT705" s="113">
        <f t="shared" si="336"/>
        <v>0</v>
      </c>
      <c r="AU705" s="113">
        <f t="shared" si="337"/>
        <v>0</v>
      </c>
      <c r="AV705" s="113">
        <f t="shared" si="338"/>
        <v>0</v>
      </c>
      <c r="AX705" s="68" t="str">
        <f>IF(BC705="","",IF(BC705&gt;0,COUNT($AY$2:AY705),""))</f>
        <v/>
      </c>
      <c r="AY705" s="113" t="str">
        <f t="shared" si="339"/>
        <v/>
      </c>
      <c r="AZ705" s="113" t="str">
        <f t="shared" si="340"/>
        <v/>
      </c>
      <c r="BA705" s="113" t="str">
        <f t="shared" si="341"/>
        <v/>
      </c>
      <c r="BB705" s="113" t="str">
        <f t="shared" si="342"/>
        <v/>
      </c>
      <c r="BC705" s="113" t="str">
        <f t="shared" si="343"/>
        <v/>
      </c>
      <c r="BD705" s="113" t="str">
        <f t="shared" si="344"/>
        <v/>
      </c>
      <c r="BE705" s="113" t="str">
        <f t="shared" si="345"/>
        <v/>
      </c>
      <c r="BF705" s="113" t="str">
        <f t="shared" si="346"/>
        <v/>
      </c>
      <c r="BG705" s="113" t="str">
        <f t="shared" si="347"/>
        <v/>
      </c>
      <c r="BH705" s="113" t="str">
        <f t="shared" si="348"/>
        <v/>
      </c>
      <c r="BI705" s="113" t="str">
        <f t="shared" si="349"/>
        <v/>
      </c>
      <c r="BJ705" s="113" t="str">
        <f t="shared" si="350"/>
        <v/>
      </c>
      <c r="BK705" s="113" t="str">
        <f t="shared" si="351"/>
        <v/>
      </c>
      <c r="BL705" s="113" t="str">
        <f t="shared" si="352"/>
        <v/>
      </c>
      <c r="BM705" s="113" t="str">
        <f t="shared" si="353"/>
        <v/>
      </c>
      <c r="BN705" s="113" t="str">
        <f t="shared" si="354"/>
        <v/>
      </c>
    </row>
    <row r="706" spans="1:66">
      <c r="A706" s="111">
        <f>IF('Data Entry'!$H$4="","",'Data Entry'!$H$4)</f>
        <v>8</v>
      </c>
      <c r="B706" s="111" t="str">
        <f>IF('Data Entry'!B711="","",'Data Entry'!B711)</f>
        <v/>
      </c>
      <c r="C706" s="111" t="str">
        <f>IF('Data Entry'!C711="","",'Data Entry'!C711)</f>
        <v/>
      </c>
      <c r="D706" s="114" t="str">
        <f>IF('Data Entry'!D711="","",'Data Entry'!D711)</f>
        <v/>
      </c>
      <c r="E706" s="111" t="str">
        <f>IF('Data Entry'!E711="","",UPPER('Data Entry'!E711))</f>
        <v/>
      </c>
      <c r="F706" s="111"/>
      <c r="G706" s="111" t="str">
        <f>IF('Data Entry'!F711="","",UPPER('Data Entry'!F711))</f>
        <v/>
      </c>
      <c r="H706" s="111"/>
      <c r="I706" s="111"/>
      <c r="J706" s="111"/>
      <c r="K706" s="111" t="str">
        <f>IF('Data Entry'!G711="","",'Data Entry'!G711)</f>
        <v/>
      </c>
      <c r="L706" s="111" t="str">
        <f>IF('Data Entry'!H711="","",'Data Entry'!H711)</f>
        <v/>
      </c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2"/>
      <c r="AF706" s="68" t="str">
        <f>IF(AK706="","",IF(AK706&gt;0,COUNT($AG$2:AG706),""))</f>
        <v/>
      </c>
      <c r="AG706" s="113">
        <f t="shared" si="323"/>
        <v>8</v>
      </c>
      <c r="AH706" s="113" t="str">
        <f t="shared" si="324"/>
        <v/>
      </c>
      <c r="AI706" s="113" t="str">
        <f t="shared" si="325"/>
        <v/>
      </c>
      <c r="AJ706" s="113" t="str">
        <f t="shared" si="326"/>
        <v/>
      </c>
      <c r="AK706" s="113" t="str">
        <f t="shared" si="327"/>
        <v/>
      </c>
      <c r="AL706" s="113">
        <f t="shared" si="328"/>
        <v>0</v>
      </c>
      <c r="AM706" s="113" t="str">
        <f t="shared" si="329"/>
        <v/>
      </c>
      <c r="AN706" s="113">
        <f t="shared" si="330"/>
        <v>0</v>
      </c>
      <c r="AO706" s="113">
        <f t="shared" si="331"/>
        <v>0</v>
      </c>
      <c r="AP706" s="113">
        <f t="shared" si="332"/>
        <v>0</v>
      </c>
      <c r="AQ706" s="113" t="str">
        <f t="shared" si="333"/>
        <v/>
      </c>
      <c r="AR706" s="113" t="str">
        <f t="shared" si="334"/>
        <v/>
      </c>
      <c r="AS706" s="113">
        <f t="shared" si="335"/>
        <v>0</v>
      </c>
      <c r="AT706" s="113">
        <f t="shared" si="336"/>
        <v>0</v>
      </c>
      <c r="AU706" s="113">
        <f t="shared" si="337"/>
        <v>0</v>
      </c>
      <c r="AV706" s="113">
        <f t="shared" si="338"/>
        <v>0</v>
      </c>
      <c r="AX706" s="68" t="str">
        <f>IF(BC706="","",IF(BC706&gt;0,COUNT($AY$2:AY706),""))</f>
        <v/>
      </c>
      <c r="AY706" s="113" t="str">
        <f t="shared" si="339"/>
        <v/>
      </c>
      <c r="AZ706" s="113" t="str">
        <f t="shared" si="340"/>
        <v/>
      </c>
      <c r="BA706" s="113" t="str">
        <f t="shared" si="341"/>
        <v/>
      </c>
      <c r="BB706" s="113" t="str">
        <f t="shared" si="342"/>
        <v/>
      </c>
      <c r="BC706" s="113" t="str">
        <f t="shared" si="343"/>
        <v/>
      </c>
      <c r="BD706" s="113" t="str">
        <f t="shared" si="344"/>
        <v/>
      </c>
      <c r="BE706" s="113" t="str">
        <f t="shared" si="345"/>
        <v/>
      </c>
      <c r="BF706" s="113" t="str">
        <f t="shared" si="346"/>
        <v/>
      </c>
      <c r="BG706" s="113" t="str">
        <f t="shared" si="347"/>
        <v/>
      </c>
      <c r="BH706" s="113" t="str">
        <f t="shared" si="348"/>
        <v/>
      </c>
      <c r="BI706" s="113" t="str">
        <f t="shared" si="349"/>
        <v/>
      </c>
      <c r="BJ706" s="113" t="str">
        <f t="shared" si="350"/>
        <v/>
      </c>
      <c r="BK706" s="113" t="str">
        <f t="shared" si="351"/>
        <v/>
      </c>
      <c r="BL706" s="113" t="str">
        <f t="shared" si="352"/>
        <v/>
      </c>
      <c r="BM706" s="113" t="str">
        <f t="shared" si="353"/>
        <v/>
      </c>
      <c r="BN706" s="113" t="str">
        <f t="shared" si="354"/>
        <v/>
      </c>
    </row>
    <row r="707" spans="1:66">
      <c r="A707" s="111">
        <f>IF('Data Entry'!$H$4="","",'Data Entry'!$H$4)</f>
        <v>8</v>
      </c>
      <c r="B707" s="111" t="str">
        <f>IF('Data Entry'!B712="","",'Data Entry'!B712)</f>
        <v/>
      </c>
      <c r="C707" s="111" t="str">
        <f>IF('Data Entry'!C712="","",'Data Entry'!C712)</f>
        <v/>
      </c>
      <c r="D707" s="114" t="str">
        <f>IF('Data Entry'!D712="","",'Data Entry'!D712)</f>
        <v/>
      </c>
      <c r="E707" s="111" t="str">
        <f>IF('Data Entry'!E712="","",UPPER('Data Entry'!E712))</f>
        <v/>
      </c>
      <c r="F707" s="111"/>
      <c r="G707" s="111" t="str">
        <f>IF('Data Entry'!F712="","",UPPER('Data Entry'!F712))</f>
        <v/>
      </c>
      <c r="H707" s="111"/>
      <c r="I707" s="111"/>
      <c r="J707" s="111"/>
      <c r="K707" s="111" t="str">
        <f>IF('Data Entry'!G712="","",'Data Entry'!G712)</f>
        <v/>
      </c>
      <c r="L707" s="111" t="str">
        <f>IF('Data Entry'!H712="","",'Data Entry'!H712)</f>
        <v/>
      </c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2"/>
      <c r="AF707" s="68" t="str">
        <f>IF(AK707="","",IF(AK707&gt;0,COUNT($AG$2:AG707),""))</f>
        <v/>
      </c>
      <c r="AG707" s="113">
        <f t="shared" ref="AG707:AG770" si="355">IF(AND($AJ$1=8,$A707=8),A707,"")</f>
        <v>8</v>
      </c>
      <c r="AH707" s="113" t="str">
        <f t="shared" ref="AH707:AH770" si="356">IF(AND($AJ$1=8,$A707=8),B707,"")</f>
        <v/>
      </c>
      <c r="AI707" s="113" t="str">
        <f t="shared" ref="AI707:AI770" si="357">IF(AND($AJ$1=8,$A707=8),C707,"")</f>
        <v/>
      </c>
      <c r="AJ707" s="113" t="str">
        <f t="shared" ref="AJ707:AJ770" si="358">IF(AND($AJ$1=8,$A707=8),D707,"")</f>
        <v/>
      </c>
      <c r="AK707" s="113" t="str">
        <f t="shared" ref="AK707:AK770" si="359">IF(AND($AJ$1=8,$A707=8),E707,"")</f>
        <v/>
      </c>
      <c r="AL707" s="113">
        <f t="shared" ref="AL707:AL770" si="360">IF(AND($AJ$1=8,$A707=8),F707,"")</f>
        <v>0</v>
      </c>
      <c r="AM707" s="113" t="str">
        <f t="shared" ref="AM707:AM770" si="361">IF(AND($AJ$1=8,$A707=8),G707,"")</f>
        <v/>
      </c>
      <c r="AN707" s="113">
        <f t="shared" ref="AN707:AN770" si="362">IF(AND($AJ$1=8,$A707=8),H707,"")</f>
        <v>0</v>
      </c>
      <c r="AO707" s="113">
        <f t="shared" ref="AO707:AO770" si="363">IF(AND($AJ$1=8,$A707=8),I707,"")</f>
        <v>0</v>
      </c>
      <c r="AP707" s="113">
        <f t="shared" ref="AP707:AP770" si="364">IF(AND($AJ$1=8,$A707=8),J707,"")</f>
        <v>0</v>
      </c>
      <c r="AQ707" s="113" t="str">
        <f t="shared" ref="AQ707:AQ770" si="365">IF(AND($AJ$1=8,$A707=8),K707,"")</f>
        <v/>
      </c>
      <c r="AR707" s="113" t="str">
        <f t="shared" ref="AR707:AR770" si="366">IF(AND($AJ$1=8,$A707=8),L707,"")</f>
        <v/>
      </c>
      <c r="AS707" s="113">
        <f t="shared" ref="AS707:AS770" si="367">IF(AND($AJ$1=8,$A707=8),M707,"")</f>
        <v>0</v>
      </c>
      <c r="AT707" s="113">
        <f t="shared" ref="AT707:AT770" si="368">IF(AND($AJ$1=8,$A707=8),N707,"")</f>
        <v>0</v>
      </c>
      <c r="AU707" s="113">
        <f t="shared" ref="AU707:AU770" si="369">IF(AND($AJ$1=8,$A707=8),O707,"")</f>
        <v>0</v>
      </c>
      <c r="AV707" s="113">
        <f t="shared" ref="AV707:AV770" si="370">IF(AND($AJ$1=8,$A707=8),P707,"")</f>
        <v>0</v>
      </c>
      <c r="AX707" s="68" t="str">
        <f>IF(BC707="","",IF(BC707&gt;0,COUNT($AY$2:AY707),""))</f>
        <v/>
      </c>
      <c r="AY707" s="113" t="str">
        <f t="shared" ref="AY707:AY770" si="371">IF(AND($BB$1=8,$A707=8,$BC$1=B707),A707,"")</f>
        <v/>
      </c>
      <c r="AZ707" s="113" t="str">
        <f t="shared" ref="AZ707:AZ770" si="372">IF(AND($BB$1=8,$A707=8,$BC$1=$B707),B707,"")</f>
        <v/>
      </c>
      <c r="BA707" s="113" t="str">
        <f t="shared" ref="BA707:BA770" si="373">IF(AND($BB$1=8,$A707=8,$BC$1=$B707),C707,"")</f>
        <v/>
      </c>
      <c r="BB707" s="113" t="str">
        <f t="shared" ref="BB707:BB770" si="374">IF(AND($BB$1=8,$A707=8,$BC$1=$B707),D707,"")</f>
        <v/>
      </c>
      <c r="BC707" s="113" t="str">
        <f t="shared" ref="BC707:BC770" si="375">IF(AND($BB$1=8,$A707=8,$BC$1=$B707),E707,"")</f>
        <v/>
      </c>
      <c r="BD707" s="113" t="str">
        <f t="shared" ref="BD707:BD770" si="376">IF(AND($BB$1=8,$A707=8,$BC$1=$B707),F707,"")</f>
        <v/>
      </c>
      <c r="BE707" s="113" t="str">
        <f t="shared" ref="BE707:BE770" si="377">IF(AND($BB$1=8,$A707=8,$BC$1=$B707),G707,"")</f>
        <v/>
      </c>
      <c r="BF707" s="113" t="str">
        <f t="shared" ref="BF707:BF770" si="378">IF(AND($BB$1=8,$A707=8,$BC$1=$B707),H707,"")</f>
        <v/>
      </c>
      <c r="BG707" s="113" t="str">
        <f t="shared" ref="BG707:BG770" si="379">IF(AND($BB$1=8,$A707=8,$BC$1=$B707),I707,"")</f>
        <v/>
      </c>
      <c r="BH707" s="113" t="str">
        <f t="shared" ref="BH707:BH770" si="380">IF(AND($BB$1=8,$A707=8,$BC$1=$B707),J707,"")</f>
        <v/>
      </c>
      <c r="BI707" s="113" t="str">
        <f t="shared" ref="BI707:BI770" si="381">IF(AND($BB$1=8,$A707=8,$BC$1=$B707),K707,"")</f>
        <v/>
      </c>
      <c r="BJ707" s="113" t="str">
        <f t="shared" ref="BJ707:BJ770" si="382">IF(AND($BB$1=8,$A707=8,$BC$1=$B707),L707,"")</f>
        <v/>
      </c>
      <c r="BK707" s="113" t="str">
        <f t="shared" ref="BK707:BK770" si="383">IF(AND($BB$1=8,$A707=8,$BC$1=$B707),M707,"")</f>
        <v/>
      </c>
      <c r="BL707" s="113" t="str">
        <f t="shared" ref="BL707:BL770" si="384">IF(AND($BB$1=8,$A707=8,$BC$1=$B707),N707,"")</f>
        <v/>
      </c>
      <c r="BM707" s="113" t="str">
        <f t="shared" ref="BM707:BM770" si="385">IF(AND($BB$1=8,$A707=8,$BC$1=$B707),O707,"")</f>
        <v/>
      </c>
      <c r="BN707" s="113" t="str">
        <f t="shared" ref="BN707:BN770" si="386">IF(AND($BB$1=8,$A707=8,$BC$1=$B707),P707,"")</f>
        <v/>
      </c>
    </row>
    <row r="708" spans="1:66">
      <c r="A708" s="111">
        <f>IF('Data Entry'!$H$4="","",'Data Entry'!$H$4)</f>
        <v>8</v>
      </c>
      <c r="B708" s="111" t="str">
        <f>IF('Data Entry'!B713="","",'Data Entry'!B713)</f>
        <v/>
      </c>
      <c r="C708" s="111" t="str">
        <f>IF('Data Entry'!C713="","",'Data Entry'!C713)</f>
        <v/>
      </c>
      <c r="D708" s="114" t="str">
        <f>IF('Data Entry'!D713="","",'Data Entry'!D713)</f>
        <v/>
      </c>
      <c r="E708" s="111" t="str">
        <f>IF('Data Entry'!E713="","",UPPER('Data Entry'!E713))</f>
        <v/>
      </c>
      <c r="F708" s="111"/>
      <c r="G708" s="111" t="str">
        <f>IF('Data Entry'!F713="","",UPPER('Data Entry'!F713))</f>
        <v/>
      </c>
      <c r="H708" s="111"/>
      <c r="I708" s="111"/>
      <c r="J708" s="111"/>
      <c r="K708" s="111" t="str">
        <f>IF('Data Entry'!G713="","",'Data Entry'!G713)</f>
        <v/>
      </c>
      <c r="L708" s="111" t="str">
        <f>IF('Data Entry'!H713="","",'Data Entry'!H713)</f>
        <v/>
      </c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2"/>
      <c r="AF708" s="68" t="str">
        <f>IF(AK708="","",IF(AK708&gt;0,COUNT($AG$2:AG708),""))</f>
        <v/>
      </c>
      <c r="AG708" s="113">
        <f t="shared" si="355"/>
        <v>8</v>
      </c>
      <c r="AH708" s="113" t="str">
        <f t="shared" si="356"/>
        <v/>
      </c>
      <c r="AI708" s="113" t="str">
        <f t="shared" si="357"/>
        <v/>
      </c>
      <c r="AJ708" s="113" t="str">
        <f t="shared" si="358"/>
        <v/>
      </c>
      <c r="AK708" s="113" t="str">
        <f t="shared" si="359"/>
        <v/>
      </c>
      <c r="AL708" s="113">
        <f t="shared" si="360"/>
        <v>0</v>
      </c>
      <c r="AM708" s="113" t="str">
        <f t="shared" si="361"/>
        <v/>
      </c>
      <c r="AN708" s="113">
        <f t="shared" si="362"/>
        <v>0</v>
      </c>
      <c r="AO708" s="113">
        <f t="shared" si="363"/>
        <v>0</v>
      </c>
      <c r="AP708" s="113">
        <f t="shared" si="364"/>
        <v>0</v>
      </c>
      <c r="AQ708" s="113" t="str">
        <f t="shared" si="365"/>
        <v/>
      </c>
      <c r="AR708" s="113" t="str">
        <f t="shared" si="366"/>
        <v/>
      </c>
      <c r="AS708" s="113">
        <f t="shared" si="367"/>
        <v>0</v>
      </c>
      <c r="AT708" s="113">
        <f t="shared" si="368"/>
        <v>0</v>
      </c>
      <c r="AU708" s="113">
        <f t="shared" si="369"/>
        <v>0</v>
      </c>
      <c r="AV708" s="113">
        <f t="shared" si="370"/>
        <v>0</v>
      </c>
      <c r="AX708" s="68" t="str">
        <f>IF(BC708="","",IF(BC708&gt;0,COUNT($AY$2:AY708),""))</f>
        <v/>
      </c>
      <c r="AY708" s="113" t="str">
        <f t="shared" si="371"/>
        <v/>
      </c>
      <c r="AZ708" s="113" t="str">
        <f t="shared" si="372"/>
        <v/>
      </c>
      <c r="BA708" s="113" t="str">
        <f t="shared" si="373"/>
        <v/>
      </c>
      <c r="BB708" s="113" t="str">
        <f t="shared" si="374"/>
        <v/>
      </c>
      <c r="BC708" s="113" t="str">
        <f t="shared" si="375"/>
        <v/>
      </c>
      <c r="BD708" s="113" t="str">
        <f t="shared" si="376"/>
        <v/>
      </c>
      <c r="BE708" s="113" t="str">
        <f t="shared" si="377"/>
        <v/>
      </c>
      <c r="BF708" s="113" t="str">
        <f t="shared" si="378"/>
        <v/>
      </c>
      <c r="BG708" s="113" t="str">
        <f t="shared" si="379"/>
        <v/>
      </c>
      <c r="BH708" s="113" t="str">
        <f t="shared" si="380"/>
        <v/>
      </c>
      <c r="BI708" s="113" t="str">
        <f t="shared" si="381"/>
        <v/>
      </c>
      <c r="BJ708" s="113" t="str">
        <f t="shared" si="382"/>
        <v/>
      </c>
      <c r="BK708" s="113" t="str">
        <f t="shared" si="383"/>
        <v/>
      </c>
      <c r="BL708" s="113" t="str">
        <f t="shared" si="384"/>
        <v/>
      </c>
      <c r="BM708" s="113" t="str">
        <f t="shared" si="385"/>
        <v/>
      </c>
      <c r="BN708" s="113" t="str">
        <f t="shared" si="386"/>
        <v/>
      </c>
    </row>
    <row r="709" spans="1:66">
      <c r="A709" s="111">
        <f>IF('Data Entry'!$H$4="","",'Data Entry'!$H$4)</f>
        <v>8</v>
      </c>
      <c r="B709" s="111" t="str">
        <f>IF('Data Entry'!B714="","",'Data Entry'!B714)</f>
        <v/>
      </c>
      <c r="C709" s="111" t="str">
        <f>IF('Data Entry'!C714="","",'Data Entry'!C714)</f>
        <v/>
      </c>
      <c r="D709" s="114" t="str">
        <f>IF('Data Entry'!D714="","",'Data Entry'!D714)</f>
        <v/>
      </c>
      <c r="E709" s="111" t="str">
        <f>IF('Data Entry'!E714="","",UPPER('Data Entry'!E714))</f>
        <v/>
      </c>
      <c r="F709" s="111"/>
      <c r="G709" s="111" t="str">
        <f>IF('Data Entry'!F714="","",UPPER('Data Entry'!F714))</f>
        <v/>
      </c>
      <c r="H709" s="111"/>
      <c r="I709" s="111"/>
      <c r="J709" s="111"/>
      <c r="K709" s="111" t="str">
        <f>IF('Data Entry'!G714="","",'Data Entry'!G714)</f>
        <v/>
      </c>
      <c r="L709" s="111" t="str">
        <f>IF('Data Entry'!H714="","",'Data Entry'!H714)</f>
        <v/>
      </c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2"/>
      <c r="AF709" s="68" t="str">
        <f>IF(AK709="","",IF(AK709&gt;0,COUNT($AG$2:AG709),""))</f>
        <v/>
      </c>
      <c r="AG709" s="113">
        <f t="shared" si="355"/>
        <v>8</v>
      </c>
      <c r="AH709" s="113" t="str">
        <f t="shared" si="356"/>
        <v/>
      </c>
      <c r="AI709" s="113" t="str">
        <f t="shared" si="357"/>
        <v/>
      </c>
      <c r="AJ709" s="113" t="str">
        <f t="shared" si="358"/>
        <v/>
      </c>
      <c r="AK709" s="113" t="str">
        <f t="shared" si="359"/>
        <v/>
      </c>
      <c r="AL709" s="113">
        <f t="shared" si="360"/>
        <v>0</v>
      </c>
      <c r="AM709" s="113" t="str">
        <f t="shared" si="361"/>
        <v/>
      </c>
      <c r="AN709" s="113">
        <f t="shared" si="362"/>
        <v>0</v>
      </c>
      <c r="AO709" s="113">
        <f t="shared" si="363"/>
        <v>0</v>
      </c>
      <c r="AP709" s="113">
        <f t="shared" si="364"/>
        <v>0</v>
      </c>
      <c r="AQ709" s="113" t="str">
        <f t="shared" si="365"/>
        <v/>
      </c>
      <c r="AR709" s="113" t="str">
        <f t="shared" si="366"/>
        <v/>
      </c>
      <c r="AS709" s="113">
        <f t="shared" si="367"/>
        <v>0</v>
      </c>
      <c r="AT709" s="113">
        <f t="shared" si="368"/>
        <v>0</v>
      </c>
      <c r="AU709" s="113">
        <f t="shared" si="369"/>
        <v>0</v>
      </c>
      <c r="AV709" s="113">
        <f t="shared" si="370"/>
        <v>0</v>
      </c>
      <c r="AX709" s="68" t="str">
        <f>IF(BC709="","",IF(BC709&gt;0,COUNT($AY$2:AY709),""))</f>
        <v/>
      </c>
      <c r="AY709" s="113" t="str">
        <f t="shared" si="371"/>
        <v/>
      </c>
      <c r="AZ709" s="113" t="str">
        <f t="shared" si="372"/>
        <v/>
      </c>
      <c r="BA709" s="113" t="str">
        <f t="shared" si="373"/>
        <v/>
      </c>
      <c r="BB709" s="113" t="str">
        <f t="shared" si="374"/>
        <v/>
      </c>
      <c r="BC709" s="113" t="str">
        <f t="shared" si="375"/>
        <v/>
      </c>
      <c r="BD709" s="113" t="str">
        <f t="shared" si="376"/>
        <v/>
      </c>
      <c r="BE709" s="113" t="str">
        <f t="shared" si="377"/>
        <v/>
      </c>
      <c r="BF709" s="113" t="str">
        <f t="shared" si="378"/>
        <v/>
      </c>
      <c r="BG709" s="113" t="str">
        <f t="shared" si="379"/>
        <v/>
      </c>
      <c r="BH709" s="113" t="str">
        <f t="shared" si="380"/>
        <v/>
      </c>
      <c r="BI709" s="113" t="str">
        <f t="shared" si="381"/>
        <v/>
      </c>
      <c r="BJ709" s="113" t="str">
        <f t="shared" si="382"/>
        <v/>
      </c>
      <c r="BK709" s="113" t="str">
        <f t="shared" si="383"/>
        <v/>
      </c>
      <c r="BL709" s="113" t="str">
        <f t="shared" si="384"/>
        <v/>
      </c>
      <c r="BM709" s="113" t="str">
        <f t="shared" si="385"/>
        <v/>
      </c>
      <c r="BN709" s="113" t="str">
        <f t="shared" si="386"/>
        <v/>
      </c>
    </row>
    <row r="710" spans="1:66">
      <c r="A710" s="111">
        <f>IF('Data Entry'!$H$4="","",'Data Entry'!$H$4)</f>
        <v>8</v>
      </c>
      <c r="B710" s="111" t="str">
        <f>IF('Data Entry'!B715="","",'Data Entry'!B715)</f>
        <v/>
      </c>
      <c r="C710" s="111" t="str">
        <f>IF('Data Entry'!C715="","",'Data Entry'!C715)</f>
        <v/>
      </c>
      <c r="D710" s="114" t="str">
        <f>IF('Data Entry'!D715="","",'Data Entry'!D715)</f>
        <v/>
      </c>
      <c r="E710" s="111" t="str">
        <f>IF('Data Entry'!E715="","",UPPER('Data Entry'!E715))</f>
        <v/>
      </c>
      <c r="F710" s="111"/>
      <c r="G710" s="111" t="str">
        <f>IF('Data Entry'!F715="","",UPPER('Data Entry'!F715))</f>
        <v/>
      </c>
      <c r="H710" s="111"/>
      <c r="I710" s="111"/>
      <c r="J710" s="111"/>
      <c r="K710" s="111" t="str">
        <f>IF('Data Entry'!G715="","",'Data Entry'!G715)</f>
        <v/>
      </c>
      <c r="L710" s="111" t="str">
        <f>IF('Data Entry'!H715="","",'Data Entry'!H715)</f>
        <v/>
      </c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2"/>
      <c r="AF710" s="68" t="str">
        <f>IF(AK710="","",IF(AK710&gt;0,COUNT($AG$2:AG710),""))</f>
        <v/>
      </c>
      <c r="AG710" s="113">
        <f t="shared" si="355"/>
        <v>8</v>
      </c>
      <c r="AH710" s="113" t="str">
        <f t="shared" si="356"/>
        <v/>
      </c>
      <c r="AI710" s="113" t="str">
        <f t="shared" si="357"/>
        <v/>
      </c>
      <c r="AJ710" s="113" t="str">
        <f t="shared" si="358"/>
        <v/>
      </c>
      <c r="AK710" s="113" t="str">
        <f t="shared" si="359"/>
        <v/>
      </c>
      <c r="AL710" s="113">
        <f t="shared" si="360"/>
        <v>0</v>
      </c>
      <c r="AM710" s="113" t="str">
        <f t="shared" si="361"/>
        <v/>
      </c>
      <c r="AN710" s="113">
        <f t="shared" si="362"/>
        <v>0</v>
      </c>
      <c r="AO710" s="113">
        <f t="shared" si="363"/>
        <v>0</v>
      </c>
      <c r="AP710" s="113">
        <f t="shared" si="364"/>
        <v>0</v>
      </c>
      <c r="AQ710" s="113" t="str">
        <f t="shared" si="365"/>
        <v/>
      </c>
      <c r="AR710" s="113" t="str">
        <f t="shared" si="366"/>
        <v/>
      </c>
      <c r="AS710" s="113">
        <f t="shared" si="367"/>
        <v>0</v>
      </c>
      <c r="AT710" s="113">
        <f t="shared" si="368"/>
        <v>0</v>
      </c>
      <c r="AU710" s="113">
        <f t="shared" si="369"/>
        <v>0</v>
      </c>
      <c r="AV710" s="113">
        <f t="shared" si="370"/>
        <v>0</v>
      </c>
      <c r="AX710" s="68" t="str">
        <f>IF(BC710="","",IF(BC710&gt;0,COUNT($AY$2:AY710),""))</f>
        <v/>
      </c>
      <c r="AY710" s="113" t="str">
        <f t="shared" si="371"/>
        <v/>
      </c>
      <c r="AZ710" s="113" t="str">
        <f t="shared" si="372"/>
        <v/>
      </c>
      <c r="BA710" s="113" t="str">
        <f t="shared" si="373"/>
        <v/>
      </c>
      <c r="BB710" s="113" t="str">
        <f t="shared" si="374"/>
        <v/>
      </c>
      <c r="BC710" s="113" t="str">
        <f t="shared" si="375"/>
        <v/>
      </c>
      <c r="BD710" s="113" t="str">
        <f t="shared" si="376"/>
        <v/>
      </c>
      <c r="BE710" s="113" t="str">
        <f t="shared" si="377"/>
        <v/>
      </c>
      <c r="BF710" s="113" t="str">
        <f t="shared" si="378"/>
        <v/>
      </c>
      <c r="BG710" s="113" t="str">
        <f t="shared" si="379"/>
        <v/>
      </c>
      <c r="BH710" s="113" t="str">
        <f t="shared" si="380"/>
        <v/>
      </c>
      <c r="BI710" s="113" t="str">
        <f t="shared" si="381"/>
        <v/>
      </c>
      <c r="BJ710" s="113" t="str">
        <f t="shared" si="382"/>
        <v/>
      </c>
      <c r="BK710" s="113" t="str">
        <f t="shared" si="383"/>
        <v/>
      </c>
      <c r="BL710" s="113" t="str">
        <f t="shared" si="384"/>
        <v/>
      </c>
      <c r="BM710" s="113" t="str">
        <f t="shared" si="385"/>
        <v/>
      </c>
      <c r="BN710" s="113" t="str">
        <f t="shared" si="386"/>
        <v/>
      </c>
    </row>
    <row r="711" spans="1:66">
      <c r="A711" s="111">
        <f>IF('Data Entry'!$H$4="","",'Data Entry'!$H$4)</f>
        <v>8</v>
      </c>
      <c r="B711" s="111" t="str">
        <f>IF('Data Entry'!B716="","",'Data Entry'!B716)</f>
        <v/>
      </c>
      <c r="C711" s="111" t="str">
        <f>IF('Data Entry'!C716="","",'Data Entry'!C716)</f>
        <v/>
      </c>
      <c r="D711" s="114" t="str">
        <f>IF('Data Entry'!D716="","",'Data Entry'!D716)</f>
        <v/>
      </c>
      <c r="E711" s="111" t="str">
        <f>IF('Data Entry'!E716="","",UPPER('Data Entry'!E716))</f>
        <v/>
      </c>
      <c r="F711" s="111"/>
      <c r="G711" s="111" t="str">
        <f>IF('Data Entry'!F716="","",UPPER('Data Entry'!F716))</f>
        <v/>
      </c>
      <c r="H711" s="111"/>
      <c r="I711" s="111"/>
      <c r="J711" s="111"/>
      <c r="K711" s="111" t="str">
        <f>IF('Data Entry'!G716="","",'Data Entry'!G716)</f>
        <v/>
      </c>
      <c r="L711" s="111" t="str">
        <f>IF('Data Entry'!H716="","",'Data Entry'!H716)</f>
        <v/>
      </c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2"/>
      <c r="AF711" s="68" t="str">
        <f>IF(AK711="","",IF(AK711&gt;0,COUNT($AG$2:AG711),""))</f>
        <v/>
      </c>
      <c r="AG711" s="113">
        <f t="shared" si="355"/>
        <v>8</v>
      </c>
      <c r="AH711" s="113" t="str">
        <f t="shared" si="356"/>
        <v/>
      </c>
      <c r="AI711" s="113" t="str">
        <f t="shared" si="357"/>
        <v/>
      </c>
      <c r="AJ711" s="113" t="str">
        <f t="shared" si="358"/>
        <v/>
      </c>
      <c r="AK711" s="113" t="str">
        <f t="shared" si="359"/>
        <v/>
      </c>
      <c r="AL711" s="113">
        <f t="shared" si="360"/>
        <v>0</v>
      </c>
      <c r="AM711" s="113" t="str">
        <f t="shared" si="361"/>
        <v/>
      </c>
      <c r="AN711" s="113">
        <f t="shared" si="362"/>
        <v>0</v>
      </c>
      <c r="AO711" s="113">
        <f t="shared" si="363"/>
        <v>0</v>
      </c>
      <c r="AP711" s="113">
        <f t="shared" si="364"/>
        <v>0</v>
      </c>
      <c r="AQ711" s="113" t="str">
        <f t="shared" si="365"/>
        <v/>
      </c>
      <c r="AR711" s="113" t="str">
        <f t="shared" si="366"/>
        <v/>
      </c>
      <c r="AS711" s="113">
        <f t="shared" si="367"/>
        <v>0</v>
      </c>
      <c r="AT711" s="113">
        <f t="shared" si="368"/>
        <v>0</v>
      </c>
      <c r="AU711" s="113">
        <f t="shared" si="369"/>
        <v>0</v>
      </c>
      <c r="AV711" s="113">
        <f t="shared" si="370"/>
        <v>0</v>
      </c>
      <c r="AX711" s="68" t="str">
        <f>IF(BC711="","",IF(BC711&gt;0,COUNT($AY$2:AY711),""))</f>
        <v/>
      </c>
      <c r="AY711" s="113" t="str">
        <f t="shared" si="371"/>
        <v/>
      </c>
      <c r="AZ711" s="113" t="str">
        <f t="shared" si="372"/>
        <v/>
      </c>
      <c r="BA711" s="113" t="str">
        <f t="shared" si="373"/>
        <v/>
      </c>
      <c r="BB711" s="113" t="str">
        <f t="shared" si="374"/>
        <v/>
      </c>
      <c r="BC711" s="113" t="str">
        <f t="shared" si="375"/>
        <v/>
      </c>
      <c r="BD711" s="113" t="str">
        <f t="shared" si="376"/>
        <v/>
      </c>
      <c r="BE711" s="113" t="str">
        <f t="shared" si="377"/>
        <v/>
      </c>
      <c r="BF711" s="113" t="str">
        <f t="shared" si="378"/>
        <v/>
      </c>
      <c r="BG711" s="113" t="str">
        <f t="shared" si="379"/>
        <v/>
      </c>
      <c r="BH711" s="113" t="str">
        <f t="shared" si="380"/>
        <v/>
      </c>
      <c r="BI711" s="113" t="str">
        <f t="shared" si="381"/>
        <v/>
      </c>
      <c r="BJ711" s="113" t="str">
        <f t="shared" si="382"/>
        <v/>
      </c>
      <c r="BK711" s="113" t="str">
        <f t="shared" si="383"/>
        <v/>
      </c>
      <c r="BL711" s="113" t="str">
        <f t="shared" si="384"/>
        <v/>
      </c>
      <c r="BM711" s="113" t="str">
        <f t="shared" si="385"/>
        <v/>
      </c>
      <c r="BN711" s="113" t="str">
        <f t="shared" si="386"/>
        <v/>
      </c>
    </row>
    <row r="712" spans="1:66">
      <c r="A712" s="111">
        <f>IF('Data Entry'!$H$4="","",'Data Entry'!$H$4)</f>
        <v>8</v>
      </c>
      <c r="B712" s="111" t="str">
        <f>IF('Data Entry'!B717="","",'Data Entry'!B717)</f>
        <v/>
      </c>
      <c r="C712" s="111" t="str">
        <f>IF('Data Entry'!C717="","",'Data Entry'!C717)</f>
        <v/>
      </c>
      <c r="D712" s="114" t="str">
        <f>IF('Data Entry'!D717="","",'Data Entry'!D717)</f>
        <v/>
      </c>
      <c r="E712" s="111" t="str">
        <f>IF('Data Entry'!E717="","",UPPER('Data Entry'!E717))</f>
        <v/>
      </c>
      <c r="F712" s="111"/>
      <c r="G712" s="111" t="str">
        <f>IF('Data Entry'!F717="","",UPPER('Data Entry'!F717))</f>
        <v/>
      </c>
      <c r="H712" s="111"/>
      <c r="I712" s="111"/>
      <c r="J712" s="111"/>
      <c r="K712" s="111" t="str">
        <f>IF('Data Entry'!G717="","",'Data Entry'!G717)</f>
        <v/>
      </c>
      <c r="L712" s="111" t="str">
        <f>IF('Data Entry'!H717="","",'Data Entry'!H717)</f>
        <v/>
      </c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2"/>
      <c r="AF712" s="68" t="str">
        <f>IF(AK712="","",IF(AK712&gt;0,COUNT($AG$2:AG712),""))</f>
        <v/>
      </c>
      <c r="AG712" s="113">
        <f t="shared" si="355"/>
        <v>8</v>
      </c>
      <c r="AH712" s="113" t="str">
        <f t="shared" si="356"/>
        <v/>
      </c>
      <c r="AI712" s="113" t="str">
        <f t="shared" si="357"/>
        <v/>
      </c>
      <c r="AJ712" s="113" t="str">
        <f t="shared" si="358"/>
        <v/>
      </c>
      <c r="AK712" s="113" t="str">
        <f t="shared" si="359"/>
        <v/>
      </c>
      <c r="AL712" s="113">
        <f t="shared" si="360"/>
        <v>0</v>
      </c>
      <c r="AM712" s="113" t="str">
        <f t="shared" si="361"/>
        <v/>
      </c>
      <c r="AN712" s="113">
        <f t="shared" si="362"/>
        <v>0</v>
      </c>
      <c r="AO712" s="113">
        <f t="shared" si="363"/>
        <v>0</v>
      </c>
      <c r="AP712" s="113">
        <f t="shared" si="364"/>
        <v>0</v>
      </c>
      <c r="AQ712" s="113" t="str">
        <f t="shared" si="365"/>
        <v/>
      </c>
      <c r="AR712" s="113" t="str">
        <f t="shared" si="366"/>
        <v/>
      </c>
      <c r="AS712" s="113">
        <f t="shared" si="367"/>
        <v>0</v>
      </c>
      <c r="AT712" s="113">
        <f t="shared" si="368"/>
        <v>0</v>
      </c>
      <c r="AU712" s="113">
        <f t="shared" si="369"/>
        <v>0</v>
      </c>
      <c r="AV712" s="113">
        <f t="shared" si="370"/>
        <v>0</v>
      </c>
      <c r="AX712" s="68" t="str">
        <f>IF(BC712="","",IF(BC712&gt;0,COUNT($AY$2:AY712),""))</f>
        <v/>
      </c>
      <c r="AY712" s="113" t="str">
        <f t="shared" si="371"/>
        <v/>
      </c>
      <c r="AZ712" s="113" t="str">
        <f t="shared" si="372"/>
        <v/>
      </c>
      <c r="BA712" s="113" t="str">
        <f t="shared" si="373"/>
        <v/>
      </c>
      <c r="BB712" s="113" t="str">
        <f t="shared" si="374"/>
        <v/>
      </c>
      <c r="BC712" s="113" t="str">
        <f t="shared" si="375"/>
        <v/>
      </c>
      <c r="BD712" s="113" t="str">
        <f t="shared" si="376"/>
        <v/>
      </c>
      <c r="BE712" s="113" t="str">
        <f t="shared" si="377"/>
        <v/>
      </c>
      <c r="BF712" s="113" t="str">
        <f t="shared" si="378"/>
        <v/>
      </c>
      <c r="BG712" s="113" t="str">
        <f t="shared" si="379"/>
        <v/>
      </c>
      <c r="BH712" s="113" t="str">
        <f t="shared" si="380"/>
        <v/>
      </c>
      <c r="BI712" s="113" t="str">
        <f t="shared" si="381"/>
        <v/>
      </c>
      <c r="BJ712" s="113" t="str">
        <f t="shared" si="382"/>
        <v/>
      </c>
      <c r="BK712" s="113" t="str">
        <f t="shared" si="383"/>
        <v/>
      </c>
      <c r="BL712" s="113" t="str">
        <f t="shared" si="384"/>
        <v/>
      </c>
      <c r="BM712" s="113" t="str">
        <f t="shared" si="385"/>
        <v/>
      </c>
      <c r="BN712" s="113" t="str">
        <f t="shared" si="386"/>
        <v/>
      </c>
    </row>
    <row r="713" spans="1:66">
      <c r="A713" s="111">
        <f>IF('Data Entry'!$H$4="","",'Data Entry'!$H$4)</f>
        <v>8</v>
      </c>
      <c r="B713" s="111" t="str">
        <f>IF('Data Entry'!B718="","",'Data Entry'!B718)</f>
        <v/>
      </c>
      <c r="C713" s="111" t="str">
        <f>IF('Data Entry'!C718="","",'Data Entry'!C718)</f>
        <v/>
      </c>
      <c r="D713" s="114" t="str">
        <f>IF('Data Entry'!D718="","",'Data Entry'!D718)</f>
        <v/>
      </c>
      <c r="E713" s="111" t="str">
        <f>IF('Data Entry'!E718="","",UPPER('Data Entry'!E718))</f>
        <v/>
      </c>
      <c r="F713" s="111"/>
      <c r="G713" s="111" t="str">
        <f>IF('Data Entry'!F718="","",UPPER('Data Entry'!F718))</f>
        <v/>
      </c>
      <c r="H713" s="111"/>
      <c r="I713" s="111"/>
      <c r="J713" s="111"/>
      <c r="K713" s="111" t="str">
        <f>IF('Data Entry'!G718="","",'Data Entry'!G718)</f>
        <v/>
      </c>
      <c r="L713" s="111" t="str">
        <f>IF('Data Entry'!H718="","",'Data Entry'!H718)</f>
        <v/>
      </c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2"/>
      <c r="AF713" s="68" t="str">
        <f>IF(AK713="","",IF(AK713&gt;0,COUNT($AG$2:AG713),""))</f>
        <v/>
      </c>
      <c r="AG713" s="113">
        <f t="shared" si="355"/>
        <v>8</v>
      </c>
      <c r="AH713" s="113" t="str">
        <f t="shared" si="356"/>
        <v/>
      </c>
      <c r="AI713" s="113" t="str">
        <f t="shared" si="357"/>
        <v/>
      </c>
      <c r="AJ713" s="113" t="str">
        <f t="shared" si="358"/>
        <v/>
      </c>
      <c r="AK713" s="113" t="str">
        <f t="shared" si="359"/>
        <v/>
      </c>
      <c r="AL713" s="113">
        <f t="shared" si="360"/>
        <v>0</v>
      </c>
      <c r="AM713" s="113" t="str">
        <f t="shared" si="361"/>
        <v/>
      </c>
      <c r="AN713" s="113">
        <f t="shared" si="362"/>
        <v>0</v>
      </c>
      <c r="AO713" s="113">
        <f t="shared" si="363"/>
        <v>0</v>
      </c>
      <c r="AP713" s="113">
        <f t="shared" si="364"/>
        <v>0</v>
      </c>
      <c r="AQ713" s="113" t="str">
        <f t="shared" si="365"/>
        <v/>
      </c>
      <c r="AR713" s="113" t="str">
        <f t="shared" si="366"/>
        <v/>
      </c>
      <c r="AS713" s="113">
        <f t="shared" si="367"/>
        <v>0</v>
      </c>
      <c r="AT713" s="113">
        <f t="shared" si="368"/>
        <v>0</v>
      </c>
      <c r="AU713" s="113">
        <f t="shared" si="369"/>
        <v>0</v>
      </c>
      <c r="AV713" s="113">
        <f t="shared" si="370"/>
        <v>0</v>
      </c>
      <c r="AX713" s="68" t="str">
        <f>IF(BC713="","",IF(BC713&gt;0,COUNT($AY$2:AY713),""))</f>
        <v/>
      </c>
      <c r="AY713" s="113" t="str">
        <f t="shared" si="371"/>
        <v/>
      </c>
      <c r="AZ713" s="113" t="str">
        <f t="shared" si="372"/>
        <v/>
      </c>
      <c r="BA713" s="113" t="str">
        <f t="shared" si="373"/>
        <v/>
      </c>
      <c r="BB713" s="113" t="str">
        <f t="shared" si="374"/>
        <v/>
      </c>
      <c r="BC713" s="113" t="str">
        <f t="shared" si="375"/>
        <v/>
      </c>
      <c r="BD713" s="113" t="str">
        <f t="shared" si="376"/>
        <v/>
      </c>
      <c r="BE713" s="113" t="str">
        <f t="shared" si="377"/>
        <v/>
      </c>
      <c r="BF713" s="113" t="str">
        <f t="shared" si="378"/>
        <v/>
      </c>
      <c r="BG713" s="113" t="str">
        <f t="shared" si="379"/>
        <v/>
      </c>
      <c r="BH713" s="113" t="str">
        <f t="shared" si="380"/>
        <v/>
      </c>
      <c r="BI713" s="113" t="str">
        <f t="shared" si="381"/>
        <v/>
      </c>
      <c r="BJ713" s="113" t="str">
        <f t="shared" si="382"/>
        <v/>
      </c>
      <c r="BK713" s="113" t="str">
        <f t="shared" si="383"/>
        <v/>
      </c>
      <c r="BL713" s="113" t="str">
        <f t="shared" si="384"/>
        <v/>
      </c>
      <c r="BM713" s="113" t="str">
        <f t="shared" si="385"/>
        <v/>
      </c>
      <c r="BN713" s="113" t="str">
        <f t="shared" si="386"/>
        <v/>
      </c>
    </row>
    <row r="714" spans="1:66">
      <c r="A714" s="111">
        <f>IF('Data Entry'!$H$4="","",'Data Entry'!$H$4)</f>
        <v>8</v>
      </c>
      <c r="B714" s="111" t="str">
        <f>IF('Data Entry'!B719="","",'Data Entry'!B719)</f>
        <v/>
      </c>
      <c r="C714" s="111" t="str">
        <f>IF('Data Entry'!C719="","",'Data Entry'!C719)</f>
        <v/>
      </c>
      <c r="D714" s="114" t="str">
        <f>IF('Data Entry'!D719="","",'Data Entry'!D719)</f>
        <v/>
      </c>
      <c r="E714" s="111" t="str">
        <f>IF('Data Entry'!E719="","",UPPER('Data Entry'!E719))</f>
        <v/>
      </c>
      <c r="F714" s="111"/>
      <c r="G714" s="111" t="str">
        <f>IF('Data Entry'!F719="","",UPPER('Data Entry'!F719))</f>
        <v/>
      </c>
      <c r="H714" s="111"/>
      <c r="I714" s="111"/>
      <c r="J714" s="111"/>
      <c r="K714" s="111" t="str">
        <f>IF('Data Entry'!G719="","",'Data Entry'!G719)</f>
        <v/>
      </c>
      <c r="L714" s="111" t="str">
        <f>IF('Data Entry'!H719="","",'Data Entry'!H719)</f>
        <v/>
      </c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2"/>
      <c r="AF714" s="68" t="str">
        <f>IF(AK714="","",IF(AK714&gt;0,COUNT($AG$2:AG714),""))</f>
        <v/>
      </c>
      <c r="AG714" s="113">
        <f t="shared" si="355"/>
        <v>8</v>
      </c>
      <c r="AH714" s="113" t="str">
        <f t="shared" si="356"/>
        <v/>
      </c>
      <c r="AI714" s="113" t="str">
        <f t="shared" si="357"/>
        <v/>
      </c>
      <c r="AJ714" s="113" t="str">
        <f t="shared" si="358"/>
        <v/>
      </c>
      <c r="AK714" s="113" t="str">
        <f t="shared" si="359"/>
        <v/>
      </c>
      <c r="AL714" s="113">
        <f t="shared" si="360"/>
        <v>0</v>
      </c>
      <c r="AM714" s="113" t="str">
        <f t="shared" si="361"/>
        <v/>
      </c>
      <c r="AN714" s="113">
        <f t="shared" si="362"/>
        <v>0</v>
      </c>
      <c r="AO714" s="113">
        <f t="shared" si="363"/>
        <v>0</v>
      </c>
      <c r="AP714" s="113">
        <f t="shared" si="364"/>
        <v>0</v>
      </c>
      <c r="AQ714" s="113" t="str">
        <f t="shared" si="365"/>
        <v/>
      </c>
      <c r="AR714" s="113" t="str">
        <f t="shared" si="366"/>
        <v/>
      </c>
      <c r="AS714" s="113">
        <f t="shared" si="367"/>
        <v>0</v>
      </c>
      <c r="AT714" s="113">
        <f t="shared" si="368"/>
        <v>0</v>
      </c>
      <c r="AU714" s="113">
        <f t="shared" si="369"/>
        <v>0</v>
      </c>
      <c r="AV714" s="113">
        <f t="shared" si="370"/>
        <v>0</v>
      </c>
      <c r="AX714" s="68" t="str">
        <f>IF(BC714="","",IF(BC714&gt;0,COUNT($AY$2:AY714),""))</f>
        <v/>
      </c>
      <c r="AY714" s="113" t="str">
        <f t="shared" si="371"/>
        <v/>
      </c>
      <c r="AZ714" s="113" t="str">
        <f t="shared" si="372"/>
        <v/>
      </c>
      <c r="BA714" s="113" t="str">
        <f t="shared" si="373"/>
        <v/>
      </c>
      <c r="BB714" s="113" t="str">
        <f t="shared" si="374"/>
        <v/>
      </c>
      <c r="BC714" s="113" t="str">
        <f t="shared" si="375"/>
        <v/>
      </c>
      <c r="BD714" s="113" t="str">
        <f t="shared" si="376"/>
        <v/>
      </c>
      <c r="BE714" s="113" t="str">
        <f t="shared" si="377"/>
        <v/>
      </c>
      <c r="BF714" s="113" t="str">
        <f t="shared" si="378"/>
        <v/>
      </c>
      <c r="BG714" s="113" t="str">
        <f t="shared" si="379"/>
        <v/>
      </c>
      <c r="BH714" s="113" t="str">
        <f t="shared" si="380"/>
        <v/>
      </c>
      <c r="BI714" s="113" t="str">
        <f t="shared" si="381"/>
        <v/>
      </c>
      <c r="BJ714" s="113" t="str">
        <f t="shared" si="382"/>
        <v/>
      </c>
      <c r="BK714" s="113" t="str">
        <f t="shared" si="383"/>
        <v/>
      </c>
      <c r="BL714" s="113" t="str">
        <f t="shared" si="384"/>
        <v/>
      </c>
      <c r="BM714" s="113" t="str">
        <f t="shared" si="385"/>
        <v/>
      </c>
      <c r="BN714" s="113" t="str">
        <f t="shared" si="386"/>
        <v/>
      </c>
    </row>
    <row r="715" spans="1:66">
      <c r="A715" s="111">
        <f>IF('Data Entry'!$H$4="","",'Data Entry'!$H$4)</f>
        <v>8</v>
      </c>
      <c r="B715" s="111" t="str">
        <f>IF('Data Entry'!B720="","",'Data Entry'!B720)</f>
        <v/>
      </c>
      <c r="C715" s="111" t="str">
        <f>IF('Data Entry'!C720="","",'Data Entry'!C720)</f>
        <v/>
      </c>
      <c r="D715" s="114" t="str">
        <f>IF('Data Entry'!D720="","",'Data Entry'!D720)</f>
        <v/>
      </c>
      <c r="E715" s="111" t="str">
        <f>IF('Data Entry'!E720="","",UPPER('Data Entry'!E720))</f>
        <v/>
      </c>
      <c r="F715" s="111"/>
      <c r="G715" s="111" t="str">
        <f>IF('Data Entry'!F720="","",UPPER('Data Entry'!F720))</f>
        <v/>
      </c>
      <c r="H715" s="111"/>
      <c r="I715" s="111"/>
      <c r="J715" s="111"/>
      <c r="K715" s="111" t="str">
        <f>IF('Data Entry'!G720="","",'Data Entry'!G720)</f>
        <v/>
      </c>
      <c r="L715" s="111" t="str">
        <f>IF('Data Entry'!H720="","",'Data Entry'!H720)</f>
        <v/>
      </c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2"/>
      <c r="AF715" s="68" t="str">
        <f>IF(AK715="","",IF(AK715&gt;0,COUNT($AG$2:AG715),""))</f>
        <v/>
      </c>
      <c r="AG715" s="113">
        <f t="shared" si="355"/>
        <v>8</v>
      </c>
      <c r="AH715" s="113" t="str">
        <f t="shared" si="356"/>
        <v/>
      </c>
      <c r="AI715" s="113" t="str">
        <f t="shared" si="357"/>
        <v/>
      </c>
      <c r="AJ715" s="113" t="str">
        <f t="shared" si="358"/>
        <v/>
      </c>
      <c r="AK715" s="113" t="str">
        <f t="shared" si="359"/>
        <v/>
      </c>
      <c r="AL715" s="113">
        <f t="shared" si="360"/>
        <v>0</v>
      </c>
      <c r="AM715" s="113" t="str">
        <f t="shared" si="361"/>
        <v/>
      </c>
      <c r="AN715" s="113">
        <f t="shared" si="362"/>
        <v>0</v>
      </c>
      <c r="AO715" s="113">
        <f t="shared" si="363"/>
        <v>0</v>
      </c>
      <c r="AP715" s="113">
        <f t="shared" si="364"/>
        <v>0</v>
      </c>
      <c r="AQ715" s="113" t="str">
        <f t="shared" si="365"/>
        <v/>
      </c>
      <c r="AR715" s="113" t="str">
        <f t="shared" si="366"/>
        <v/>
      </c>
      <c r="AS715" s="113">
        <f t="shared" si="367"/>
        <v>0</v>
      </c>
      <c r="AT715" s="113">
        <f t="shared" si="368"/>
        <v>0</v>
      </c>
      <c r="AU715" s="113">
        <f t="shared" si="369"/>
        <v>0</v>
      </c>
      <c r="AV715" s="113">
        <f t="shared" si="370"/>
        <v>0</v>
      </c>
      <c r="AX715" s="68" t="str">
        <f>IF(BC715="","",IF(BC715&gt;0,COUNT($AY$2:AY715),""))</f>
        <v/>
      </c>
      <c r="AY715" s="113" t="str">
        <f t="shared" si="371"/>
        <v/>
      </c>
      <c r="AZ715" s="113" t="str">
        <f t="shared" si="372"/>
        <v/>
      </c>
      <c r="BA715" s="113" t="str">
        <f t="shared" si="373"/>
        <v/>
      </c>
      <c r="BB715" s="113" t="str">
        <f t="shared" si="374"/>
        <v/>
      </c>
      <c r="BC715" s="113" t="str">
        <f t="shared" si="375"/>
        <v/>
      </c>
      <c r="BD715" s="113" t="str">
        <f t="shared" si="376"/>
        <v/>
      </c>
      <c r="BE715" s="113" t="str">
        <f t="shared" si="377"/>
        <v/>
      </c>
      <c r="BF715" s="113" t="str">
        <f t="shared" si="378"/>
        <v/>
      </c>
      <c r="BG715" s="113" t="str">
        <f t="shared" si="379"/>
        <v/>
      </c>
      <c r="BH715" s="113" t="str">
        <f t="shared" si="380"/>
        <v/>
      </c>
      <c r="BI715" s="113" t="str">
        <f t="shared" si="381"/>
        <v/>
      </c>
      <c r="BJ715" s="113" t="str">
        <f t="shared" si="382"/>
        <v/>
      </c>
      <c r="BK715" s="113" t="str">
        <f t="shared" si="383"/>
        <v/>
      </c>
      <c r="BL715" s="113" t="str">
        <f t="shared" si="384"/>
        <v/>
      </c>
      <c r="BM715" s="113" t="str">
        <f t="shared" si="385"/>
        <v/>
      </c>
      <c r="BN715" s="113" t="str">
        <f t="shared" si="386"/>
        <v/>
      </c>
    </row>
    <row r="716" spans="1:66">
      <c r="A716" s="111">
        <f>IF('Data Entry'!$H$4="","",'Data Entry'!$H$4)</f>
        <v>8</v>
      </c>
      <c r="B716" s="111" t="str">
        <f>IF('Data Entry'!B721="","",'Data Entry'!B721)</f>
        <v/>
      </c>
      <c r="C716" s="111" t="str">
        <f>IF('Data Entry'!C721="","",'Data Entry'!C721)</f>
        <v/>
      </c>
      <c r="D716" s="114" t="str">
        <f>IF('Data Entry'!D721="","",'Data Entry'!D721)</f>
        <v/>
      </c>
      <c r="E716" s="111" t="str">
        <f>IF('Data Entry'!E721="","",UPPER('Data Entry'!E721))</f>
        <v/>
      </c>
      <c r="F716" s="111"/>
      <c r="G716" s="111" t="str">
        <f>IF('Data Entry'!F721="","",UPPER('Data Entry'!F721))</f>
        <v/>
      </c>
      <c r="H716" s="111"/>
      <c r="I716" s="111"/>
      <c r="J716" s="111"/>
      <c r="K716" s="111" t="str">
        <f>IF('Data Entry'!G721="","",'Data Entry'!G721)</f>
        <v/>
      </c>
      <c r="L716" s="111" t="str">
        <f>IF('Data Entry'!H721="","",'Data Entry'!H721)</f>
        <v/>
      </c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2"/>
      <c r="AF716" s="68" t="str">
        <f>IF(AK716="","",IF(AK716&gt;0,COUNT($AG$2:AG716),""))</f>
        <v/>
      </c>
      <c r="AG716" s="113">
        <f t="shared" si="355"/>
        <v>8</v>
      </c>
      <c r="AH716" s="113" t="str">
        <f t="shared" si="356"/>
        <v/>
      </c>
      <c r="AI716" s="113" t="str">
        <f t="shared" si="357"/>
        <v/>
      </c>
      <c r="AJ716" s="113" t="str">
        <f t="shared" si="358"/>
        <v/>
      </c>
      <c r="AK716" s="113" t="str">
        <f t="shared" si="359"/>
        <v/>
      </c>
      <c r="AL716" s="113">
        <f t="shared" si="360"/>
        <v>0</v>
      </c>
      <c r="AM716" s="113" t="str">
        <f t="shared" si="361"/>
        <v/>
      </c>
      <c r="AN716" s="113">
        <f t="shared" si="362"/>
        <v>0</v>
      </c>
      <c r="AO716" s="113">
        <f t="shared" si="363"/>
        <v>0</v>
      </c>
      <c r="AP716" s="113">
        <f t="shared" si="364"/>
        <v>0</v>
      </c>
      <c r="AQ716" s="113" t="str">
        <f t="shared" si="365"/>
        <v/>
      </c>
      <c r="AR716" s="113" t="str">
        <f t="shared" si="366"/>
        <v/>
      </c>
      <c r="AS716" s="113">
        <f t="shared" si="367"/>
        <v>0</v>
      </c>
      <c r="AT716" s="113">
        <f t="shared" si="368"/>
        <v>0</v>
      </c>
      <c r="AU716" s="113">
        <f t="shared" si="369"/>
        <v>0</v>
      </c>
      <c r="AV716" s="113">
        <f t="shared" si="370"/>
        <v>0</v>
      </c>
      <c r="AX716" s="68" t="str">
        <f>IF(BC716="","",IF(BC716&gt;0,COUNT($AY$2:AY716),""))</f>
        <v/>
      </c>
      <c r="AY716" s="113" t="str">
        <f t="shared" si="371"/>
        <v/>
      </c>
      <c r="AZ716" s="113" t="str">
        <f t="shared" si="372"/>
        <v/>
      </c>
      <c r="BA716" s="113" t="str">
        <f t="shared" si="373"/>
        <v/>
      </c>
      <c r="BB716" s="113" t="str">
        <f t="shared" si="374"/>
        <v/>
      </c>
      <c r="BC716" s="113" t="str">
        <f t="shared" si="375"/>
        <v/>
      </c>
      <c r="BD716" s="113" t="str">
        <f t="shared" si="376"/>
        <v/>
      </c>
      <c r="BE716" s="113" t="str">
        <f t="shared" si="377"/>
        <v/>
      </c>
      <c r="BF716" s="113" t="str">
        <f t="shared" si="378"/>
        <v/>
      </c>
      <c r="BG716" s="113" t="str">
        <f t="shared" si="379"/>
        <v/>
      </c>
      <c r="BH716" s="113" t="str">
        <f t="shared" si="380"/>
        <v/>
      </c>
      <c r="BI716" s="113" t="str">
        <f t="shared" si="381"/>
        <v/>
      </c>
      <c r="BJ716" s="113" t="str">
        <f t="shared" si="382"/>
        <v/>
      </c>
      <c r="BK716" s="113" t="str">
        <f t="shared" si="383"/>
        <v/>
      </c>
      <c r="BL716" s="113" t="str">
        <f t="shared" si="384"/>
        <v/>
      </c>
      <c r="BM716" s="113" t="str">
        <f t="shared" si="385"/>
        <v/>
      </c>
      <c r="BN716" s="113" t="str">
        <f t="shared" si="386"/>
        <v/>
      </c>
    </row>
    <row r="717" spans="1:66">
      <c r="A717" s="111">
        <f>IF('Data Entry'!$H$4="","",'Data Entry'!$H$4)</f>
        <v>8</v>
      </c>
      <c r="B717" s="111" t="str">
        <f>IF('Data Entry'!B722="","",'Data Entry'!B722)</f>
        <v/>
      </c>
      <c r="C717" s="111" t="str">
        <f>IF('Data Entry'!C722="","",'Data Entry'!C722)</f>
        <v/>
      </c>
      <c r="D717" s="114" t="str">
        <f>IF('Data Entry'!D722="","",'Data Entry'!D722)</f>
        <v/>
      </c>
      <c r="E717" s="111" t="str">
        <f>IF('Data Entry'!E722="","",UPPER('Data Entry'!E722))</f>
        <v/>
      </c>
      <c r="F717" s="111"/>
      <c r="G717" s="111" t="str">
        <f>IF('Data Entry'!F722="","",UPPER('Data Entry'!F722))</f>
        <v/>
      </c>
      <c r="H717" s="111"/>
      <c r="I717" s="111"/>
      <c r="J717" s="111"/>
      <c r="K717" s="111" t="str">
        <f>IF('Data Entry'!G722="","",'Data Entry'!G722)</f>
        <v/>
      </c>
      <c r="L717" s="111" t="str">
        <f>IF('Data Entry'!H722="","",'Data Entry'!H722)</f>
        <v/>
      </c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2"/>
      <c r="AF717" s="68" t="str">
        <f>IF(AK717="","",IF(AK717&gt;0,COUNT($AG$2:AG717),""))</f>
        <v/>
      </c>
      <c r="AG717" s="113">
        <f t="shared" si="355"/>
        <v>8</v>
      </c>
      <c r="AH717" s="113" t="str">
        <f t="shared" si="356"/>
        <v/>
      </c>
      <c r="AI717" s="113" t="str">
        <f t="shared" si="357"/>
        <v/>
      </c>
      <c r="AJ717" s="113" t="str">
        <f t="shared" si="358"/>
        <v/>
      </c>
      <c r="AK717" s="113" t="str">
        <f t="shared" si="359"/>
        <v/>
      </c>
      <c r="AL717" s="113">
        <f t="shared" si="360"/>
        <v>0</v>
      </c>
      <c r="AM717" s="113" t="str">
        <f t="shared" si="361"/>
        <v/>
      </c>
      <c r="AN717" s="113">
        <f t="shared" si="362"/>
        <v>0</v>
      </c>
      <c r="AO717" s="113">
        <f t="shared" si="363"/>
        <v>0</v>
      </c>
      <c r="AP717" s="113">
        <f t="shared" si="364"/>
        <v>0</v>
      </c>
      <c r="AQ717" s="113" t="str">
        <f t="shared" si="365"/>
        <v/>
      </c>
      <c r="AR717" s="113" t="str">
        <f t="shared" si="366"/>
        <v/>
      </c>
      <c r="AS717" s="113">
        <f t="shared" si="367"/>
        <v>0</v>
      </c>
      <c r="AT717" s="113">
        <f t="shared" si="368"/>
        <v>0</v>
      </c>
      <c r="AU717" s="113">
        <f t="shared" si="369"/>
        <v>0</v>
      </c>
      <c r="AV717" s="113">
        <f t="shared" si="370"/>
        <v>0</v>
      </c>
      <c r="AX717" s="68" t="str">
        <f>IF(BC717="","",IF(BC717&gt;0,COUNT($AY$2:AY717),""))</f>
        <v/>
      </c>
      <c r="AY717" s="113" t="str">
        <f t="shared" si="371"/>
        <v/>
      </c>
      <c r="AZ717" s="113" t="str">
        <f t="shared" si="372"/>
        <v/>
      </c>
      <c r="BA717" s="113" t="str">
        <f t="shared" si="373"/>
        <v/>
      </c>
      <c r="BB717" s="113" t="str">
        <f t="shared" si="374"/>
        <v/>
      </c>
      <c r="BC717" s="113" t="str">
        <f t="shared" si="375"/>
        <v/>
      </c>
      <c r="BD717" s="113" t="str">
        <f t="shared" si="376"/>
        <v/>
      </c>
      <c r="BE717" s="113" t="str">
        <f t="shared" si="377"/>
        <v/>
      </c>
      <c r="BF717" s="113" t="str">
        <f t="shared" si="378"/>
        <v/>
      </c>
      <c r="BG717" s="113" t="str">
        <f t="shared" si="379"/>
        <v/>
      </c>
      <c r="BH717" s="113" t="str">
        <f t="shared" si="380"/>
        <v/>
      </c>
      <c r="BI717" s="113" t="str">
        <f t="shared" si="381"/>
        <v/>
      </c>
      <c r="BJ717" s="113" t="str">
        <f t="shared" si="382"/>
        <v/>
      </c>
      <c r="BK717" s="113" t="str">
        <f t="shared" si="383"/>
        <v/>
      </c>
      <c r="BL717" s="113" t="str">
        <f t="shared" si="384"/>
        <v/>
      </c>
      <c r="BM717" s="113" t="str">
        <f t="shared" si="385"/>
        <v/>
      </c>
      <c r="BN717" s="113" t="str">
        <f t="shared" si="386"/>
        <v/>
      </c>
    </row>
    <row r="718" spans="1:66">
      <c r="A718" s="111">
        <f>IF('Data Entry'!$H$4="","",'Data Entry'!$H$4)</f>
        <v>8</v>
      </c>
      <c r="B718" s="111" t="str">
        <f>IF('Data Entry'!B723="","",'Data Entry'!B723)</f>
        <v/>
      </c>
      <c r="C718" s="111" t="str">
        <f>IF('Data Entry'!C723="","",'Data Entry'!C723)</f>
        <v/>
      </c>
      <c r="D718" s="114" t="str">
        <f>IF('Data Entry'!D723="","",'Data Entry'!D723)</f>
        <v/>
      </c>
      <c r="E718" s="111" t="str">
        <f>IF('Data Entry'!E723="","",UPPER('Data Entry'!E723))</f>
        <v/>
      </c>
      <c r="F718" s="111"/>
      <c r="G718" s="111" t="str">
        <f>IF('Data Entry'!F723="","",UPPER('Data Entry'!F723))</f>
        <v/>
      </c>
      <c r="H718" s="111"/>
      <c r="I718" s="111"/>
      <c r="J718" s="111"/>
      <c r="K718" s="111" t="str">
        <f>IF('Data Entry'!G723="","",'Data Entry'!G723)</f>
        <v/>
      </c>
      <c r="L718" s="111" t="str">
        <f>IF('Data Entry'!H723="","",'Data Entry'!H723)</f>
        <v/>
      </c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2"/>
      <c r="AF718" s="68" t="str">
        <f>IF(AK718="","",IF(AK718&gt;0,COUNT($AG$2:AG718),""))</f>
        <v/>
      </c>
      <c r="AG718" s="113">
        <f t="shared" si="355"/>
        <v>8</v>
      </c>
      <c r="AH718" s="113" t="str">
        <f t="shared" si="356"/>
        <v/>
      </c>
      <c r="AI718" s="113" t="str">
        <f t="shared" si="357"/>
        <v/>
      </c>
      <c r="AJ718" s="113" t="str">
        <f t="shared" si="358"/>
        <v/>
      </c>
      <c r="AK718" s="113" t="str">
        <f t="shared" si="359"/>
        <v/>
      </c>
      <c r="AL718" s="113">
        <f t="shared" si="360"/>
        <v>0</v>
      </c>
      <c r="AM718" s="113" t="str">
        <f t="shared" si="361"/>
        <v/>
      </c>
      <c r="AN718" s="113">
        <f t="shared" si="362"/>
        <v>0</v>
      </c>
      <c r="AO718" s="113">
        <f t="shared" si="363"/>
        <v>0</v>
      </c>
      <c r="AP718" s="113">
        <f t="shared" si="364"/>
        <v>0</v>
      </c>
      <c r="AQ718" s="113" t="str">
        <f t="shared" si="365"/>
        <v/>
      </c>
      <c r="AR718" s="113" t="str">
        <f t="shared" si="366"/>
        <v/>
      </c>
      <c r="AS718" s="113">
        <f t="shared" si="367"/>
        <v>0</v>
      </c>
      <c r="AT718" s="113">
        <f t="shared" si="368"/>
        <v>0</v>
      </c>
      <c r="AU718" s="113">
        <f t="shared" si="369"/>
        <v>0</v>
      </c>
      <c r="AV718" s="113">
        <f t="shared" si="370"/>
        <v>0</v>
      </c>
      <c r="AX718" s="68" t="str">
        <f>IF(BC718="","",IF(BC718&gt;0,COUNT($AY$2:AY718),""))</f>
        <v/>
      </c>
      <c r="AY718" s="113" t="str">
        <f t="shared" si="371"/>
        <v/>
      </c>
      <c r="AZ718" s="113" t="str">
        <f t="shared" si="372"/>
        <v/>
      </c>
      <c r="BA718" s="113" t="str">
        <f t="shared" si="373"/>
        <v/>
      </c>
      <c r="BB718" s="113" t="str">
        <f t="shared" si="374"/>
        <v/>
      </c>
      <c r="BC718" s="113" t="str">
        <f t="shared" si="375"/>
        <v/>
      </c>
      <c r="BD718" s="113" t="str">
        <f t="shared" si="376"/>
        <v/>
      </c>
      <c r="BE718" s="113" t="str">
        <f t="shared" si="377"/>
        <v/>
      </c>
      <c r="BF718" s="113" t="str">
        <f t="shared" si="378"/>
        <v/>
      </c>
      <c r="BG718" s="113" t="str">
        <f t="shared" si="379"/>
        <v/>
      </c>
      <c r="BH718" s="113" t="str">
        <f t="shared" si="380"/>
        <v/>
      </c>
      <c r="BI718" s="113" t="str">
        <f t="shared" si="381"/>
        <v/>
      </c>
      <c r="BJ718" s="113" t="str">
        <f t="shared" si="382"/>
        <v/>
      </c>
      <c r="BK718" s="113" t="str">
        <f t="shared" si="383"/>
        <v/>
      </c>
      <c r="BL718" s="113" t="str">
        <f t="shared" si="384"/>
        <v/>
      </c>
      <c r="BM718" s="113" t="str">
        <f t="shared" si="385"/>
        <v/>
      </c>
      <c r="BN718" s="113" t="str">
        <f t="shared" si="386"/>
        <v/>
      </c>
    </row>
    <row r="719" spans="1:66">
      <c r="A719" s="111">
        <f>IF('Data Entry'!$H$4="","",'Data Entry'!$H$4)</f>
        <v>8</v>
      </c>
      <c r="B719" s="111" t="str">
        <f>IF('Data Entry'!B724="","",'Data Entry'!B724)</f>
        <v/>
      </c>
      <c r="C719" s="111" t="str">
        <f>IF('Data Entry'!C724="","",'Data Entry'!C724)</f>
        <v/>
      </c>
      <c r="D719" s="114" t="str">
        <f>IF('Data Entry'!D724="","",'Data Entry'!D724)</f>
        <v/>
      </c>
      <c r="E719" s="111" t="str">
        <f>IF('Data Entry'!E724="","",UPPER('Data Entry'!E724))</f>
        <v/>
      </c>
      <c r="F719" s="111"/>
      <c r="G719" s="111" t="str">
        <f>IF('Data Entry'!F724="","",UPPER('Data Entry'!F724))</f>
        <v/>
      </c>
      <c r="H719" s="111"/>
      <c r="I719" s="111"/>
      <c r="J719" s="111"/>
      <c r="K719" s="111" t="str">
        <f>IF('Data Entry'!G724="","",'Data Entry'!G724)</f>
        <v/>
      </c>
      <c r="L719" s="111" t="str">
        <f>IF('Data Entry'!H724="","",'Data Entry'!H724)</f>
        <v/>
      </c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2"/>
      <c r="AF719" s="68" t="str">
        <f>IF(AK719="","",IF(AK719&gt;0,COUNT($AG$2:AG719),""))</f>
        <v/>
      </c>
      <c r="AG719" s="113">
        <f t="shared" si="355"/>
        <v>8</v>
      </c>
      <c r="AH719" s="113" t="str">
        <f t="shared" si="356"/>
        <v/>
      </c>
      <c r="AI719" s="113" t="str">
        <f t="shared" si="357"/>
        <v/>
      </c>
      <c r="AJ719" s="113" t="str">
        <f t="shared" si="358"/>
        <v/>
      </c>
      <c r="AK719" s="113" t="str">
        <f t="shared" si="359"/>
        <v/>
      </c>
      <c r="AL719" s="113">
        <f t="shared" si="360"/>
        <v>0</v>
      </c>
      <c r="AM719" s="113" t="str">
        <f t="shared" si="361"/>
        <v/>
      </c>
      <c r="AN719" s="113">
        <f t="shared" si="362"/>
        <v>0</v>
      </c>
      <c r="AO719" s="113">
        <f t="shared" si="363"/>
        <v>0</v>
      </c>
      <c r="AP719" s="113">
        <f t="shared" si="364"/>
        <v>0</v>
      </c>
      <c r="AQ719" s="113" t="str">
        <f t="shared" si="365"/>
        <v/>
      </c>
      <c r="AR719" s="113" t="str">
        <f t="shared" si="366"/>
        <v/>
      </c>
      <c r="AS719" s="113">
        <f t="shared" si="367"/>
        <v>0</v>
      </c>
      <c r="AT719" s="113">
        <f t="shared" si="368"/>
        <v>0</v>
      </c>
      <c r="AU719" s="113">
        <f t="shared" si="369"/>
        <v>0</v>
      </c>
      <c r="AV719" s="113">
        <f t="shared" si="370"/>
        <v>0</v>
      </c>
      <c r="AX719" s="68" t="str">
        <f>IF(BC719="","",IF(BC719&gt;0,COUNT($AY$2:AY719),""))</f>
        <v/>
      </c>
      <c r="AY719" s="113" t="str">
        <f t="shared" si="371"/>
        <v/>
      </c>
      <c r="AZ719" s="113" t="str">
        <f t="shared" si="372"/>
        <v/>
      </c>
      <c r="BA719" s="113" t="str">
        <f t="shared" si="373"/>
        <v/>
      </c>
      <c r="BB719" s="113" t="str">
        <f t="shared" si="374"/>
        <v/>
      </c>
      <c r="BC719" s="113" t="str">
        <f t="shared" si="375"/>
        <v/>
      </c>
      <c r="BD719" s="113" t="str">
        <f t="shared" si="376"/>
        <v/>
      </c>
      <c r="BE719" s="113" t="str">
        <f t="shared" si="377"/>
        <v/>
      </c>
      <c r="BF719" s="113" t="str">
        <f t="shared" si="378"/>
        <v/>
      </c>
      <c r="BG719" s="113" t="str">
        <f t="shared" si="379"/>
        <v/>
      </c>
      <c r="BH719" s="113" t="str">
        <f t="shared" si="380"/>
        <v/>
      </c>
      <c r="BI719" s="113" t="str">
        <f t="shared" si="381"/>
        <v/>
      </c>
      <c r="BJ719" s="113" t="str">
        <f t="shared" si="382"/>
        <v/>
      </c>
      <c r="BK719" s="113" t="str">
        <f t="shared" si="383"/>
        <v/>
      </c>
      <c r="BL719" s="113" t="str">
        <f t="shared" si="384"/>
        <v/>
      </c>
      <c r="BM719" s="113" t="str">
        <f t="shared" si="385"/>
        <v/>
      </c>
      <c r="BN719" s="113" t="str">
        <f t="shared" si="386"/>
        <v/>
      </c>
    </row>
    <row r="720" spans="1:66">
      <c r="A720" s="111">
        <f>IF('Data Entry'!$H$4="","",'Data Entry'!$H$4)</f>
        <v>8</v>
      </c>
      <c r="B720" s="111" t="str">
        <f>IF('Data Entry'!B725="","",'Data Entry'!B725)</f>
        <v/>
      </c>
      <c r="C720" s="111" t="str">
        <f>IF('Data Entry'!C725="","",'Data Entry'!C725)</f>
        <v/>
      </c>
      <c r="D720" s="114" t="str">
        <f>IF('Data Entry'!D725="","",'Data Entry'!D725)</f>
        <v/>
      </c>
      <c r="E720" s="111" t="str">
        <f>IF('Data Entry'!E725="","",UPPER('Data Entry'!E725))</f>
        <v/>
      </c>
      <c r="F720" s="111"/>
      <c r="G720" s="111" t="str">
        <f>IF('Data Entry'!F725="","",UPPER('Data Entry'!F725))</f>
        <v/>
      </c>
      <c r="H720" s="111"/>
      <c r="I720" s="111"/>
      <c r="J720" s="111"/>
      <c r="K720" s="111" t="str">
        <f>IF('Data Entry'!G725="","",'Data Entry'!G725)</f>
        <v/>
      </c>
      <c r="L720" s="111" t="str">
        <f>IF('Data Entry'!H725="","",'Data Entry'!H725)</f>
        <v/>
      </c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2"/>
      <c r="AF720" s="68" t="str">
        <f>IF(AK720="","",IF(AK720&gt;0,COUNT($AG$2:AG720),""))</f>
        <v/>
      </c>
      <c r="AG720" s="113">
        <f t="shared" si="355"/>
        <v>8</v>
      </c>
      <c r="AH720" s="113" t="str">
        <f t="shared" si="356"/>
        <v/>
      </c>
      <c r="AI720" s="113" t="str">
        <f t="shared" si="357"/>
        <v/>
      </c>
      <c r="AJ720" s="113" t="str">
        <f t="shared" si="358"/>
        <v/>
      </c>
      <c r="AK720" s="113" t="str">
        <f t="shared" si="359"/>
        <v/>
      </c>
      <c r="AL720" s="113">
        <f t="shared" si="360"/>
        <v>0</v>
      </c>
      <c r="AM720" s="113" t="str">
        <f t="shared" si="361"/>
        <v/>
      </c>
      <c r="AN720" s="113">
        <f t="shared" si="362"/>
        <v>0</v>
      </c>
      <c r="AO720" s="113">
        <f t="shared" si="363"/>
        <v>0</v>
      </c>
      <c r="AP720" s="113">
        <f t="shared" si="364"/>
        <v>0</v>
      </c>
      <c r="AQ720" s="113" t="str">
        <f t="shared" si="365"/>
        <v/>
      </c>
      <c r="AR720" s="113" t="str">
        <f t="shared" si="366"/>
        <v/>
      </c>
      <c r="AS720" s="113">
        <f t="shared" si="367"/>
        <v>0</v>
      </c>
      <c r="AT720" s="113">
        <f t="shared" si="368"/>
        <v>0</v>
      </c>
      <c r="AU720" s="113">
        <f t="shared" si="369"/>
        <v>0</v>
      </c>
      <c r="AV720" s="113">
        <f t="shared" si="370"/>
        <v>0</v>
      </c>
      <c r="AX720" s="68" t="str">
        <f>IF(BC720="","",IF(BC720&gt;0,COUNT($AY$2:AY720),""))</f>
        <v/>
      </c>
      <c r="AY720" s="113" t="str">
        <f t="shared" si="371"/>
        <v/>
      </c>
      <c r="AZ720" s="113" t="str">
        <f t="shared" si="372"/>
        <v/>
      </c>
      <c r="BA720" s="113" t="str">
        <f t="shared" si="373"/>
        <v/>
      </c>
      <c r="BB720" s="113" t="str">
        <f t="shared" si="374"/>
        <v/>
      </c>
      <c r="BC720" s="113" t="str">
        <f t="shared" si="375"/>
        <v/>
      </c>
      <c r="BD720" s="113" t="str">
        <f t="shared" si="376"/>
        <v/>
      </c>
      <c r="BE720" s="113" t="str">
        <f t="shared" si="377"/>
        <v/>
      </c>
      <c r="BF720" s="113" t="str">
        <f t="shared" si="378"/>
        <v/>
      </c>
      <c r="BG720" s="113" t="str">
        <f t="shared" si="379"/>
        <v/>
      </c>
      <c r="BH720" s="113" t="str">
        <f t="shared" si="380"/>
        <v/>
      </c>
      <c r="BI720" s="113" t="str">
        <f t="shared" si="381"/>
        <v/>
      </c>
      <c r="BJ720" s="113" t="str">
        <f t="shared" si="382"/>
        <v/>
      </c>
      <c r="BK720" s="113" t="str">
        <f t="shared" si="383"/>
        <v/>
      </c>
      <c r="BL720" s="113" t="str">
        <f t="shared" si="384"/>
        <v/>
      </c>
      <c r="BM720" s="113" t="str">
        <f t="shared" si="385"/>
        <v/>
      </c>
      <c r="BN720" s="113" t="str">
        <f t="shared" si="386"/>
        <v/>
      </c>
    </row>
    <row r="721" spans="1:66">
      <c r="A721" s="111">
        <f>IF('Data Entry'!$H$4="","",'Data Entry'!$H$4)</f>
        <v>8</v>
      </c>
      <c r="B721" s="111" t="str">
        <f>IF('Data Entry'!B726="","",'Data Entry'!B726)</f>
        <v/>
      </c>
      <c r="C721" s="111" t="str">
        <f>IF('Data Entry'!C726="","",'Data Entry'!C726)</f>
        <v/>
      </c>
      <c r="D721" s="114" t="str">
        <f>IF('Data Entry'!D726="","",'Data Entry'!D726)</f>
        <v/>
      </c>
      <c r="E721" s="111" t="str">
        <f>IF('Data Entry'!E726="","",UPPER('Data Entry'!E726))</f>
        <v/>
      </c>
      <c r="F721" s="111"/>
      <c r="G721" s="111" t="str">
        <f>IF('Data Entry'!F726="","",UPPER('Data Entry'!F726))</f>
        <v/>
      </c>
      <c r="H721" s="111"/>
      <c r="I721" s="111"/>
      <c r="J721" s="111"/>
      <c r="K721" s="111" t="str">
        <f>IF('Data Entry'!G726="","",'Data Entry'!G726)</f>
        <v/>
      </c>
      <c r="L721" s="111" t="str">
        <f>IF('Data Entry'!H726="","",'Data Entry'!H726)</f>
        <v/>
      </c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2"/>
      <c r="AF721" s="68" t="str">
        <f>IF(AK721="","",IF(AK721&gt;0,COUNT($AG$2:AG721),""))</f>
        <v/>
      </c>
      <c r="AG721" s="113">
        <f t="shared" si="355"/>
        <v>8</v>
      </c>
      <c r="AH721" s="113" t="str">
        <f t="shared" si="356"/>
        <v/>
      </c>
      <c r="AI721" s="113" t="str">
        <f t="shared" si="357"/>
        <v/>
      </c>
      <c r="AJ721" s="113" t="str">
        <f t="shared" si="358"/>
        <v/>
      </c>
      <c r="AK721" s="113" t="str">
        <f t="shared" si="359"/>
        <v/>
      </c>
      <c r="AL721" s="113">
        <f t="shared" si="360"/>
        <v>0</v>
      </c>
      <c r="AM721" s="113" t="str">
        <f t="shared" si="361"/>
        <v/>
      </c>
      <c r="AN721" s="113">
        <f t="shared" si="362"/>
        <v>0</v>
      </c>
      <c r="AO721" s="113">
        <f t="shared" si="363"/>
        <v>0</v>
      </c>
      <c r="AP721" s="113">
        <f t="shared" si="364"/>
        <v>0</v>
      </c>
      <c r="AQ721" s="113" t="str">
        <f t="shared" si="365"/>
        <v/>
      </c>
      <c r="AR721" s="113" t="str">
        <f t="shared" si="366"/>
        <v/>
      </c>
      <c r="AS721" s="113">
        <f t="shared" si="367"/>
        <v>0</v>
      </c>
      <c r="AT721" s="113">
        <f t="shared" si="368"/>
        <v>0</v>
      </c>
      <c r="AU721" s="113">
        <f t="shared" si="369"/>
        <v>0</v>
      </c>
      <c r="AV721" s="113">
        <f t="shared" si="370"/>
        <v>0</v>
      </c>
      <c r="AX721" s="68" t="str">
        <f>IF(BC721="","",IF(BC721&gt;0,COUNT($AY$2:AY721),""))</f>
        <v/>
      </c>
      <c r="AY721" s="113" t="str">
        <f t="shared" si="371"/>
        <v/>
      </c>
      <c r="AZ721" s="113" t="str">
        <f t="shared" si="372"/>
        <v/>
      </c>
      <c r="BA721" s="113" t="str">
        <f t="shared" si="373"/>
        <v/>
      </c>
      <c r="BB721" s="113" t="str">
        <f t="shared" si="374"/>
        <v/>
      </c>
      <c r="BC721" s="113" t="str">
        <f t="shared" si="375"/>
        <v/>
      </c>
      <c r="BD721" s="113" t="str">
        <f t="shared" si="376"/>
        <v/>
      </c>
      <c r="BE721" s="113" t="str">
        <f t="shared" si="377"/>
        <v/>
      </c>
      <c r="BF721" s="113" t="str">
        <f t="shared" si="378"/>
        <v/>
      </c>
      <c r="BG721" s="113" t="str">
        <f t="shared" si="379"/>
        <v/>
      </c>
      <c r="BH721" s="113" t="str">
        <f t="shared" si="380"/>
        <v/>
      </c>
      <c r="BI721" s="113" t="str">
        <f t="shared" si="381"/>
        <v/>
      </c>
      <c r="BJ721" s="113" t="str">
        <f t="shared" si="382"/>
        <v/>
      </c>
      <c r="BK721" s="113" t="str">
        <f t="shared" si="383"/>
        <v/>
      </c>
      <c r="BL721" s="113" t="str">
        <f t="shared" si="384"/>
        <v/>
      </c>
      <c r="BM721" s="113" t="str">
        <f t="shared" si="385"/>
        <v/>
      </c>
      <c r="BN721" s="113" t="str">
        <f t="shared" si="386"/>
        <v/>
      </c>
    </row>
    <row r="722" spans="1:66">
      <c r="A722" s="111">
        <f>IF('Data Entry'!$H$4="","",'Data Entry'!$H$4)</f>
        <v>8</v>
      </c>
      <c r="B722" s="111" t="str">
        <f>IF('Data Entry'!B727="","",'Data Entry'!B727)</f>
        <v/>
      </c>
      <c r="C722" s="111" t="str">
        <f>IF('Data Entry'!C727="","",'Data Entry'!C727)</f>
        <v/>
      </c>
      <c r="D722" s="114" t="str">
        <f>IF('Data Entry'!D727="","",'Data Entry'!D727)</f>
        <v/>
      </c>
      <c r="E722" s="111" t="str">
        <f>IF('Data Entry'!E727="","",UPPER('Data Entry'!E727))</f>
        <v/>
      </c>
      <c r="F722" s="111"/>
      <c r="G722" s="111" t="str">
        <f>IF('Data Entry'!F727="","",UPPER('Data Entry'!F727))</f>
        <v/>
      </c>
      <c r="H722" s="111"/>
      <c r="I722" s="111"/>
      <c r="J722" s="111"/>
      <c r="K722" s="111" t="str">
        <f>IF('Data Entry'!G727="","",'Data Entry'!G727)</f>
        <v/>
      </c>
      <c r="L722" s="111" t="str">
        <f>IF('Data Entry'!H727="","",'Data Entry'!H727)</f>
        <v/>
      </c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2"/>
      <c r="AF722" s="68" t="str">
        <f>IF(AK722="","",IF(AK722&gt;0,COUNT($AG$2:AG722),""))</f>
        <v/>
      </c>
      <c r="AG722" s="113">
        <f t="shared" si="355"/>
        <v>8</v>
      </c>
      <c r="AH722" s="113" t="str">
        <f t="shared" si="356"/>
        <v/>
      </c>
      <c r="AI722" s="113" t="str">
        <f t="shared" si="357"/>
        <v/>
      </c>
      <c r="AJ722" s="113" t="str">
        <f t="shared" si="358"/>
        <v/>
      </c>
      <c r="AK722" s="113" t="str">
        <f t="shared" si="359"/>
        <v/>
      </c>
      <c r="AL722" s="113">
        <f t="shared" si="360"/>
        <v>0</v>
      </c>
      <c r="AM722" s="113" t="str">
        <f t="shared" si="361"/>
        <v/>
      </c>
      <c r="AN722" s="113">
        <f t="shared" si="362"/>
        <v>0</v>
      </c>
      <c r="AO722" s="113">
        <f t="shared" si="363"/>
        <v>0</v>
      </c>
      <c r="AP722" s="113">
        <f t="shared" si="364"/>
        <v>0</v>
      </c>
      <c r="AQ722" s="113" t="str">
        <f t="shared" si="365"/>
        <v/>
      </c>
      <c r="AR722" s="113" t="str">
        <f t="shared" si="366"/>
        <v/>
      </c>
      <c r="AS722" s="113">
        <f t="shared" si="367"/>
        <v>0</v>
      </c>
      <c r="AT722" s="113">
        <f t="shared" si="368"/>
        <v>0</v>
      </c>
      <c r="AU722" s="113">
        <f t="shared" si="369"/>
        <v>0</v>
      </c>
      <c r="AV722" s="113">
        <f t="shared" si="370"/>
        <v>0</v>
      </c>
      <c r="AX722" s="68" t="str">
        <f>IF(BC722="","",IF(BC722&gt;0,COUNT($AY$2:AY722),""))</f>
        <v/>
      </c>
      <c r="AY722" s="113" t="str">
        <f t="shared" si="371"/>
        <v/>
      </c>
      <c r="AZ722" s="113" t="str">
        <f t="shared" si="372"/>
        <v/>
      </c>
      <c r="BA722" s="113" t="str">
        <f t="shared" si="373"/>
        <v/>
      </c>
      <c r="BB722" s="113" t="str">
        <f t="shared" si="374"/>
        <v/>
      </c>
      <c r="BC722" s="113" t="str">
        <f t="shared" si="375"/>
        <v/>
      </c>
      <c r="BD722" s="113" t="str">
        <f t="shared" si="376"/>
        <v/>
      </c>
      <c r="BE722" s="113" t="str">
        <f t="shared" si="377"/>
        <v/>
      </c>
      <c r="BF722" s="113" t="str">
        <f t="shared" si="378"/>
        <v/>
      </c>
      <c r="BG722" s="113" t="str">
        <f t="shared" si="379"/>
        <v/>
      </c>
      <c r="BH722" s="113" t="str">
        <f t="shared" si="380"/>
        <v/>
      </c>
      <c r="BI722" s="113" t="str">
        <f t="shared" si="381"/>
        <v/>
      </c>
      <c r="BJ722" s="113" t="str">
        <f t="shared" si="382"/>
        <v/>
      </c>
      <c r="BK722" s="113" t="str">
        <f t="shared" si="383"/>
        <v/>
      </c>
      <c r="BL722" s="113" t="str">
        <f t="shared" si="384"/>
        <v/>
      </c>
      <c r="BM722" s="113" t="str">
        <f t="shared" si="385"/>
        <v/>
      </c>
      <c r="BN722" s="113" t="str">
        <f t="shared" si="386"/>
        <v/>
      </c>
    </row>
    <row r="723" spans="1:66">
      <c r="A723" s="111">
        <f>IF('Data Entry'!$H$4="","",'Data Entry'!$H$4)</f>
        <v>8</v>
      </c>
      <c r="B723" s="111" t="str">
        <f>IF('Data Entry'!B728="","",'Data Entry'!B728)</f>
        <v/>
      </c>
      <c r="C723" s="111" t="str">
        <f>IF('Data Entry'!C728="","",'Data Entry'!C728)</f>
        <v/>
      </c>
      <c r="D723" s="114" t="str">
        <f>IF('Data Entry'!D728="","",'Data Entry'!D728)</f>
        <v/>
      </c>
      <c r="E723" s="111" t="str">
        <f>IF('Data Entry'!E728="","",UPPER('Data Entry'!E728))</f>
        <v/>
      </c>
      <c r="F723" s="111"/>
      <c r="G723" s="111" t="str">
        <f>IF('Data Entry'!F728="","",UPPER('Data Entry'!F728))</f>
        <v/>
      </c>
      <c r="H723" s="111"/>
      <c r="I723" s="111"/>
      <c r="J723" s="111"/>
      <c r="K723" s="111" t="str">
        <f>IF('Data Entry'!G728="","",'Data Entry'!G728)</f>
        <v/>
      </c>
      <c r="L723" s="111" t="str">
        <f>IF('Data Entry'!H728="","",'Data Entry'!H728)</f>
        <v/>
      </c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2"/>
      <c r="AF723" s="68" t="str">
        <f>IF(AK723="","",IF(AK723&gt;0,COUNT($AG$2:AG723),""))</f>
        <v/>
      </c>
      <c r="AG723" s="113">
        <f t="shared" si="355"/>
        <v>8</v>
      </c>
      <c r="AH723" s="113" t="str">
        <f t="shared" si="356"/>
        <v/>
      </c>
      <c r="AI723" s="113" t="str">
        <f t="shared" si="357"/>
        <v/>
      </c>
      <c r="AJ723" s="113" t="str">
        <f t="shared" si="358"/>
        <v/>
      </c>
      <c r="AK723" s="113" t="str">
        <f t="shared" si="359"/>
        <v/>
      </c>
      <c r="AL723" s="113">
        <f t="shared" si="360"/>
        <v>0</v>
      </c>
      <c r="AM723" s="113" t="str">
        <f t="shared" si="361"/>
        <v/>
      </c>
      <c r="AN723" s="113">
        <f t="shared" si="362"/>
        <v>0</v>
      </c>
      <c r="AO723" s="113">
        <f t="shared" si="363"/>
        <v>0</v>
      </c>
      <c r="AP723" s="113">
        <f t="shared" si="364"/>
        <v>0</v>
      </c>
      <c r="AQ723" s="113" t="str">
        <f t="shared" si="365"/>
        <v/>
      </c>
      <c r="AR723" s="113" t="str">
        <f t="shared" si="366"/>
        <v/>
      </c>
      <c r="AS723" s="113">
        <f t="shared" si="367"/>
        <v>0</v>
      </c>
      <c r="AT723" s="113">
        <f t="shared" si="368"/>
        <v>0</v>
      </c>
      <c r="AU723" s="113">
        <f t="shared" si="369"/>
        <v>0</v>
      </c>
      <c r="AV723" s="113">
        <f t="shared" si="370"/>
        <v>0</v>
      </c>
      <c r="AX723" s="68" t="str">
        <f>IF(BC723="","",IF(BC723&gt;0,COUNT($AY$2:AY723),""))</f>
        <v/>
      </c>
      <c r="AY723" s="113" t="str">
        <f t="shared" si="371"/>
        <v/>
      </c>
      <c r="AZ723" s="113" t="str">
        <f t="shared" si="372"/>
        <v/>
      </c>
      <c r="BA723" s="113" t="str">
        <f t="shared" si="373"/>
        <v/>
      </c>
      <c r="BB723" s="113" t="str">
        <f t="shared" si="374"/>
        <v/>
      </c>
      <c r="BC723" s="113" t="str">
        <f t="shared" si="375"/>
        <v/>
      </c>
      <c r="BD723" s="113" t="str">
        <f t="shared" si="376"/>
        <v/>
      </c>
      <c r="BE723" s="113" t="str">
        <f t="shared" si="377"/>
        <v/>
      </c>
      <c r="BF723" s="113" t="str">
        <f t="shared" si="378"/>
        <v/>
      </c>
      <c r="BG723" s="113" t="str">
        <f t="shared" si="379"/>
        <v/>
      </c>
      <c r="BH723" s="113" t="str">
        <f t="shared" si="380"/>
        <v/>
      </c>
      <c r="BI723" s="113" t="str">
        <f t="shared" si="381"/>
        <v/>
      </c>
      <c r="BJ723" s="113" t="str">
        <f t="shared" si="382"/>
        <v/>
      </c>
      <c r="BK723" s="113" t="str">
        <f t="shared" si="383"/>
        <v/>
      </c>
      <c r="BL723" s="113" t="str">
        <f t="shared" si="384"/>
        <v/>
      </c>
      <c r="BM723" s="113" t="str">
        <f t="shared" si="385"/>
        <v/>
      </c>
      <c r="BN723" s="113" t="str">
        <f t="shared" si="386"/>
        <v/>
      </c>
    </row>
    <row r="724" spans="1:66">
      <c r="A724" s="111">
        <f>IF('Data Entry'!$H$4="","",'Data Entry'!$H$4)</f>
        <v>8</v>
      </c>
      <c r="B724" s="111" t="str">
        <f>IF('Data Entry'!B729="","",'Data Entry'!B729)</f>
        <v/>
      </c>
      <c r="C724" s="111" t="str">
        <f>IF('Data Entry'!C729="","",'Data Entry'!C729)</f>
        <v/>
      </c>
      <c r="D724" s="114" t="str">
        <f>IF('Data Entry'!D729="","",'Data Entry'!D729)</f>
        <v/>
      </c>
      <c r="E724" s="111" t="str">
        <f>IF('Data Entry'!E729="","",UPPER('Data Entry'!E729))</f>
        <v/>
      </c>
      <c r="F724" s="111"/>
      <c r="G724" s="111" t="str">
        <f>IF('Data Entry'!F729="","",UPPER('Data Entry'!F729))</f>
        <v/>
      </c>
      <c r="H724" s="111"/>
      <c r="I724" s="111"/>
      <c r="J724" s="111"/>
      <c r="K724" s="111" t="str">
        <f>IF('Data Entry'!G729="","",'Data Entry'!G729)</f>
        <v/>
      </c>
      <c r="L724" s="111" t="str">
        <f>IF('Data Entry'!H729="","",'Data Entry'!H729)</f>
        <v/>
      </c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2"/>
      <c r="AF724" s="68" t="str">
        <f>IF(AK724="","",IF(AK724&gt;0,COUNT($AG$2:AG724),""))</f>
        <v/>
      </c>
      <c r="AG724" s="113">
        <f t="shared" si="355"/>
        <v>8</v>
      </c>
      <c r="AH724" s="113" t="str">
        <f t="shared" si="356"/>
        <v/>
      </c>
      <c r="AI724" s="113" t="str">
        <f t="shared" si="357"/>
        <v/>
      </c>
      <c r="AJ724" s="113" t="str">
        <f t="shared" si="358"/>
        <v/>
      </c>
      <c r="AK724" s="113" t="str">
        <f t="shared" si="359"/>
        <v/>
      </c>
      <c r="AL724" s="113">
        <f t="shared" si="360"/>
        <v>0</v>
      </c>
      <c r="AM724" s="113" t="str">
        <f t="shared" si="361"/>
        <v/>
      </c>
      <c r="AN724" s="113">
        <f t="shared" si="362"/>
        <v>0</v>
      </c>
      <c r="AO724" s="113">
        <f t="shared" si="363"/>
        <v>0</v>
      </c>
      <c r="AP724" s="113">
        <f t="shared" si="364"/>
        <v>0</v>
      </c>
      <c r="AQ724" s="113" t="str">
        <f t="shared" si="365"/>
        <v/>
      </c>
      <c r="AR724" s="113" t="str">
        <f t="shared" si="366"/>
        <v/>
      </c>
      <c r="AS724" s="113">
        <f t="shared" si="367"/>
        <v>0</v>
      </c>
      <c r="AT724" s="113">
        <f t="shared" si="368"/>
        <v>0</v>
      </c>
      <c r="AU724" s="113">
        <f t="shared" si="369"/>
        <v>0</v>
      </c>
      <c r="AV724" s="113">
        <f t="shared" si="370"/>
        <v>0</v>
      </c>
      <c r="AX724" s="68" t="str">
        <f>IF(BC724="","",IF(BC724&gt;0,COUNT($AY$2:AY724),""))</f>
        <v/>
      </c>
      <c r="AY724" s="113" t="str">
        <f t="shared" si="371"/>
        <v/>
      </c>
      <c r="AZ724" s="113" t="str">
        <f t="shared" si="372"/>
        <v/>
      </c>
      <c r="BA724" s="113" t="str">
        <f t="shared" si="373"/>
        <v/>
      </c>
      <c r="BB724" s="113" t="str">
        <f t="shared" si="374"/>
        <v/>
      </c>
      <c r="BC724" s="113" t="str">
        <f t="shared" si="375"/>
        <v/>
      </c>
      <c r="BD724" s="113" t="str">
        <f t="shared" si="376"/>
        <v/>
      </c>
      <c r="BE724" s="113" t="str">
        <f t="shared" si="377"/>
        <v/>
      </c>
      <c r="BF724" s="113" t="str">
        <f t="shared" si="378"/>
        <v/>
      </c>
      <c r="BG724" s="113" t="str">
        <f t="shared" si="379"/>
        <v/>
      </c>
      <c r="BH724" s="113" t="str">
        <f t="shared" si="380"/>
        <v/>
      </c>
      <c r="BI724" s="113" t="str">
        <f t="shared" si="381"/>
        <v/>
      </c>
      <c r="BJ724" s="113" t="str">
        <f t="shared" si="382"/>
        <v/>
      </c>
      <c r="BK724" s="113" t="str">
        <f t="shared" si="383"/>
        <v/>
      </c>
      <c r="BL724" s="113" t="str">
        <f t="shared" si="384"/>
        <v/>
      </c>
      <c r="BM724" s="113" t="str">
        <f t="shared" si="385"/>
        <v/>
      </c>
      <c r="BN724" s="113" t="str">
        <f t="shared" si="386"/>
        <v/>
      </c>
    </row>
    <row r="725" spans="1:66">
      <c r="A725" s="111">
        <f>IF('Data Entry'!$H$4="","",'Data Entry'!$H$4)</f>
        <v>8</v>
      </c>
      <c r="B725" s="111" t="str">
        <f>IF('Data Entry'!B730="","",'Data Entry'!B730)</f>
        <v/>
      </c>
      <c r="C725" s="111" t="str">
        <f>IF('Data Entry'!C730="","",'Data Entry'!C730)</f>
        <v/>
      </c>
      <c r="D725" s="114" t="str">
        <f>IF('Data Entry'!D730="","",'Data Entry'!D730)</f>
        <v/>
      </c>
      <c r="E725" s="111" t="str">
        <f>IF('Data Entry'!E730="","",UPPER('Data Entry'!E730))</f>
        <v/>
      </c>
      <c r="F725" s="111"/>
      <c r="G725" s="111" t="str">
        <f>IF('Data Entry'!F730="","",UPPER('Data Entry'!F730))</f>
        <v/>
      </c>
      <c r="H725" s="111"/>
      <c r="I725" s="111"/>
      <c r="J725" s="111"/>
      <c r="K725" s="111" t="str">
        <f>IF('Data Entry'!G730="","",'Data Entry'!G730)</f>
        <v/>
      </c>
      <c r="L725" s="111" t="str">
        <f>IF('Data Entry'!H730="","",'Data Entry'!H730)</f>
        <v/>
      </c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2"/>
      <c r="AF725" s="68" t="str">
        <f>IF(AK725="","",IF(AK725&gt;0,COUNT($AG$2:AG725),""))</f>
        <v/>
      </c>
      <c r="AG725" s="113">
        <f t="shared" si="355"/>
        <v>8</v>
      </c>
      <c r="AH725" s="113" t="str">
        <f t="shared" si="356"/>
        <v/>
      </c>
      <c r="AI725" s="113" t="str">
        <f t="shared" si="357"/>
        <v/>
      </c>
      <c r="AJ725" s="113" t="str">
        <f t="shared" si="358"/>
        <v/>
      </c>
      <c r="AK725" s="113" t="str">
        <f t="shared" si="359"/>
        <v/>
      </c>
      <c r="AL725" s="113">
        <f t="shared" si="360"/>
        <v>0</v>
      </c>
      <c r="AM725" s="113" t="str">
        <f t="shared" si="361"/>
        <v/>
      </c>
      <c r="AN725" s="113">
        <f t="shared" si="362"/>
        <v>0</v>
      </c>
      <c r="AO725" s="113">
        <f t="shared" si="363"/>
        <v>0</v>
      </c>
      <c r="AP725" s="113">
        <f t="shared" si="364"/>
        <v>0</v>
      </c>
      <c r="AQ725" s="113" t="str">
        <f t="shared" si="365"/>
        <v/>
      </c>
      <c r="AR725" s="113" t="str">
        <f t="shared" si="366"/>
        <v/>
      </c>
      <c r="AS725" s="113">
        <f t="shared" si="367"/>
        <v>0</v>
      </c>
      <c r="AT725" s="113">
        <f t="shared" si="368"/>
        <v>0</v>
      </c>
      <c r="AU725" s="113">
        <f t="shared" si="369"/>
        <v>0</v>
      </c>
      <c r="AV725" s="113">
        <f t="shared" si="370"/>
        <v>0</v>
      </c>
      <c r="AX725" s="68" t="str">
        <f>IF(BC725="","",IF(BC725&gt;0,COUNT($AY$2:AY725),""))</f>
        <v/>
      </c>
      <c r="AY725" s="113" t="str">
        <f t="shared" si="371"/>
        <v/>
      </c>
      <c r="AZ725" s="113" t="str">
        <f t="shared" si="372"/>
        <v/>
      </c>
      <c r="BA725" s="113" t="str">
        <f t="shared" si="373"/>
        <v/>
      </c>
      <c r="BB725" s="113" t="str">
        <f t="shared" si="374"/>
        <v/>
      </c>
      <c r="BC725" s="113" t="str">
        <f t="shared" si="375"/>
        <v/>
      </c>
      <c r="BD725" s="113" t="str">
        <f t="shared" si="376"/>
        <v/>
      </c>
      <c r="BE725" s="113" t="str">
        <f t="shared" si="377"/>
        <v/>
      </c>
      <c r="BF725" s="113" t="str">
        <f t="shared" si="378"/>
        <v/>
      </c>
      <c r="BG725" s="113" t="str">
        <f t="shared" si="379"/>
        <v/>
      </c>
      <c r="BH725" s="113" t="str">
        <f t="shared" si="380"/>
        <v/>
      </c>
      <c r="BI725" s="113" t="str">
        <f t="shared" si="381"/>
        <v/>
      </c>
      <c r="BJ725" s="113" t="str">
        <f t="shared" si="382"/>
        <v/>
      </c>
      <c r="BK725" s="113" t="str">
        <f t="shared" si="383"/>
        <v/>
      </c>
      <c r="BL725" s="113" t="str">
        <f t="shared" si="384"/>
        <v/>
      </c>
      <c r="BM725" s="113" t="str">
        <f t="shared" si="385"/>
        <v/>
      </c>
      <c r="BN725" s="113" t="str">
        <f t="shared" si="386"/>
        <v/>
      </c>
    </row>
    <row r="726" spans="1:66">
      <c r="A726" s="111">
        <f>IF('Data Entry'!$H$4="","",'Data Entry'!$H$4)</f>
        <v>8</v>
      </c>
      <c r="B726" s="111" t="str">
        <f>IF('Data Entry'!B731="","",'Data Entry'!B731)</f>
        <v/>
      </c>
      <c r="C726" s="111" t="str">
        <f>IF('Data Entry'!C731="","",'Data Entry'!C731)</f>
        <v/>
      </c>
      <c r="D726" s="114" t="str">
        <f>IF('Data Entry'!D731="","",'Data Entry'!D731)</f>
        <v/>
      </c>
      <c r="E726" s="111" t="str">
        <f>IF('Data Entry'!E731="","",UPPER('Data Entry'!E731))</f>
        <v/>
      </c>
      <c r="F726" s="111"/>
      <c r="G726" s="111" t="str">
        <f>IF('Data Entry'!F731="","",UPPER('Data Entry'!F731))</f>
        <v/>
      </c>
      <c r="H726" s="111"/>
      <c r="I726" s="111"/>
      <c r="J726" s="111"/>
      <c r="K726" s="111" t="str">
        <f>IF('Data Entry'!G731="","",'Data Entry'!G731)</f>
        <v/>
      </c>
      <c r="L726" s="111" t="str">
        <f>IF('Data Entry'!H731="","",'Data Entry'!H731)</f>
        <v/>
      </c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2"/>
      <c r="AF726" s="68" t="str">
        <f>IF(AK726="","",IF(AK726&gt;0,COUNT($AG$2:AG726),""))</f>
        <v/>
      </c>
      <c r="AG726" s="113">
        <f t="shared" si="355"/>
        <v>8</v>
      </c>
      <c r="AH726" s="113" t="str">
        <f t="shared" si="356"/>
        <v/>
      </c>
      <c r="AI726" s="113" t="str">
        <f t="shared" si="357"/>
        <v/>
      </c>
      <c r="AJ726" s="113" t="str">
        <f t="shared" si="358"/>
        <v/>
      </c>
      <c r="AK726" s="113" t="str">
        <f t="shared" si="359"/>
        <v/>
      </c>
      <c r="AL726" s="113">
        <f t="shared" si="360"/>
        <v>0</v>
      </c>
      <c r="AM726" s="113" t="str">
        <f t="shared" si="361"/>
        <v/>
      </c>
      <c r="AN726" s="113">
        <f t="shared" si="362"/>
        <v>0</v>
      </c>
      <c r="AO726" s="113">
        <f t="shared" si="363"/>
        <v>0</v>
      </c>
      <c r="AP726" s="113">
        <f t="shared" si="364"/>
        <v>0</v>
      </c>
      <c r="AQ726" s="113" t="str">
        <f t="shared" si="365"/>
        <v/>
      </c>
      <c r="AR726" s="113" t="str">
        <f t="shared" si="366"/>
        <v/>
      </c>
      <c r="AS726" s="113">
        <f t="shared" si="367"/>
        <v>0</v>
      </c>
      <c r="AT726" s="113">
        <f t="shared" si="368"/>
        <v>0</v>
      </c>
      <c r="AU726" s="113">
        <f t="shared" si="369"/>
        <v>0</v>
      </c>
      <c r="AV726" s="113">
        <f t="shared" si="370"/>
        <v>0</v>
      </c>
      <c r="AX726" s="68" t="str">
        <f>IF(BC726="","",IF(BC726&gt;0,COUNT($AY$2:AY726),""))</f>
        <v/>
      </c>
      <c r="AY726" s="113" t="str">
        <f t="shared" si="371"/>
        <v/>
      </c>
      <c r="AZ726" s="113" t="str">
        <f t="shared" si="372"/>
        <v/>
      </c>
      <c r="BA726" s="113" t="str">
        <f t="shared" si="373"/>
        <v/>
      </c>
      <c r="BB726" s="113" t="str">
        <f t="shared" si="374"/>
        <v/>
      </c>
      <c r="BC726" s="113" t="str">
        <f t="shared" si="375"/>
        <v/>
      </c>
      <c r="BD726" s="113" t="str">
        <f t="shared" si="376"/>
        <v/>
      </c>
      <c r="BE726" s="113" t="str">
        <f t="shared" si="377"/>
        <v/>
      </c>
      <c r="BF726" s="113" t="str">
        <f t="shared" si="378"/>
        <v/>
      </c>
      <c r="BG726" s="113" t="str">
        <f t="shared" si="379"/>
        <v/>
      </c>
      <c r="BH726" s="113" t="str">
        <f t="shared" si="380"/>
        <v/>
      </c>
      <c r="BI726" s="113" t="str">
        <f t="shared" si="381"/>
        <v/>
      </c>
      <c r="BJ726" s="113" t="str">
        <f t="shared" si="382"/>
        <v/>
      </c>
      <c r="BK726" s="113" t="str">
        <f t="shared" si="383"/>
        <v/>
      </c>
      <c r="BL726" s="113" t="str">
        <f t="shared" si="384"/>
        <v/>
      </c>
      <c r="BM726" s="113" t="str">
        <f t="shared" si="385"/>
        <v/>
      </c>
      <c r="BN726" s="113" t="str">
        <f t="shared" si="386"/>
        <v/>
      </c>
    </row>
    <row r="727" spans="1:66">
      <c r="A727" s="111">
        <f>IF('Data Entry'!$H$4="","",'Data Entry'!$H$4)</f>
        <v>8</v>
      </c>
      <c r="B727" s="111" t="str">
        <f>IF('Data Entry'!B732="","",'Data Entry'!B732)</f>
        <v/>
      </c>
      <c r="C727" s="111" t="str">
        <f>IF('Data Entry'!C732="","",'Data Entry'!C732)</f>
        <v/>
      </c>
      <c r="D727" s="114" t="str">
        <f>IF('Data Entry'!D732="","",'Data Entry'!D732)</f>
        <v/>
      </c>
      <c r="E727" s="111" t="str">
        <f>IF('Data Entry'!E732="","",UPPER('Data Entry'!E732))</f>
        <v/>
      </c>
      <c r="F727" s="111"/>
      <c r="G727" s="111" t="str">
        <f>IF('Data Entry'!F732="","",UPPER('Data Entry'!F732))</f>
        <v/>
      </c>
      <c r="H727" s="111"/>
      <c r="I727" s="111"/>
      <c r="J727" s="111"/>
      <c r="K727" s="111" t="str">
        <f>IF('Data Entry'!G732="","",'Data Entry'!G732)</f>
        <v/>
      </c>
      <c r="L727" s="111" t="str">
        <f>IF('Data Entry'!H732="","",'Data Entry'!H732)</f>
        <v/>
      </c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2"/>
      <c r="AF727" s="68" t="str">
        <f>IF(AK727="","",IF(AK727&gt;0,COUNT($AG$2:AG727),""))</f>
        <v/>
      </c>
      <c r="AG727" s="113">
        <f t="shared" si="355"/>
        <v>8</v>
      </c>
      <c r="AH727" s="113" t="str">
        <f t="shared" si="356"/>
        <v/>
      </c>
      <c r="AI727" s="113" t="str">
        <f t="shared" si="357"/>
        <v/>
      </c>
      <c r="AJ727" s="113" t="str">
        <f t="shared" si="358"/>
        <v/>
      </c>
      <c r="AK727" s="113" t="str">
        <f t="shared" si="359"/>
        <v/>
      </c>
      <c r="AL727" s="113">
        <f t="shared" si="360"/>
        <v>0</v>
      </c>
      <c r="AM727" s="113" t="str">
        <f t="shared" si="361"/>
        <v/>
      </c>
      <c r="AN727" s="113">
        <f t="shared" si="362"/>
        <v>0</v>
      </c>
      <c r="AO727" s="113">
        <f t="shared" si="363"/>
        <v>0</v>
      </c>
      <c r="AP727" s="113">
        <f t="shared" si="364"/>
        <v>0</v>
      </c>
      <c r="AQ727" s="113" t="str">
        <f t="shared" si="365"/>
        <v/>
      </c>
      <c r="AR727" s="113" t="str">
        <f t="shared" si="366"/>
        <v/>
      </c>
      <c r="AS727" s="113">
        <f t="shared" si="367"/>
        <v>0</v>
      </c>
      <c r="AT727" s="113">
        <f t="shared" si="368"/>
        <v>0</v>
      </c>
      <c r="AU727" s="113">
        <f t="shared" si="369"/>
        <v>0</v>
      </c>
      <c r="AV727" s="113">
        <f t="shared" si="370"/>
        <v>0</v>
      </c>
      <c r="AX727" s="68" t="str">
        <f>IF(BC727="","",IF(BC727&gt;0,COUNT($AY$2:AY727),""))</f>
        <v/>
      </c>
      <c r="AY727" s="113" t="str">
        <f t="shared" si="371"/>
        <v/>
      </c>
      <c r="AZ727" s="113" t="str">
        <f t="shared" si="372"/>
        <v/>
      </c>
      <c r="BA727" s="113" t="str">
        <f t="shared" si="373"/>
        <v/>
      </c>
      <c r="BB727" s="113" t="str">
        <f t="shared" si="374"/>
        <v/>
      </c>
      <c r="BC727" s="113" t="str">
        <f t="shared" si="375"/>
        <v/>
      </c>
      <c r="BD727" s="113" t="str">
        <f t="shared" si="376"/>
        <v/>
      </c>
      <c r="BE727" s="113" t="str">
        <f t="shared" si="377"/>
        <v/>
      </c>
      <c r="BF727" s="113" t="str">
        <f t="shared" si="378"/>
        <v/>
      </c>
      <c r="BG727" s="113" t="str">
        <f t="shared" si="379"/>
        <v/>
      </c>
      <c r="BH727" s="113" t="str">
        <f t="shared" si="380"/>
        <v/>
      </c>
      <c r="BI727" s="113" t="str">
        <f t="shared" si="381"/>
        <v/>
      </c>
      <c r="BJ727" s="113" t="str">
        <f t="shared" si="382"/>
        <v/>
      </c>
      <c r="BK727" s="113" t="str">
        <f t="shared" si="383"/>
        <v/>
      </c>
      <c r="BL727" s="113" t="str">
        <f t="shared" si="384"/>
        <v/>
      </c>
      <c r="BM727" s="113" t="str">
        <f t="shared" si="385"/>
        <v/>
      </c>
      <c r="BN727" s="113" t="str">
        <f t="shared" si="386"/>
        <v/>
      </c>
    </row>
    <row r="728" spans="1:66">
      <c r="A728" s="111">
        <f>IF('Data Entry'!$H$4="","",'Data Entry'!$H$4)</f>
        <v>8</v>
      </c>
      <c r="B728" s="111" t="str">
        <f>IF('Data Entry'!B733="","",'Data Entry'!B733)</f>
        <v/>
      </c>
      <c r="C728" s="111" t="str">
        <f>IF('Data Entry'!C733="","",'Data Entry'!C733)</f>
        <v/>
      </c>
      <c r="D728" s="114" t="str">
        <f>IF('Data Entry'!D733="","",'Data Entry'!D733)</f>
        <v/>
      </c>
      <c r="E728" s="111" t="str">
        <f>IF('Data Entry'!E733="","",UPPER('Data Entry'!E733))</f>
        <v/>
      </c>
      <c r="F728" s="111"/>
      <c r="G728" s="111" t="str">
        <f>IF('Data Entry'!F733="","",UPPER('Data Entry'!F733))</f>
        <v/>
      </c>
      <c r="H728" s="111"/>
      <c r="I728" s="111"/>
      <c r="J728" s="111"/>
      <c r="K728" s="111" t="str">
        <f>IF('Data Entry'!G733="","",'Data Entry'!G733)</f>
        <v/>
      </c>
      <c r="L728" s="111" t="str">
        <f>IF('Data Entry'!H733="","",'Data Entry'!H733)</f>
        <v/>
      </c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2"/>
      <c r="AF728" s="68" t="str">
        <f>IF(AK728="","",IF(AK728&gt;0,COUNT($AG$2:AG728),""))</f>
        <v/>
      </c>
      <c r="AG728" s="113">
        <f t="shared" si="355"/>
        <v>8</v>
      </c>
      <c r="AH728" s="113" t="str">
        <f t="shared" si="356"/>
        <v/>
      </c>
      <c r="AI728" s="113" t="str">
        <f t="shared" si="357"/>
        <v/>
      </c>
      <c r="AJ728" s="113" t="str">
        <f t="shared" si="358"/>
        <v/>
      </c>
      <c r="AK728" s="113" t="str">
        <f t="shared" si="359"/>
        <v/>
      </c>
      <c r="AL728" s="113">
        <f t="shared" si="360"/>
        <v>0</v>
      </c>
      <c r="AM728" s="113" t="str">
        <f t="shared" si="361"/>
        <v/>
      </c>
      <c r="AN728" s="113">
        <f t="shared" si="362"/>
        <v>0</v>
      </c>
      <c r="AO728" s="113">
        <f t="shared" si="363"/>
        <v>0</v>
      </c>
      <c r="AP728" s="113">
        <f t="shared" si="364"/>
        <v>0</v>
      </c>
      <c r="AQ728" s="113" t="str">
        <f t="shared" si="365"/>
        <v/>
      </c>
      <c r="AR728" s="113" t="str">
        <f t="shared" si="366"/>
        <v/>
      </c>
      <c r="AS728" s="113">
        <f t="shared" si="367"/>
        <v>0</v>
      </c>
      <c r="AT728" s="113">
        <f t="shared" si="368"/>
        <v>0</v>
      </c>
      <c r="AU728" s="113">
        <f t="shared" si="369"/>
        <v>0</v>
      </c>
      <c r="AV728" s="113">
        <f t="shared" si="370"/>
        <v>0</v>
      </c>
      <c r="AX728" s="68" t="str">
        <f>IF(BC728="","",IF(BC728&gt;0,COUNT($AY$2:AY728),""))</f>
        <v/>
      </c>
      <c r="AY728" s="113" t="str">
        <f t="shared" si="371"/>
        <v/>
      </c>
      <c r="AZ728" s="113" t="str">
        <f t="shared" si="372"/>
        <v/>
      </c>
      <c r="BA728" s="113" t="str">
        <f t="shared" si="373"/>
        <v/>
      </c>
      <c r="BB728" s="113" t="str">
        <f t="shared" si="374"/>
        <v/>
      </c>
      <c r="BC728" s="113" t="str">
        <f t="shared" si="375"/>
        <v/>
      </c>
      <c r="BD728" s="113" t="str">
        <f t="shared" si="376"/>
        <v/>
      </c>
      <c r="BE728" s="113" t="str">
        <f t="shared" si="377"/>
        <v/>
      </c>
      <c r="BF728" s="113" t="str">
        <f t="shared" si="378"/>
        <v/>
      </c>
      <c r="BG728" s="113" t="str">
        <f t="shared" si="379"/>
        <v/>
      </c>
      <c r="BH728" s="113" t="str">
        <f t="shared" si="380"/>
        <v/>
      </c>
      <c r="BI728" s="113" t="str">
        <f t="shared" si="381"/>
        <v/>
      </c>
      <c r="BJ728" s="113" t="str">
        <f t="shared" si="382"/>
        <v/>
      </c>
      <c r="BK728" s="113" t="str">
        <f t="shared" si="383"/>
        <v/>
      </c>
      <c r="BL728" s="113" t="str">
        <f t="shared" si="384"/>
        <v/>
      </c>
      <c r="BM728" s="113" t="str">
        <f t="shared" si="385"/>
        <v/>
      </c>
      <c r="BN728" s="113" t="str">
        <f t="shared" si="386"/>
        <v/>
      </c>
    </row>
    <row r="729" spans="1:66">
      <c r="A729" s="111">
        <f>IF('Data Entry'!$H$4="","",'Data Entry'!$H$4)</f>
        <v>8</v>
      </c>
      <c r="B729" s="111" t="str">
        <f>IF('Data Entry'!B734="","",'Data Entry'!B734)</f>
        <v/>
      </c>
      <c r="C729" s="111" t="str">
        <f>IF('Data Entry'!C734="","",'Data Entry'!C734)</f>
        <v/>
      </c>
      <c r="D729" s="114" t="str">
        <f>IF('Data Entry'!D734="","",'Data Entry'!D734)</f>
        <v/>
      </c>
      <c r="E729" s="111" t="str">
        <f>IF('Data Entry'!E734="","",UPPER('Data Entry'!E734))</f>
        <v/>
      </c>
      <c r="F729" s="111"/>
      <c r="G729" s="111" t="str">
        <f>IF('Data Entry'!F734="","",UPPER('Data Entry'!F734))</f>
        <v/>
      </c>
      <c r="H729" s="111"/>
      <c r="I729" s="111"/>
      <c r="J729" s="111"/>
      <c r="K729" s="111" t="str">
        <f>IF('Data Entry'!G734="","",'Data Entry'!G734)</f>
        <v/>
      </c>
      <c r="L729" s="111" t="str">
        <f>IF('Data Entry'!H734="","",'Data Entry'!H734)</f>
        <v/>
      </c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2"/>
      <c r="AF729" s="68" t="str">
        <f>IF(AK729="","",IF(AK729&gt;0,COUNT($AG$2:AG729),""))</f>
        <v/>
      </c>
      <c r="AG729" s="113">
        <f t="shared" si="355"/>
        <v>8</v>
      </c>
      <c r="AH729" s="113" t="str">
        <f t="shared" si="356"/>
        <v/>
      </c>
      <c r="AI729" s="113" t="str">
        <f t="shared" si="357"/>
        <v/>
      </c>
      <c r="AJ729" s="113" t="str">
        <f t="shared" si="358"/>
        <v/>
      </c>
      <c r="AK729" s="113" t="str">
        <f t="shared" si="359"/>
        <v/>
      </c>
      <c r="AL729" s="113">
        <f t="shared" si="360"/>
        <v>0</v>
      </c>
      <c r="AM729" s="113" t="str">
        <f t="shared" si="361"/>
        <v/>
      </c>
      <c r="AN729" s="113">
        <f t="shared" si="362"/>
        <v>0</v>
      </c>
      <c r="AO729" s="113">
        <f t="shared" si="363"/>
        <v>0</v>
      </c>
      <c r="AP729" s="113">
        <f t="shared" si="364"/>
        <v>0</v>
      </c>
      <c r="AQ729" s="113" t="str">
        <f t="shared" si="365"/>
        <v/>
      </c>
      <c r="AR729" s="113" t="str">
        <f t="shared" si="366"/>
        <v/>
      </c>
      <c r="AS729" s="113">
        <f t="shared" si="367"/>
        <v>0</v>
      </c>
      <c r="AT729" s="113">
        <f t="shared" si="368"/>
        <v>0</v>
      </c>
      <c r="AU729" s="113">
        <f t="shared" si="369"/>
        <v>0</v>
      </c>
      <c r="AV729" s="113">
        <f t="shared" si="370"/>
        <v>0</v>
      </c>
      <c r="AX729" s="68" t="str">
        <f>IF(BC729="","",IF(BC729&gt;0,COUNT($AY$2:AY729),""))</f>
        <v/>
      </c>
      <c r="AY729" s="113" t="str">
        <f t="shared" si="371"/>
        <v/>
      </c>
      <c r="AZ729" s="113" t="str">
        <f t="shared" si="372"/>
        <v/>
      </c>
      <c r="BA729" s="113" t="str">
        <f t="shared" si="373"/>
        <v/>
      </c>
      <c r="BB729" s="113" t="str">
        <f t="shared" si="374"/>
        <v/>
      </c>
      <c r="BC729" s="113" t="str">
        <f t="shared" si="375"/>
        <v/>
      </c>
      <c r="BD729" s="113" t="str">
        <f t="shared" si="376"/>
        <v/>
      </c>
      <c r="BE729" s="113" t="str">
        <f t="shared" si="377"/>
        <v/>
      </c>
      <c r="BF729" s="113" t="str">
        <f t="shared" si="378"/>
        <v/>
      </c>
      <c r="BG729" s="113" t="str">
        <f t="shared" si="379"/>
        <v/>
      </c>
      <c r="BH729" s="113" t="str">
        <f t="shared" si="380"/>
        <v/>
      </c>
      <c r="BI729" s="113" t="str">
        <f t="shared" si="381"/>
        <v/>
      </c>
      <c r="BJ729" s="113" t="str">
        <f t="shared" si="382"/>
        <v/>
      </c>
      <c r="BK729" s="113" t="str">
        <f t="shared" si="383"/>
        <v/>
      </c>
      <c r="BL729" s="113" t="str">
        <f t="shared" si="384"/>
        <v/>
      </c>
      <c r="BM729" s="113" t="str">
        <f t="shared" si="385"/>
        <v/>
      </c>
      <c r="BN729" s="113" t="str">
        <f t="shared" si="386"/>
        <v/>
      </c>
    </row>
    <row r="730" spans="1:66">
      <c r="A730" s="111">
        <f>IF('Data Entry'!$H$4="","",'Data Entry'!$H$4)</f>
        <v>8</v>
      </c>
      <c r="B730" s="111" t="str">
        <f>IF('Data Entry'!B735="","",'Data Entry'!B735)</f>
        <v/>
      </c>
      <c r="C730" s="111" t="str">
        <f>IF('Data Entry'!C735="","",'Data Entry'!C735)</f>
        <v/>
      </c>
      <c r="D730" s="114" t="str">
        <f>IF('Data Entry'!D735="","",'Data Entry'!D735)</f>
        <v/>
      </c>
      <c r="E730" s="111" t="str">
        <f>IF('Data Entry'!E735="","",UPPER('Data Entry'!E735))</f>
        <v/>
      </c>
      <c r="F730" s="111"/>
      <c r="G730" s="111" t="str">
        <f>IF('Data Entry'!F735="","",UPPER('Data Entry'!F735))</f>
        <v/>
      </c>
      <c r="H730" s="111"/>
      <c r="I730" s="111"/>
      <c r="J730" s="111"/>
      <c r="K730" s="111" t="str">
        <f>IF('Data Entry'!G735="","",'Data Entry'!G735)</f>
        <v/>
      </c>
      <c r="L730" s="111" t="str">
        <f>IF('Data Entry'!H735="","",'Data Entry'!H735)</f>
        <v/>
      </c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2"/>
      <c r="AF730" s="68" t="str">
        <f>IF(AK730="","",IF(AK730&gt;0,COUNT($AG$2:AG730),""))</f>
        <v/>
      </c>
      <c r="AG730" s="113">
        <f t="shared" si="355"/>
        <v>8</v>
      </c>
      <c r="AH730" s="113" t="str">
        <f t="shared" si="356"/>
        <v/>
      </c>
      <c r="AI730" s="113" t="str">
        <f t="shared" si="357"/>
        <v/>
      </c>
      <c r="AJ730" s="113" t="str">
        <f t="shared" si="358"/>
        <v/>
      </c>
      <c r="AK730" s="113" t="str">
        <f t="shared" si="359"/>
        <v/>
      </c>
      <c r="AL730" s="113">
        <f t="shared" si="360"/>
        <v>0</v>
      </c>
      <c r="AM730" s="113" t="str">
        <f t="shared" si="361"/>
        <v/>
      </c>
      <c r="AN730" s="113">
        <f t="shared" si="362"/>
        <v>0</v>
      </c>
      <c r="AO730" s="113">
        <f t="shared" si="363"/>
        <v>0</v>
      </c>
      <c r="AP730" s="113">
        <f t="shared" si="364"/>
        <v>0</v>
      </c>
      <c r="AQ730" s="113" t="str">
        <f t="shared" si="365"/>
        <v/>
      </c>
      <c r="AR730" s="113" t="str">
        <f t="shared" si="366"/>
        <v/>
      </c>
      <c r="AS730" s="113">
        <f t="shared" si="367"/>
        <v>0</v>
      </c>
      <c r="AT730" s="113">
        <f t="shared" si="368"/>
        <v>0</v>
      </c>
      <c r="AU730" s="113">
        <f t="shared" si="369"/>
        <v>0</v>
      </c>
      <c r="AV730" s="113">
        <f t="shared" si="370"/>
        <v>0</v>
      </c>
      <c r="AX730" s="68" t="str">
        <f>IF(BC730="","",IF(BC730&gt;0,COUNT($AY$2:AY730),""))</f>
        <v/>
      </c>
      <c r="AY730" s="113" t="str">
        <f t="shared" si="371"/>
        <v/>
      </c>
      <c r="AZ730" s="113" t="str">
        <f t="shared" si="372"/>
        <v/>
      </c>
      <c r="BA730" s="113" t="str">
        <f t="shared" si="373"/>
        <v/>
      </c>
      <c r="BB730" s="113" t="str">
        <f t="shared" si="374"/>
        <v/>
      </c>
      <c r="BC730" s="113" t="str">
        <f t="shared" si="375"/>
        <v/>
      </c>
      <c r="BD730" s="113" t="str">
        <f t="shared" si="376"/>
        <v/>
      </c>
      <c r="BE730" s="113" t="str">
        <f t="shared" si="377"/>
        <v/>
      </c>
      <c r="BF730" s="113" t="str">
        <f t="shared" si="378"/>
        <v/>
      </c>
      <c r="BG730" s="113" t="str">
        <f t="shared" si="379"/>
        <v/>
      </c>
      <c r="BH730" s="113" t="str">
        <f t="shared" si="380"/>
        <v/>
      </c>
      <c r="BI730" s="113" t="str">
        <f t="shared" si="381"/>
        <v/>
      </c>
      <c r="BJ730" s="113" t="str">
        <f t="shared" si="382"/>
        <v/>
      </c>
      <c r="BK730" s="113" t="str">
        <f t="shared" si="383"/>
        <v/>
      </c>
      <c r="BL730" s="113" t="str">
        <f t="shared" si="384"/>
        <v/>
      </c>
      <c r="BM730" s="113" t="str">
        <f t="shared" si="385"/>
        <v/>
      </c>
      <c r="BN730" s="113" t="str">
        <f t="shared" si="386"/>
        <v/>
      </c>
    </row>
    <row r="731" spans="1:66">
      <c r="A731" s="111">
        <f>IF('Data Entry'!$H$4="","",'Data Entry'!$H$4)</f>
        <v>8</v>
      </c>
      <c r="B731" s="111" t="str">
        <f>IF('Data Entry'!B736="","",'Data Entry'!B736)</f>
        <v/>
      </c>
      <c r="C731" s="111" t="str">
        <f>IF('Data Entry'!C736="","",'Data Entry'!C736)</f>
        <v/>
      </c>
      <c r="D731" s="114" t="str">
        <f>IF('Data Entry'!D736="","",'Data Entry'!D736)</f>
        <v/>
      </c>
      <c r="E731" s="111" t="str">
        <f>IF('Data Entry'!E736="","",UPPER('Data Entry'!E736))</f>
        <v/>
      </c>
      <c r="F731" s="111"/>
      <c r="G731" s="111" t="str">
        <f>IF('Data Entry'!F736="","",UPPER('Data Entry'!F736))</f>
        <v/>
      </c>
      <c r="H731" s="111"/>
      <c r="I731" s="111"/>
      <c r="J731" s="111"/>
      <c r="K731" s="111" t="str">
        <f>IF('Data Entry'!G736="","",'Data Entry'!G736)</f>
        <v/>
      </c>
      <c r="L731" s="111" t="str">
        <f>IF('Data Entry'!H736="","",'Data Entry'!H736)</f>
        <v/>
      </c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2"/>
      <c r="AF731" s="68" t="str">
        <f>IF(AK731="","",IF(AK731&gt;0,COUNT($AG$2:AG731),""))</f>
        <v/>
      </c>
      <c r="AG731" s="113">
        <f t="shared" si="355"/>
        <v>8</v>
      </c>
      <c r="AH731" s="113" t="str">
        <f t="shared" si="356"/>
        <v/>
      </c>
      <c r="AI731" s="113" t="str">
        <f t="shared" si="357"/>
        <v/>
      </c>
      <c r="AJ731" s="113" t="str">
        <f t="shared" si="358"/>
        <v/>
      </c>
      <c r="AK731" s="113" t="str">
        <f t="shared" si="359"/>
        <v/>
      </c>
      <c r="AL731" s="113">
        <f t="shared" si="360"/>
        <v>0</v>
      </c>
      <c r="AM731" s="113" t="str">
        <f t="shared" si="361"/>
        <v/>
      </c>
      <c r="AN731" s="113">
        <f t="shared" si="362"/>
        <v>0</v>
      </c>
      <c r="AO731" s="113">
        <f t="shared" si="363"/>
        <v>0</v>
      </c>
      <c r="AP731" s="113">
        <f t="shared" si="364"/>
        <v>0</v>
      </c>
      <c r="AQ731" s="113" t="str">
        <f t="shared" si="365"/>
        <v/>
      </c>
      <c r="AR731" s="113" t="str">
        <f t="shared" si="366"/>
        <v/>
      </c>
      <c r="AS731" s="113">
        <f t="shared" si="367"/>
        <v>0</v>
      </c>
      <c r="AT731" s="113">
        <f t="shared" si="368"/>
        <v>0</v>
      </c>
      <c r="AU731" s="113">
        <f t="shared" si="369"/>
        <v>0</v>
      </c>
      <c r="AV731" s="113">
        <f t="shared" si="370"/>
        <v>0</v>
      </c>
      <c r="AX731" s="68" t="str">
        <f>IF(BC731="","",IF(BC731&gt;0,COUNT($AY$2:AY731),""))</f>
        <v/>
      </c>
      <c r="AY731" s="113" t="str">
        <f t="shared" si="371"/>
        <v/>
      </c>
      <c r="AZ731" s="113" t="str">
        <f t="shared" si="372"/>
        <v/>
      </c>
      <c r="BA731" s="113" t="str">
        <f t="shared" si="373"/>
        <v/>
      </c>
      <c r="BB731" s="113" t="str">
        <f t="shared" si="374"/>
        <v/>
      </c>
      <c r="BC731" s="113" t="str">
        <f t="shared" si="375"/>
        <v/>
      </c>
      <c r="BD731" s="113" t="str">
        <f t="shared" si="376"/>
        <v/>
      </c>
      <c r="BE731" s="113" t="str">
        <f t="shared" si="377"/>
        <v/>
      </c>
      <c r="BF731" s="113" t="str">
        <f t="shared" si="378"/>
        <v/>
      </c>
      <c r="BG731" s="113" t="str">
        <f t="shared" si="379"/>
        <v/>
      </c>
      <c r="BH731" s="113" t="str">
        <f t="shared" si="380"/>
        <v/>
      </c>
      <c r="BI731" s="113" t="str">
        <f t="shared" si="381"/>
        <v/>
      </c>
      <c r="BJ731" s="113" t="str">
        <f t="shared" si="382"/>
        <v/>
      </c>
      <c r="BK731" s="113" t="str">
        <f t="shared" si="383"/>
        <v/>
      </c>
      <c r="BL731" s="113" t="str">
        <f t="shared" si="384"/>
        <v/>
      </c>
      <c r="BM731" s="113" t="str">
        <f t="shared" si="385"/>
        <v/>
      </c>
      <c r="BN731" s="113" t="str">
        <f t="shared" si="386"/>
        <v/>
      </c>
    </row>
    <row r="732" spans="1:66">
      <c r="A732" s="111">
        <f>IF('Data Entry'!$H$4="","",'Data Entry'!$H$4)</f>
        <v>8</v>
      </c>
      <c r="B732" s="111" t="str">
        <f>IF('Data Entry'!B737="","",'Data Entry'!B737)</f>
        <v/>
      </c>
      <c r="C732" s="111" t="str">
        <f>IF('Data Entry'!C737="","",'Data Entry'!C737)</f>
        <v/>
      </c>
      <c r="D732" s="114" t="str">
        <f>IF('Data Entry'!D737="","",'Data Entry'!D737)</f>
        <v/>
      </c>
      <c r="E732" s="111" t="str">
        <f>IF('Data Entry'!E737="","",UPPER('Data Entry'!E737))</f>
        <v/>
      </c>
      <c r="F732" s="111"/>
      <c r="G732" s="111" t="str">
        <f>IF('Data Entry'!F737="","",UPPER('Data Entry'!F737))</f>
        <v/>
      </c>
      <c r="H732" s="111"/>
      <c r="I732" s="111"/>
      <c r="J732" s="111"/>
      <c r="K732" s="111" t="str">
        <f>IF('Data Entry'!G737="","",'Data Entry'!G737)</f>
        <v/>
      </c>
      <c r="L732" s="111" t="str">
        <f>IF('Data Entry'!H737="","",'Data Entry'!H737)</f>
        <v/>
      </c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2"/>
      <c r="AF732" s="68" t="str">
        <f>IF(AK732="","",IF(AK732&gt;0,COUNT($AG$2:AG732),""))</f>
        <v/>
      </c>
      <c r="AG732" s="113">
        <f t="shared" si="355"/>
        <v>8</v>
      </c>
      <c r="AH732" s="113" t="str">
        <f t="shared" si="356"/>
        <v/>
      </c>
      <c r="AI732" s="113" t="str">
        <f t="shared" si="357"/>
        <v/>
      </c>
      <c r="AJ732" s="113" t="str">
        <f t="shared" si="358"/>
        <v/>
      </c>
      <c r="AK732" s="113" t="str">
        <f t="shared" si="359"/>
        <v/>
      </c>
      <c r="AL732" s="113">
        <f t="shared" si="360"/>
        <v>0</v>
      </c>
      <c r="AM732" s="113" t="str">
        <f t="shared" si="361"/>
        <v/>
      </c>
      <c r="AN732" s="113">
        <f t="shared" si="362"/>
        <v>0</v>
      </c>
      <c r="AO732" s="113">
        <f t="shared" si="363"/>
        <v>0</v>
      </c>
      <c r="AP732" s="113">
        <f t="shared" si="364"/>
        <v>0</v>
      </c>
      <c r="AQ732" s="113" t="str">
        <f t="shared" si="365"/>
        <v/>
      </c>
      <c r="AR732" s="113" t="str">
        <f t="shared" si="366"/>
        <v/>
      </c>
      <c r="AS732" s="113">
        <f t="shared" si="367"/>
        <v>0</v>
      </c>
      <c r="AT732" s="113">
        <f t="shared" si="368"/>
        <v>0</v>
      </c>
      <c r="AU732" s="113">
        <f t="shared" si="369"/>
        <v>0</v>
      </c>
      <c r="AV732" s="113">
        <f t="shared" si="370"/>
        <v>0</v>
      </c>
      <c r="AX732" s="68" t="str">
        <f>IF(BC732="","",IF(BC732&gt;0,COUNT($AY$2:AY732),""))</f>
        <v/>
      </c>
      <c r="AY732" s="113" t="str">
        <f t="shared" si="371"/>
        <v/>
      </c>
      <c r="AZ732" s="113" t="str">
        <f t="shared" si="372"/>
        <v/>
      </c>
      <c r="BA732" s="113" t="str">
        <f t="shared" si="373"/>
        <v/>
      </c>
      <c r="BB732" s="113" t="str">
        <f t="shared" si="374"/>
        <v/>
      </c>
      <c r="BC732" s="113" t="str">
        <f t="shared" si="375"/>
        <v/>
      </c>
      <c r="BD732" s="113" t="str">
        <f t="shared" si="376"/>
        <v/>
      </c>
      <c r="BE732" s="113" t="str">
        <f t="shared" si="377"/>
        <v/>
      </c>
      <c r="BF732" s="113" t="str">
        <f t="shared" si="378"/>
        <v/>
      </c>
      <c r="BG732" s="113" t="str">
        <f t="shared" si="379"/>
        <v/>
      </c>
      <c r="BH732" s="113" t="str">
        <f t="shared" si="380"/>
        <v/>
      </c>
      <c r="BI732" s="113" t="str">
        <f t="shared" si="381"/>
        <v/>
      </c>
      <c r="BJ732" s="113" t="str">
        <f t="shared" si="382"/>
        <v/>
      </c>
      <c r="BK732" s="113" t="str">
        <f t="shared" si="383"/>
        <v/>
      </c>
      <c r="BL732" s="113" t="str">
        <f t="shared" si="384"/>
        <v/>
      </c>
      <c r="BM732" s="113" t="str">
        <f t="shared" si="385"/>
        <v/>
      </c>
      <c r="BN732" s="113" t="str">
        <f t="shared" si="386"/>
        <v/>
      </c>
    </row>
    <row r="733" spans="1:66">
      <c r="A733" s="111">
        <f>IF('Data Entry'!$H$4="","",'Data Entry'!$H$4)</f>
        <v>8</v>
      </c>
      <c r="B733" s="111" t="str">
        <f>IF('Data Entry'!B738="","",'Data Entry'!B738)</f>
        <v/>
      </c>
      <c r="C733" s="111" t="str">
        <f>IF('Data Entry'!C738="","",'Data Entry'!C738)</f>
        <v/>
      </c>
      <c r="D733" s="114" t="str">
        <f>IF('Data Entry'!D738="","",'Data Entry'!D738)</f>
        <v/>
      </c>
      <c r="E733" s="111" t="str">
        <f>IF('Data Entry'!E738="","",UPPER('Data Entry'!E738))</f>
        <v/>
      </c>
      <c r="F733" s="111"/>
      <c r="G733" s="111" t="str">
        <f>IF('Data Entry'!F738="","",UPPER('Data Entry'!F738))</f>
        <v/>
      </c>
      <c r="H733" s="111"/>
      <c r="I733" s="111"/>
      <c r="J733" s="111"/>
      <c r="K733" s="111" t="str">
        <f>IF('Data Entry'!G738="","",'Data Entry'!G738)</f>
        <v/>
      </c>
      <c r="L733" s="111" t="str">
        <f>IF('Data Entry'!H738="","",'Data Entry'!H738)</f>
        <v/>
      </c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2"/>
      <c r="AF733" s="68" t="str">
        <f>IF(AK733="","",IF(AK733&gt;0,COUNT($AG$2:AG733),""))</f>
        <v/>
      </c>
      <c r="AG733" s="113">
        <f t="shared" si="355"/>
        <v>8</v>
      </c>
      <c r="AH733" s="113" t="str">
        <f t="shared" si="356"/>
        <v/>
      </c>
      <c r="AI733" s="113" t="str">
        <f t="shared" si="357"/>
        <v/>
      </c>
      <c r="AJ733" s="113" t="str">
        <f t="shared" si="358"/>
        <v/>
      </c>
      <c r="AK733" s="113" t="str">
        <f t="shared" si="359"/>
        <v/>
      </c>
      <c r="AL733" s="113">
        <f t="shared" si="360"/>
        <v>0</v>
      </c>
      <c r="AM733" s="113" t="str">
        <f t="shared" si="361"/>
        <v/>
      </c>
      <c r="AN733" s="113">
        <f t="shared" si="362"/>
        <v>0</v>
      </c>
      <c r="AO733" s="113">
        <f t="shared" si="363"/>
        <v>0</v>
      </c>
      <c r="AP733" s="113">
        <f t="shared" si="364"/>
        <v>0</v>
      </c>
      <c r="AQ733" s="113" t="str">
        <f t="shared" si="365"/>
        <v/>
      </c>
      <c r="AR733" s="113" t="str">
        <f t="shared" si="366"/>
        <v/>
      </c>
      <c r="AS733" s="113">
        <f t="shared" si="367"/>
        <v>0</v>
      </c>
      <c r="AT733" s="113">
        <f t="shared" si="368"/>
        <v>0</v>
      </c>
      <c r="AU733" s="113">
        <f t="shared" si="369"/>
        <v>0</v>
      </c>
      <c r="AV733" s="113">
        <f t="shared" si="370"/>
        <v>0</v>
      </c>
      <c r="AX733" s="68" t="str">
        <f>IF(BC733="","",IF(BC733&gt;0,COUNT($AY$2:AY733),""))</f>
        <v/>
      </c>
      <c r="AY733" s="113" t="str">
        <f t="shared" si="371"/>
        <v/>
      </c>
      <c r="AZ733" s="113" t="str">
        <f t="shared" si="372"/>
        <v/>
      </c>
      <c r="BA733" s="113" t="str">
        <f t="shared" si="373"/>
        <v/>
      </c>
      <c r="BB733" s="113" t="str">
        <f t="shared" si="374"/>
        <v/>
      </c>
      <c r="BC733" s="113" t="str">
        <f t="shared" si="375"/>
        <v/>
      </c>
      <c r="BD733" s="113" t="str">
        <f t="shared" si="376"/>
        <v/>
      </c>
      <c r="BE733" s="113" t="str">
        <f t="shared" si="377"/>
        <v/>
      </c>
      <c r="BF733" s="113" t="str">
        <f t="shared" si="378"/>
        <v/>
      </c>
      <c r="BG733" s="113" t="str">
        <f t="shared" si="379"/>
        <v/>
      </c>
      <c r="BH733" s="113" t="str">
        <f t="shared" si="380"/>
        <v/>
      </c>
      <c r="BI733" s="113" t="str">
        <f t="shared" si="381"/>
        <v/>
      </c>
      <c r="BJ733" s="113" t="str">
        <f t="shared" si="382"/>
        <v/>
      </c>
      <c r="BK733" s="113" t="str">
        <f t="shared" si="383"/>
        <v/>
      </c>
      <c r="BL733" s="113" t="str">
        <f t="shared" si="384"/>
        <v/>
      </c>
      <c r="BM733" s="113" t="str">
        <f t="shared" si="385"/>
        <v/>
      </c>
      <c r="BN733" s="113" t="str">
        <f t="shared" si="386"/>
        <v/>
      </c>
    </row>
    <row r="734" spans="1:66">
      <c r="A734" s="111">
        <f>IF('Data Entry'!$H$4="","",'Data Entry'!$H$4)</f>
        <v>8</v>
      </c>
      <c r="B734" s="111" t="str">
        <f>IF('Data Entry'!B739="","",'Data Entry'!B739)</f>
        <v/>
      </c>
      <c r="C734" s="111" t="str">
        <f>IF('Data Entry'!C739="","",'Data Entry'!C739)</f>
        <v/>
      </c>
      <c r="D734" s="114" t="str">
        <f>IF('Data Entry'!D739="","",'Data Entry'!D739)</f>
        <v/>
      </c>
      <c r="E734" s="111" t="str">
        <f>IF('Data Entry'!E739="","",UPPER('Data Entry'!E739))</f>
        <v/>
      </c>
      <c r="F734" s="111"/>
      <c r="G734" s="111" t="str">
        <f>IF('Data Entry'!F739="","",UPPER('Data Entry'!F739))</f>
        <v/>
      </c>
      <c r="H734" s="111"/>
      <c r="I734" s="111"/>
      <c r="J734" s="111"/>
      <c r="K734" s="111" t="str">
        <f>IF('Data Entry'!G739="","",'Data Entry'!G739)</f>
        <v/>
      </c>
      <c r="L734" s="111" t="str">
        <f>IF('Data Entry'!H739="","",'Data Entry'!H739)</f>
        <v/>
      </c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2"/>
      <c r="AF734" s="68" t="str">
        <f>IF(AK734="","",IF(AK734&gt;0,COUNT($AG$2:AG734),""))</f>
        <v/>
      </c>
      <c r="AG734" s="113">
        <f t="shared" si="355"/>
        <v>8</v>
      </c>
      <c r="AH734" s="113" t="str">
        <f t="shared" si="356"/>
        <v/>
      </c>
      <c r="AI734" s="113" t="str">
        <f t="shared" si="357"/>
        <v/>
      </c>
      <c r="AJ734" s="113" t="str">
        <f t="shared" si="358"/>
        <v/>
      </c>
      <c r="AK734" s="113" t="str">
        <f t="shared" si="359"/>
        <v/>
      </c>
      <c r="AL734" s="113">
        <f t="shared" si="360"/>
        <v>0</v>
      </c>
      <c r="AM734" s="113" t="str">
        <f t="shared" si="361"/>
        <v/>
      </c>
      <c r="AN734" s="113">
        <f t="shared" si="362"/>
        <v>0</v>
      </c>
      <c r="AO734" s="113">
        <f t="shared" si="363"/>
        <v>0</v>
      </c>
      <c r="AP734" s="113">
        <f t="shared" si="364"/>
        <v>0</v>
      </c>
      <c r="AQ734" s="113" t="str">
        <f t="shared" si="365"/>
        <v/>
      </c>
      <c r="AR734" s="113" t="str">
        <f t="shared" si="366"/>
        <v/>
      </c>
      <c r="AS734" s="113">
        <f t="shared" si="367"/>
        <v>0</v>
      </c>
      <c r="AT734" s="113">
        <f t="shared" si="368"/>
        <v>0</v>
      </c>
      <c r="AU734" s="113">
        <f t="shared" si="369"/>
        <v>0</v>
      </c>
      <c r="AV734" s="113">
        <f t="shared" si="370"/>
        <v>0</v>
      </c>
      <c r="AX734" s="68" t="str">
        <f>IF(BC734="","",IF(BC734&gt;0,COUNT($AY$2:AY734),""))</f>
        <v/>
      </c>
      <c r="AY734" s="113" t="str">
        <f t="shared" si="371"/>
        <v/>
      </c>
      <c r="AZ734" s="113" t="str">
        <f t="shared" si="372"/>
        <v/>
      </c>
      <c r="BA734" s="113" t="str">
        <f t="shared" si="373"/>
        <v/>
      </c>
      <c r="BB734" s="113" t="str">
        <f t="shared" si="374"/>
        <v/>
      </c>
      <c r="BC734" s="113" t="str">
        <f t="shared" si="375"/>
        <v/>
      </c>
      <c r="BD734" s="113" t="str">
        <f t="shared" si="376"/>
        <v/>
      </c>
      <c r="BE734" s="113" t="str">
        <f t="shared" si="377"/>
        <v/>
      </c>
      <c r="BF734" s="113" t="str">
        <f t="shared" si="378"/>
        <v/>
      </c>
      <c r="BG734" s="113" t="str">
        <f t="shared" si="379"/>
        <v/>
      </c>
      <c r="BH734" s="113" t="str">
        <f t="shared" si="380"/>
        <v/>
      </c>
      <c r="BI734" s="113" t="str">
        <f t="shared" si="381"/>
        <v/>
      </c>
      <c r="BJ734" s="113" t="str">
        <f t="shared" si="382"/>
        <v/>
      </c>
      <c r="BK734" s="113" t="str">
        <f t="shared" si="383"/>
        <v/>
      </c>
      <c r="BL734" s="113" t="str">
        <f t="shared" si="384"/>
        <v/>
      </c>
      <c r="BM734" s="113" t="str">
        <f t="shared" si="385"/>
        <v/>
      </c>
      <c r="BN734" s="113" t="str">
        <f t="shared" si="386"/>
        <v/>
      </c>
    </row>
    <row r="735" spans="1:66">
      <c r="A735" s="111">
        <f>IF('Data Entry'!$H$4="","",'Data Entry'!$H$4)</f>
        <v>8</v>
      </c>
      <c r="B735" s="111" t="str">
        <f>IF('Data Entry'!B740="","",'Data Entry'!B740)</f>
        <v/>
      </c>
      <c r="C735" s="111" t="str">
        <f>IF('Data Entry'!C740="","",'Data Entry'!C740)</f>
        <v/>
      </c>
      <c r="D735" s="114" t="str">
        <f>IF('Data Entry'!D740="","",'Data Entry'!D740)</f>
        <v/>
      </c>
      <c r="E735" s="111" t="str">
        <f>IF('Data Entry'!E740="","",UPPER('Data Entry'!E740))</f>
        <v/>
      </c>
      <c r="F735" s="111"/>
      <c r="G735" s="111" t="str">
        <f>IF('Data Entry'!F740="","",UPPER('Data Entry'!F740))</f>
        <v/>
      </c>
      <c r="H735" s="111"/>
      <c r="I735" s="111"/>
      <c r="J735" s="111"/>
      <c r="K735" s="111" t="str">
        <f>IF('Data Entry'!G740="","",'Data Entry'!G740)</f>
        <v/>
      </c>
      <c r="L735" s="111" t="str">
        <f>IF('Data Entry'!H740="","",'Data Entry'!H740)</f>
        <v/>
      </c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2"/>
      <c r="AF735" s="68" t="str">
        <f>IF(AK735="","",IF(AK735&gt;0,COUNT($AG$2:AG735),""))</f>
        <v/>
      </c>
      <c r="AG735" s="113">
        <f t="shared" si="355"/>
        <v>8</v>
      </c>
      <c r="AH735" s="113" t="str">
        <f t="shared" si="356"/>
        <v/>
      </c>
      <c r="AI735" s="113" t="str">
        <f t="shared" si="357"/>
        <v/>
      </c>
      <c r="AJ735" s="113" t="str">
        <f t="shared" si="358"/>
        <v/>
      </c>
      <c r="AK735" s="113" t="str">
        <f t="shared" si="359"/>
        <v/>
      </c>
      <c r="AL735" s="113">
        <f t="shared" si="360"/>
        <v>0</v>
      </c>
      <c r="AM735" s="113" t="str">
        <f t="shared" si="361"/>
        <v/>
      </c>
      <c r="AN735" s="113">
        <f t="shared" si="362"/>
        <v>0</v>
      </c>
      <c r="AO735" s="113">
        <f t="shared" si="363"/>
        <v>0</v>
      </c>
      <c r="AP735" s="113">
        <f t="shared" si="364"/>
        <v>0</v>
      </c>
      <c r="AQ735" s="113" t="str">
        <f t="shared" si="365"/>
        <v/>
      </c>
      <c r="AR735" s="113" t="str">
        <f t="shared" si="366"/>
        <v/>
      </c>
      <c r="AS735" s="113">
        <f t="shared" si="367"/>
        <v>0</v>
      </c>
      <c r="AT735" s="113">
        <f t="shared" si="368"/>
        <v>0</v>
      </c>
      <c r="AU735" s="113">
        <f t="shared" si="369"/>
        <v>0</v>
      </c>
      <c r="AV735" s="113">
        <f t="shared" si="370"/>
        <v>0</v>
      </c>
      <c r="AX735" s="68" t="str">
        <f>IF(BC735="","",IF(BC735&gt;0,COUNT($AY$2:AY735),""))</f>
        <v/>
      </c>
      <c r="AY735" s="113" t="str">
        <f t="shared" si="371"/>
        <v/>
      </c>
      <c r="AZ735" s="113" t="str">
        <f t="shared" si="372"/>
        <v/>
      </c>
      <c r="BA735" s="113" t="str">
        <f t="shared" si="373"/>
        <v/>
      </c>
      <c r="BB735" s="113" t="str">
        <f t="shared" si="374"/>
        <v/>
      </c>
      <c r="BC735" s="113" t="str">
        <f t="shared" si="375"/>
        <v/>
      </c>
      <c r="BD735" s="113" t="str">
        <f t="shared" si="376"/>
        <v/>
      </c>
      <c r="BE735" s="113" t="str">
        <f t="shared" si="377"/>
        <v/>
      </c>
      <c r="BF735" s="113" t="str">
        <f t="shared" si="378"/>
        <v/>
      </c>
      <c r="BG735" s="113" t="str">
        <f t="shared" si="379"/>
        <v/>
      </c>
      <c r="BH735" s="113" t="str">
        <f t="shared" si="380"/>
        <v/>
      </c>
      <c r="BI735" s="113" t="str">
        <f t="shared" si="381"/>
        <v/>
      </c>
      <c r="BJ735" s="113" t="str">
        <f t="shared" si="382"/>
        <v/>
      </c>
      <c r="BK735" s="113" t="str">
        <f t="shared" si="383"/>
        <v/>
      </c>
      <c r="BL735" s="113" t="str">
        <f t="shared" si="384"/>
        <v/>
      </c>
      <c r="BM735" s="113" t="str">
        <f t="shared" si="385"/>
        <v/>
      </c>
      <c r="BN735" s="113" t="str">
        <f t="shared" si="386"/>
        <v/>
      </c>
    </row>
    <row r="736" spans="1:66">
      <c r="A736" s="111">
        <f>IF('Data Entry'!$H$4="","",'Data Entry'!$H$4)</f>
        <v>8</v>
      </c>
      <c r="B736" s="111" t="str">
        <f>IF('Data Entry'!B741="","",'Data Entry'!B741)</f>
        <v/>
      </c>
      <c r="C736" s="111" t="str">
        <f>IF('Data Entry'!C741="","",'Data Entry'!C741)</f>
        <v/>
      </c>
      <c r="D736" s="114" t="str">
        <f>IF('Data Entry'!D741="","",'Data Entry'!D741)</f>
        <v/>
      </c>
      <c r="E736" s="111" t="str">
        <f>IF('Data Entry'!E741="","",UPPER('Data Entry'!E741))</f>
        <v/>
      </c>
      <c r="F736" s="111"/>
      <c r="G736" s="111" t="str">
        <f>IF('Data Entry'!F741="","",UPPER('Data Entry'!F741))</f>
        <v/>
      </c>
      <c r="H736" s="111"/>
      <c r="I736" s="111"/>
      <c r="J736" s="111"/>
      <c r="K736" s="111" t="str">
        <f>IF('Data Entry'!G741="","",'Data Entry'!G741)</f>
        <v/>
      </c>
      <c r="L736" s="111" t="str">
        <f>IF('Data Entry'!H741="","",'Data Entry'!H741)</f>
        <v/>
      </c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2"/>
      <c r="AF736" s="68" t="str">
        <f>IF(AK736="","",IF(AK736&gt;0,COUNT($AG$2:AG736),""))</f>
        <v/>
      </c>
      <c r="AG736" s="113">
        <f t="shared" si="355"/>
        <v>8</v>
      </c>
      <c r="AH736" s="113" t="str">
        <f t="shared" si="356"/>
        <v/>
      </c>
      <c r="AI736" s="113" t="str">
        <f t="shared" si="357"/>
        <v/>
      </c>
      <c r="AJ736" s="113" t="str">
        <f t="shared" si="358"/>
        <v/>
      </c>
      <c r="AK736" s="113" t="str">
        <f t="shared" si="359"/>
        <v/>
      </c>
      <c r="AL736" s="113">
        <f t="shared" si="360"/>
        <v>0</v>
      </c>
      <c r="AM736" s="113" t="str">
        <f t="shared" si="361"/>
        <v/>
      </c>
      <c r="AN736" s="113">
        <f t="shared" si="362"/>
        <v>0</v>
      </c>
      <c r="AO736" s="113">
        <f t="shared" si="363"/>
        <v>0</v>
      </c>
      <c r="AP736" s="113">
        <f t="shared" si="364"/>
        <v>0</v>
      </c>
      <c r="AQ736" s="113" t="str">
        <f t="shared" si="365"/>
        <v/>
      </c>
      <c r="AR736" s="113" t="str">
        <f t="shared" si="366"/>
        <v/>
      </c>
      <c r="AS736" s="113">
        <f t="shared" si="367"/>
        <v>0</v>
      </c>
      <c r="AT736" s="113">
        <f t="shared" si="368"/>
        <v>0</v>
      </c>
      <c r="AU736" s="113">
        <f t="shared" si="369"/>
        <v>0</v>
      </c>
      <c r="AV736" s="113">
        <f t="shared" si="370"/>
        <v>0</v>
      </c>
      <c r="AX736" s="68" t="str">
        <f>IF(BC736="","",IF(BC736&gt;0,COUNT($AY$2:AY736),""))</f>
        <v/>
      </c>
      <c r="AY736" s="113" t="str">
        <f t="shared" si="371"/>
        <v/>
      </c>
      <c r="AZ736" s="113" t="str">
        <f t="shared" si="372"/>
        <v/>
      </c>
      <c r="BA736" s="113" t="str">
        <f t="shared" si="373"/>
        <v/>
      </c>
      <c r="BB736" s="113" t="str">
        <f t="shared" si="374"/>
        <v/>
      </c>
      <c r="BC736" s="113" t="str">
        <f t="shared" si="375"/>
        <v/>
      </c>
      <c r="BD736" s="113" t="str">
        <f t="shared" si="376"/>
        <v/>
      </c>
      <c r="BE736" s="113" t="str">
        <f t="shared" si="377"/>
        <v/>
      </c>
      <c r="BF736" s="113" t="str">
        <f t="shared" si="378"/>
        <v/>
      </c>
      <c r="BG736" s="113" t="str">
        <f t="shared" si="379"/>
        <v/>
      </c>
      <c r="BH736" s="113" t="str">
        <f t="shared" si="380"/>
        <v/>
      </c>
      <c r="BI736" s="113" t="str">
        <f t="shared" si="381"/>
        <v/>
      </c>
      <c r="BJ736" s="113" t="str">
        <f t="shared" si="382"/>
        <v/>
      </c>
      <c r="BK736" s="113" t="str">
        <f t="shared" si="383"/>
        <v/>
      </c>
      <c r="BL736" s="113" t="str">
        <f t="shared" si="384"/>
        <v/>
      </c>
      <c r="BM736" s="113" t="str">
        <f t="shared" si="385"/>
        <v/>
      </c>
      <c r="BN736" s="113" t="str">
        <f t="shared" si="386"/>
        <v/>
      </c>
    </row>
    <row r="737" spans="1:66">
      <c r="A737" s="111">
        <f>IF('Data Entry'!$H$4="","",'Data Entry'!$H$4)</f>
        <v>8</v>
      </c>
      <c r="B737" s="111" t="str">
        <f>IF('Data Entry'!B742="","",'Data Entry'!B742)</f>
        <v/>
      </c>
      <c r="C737" s="111" t="str">
        <f>IF('Data Entry'!C742="","",'Data Entry'!C742)</f>
        <v/>
      </c>
      <c r="D737" s="114" t="str">
        <f>IF('Data Entry'!D742="","",'Data Entry'!D742)</f>
        <v/>
      </c>
      <c r="E737" s="111" t="str">
        <f>IF('Data Entry'!E742="","",UPPER('Data Entry'!E742))</f>
        <v/>
      </c>
      <c r="F737" s="111"/>
      <c r="G737" s="111" t="str">
        <f>IF('Data Entry'!F742="","",UPPER('Data Entry'!F742))</f>
        <v/>
      </c>
      <c r="H737" s="111"/>
      <c r="I737" s="111"/>
      <c r="J737" s="111"/>
      <c r="K737" s="111" t="str">
        <f>IF('Data Entry'!G742="","",'Data Entry'!G742)</f>
        <v/>
      </c>
      <c r="L737" s="111" t="str">
        <f>IF('Data Entry'!H742="","",'Data Entry'!H742)</f>
        <v/>
      </c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2"/>
      <c r="AF737" s="68" t="str">
        <f>IF(AK737="","",IF(AK737&gt;0,COUNT($AG$2:AG737),""))</f>
        <v/>
      </c>
      <c r="AG737" s="113">
        <f t="shared" si="355"/>
        <v>8</v>
      </c>
      <c r="AH737" s="113" t="str">
        <f t="shared" si="356"/>
        <v/>
      </c>
      <c r="AI737" s="113" t="str">
        <f t="shared" si="357"/>
        <v/>
      </c>
      <c r="AJ737" s="113" t="str">
        <f t="shared" si="358"/>
        <v/>
      </c>
      <c r="AK737" s="113" t="str">
        <f t="shared" si="359"/>
        <v/>
      </c>
      <c r="AL737" s="113">
        <f t="shared" si="360"/>
        <v>0</v>
      </c>
      <c r="AM737" s="113" t="str">
        <f t="shared" si="361"/>
        <v/>
      </c>
      <c r="AN737" s="113">
        <f t="shared" si="362"/>
        <v>0</v>
      </c>
      <c r="AO737" s="113">
        <f t="shared" si="363"/>
        <v>0</v>
      </c>
      <c r="AP737" s="113">
        <f t="shared" si="364"/>
        <v>0</v>
      </c>
      <c r="AQ737" s="113" t="str">
        <f t="shared" si="365"/>
        <v/>
      </c>
      <c r="AR737" s="113" t="str">
        <f t="shared" si="366"/>
        <v/>
      </c>
      <c r="AS737" s="113">
        <f t="shared" si="367"/>
        <v>0</v>
      </c>
      <c r="AT737" s="113">
        <f t="shared" si="368"/>
        <v>0</v>
      </c>
      <c r="AU737" s="113">
        <f t="shared" si="369"/>
        <v>0</v>
      </c>
      <c r="AV737" s="113">
        <f t="shared" si="370"/>
        <v>0</v>
      </c>
      <c r="AX737" s="68" t="str">
        <f>IF(BC737="","",IF(BC737&gt;0,COUNT($AY$2:AY737),""))</f>
        <v/>
      </c>
      <c r="AY737" s="113" t="str">
        <f t="shared" si="371"/>
        <v/>
      </c>
      <c r="AZ737" s="113" t="str">
        <f t="shared" si="372"/>
        <v/>
      </c>
      <c r="BA737" s="113" t="str">
        <f t="shared" si="373"/>
        <v/>
      </c>
      <c r="BB737" s="113" t="str">
        <f t="shared" si="374"/>
        <v/>
      </c>
      <c r="BC737" s="113" t="str">
        <f t="shared" si="375"/>
        <v/>
      </c>
      <c r="BD737" s="113" t="str">
        <f t="shared" si="376"/>
        <v/>
      </c>
      <c r="BE737" s="113" t="str">
        <f t="shared" si="377"/>
        <v/>
      </c>
      <c r="BF737" s="113" t="str">
        <f t="shared" si="378"/>
        <v/>
      </c>
      <c r="BG737" s="113" t="str">
        <f t="shared" si="379"/>
        <v/>
      </c>
      <c r="BH737" s="113" t="str">
        <f t="shared" si="380"/>
        <v/>
      </c>
      <c r="BI737" s="113" t="str">
        <f t="shared" si="381"/>
        <v/>
      </c>
      <c r="BJ737" s="113" t="str">
        <f t="shared" si="382"/>
        <v/>
      </c>
      <c r="BK737" s="113" t="str">
        <f t="shared" si="383"/>
        <v/>
      </c>
      <c r="BL737" s="113" t="str">
        <f t="shared" si="384"/>
        <v/>
      </c>
      <c r="BM737" s="113" t="str">
        <f t="shared" si="385"/>
        <v/>
      </c>
      <c r="BN737" s="113" t="str">
        <f t="shared" si="386"/>
        <v/>
      </c>
    </row>
    <row r="738" spans="1:66">
      <c r="A738" s="111">
        <f>IF('Data Entry'!$H$4="","",'Data Entry'!$H$4)</f>
        <v>8</v>
      </c>
      <c r="B738" s="111" t="str">
        <f>IF('Data Entry'!B743="","",'Data Entry'!B743)</f>
        <v/>
      </c>
      <c r="C738" s="111" t="str">
        <f>IF('Data Entry'!C743="","",'Data Entry'!C743)</f>
        <v/>
      </c>
      <c r="D738" s="114" t="str">
        <f>IF('Data Entry'!D743="","",'Data Entry'!D743)</f>
        <v/>
      </c>
      <c r="E738" s="111" t="str">
        <f>IF('Data Entry'!E743="","",UPPER('Data Entry'!E743))</f>
        <v/>
      </c>
      <c r="F738" s="111"/>
      <c r="G738" s="111" t="str">
        <f>IF('Data Entry'!F743="","",UPPER('Data Entry'!F743))</f>
        <v/>
      </c>
      <c r="H738" s="111"/>
      <c r="I738" s="111"/>
      <c r="J738" s="111"/>
      <c r="K738" s="111" t="str">
        <f>IF('Data Entry'!G743="","",'Data Entry'!G743)</f>
        <v/>
      </c>
      <c r="L738" s="111" t="str">
        <f>IF('Data Entry'!H743="","",'Data Entry'!H743)</f>
        <v/>
      </c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2"/>
      <c r="AF738" s="68" t="str">
        <f>IF(AK738="","",IF(AK738&gt;0,COUNT($AG$2:AG738),""))</f>
        <v/>
      </c>
      <c r="AG738" s="113">
        <f t="shared" si="355"/>
        <v>8</v>
      </c>
      <c r="AH738" s="113" t="str">
        <f t="shared" si="356"/>
        <v/>
      </c>
      <c r="AI738" s="113" t="str">
        <f t="shared" si="357"/>
        <v/>
      </c>
      <c r="AJ738" s="113" t="str">
        <f t="shared" si="358"/>
        <v/>
      </c>
      <c r="AK738" s="113" t="str">
        <f t="shared" si="359"/>
        <v/>
      </c>
      <c r="AL738" s="113">
        <f t="shared" si="360"/>
        <v>0</v>
      </c>
      <c r="AM738" s="113" t="str">
        <f t="shared" si="361"/>
        <v/>
      </c>
      <c r="AN738" s="113">
        <f t="shared" si="362"/>
        <v>0</v>
      </c>
      <c r="AO738" s="113">
        <f t="shared" si="363"/>
        <v>0</v>
      </c>
      <c r="AP738" s="113">
        <f t="shared" si="364"/>
        <v>0</v>
      </c>
      <c r="AQ738" s="113" t="str">
        <f t="shared" si="365"/>
        <v/>
      </c>
      <c r="AR738" s="113" t="str">
        <f t="shared" si="366"/>
        <v/>
      </c>
      <c r="AS738" s="113">
        <f t="shared" si="367"/>
        <v>0</v>
      </c>
      <c r="AT738" s="113">
        <f t="shared" si="368"/>
        <v>0</v>
      </c>
      <c r="AU738" s="113">
        <f t="shared" si="369"/>
        <v>0</v>
      </c>
      <c r="AV738" s="113">
        <f t="shared" si="370"/>
        <v>0</v>
      </c>
      <c r="AX738" s="68" t="str">
        <f>IF(BC738="","",IF(BC738&gt;0,COUNT($AY$2:AY738),""))</f>
        <v/>
      </c>
      <c r="AY738" s="113" t="str">
        <f t="shared" si="371"/>
        <v/>
      </c>
      <c r="AZ738" s="113" t="str">
        <f t="shared" si="372"/>
        <v/>
      </c>
      <c r="BA738" s="113" t="str">
        <f t="shared" si="373"/>
        <v/>
      </c>
      <c r="BB738" s="113" t="str">
        <f t="shared" si="374"/>
        <v/>
      </c>
      <c r="BC738" s="113" t="str">
        <f t="shared" si="375"/>
        <v/>
      </c>
      <c r="BD738" s="113" t="str">
        <f t="shared" si="376"/>
        <v/>
      </c>
      <c r="BE738" s="113" t="str">
        <f t="shared" si="377"/>
        <v/>
      </c>
      <c r="BF738" s="113" t="str">
        <f t="shared" si="378"/>
        <v/>
      </c>
      <c r="BG738" s="113" t="str">
        <f t="shared" si="379"/>
        <v/>
      </c>
      <c r="BH738" s="113" t="str">
        <f t="shared" si="380"/>
        <v/>
      </c>
      <c r="BI738" s="113" t="str">
        <f t="shared" si="381"/>
        <v/>
      </c>
      <c r="BJ738" s="113" t="str">
        <f t="shared" si="382"/>
        <v/>
      </c>
      <c r="BK738" s="113" t="str">
        <f t="shared" si="383"/>
        <v/>
      </c>
      <c r="BL738" s="113" t="str">
        <f t="shared" si="384"/>
        <v/>
      </c>
      <c r="BM738" s="113" t="str">
        <f t="shared" si="385"/>
        <v/>
      </c>
      <c r="BN738" s="113" t="str">
        <f t="shared" si="386"/>
        <v/>
      </c>
    </row>
    <row r="739" spans="1:66">
      <c r="A739" s="111">
        <f>IF('Data Entry'!$H$4="","",'Data Entry'!$H$4)</f>
        <v>8</v>
      </c>
      <c r="B739" s="111" t="str">
        <f>IF('Data Entry'!B744="","",'Data Entry'!B744)</f>
        <v/>
      </c>
      <c r="C739" s="111" t="str">
        <f>IF('Data Entry'!C744="","",'Data Entry'!C744)</f>
        <v/>
      </c>
      <c r="D739" s="114" t="str">
        <f>IF('Data Entry'!D744="","",'Data Entry'!D744)</f>
        <v/>
      </c>
      <c r="E739" s="111" t="str">
        <f>IF('Data Entry'!E744="","",UPPER('Data Entry'!E744))</f>
        <v/>
      </c>
      <c r="F739" s="111"/>
      <c r="G739" s="111" t="str">
        <f>IF('Data Entry'!F744="","",UPPER('Data Entry'!F744))</f>
        <v/>
      </c>
      <c r="H739" s="111"/>
      <c r="I739" s="111"/>
      <c r="J739" s="111"/>
      <c r="K739" s="111" t="str">
        <f>IF('Data Entry'!G744="","",'Data Entry'!G744)</f>
        <v/>
      </c>
      <c r="L739" s="111" t="str">
        <f>IF('Data Entry'!H744="","",'Data Entry'!H744)</f>
        <v/>
      </c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2"/>
      <c r="AF739" s="68" t="str">
        <f>IF(AK739="","",IF(AK739&gt;0,COUNT($AG$2:AG739),""))</f>
        <v/>
      </c>
      <c r="AG739" s="113">
        <f t="shared" si="355"/>
        <v>8</v>
      </c>
      <c r="AH739" s="113" t="str">
        <f t="shared" si="356"/>
        <v/>
      </c>
      <c r="AI739" s="113" t="str">
        <f t="shared" si="357"/>
        <v/>
      </c>
      <c r="AJ739" s="113" t="str">
        <f t="shared" si="358"/>
        <v/>
      </c>
      <c r="AK739" s="113" t="str">
        <f t="shared" si="359"/>
        <v/>
      </c>
      <c r="AL739" s="113">
        <f t="shared" si="360"/>
        <v>0</v>
      </c>
      <c r="AM739" s="113" t="str">
        <f t="shared" si="361"/>
        <v/>
      </c>
      <c r="AN739" s="113">
        <f t="shared" si="362"/>
        <v>0</v>
      </c>
      <c r="AO739" s="113">
        <f t="shared" si="363"/>
        <v>0</v>
      </c>
      <c r="AP739" s="113">
        <f t="shared" si="364"/>
        <v>0</v>
      </c>
      <c r="AQ739" s="113" t="str">
        <f t="shared" si="365"/>
        <v/>
      </c>
      <c r="AR739" s="113" t="str">
        <f t="shared" si="366"/>
        <v/>
      </c>
      <c r="AS739" s="113">
        <f t="shared" si="367"/>
        <v>0</v>
      </c>
      <c r="AT739" s="113">
        <f t="shared" si="368"/>
        <v>0</v>
      </c>
      <c r="AU739" s="113">
        <f t="shared" si="369"/>
        <v>0</v>
      </c>
      <c r="AV739" s="113">
        <f t="shared" si="370"/>
        <v>0</v>
      </c>
      <c r="AX739" s="68" t="str">
        <f>IF(BC739="","",IF(BC739&gt;0,COUNT($AY$2:AY739),""))</f>
        <v/>
      </c>
      <c r="AY739" s="113" t="str">
        <f t="shared" si="371"/>
        <v/>
      </c>
      <c r="AZ739" s="113" t="str">
        <f t="shared" si="372"/>
        <v/>
      </c>
      <c r="BA739" s="113" t="str">
        <f t="shared" si="373"/>
        <v/>
      </c>
      <c r="BB739" s="113" t="str">
        <f t="shared" si="374"/>
        <v/>
      </c>
      <c r="BC739" s="113" t="str">
        <f t="shared" si="375"/>
        <v/>
      </c>
      <c r="BD739" s="113" t="str">
        <f t="shared" si="376"/>
        <v/>
      </c>
      <c r="BE739" s="113" t="str">
        <f t="shared" si="377"/>
        <v/>
      </c>
      <c r="BF739" s="113" t="str">
        <f t="shared" si="378"/>
        <v/>
      </c>
      <c r="BG739" s="113" t="str">
        <f t="shared" si="379"/>
        <v/>
      </c>
      <c r="BH739" s="113" t="str">
        <f t="shared" si="380"/>
        <v/>
      </c>
      <c r="BI739" s="113" t="str">
        <f t="shared" si="381"/>
        <v/>
      </c>
      <c r="BJ739" s="113" t="str">
        <f t="shared" si="382"/>
        <v/>
      </c>
      <c r="BK739" s="113" t="str">
        <f t="shared" si="383"/>
        <v/>
      </c>
      <c r="BL739" s="113" t="str">
        <f t="shared" si="384"/>
        <v/>
      </c>
      <c r="BM739" s="113" t="str">
        <f t="shared" si="385"/>
        <v/>
      </c>
      <c r="BN739" s="113" t="str">
        <f t="shared" si="386"/>
        <v/>
      </c>
    </row>
    <row r="740" spans="1:66">
      <c r="A740" s="111">
        <f>IF('Data Entry'!$H$4="","",'Data Entry'!$H$4)</f>
        <v>8</v>
      </c>
      <c r="B740" s="111" t="str">
        <f>IF('Data Entry'!B745="","",'Data Entry'!B745)</f>
        <v/>
      </c>
      <c r="C740" s="111" t="str">
        <f>IF('Data Entry'!C745="","",'Data Entry'!C745)</f>
        <v/>
      </c>
      <c r="D740" s="114" t="str">
        <f>IF('Data Entry'!D745="","",'Data Entry'!D745)</f>
        <v/>
      </c>
      <c r="E740" s="111" t="str">
        <f>IF('Data Entry'!E745="","",UPPER('Data Entry'!E745))</f>
        <v/>
      </c>
      <c r="F740" s="111"/>
      <c r="G740" s="111" t="str">
        <f>IF('Data Entry'!F745="","",UPPER('Data Entry'!F745))</f>
        <v/>
      </c>
      <c r="H740" s="111"/>
      <c r="I740" s="111"/>
      <c r="J740" s="111"/>
      <c r="K740" s="111" t="str">
        <f>IF('Data Entry'!G745="","",'Data Entry'!G745)</f>
        <v/>
      </c>
      <c r="L740" s="111" t="str">
        <f>IF('Data Entry'!H745="","",'Data Entry'!H745)</f>
        <v/>
      </c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2"/>
      <c r="AF740" s="68" t="str">
        <f>IF(AK740="","",IF(AK740&gt;0,COUNT($AG$2:AG740),""))</f>
        <v/>
      </c>
      <c r="AG740" s="113">
        <f t="shared" si="355"/>
        <v>8</v>
      </c>
      <c r="AH740" s="113" t="str">
        <f t="shared" si="356"/>
        <v/>
      </c>
      <c r="AI740" s="113" t="str">
        <f t="shared" si="357"/>
        <v/>
      </c>
      <c r="AJ740" s="113" t="str">
        <f t="shared" si="358"/>
        <v/>
      </c>
      <c r="AK740" s="113" t="str">
        <f t="shared" si="359"/>
        <v/>
      </c>
      <c r="AL740" s="113">
        <f t="shared" si="360"/>
        <v>0</v>
      </c>
      <c r="AM740" s="113" t="str">
        <f t="shared" si="361"/>
        <v/>
      </c>
      <c r="AN740" s="113">
        <f t="shared" si="362"/>
        <v>0</v>
      </c>
      <c r="AO740" s="113">
        <f t="shared" si="363"/>
        <v>0</v>
      </c>
      <c r="AP740" s="113">
        <f t="shared" si="364"/>
        <v>0</v>
      </c>
      <c r="AQ740" s="113" t="str">
        <f t="shared" si="365"/>
        <v/>
      </c>
      <c r="AR740" s="113" t="str">
        <f t="shared" si="366"/>
        <v/>
      </c>
      <c r="AS740" s="113">
        <f t="shared" si="367"/>
        <v>0</v>
      </c>
      <c r="AT740" s="113">
        <f t="shared" si="368"/>
        <v>0</v>
      </c>
      <c r="AU740" s="113">
        <f t="shared" si="369"/>
        <v>0</v>
      </c>
      <c r="AV740" s="113">
        <f t="shared" si="370"/>
        <v>0</v>
      </c>
      <c r="AX740" s="68" t="str">
        <f>IF(BC740="","",IF(BC740&gt;0,COUNT($AY$2:AY740),""))</f>
        <v/>
      </c>
      <c r="AY740" s="113" t="str">
        <f t="shared" si="371"/>
        <v/>
      </c>
      <c r="AZ740" s="113" t="str">
        <f t="shared" si="372"/>
        <v/>
      </c>
      <c r="BA740" s="113" t="str">
        <f t="shared" si="373"/>
        <v/>
      </c>
      <c r="BB740" s="113" t="str">
        <f t="shared" si="374"/>
        <v/>
      </c>
      <c r="BC740" s="113" t="str">
        <f t="shared" si="375"/>
        <v/>
      </c>
      <c r="BD740" s="113" t="str">
        <f t="shared" si="376"/>
        <v/>
      </c>
      <c r="BE740" s="113" t="str">
        <f t="shared" si="377"/>
        <v/>
      </c>
      <c r="BF740" s="113" t="str">
        <f t="shared" si="378"/>
        <v/>
      </c>
      <c r="BG740" s="113" t="str">
        <f t="shared" si="379"/>
        <v/>
      </c>
      <c r="BH740" s="113" t="str">
        <f t="shared" si="380"/>
        <v/>
      </c>
      <c r="BI740" s="113" t="str">
        <f t="shared" si="381"/>
        <v/>
      </c>
      <c r="BJ740" s="113" t="str">
        <f t="shared" si="382"/>
        <v/>
      </c>
      <c r="BK740" s="113" t="str">
        <f t="shared" si="383"/>
        <v/>
      </c>
      <c r="BL740" s="113" t="str">
        <f t="shared" si="384"/>
        <v/>
      </c>
      <c r="BM740" s="113" t="str">
        <f t="shared" si="385"/>
        <v/>
      </c>
      <c r="BN740" s="113" t="str">
        <f t="shared" si="386"/>
        <v/>
      </c>
    </row>
    <row r="741" spans="1:66">
      <c r="A741" s="111">
        <f>IF('Data Entry'!$H$4="","",'Data Entry'!$H$4)</f>
        <v>8</v>
      </c>
      <c r="B741" s="111" t="str">
        <f>IF('Data Entry'!B746="","",'Data Entry'!B746)</f>
        <v/>
      </c>
      <c r="C741" s="111" t="str">
        <f>IF('Data Entry'!C746="","",'Data Entry'!C746)</f>
        <v/>
      </c>
      <c r="D741" s="114" t="str">
        <f>IF('Data Entry'!D746="","",'Data Entry'!D746)</f>
        <v/>
      </c>
      <c r="E741" s="111" t="str">
        <f>IF('Data Entry'!E746="","",UPPER('Data Entry'!E746))</f>
        <v/>
      </c>
      <c r="F741" s="111"/>
      <c r="G741" s="111" t="str">
        <f>IF('Data Entry'!F746="","",UPPER('Data Entry'!F746))</f>
        <v/>
      </c>
      <c r="H741" s="111"/>
      <c r="I741" s="111"/>
      <c r="J741" s="111"/>
      <c r="K741" s="111" t="str">
        <f>IF('Data Entry'!G746="","",'Data Entry'!G746)</f>
        <v/>
      </c>
      <c r="L741" s="111" t="str">
        <f>IF('Data Entry'!H746="","",'Data Entry'!H746)</f>
        <v/>
      </c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2"/>
      <c r="AF741" s="68" t="str">
        <f>IF(AK741="","",IF(AK741&gt;0,COUNT($AG$2:AG741),""))</f>
        <v/>
      </c>
      <c r="AG741" s="113">
        <f t="shared" si="355"/>
        <v>8</v>
      </c>
      <c r="AH741" s="113" t="str">
        <f t="shared" si="356"/>
        <v/>
      </c>
      <c r="AI741" s="113" t="str">
        <f t="shared" si="357"/>
        <v/>
      </c>
      <c r="AJ741" s="113" t="str">
        <f t="shared" si="358"/>
        <v/>
      </c>
      <c r="AK741" s="113" t="str">
        <f t="shared" si="359"/>
        <v/>
      </c>
      <c r="AL741" s="113">
        <f t="shared" si="360"/>
        <v>0</v>
      </c>
      <c r="AM741" s="113" t="str">
        <f t="shared" si="361"/>
        <v/>
      </c>
      <c r="AN741" s="113">
        <f t="shared" si="362"/>
        <v>0</v>
      </c>
      <c r="AO741" s="113">
        <f t="shared" si="363"/>
        <v>0</v>
      </c>
      <c r="AP741" s="113">
        <f t="shared" si="364"/>
        <v>0</v>
      </c>
      <c r="AQ741" s="113" t="str">
        <f t="shared" si="365"/>
        <v/>
      </c>
      <c r="AR741" s="113" t="str">
        <f t="shared" si="366"/>
        <v/>
      </c>
      <c r="AS741" s="113">
        <f t="shared" si="367"/>
        <v>0</v>
      </c>
      <c r="AT741" s="113">
        <f t="shared" si="368"/>
        <v>0</v>
      </c>
      <c r="AU741" s="113">
        <f t="shared" si="369"/>
        <v>0</v>
      </c>
      <c r="AV741" s="113">
        <f t="shared" si="370"/>
        <v>0</v>
      </c>
      <c r="AX741" s="68" t="str">
        <f>IF(BC741="","",IF(BC741&gt;0,COUNT($AY$2:AY741),""))</f>
        <v/>
      </c>
      <c r="AY741" s="113" t="str">
        <f t="shared" si="371"/>
        <v/>
      </c>
      <c r="AZ741" s="113" t="str">
        <f t="shared" si="372"/>
        <v/>
      </c>
      <c r="BA741" s="113" t="str">
        <f t="shared" si="373"/>
        <v/>
      </c>
      <c r="BB741" s="113" t="str">
        <f t="shared" si="374"/>
        <v/>
      </c>
      <c r="BC741" s="113" t="str">
        <f t="shared" si="375"/>
        <v/>
      </c>
      <c r="BD741" s="113" t="str">
        <f t="shared" si="376"/>
        <v/>
      </c>
      <c r="BE741" s="113" t="str">
        <f t="shared" si="377"/>
        <v/>
      </c>
      <c r="BF741" s="113" t="str">
        <f t="shared" si="378"/>
        <v/>
      </c>
      <c r="BG741" s="113" t="str">
        <f t="shared" si="379"/>
        <v/>
      </c>
      <c r="BH741" s="113" t="str">
        <f t="shared" si="380"/>
        <v/>
      </c>
      <c r="BI741" s="113" t="str">
        <f t="shared" si="381"/>
        <v/>
      </c>
      <c r="BJ741" s="113" t="str">
        <f t="shared" si="382"/>
        <v/>
      </c>
      <c r="BK741" s="113" t="str">
        <f t="shared" si="383"/>
        <v/>
      </c>
      <c r="BL741" s="113" t="str">
        <f t="shared" si="384"/>
        <v/>
      </c>
      <c r="BM741" s="113" t="str">
        <f t="shared" si="385"/>
        <v/>
      </c>
      <c r="BN741" s="113" t="str">
        <f t="shared" si="386"/>
        <v/>
      </c>
    </row>
    <row r="742" spans="1:66">
      <c r="A742" s="111">
        <f>IF('Data Entry'!$H$4="","",'Data Entry'!$H$4)</f>
        <v>8</v>
      </c>
      <c r="B742" s="111" t="str">
        <f>IF('Data Entry'!B747="","",'Data Entry'!B747)</f>
        <v/>
      </c>
      <c r="C742" s="111" t="str">
        <f>IF('Data Entry'!C747="","",'Data Entry'!C747)</f>
        <v/>
      </c>
      <c r="D742" s="114" t="str">
        <f>IF('Data Entry'!D747="","",'Data Entry'!D747)</f>
        <v/>
      </c>
      <c r="E742" s="111" t="str">
        <f>IF('Data Entry'!E747="","",UPPER('Data Entry'!E747))</f>
        <v/>
      </c>
      <c r="F742" s="111"/>
      <c r="G742" s="111" t="str">
        <f>IF('Data Entry'!F747="","",UPPER('Data Entry'!F747))</f>
        <v/>
      </c>
      <c r="H742" s="111"/>
      <c r="I742" s="111"/>
      <c r="J742" s="111"/>
      <c r="K742" s="111" t="str">
        <f>IF('Data Entry'!G747="","",'Data Entry'!G747)</f>
        <v/>
      </c>
      <c r="L742" s="111" t="str">
        <f>IF('Data Entry'!H747="","",'Data Entry'!H747)</f>
        <v/>
      </c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  <c r="AE742" s="112"/>
      <c r="AF742" s="68" t="str">
        <f>IF(AK742="","",IF(AK742&gt;0,COUNT($AG$2:AG742),""))</f>
        <v/>
      </c>
      <c r="AG742" s="113">
        <f t="shared" si="355"/>
        <v>8</v>
      </c>
      <c r="AH742" s="113" t="str">
        <f t="shared" si="356"/>
        <v/>
      </c>
      <c r="AI742" s="113" t="str">
        <f t="shared" si="357"/>
        <v/>
      </c>
      <c r="AJ742" s="113" t="str">
        <f t="shared" si="358"/>
        <v/>
      </c>
      <c r="AK742" s="113" t="str">
        <f t="shared" si="359"/>
        <v/>
      </c>
      <c r="AL742" s="113">
        <f t="shared" si="360"/>
        <v>0</v>
      </c>
      <c r="AM742" s="113" t="str">
        <f t="shared" si="361"/>
        <v/>
      </c>
      <c r="AN742" s="113">
        <f t="shared" si="362"/>
        <v>0</v>
      </c>
      <c r="AO742" s="113">
        <f t="shared" si="363"/>
        <v>0</v>
      </c>
      <c r="AP742" s="113">
        <f t="shared" si="364"/>
        <v>0</v>
      </c>
      <c r="AQ742" s="113" t="str">
        <f t="shared" si="365"/>
        <v/>
      </c>
      <c r="AR742" s="113" t="str">
        <f t="shared" si="366"/>
        <v/>
      </c>
      <c r="AS742" s="113">
        <f t="shared" si="367"/>
        <v>0</v>
      </c>
      <c r="AT742" s="113">
        <f t="shared" si="368"/>
        <v>0</v>
      </c>
      <c r="AU742" s="113">
        <f t="shared" si="369"/>
        <v>0</v>
      </c>
      <c r="AV742" s="113">
        <f t="shared" si="370"/>
        <v>0</v>
      </c>
      <c r="AX742" s="68" t="str">
        <f>IF(BC742="","",IF(BC742&gt;0,COUNT($AY$2:AY742),""))</f>
        <v/>
      </c>
      <c r="AY742" s="113" t="str">
        <f t="shared" si="371"/>
        <v/>
      </c>
      <c r="AZ742" s="113" t="str">
        <f t="shared" si="372"/>
        <v/>
      </c>
      <c r="BA742" s="113" t="str">
        <f t="shared" si="373"/>
        <v/>
      </c>
      <c r="BB742" s="113" t="str">
        <f t="shared" si="374"/>
        <v/>
      </c>
      <c r="BC742" s="113" t="str">
        <f t="shared" si="375"/>
        <v/>
      </c>
      <c r="BD742" s="113" t="str">
        <f t="shared" si="376"/>
        <v/>
      </c>
      <c r="BE742" s="113" t="str">
        <f t="shared" si="377"/>
        <v/>
      </c>
      <c r="BF742" s="113" t="str">
        <f t="shared" si="378"/>
        <v/>
      </c>
      <c r="BG742" s="113" t="str">
        <f t="shared" si="379"/>
        <v/>
      </c>
      <c r="BH742" s="113" t="str">
        <f t="shared" si="380"/>
        <v/>
      </c>
      <c r="BI742" s="113" t="str">
        <f t="shared" si="381"/>
        <v/>
      </c>
      <c r="BJ742" s="113" t="str">
        <f t="shared" si="382"/>
        <v/>
      </c>
      <c r="BK742" s="113" t="str">
        <f t="shared" si="383"/>
        <v/>
      </c>
      <c r="BL742" s="113" t="str">
        <f t="shared" si="384"/>
        <v/>
      </c>
      <c r="BM742" s="113" t="str">
        <f t="shared" si="385"/>
        <v/>
      </c>
      <c r="BN742" s="113" t="str">
        <f t="shared" si="386"/>
        <v/>
      </c>
    </row>
    <row r="743" spans="1:66">
      <c r="A743" s="111">
        <f>IF('Data Entry'!$H$4="","",'Data Entry'!$H$4)</f>
        <v>8</v>
      </c>
      <c r="B743" s="111" t="str">
        <f>IF('Data Entry'!B748="","",'Data Entry'!B748)</f>
        <v/>
      </c>
      <c r="C743" s="111" t="str">
        <f>IF('Data Entry'!C748="","",'Data Entry'!C748)</f>
        <v/>
      </c>
      <c r="D743" s="114" t="str">
        <f>IF('Data Entry'!D748="","",'Data Entry'!D748)</f>
        <v/>
      </c>
      <c r="E743" s="111" t="str">
        <f>IF('Data Entry'!E748="","",UPPER('Data Entry'!E748))</f>
        <v/>
      </c>
      <c r="F743" s="111"/>
      <c r="G743" s="111" t="str">
        <f>IF('Data Entry'!F748="","",UPPER('Data Entry'!F748))</f>
        <v/>
      </c>
      <c r="H743" s="111"/>
      <c r="I743" s="111"/>
      <c r="J743" s="111"/>
      <c r="K743" s="111" t="str">
        <f>IF('Data Entry'!G748="","",'Data Entry'!G748)</f>
        <v/>
      </c>
      <c r="L743" s="111" t="str">
        <f>IF('Data Entry'!H748="","",'Data Entry'!H748)</f>
        <v/>
      </c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  <c r="AE743" s="112"/>
      <c r="AF743" s="68" t="str">
        <f>IF(AK743="","",IF(AK743&gt;0,COUNT($AG$2:AG743),""))</f>
        <v/>
      </c>
      <c r="AG743" s="113">
        <f t="shared" si="355"/>
        <v>8</v>
      </c>
      <c r="AH743" s="113" t="str">
        <f t="shared" si="356"/>
        <v/>
      </c>
      <c r="AI743" s="113" t="str">
        <f t="shared" si="357"/>
        <v/>
      </c>
      <c r="AJ743" s="113" t="str">
        <f t="shared" si="358"/>
        <v/>
      </c>
      <c r="AK743" s="113" t="str">
        <f t="shared" si="359"/>
        <v/>
      </c>
      <c r="AL743" s="113">
        <f t="shared" si="360"/>
        <v>0</v>
      </c>
      <c r="AM743" s="113" t="str">
        <f t="shared" si="361"/>
        <v/>
      </c>
      <c r="AN743" s="113">
        <f t="shared" si="362"/>
        <v>0</v>
      </c>
      <c r="AO743" s="113">
        <f t="shared" si="363"/>
        <v>0</v>
      </c>
      <c r="AP743" s="113">
        <f t="shared" si="364"/>
        <v>0</v>
      </c>
      <c r="AQ743" s="113" t="str">
        <f t="shared" si="365"/>
        <v/>
      </c>
      <c r="AR743" s="113" t="str">
        <f t="shared" si="366"/>
        <v/>
      </c>
      <c r="AS743" s="113">
        <f t="shared" si="367"/>
        <v>0</v>
      </c>
      <c r="AT743" s="113">
        <f t="shared" si="368"/>
        <v>0</v>
      </c>
      <c r="AU743" s="113">
        <f t="shared" si="369"/>
        <v>0</v>
      </c>
      <c r="AV743" s="113">
        <f t="shared" si="370"/>
        <v>0</v>
      </c>
      <c r="AX743" s="68" t="str">
        <f>IF(BC743="","",IF(BC743&gt;0,COUNT($AY$2:AY743),""))</f>
        <v/>
      </c>
      <c r="AY743" s="113" t="str">
        <f t="shared" si="371"/>
        <v/>
      </c>
      <c r="AZ743" s="113" t="str">
        <f t="shared" si="372"/>
        <v/>
      </c>
      <c r="BA743" s="113" t="str">
        <f t="shared" si="373"/>
        <v/>
      </c>
      <c r="BB743" s="113" t="str">
        <f t="shared" si="374"/>
        <v/>
      </c>
      <c r="BC743" s="113" t="str">
        <f t="shared" si="375"/>
        <v/>
      </c>
      <c r="BD743" s="113" t="str">
        <f t="shared" si="376"/>
        <v/>
      </c>
      <c r="BE743" s="113" t="str">
        <f t="shared" si="377"/>
        <v/>
      </c>
      <c r="BF743" s="113" t="str">
        <f t="shared" si="378"/>
        <v/>
      </c>
      <c r="BG743" s="113" t="str">
        <f t="shared" si="379"/>
        <v/>
      </c>
      <c r="BH743" s="113" t="str">
        <f t="shared" si="380"/>
        <v/>
      </c>
      <c r="BI743" s="113" t="str">
        <f t="shared" si="381"/>
        <v/>
      </c>
      <c r="BJ743" s="113" t="str">
        <f t="shared" si="382"/>
        <v/>
      </c>
      <c r="BK743" s="113" t="str">
        <f t="shared" si="383"/>
        <v/>
      </c>
      <c r="BL743" s="113" t="str">
        <f t="shared" si="384"/>
        <v/>
      </c>
      <c r="BM743" s="113" t="str">
        <f t="shared" si="385"/>
        <v/>
      </c>
      <c r="BN743" s="113" t="str">
        <f t="shared" si="386"/>
        <v/>
      </c>
    </row>
    <row r="744" spans="1:66">
      <c r="A744" s="111">
        <f>IF('Data Entry'!$H$4="","",'Data Entry'!$H$4)</f>
        <v>8</v>
      </c>
      <c r="B744" s="111" t="str">
        <f>IF('Data Entry'!B749="","",'Data Entry'!B749)</f>
        <v/>
      </c>
      <c r="C744" s="111" t="str">
        <f>IF('Data Entry'!C749="","",'Data Entry'!C749)</f>
        <v/>
      </c>
      <c r="D744" s="114" t="str">
        <f>IF('Data Entry'!D749="","",'Data Entry'!D749)</f>
        <v/>
      </c>
      <c r="E744" s="111" t="str">
        <f>IF('Data Entry'!E749="","",UPPER('Data Entry'!E749))</f>
        <v/>
      </c>
      <c r="F744" s="111"/>
      <c r="G744" s="111" t="str">
        <f>IF('Data Entry'!F749="","",UPPER('Data Entry'!F749))</f>
        <v/>
      </c>
      <c r="H744" s="111"/>
      <c r="I744" s="111"/>
      <c r="J744" s="111"/>
      <c r="K744" s="111" t="str">
        <f>IF('Data Entry'!G749="","",'Data Entry'!G749)</f>
        <v/>
      </c>
      <c r="L744" s="111" t="str">
        <f>IF('Data Entry'!H749="","",'Data Entry'!H749)</f>
        <v/>
      </c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  <c r="AE744" s="112"/>
      <c r="AF744" s="68" t="str">
        <f>IF(AK744="","",IF(AK744&gt;0,COUNT($AG$2:AG744),""))</f>
        <v/>
      </c>
      <c r="AG744" s="113">
        <f t="shared" si="355"/>
        <v>8</v>
      </c>
      <c r="AH744" s="113" t="str">
        <f t="shared" si="356"/>
        <v/>
      </c>
      <c r="AI744" s="113" t="str">
        <f t="shared" si="357"/>
        <v/>
      </c>
      <c r="AJ744" s="113" t="str">
        <f t="shared" si="358"/>
        <v/>
      </c>
      <c r="AK744" s="113" t="str">
        <f t="shared" si="359"/>
        <v/>
      </c>
      <c r="AL744" s="113">
        <f t="shared" si="360"/>
        <v>0</v>
      </c>
      <c r="AM744" s="113" t="str">
        <f t="shared" si="361"/>
        <v/>
      </c>
      <c r="AN744" s="113">
        <f t="shared" si="362"/>
        <v>0</v>
      </c>
      <c r="AO744" s="113">
        <f t="shared" si="363"/>
        <v>0</v>
      </c>
      <c r="AP744" s="113">
        <f t="shared" si="364"/>
        <v>0</v>
      </c>
      <c r="AQ744" s="113" t="str">
        <f t="shared" si="365"/>
        <v/>
      </c>
      <c r="AR744" s="113" t="str">
        <f t="shared" si="366"/>
        <v/>
      </c>
      <c r="AS744" s="113">
        <f t="shared" si="367"/>
        <v>0</v>
      </c>
      <c r="AT744" s="113">
        <f t="shared" si="368"/>
        <v>0</v>
      </c>
      <c r="AU744" s="113">
        <f t="shared" si="369"/>
        <v>0</v>
      </c>
      <c r="AV744" s="113">
        <f t="shared" si="370"/>
        <v>0</v>
      </c>
      <c r="AX744" s="68" t="str">
        <f>IF(BC744="","",IF(BC744&gt;0,COUNT($AY$2:AY744),""))</f>
        <v/>
      </c>
      <c r="AY744" s="113" t="str">
        <f t="shared" si="371"/>
        <v/>
      </c>
      <c r="AZ744" s="113" t="str">
        <f t="shared" si="372"/>
        <v/>
      </c>
      <c r="BA744" s="113" t="str">
        <f t="shared" si="373"/>
        <v/>
      </c>
      <c r="BB744" s="113" t="str">
        <f t="shared" si="374"/>
        <v/>
      </c>
      <c r="BC744" s="113" t="str">
        <f t="shared" si="375"/>
        <v/>
      </c>
      <c r="BD744" s="113" t="str">
        <f t="shared" si="376"/>
        <v/>
      </c>
      <c r="BE744" s="113" t="str">
        <f t="shared" si="377"/>
        <v/>
      </c>
      <c r="BF744" s="113" t="str">
        <f t="shared" si="378"/>
        <v/>
      </c>
      <c r="BG744" s="113" t="str">
        <f t="shared" si="379"/>
        <v/>
      </c>
      <c r="BH744" s="113" t="str">
        <f t="shared" si="380"/>
        <v/>
      </c>
      <c r="BI744" s="113" t="str">
        <f t="shared" si="381"/>
        <v/>
      </c>
      <c r="BJ744" s="113" t="str">
        <f t="shared" si="382"/>
        <v/>
      </c>
      <c r="BK744" s="113" t="str">
        <f t="shared" si="383"/>
        <v/>
      </c>
      <c r="BL744" s="113" t="str">
        <f t="shared" si="384"/>
        <v/>
      </c>
      <c r="BM744" s="113" t="str">
        <f t="shared" si="385"/>
        <v/>
      </c>
      <c r="BN744" s="113" t="str">
        <f t="shared" si="386"/>
        <v/>
      </c>
    </row>
    <row r="745" spans="1:66">
      <c r="A745" s="111">
        <f>IF('Data Entry'!$H$4="","",'Data Entry'!$H$4)</f>
        <v>8</v>
      </c>
      <c r="B745" s="111" t="str">
        <f>IF('Data Entry'!B750="","",'Data Entry'!B750)</f>
        <v/>
      </c>
      <c r="C745" s="111" t="str">
        <f>IF('Data Entry'!C750="","",'Data Entry'!C750)</f>
        <v/>
      </c>
      <c r="D745" s="114" t="str">
        <f>IF('Data Entry'!D750="","",'Data Entry'!D750)</f>
        <v/>
      </c>
      <c r="E745" s="111" t="str">
        <f>IF('Data Entry'!E750="","",UPPER('Data Entry'!E750))</f>
        <v/>
      </c>
      <c r="F745" s="111"/>
      <c r="G745" s="111" t="str">
        <f>IF('Data Entry'!F750="","",UPPER('Data Entry'!F750))</f>
        <v/>
      </c>
      <c r="H745" s="111"/>
      <c r="I745" s="111"/>
      <c r="J745" s="111"/>
      <c r="K745" s="111" t="str">
        <f>IF('Data Entry'!G750="","",'Data Entry'!G750)</f>
        <v/>
      </c>
      <c r="L745" s="111" t="str">
        <f>IF('Data Entry'!H750="","",'Data Entry'!H750)</f>
        <v/>
      </c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  <c r="AE745" s="112"/>
      <c r="AF745" s="68" t="str">
        <f>IF(AK745="","",IF(AK745&gt;0,COUNT($AG$2:AG745),""))</f>
        <v/>
      </c>
      <c r="AG745" s="113">
        <f t="shared" si="355"/>
        <v>8</v>
      </c>
      <c r="AH745" s="113" t="str">
        <f t="shared" si="356"/>
        <v/>
      </c>
      <c r="AI745" s="113" t="str">
        <f t="shared" si="357"/>
        <v/>
      </c>
      <c r="AJ745" s="113" t="str">
        <f t="shared" si="358"/>
        <v/>
      </c>
      <c r="AK745" s="113" t="str">
        <f t="shared" si="359"/>
        <v/>
      </c>
      <c r="AL745" s="113">
        <f t="shared" si="360"/>
        <v>0</v>
      </c>
      <c r="AM745" s="113" t="str">
        <f t="shared" si="361"/>
        <v/>
      </c>
      <c r="AN745" s="113">
        <f t="shared" si="362"/>
        <v>0</v>
      </c>
      <c r="AO745" s="113">
        <f t="shared" si="363"/>
        <v>0</v>
      </c>
      <c r="AP745" s="113">
        <f t="shared" si="364"/>
        <v>0</v>
      </c>
      <c r="AQ745" s="113" t="str">
        <f t="shared" si="365"/>
        <v/>
      </c>
      <c r="AR745" s="113" t="str">
        <f t="shared" si="366"/>
        <v/>
      </c>
      <c r="AS745" s="113">
        <f t="shared" si="367"/>
        <v>0</v>
      </c>
      <c r="AT745" s="113">
        <f t="shared" si="368"/>
        <v>0</v>
      </c>
      <c r="AU745" s="113">
        <f t="shared" si="369"/>
        <v>0</v>
      </c>
      <c r="AV745" s="113">
        <f t="shared" si="370"/>
        <v>0</v>
      </c>
      <c r="AX745" s="68" t="str">
        <f>IF(BC745="","",IF(BC745&gt;0,COUNT($AY$2:AY745),""))</f>
        <v/>
      </c>
      <c r="AY745" s="113" t="str">
        <f t="shared" si="371"/>
        <v/>
      </c>
      <c r="AZ745" s="113" t="str">
        <f t="shared" si="372"/>
        <v/>
      </c>
      <c r="BA745" s="113" t="str">
        <f t="shared" si="373"/>
        <v/>
      </c>
      <c r="BB745" s="113" t="str">
        <f t="shared" si="374"/>
        <v/>
      </c>
      <c r="BC745" s="113" t="str">
        <f t="shared" si="375"/>
        <v/>
      </c>
      <c r="BD745" s="113" t="str">
        <f t="shared" si="376"/>
        <v/>
      </c>
      <c r="BE745" s="113" t="str">
        <f t="shared" si="377"/>
        <v/>
      </c>
      <c r="BF745" s="113" t="str">
        <f t="shared" si="378"/>
        <v/>
      </c>
      <c r="BG745" s="113" t="str">
        <f t="shared" si="379"/>
        <v/>
      </c>
      <c r="BH745" s="113" t="str">
        <f t="shared" si="380"/>
        <v/>
      </c>
      <c r="BI745" s="113" t="str">
        <f t="shared" si="381"/>
        <v/>
      </c>
      <c r="BJ745" s="113" t="str">
        <f t="shared" si="382"/>
        <v/>
      </c>
      <c r="BK745" s="113" t="str">
        <f t="shared" si="383"/>
        <v/>
      </c>
      <c r="BL745" s="113" t="str">
        <f t="shared" si="384"/>
        <v/>
      </c>
      <c r="BM745" s="113" t="str">
        <f t="shared" si="385"/>
        <v/>
      </c>
      <c r="BN745" s="113" t="str">
        <f t="shared" si="386"/>
        <v/>
      </c>
    </row>
    <row r="746" spans="1:66">
      <c r="A746" s="111">
        <f>IF('Data Entry'!$H$4="","",'Data Entry'!$H$4)</f>
        <v>8</v>
      </c>
      <c r="B746" s="111" t="str">
        <f>IF('Data Entry'!B751="","",'Data Entry'!B751)</f>
        <v/>
      </c>
      <c r="C746" s="111" t="str">
        <f>IF('Data Entry'!C751="","",'Data Entry'!C751)</f>
        <v/>
      </c>
      <c r="D746" s="114" t="str">
        <f>IF('Data Entry'!D751="","",'Data Entry'!D751)</f>
        <v/>
      </c>
      <c r="E746" s="111" t="str">
        <f>IF('Data Entry'!E751="","",UPPER('Data Entry'!E751))</f>
        <v/>
      </c>
      <c r="F746" s="111"/>
      <c r="G746" s="111" t="str">
        <f>IF('Data Entry'!F751="","",UPPER('Data Entry'!F751))</f>
        <v/>
      </c>
      <c r="H746" s="111"/>
      <c r="I746" s="111"/>
      <c r="J746" s="111"/>
      <c r="K746" s="111" t="str">
        <f>IF('Data Entry'!G751="","",'Data Entry'!G751)</f>
        <v/>
      </c>
      <c r="L746" s="111" t="str">
        <f>IF('Data Entry'!H751="","",'Data Entry'!H751)</f>
        <v/>
      </c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  <c r="AE746" s="112"/>
      <c r="AF746" s="68" t="str">
        <f>IF(AK746="","",IF(AK746&gt;0,COUNT($AG$2:AG746),""))</f>
        <v/>
      </c>
      <c r="AG746" s="113">
        <f t="shared" si="355"/>
        <v>8</v>
      </c>
      <c r="AH746" s="113" t="str">
        <f t="shared" si="356"/>
        <v/>
      </c>
      <c r="AI746" s="113" t="str">
        <f t="shared" si="357"/>
        <v/>
      </c>
      <c r="AJ746" s="113" t="str">
        <f t="shared" si="358"/>
        <v/>
      </c>
      <c r="AK746" s="113" t="str">
        <f t="shared" si="359"/>
        <v/>
      </c>
      <c r="AL746" s="113">
        <f t="shared" si="360"/>
        <v>0</v>
      </c>
      <c r="AM746" s="113" t="str">
        <f t="shared" si="361"/>
        <v/>
      </c>
      <c r="AN746" s="113">
        <f t="shared" si="362"/>
        <v>0</v>
      </c>
      <c r="AO746" s="113">
        <f t="shared" si="363"/>
        <v>0</v>
      </c>
      <c r="AP746" s="113">
        <f t="shared" si="364"/>
        <v>0</v>
      </c>
      <c r="AQ746" s="113" t="str">
        <f t="shared" si="365"/>
        <v/>
      </c>
      <c r="AR746" s="113" t="str">
        <f t="shared" si="366"/>
        <v/>
      </c>
      <c r="AS746" s="113">
        <f t="shared" si="367"/>
        <v>0</v>
      </c>
      <c r="AT746" s="113">
        <f t="shared" si="368"/>
        <v>0</v>
      </c>
      <c r="AU746" s="113">
        <f t="shared" si="369"/>
        <v>0</v>
      </c>
      <c r="AV746" s="113">
        <f t="shared" si="370"/>
        <v>0</v>
      </c>
      <c r="AX746" s="68" t="str">
        <f>IF(BC746="","",IF(BC746&gt;0,COUNT($AY$2:AY746),""))</f>
        <v/>
      </c>
      <c r="AY746" s="113" t="str">
        <f t="shared" si="371"/>
        <v/>
      </c>
      <c r="AZ746" s="113" t="str">
        <f t="shared" si="372"/>
        <v/>
      </c>
      <c r="BA746" s="113" t="str">
        <f t="shared" si="373"/>
        <v/>
      </c>
      <c r="BB746" s="113" t="str">
        <f t="shared" si="374"/>
        <v/>
      </c>
      <c r="BC746" s="113" t="str">
        <f t="shared" si="375"/>
        <v/>
      </c>
      <c r="BD746" s="113" t="str">
        <f t="shared" si="376"/>
        <v/>
      </c>
      <c r="BE746" s="113" t="str">
        <f t="shared" si="377"/>
        <v/>
      </c>
      <c r="BF746" s="113" t="str">
        <f t="shared" si="378"/>
        <v/>
      </c>
      <c r="BG746" s="113" t="str">
        <f t="shared" si="379"/>
        <v/>
      </c>
      <c r="BH746" s="113" t="str">
        <f t="shared" si="380"/>
        <v/>
      </c>
      <c r="BI746" s="113" t="str">
        <f t="shared" si="381"/>
        <v/>
      </c>
      <c r="BJ746" s="113" t="str">
        <f t="shared" si="382"/>
        <v/>
      </c>
      <c r="BK746" s="113" t="str">
        <f t="shared" si="383"/>
        <v/>
      </c>
      <c r="BL746" s="113" t="str">
        <f t="shared" si="384"/>
        <v/>
      </c>
      <c r="BM746" s="113" t="str">
        <f t="shared" si="385"/>
        <v/>
      </c>
      <c r="BN746" s="113" t="str">
        <f t="shared" si="386"/>
        <v/>
      </c>
    </row>
    <row r="747" spans="1:66">
      <c r="A747" s="111">
        <f>IF('Data Entry'!$H$4="","",'Data Entry'!$H$4)</f>
        <v>8</v>
      </c>
      <c r="B747" s="111" t="str">
        <f>IF('Data Entry'!B752="","",'Data Entry'!B752)</f>
        <v/>
      </c>
      <c r="C747" s="111" t="str">
        <f>IF('Data Entry'!C752="","",'Data Entry'!C752)</f>
        <v/>
      </c>
      <c r="D747" s="114" t="str">
        <f>IF('Data Entry'!D752="","",'Data Entry'!D752)</f>
        <v/>
      </c>
      <c r="E747" s="111" t="str">
        <f>IF('Data Entry'!E752="","",UPPER('Data Entry'!E752))</f>
        <v/>
      </c>
      <c r="F747" s="111"/>
      <c r="G747" s="111" t="str">
        <f>IF('Data Entry'!F752="","",UPPER('Data Entry'!F752))</f>
        <v/>
      </c>
      <c r="H747" s="111"/>
      <c r="I747" s="111"/>
      <c r="J747" s="111"/>
      <c r="K747" s="111" t="str">
        <f>IF('Data Entry'!G752="","",'Data Entry'!G752)</f>
        <v/>
      </c>
      <c r="L747" s="111" t="str">
        <f>IF('Data Entry'!H752="","",'Data Entry'!H752)</f>
        <v/>
      </c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  <c r="AE747" s="112"/>
      <c r="AF747" s="68" t="str">
        <f>IF(AK747="","",IF(AK747&gt;0,COUNT($AG$2:AG747),""))</f>
        <v/>
      </c>
      <c r="AG747" s="113">
        <f t="shared" si="355"/>
        <v>8</v>
      </c>
      <c r="AH747" s="113" t="str">
        <f t="shared" si="356"/>
        <v/>
      </c>
      <c r="AI747" s="113" t="str">
        <f t="shared" si="357"/>
        <v/>
      </c>
      <c r="AJ747" s="113" t="str">
        <f t="shared" si="358"/>
        <v/>
      </c>
      <c r="AK747" s="113" t="str">
        <f t="shared" si="359"/>
        <v/>
      </c>
      <c r="AL747" s="113">
        <f t="shared" si="360"/>
        <v>0</v>
      </c>
      <c r="AM747" s="113" t="str">
        <f t="shared" si="361"/>
        <v/>
      </c>
      <c r="AN747" s="113">
        <f t="shared" si="362"/>
        <v>0</v>
      </c>
      <c r="AO747" s="113">
        <f t="shared" si="363"/>
        <v>0</v>
      </c>
      <c r="AP747" s="113">
        <f t="shared" si="364"/>
        <v>0</v>
      </c>
      <c r="AQ747" s="113" t="str">
        <f t="shared" si="365"/>
        <v/>
      </c>
      <c r="AR747" s="113" t="str">
        <f t="shared" si="366"/>
        <v/>
      </c>
      <c r="AS747" s="113">
        <f t="shared" si="367"/>
        <v>0</v>
      </c>
      <c r="AT747" s="113">
        <f t="shared" si="368"/>
        <v>0</v>
      </c>
      <c r="AU747" s="113">
        <f t="shared" si="369"/>
        <v>0</v>
      </c>
      <c r="AV747" s="113">
        <f t="shared" si="370"/>
        <v>0</v>
      </c>
      <c r="AX747" s="68" t="str">
        <f>IF(BC747="","",IF(BC747&gt;0,COUNT($AY$2:AY747),""))</f>
        <v/>
      </c>
      <c r="AY747" s="113" t="str">
        <f t="shared" si="371"/>
        <v/>
      </c>
      <c r="AZ747" s="113" t="str">
        <f t="shared" si="372"/>
        <v/>
      </c>
      <c r="BA747" s="113" t="str">
        <f t="shared" si="373"/>
        <v/>
      </c>
      <c r="BB747" s="113" t="str">
        <f t="shared" si="374"/>
        <v/>
      </c>
      <c r="BC747" s="113" t="str">
        <f t="shared" si="375"/>
        <v/>
      </c>
      <c r="BD747" s="113" t="str">
        <f t="shared" si="376"/>
        <v/>
      </c>
      <c r="BE747" s="113" t="str">
        <f t="shared" si="377"/>
        <v/>
      </c>
      <c r="BF747" s="113" t="str">
        <f t="shared" si="378"/>
        <v/>
      </c>
      <c r="BG747" s="113" t="str">
        <f t="shared" si="379"/>
        <v/>
      </c>
      <c r="BH747" s="113" t="str">
        <f t="shared" si="380"/>
        <v/>
      </c>
      <c r="BI747" s="113" t="str">
        <f t="shared" si="381"/>
        <v/>
      </c>
      <c r="BJ747" s="113" t="str">
        <f t="shared" si="382"/>
        <v/>
      </c>
      <c r="BK747" s="113" t="str">
        <f t="shared" si="383"/>
        <v/>
      </c>
      <c r="BL747" s="113" t="str">
        <f t="shared" si="384"/>
        <v/>
      </c>
      <c r="BM747" s="113" t="str">
        <f t="shared" si="385"/>
        <v/>
      </c>
      <c r="BN747" s="113" t="str">
        <f t="shared" si="386"/>
        <v/>
      </c>
    </row>
    <row r="748" spans="1:66">
      <c r="A748" s="111">
        <f>IF('Data Entry'!$H$4="","",'Data Entry'!$H$4)</f>
        <v>8</v>
      </c>
      <c r="B748" s="111" t="str">
        <f>IF('Data Entry'!B753="","",'Data Entry'!B753)</f>
        <v/>
      </c>
      <c r="C748" s="111" t="str">
        <f>IF('Data Entry'!C753="","",'Data Entry'!C753)</f>
        <v/>
      </c>
      <c r="D748" s="114" t="str">
        <f>IF('Data Entry'!D753="","",'Data Entry'!D753)</f>
        <v/>
      </c>
      <c r="E748" s="111" t="str">
        <f>IF('Data Entry'!E753="","",UPPER('Data Entry'!E753))</f>
        <v/>
      </c>
      <c r="F748" s="111"/>
      <c r="G748" s="111" t="str">
        <f>IF('Data Entry'!F753="","",UPPER('Data Entry'!F753))</f>
        <v/>
      </c>
      <c r="H748" s="111"/>
      <c r="I748" s="111"/>
      <c r="J748" s="111"/>
      <c r="K748" s="111" t="str">
        <f>IF('Data Entry'!G753="","",'Data Entry'!G753)</f>
        <v/>
      </c>
      <c r="L748" s="111" t="str">
        <f>IF('Data Entry'!H753="","",'Data Entry'!H753)</f>
        <v/>
      </c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  <c r="AE748" s="112"/>
      <c r="AF748" s="68" t="str">
        <f>IF(AK748="","",IF(AK748&gt;0,COUNT($AG$2:AG748),""))</f>
        <v/>
      </c>
      <c r="AG748" s="113">
        <f t="shared" si="355"/>
        <v>8</v>
      </c>
      <c r="AH748" s="113" t="str">
        <f t="shared" si="356"/>
        <v/>
      </c>
      <c r="AI748" s="113" t="str">
        <f t="shared" si="357"/>
        <v/>
      </c>
      <c r="AJ748" s="113" t="str">
        <f t="shared" si="358"/>
        <v/>
      </c>
      <c r="AK748" s="113" t="str">
        <f t="shared" si="359"/>
        <v/>
      </c>
      <c r="AL748" s="113">
        <f t="shared" si="360"/>
        <v>0</v>
      </c>
      <c r="AM748" s="113" t="str">
        <f t="shared" si="361"/>
        <v/>
      </c>
      <c r="AN748" s="113">
        <f t="shared" si="362"/>
        <v>0</v>
      </c>
      <c r="AO748" s="113">
        <f t="shared" si="363"/>
        <v>0</v>
      </c>
      <c r="AP748" s="113">
        <f t="shared" si="364"/>
        <v>0</v>
      </c>
      <c r="AQ748" s="113" t="str">
        <f t="shared" si="365"/>
        <v/>
      </c>
      <c r="AR748" s="113" t="str">
        <f t="shared" si="366"/>
        <v/>
      </c>
      <c r="AS748" s="113">
        <f t="shared" si="367"/>
        <v>0</v>
      </c>
      <c r="AT748" s="113">
        <f t="shared" si="368"/>
        <v>0</v>
      </c>
      <c r="AU748" s="113">
        <f t="shared" si="369"/>
        <v>0</v>
      </c>
      <c r="AV748" s="113">
        <f t="shared" si="370"/>
        <v>0</v>
      </c>
      <c r="AX748" s="68" t="str">
        <f>IF(BC748="","",IF(BC748&gt;0,COUNT($AY$2:AY748),""))</f>
        <v/>
      </c>
      <c r="AY748" s="113" t="str">
        <f t="shared" si="371"/>
        <v/>
      </c>
      <c r="AZ748" s="113" t="str">
        <f t="shared" si="372"/>
        <v/>
      </c>
      <c r="BA748" s="113" t="str">
        <f t="shared" si="373"/>
        <v/>
      </c>
      <c r="BB748" s="113" t="str">
        <f t="shared" si="374"/>
        <v/>
      </c>
      <c r="BC748" s="113" t="str">
        <f t="shared" si="375"/>
        <v/>
      </c>
      <c r="BD748" s="113" t="str">
        <f t="shared" si="376"/>
        <v/>
      </c>
      <c r="BE748" s="113" t="str">
        <f t="shared" si="377"/>
        <v/>
      </c>
      <c r="BF748" s="113" t="str">
        <f t="shared" si="378"/>
        <v/>
      </c>
      <c r="BG748" s="113" t="str">
        <f t="shared" si="379"/>
        <v/>
      </c>
      <c r="BH748" s="113" t="str">
        <f t="shared" si="380"/>
        <v/>
      </c>
      <c r="BI748" s="113" t="str">
        <f t="shared" si="381"/>
        <v/>
      </c>
      <c r="BJ748" s="113" t="str">
        <f t="shared" si="382"/>
        <v/>
      </c>
      <c r="BK748" s="113" t="str">
        <f t="shared" si="383"/>
        <v/>
      </c>
      <c r="BL748" s="113" t="str">
        <f t="shared" si="384"/>
        <v/>
      </c>
      <c r="BM748" s="113" t="str">
        <f t="shared" si="385"/>
        <v/>
      </c>
      <c r="BN748" s="113" t="str">
        <f t="shared" si="386"/>
        <v/>
      </c>
    </row>
    <row r="749" spans="1:66">
      <c r="A749" s="111">
        <f>IF('Data Entry'!$H$4="","",'Data Entry'!$H$4)</f>
        <v>8</v>
      </c>
      <c r="B749" s="111" t="str">
        <f>IF('Data Entry'!B754="","",'Data Entry'!B754)</f>
        <v/>
      </c>
      <c r="C749" s="111" t="str">
        <f>IF('Data Entry'!C754="","",'Data Entry'!C754)</f>
        <v/>
      </c>
      <c r="D749" s="114" t="str">
        <f>IF('Data Entry'!D754="","",'Data Entry'!D754)</f>
        <v/>
      </c>
      <c r="E749" s="111" t="str">
        <f>IF('Data Entry'!E754="","",UPPER('Data Entry'!E754))</f>
        <v/>
      </c>
      <c r="F749" s="111"/>
      <c r="G749" s="111" t="str">
        <f>IF('Data Entry'!F754="","",UPPER('Data Entry'!F754))</f>
        <v/>
      </c>
      <c r="H749" s="111"/>
      <c r="I749" s="111"/>
      <c r="J749" s="111"/>
      <c r="K749" s="111" t="str">
        <f>IF('Data Entry'!G754="","",'Data Entry'!G754)</f>
        <v/>
      </c>
      <c r="L749" s="111" t="str">
        <f>IF('Data Entry'!H754="","",'Data Entry'!H754)</f>
        <v/>
      </c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  <c r="AE749" s="112"/>
      <c r="AF749" s="68" t="str">
        <f>IF(AK749="","",IF(AK749&gt;0,COUNT($AG$2:AG749),""))</f>
        <v/>
      </c>
      <c r="AG749" s="113">
        <f t="shared" si="355"/>
        <v>8</v>
      </c>
      <c r="AH749" s="113" t="str">
        <f t="shared" si="356"/>
        <v/>
      </c>
      <c r="AI749" s="113" t="str">
        <f t="shared" si="357"/>
        <v/>
      </c>
      <c r="AJ749" s="113" t="str">
        <f t="shared" si="358"/>
        <v/>
      </c>
      <c r="AK749" s="113" t="str">
        <f t="shared" si="359"/>
        <v/>
      </c>
      <c r="AL749" s="113">
        <f t="shared" si="360"/>
        <v>0</v>
      </c>
      <c r="AM749" s="113" t="str">
        <f t="shared" si="361"/>
        <v/>
      </c>
      <c r="AN749" s="113">
        <f t="shared" si="362"/>
        <v>0</v>
      </c>
      <c r="AO749" s="113">
        <f t="shared" si="363"/>
        <v>0</v>
      </c>
      <c r="AP749" s="113">
        <f t="shared" si="364"/>
        <v>0</v>
      </c>
      <c r="AQ749" s="113" t="str">
        <f t="shared" si="365"/>
        <v/>
      </c>
      <c r="AR749" s="113" t="str">
        <f t="shared" si="366"/>
        <v/>
      </c>
      <c r="AS749" s="113">
        <f t="shared" si="367"/>
        <v>0</v>
      </c>
      <c r="AT749" s="113">
        <f t="shared" si="368"/>
        <v>0</v>
      </c>
      <c r="AU749" s="113">
        <f t="shared" si="369"/>
        <v>0</v>
      </c>
      <c r="AV749" s="113">
        <f t="shared" si="370"/>
        <v>0</v>
      </c>
      <c r="AX749" s="68" t="str">
        <f>IF(BC749="","",IF(BC749&gt;0,COUNT($AY$2:AY749),""))</f>
        <v/>
      </c>
      <c r="AY749" s="113" t="str">
        <f t="shared" si="371"/>
        <v/>
      </c>
      <c r="AZ749" s="113" t="str">
        <f t="shared" si="372"/>
        <v/>
      </c>
      <c r="BA749" s="113" t="str">
        <f t="shared" si="373"/>
        <v/>
      </c>
      <c r="BB749" s="113" t="str">
        <f t="shared" si="374"/>
        <v/>
      </c>
      <c r="BC749" s="113" t="str">
        <f t="shared" si="375"/>
        <v/>
      </c>
      <c r="BD749" s="113" t="str">
        <f t="shared" si="376"/>
        <v/>
      </c>
      <c r="BE749" s="113" t="str">
        <f t="shared" si="377"/>
        <v/>
      </c>
      <c r="BF749" s="113" t="str">
        <f t="shared" si="378"/>
        <v/>
      </c>
      <c r="BG749" s="113" t="str">
        <f t="shared" si="379"/>
        <v/>
      </c>
      <c r="BH749" s="113" t="str">
        <f t="shared" si="380"/>
        <v/>
      </c>
      <c r="BI749" s="113" t="str">
        <f t="shared" si="381"/>
        <v/>
      </c>
      <c r="BJ749" s="113" t="str">
        <f t="shared" si="382"/>
        <v/>
      </c>
      <c r="BK749" s="113" t="str">
        <f t="shared" si="383"/>
        <v/>
      </c>
      <c r="BL749" s="113" t="str">
        <f t="shared" si="384"/>
        <v/>
      </c>
      <c r="BM749" s="113" t="str">
        <f t="shared" si="385"/>
        <v/>
      </c>
      <c r="BN749" s="113" t="str">
        <f t="shared" si="386"/>
        <v/>
      </c>
    </row>
    <row r="750" spans="1:66">
      <c r="A750" s="111">
        <f>IF('Data Entry'!$H$4="","",'Data Entry'!$H$4)</f>
        <v>8</v>
      </c>
      <c r="B750" s="111" t="str">
        <f>IF('Data Entry'!B755="","",'Data Entry'!B755)</f>
        <v/>
      </c>
      <c r="C750" s="111" t="str">
        <f>IF('Data Entry'!C755="","",'Data Entry'!C755)</f>
        <v/>
      </c>
      <c r="D750" s="114" t="str">
        <f>IF('Data Entry'!D755="","",'Data Entry'!D755)</f>
        <v/>
      </c>
      <c r="E750" s="111" t="str">
        <f>IF('Data Entry'!E755="","",UPPER('Data Entry'!E755))</f>
        <v/>
      </c>
      <c r="F750" s="111"/>
      <c r="G750" s="111" t="str">
        <f>IF('Data Entry'!F755="","",UPPER('Data Entry'!F755))</f>
        <v/>
      </c>
      <c r="H750" s="111"/>
      <c r="I750" s="111"/>
      <c r="J750" s="111"/>
      <c r="K750" s="111" t="str">
        <f>IF('Data Entry'!G755="","",'Data Entry'!G755)</f>
        <v/>
      </c>
      <c r="L750" s="111" t="str">
        <f>IF('Data Entry'!H755="","",'Data Entry'!H755)</f>
        <v/>
      </c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  <c r="AE750" s="112"/>
      <c r="AF750" s="68" t="str">
        <f>IF(AK750="","",IF(AK750&gt;0,COUNT($AG$2:AG750),""))</f>
        <v/>
      </c>
      <c r="AG750" s="113">
        <f t="shared" si="355"/>
        <v>8</v>
      </c>
      <c r="AH750" s="113" t="str">
        <f t="shared" si="356"/>
        <v/>
      </c>
      <c r="AI750" s="113" t="str">
        <f t="shared" si="357"/>
        <v/>
      </c>
      <c r="AJ750" s="113" t="str">
        <f t="shared" si="358"/>
        <v/>
      </c>
      <c r="AK750" s="113" t="str">
        <f t="shared" si="359"/>
        <v/>
      </c>
      <c r="AL750" s="113">
        <f t="shared" si="360"/>
        <v>0</v>
      </c>
      <c r="AM750" s="113" t="str">
        <f t="shared" si="361"/>
        <v/>
      </c>
      <c r="AN750" s="113">
        <f t="shared" si="362"/>
        <v>0</v>
      </c>
      <c r="AO750" s="113">
        <f t="shared" si="363"/>
        <v>0</v>
      </c>
      <c r="AP750" s="113">
        <f t="shared" si="364"/>
        <v>0</v>
      </c>
      <c r="AQ750" s="113" t="str">
        <f t="shared" si="365"/>
        <v/>
      </c>
      <c r="AR750" s="113" t="str">
        <f t="shared" si="366"/>
        <v/>
      </c>
      <c r="AS750" s="113">
        <f t="shared" si="367"/>
        <v>0</v>
      </c>
      <c r="AT750" s="113">
        <f t="shared" si="368"/>
        <v>0</v>
      </c>
      <c r="AU750" s="113">
        <f t="shared" si="369"/>
        <v>0</v>
      </c>
      <c r="AV750" s="113">
        <f t="shared" si="370"/>
        <v>0</v>
      </c>
      <c r="AX750" s="68" t="str">
        <f>IF(BC750="","",IF(BC750&gt;0,COUNT($AY$2:AY750),""))</f>
        <v/>
      </c>
      <c r="AY750" s="113" t="str">
        <f t="shared" si="371"/>
        <v/>
      </c>
      <c r="AZ750" s="113" t="str">
        <f t="shared" si="372"/>
        <v/>
      </c>
      <c r="BA750" s="113" t="str">
        <f t="shared" si="373"/>
        <v/>
      </c>
      <c r="BB750" s="113" t="str">
        <f t="shared" si="374"/>
        <v/>
      </c>
      <c r="BC750" s="113" t="str">
        <f t="shared" si="375"/>
        <v/>
      </c>
      <c r="BD750" s="113" t="str">
        <f t="shared" si="376"/>
        <v/>
      </c>
      <c r="BE750" s="113" t="str">
        <f t="shared" si="377"/>
        <v/>
      </c>
      <c r="BF750" s="113" t="str">
        <f t="shared" si="378"/>
        <v/>
      </c>
      <c r="BG750" s="113" t="str">
        <f t="shared" si="379"/>
        <v/>
      </c>
      <c r="BH750" s="113" t="str">
        <f t="shared" si="380"/>
        <v/>
      </c>
      <c r="BI750" s="113" t="str">
        <f t="shared" si="381"/>
        <v/>
      </c>
      <c r="BJ750" s="113" t="str">
        <f t="shared" si="382"/>
        <v/>
      </c>
      <c r="BK750" s="113" t="str">
        <f t="shared" si="383"/>
        <v/>
      </c>
      <c r="BL750" s="113" t="str">
        <f t="shared" si="384"/>
        <v/>
      </c>
      <c r="BM750" s="113" t="str">
        <f t="shared" si="385"/>
        <v/>
      </c>
      <c r="BN750" s="113" t="str">
        <f t="shared" si="386"/>
        <v/>
      </c>
    </row>
    <row r="751" spans="1:66">
      <c r="A751" s="111">
        <f>IF('Data Entry'!$H$4="","",'Data Entry'!$H$4)</f>
        <v>8</v>
      </c>
      <c r="B751" s="111" t="str">
        <f>IF('Data Entry'!B756="","",'Data Entry'!B756)</f>
        <v/>
      </c>
      <c r="C751" s="111" t="str">
        <f>IF('Data Entry'!C756="","",'Data Entry'!C756)</f>
        <v/>
      </c>
      <c r="D751" s="114" t="str">
        <f>IF('Data Entry'!D756="","",'Data Entry'!D756)</f>
        <v/>
      </c>
      <c r="E751" s="111" t="str">
        <f>IF('Data Entry'!E756="","",UPPER('Data Entry'!E756))</f>
        <v/>
      </c>
      <c r="F751" s="111"/>
      <c r="G751" s="111" t="str">
        <f>IF('Data Entry'!F756="","",UPPER('Data Entry'!F756))</f>
        <v/>
      </c>
      <c r="H751" s="111"/>
      <c r="I751" s="111"/>
      <c r="J751" s="111"/>
      <c r="K751" s="111" t="str">
        <f>IF('Data Entry'!G756="","",'Data Entry'!G756)</f>
        <v/>
      </c>
      <c r="L751" s="111" t="str">
        <f>IF('Data Entry'!H756="","",'Data Entry'!H756)</f>
        <v/>
      </c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  <c r="AE751" s="112"/>
      <c r="AF751" s="68" t="str">
        <f>IF(AK751="","",IF(AK751&gt;0,COUNT($AG$2:AG751),""))</f>
        <v/>
      </c>
      <c r="AG751" s="113">
        <f t="shared" si="355"/>
        <v>8</v>
      </c>
      <c r="AH751" s="113" t="str">
        <f t="shared" si="356"/>
        <v/>
      </c>
      <c r="AI751" s="113" t="str">
        <f t="shared" si="357"/>
        <v/>
      </c>
      <c r="AJ751" s="113" t="str">
        <f t="shared" si="358"/>
        <v/>
      </c>
      <c r="AK751" s="113" t="str">
        <f t="shared" si="359"/>
        <v/>
      </c>
      <c r="AL751" s="113">
        <f t="shared" si="360"/>
        <v>0</v>
      </c>
      <c r="AM751" s="113" t="str">
        <f t="shared" si="361"/>
        <v/>
      </c>
      <c r="AN751" s="113">
        <f t="shared" si="362"/>
        <v>0</v>
      </c>
      <c r="AO751" s="113">
        <f t="shared" si="363"/>
        <v>0</v>
      </c>
      <c r="AP751" s="113">
        <f t="shared" si="364"/>
        <v>0</v>
      </c>
      <c r="AQ751" s="113" t="str">
        <f t="shared" si="365"/>
        <v/>
      </c>
      <c r="AR751" s="113" t="str">
        <f t="shared" si="366"/>
        <v/>
      </c>
      <c r="AS751" s="113">
        <f t="shared" si="367"/>
        <v>0</v>
      </c>
      <c r="AT751" s="113">
        <f t="shared" si="368"/>
        <v>0</v>
      </c>
      <c r="AU751" s="113">
        <f t="shared" si="369"/>
        <v>0</v>
      </c>
      <c r="AV751" s="113">
        <f t="shared" si="370"/>
        <v>0</v>
      </c>
      <c r="AX751" s="68" t="str">
        <f>IF(BC751="","",IF(BC751&gt;0,COUNT($AY$2:AY751),""))</f>
        <v/>
      </c>
      <c r="AY751" s="113" t="str">
        <f t="shared" si="371"/>
        <v/>
      </c>
      <c r="AZ751" s="113" t="str">
        <f t="shared" si="372"/>
        <v/>
      </c>
      <c r="BA751" s="113" t="str">
        <f t="shared" si="373"/>
        <v/>
      </c>
      <c r="BB751" s="113" t="str">
        <f t="shared" si="374"/>
        <v/>
      </c>
      <c r="BC751" s="113" t="str">
        <f t="shared" si="375"/>
        <v/>
      </c>
      <c r="BD751" s="113" t="str">
        <f t="shared" si="376"/>
        <v/>
      </c>
      <c r="BE751" s="113" t="str">
        <f t="shared" si="377"/>
        <v/>
      </c>
      <c r="BF751" s="113" t="str">
        <f t="shared" si="378"/>
        <v/>
      </c>
      <c r="BG751" s="113" t="str">
        <f t="shared" si="379"/>
        <v/>
      </c>
      <c r="BH751" s="113" t="str">
        <f t="shared" si="380"/>
        <v/>
      </c>
      <c r="BI751" s="113" t="str">
        <f t="shared" si="381"/>
        <v/>
      </c>
      <c r="BJ751" s="113" t="str">
        <f t="shared" si="382"/>
        <v/>
      </c>
      <c r="BK751" s="113" t="str">
        <f t="shared" si="383"/>
        <v/>
      </c>
      <c r="BL751" s="113" t="str">
        <f t="shared" si="384"/>
        <v/>
      </c>
      <c r="BM751" s="113" t="str">
        <f t="shared" si="385"/>
        <v/>
      </c>
      <c r="BN751" s="113" t="str">
        <f t="shared" si="386"/>
        <v/>
      </c>
    </row>
    <row r="752" spans="1:66">
      <c r="A752" s="111">
        <f>IF('Data Entry'!$H$4="","",'Data Entry'!$H$4)</f>
        <v>8</v>
      </c>
      <c r="B752" s="111" t="str">
        <f>IF('Data Entry'!B757="","",'Data Entry'!B757)</f>
        <v/>
      </c>
      <c r="C752" s="111" t="str">
        <f>IF('Data Entry'!C757="","",'Data Entry'!C757)</f>
        <v/>
      </c>
      <c r="D752" s="114" t="str">
        <f>IF('Data Entry'!D757="","",'Data Entry'!D757)</f>
        <v/>
      </c>
      <c r="E752" s="111" t="str">
        <f>IF('Data Entry'!E757="","",UPPER('Data Entry'!E757))</f>
        <v/>
      </c>
      <c r="F752" s="111"/>
      <c r="G752" s="111" t="str">
        <f>IF('Data Entry'!F757="","",UPPER('Data Entry'!F757))</f>
        <v/>
      </c>
      <c r="H752" s="111"/>
      <c r="I752" s="111"/>
      <c r="J752" s="111"/>
      <c r="K752" s="111" t="str">
        <f>IF('Data Entry'!G757="","",'Data Entry'!G757)</f>
        <v/>
      </c>
      <c r="L752" s="111" t="str">
        <f>IF('Data Entry'!H757="","",'Data Entry'!H757)</f>
        <v/>
      </c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  <c r="AE752" s="112"/>
      <c r="AF752" s="68" t="str">
        <f>IF(AK752="","",IF(AK752&gt;0,COUNT($AG$2:AG752),""))</f>
        <v/>
      </c>
      <c r="AG752" s="113">
        <f t="shared" si="355"/>
        <v>8</v>
      </c>
      <c r="AH752" s="113" t="str">
        <f t="shared" si="356"/>
        <v/>
      </c>
      <c r="AI752" s="113" t="str">
        <f t="shared" si="357"/>
        <v/>
      </c>
      <c r="AJ752" s="113" t="str">
        <f t="shared" si="358"/>
        <v/>
      </c>
      <c r="AK752" s="113" t="str">
        <f t="shared" si="359"/>
        <v/>
      </c>
      <c r="AL752" s="113">
        <f t="shared" si="360"/>
        <v>0</v>
      </c>
      <c r="AM752" s="113" t="str">
        <f t="shared" si="361"/>
        <v/>
      </c>
      <c r="AN752" s="113">
        <f t="shared" si="362"/>
        <v>0</v>
      </c>
      <c r="AO752" s="113">
        <f t="shared" si="363"/>
        <v>0</v>
      </c>
      <c r="AP752" s="113">
        <f t="shared" si="364"/>
        <v>0</v>
      </c>
      <c r="AQ752" s="113" t="str">
        <f t="shared" si="365"/>
        <v/>
      </c>
      <c r="AR752" s="113" t="str">
        <f t="shared" si="366"/>
        <v/>
      </c>
      <c r="AS752" s="113">
        <f t="shared" si="367"/>
        <v>0</v>
      </c>
      <c r="AT752" s="113">
        <f t="shared" si="368"/>
        <v>0</v>
      </c>
      <c r="AU752" s="113">
        <f t="shared" si="369"/>
        <v>0</v>
      </c>
      <c r="AV752" s="113">
        <f t="shared" si="370"/>
        <v>0</v>
      </c>
      <c r="AX752" s="68" t="str">
        <f>IF(BC752="","",IF(BC752&gt;0,COUNT($AY$2:AY752),""))</f>
        <v/>
      </c>
      <c r="AY752" s="113" t="str">
        <f t="shared" si="371"/>
        <v/>
      </c>
      <c r="AZ752" s="113" t="str">
        <f t="shared" si="372"/>
        <v/>
      </c>
      <c r="BA752" s="113" t="str">
        <f t="shared" si="373"/>
        <v/>
      </c>
      <c r="BB752" s="113" t="str">
        <f t="shared" si="374"/>
        <v/>
      </c>
      <c r="BC752" s="113" t="str">
        <f t="shared" si="375"/>
        <v/>
      </c>
      <c r="BD752" s="113" t="str">
        <f t="shared" si="376"/>
        <v/>
      </c>
      <c r="BE752" s="113" t="str">
        <f t="shared" si="377"/>
        <v/>
      </c>
      <c r="BF752" s="113" t="str">
        <f t="shared" si="378"/>
        <v/>
      </c>
      <c r="BG752" s="113" t="str">
        <f t="shared" si="379"/>
        <v/>
      </c>
      <c r="BH752" s="113" t="str">
        <f t="shared" si="380"/>
        <v/>
      </c>
      <c r="BI752" s="113" t="str">
        <f t="shared" si="381"/>
        <v/>
      </c>
      <c r="BJ752" s="113" t="str">
        <f t="shared" si="382"/>
        <v/>
      </c>
      <c r="BK752" s="113" t="str">
        <f t="shared" si="383"/>
        <v/>
      </c>
      <c r="BL752" s="113" t="str">
        <f t="shared" si="384"/>
        <v/>
      </c>
      <c r="BM752" s="113" t="str">
        <f t="shared" si="385"/>
        <v/>
      </c>
      <c r="BN752" s="113" t="str">
        <f t="shared" si="386"/>
        <v/>
      </c>
    </row>
    <row r="753" spans="1:66">
      <c r="A753" s="111">
        <f>IF('Data Entry'!$H$4="","",'Data Entry'!$H$4)</f>
        <v>8</v>
      </c>
      <c r="B753" s="111" t="str">
        <f>IF('Data Entry'!B758="","",'Data Entry'!B758)</f>
        <v/>
      </c>
      <c r="C753" s="111" t="str">
        <f>IF('Data Entry'!C758="","",'Data Entry'!C758)</f>
        <v/>
      </c>
      <c r="D753" s="114" t="str">
        <f>IF('Data Entry'!D758="","",'Data Entry'!D758)</f>
        <v/>
      </c>
      <c r="E753" s="111" t="str">
        <f>IF('Data Entry'!E758="","",UPPER('Data Entry'!E758))</f>
        <v/>
      </c>
      <c r="F753" s="111"/>
      <c r="G753" s="111" t="str">
        <f>IF('Data Entry'!F758="","",UPPER('Data Entry'!F758))</f>
        <v/>
      </c>
      <c r="H753" s="111"/>
      <c r="I753" s="111"/>
      <c r="J753" s="111"/>
      <c r="K753" s="111" t="str">
        <f>IF('Data Entry'!G758="","",'Data Entry'!G758)</f>
        <v/>
      </c>
      <c r="L753" s="111" t="str">
        <f>IF('Data Entry'!H758="","",'Data Entry'!H758)</f>
        <v/>
      </c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  <c r="AE753" s="112"/>
      <c r="AF753" s="68" t="str">
        <f>IF(AK753="","",IF(AK753&gt;0,COUNT($AG$2:AG753),""))</f>
        <v/>
      </c>
      <c r="AG753" s="113">
        <f t="shared" si="355"/>
        <v>8</v>
      </c>
      <c r="AH753" s="113" t="str">
        <f t="shared" si="356"/>
        <v/>
      </c>
      <c r="AI753" s="113" t="str">
        <f t="shared" si="357"/>
        <v/>
      </c>
      <c r="AJ753" s="113" t="str">
        <f t="shared" si="358"/>
        <v/>
      </c>
      <c r="AK753" s="113" t="str">
        <f t="shared" si="359"/>
        <v/>
      </c>
      <c r="AL753" s="113">
        <f t="shared" si="360"/>
        <v>0</v>
      </c>
      <c r="AM753" s="113" t="str">
        <f t="shared" si="361"/>
        <v/>
      </c>
      <c r="AN753" s="113">
        <f t="shared" si="362"/>
        <v>0</v>
      </c>
      <c r="AO753" s="113">
        <f t="shared" si="363"/>
        <v>0</v>
      </c>
      <c r="AP753" s="113">
        <f t="shared" si="364"/>
        <v>0</v>
      </c>
      <c r="AQ753" s="113" t="str">
        <f t="shared" si="365"/>
        <v/>
      </c>
      <c r="AR753" s="113" t="str">
        <f t="shared" si="366"/>
        <v/>
      </c>
      <c r="AS753" s="113">
        <f t="shared" si="367"/>
        <v>0</v>
      </c>
      <c r="AT753" s="113">
        <f t="shared" si="368"/>
        <v>0</v>
      </c>
      <c r="AU753" s="113">
        <f t="shared" si="369"/>
        <v>0</v>
      </c>
      <c r="AV753" s="113">
        <f t="shared" si="370"/>
        <v>0</v>
      </c>
      <c r="AX753" s="68" t="str">
        <f>IF(BC753="","",IF(BC753&gt;0,COUNT($AY$2:AY753),""))</f>
        <v/>
      </c>
      <c r="AY753" s="113" t="str">
        <f t="shared" si="371"/>
        <v/>
      </c>
      <c r="AZ753" s="113" t="str">
        <f t="shared" si="372"/>
        <v/>
      </c>
      <c r="BA753" s="113" t="str">
        <f t="shared" si="373"/>
        <v/>
      </c>
      <c r="BB753" s="113" t="str">
        <f t="shared" si="374"/>
        <v/>
      </c>
      <c r="BC753" s="113" t="str">
        <f t="shared" si="375"/>
        <v/>
      </c>
      <c r="BD753" s="113" t="str">
        <f t="shared" si="376"/>
        <v/>
      </c>
      <c r="BE753" s="113" t="str">
        <f t="shared" si="377"/>
        <v/>
      </c>
      <c r="BF753" s="113" t="str">
        <f t="shared" si="378"/>
        <v/>
      </c>
      <c r="BG753" s="113" t="str">
        <f t="shared" si="379"/>
        <v/>
      </c>
      <c r="BH753" s="113" t="str">
        <f t="shared" si="380"/>
        <v/>
      </c>
      <c r="BI753" s="113" t="str">
        <f t="shared" si="381"/>
        <v/>
      </c>
      <c r="BJ753" s="113" t="str">
        <f t="shared" si="382"/>
        <v/>
      </c>
      <c r="BK753" s="113" t="str">
        <f t="shared" si="383"/>
        <v/>
      </c>
      <c r="BL753" s="113" t="str">
        <f t="shared" si="384"/>
        <v/>
      </c>
      <c r="BM753" s="113" t="str">
        <f t="shared" si="385"/>
        <v/>
      </c>
      <c r="BN753" s="113" t="str">
        <f t="shared" si="386"/>
        <v/>
      </c>
    </row>
    <row r="754" spans="1:66">
      <c r="A754" s="111">
        <f>IF('Data Entry'!$H$4="","",'Data Entry'!$H$4)</f>
        <v>8</v>
      </c>
      <c r="B754" s="111" t="str">
        <f>IF('Data Entry'!B759="","",'Data Entry'!B759)</f>
        <v/>
      </c>
      <c r="C754" s="111" t="str">
        <f>IF('Data Entry'!C759="","",'Data Entry'!C759)</f>
        <v/>
      </c>
      <c r="D754" s="114" t="str">
        <f>IF('Data Entry'!D759="","",'Data Entry'!D759)</f>
        <v/>
      </c>
      <c r="E754" s="111" t="str">
        <f>IF('Data Entry'!E759="","",UPPER('Data Entry'!E759))</f>
        <v/>
      </c>
      <c r="F754" s="111"/>
      <c r="G754" s="111" t="str">
        <f>IF('Data Entry'!F759="","",UPPER('Data Entry'!F759))</f>
        <v/>
      </c>
      <c r="H754" s="111"/>
      <c r="I754" s="111"/>
      <c r="J754" s="111"/>
      <c r="K754" s="111" t="str">
        <f>IF('Data Entry'!G759="","",'Data Entry'!G759)</f>
        <v/>
      </c>
      <c r="L754" s="111" t="str">
        <f>IF('Data Entry'!H759="","",'Data Entry'!H759)</f>
        <v/>
      </c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  <c r="AE754" s="112"/>
      <c r="AF754" s="68" t="str">
        <f>IF(AK754="","",IF(AK754&gt;0,COUNT($AG$2:AG754),""))</f>
        <v/>
      </c>
      <c r="AG754" s="113">
        <f t="shared" si="355"/>
        <v>8</v>
      </c>
      <c r="AH754" s="113" t="str">
        <f t="shared" si="356"/>
        <v/>
      </c>
      <c r="AI754" s="113" t="str">
        <f t="shared" si="357"/>
        <v/>
      </c>
      <c r="AJ754" s="113" t="str">
        <f t="shared" si="358"/>
        <v/>
      </c>
      <c r="AK754" s="113" t="str">
        <f t="shared" si="359"/>
        <v/>
      </c>
      <c r="AL754" s="113">
        <f t="shared" si="360"/>
        <v>0</v>
      </c>
      <c r="AM754" s="113" t="str">
        <f t="shared" si="361"/>
        <v/>
      </c>
      <c r="AN754" s="113">
        <f t="shared" si="362"/>
        <v>0</v>
      </c>
      <c r="AO754" s="113">
        <f t="shared" si="363"/>
        <v>0</v>
      </c>
      <c r="AP754" s="113">
        <f t="shared" si="364"/>
        <v>0</v>
      </c>
      <c r="AQ754" s="113" t="str">
        <f t="shared" si="365"/>
        <v/>
      </c>
      <c r="AR754" s="113" t="str">
        <f t="shared" si="366"/>
        <v/>
      </c>
      <c r="AS754" s="113">
        <f t="shared" si="367"/>
        <v>0</v>
      </c>
      <c r="AT754" s="113">
        <f t="shared" si="368"/>
        <v>0</v>
      </c>
      <c r="AU754" s="113">
        <f t="shared" si="369"/>
        <v>0</v>
      </c>
      <c r="AV754" s="113">
        <f t="shared" si="370"/>
        <v>0</v>
      </c>
      <c r="AX754" s="68" t="str">
        <f>IF(BC754="","",IF(BC754&gt;0,COUNT($AY$2:AY754),""))</f>
        <v/>
      </c>
      <c r="AY754" s="113" t="str">
        <f t="shared" si="371"/>
        <v/>
      </c>
      <c r="AZ754" s="113" t="str">
        <f t="shared" si="372"/>
        <v/>
      </c>
      <c r="BA754" s="113" t="str">
        <f t="shared" si="373"/>
        <v/>
      </c>
      <c r="BB754" s="113" t="str">
        <f t="shared" si="374"/>
        <v/>
      </c>
      <c r="BC754" s="113" t="str">
        <f t="shared" si="375"/>
        <v/>
      </c>
      <c r="BD754" s="113" t="str">
        <f t="shared" si="376"/>
        <v/>
      </c>
      <c r="BE754" s="113" t="str">
        <f t="shared" si="377"/>
        <v/>
      </c>
      <c r="BF754" s="113" t="str">
        <f t="shared" si="378"/>
        <v/>
      </c>
      <c r="BG754" s="113" t="str">
        <f t="shared" si="379"/>
        <v/>
      </c>
      <c r="BH754" s="113" t="str">
        <f t="shared" si="380"/>
        <v/>
      </c>
      <c r="BI754" s="113" t="str">
        <f t="shared" si="381"/>
        <v/>
      </c>
      <c r="BJ754" s="113" t="str">
        <f t="shared" si="382"/>
        <v/>
      </c>
      <c r="BK754" s="113" t="str">
        <f t="shared" si="383"/>
        <v/>
      </c>
      <c r="BL754" s="113" t="str">
        <f t="shared" si="384"/>
        <v/>
      </c>
      <c r="BM754" s="113" t="str">
        <f t="shared" si="385"/>
        <v/>
      </c>
      <c r="BN754" s="113" t="str">
        <f t="shared" si="386"/>
        <v/>
      </c>
    </row>
    <row r="755" spans="1:66">
      <c r="A755" s="111">
        <f>IF('Data Entry'!$H$4="","",'Data Entry'!$H$4)</f>
        <v>8</v>
      </c>
      <c r="B755" s="111" t="str">
        <f>IF('Data Entry'!B760="","",'Data Entry'!B760)</f>
        <v/>
      </c>
      <c r="C755" s="111" t="str">
        <f>IF('Data Entry'!C760="","",'Data Entry'!C760)</f>
        <v/>
      </c>
      <c r="D755" s="114" t="str">
        <f>IF('Data Entry'!D760="","",'Data Entry'!D760)</f>
        <v/>
      </c>
      <c r="E755" s="111" t="str">
        <f>IF('Data Entry'!E760="","",UPPER('Data Entry'!E760))</f>
        <v/>
      </c>
      <c r="F755" s="111"/>
      <c r="G755" s="111" t="str">
        <f>IF('Data Entry'!F760="","",UPPER('Data Entry'!F760))</f>
        <v/>
      </c>
      <c r="H755" s="111"/>
      <c r="I755" s="111"/>
      <c r="J755" s="111"/>
      <c r="K755" s="111" t="str">
        <f>IF('Data Entry'!G760="","",'Data Entry'!G760)</f>
        <v/>
      </c>
      <c r="L755" s="111" t="str">
        <f>IF('Data Entry'!H760="","",'Data Entry'!H760)</f>
        <v/>
      </c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  <c r="AE755" s="112"/>
      <c r="AF755" s="68" t="str">
        <f>IF(AK755="","",IF(AK755&gt;0,COUNT($AG$2:AG755),""))</f>
        <v/>
      </c>
      <c r="AG755" s="113">
        <f t="shared" si="355"/>
        <v>8</v>
      </c>
      <c r="AH755" s="113" t="str">
        <f t="shared" si="356"/>
        <v/>
      </c>
      <c r="AI755" s="113" t="str">
        <f t="shared" si="357"/>
        <v/>
      </c>
      <c r="AJ755" s="113" t="str">
        <f t="shared" si="358"/>
        <v/>
      </c>
      <c r="AK755" s="113" t="str">
        <f t="shared" si="359"/>
        <v/>
      </c>
      <c r="AL755" s="113">
        <f t="shared" si="360"/>
        <v>0</v>
      </c>
      <c r="AM755" s="113" t="str">
        <f t="shared" si="361"/>
        <v/>
      </c>
      <c r="AN755" s="113">
        <f t="shared" si="362"/>
        <v>0</v>
      </c>
      <c r="AO755" s="113">
        <f t="shared" si="363"/>
        <v>0</v>
      </c>
      <c r="AP755" s="113">
        <f t="shared" si="364"/>
        <v>0</v>
      </c>
      <c r="AQ755" s="113" t="str">
        <f t="shared" si="365"/>
        <v/>
      </c>
      <c r="AR755" s="113" t="str">
        <f t="shared" si="366"/>
        <v/>
      </c>
      <c r="AS755" s="113">
        <f t="shared" si="367"/>
        <v>0</v>
      </c>
      <c r="AT755" s="113">
        <f t="shared" si="368"/>
        <v>0</v>
      </c>
      <c r="AU755" s="113">
        <f t="shared" si="369"/>
        <v>0</v>
      </c>
      <c r="AV755" s="113">
        <f t="shared" si="370"/>
        <v>0</v>
      </c>
      <c r="AX755" s="68" t="str">
        <f>IF(BC755="","",IF(BC755&gt;0,COUNT($AY$2:AY755),""))</f>
        <v/>
      </c>
      <c r="AY755" s="113" t="str">
        <f t="shared" si="371"/>
        <v/>
      </c>
      <c r="AZ755" s="113" t="str">
        <f t="shared" si="372"/>
        <v/>
      </c>
      <c r="BA755" s="113" t="str">
        <f t="shared" si="373"/>
        <v/>
      </c>
      <c r="BB755" s="113" t="str">
        <f t="shared" si="374"/>
        <v/>
      </c>
      <c r="BC755" s="113" t="str">
        <f t="shared" si="375"/>
        <v/>
      </c>
      <c r="BD755" s="113" t="str">
        <f t="shared" si="376"/>
        <v/>
      </c>
      <c r="BE755" s="113" t="str">
        <f t="shared" si="377"/>
        <v/>
      </c>
      <c r="BF755" s="113" t="str">
        <f t="shared" si="378"/>
        <v/>
      </c>
      <c r="BG755" s="113" t="str">
        <f t="shared" si="379"/>
        <v/>
      </c>
      <c r="BH755" s="113" t="str">
        <f t="shared" si="380"/>
        <v/>
      </c>
      <c r="BI755" s="113" t="str">
        <f t="shared" si="381"/>
        <v/>
      </c>
      <c r="BJ755" s="113" t="str">
        <f t="shared" si="382"/>
        <v/>
      </c>
      <c r="BK755" s="113" t="str">
        <f t="shared" si="383"/>
        <v/>
      </c>
      <c r="BL755" s="113" t="str">
        <f t="shared" si="384"/>
        <v/>
      </c>
      <c r="BM755" s="113" t="str">
        <f t="shared" si="385"/>
        <v/>
      </c>
      <c r="BN755" s="113" t="str">
        <f t="shared" si="386"/>
        <v/>
      </c>
    </row>
    <row r="756" spans="1:66">
      <c r="A756" s="111">
        <f>IF('Data Entry'!$H$4="","",'Data Entry'!$H$4)</f>
        <v>8</v>
      </c>
      <c r="B756" s="111" t="str">
        <f>IF('Data Entry'!B761="","",'Data Entry'!B761)</f>
        <v/>
      </c>
      <c r="C756" s="111" t="str">
        <f>IF('Data Entry'!C761="","",'Data Entry'!C761)</f>
        <v/>
      </c>
      <c r="D756" s="114" t="str">
        <f>IF('Data Entry'!D761="","",'Data Entry'!D761)</f>
        <v/>
      </c>
      <c r="E756" s="111" t="str">
        <f>IF('Data Entry'!E761="","",UPPER('Data Entry'!E761))</f>
        <v/>
      </c>
      <c r="F756" s="111"/>
      <c r="G756" s="111" t="str">
        <f>IF('Data Entry'!F761="","",UPPER('Data Entry'!F761))</f>
        <v/>
      </c>
      <c r="H756" s="111"/>
      <c r="I756" s="111"/>
      <c r="J756" s="111"/>
      <c r="K756" s="111" t="str">
        <f>IF('Data Entry'!G761="","",'Data Entry'!G761)</f>
        <v/>
      </c>
      <c r="L756" s="111" t="str">
        <f>IF('Data Entry'!H761="","",'Data Entry'!H761)</f>
        <v/>
      </c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  <c r="AE756" s="112"/>
      <c r="AF756" s="68" t="str">
        <f>IF(AK756="","",IF(AK756&gt;0,COUNT($AG$2:AG756),""))</f>
        <v/>
      </c>
      <c r="AG756" s="113">
        <f t="shared" si="355"/>
        <v>8</v>
      </c>
      <c r="AH756" s="113" t="str">
        <f t="shared" si="356"/>
        <v/>
      </c>
      <c r="AI756" s="113" t="str">
        <f t="shared" si="357"/>
        <v/>
      </c>
      <c r="AJ756" s="113" t="str">
        <f t="shared" si="358"/>
        <v/>
      </c>
      <c r="AK756" s="113" t="str">
        <f t="shared" si="359"/>
        <v/>
      </c>
      <c r="AL756" s="113">
        <f t="shared" si="360"/>
        <v>0</v>
      </c>
      <c r="AM756" s="113" t="str">
        <f t="shared" si="361"/>
        <v/>
      </c>
      <c r="AN756" s="113">
        <f t="shared" si="362"/>
        <v>0</v>
      </c>
      <c r="AO756" s="113">
        <f t="shared" si="363"/>
        <v>0</v>
      </c>
      <c r="AP756" s="113">
        <f t="shared" si="364"/>
        <v>0</v>
      </c>
      <c r="AQ756" s="113" t="str">
        <f t="shared" si="365"/>
        <v/>
      </c>
      <c r="AR756" s="113" t="str">
        <f t="shared" si="366"/>
        <v/>
      </c>
      <c r="AS756" s="113">
        <f t="shared" si="367"/>
        <v>0</v>
      </c>
      <c r="AT756" s="113">
        <f t="shared" si="368"/>
        <v>0</v>
      </c>
      <c r="AU756" s="113">
        <f t="shared" si="369"/>
        <v>0</v>
      </c>
      <c r="AV756" s="113">
        <f t="shared" si="370"/>
        <v>0</v>
      </c>
      <c r="AX756" s="68" t="str">
        <f>IF(BC756="","",IF(BC756&gt;0,COUNT($AY$2:AY756),""))</f>
        <v/>
      </c>
      <c r="AY756" s="113" t="str">
        <f t="shared" si="371"/>
        <v/>
      </c>
      <c r="AZ756" s="113" t="str">
        <f t="shared" si="372"/>
        <v/>
      </c>
      <c r="BA756" s="113" t="str">
        <f t="shared" si="373"/>
        <v/>
      </c>
      <c r="BB756" s="113" t="str">
        <f t="shared" si="374"/>
        <v/>
      </c>
      <c r="BC756" s="113" t="str">
        <f t="shared" si="375"/>
        <v/>
      </c>
      <c r="BD756" s="113" t="str">
        <f t="shared" si="376"/>
        <v/>
      </c>
      <c r="BE756" s="113" t="str">
        <f t="shared" si="377"/>
        <v/>
      </c>
      <c r="BF756" s="113" t="str">
        <f t="shared" si="378"/>
        <v/>
      </c>
      <c r="BG756" s="113" t="str">
        <f t="shared" si="379"/>
        <v/>
      </c>
      <c r="BH756" s="113" t="str">
        <f t="shared" si="380"/>
        <v/>
      </c>
      <c r="BI756" s="113" t="str">
        <f t="shared" si="381"/>
        <v/>
      </c>
      <c r="BJ756" s="113" t="str">
        <f t="shared" si="382"/>
        <v/>
      </c>
      <c r="BK756" s="113" t="str">
        <f t="shared" si="383"/>
        <v/>
      </c>
      <c r="BL756" s="113" t="str">
        <f t="shared" si="384"/>
        <v/>
      </c>
      <c r="BM756" s="113" t="str">
        <f t="shared" si="385"/>
        <v/>
      </c>
      <c r="BN756" s="113" t="str">
        <f t="shared" si="386"/>
        <v/>
      </c>
    </row>
    <row r="757" spans="1:66">
      <c r="A757" s="111">
        <f>IF('Data Entry'!$H$4="","",'Data Entry'!$H$4)</f>
        <v>8</v>
      </c>
      <c r="B757" s="111" t="str">
        <f>IF('Data Entry'!B762="","",'Data Entry'!B762)</f>
        <v/>
      </c>
      <c r="C757" s="111" t="str">
        <f>IF('Data Entry'!C762="","",'Data Entry'!C762)</f>
        <v/>
      </c>
      <c r="D757" s="114" t="str">
        <f>IF('Data Entry'!D762="","",'Data Entry'!D762)</f>
        <v/>
      </c>
      <c r="E757" s="111" t="str">
        <f>IF('Data Entry'!E762="","",UPPER('Data Entry'!E762))</f>
        <v/>
      </c>
      <c r="F757" s="111"/>
      <c r="G757" s="111" t="str">
        <f>IF('Data Entry'!F762="","",UPPER('Data Entry'!F762))</f>
        <v/>
      </c>
      <c r="H757" s="111"/>
      <c r="I757" s="111"/>
      <c r="J757" s="111"/>
      <c r="K757" s="111" t="str">
        <f>IF('Data Entry'!G762="","",'Data Entry'!G762)</f>
        <v/>
      </c>
      <c r="L757" s="111" t="str">
        <f>IF('Data Entry'!H762="","",'Data Entry'!H762)</f>
        <v/>
      </c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  <c r="AE757" s="112"/>
      <c r="AF757" s="68" t="str">
        <f>IF(AK757="","",IF(AK757&gt;0,COUNT($AG$2:AG757),""))</f>
        <v/>
      </c>
      <c r="AG757" s="113">
        <f t="shared" si="355"/>
        <v>8</v>
      </c>
      <c r="AH757" s="113" t="str">
        <f t="shared" si="356"/>
        <v/>
      </c>
      <c r="AI757" s="113" t="str">
        <f t="shared" si="357"/>
        <v/>
      </c>
      <c r="AJ757" s="113" t="str">
        <f t="shared" si="358"/>
        <v/>
      </c>
      <c r="AK757" s="113" t="str">
        <f t="shared" si="359"/>
        <v/>
      </c>
      <c r="AL757" s="113">
        <f t="shared" si="360"/>
        <v>0</v>
      </c>
      <c r="AM757" s="113" t="str">
        <f t="shared" si="361"/>
        <v/>
      </c>
      <c r="AN757" s="113">
        <f t="shared" si="362"/>
        <v>0</v>
      </c>
      <c r="AO757" s="113">
        <f t="shared" si="363"/>
        <v>0</v>
      </c>
      <c r="AP757" s="113">
        <f t="shared" si="364"/>
        <v>0</v>
      </c>
      <c r="AQ757" s="113" t="str">
        <f t="shared" si="365"/>
        <v/>
      </c>
      <c r="AR757" s="113" t="str">
        <f t="shared" si="366"/>
        <v/>
      </c>
      <c r="AS757" s="113">
        <f t="shared" si="367"/>
        <v>0</v>
      </c>
      <c r="AT757" s="113">
        <f t="shared" si="368"/>
        <v>0</v>
      </c>
      <c r="AU757" s="113">
        <f t="shared" si="369"/>
        <v>0</v>
      </c>
      <c r="AV757" s="113">
        <f t="shared" si="370"/>
        <v>0</v>
      </c>
      <c r="AX757" s="68" t="str">
        <f>IF(BC757="","",IF(BC757&gt;0,COUNT($AY$2:AY757),""))</f>
        <v/>
      </c>
      <c r="AY757" s="113" t="str">
        <f t="shared" si="371"/>
        <v/>
      </c>
      <c r="AZ757" s="113" t="str">
        <f t="shared" si="372"/>
        <v/>
      </c>
      <c r="BA757" s="113" t="str">
        <f t="shared" si="373"/>
        <v/>
      </c>
      <c r="BB757" s="113" t="str">
        <f t="shared" si="374"/>
        <v/>
      </c>
      <c r="BC757" s="113" t="str">
        <f t="shared" si="375"/>
        <v/>
      </c>
      <c r="BD757" s="113" t="str">
        <f t="shared" si="376"/>
        <v/>
      </c>
      <c r="BE757" s="113" t="str">
        <f t="shared" si="377"/>
        <v/>
      </c>
      <c r="BF757" s="113" t="str">
        <f t="shared" si="378"/>
        <v/>
      </c>
      <c r="BG757" s="113" t="str">
        <f t="shared" si="379"/>
        <v/>
      </c>
      <c r="BH757" s="113" t="str">
        <f t="shared" si="380"/>
        <v/>
      </c>
      <c r="BI757" s="113" t="str">
        <f t="shared" si="381"/>
        <v/>
      </c>
      <c r="BJ757" s="113" t="str">
        <f t="shared" si="382"/>
        <v/>
      </c>
      <c r="BK757" s="113" t="str">
        <f t="shared" si="383"/>
        <v/>
      </c>
      <c r="BL757" s="113" t="str">
        <f t="shared" si="384"/>
        <v/>
      </c>
      <c r="BM757" s="113" t="str">
        <f t="shared" si="385"/>
        <v/>
      </c>
      <c r="BN757" s="113" t="str">
        <f t="shared" si="386"/>
        <v/>
      </c>
    </row>
    <row r="758" spans="1:66">
      <c r="A758" s="111">
        <f>IF('Data Entry'!$H$4="","",'Data Entry'!$H$4)</f>
        <v>8</v>
      </c>
      <c r="B758" s="111" t="str">
        <f>IF('Data Entry'!B763="","",'Data Entry'!B763)</f>
        <v/>
      </c>
      <c r="C758" s="111" t="str">
        <f>IF('Data Entry'!C763="","",'Data Entry'!C763)</f>
        <v/>
      </c>
      <c r="D758" s="114" t="str">
        <f>IF('Data Entry'!D763="","",'Data Entry'!D763)</f>
        <v/>
      </c>
      <c r="E758" s="111" t="str">
        <f>IF('Data Entry'!E763="","",UPPER('Data Entry'!E763))</f>
        <v/>
      </c>
      <c r="F758" s="111"/>
      <c r="G758" s="111" t="str">
        <f>IF('Data Entry'!F763="","",UPPER('Data Entry'!F763))</f>
        <v/>
      </c>
      <c r="H758" s="111"/>
      <c r="I758" s="111"/>
      <c r="J758" s="111"/>
      <c r="K758" s="111" t="str">
        <f>IF('Data Entry'!G763="","",'Data Entry'!G763)</f>
        <v/>
      </c>
      <c r="L758" s="111" t="str">
        <f>IF('Data Entry'!H763="","",'Data Entry'!H763)</f>
        <v/>
      </c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  <c r="AE758" s="112"/>
      <c r="AF758" s="68" t="str">
        <f>IF(AK758="","",IF(AK758&gt;0,COUNT($AG$2:AG758),""))</f>
        <v/>
      </c>
      <c r="AG758" s="113">
        <f t="shared" si="355"/>
        <v>8</v>
      </c>
      <c r="AH758" s="113" t="str">
        <f t="shared" si="356"/>
        <v/>
      </c>
      <c r="AI758" s="113" t="str">
        <f t="shared" si="357"/>
        <v/>
      </c>
      <c r="AJ758" s="113" t="str">
        <f t="shared" si="358"/>
        <v/>
      </c>
      <c r="AK758" s="113" t="str">
        <f t="shared" si="359"/>
        <v/>
      </c>
      <c r="AL758" s="113">
        <f t="shared" si="360"/>
        <v>0</v>
      </c>
      <c r="AM758" s="113" t="str">
        <f t="shared" si="361"/>
        <v/>
      </c>
      <c r="AN758" s="113">
        <f t="shared" si="362"/>
        <v>0</v>
      </c>
      <c r="AO758" s="113">
        <f t="shared" si="363"/>
        <v>0</v>
      </c>
      <c r="AP758" s="113">
        <f t="shared" si="364"/>
        <v>0</v>
      </c>
      <c r="AQ758" s="113" t="str">
        <f t="shared" si="365"/>
        <v/>
      </c>
      <c r="AR758" s="113" t="str">
        <f t="shared" si="366"/>
        <v/>
      </c>
      <c r="AS758" s="113">
        <f t="shared" si="367"/>
        <v>0</v>
      </c>
      <c r="AT758" s="113">
        <f t="shared" si="368"/>
        <v>0</v>
      </c>
      <c r="AU758" s="113">
        <f t="shared" si="369"/>
        <v>0</v>
      </c>
      <c r="AV758" s="113">
        <f t="shared" si="370"/>
        <v>0</v>
      </c>
      <c r="AX758" s="68" t="str">
        <f>IF(BC758="","",IF(BC758&gt;0,COUNT($AY$2:AY758),""))</f>
        <v/>
      </c>
      <c r="AY758" s="113" t="str">
        <f t="shared" si="371"/>
        <v/>
      </c>
      <c r="AZ758" s="113" t="str">
        <f t="shared" si="372"/>
        <v/>
      </c>
      <c r="BA758" s="113" t="str">
        <f t="shared" si="373"/>
        <v/>
      </c>
      <c r="BB758" s="113" t="str">
        <f t="shared" si="374"/>
        <v/>
      </c>
      <c r="BC758" s="113" t="str">
        <f t="shared" si="375"/>
        <v/>
      </c>
      <c r="BD758" s="113" t="str">
        <f t="shared" si="376"/>
        <v/>
      </c>
      <c r="BE758" s="113" t="str">
        <f t="shared" si="377"/>
        <v/>
      </c>
      <c r="BF758" s="113" t="str">
        <f t="shared" si="378"/>
        <v/>
      </c>
      <c r="BG758" s="113" t="str">
        <f t="shared" si="379"/>
        <v/>
      </c>
      <c r="BH758" s="113" t="str">
        <f t="shared" si="380"/>
        <v/>
      </c>
      <c r="BI758" s="113" t="str">
        <f t="shared" si="381"/>
        <v/>
      </c>
      <c r="BJ758" s="113" t="str">
        <f t="shared" si="382"/>
        <v/>
      </c>
      <c r="BK758" s="113" t="str">
        <f t="shared" si="383"/>
        <v/>
      </c>
      <c r="BL758" s="113" t="str">
        <f t="shared" si="384"/>
        <v/>
      </c>
      <c r="BM758" s="113" t="str">
        <f t="shared" si="385"/>
        <v/>
      </c>
      <c r="BN758" s="113" t="str">
        <f t="shared" si="386"/>
        <v/>
      </c>
    </row>
    <row r="759" spans="1:66">
      <c r="A759" s="111">
        <f>IF('Data Entry'!$H$4="","",'Data Entry'!$H$4)</f>
        <v>8</v>
      </c>
      <c r="B759" s="111" t="str">
        <f>IF('Data Entry'!B764="","",'Data Entry'!B764)</f>
        <v/>
      </c>
      <c r="C759" s="111" t="str">
        <f>IF('Data Entry'!C764="","",'Data Entry'!C764)</f>
        <v/>
      </c>
      <c r="D759" s="114" t="str">
        <f>IF('Data Entry'!D764="","",'Data Entry'!D764)</f>
        <v/>
      </c>
      <c r="E759" s="111" t="str">
        <f>IF('Data Entry'!E764="","",UPPER('Data Entry'!E764))</f>
        <v/>
      </c>
      <c r="F759" s="111"/>
      <c r="G759" s="111" t="str">
        <f>IF('Data Entry'!F764="","",UPPER('Data Entry'!F764))</f>
        <v/>
      </c>
      <c r="H759" s="111"/>
      <c r="I759" s="111"/>
      <c r="J759" s="111"/>
      <c r="K759" s="111" t="str">
        <f>IF('Data Entry'!G764="","",'Data Entry'!G764)</f>
        <v/>
      </c>
      <c r="L759" s="111" t="str">
        <f>IF('Data Entry'!H764="","",'Data Entry'!H764)</f>
        <v/>
      </c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  <c r="AE759" s="112"/>
      <c r="AF759" s="68" t="str">
        <f>IF(AK759="","",IF(AK759&gt;0,COUNT($AG$2:AG759),""))</f>
        <v/>
      </c>
      <c r="AG759" s="113">
        <f t="shared" si="355"/>
        <v>8</v>
      </c>
      <c r="AH759" s="113" t="str">
        <f t="shared" si="356"/>
        <v/>
      </c>
      <c r="AI759" s="113" t="str">
        <f t="shared" si="357"/>
        <v/>
      </c>
      <c r="AJ759" s="113" t="str">
        <f t="shared" si="358"/>
        <v/>
      </c>
      <c r="AK759" s="113" t="str">
        <f t="shared" si="359"/>
        <v/>
      </c>
      <c r="AL759" s="113">
        <f t="shared" si="360"/>
        <v>0</v>
      </c>
      <c r="AM759" s="113" t="str">
        <f t="shared" si="361"/>
        <v/>
      </c>
      <c r="AN759" s="113">
        <f t="shared" si="362"/>
        <v>0</v>
      </c>
      <c r="AO759" s="113">
        <f t="shared" si="363"/>
        <v>0</v>
      </c>
      <c r="AP759" s="113">
        <f t="shared" si="364"/>
        <v>0</v>
      </c>
      <c r="AQ759" s="113" t="str">
        <f t="shared" si="365"/>
        <v/>
      </c>
      <c r="AR759" s="113" t="str">
        <f t="shared" si="366"/>
        <v/>
      </c>
      <c r="AS759" s="113">
        <f t="shared" si="367"/>
        <v>0</v>
      </c>
      <c r="AT759" s="113">
        <f t="shared" si="368"/>
        <v>0</v>
      </c>
      <c r="AU759" s="113">
        <f t="shared" si="369"/>
        <v>0</v>
      </c>
      <c r="AV759" s="113">
        <f t="shared" si="370"/>
        <v>0</v>
      </c>
      <c r="AX759" s="68" t="str">
        <f>IF(BC759="","",IF(BC759&gt;0,COUNT($AY$2:AY759),""))</f>
        <v/>
      </c>
      <c r="AY759" s="113" t="str">
        <f t="shared" si="371"/>
        <v/>
      </c>
      <c r="AZ759" s="113" t="str">
        <f t="shared" si="372"/>
        <v/>
      </c>
      <c r="BA759" s="113" t="str">
        <f t="shared" si="373"/>
        <v/>
      </c>
      <c r="BB759" s="113" t="str">
        <f t="shared" si="374"/>
        <v/>
      </c>
      <c r="BC759" s="113" t="str">
        <f t="shared" si="375"/>
        <v/>
      </c>
      <c r="BD759" s="113" t="str">
        <f t="shared" si="376"/>
        <v/>
      </c>
      <c r="BE759" s="113" t="str">
        <f t="shared" si="377"/>
        <v/>
      </c>
      <c r="BF759" s="113" t="str">
        <f t="shared" si="378"/>
        <v/>
      </c>
      <c r="BG759" s="113" t="str">
        <f t="shared" si="379"/>
        <v/>
      </c>
      <c r="BH759" s="113" t="str">
        <f t="shared" si="380"/>
        <v/>
      </c>
      <c r="BI759" s="113" t="str">
        <f t="shared" si="381"/>
        <v/>
      </c>
      <c r="BJ759" s="113" t="str">
        <f t="shared" si="382"/>
        <v/>
      </c>
      <c r="BK759" s="113" t="str">
        <f t="shared" si="383"/>
        <v/>
      </c>
      <c r="BL759" s="113" t="str">
        <f t="shared" si="384"/>
        <v/>
      </c>
      <c r="BM759" s="113" t="str">
        <f t="shared" si="385"/>
        <v/>
      </c>
      <c r="BN759" s="113" t="str">
        <f t="shared" si="386"/>
        <v/>
      </c>
    </row>
    <row r="760" spans="1:66">
      <c r="A760" s="111">
        <f>IF('Data Entry'!$H$4="","",'Data Entry'!$H$4)</f>
        <v>8</v>
      </c>
      <c r="B760" s="111" t="str">
        <f>IF('Data Entry'!B765="","",'Data Entry'!B765)</f>
        <v/>
      </c>
      <c r="C760" s="111" t="str">
        <f>IF('Data Entry'!C765="","",'Data Entry'!C765)</f>
        <v/>
      </c>
      <c r="D760" s="114" t="str">
        <f>IF('Data Entry'!D765="","",'Data Entry'!D765)</f>
        <v/>
      </c>
      <c r="E760" s="111" t="str">
        <f>IF('Data Entry'!E765="","",UPPER('Data Entry'!E765))</f>
        <v/>
      </c>
      <c r="F760" s="111"/>
      <c r="G760" s="111" t="str">
        <f>IF('Data Entry'!F765="","",UPPER('Data Entry'!F765))</f>
        <v/>
      </c>
      <c r="H760" s="111"/>
      <c r="I760" s="111"/>
      <c r="J760" s="111"/>
      <c r="K760" s="111" t="str">
        <f>IF('Data Entry'!G765="","",'Data Entry'!G765)</f>
        <v/>
      </c>
      <c r="L760" s="111" t="str">
        <f>IF('Data Entry'!H765="","",'Data Entry'!H765)</f>
        <v/>
      </c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  <c r="AE760" s="112"/>
      <c r="AF760" s="68" t="str">
        <f>IF(AK760="","",IF(AK760&gt;0,COUNT($AG$2:AG760),""))</f>
        <v/>
      </c>
      <c r="AG760" s="113">
        <f t="shared" si="355"/>
        <v>8</v>
      </c>
      <c r="AH760" s="113" t="str">
        <f t="shared" si="356"/>
        <v/>
      </c>
      <c r="AI760" s="113" t="str">
        <f t="shared" si="357"/>
        <v/>
      </c>
      <c r="AJ760" s="113" t="str">
        <f t="shared" si="358"/>
        <v/>
      </c>
      <c r="AK760" s="113" t="str">
        <f t="shared" si="359"/>
        <v/>
      </c>
      <c r="AL760" s="113">
        <f t="shared" si="360"/>
        <v>0</v>
      </c>
      <c r="AM760" s="113" t="str">
        <f t="shared" si="361"/>
        <v/>
      </c>
      <c r="AN760" s="113">
        <f t="shared" si="362"/>
        <v>0</v>
      </c>
      <c r="AO760" s="113">
        <f t="shared" si="363"/>
        <v>0</v>
      </c>
      <c r="AP760" s="113">
        <f t="shared" si="364"/>
        <v>0</v>
      </c>
      <c r="AQ760" s="113" t="str">
        <f t="shared" si="365"/>
        <v/>
      </c>
      <c r="AR760" s="113" t="str">
        <f t="shared" si="366"/>
        <v/>
      </c>
      <c r="AS760" s="113">
        <f t="shared" si="367"/>
        <v>0</v>
      </c>
      <c r="AT760" s="113">
        <f t="shared" si="368"/>
        <v>0</v>
      </c>
      <c r="AU760" s="113">
        <f t="shared" si="369"/>
        <v>0</v>
      </c>
      <c r="AV760" s="113">
        <f t="shared" si="370"/>
        <v>0</v>
      </c>
      <c r="AX760" s="68" t="str">
        <f>IF(BC760="","",IF(BC760&gt;0,COUNT($AY$2:AY760),""))</f>
        <v/>
      </c>
      <c r="AY760" s="113" t="str">
        <f t="shared" si="371"/>
        <v/>
      </c>
      <c r="AZ760" s="113" t="str">
        <f t="shared" si="372"/>
        <v/>
      </c>
      <c r="BA760" s="113" t="str">
        <f t="shared" si="373"/>
        <v/>
      </c>
      <c r="BB760" s="113" t="str">
        <f t="shared" si="374"/>
        <v/>
      </c>
      <c r="BC760" s="113" t="str">
        <f t="shared" si="375"/>
        <v/>
      </c>
      <c r="BD760" s="113" t="str">
        <f t="shared" si="376"/>
        <v/>
      </c>
      <c r="BE760" s="113" t="str">
        <f t="shared" si="377"/>
        <v/>
      </c>
      <c r="BF760" s="113" t="str">
        <f t="shared" si="378"/>
        <v/>
      </c>
      <c r="BG760" s="113" t="str">
        <f t="shared" si="379"/>
        <v/>
      </c>
      <c r="BH760" s="113" t="str">
        <f t="shared" si="380"/>
        <v/>
      </c>
      <c r="BI760" s="113" t="str">
        <f t="shared" si="381"/>
        <v/>
      </c>
      <c r="BJ760" s="113" t="str">
        <f t="shared" si="382"/>
        <v/>
      </c>
      <c r="BK760" s="113" t="str">
        <f t="shared" si="383"/>
        <v/>
      </c>
      <c r="BL760" s="113" t="str">
        <f t="shared" si="384"/>
        <v/>
      </c>
      <c r="BM760" s="113" t="str">
        <f t="shared" si="385"/>
        <v/>
      </c>
      <c r="BN760" s="113" t="str">
        <f t="shared" si="386"/>
        <v/>
      </c>
    </row>
    <row r="761" spans="1:66">
      <c r="A761" s="111">
        <f>IF('Data Entry'!$H$4="","",'Data Entry'!$H$4)</f>
        <v>8</v>
      </c>
      <c r="B761" s="111" t="str">
        <f>IF('Data Entry'!B766="","",'Data Entry'!B766)</f>
        <v/>
      </c>
      <c r="C761" s="111" t="str">
        <f>IF('Data Entry'!C766="","",'Data Entry'!C766)</f>
        <v/>
      </c>
      <c r="D761" s="114" t="str">
        <f>IF('Data Entry'!D766="","",'Data Entry'!D766)</f>
        <v/>
      </c>
      <c r="E761" s="111" t="str">
        <f>IF('Data Entry'!E766="","",UPPER('Data Entry'!E766))</f>
        <v/>
      </c>
      <c r="F761" s="111"/>
      <c r="G761" s="111" t="str">
        <f>IF('Data Entry'!F766="","",UPPER('Data Entry'!F766))</f>
        <v/>
      </c>
      <c r="H761" s="111"/>
      <c r="I761" s="111"/>
      <c r="J761" s="111"/>
      <c r="K761" s="111" t="str">
        <f>IF('Data Entry'!G766="","",'Data Entry'!G766)</f>
        <v/>
      </c>
      <c r="L761" s="111" t="str">
        <f>IF('Data Entry'!H766="","",'Data Entry'!H766)</f>
        <v/>
      </c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  <c r="AE761" s="112"/>
      <c r="AF761" s="68" t="str">
        <f>IF(AK761="","",IF(AK761&gt;0,COUNT($AG$2:AG761),""))</f>
        <v/>
      </c>
      <c r="AG761" s="113">
        <f t="shared" si="355"/>
        <v>8</v>
      </c>
      <c r="AH761" s="113" t="str">
        <f t="shared" si="356"/>
        <v/>
      </c>
      <c r="AI761" s="113" t="str">
        <f t="shared" si="357"/>
        <v/>
      </c>
      <c r="AJ761" s="113" t="str">
        <f t="shared" si="358"/>
        <v/>
      </c>
      <c r="AK761" s="113" t="str">
        <f t="shared" si="359"/>
        <v/>
      </c>
      <c r="AL761" s="113">
        <f t="shared" si="360"/>
        <v>0</v>
      </c>
      <c r="AM761" s="113" t="str">
        <f t="shared" si="361"/>
        <v/>
      </c>
      <c r="AN761" s="113">
        <f t="shared" si="362"/>
        <v>0</v>
      </c>
      <c r="AO761" s="113">
        <f t="shared" si="363"/>
        <v>0</v>
      </c>
      <c r="AP761" s="113">
        <f t="shared" si="364"/>
        <v>0</v>
      </c>
      <c r="AQ761" s="113" t="str">
        <f t="shared" si="365"/>
        <v/>
      </c>
      <c r="AR761" s="113" t="str">
        <f t="shared" si="366"/>
        <v/>
      </c>
      <c r="AS761" s="113">
        <f t="shared" si="367"/>
        <v>0</v>
      </c>
      <c r="AT761" s="113">
        <f t="shared" si="368"/>
        <v>0</v>
      </c>
      <c r="AU761" s="113">
        <f t="shared" si="369"/>
        <v>0</v>
      </c>
      <c r="AV761" s="113">
        <f t="shared" si="370"/>
        <v>0</v>
      </c>
      <c r="AX761" s="68" t="str">
        <f>IF(BC761="","",IF(BC761&gt;0,COUNT($AY$2:AY761),""))</f>
        <v/>
      </c>
      <c r="AY761" s="113" t="str">
        <f t="shared" si="371"/>
        <v/>
      </c>
      <c r="AZ761" s="113" t="str">
        <f t="shared" si="372"/>
        <v/>
      </c>
      <c r="BA761" s="113" t="str">
        <f t="shared" si="373"/>
        <v/>
      </c>
      <c r="BB761" s="113" t="str">
        <f t="shared" si="374"/>
        <v/>
      </c>
      <c r="BC761" s="113" t="str">
        <f t="shared" si="375"/>
        <v/>
      </c>
      <c r="BD761" s="113" t="str">
        <f t="shared" si="376"/>
        <v/>
      </c>
      <c r="BE761" s="113" t="str">
        <f t="shared" si="377"/>
        <v/>
      </c>
      <c r="BF761" s="113" t="str">
        <f t="shared" si="378"/>
        <v/>
      </c>
      <c r="BG761" s="113" t="str">
        <f t="shared" si="379"/>
        <v/>
      </c>
      <c r="BH761" s="113" t="str">
        <f t="shared" si="380"/>
        <v/>
      </c>
      <c r="BI761" s="113" t="str">
        <f t="shared" si="381"/>
        <v/>
      </c>
      <c r="BJ761" s="113" t="str">
        <f t="shared" si="382"/>
        <v/>
      </c>
      <c r="BK761" s="113" t="str">
        <f t="shared" si="383"/>
        <v/>
      </c>
      <c r="BL761" s="113" t="str">
        <f t="shared" si="384"/>
        <v/>
      </c>
      <c r="BM761" s="113" t="str">
        <f t="shared" si="385"/>
        <v/>
      </c>
      <c r="BN761" s="113" t="str">
        <f t="shared" si="386"/>
        <v/>
      </c>
    </row>
    <row r="762" spans="1:66">
      <c r="A762" s="111">
        <f>IF('Data Entry'!$H$4="","",'Data Entry'!$H$4)</f>
        <v>8</v>
      </c>
      <c r="B762" s="111" t="str">
        <f>IF('Data Entry'!B767="","",'Data Entry'!B767)</f>
        <v/>
      </c>
      <c r="C762" s="111" t="str">
        <f>IF('Data Entry'!C767="","",'Data Entry'!C767)</f>
        <v/>
      </c>
      <c r="D762" s="114" t="str">
        <f>IF('Data Entry'!D767="","",'Data Entry'!D767)</f>
        <v/>
      </c>
      <c r="E762" s="111" t="str">
        <f>IF('Data Entry'!E767="","",UPPER('Data Entry'!E767))</f>
        <v/>
      </c>
      <c r="F762" s="111"/>
      <c r="G762" s="111" t="str">
        <f>IF('Data Entry'!F767="","",UPPER('Data Entry'!F767))</f>
        <v/>
      </c>
      <c r="H762" s="111"/>
      <c r="I762" s="111"/>
      <c r="J762" s="111"/>
      <c r="K762" s="111" t="str">
        <f>IF('Data Entry'!G767="","",'Data Entry'!G767)</f>
        <v/>
      </c>
      <c r="L762" s="111" t="str">
        <f>IF('Data Entry'!H767="","",'Data Entry'!H767)</f>
        <v/>
      </c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  <c r="AE762" s="112"/>
      <c r="AF762" s="68" t="str">
        <f>IF(AK762="","",IF(AK762&gt;0,COUNT($AG$2:AG762),""))</f>
        <v/>
      </c>
      <c r="AG762" s="113">
        <f t="shared" si="355"/>
        <v>8</v>
      </c>
      <c r="AH762" s="113" t="str">
        <f t="shared" si="356"/>
        <v/>
      </c>
      <c r="AI762" s="113" t="str">
        <f t="shared" si="357"/>
        <v/>
      </c>
      <c r="AJ762" s="113" t="str">
        <f t="shared" si="358"/>
        <v/>
      </c>
      <c r="AK762" s="113" t="str">
        <f t="shared" si="359"/>
        <v/>
      </c>
      <c r="AL762" s="113">
        <f t="shared" si="360"/>
        <v>0</v>
      </c>
      <c r="AM762" s="113" t="str">
        <f t="shared" si="361"/>
        <v/>
      </c>
      <c r="AN762" s="113">
        <f t="shared" si="362"/>
        <v>0</v>
      </c>
      <c r="AO762" s="113">
        <f t="shared" si="363"/>
        <v>0</v>
      </c>
      <c r="AP762" s="113">
        <f t="shared" si="364"/>
        <v>0</v>
      </c>
      <c r="AQ762" s="113" t="str">
        <f t="shared" si="365"/>
        <v/>
      </c>
      <c r="AR762" s="113" t="str">
        <f t="shared" si="366"/>
        <v/>
      </c>
      <c r="AS762" s="113">
        <f t="shared" si="367"/>
        <v>0</v>
      </c>
      <c r="AT762" s="113">
        <f t="shared" si="368"/>
        <v>0</v>
      </c>
      <c r="AU762" s="113">
        <f t="shared" si="369"/>
        <v>0</v>
      </c>
      <c r="AV762" s="113">
        <f t="shared" si="370"/>
        <v>0</v>
      </c>
      <c r="AX762" s="68" t="str">
        <f>IF(BC762="","",IF(BC762&gt;0,COUNT($AY$2:AY762),""))</f>
        <v/>
      </c>
      <c r="AY762" s="113" t="str">
        <f t="shared" si="371"/>
        <v/>
      </c>
      <c r="AZ762" s="113" t="str">
        <f t="shared" si="372"/>
        <v/>
      </c>
      <c r="BA762" s="113" t="str">
        <f t="shared" si="373"/>
        <v/>
      </c>
      <c r="BB762" s="113" t="str">
        <f t="shared" si="374"/>
        <v/>
      </c>
      <c r="BC762" s="113" t="str">
        <f t="shared" si="375"/>
        <v/>
      </c>
      <c r="BD762" s="113" t="str">
        <f t="shared" si="376"/>
        <v/>
      </c>
      <c r="BE762" s="113" t="str">
        <f t="shared" si="377"/>
        <v/>
      </c>
      <c r="BF762" s="113" t="str">
        <f t="shared" si="378"/>
        <v/>
      </c>
      <c r="BG762" s="113" t="str">
        <f t="shared" si="379"/>
        <v/>
      </c>
      <c r="BH762" s="113" t="str">
        <f t="shared" si="380"/>
        <v/>
      </c>
      <c r="BI762" s="113" t="str">
        <f t="shared" si="381"/>
        <v/>
      </c>
      <c r="BJ762" s="113" t="str">
        <f t="shared" si="382"/>
        <v/>
      </c>
      <c r="BK762" s="113" t="str">
        <f t="shared" si="383"/>
        <v/>
      </c>
      <c r="BL762" s="113" t="str">
        <f t="shared" si="384"/>
        <v/>
      </c>
      <c r="BM762" s="113" t="str">
        <f t="shared" si="385"/>
        <v/>
      </c>
      <c r="BN762" s="113" t="str">
        <f t="shared" si="386"/>
        <v/>
      </c>
    </row>
    <row r="763" spans="1:66">
      <c r="A763" s="111">
        <f>IF('Data Entry'!$H$4="","",'Data Entry'!$H$4)</f>
        <v>8</v>
      </c>
      <c r="B763" s="111" t="str">
        <f>IF('Data Entry'!B768="","",'Data Entry'!B768)</f>
        <v/>
      </c>
      <c r="C763" s="111" t="str">
        <f>IF('Data Entry'!C768="","",'Data Entry'!C768)</f>
        <v/>
      </c>
      <c r="D763" s="114" t="str">
        <f>IF('Data Entry'!D768="","",'Data Entry'!D768)</f>
        <v/>
      </c>
      <c r="E763" s="111" t="str">
        <f>IF('Data Entry'!E768="","",UPPER('Data Entry'!E768))</f>
        <v/>
      </c>
      <c r="F763" s="111"/>
      <c r="G763" s="111" t="str">
        <f>IF('Data Entry'!F768="","",UPPER('Data Entry'!F768))</f>
        <v/>
      </c>
      <c r="H763" s="111"/>
      <c r="I763" s="111"/>
      <c r="J763" s="111"/>
      <c r="K763" s="111" t="str">
        <f>IF('Data Entry'!G768="","",'Data Entry'!G768)</f>
        <v/>
      </c>
      <c r="L763" s="111" t="str">
        <f>IF('Data Entry'!H768="","",'Data Entry'!H768)</f>
        <v/>
      </c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  <c r="AE763" s="112"/>
      <c r="AF763" s="68" t="str">
        <f>IF(AK763="","",IF(AK763&gt;0,COUNT($AG$2:AG763),""))</f>
        <v/>
      </c>
      <c r="AG763" s="113">
        <f t="shared" si="355"/>
        <v>8</v>
      </c>
      <c r="AH763" s="113" t="str">
        <f t="shared" si="356"/>
        <v/>
      </c>
      <c r="AI763" s="113" t="str">
        <f t="shared" si="357"/>
        <v/>
      </c>
      <c r="AJ763" s="113" t="str">
        <f t="shared" si="358"/>
        <v/>
      </c>
      <c r="AK763" s="113" t="str">
        <f t="shared" si="359"/>
        <v/>
      </c>
      <c r="AL763" s="113">
        <f t="shared" si="360"/>
        <v>0</v>
      </c>
      <c r="AM763" s="113" t="str">
        <f t="shared" si="361"/>
        <v/>
      </c>
      <c r="AN763" s="113">
        <f t="shared" si="362"/>
        <v>0</v>
      </c>
      <c r="AO763" s="113">
        <f t="shared" si="363"/>
        <v>0</v>
      </c>
      <c r="AP763" s="113">
        <f t="shared" si="364"/>
        <v>0</v>
      </c>
      <c r="AQ763" s="113" t="str">
        <f t="shared" si="365"/>
        <v/>
      </c>
      <c r="AR763" s="113" t="str">
        <f t="shared" si="366"/>
        <v/>
      </c>
      <c r="AS763" s="113">
        <f t="shared" si="367"/>
        <v>0</v>
      </c>
      <c r="AT763" s="113">
        <f t="shared" si="368"/>
        <v>0</v>
      </c>
      <c r="AU763" s="113">
        <f t="shared" si="369"/>
        <v>0</v>
      </c>
      <c r="AV763" s="113">
        <f t="shared" si="370"/>
        <v>0</v>
      </c>
      <c r="AX763" s="68" t="str">
        <f>IF(BC763="","",IF(BC763&gt;0,COUNT($AY$2:AY763),""))</f>
        <v/>
      </c>
      <c r="AY763" s="113" t="str">
        <f t="shared" si="371"/>
        <v/>
      </c>
      <c r="AZ763" s="113" t="str">
        <f t="shared" si="372"/>
        <v/>
      </c>
      <c r="BA763" s="113" t="str">
        <f t="shared" si="373"/>
        <v/>
      </c>
      <c r="BB763" s="113" t="str">
        <f t="shared" si="374"/>
        <v/>
      </c>
      <c r="BC763" s="113" t="str">
        <f t="shared" si="375"/>
        <v/>
      </c>
      <c r="BD763" s="113" t="str">
        <f t="shared" si="376"/>
        <v/>
      </c>
      <c r="BE763" s="113" t="str">
        <f t="shared" si="377"/>
        <v/>
      </c>
      <c r="BF763" s="113" t="str">
        <f t="shared" si="378"/>
        <v/>
      </c>
      <c r="BG763" s="113" t="str">
        <f t="shared" si="379"/>
        <v/>
      </c>
      <c r="BH763" s="113" t="str">
        <f t="shared" si="380"/>
        <v/>
      </c>
      <c r="BI763" s="113" t="str">
        <f t="shared" si="381"/>
        <v/>
      </c>
      <c r="BJ763" s="113" t="str">
        <f t="shared" si="382"/>
        <v/>
      </c>
      <c r="BK763" s="113" t="str">
        <f t="shared" si="383"/>
        <v/>
      </c>
      <c r="BL763" s="113" t="str">
        <f t="shared" si="384"/>
        <v/>
      </c>
      <c r="BM763" s="113" t="str">
        <f t="shared" si="385"/>
        <v/>
      </c>
      <c r="BN763" s="113" t="str">
        <f t="shared" si="386"/>
        <v/>
      </c>
    </row>
    <row r="764" spans="1:66">
      <c r="A764" s="111">
        <f>IF('Data Entry'!$H$4="","",'Data Entry'!$H$4)</f>
        <v>8</v>
      </c>
      <c r="B764" s="111" t="str">
        <f>IF('Data Entry'!B769="","",'Data Entry'!B769)</f>
        <v/>
      </c>
      <c r="C764" s="111" t="str">
        <f>IF('Data Entry'!C769="","",'Data Entry'!C769)</f>
        <v/>
      </c>
      <c r="D764" s="114" t="str">
        <f>IF('Data Entry'!D769="","",'Data Entry'!D769)</f>
        <v/>
      </c>
      <c r="E764" s="111" t="str">
        <f>IF('Data Entry'!E769="","",UPPER('Data Entry'!E769))</f>
        <v/>
      </c>
      <c r="F764" s="111"/>
      <c r="G764" s="111" t="str">
        <f>IF('Data Entry'!F769="","",UPPER('Data Entry'!F769))</f>
        <v/>
      </c>
      <c r="H764" s="111"/>
      <c r="I764" s="111"/>
      <c r="J764" s="111"/>
      <c r="K764" s="111" t="str">
        <f>IF('Data Entry'!G769="","",'Data Entry'!G769)</f>
        <v/>
      </c>
      <c r="L764" s="111" t="str">
        <f>IF('Data Entry'!H769="","",'Data Entry'!H769)</f>
        <v/>
      </c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  <c r="AE764" s="112"/>
      <c r="AF764" s="68" t="str">
        <f>IF(AK764="","",IF(AK764&gt;0,COUNT($AG$2:AG764),""))</f>
        <v/>
      </c>
      <c r="AG764" s="113">
        <f t="shared" si="355"/>
        <v>8</v>
      </c>
      <c r="AH764" s="113" t="str">
        <f t="shared" si="356"/>
        <v/>
      </c>
      <c r="AI764" s="113" t="str">
        <f t="shared" si="357"/>
        <v/>
      </c>
      <c r="AJ764" s="113" t="str">
        <f t="shared" si="358"/>
        <v/>
      </c>
      <c r="AK764" s="113" t="str">
        <f t="shared" si="359"/>
        <v/>
      </c>
      <c r="AL764" s="113">
        <f t="shared" si="360"/>
        <v>0</v>
      </c>
      <c r="AM764" s="113" t="str">
        <f t="shared" si="361"/>
        <v/>
      </c>
      <c r="AN764" s="113">
        <f t="shared" si="362"/>
        <v>0</v>
      </c>
      <c r="AO764" s="113">
        <f t="shared" si="363"/>
        <v>0</v>
      </c>
      <c r="AP764" s="113">
        <f t="shared" si="364"/>
        <v>0</v>
      </c>
      <c r="AQ764" s="113" t="str">
        <f t="shared" si="365"/>
        <v/>
      </c>
      <c r="AR764" s="113" t="str">
        <f t="shared" si="366"/>
        <v/>
      </c>
      <c r="AS764" s="113">
        <f t="shared" si="367"/>
        <v>0</v>
      </c>
      <c r="AT764" s="113">
        <f t="shared" si="368"/>
        <v>0</v>
      </c>
      <c r="AU764" s="113">
        <f t="shared" si="369"/>
        <v>0</v>
      </c>
      <c r="AV764" s="113">
        <f t="shared" si="370"/>
        <v>0</v>
      </c>
      <c r="AX764" s="68" t="str">
        <f>IF(BC764="","",IF(BC764&gt;0,COUNT($AY$2:AY764),""))</f>
        <v/>
      </c>
      <c r="AY764" s="113" t="str">
        <f t="shared" si="371"/>
        <v/>
      </c>
      <c r="AZ764" s="113" t="str">
        <f t="shared" si="372"/>
        <v/>
      </c>
      <c r="BA764" s="113" t="str">
        <f t="shared" si="373"/>
        <v/>
      </c>
      <c r="BB764" s="113" t="str">
        <f t="shared" si="374"/>
        <v/>
      </c>
      <c r="BC764" s="113" t="str">
        <f t="shared" si="375"/>
        <v/>
      </c>
      <c r="BD764" s="113" t="str">
        <f t="shared" si="376"/>
        <v/>
      </c>
      <c r="BE764" s="113" t="str">
        <f t="shared" si="377"/>
        <v/>
      </c>
      <c r="BF764" s="113" t="str">
        <f t="shared" si="378"/>
        <v/>
      </c>
      <c r="BG764" s="113" t="str">
        <f t="shared" si="379"/>
        <v/>
      </c>
      <c r="BH764" s="113" t="str">
        <f t="shared" si="380"/>
        <v/>
      </c>
      <c r="BI764" s="113" t="str">
        <f t="shared" si="381"/>
        <v/>
      </c>
      <c r="BJ764" s="113" t="str">
        <f t="shared" si="382"/>
        <v/>
      </c>
      <c r="BK764" s="113" t="str">
        <f t="shared" si="383"/>
        <v/>
      </c>
      <c r="BL764" s="113" t="str">
        <f t="shared" si="384"/>
        <v/>
      </c>
      <c r="BM764" s="113" t="str">
        <f t="shared" si="385"/>
        <v/>
      </c>
      <c r="BN764" s="113" t="str">
        <f t="shared" si="386"/>
        <v/>
      </c>
    </row>
    <row r="765" spans="1:66">
      <c r="A765" s="111">
        <f>IF('Data Entry'!$H$4="","",'Data Entry'!$H$4)</f>
        <v>8</v>
      </c>
      <c r="B765" s="111" t="str">
        <f>IF('Data Entry'!B770="","",'Data Entry'!B770)</f>
        <v/>
      </c>
      <c r="C765" s="111" t="str">
        <f>IF('Data Entry'!C770="","",'Data Entry'!C770)</f>
        <v/>
      </c>
      <c r="D765" s="114" t="str">
        <f>IF('Data Entry'!D770="","",'Data Entry'!D770)</f>
        <v/>
      </c>
      <c r="E765" s="111" t="str">
        <f>IF('Data Entry'!E770="","",UPPER('Data Entry'!E770))</f>
        <v/>
      </c>
      <c r="F765" s="111"/>
      <c r="G765" s="111" t="str">
        <f>IF('Data Entry'!F770="","",UPPER('Data Entry'!F770))</f>
        <v/>
      </c>
      <c r="H765" s="111"/>
      <c r="I765" s="111"/>
      <c r="J765" s="111"/>
      <c r="K765" s="111" t="str">
        <f>IF('Data Entry'!G770="","",'Data Entry'!G770)</f>
        <v/>
      </c>
      <c r="L765" s="111" t="str">
        <f>IF('Data Entry'!H770="","",'Data Entry'!H770)</f>
        <v/>
      </c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  <c r="AE765" s="112"/>
      <c r="AF765" s="68" t="str">
        <f>IF(AK765="","",IF(AK765&gt;0,COUNT($AG$2:AG765),""))</f>
        <v/>
      </c>
      <c r="AG765" s="113">
        <f t="shared" si="355"/>
        <v>8</v>
      </c>
      <c r="AH765" s="113" t="str">
        <f t="shared" si="356"/>
        <v/>
      </c>
      <c r="AI765" s="113" t="str">
        <f t="shared" si="357"/>
        <v/>
      </c>
      <c r="AJ765" s="113" t="str">
        <f t="shared" si="358"/>
        <v/>
      </c>
      <c r="AK765" s="113" t="str">
        <f t="shared" si="359"/>
        <v/>
      </c>
      <c r="AL765" s="113">
        <f t="shared" si="360"/>
        <v>0</v>
      </c>
      <c r="AM765" s="113" t="str">
        <f t="shared" si="361"/>
        <v/>
      </c>
      <c r="AN765" s="113">
        <f t="shared" si="362"/>
        <v>0</v>
      </c>
      <c r="AO765" s="113">
        <f t="shared" si="363"/>
        <v>0</v>
      </c>
      <c r="AP765" s="113">
        <f t="shared" si="364"/>
        <v>0</v>
      </c>
      <c r="AQ765" s="113" t="str">
        <f t="shared" si="365"/>
        <v/>
      </c>
      <c r="AR765" s="113" t="str">
        <f t="shared" si="366"/>
        <v/>
      </c>
      <c r="AS765" s="113">
        <f t="shared" si="367"/>
        <v>0</v>
      </c>
      <c r="AT765" s="113">
        <f t="shared" si="368"/>
        <v>0</v>
      </c>
      <c r="AU765" s="113">
        <f t="shared" si="369"/>
        <v>0</v>
      </c>
      <c r="AV765" s="113">
        <f t="shared" si="370"/>
        <v>0</v>
      </c>
      <c r="AX765" s="68" t="str">
        <f>IF(BC765="","",IF(BC765&gt;0,COUNT($AY$2:AY765),""))</f>
        <v/>
      </c>
      <c r="AY765" s="113" t="str">
        <f t="shared" si="371"/>
        <v/>
      </c>
      <c r="AZ765" s="113" t="str">
        <f t="shared" si="372"/>
        <v/>
      </c>
      <c r="BA765" s="113" t="str">
        <f t="shared" si="373"/>
        <v/>
      </c>
      <c r="BB765" s="113" t="str">
        <f t="shared" si="374"/>
        <v/>
      </c>
      <c r="BC765" s="113" t="str">
        <f t="shared" si="375"/>
        <v/>
      </c>
      <c r="BD765" s="113" t="str">
        <f t="shared" si="376"/>
        <v/>
      </c>
      <c r="BE765" s="113" t="str">
        <f t="shared" si="377"/>
        <v/>
      </c>
      <c r="BF765" s="113" t="str">
        <f t="shared" si="378"/>
        <v/>
      </c>
      <c r="BG765" s="113" t="str">
        <f t="shared" si="379"/>
        <v/>
      </c>
      <c r="BH765" s="113" t="str">
        <f t="shared" si="380"/>
        <v/>
      </c>
      <c r="BI765" s="113" t="str">
        <f t="shared" si="381"/>
        <v/>
      </c>
      <c r="BJ765" s="113" t="str">
        <f t="shared" si="382"/>
        <v/>
      </c>
      <c r="BK765" s="113" t="str">
        <f t="shared" si="383"/>
        <v/>
      </c>
      <c r="BL765" s="113" t="str">
        <f t="shared" si="384"/>
        <v/>
      </c>
      <c r="BM765" s="113" t="str">
        <f t="shared" si="385"/>
        <v/>
      </c>
      <c r="BN765" s="113" t="str">
        <f t="shared" si="386"/>
        <v/>
      </c>
    </row>
    <row r="766" spans="1:66">
      <c r="A766" s="111">
        <f>IF('Data Entry'!$H$4="","",'Data Entry'!$H$4)</f>
        <v>8</v>
      </c>
      <c r="B766" s="111" t="str">
        <f>IF('Data Entry'!B771="","",'Data Entry'!B771)</f>
        <v/>
      </c>
      <c r="C766" s="111" t="str">
        <f>IF('Data Entry'!C771="","",'Data Entry'!C771)</f>
        <v/>
      </c>
      <c r="D766" s="114" t="str">
        <f>IF('Data Entry'!D771="","",'Data Entry'!D771)</f>
        <v/>
      </c>
      <c r="E766" s="111" t="str">
        <f>IF('Data Entry'!E771="","",UPPER('Data Entry'!E771))</f>
        <v/>
      </c>
      <c r="F766" s="111"/>
      <c r="G766" s="111" t="str">
        <f>IF('Data Entry'!F771="","",UPPER('Data Entry'!F771))</f>
        <v/>
      </c>
      <c r="H766" s="111"/>
      <c r="I766" s="111"/>
      <c r="J766" s="111"/>
      <c r="K766" s="111" t="str">
        <f>IF('Data Entry'!G771="","",'Data Entry'!G771)</f>
        <v/>
      </c>
      <c r="L766" s="111" t="str">
        <f>IF('Data Entry'!H771="","",'Data Entry'!H771)</f>
        <v/>
      </c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  <c r="AE766" s="112"/>
      <c r="AF766" s="68" t="str">
        <f>IF(AK766="","",IF(AK766&gt;0,COUNT($AG$2:AG766),""))</f>
        <v/>
      </c>
      <c r="AG766" s="113">
        <f t="shared" si="355"/>
        <v>8</v>
      </c>
      <c r="AH766" s="113" t="str">
        <f t="shared" si="356"/>
        <v/>
      </c>
      <c r="AI766" s="113" t="str">
        <f t="shared" si="357"/>
        <v/>
      </c>
      <c r="AJ766" s="113" t="str">
        <f t="shared" si="358"/>
        <v/>
      </c>
      <c r="AK766" s="113" t="str">
        <f t="shared" si="359"/>
        <v/>
      </c>
      <c r="AL766" s="113">
        <f t="shared" si="360"/>
        <v>0</v>
      </c>
      <c r="AM766" s="113" t="str">
        <f t="shared" si="361"/>
        <v/>
      </c>
      <c r="AN766" s="113">
        <f t="shared" si="362"/>
        <v>0</v>
      </c>
      <c r="AO766" s="113">
        <f t="shared" si="363"/>
        <v>0</v>
      </c>
      <c r="AP766" s="113">
        <f t="shared" si="364"/>
        <v>0</v>
      </c>
      <c r="AQ766" s="113" t="str">
        <f t="shared" si="365"/>
        <v/>
      </c>
      <c r="AR766" s="113" t="str">
        <f t="shared" si="366"/>
        <v/>
      </c>
      <c r="AS766" s="113">
        <f t="shared" si="367"/>
        <v>0</v>
      </c>
      <c r="AT766" s="113">
        <f t="shared" si="368"/>
        <v>0</v>
      </c>
      <c r="AU766" s="113">
        <f t="shared" si="369"/>
        <v>0</v>
      </c>
      <c r="AV766" s="113">
        <f t="shared" si="370"/>
        <v>0</v>
      </c>
      <c r="AX766" s="68" t="str">
        <f>IF(BC766="","",IF(BC766&gt;0,COUNT($AY$2:AY766),""))</f>
        <v/>
      </c>
      <c r="AY766" s="113" t="str">
        <f t="shared" si="371"/>
        <v/>
      </c>
      <c r="AZ766" s="113" t="str">
        <f t="shared" si="372"/>
        <v/>
      </c>
      <c r="BA766" s="113" t="str">
        <f t="shared" si="373"/>
        <v/>
      </c>
      <c r="BB766" s="113" t="str">
        <f t="shared" si="374"/>
        <v/>
      </c>
      <c r="BC766" s="113" t="str">
        <f t="shared" si="375"/>
        <v/>
      </c>
      <c r="BD766" s="113" t="str">
        <f t="shared" si="376"/>
        <v/>
      </c>
      <c r="BE766" s="113" t="str">
        <f t="shared" si="377"/>
        <v/>
      </c>
      <c r="BF766" s="113" t="str">
        <f t="shared" si="378"/>
        <v/>
      </c>
      <c r="BG766" s="113" t="str">
        <f t="shared" si="379"/>
        <v/>
      </c>
      <c r="BH766" s="113" t="str">
        <f t="shared" si="380"/>
        <v/>
      </c>
      <c r="BI766" s="113" t="str">
        <f t="shared" si="381"/>
        <v/>
      </c>
      <c r="BJ766" s="113" t="str">
        <f t="shared" si="382"/>
        <v/>
      </c>
      <c r="BK766" s="113" t="str">
        <f t="shared" si="383"/>
        <v/>
      </c>
      <c r="BL766" s="113" t="str">
        <f t="shared" si="384"/>
        <v/>
      </c>
      <c r="BM766" s="113" t="str">
        <f t="shared" si="385"/>
        <v/>
      </c>
      <c r="BN766" s="113" t="str">
        <f t="shared" si="386"/>
        <v/>
      </c>
    </row>
    <row r="767" spans="1:66">
      <c r="A767" s="111">
        <f>IF('Data Entry'!$H$4="","",'Data Entry'!$H$4)</f>
        <v>8</v>
      </c>
      <c r="B767" s="111" t="str">
        <f>IF('Data Entry'!B772="","",'Data Entry'!B772)</f>
        <v/>
      </c>
      <c r="C767" s="111" t="str">
        <f>IF('Data Entry'!C772="","",'Data Entry'!C772)</f>
        <v/>
      </c>
      <c r="D767" s="114" t="str">
        <f>IF('Data Entry'!D772="","",'Data Entry'!D772)</f>
        <v/>
      </c>
      <c r="E767" s="111" t="str">
        <f>IF('Data Entry'!E772="","",UPPER('Data Entry'!E772))</f>
        <v/>
      </c>
      <c r="F767" s="111"/>
      <c r="G767" s="111" t="str">
        <f>IF('Data Entry'!F772="","",UPPER('Data Entry'!F772))</f>
        <v/>
      </c>
      <c r="H767" s="111"/>
      <c r="I767" s="111"/>
      <c r="J767" s="111"/>
      <c r="K767" s="111" t="str">
        <f>IF('Data Entry'!G772="","",'Data Entry'!G772)</f>
        <v/>
      </c>
      <c r="L767" s="111" t="str">
        <f>IF('Data Entry'!H772="","",'Data Entry'!H772)</f>
        <v/>
      </c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  <c r="AE767" s="112"/>
      <c r="AF767" s="68" t="str">
        <f>IF(AK767="","",IF(AK767&gt;0,COUNT($AG$2:AG767),""))</f>
        <v/>
      </c>
      <c r="AG767" s="113">
        <f t="shared" si="355"/>
        <v>8</v>
      </c>
      <c r="AH767" s="113" t="str">
        <f t="shared" si="356"/>
        <v/>
      </c>
      <c r="AI767" s="113" t="str">
        <f t="shared" si="357"/>
        <v/>
      </c>
      <c r="AJ767" s="113" t="str">
        <f t="shared" si="358"/>
        <v/>
      </c>
      <c r="AK767" s="113" t="str">
        <f t="shared" si="359"/>
        <v/>
      </c>
      <c r="AL767" s="113">
        <f t="shared" si="360"/>
        <v>0</v>
      </c>
      <c r="AM767" s="113" t="str">
        <f t="shared" si="361"/>
        <v/>
      </c>
      <c r="AN767" s="113">
        <f t="shared" si="362"/>
        <v>0</v>
      </c>
      <c r="AO767" s="113">
        <f t="shared" si="363"/>
        <v>0</v>
      </c>
      <c r="AP767" s="113">
        <f t="shared" si="364"/>
        <v>0</v>
      </c>
      <c r="AQ767" s="113" t="str">
        <f t="shared" si="365"/>
        <v/>
      </c>
      <c r="AR767" s="113" t="str">
        <f t="shared" si="366"/>
        <v/>
      </c>
      <c r="AS767" s="113">
        <f t="shared" si="367"/>
        <v>0</v>
      </c>
      <c r="AT767" s="113">
        <f t="shared" si="368"/>
        <v>0</v>
      </c>
      <c r="AU767" s="113">
        <f t="shared" si="369"/>
        <v>0</v>
      </c>
      <c r="AV767" s="113">
        <f t="shared" si="370"/>
        <v>0</v>
      </c>
      <c r="AX767" s="68" t="str">
        <f>IF(BC767="","",IF(BC767&gt;0,COUNT($AY$2:AY767),""))</f>
        <v/>
      </c>
      <c r="AY767" s="113" t="str">
        <f t="shared" si="371"/>
        <v/>
      </c>
      <c r="AZ767" s="113" t="str">
        <f t="shared" si="372"/>
        <v/>
      </c>
      <c r="BA767" s="113" t="str">
        <f t="shared" si="373"/>
        <v/>
      </c>
      <c r="BB767" s="113" t="str">
        <f t="shared" si="374"/>
        <v/>
      </c>
      <c r="BC767" s="113" t="str">
        <f t="shared" si="375"/>
        <v/>
      </c>
      <c r="BD767" s="113" t="str">
        <f t="shared" si="376"/>
        <v/>
      </c>
      <c r="BE767" s="113" t="str">
        <f t="shared" si="377"/>
        <v/>
      </c>
      <c r="BF767" s="113" t="str">
        <f t="shared" si="378"/>
        <v/>
      </c>
      <c r="BG767" s="113" t="str">
        <f t="shared" si="379"/>
        <v/>
      </c>
      <c r="BH767" s="113" t="str">
        <f t="shared" si="380"/>
        <v/>
      </c>
      <c r="BI767" s="113" t="str">
        <f t="shared" si="381"/>
        <v/>
      </c>
      <c r="BJ767" s="113" t="str">
        <f t="shared" si="382"/>
        <v/>
      </c>
      <c r="BK767" s="113" t="str">
        <f t="shared" si="383"/>
        <v/>
      </c>
      <c r="BL767" s="113" t="str">
        <f t="shared" si="384"/>
        <v/>
      </c>
      <c r="BM767" s="113" t="str">
        <f t="shared" si="385"/>
        <v/>
      </c>
      <c r="BN767" s="113" t="str">
        <f t="shared" si="386"/>
        <v/>
      </c>
    </row>
    <row r="768" spans="1:66">
      <c r="A768" s="111">
        <f>IF('Data Entry'!$H$4="","",'Data Entry'!$H$4)</f>
        <v>8</v>
      </c>
      <c r="B768" s="111" t="str">
        <f>IF('Data Entry'!B773="","",'Data Entry'!B773)</f>
        <v/>
      </c>
      <c r="C768" s="111" t="str">
        <f>IF('Data Entry'!C773="","",'Data Entry'!C773)</f>
        <v/>
      </c>
      <c r="D768" s="114" t="str">
        <f>IF('Data Entry'!D773="","",'Data Entry'!D773)</f>
        <v/>
      </c>
      <c r="E768" s="111" t="str">
        <f>IF('Data Entry'!E773="","",UPPER('Data Entry'!E773))</f>
        <v/>
      </c>
      <c r="F768" s="111"/>
      <c r="G768" s="111" t="str">
        <f>IF('Data Entry'!F773="","",UPPER('Data Entry'!F773))</f>
        <v/>
      </c>
      <c r="H768" s="111"/>
      <c r="I768" s="111"/>
      <c r="J768" s="111"/>
      <c r="K768" s="111" t="str">
        <f>IF('Data Entry'!G773="","",'Data Entry'!G773)</f>
        <v/>
      </c>
      <c r="L768" s="111" t="str">
        <f>IF('Data Entry'!H773="","",'Data Entry'!H773)</f>
        <v/>
      </c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  <c r="AE768" s="112"/>
      <c r="AF768" s="68" t="str">
        <f>IF(AK768="","",IF(AK768&gt;0,COUNT($AG$2:AG768),""))</f>
        <v/>
      </c>
      <c r="AG768" s="113">
        <f t="shared" si="355"/>
        <v>8</v>
      </c>
      <c r="AH768" s="113" t="str">
        <f t="shared" si="356"/>
        <v/>
      </c>
      <c r="AI768" s="113" t="str">
        <f t="shared" si="357"/>
        <v/>
      </c>
      <c r="AJ768" s="113" t="str">
        <f t="shared" si="358"/>
        <v/>
      </c>
      <c r="AK768" s="113" t="str">
        <f t="shared" si="359"/>
        <v/>
      </c>
      <c r="AL768" s="113">
        <f t="shared" si="360"/>
        <v>0</v>
      </c>
      <c r="AM768" s="113" t="str">
        <f t="shared" si="361"/>
        <v/>
      </c>
      <c r="AN768" s="113">
        <f t="shared" si="362"/>
        <v>0</v>
      </c>
      <c r="AO768" s="113">
        <f t="shared" si="363"/>
        <v>0</v>
      </c>
      <c r="AP768" s="113">
        <f t="shared" si="364"/>
        <v>0</v>
      </c>
      <c r="AQ768" s="113" t="str">
        <f t="shared" si="365"/>
        <v/>
      </c>
      <c r="AR768" s="113" t="str">
        <f t="shared" si="366"/>
        <v/>
      </c>
      <c r="AS768" s="113">
        <f t="shared" si="367"/>
        <v>0</v>
      </c>
      <c r="AT768" s="113">
        <f t="shared" si="368"/>
        <v>0</v>
      </c>
      <c r="AU768" s="113">
        <f t="shared" si="369"/>
        <v>0</v>
      </c>
      <c r="AV768" s="113">
        <f t="shared" si="370"/>
        <v>0</v>
      </c>
      <c r="AX768" s="68" t="str">
        <f>IF(BC768="","",IF(BC768&gt;0,COUNT($AY$2:AY768),""))</f>
        <v/>
      </c>
      <c r="AY768" s="113" t="str">
        <f t="shared" si="371"/>
        <v/>
      </c>
      <c r="AZ768" s="113" t="str">
        <f t="shared" si="372"/>
        <v/>
      </c>
      <c r="BA768" s="113" t="str">
        <f t="shared" si="373"/>
        <v/>
      </c>
      <c r="BB768" s="113" t="str">
        <f t="shared" si="374"/>
        <v/>
      </c>
      <c r="BC768" s="113" t="str">
        <f t="shared" si="375"/>
        <v/>
      </c>
      <c r="BD768" s="113" t="str">
        <f t="shared" si="376"/>
        <v/>
      </c>
      <c r="BE768" s="113" t="str">
        <f t="shared" si="377"/>
        <v/>
      </c>
      <c r="BF768" s="113" t="str">
        <f t="shared" si="378"/>
        <v/>
      </c>
      <c r="BG768" s="113" t="str">
        <f t="shared" si="379"/>
        <v/>
      </c>
      <c r="BH768" s="113" t="str">
        <f t="shared" si="380"/>
        <v/>
      </c>
      <c r="BI768" s="113" t="str">
        <f t="shared" si="381"/>
        <v/>
      </c>
      <c r="BJ768" s="113" t="str">
        <f t="shared" si="382"/>
        <v/>
      </c>
      <c r="BK768" s="113" t="str">
        <f t="shared" si="383"/>
        <v/>
      </c>
      <c r="BL768" s="113" t="str">
        <f t="shared" si="384"/>
        <v/>
      </c>
      <c r="BM768" s="113" t="str">
        <f t="shared" si="385"/>
        <v/>
      </c>
      <c r="BN768" s="113" t="str">
        <f t="shared" si="386"/>
        <v/>
      </c>
    </row>
    <row r="769" spans="1:66">
      <c r="A769" s="111">
        <f>IF('Data Entry'!$H$4="","",'Data Entry'!$H$4)</f>
        <v>8</v>
      </c>
      <c r="B769" s="111" t="str">
        <f>IF('Data Entry'!B774="","",'Data Entry'!B774)</f>
        <v/>
      </c>
      <c r="C769" s="111" t="str">
        <f>IF('Data Entry'!C774="","",'Data Entry'!C774)</f>
        <v/>
      </c>
      <c r="D769" s="114" t="str">
        <f>IF('Data Entry'!D774="","",'Data Entry'!D774)</f>
        <v/>
      </c>
      <c r="E769" s="111" t="str">
        <f>IF('Data Entry'!E774="","",UPPER('Data Entry'!E774))</f>
        <v/>
      </c>
      <c r="F769" s="111"/>
      <c r="G769" s="111" t="str">
        <f>IF('Data Entry'!F774="","",UPPER('Data Entry'!F774))</f>
        <v/>
      </c>
      <c r="H769" s="111"/>
      <c r="I769" s="111"/>
      <c r="J769" s="111"/>
      <c r="K769" s="111" t="str">
        <f>IF('Data Entry'!G774="","",'Data Entry'!G774)</f>
        <v/>
      </c>
      <c r="L769" s="111" t="str">
        <f>IF('Data Entry'!H774="","",'Data Entry'!H774)</f>
        <v/>
      </c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  <c r="AE769" s="112"/>
      <c r="AF769" s="68" t="str">
        <f>IF(AK769="","",IF(AK769&gt;0,COUNT($AG$2:AG769),""))</f>
        <v/>
      </c>
      <c r="AG769" s="113">
        <f t="shared" si="355"/>
        <v>8</v>
      </c>
      <c r="AH769" s="113" t="str">
        <f t="shared" si="356"/>
        <v/>
      </c>
      <c r="AI769" s="113" t="str">
        <f t="shared" si="357"/>
        <v/>
      </c>
      <c r="AJ769" s="113" t="str">
        <f t="shared" si="358"/>
        <v/>
      </c>
      <c r="AK769" s="113" t="str">
        <f t="shared" si="359"/>
        <v/>
      </c>
      <c r="AL769" s="113">
        <f t="shared" si="360"/>
        <v>0</v>
      </c>
      <c r="AM769" s="113" t="str">
        <f t="shared" si="361"/>
        <v/>
      </c>
      <c r="AN769" s="113">
        <f t="shared" si="362"/>
        <v>0</v>
      </c>
      <c r="AO769" s="113">
        <f t="shared" si="363"/>
        <v>0</v>
      </c>
      <c r="AP769" s="113">
        <f t="shared" si="364"/>
        <v>0</v>
      </c>
      <c r="AQ769" s="113" t="str">
        <f t="shared" si="365"/>
        <v/>
      </c>
      <c r="AR769" s="113" t="str">
        <f t="shared" si="366"/>
        <v/>
      </c>
      <c r="AS769" s="113">
        <f t="shared" si="367"/>
        <v>0</v>
      </c>
      <c r="AT769" s="113">
        <f t="shared" si="368"/>
        <v>0</v>
      </c>
      <c r="AU769" s="113">
        <f t="shared" si="369"/>
        <v>0</v>
      </c>
      <c r="AV769" s="113">
        <f t="shared" si="370"/>
        <v>0</v>
      </c>
      <c r="AX769" s="68" t="str">
        <f>IF(BC769="","",IF(BC769&gt;0,COUNT($AY$2:AY769),""))</f>
        <v/>
      </c>
      <c r="AY769" s="113" t="str">
        <f t="shared" si="371"/>
        <v/>
      </c>
      <c r="AZ769" s="113" t="str">
        <f t="shared" si="372"/>
        <v/>
      </c>
      <c r="BA769" s="113" t="str">
        <f t="shared" si="373"/>
        <v/>
      </c>
      <c r="BB769" s="113" t="str">
        <f t="shared" si="374"/>
        <v/>
      </c>
      <c r="BC769" s="113" t="str">
        <f t="shared" si="375"/>
        <v/>
      </c>
      <c r="BD769" s="113" t="str">
        <f t="shared" si="376"/>
        <v/>
      </c>
      <c r="BE769" s="113" t="str">
        <f t="shared" si="377"/>
        <v/>
      </c>
      <c r="BF769" s="113" t="str">
        <f t="shared" si="378"/>
        <v/>
      </c>
      <c r="BG769" s="113" t="str">
        <f t="shared" si="379"/>
        <v/>
      </c>
      <c r="BH769" s="113" t="str">
        <f t="shared" si="380"/>
        <v/>
      </c>
      <c r="BI769" s="113" t="str">
        <f t="shared" si="381"/>
        <v/>
      </c>
      <c r="BJ769" s="113" t="str">
        <f t="shared" si="382"/>
        <v/>
      </c>
      <c r="BK769" s="113" t="str">
        <f t="shared" si="383"/>
        <v/>
      </c>
      <c r="BL769" s="113" t="str">
        <f t="shared" si="384"/>
        <v/>
      </c>
      <c r="BM769" s="113" t="str">
        <f t="shared" si="385"/>
        <v/>
      </c>
      <c r="BN769" s="113" t="str">
        <f t="shared" si="386"/>
        <v/>
      </c>
    </row>
    <row r="770" spans="1:66">
      <c r="A770" s="111">
        <f>IF('Data Entry'!$H$4="","",'Data Entry'!$H$4)</f>
        <v>8</v>
      </c>
      <c r="B770" s="111" t="str">
        <f>IF('Data Entry'!B775="","",'Data Entry'!B775)</f>
        <v/>
      </c>
      <c r="C770" s="111" t="str">
        <f>IF('Data Entry'!C775="","",'Data Entry'!C775)</f>
        <v/>
      </c>
      <c r="D770" s="114" t="str">
        <f>IF('Data Entry'!D775="","",'Data Entry'!D775)</f>
        <v/>
      </c>
      <c r="E770" s="111" t="str">
        <f>IF('Data Entry'!E775="","",UPPER('Data Entry'!E775))</f>
        <v/>
      </c>
      <c r="F770" s="111"/>
      <c r="G770" s="111" t="str">
        <f>IF('Data Entry'!F775="","",UPPER('Data Entry'!F775))</f>
        <v/>
      </c>
      <c r="H770" s="111"/>
      <c r="I770" s="111"/>
      <c r="J770" s="111"/>
      <c r="K770" s="111" t="str">
        <f>IF('Data Entry'!G775="","",'Data Entry'!G775)</f>
        <v/>
      </c>
      <c r="L770" s="111" t="str">
        <f>IF('Data Entry'!H775="","",'Data Entry'!H775)</f>
        <v/>
      </c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  <c r="AE770" s="112"/>
      <c r="AF770" s="68" t="str">
        <f>IF(AK770="","",IF(AK770&gt;0,COUNT($AG$2:AG770),""))</f>
        <v/>
      </c>
      <c r="AG770" s="113">
        <f t="shared" si="355"/>
        <v>8</v>
      </c>
      <c r="AH770" s="113" t="str">
        <f t="shared" si="356"/>
        <v/>
      </c>
      <c r="AI770" s="113" t="str">
        <f t="shared" si="357"/>
        <v/>
      </c>
      <c r="AJ770" s="113" t="str">
        <f t="shared" si="358"/>
        <v/>
      </c>
      <c r="AK770" s="113" t="str">
        <f t="shared" si="359"/>
        <v/>
      </c>
      <c r="AL770" s="113">
        <f t="shared" si="360"/>
        <v>0</v>
      </c>
      <c r="AM770" s="113" t="str">
        <f t="shared" si="361"/>
        <v/>
      </c>
      <c r="AN770" s="113">
        <f t="shared" si="362"/>
        <v>0</v>
      </c>
      <c r="AO770" s="113">
        <f t="shared" si="363"/>
        <v>0</v>
      </c>
      <c r="AP770" s="113">
        <f t="shared" si="364"/>
        <v>0</v>
      </c>
      <c r="AQ770" s="113" t="str">
        <f t="shared" si="365"/>
        <v/>
      </c>
      <c r="AR770" s="113" t="str">
        <f t="shared" si="366"/>
        <v/>
      </c>
      <c r="AS770" s="113">
        <f t="shared" si="367"/>
        <v>0</v>
      </c>
      <c r="AT770" s="113">
        <f t="shared" si="368"/>
        <v>0</v>
      </c>
      <c r="AU770" s="113">
        <f t="shared" si="369"/>
        <v>0</v>
      </c>
      <c r="AV770" s="113">
        <f t="shared" si="370"/>
        <v>0</v>
      </c>
      <c r="AX770" s="68" t="str">
        <f>IF(BC770="","",IF(BC770&gt;0,COUNT($AY$2:AY770),""))</f>
        <v/>
      </c>
      <c r="AY770" s="113" t="str">
        <f t="shared" si="371"/>
        <v/>
      </c>
      <c r="AZ770" s="113" t="str">
        <f t="shared" si="372"/>
        <v/>
      </c>
      <c r="BA770" s="113" t="str">
        <f t="shared" si="373"/>
        <v/>
      </c>
      <c r="BB770" s="113" t="str">
        <f t="shared" si="374"/>
        <v/>
      </c>
      <c r="BC770" s="113" t="str">
        <f t="shared" si="375"/>
        <v/>
      </c>
      <c r="BD770" s="113" t="str">
        <f t="shared" si="376"/>
        <v/>
      </c>
      <c r="BE770" s="113" t="str">
        <f t="shared" si="377"/>
        <v/>
      </c>
      <c r="BF770" s="113" t="str">
        <f t="shared" si="378"/>
        <v/>
      </c>
      <c r="BG770" s="113" t="str">
        <f t="shared" si="379"/>
        <v/>
      </c>
      <c r="BH770" s="113" t="str">
        <f t="shared" si="380"/>
        <v/>
      </c>
      <c r="BI770" s="113" t="str">
        <f t="shared" si="381"/>
        <v/>
      </c>
      <c r="BJ770" s="113" t="str">
        <f t="shared" si="382"/>
        <v/>
      </c>
      <c r="BK770" s="113" t="str">
        <f t="shared" si="383"/>
        <v/>
      </c>
      <c r="BL770" s="113" t="str">
        <f t="shared" si="384"/>
        <v/>
      </c>
      <c r="BM770" s="113" t="str">
        <f t="shared" si="385"/>
        <v/>
      </c>
      <c r="BN770" s="113" t="str">
        <f t="shared" si="386"/>
        <v/>
      </c>
    </row>
    <row r="771" spans="1:66">
      <c r="A771" s="111">
        <f>IF('Data Entry'!$H$4="","",'Data Entry'!$H$4)</f>
        <v>8</v>
      </c>
      <c r="B771" s="111" t="str">
        <f>IF('Data Entry'!B776="","",'Data Entry'!B776)</f>
        <v/>
      </c>
      <c r="C771" s="111" t="str">
        <f>IF('Data Entry'!C776="","",'Data Entry'!C776)</f>
        <v/>
      </c>
      <c r="D771" s="114" t="str">
        <f>IF('Data Entry'!D776="","",'Data Entry'!D776)</f>
        <v/>
      </c>
      <c r="E771" s="111" t="str">
        <f>IF('Data Entry'!E776="","",UPPER('Data Entry'!E776))</f>
        <v/>
      </c>
      <c r="F771" s="111"/>
      <c r="G771" s="111" t="str">
        <f>IF('Data Entry'!F776="","",UPPER('Data Entry'!F776))</f>
        <v/>
      </c>
      <c r="H771" s="111"/>
      <c r="I771" s="111"/>
      <c r="J771" s="111"/>
      <c r="K771" s="111" t="str">
        <f>IF('Data Entry'!G776="","",'Data Entry'!G776)</f>
        <v/>
      </c>
      <c r="L771" s="111" t="str">
        <f>IF('Data Entry'!H776="","",'Data Entry'!H776)</f>
        <v/>
      </c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  <c r="AE771" s="112"/>
      <c r="AF771" s="68" t="str">
        <f>IF(AK771="","",IF(AK771&gt;0,COUNT($AG$2:AG771),""))</f>
        <v/>
      </c>
      <c r="AG771" s="113">
        <f t="shared" ref="AG771:AG834" si="387">IF(AND($AJ$1=8,$A771=8),A771,"")</f>
        <v>8</v>
      </c>
      <c r="AH771" s="113" t="str">
        <f t="shared" ref="AH771:AH834" si="388">IF(AND($AJ$1=8,$A771=8),B771,"")</f>
        <v/>
      </c>
      <c r="AI771" s="113" t="str">
        <f t="shared" ref="AI771:AI834" si="389">IF(AND($AJ$1=8,$A771=8),C771,"")</f>
        <v/>
      </c>
      <c r="AJ771" s="113" t="str">
        <f t="shared" ref="AJ771:AJ834" si="390">IF(AND($AJ$1=8,$A771=8),D771,"")</f>
        <v/>
      </c>
      <c r="AK771" s="113" t="str">
        <f t="shared" ref="AK771:AK834" si="391">IF(AND($AJ$1=8,$A771=8),E771,"")</f>
        <v/>
      </c>
      <c r="AL771" s="113">
        <f t="shared" ref="AL771:AL834" si="392">IF(AND($AJ$1=8,$A771=8),F771,"")</f>
        <v>0</v>
      </c>
      <c r="AM771" s="113" t="str">
        <f t="shared" ref="AM771:AM834" si="393">IF(AND($AJ$1=8,$A771=8),G771,"")</f>
        <v/>
      </c>
      <c r="AN771" s="113">
        <f t="shared" ref="AN771:AN834" si="394">IF(AND($AJ$1=8,$A771=8),H771,"")</f>
        <v>0</v>
      </c>
      <c r="AO771" s="113">
        <f t="shared" ref="AO771:AO834" si="395">IF(AND($AJ$1=8,$A771=8),I771,"")</f>
        <v>0</v>
      </c>
      <c r="AP771" s="113">
        <f t="shared" ref="AP771:AP834" si="396">IF(AND($AJ$1=8,$A771=8),J771,"")</f>
        <v>0</v>
      </c>
      <c r="AQ771" s="113" t="str">
        <f t="shared" ref="AQ771:AQ834" si="397">IF(AND($AJ$1=8,$A771=8),K771,"")</f>
        <v/>
      </c>
      <c r="AR771" s="113" t="str">
        <f t="shared" ref="AR771:AR834" si="398">IF(AND($AJ$1=8,$A771=8),L771,"")</f>
        <v/>
      </c>
      <c r="AS771" s="113">
        <f t="shared" ref="AS771:AS834" si="399">IF(AND($AJ$1=8,$A771=8),M771,"")</f>
        <v>0</v>
      </c>
      <c r="AT771" s="113">
        <f t="shared" ref="AT771:AT834" si="400">IF(AND($AJ$1=8,$A771=8),N771,"")</f>
        <v>0</v>
      </c>
      <c r="AU771" s="113">
        <f t="shared" ref="AU771:AU834" si="401">IF(AND($AJ$1=8,$A771=8),O771,"")</f>
        <v>0</v>
      </c>
      <c r="AV771" s="113">
        <f t="shared" ref="AV771:AV834" si="402">IF(AND($AJ$1=8,$A771=8),P771,"")</f>
        <v>0</v>
      </c>
      <c r="AX771" s="68" t="str">
        <f>IF(BC771="","",IF(BC771&gt;0,COUNT($AY$2:AY771),""))</f>
        <v/>
      </c>
      <c r="AY771" s="113" t="str">
        <f t="shared" ref="AY771:AY834" si="403">IF(AND($BB$1=8,$A771=8,$BC$1=B771),A771,"")</f>
        <v/>
      </c>
      <c r="AZ771" s="113" t="str">
        <f t="shared" ref="AZ771:AZ834" si="404">IF(AND($BB$1=8,$A771=8,$BC$1=$B771),B771,"")</f>
        <v/>
      </c>
      <c r="BA771" s="113" t="str">
        <f t="shared" ref="BA771:BA834" si="405">IF(AND($BB$1=8,$A771=8,$BC$1=$B771),C771,"")</f>
        <v/>
      </c>
      <c r="BB771" s="113" t="str">
        <f t="shared" ref="BB771:BB834" si="406">IF(AND($BB$1=8,$A771=8,$BC$1=$B771),D771,"")</f>
        <v/>
      </c>
      <c r="BC771" s="113" t="str">
        <f t="shared" ref="BC771:BC834" si="407">IF(AND($BB$1=8,$A771=8,$BC$1=$B771),E771,"")</f>
        <v/>
      </c>
      <c r="BD771" s="113" t="str">
        <f t="shared" ref="BD771:BD834" si="408">IF(AND($BB$1=8,$A771=8,$BC$1=$B771),F771,"")</f>
        <v/>
      </c>
      <c r="BE771" s="113" t="str">
        <f t="shared" ref="BE771:BE834" si="409">IF(AND($BB$1=8,$A771=8,$BC$1=$B771),G771,"")</f>
        <v/>
      </c>
      <c r="BF771" s="113" t="str">
        <f t="shared" ref="BF771:BF834" si="410">IF(AND($BB$1=8,$A771=8,$BC$1=$B771),H771,"")</f>
        <v/>
      </c>
      <c r="BG771" s="113" t="str">
        <f t="shared" ref="BG771:BG834" si="411">IF(AND($BB$1=8,$A771=8,$BC$1=$B771),I771,"")</f>
        <v/>
      </c>
      <c r="BH771" s="113" t="str">
        <f t="shared" ref="BH771:BH834" si="412">IF(AND($BB$1=8,$A771=8,$BC$1=$B771),J771,"")</f>
        <v/>
      </c>
      <c r="BI771" s="113" t="str">
        <f t="shared" ref="BI771:BI834" si="413">IF(AND($BB$1=8,$A771=8,$BC$1=$B771),K771,"")</f>
        <v/>
      </c>
      <c r="BJ771" s="113" t="str">
        <f t="shared" ref="BJ771:BJ834" si="414">IF(AND($BB$1=8,$A771=8,$BC$1=$B771),L771,"")</f>
        <v/>
      </c>
      <c r="BK771" s="113" t="str">
        <f t="shared" ref="BK771:BK834" si="415">IF(AND($BB$1=8,$A771=8,$BC$1=$B771),M771,"")</f>
        <v/>
      </c>
      <c r="BL771" s="113" t="str">
        <f t="shared" ref="BL771:BL834" si="416">IF(AND($BB$1=8,$A771=8,$BC$1=$B771),N771,"")</f>
        <v/>
      </c>
      <c r="BM771" s="113" t="str">
        <f t="shared" ref="BM771:BM834" si="417">IF(AND($BB$1=8,$A771=8,$BC$1=$B771),O771,"")</f>
        <v/>
      </c>
      <c r="BN771" s="113" t="str">
        <f t="shared" ref="BN771:BN834" si="418">IF(AND($BB$1=8,$A771=8,$BC$1=$B771),P771,"")</f>
        <v/>
      </c>
    </row>
    <row r="772" spans="1:66">
      <c r="A772" s="111">
        <f>IF('Data Entry'!$H$4="","",'Data Entry'!$H$4)</f>
        <v>8</v>
      </c>
      <c r="B772" s="111" t="str">
        <f>IF('Data Entry'!B777="","",'Data Entry'!B777)</f>
        <v/>
      </c>
      <c r="C772" s="111" t="str">
        <f>IF('Data Entry'!C777="","",'Data Entry'!C777)</f>
        <v/>
      </c>
      <c r="D772" s="114" t="str">
        <f>IF('Data Entry'!D777="","",'Data Entry'!D777)</f>
        <v/>
      </c>
      <c r="E772" s="111" t="str">
        <f>IF('Data Entry'!E777="","",UPPER('Data Entry'!E777))</f>
        <v/>
      </c>
      <c r="F772" s="111"/>
      <c r="G772" s="111" t="str">
        <f>IF('Data Entry'!F777="","",UPPER('Data Entry'!F777))</f>
        <v/>
      </c>
      <c r="H772" s="111"/>
      <c r="I772" s="111"/>
      <c r="J772" s="111"/>
      <c r="K772" s="111" t="str">
        <f>IF('Data Entry'!G777="","",'Data Entry'!G777)</f>
        <v/>
      </c>
      <c r="L772" s="111" t="str">
        <f>IF('Data Entry'!H777="","",'Data Entry'!H777)</f>
        <v/>
      </c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  <c r="AE772" s="112"/>
      <c r="AF772" s="68" t="str">
        <f>IF(AK772="","",IF(AK772&gt;0,COUNT($AG$2:AG772),""))</f>
        <v/>
      </c>
      <c r="AG772" s="113">
        <f t="shared" si="387"/>
        <v>8</v>
      </c>
      <c r="AH772" s="113" t="str">
        <f t="shared" si="388"/>
        <v/>
      </c>
      <c r="AI772" s="113" t="str">
        <f t="shared" si="389"/>
        <v/>
      </c>
      <c r="AJ772" s="113" t="str">
        <f t="shared" si="390"/>
        <v/>
      </c>
      <c r="AK772" s="113" t="str">
        <f t="shared" si="391"/>
        <v/>
      </c>
      <c r="AL772" s="113">
        <f t="shared" si="392"/>
        <v>0</v>
      </c>
      <c r="AM772" s="113" t="str">
        <f t="shared" si="393"/>
        <v/>
      </c>
      <c r="AN772" s="113">
        <f t="shared" si="394"/>
        <v>0</v>
      </c>
      <c r="AO772" s="113">
        <f t="shared" si="395"/>
        <v>0</v>
      </c>
      <c r="AP772" s="113">
        <f t="shared" si="396"/>
        <v>0</v>
      </c>
      <c r="AQ772" s="113" t="str">
        <f t="shared" si="397"/>
        <v/>
      </c>
      <c r="AR772" s="113" t="str">
        <f t="shared" si="398"/>
        <v/>
      </c>
      <c r="AS772" s="113">
        <f t="shared" si="399"/>
        <v>0</v>
      </c>
      <c r="AT772" s="113">
        <f t="shared" si="400"/>
        <v>0</v>
      </c>
      <c r="AU772" s="113">
        <f t="shared" si="401"/>
        <v>0</v>
      </c>
      <c r="AV772" s="113">
        <f t="shared" si="402"/>
        <v>0</v>
      </c>
      <c r="AX772" s="68" t="str">
        <f>IF(BC772="","",IF(BC772&gt;0,COUNT($AY$2:AY772),""))</f>
        <v/>
      </c>
      <c r="AY772" s="113" t="str">
        <f t="shared" si="403"/>
        <v/>
      </c>
      <c r="AZ772" s="113" t="str">
        <f t="shared" si="404"/>
        <v/>
      </c>
      <c r="BA772" s="113" t="str">
        <f t="shared" si="405"/>
        <v/>
      </c>
      <c r="BB772" s="113" t="str">
        <f t="shared" si="406"/>
        <v/>
      </c>
      <c r="BC772" s="113" t="str">
        <f t="shared" si="407"/>
        <v/>
      </c>
      <c r="BD772" s="113" t="str">
        <f t="shared" si="408"/>
        <v/>
      </c>
      <c r="BE772" s="113" t="str">
        <f t="shared" si="409"/>
        <v/>
      </c>
      <c r="BF772" s="113" t="str">
        <f t="shared" si="410"/>
        <v/>
      </c>
      <c r="BG772" s="113" t="str">
        <f t="shared" si="411"/>
        <v/>
      </c>
      <c r="BH772" s="113" t="str">
        <f t="shared" si="412"/>
        <v/>
      </c>
      <c r="BI772" s="113" t="str">
        <f t="shared" si="413"/>
        <v/>
      </c>
      <c r="BJ772" s="113" t="str">
        <f t="shared" si="414"/>
        <v/>
      </c>
      <c r="BK772" s="113" t="str">
        <f t="shared" si="415"/>
        <v/>
      </c>
      <c r="BL772" s="113" t="str">
        <f t="shared" si="416"/>
        <v/>
      </c>
      <c r="BM772" s="113" t="str">
        <f t="shared" si="417"/>
        <v/>
      </c>
      <c r="BN772" s="113" t="str">
        <f t="shared" si="418"/>
        <v/>
      </c>
    </row>
    <row r="773" spans="1:66">
      <c r="A773" s="111">
        <f>IF('Data Entry'!$H$4="","",'Data Entry'!$H$4)</f>
        <v>8</v>
      </c>
      <c r="B773" s="111" t="str">
        <f>IF('Data Entry'!B778="","",'Data Entry'!B778)</f>
        <v/>
      </c>
      <c r="C773" s="111" t="str">
        <f>IF('Data Entry'!C778="","",'Data Entry'!C778)</f>
        <v/>
      </c>
      <c r="D773" s="114" t="str">
        <f>IF('Data Entry'!D778="","",'Data Entry'!D778)</f>
        <v/>
      </c>
      <c r="E773" s="111" t="str">
        <f>IF('Data Entry'!E778="","",UPPER('Data Entry'!E778))</f>
        <v/>
      </c>
      <c r="F773" s="111"/>
      <c r="G773" s="111" t="str">
        <f>IF('Data Entry'!F778="","",UPPER('Data Entry'!F778))</f>
        <v/>
      </c>
      <c r="H773" s="111"/>
      <c r="I773" s="111"/>
      <c r="J773" s="111"/>
      <c r="K773" s="111" t="str">
        <f>IF('Data Entry'!G778="","",'Data Entry'!G778)</f>
        <v/>
      </c>
      <c r="L773" s="111" t="str">
        <f>IF('Data Entry'!H778="","",'Data Entry'!H778)</f>
        <v/>
      </c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  <c r="AE773" s="112"/>
      <c r="AF773" s="68" t="str">
        <f>IF(AK773="","",IF(AK773&gt;0,COUNT($AG$2:AG773),""))</f>
        <v/>
      </c>
      <c r="AG773" s="113">
        <f t="shared" si="387"/>
        <v>8</v>
      </c>
      <c r="AH773" s="113" t="str">
        <f t="shared" si="388"/>
        <v/>
      </c>
      <c r="AI773" s="113" t="str">
        <f t="shared" si="389"/>
        <v/>
      </c>
      <c r="AJ773" s="113" t="str">
        <f t="shared" si="390"/>
        <v/>
      </c>
      <c r="AK773" s="113" t="str">
        <f t="shared" si="391"/>
        <v/>
      </c>
      <c r="AL773" s="113">
        <f t="shared" si="392"/>
        <v>0</v>
      </c>
      <c r="AM773" s="113" t="str">
        <f t="shared" si="393"/>
        <v/>
      </c>
      <c r="AN773" s="113">
        <f t="shared" si="394"/>
        <v>0</v>
      </c>
      <c r="AO773" s="113">
        <f t="shared" si="395"/>
        <v>0</v>
      </c>
      <c r="AP773" s="113">
        <f t="shared" si="396"/>
        <v>0</v>
      </c>
      <c r="AQ773" s="113" t="str">
        <f t="shared" si="397"/>
        <v/>
      </c>
      <c r="AR773" s="113" t="str">
        <f t="shared" si="398"/>
        <v/>
      </c>
      <c r="AS773" s="113">
        <f t="shared" si="399"/>
        <v>0</v>
      </c>
      <c r="AT773" s="113">
        <f t="shared" si="400"/>
        <v>0</v>
      </c>
      <c r="AU773" s="113">
        <f t="shared" si="401"/>
        <v>0</v>
      </c>
      <c r="AV773" s="113">
        <f t="shared" si="402"/>
        <v>0</v>
      </c>
      <c r="AX773" s="68" t="str">
        <f>IF(BC773="","",IF(BC773&gt;0,COUNT($AY$2:AY773),""))</f>
        <v/>
      </c>
      <c r="AY773" s="113" t="str">
        <f t="shared" si="403"/>
        <v/>
      </c>
      <c r="AZ773" s="113" t="str">
        <f t="shared" si="404"/>
        <v/>
      </c>
      <c r="BA773" s="113" t="str">
        <f t="shared" si="405"/>
        <v/>
      </c>
      <c r="BB773" s="113" t="str">
        <f t="shared" si="406"/>
        <v/>
      </c>
      <c r="BC773" s="113" t="str">
        <f t="shared" si="407"/>
        <v/>
      </c>
      <c r="BD773" s="113" t="str">
        <f t="shared" si="408"/>
        <v/>
      </c>
      <c r="BE773" s="113" t="str">
        <f t="shared" si="409"/>
        <v/>
      </c>
      <c r="BF773" s="113" t="str">
        <f t="shared" si="410"/>
        <v/>
      </c>
      <c r="BG773" s="113" t="str">
        <f t="shared" si="411"/>
        <v/>
      </c>
      <c r="BH773" s="113" t="str">
        <f t="shared" si="412"/>
        <v/>
      </c>
      <c r="BI773" s="113" t="str">
        <f t="shared" si="413"/>
        <v/>
      </c>
      <c r="BJ773" s="113" t="str">
        <f t="shared" si="414"/>
        <v/>
      </c>
      <c r="BK773" s="113" t="str">
        <f t="shared" si="415"/>
        <v/>
      </c>
      <c r="BL773" s="113" t="str">
        <f t="shared" si="416"/>
        <v/>
      </c>
      <c r="BM773" s="113" t="str">
        <f t="shared" si="417"/>
        <v/>
      </c>
      <c r="BN773" s="113" t="str">
        <f t="shared" si="418"/>
        <v/>
      </c>
    </row>
    <row r="774" spans="1:66">
      <c r="A774" s="111">
        <f>IF('Data Entry'!$H$4="","",'Data Entry'!$H$4)</f>
        <v>8</v>
      </c>
      <c r="B774" s="111" t="str">
        <f>IF('Data Entry'!B779="","",'Data Entry'!B779)</f>
        <v/>
      </c>
      <c r="C774" s="111" t="str">
        <f>IF('Data Entry'!C779="","",'Data Entry'!C779)</f>
        <v/>
      </c>
      <c r="D774" s="114" t="str">
        <f>IF('Data Entry'!D779="","",'Data Entry'!D779)</f>
        <v/>
      </c>
      <c r="E774" s="111" t="str">
        <f>IF('Data Entry'!E779="","",UPPER('Data Entry'!E779))</f>
        <v/>
      </c>
      <c r="F774" s="111"/>
      <c r="G774" s="111" t="str">
        <f>IF('Data Entry'!F779="","",UPPER('Data Entry'!F779))</f>
        <v/>
      </c>
      <c r="H774" s="111"/>
      <c r="I774" s="111"/>
      <c r="J774" s="111"/>
      <c r="K774" s="111" t="str">
        <f>IF('Data Entry'!G779="","",'Data Entry'!G779)</f>
        <v/>
      </c>
      <c r="L774" s="111" t="str">
        <f>IF('Data Entry'!H779="","",'Data Entry'!H779)</f>
        <v/>
      </c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  <c r="AE774" s="112"/>
      <c r="AF774" s="68" t="str">
        <f>IF(AK774="","",IF(AK774&gt;0,COUNT($AG$2:AG774),""))</f>
        <v/>
      </c>
      <c r="AG774" s="113">
        <f t="shared" si="387"/>
        <v>8</v>
      </c>
      <c r="AH774" s="113" t="str">
        <f t="shared" si="388"/>
        <v/>
      </c>
      <c r="AI774" s="113" t="str">
        <f t="shared" si="389"/>
        <v/>
      </c>
      <c r="AJ774" s="113" t="str">
        <f t="shared" si="390"/>
        <v/>
      </c>
      <c r="AK774" s="113" t="str">
        <f t="shared" si="391"/>
        <v/>
      </c>
      <c r="AL774" s="113">
        <f t="shared" si="392"/>
        <v>0</v>
      </c>
      <c r="AM774" s="113" t="str">
        <f t="shared" si="393"/>
        <v/>
      </c>
      <c r="AN774" s="113">
        <f t="shared" si="394"/>
        <v>0</v>
      </c>
      <c r="AO774" s="113">
        <f t="shared" si="395"/>
        <v>0</v>
      </c>
      <c r="AP774" s="113">
        <f t="shared" si="396"/>
        <v>0</v>
      </c>
      <c r="AQ774" s="113" t="str">
        <f t="shared" si="397"/>
        <v/>
      </c>
      <c r="AR774" s="113" t="str">
        <f t="shared" si="398"/>
        <v/>
      </c>
      <c r="AS774" s="113">
        <f t="shared" si="399"/>
        <v>0</v>
      </c>
      <c r="AT774" s="113">
        <f t="shared" si="400"/>
        <v>0</v>
      </c>
      <c r="AU774" s="113">
        <f t="shared" si="401"/>
        <v>0</v>
      </c>
      <c r="AV774" s="113">
        <f t="shared" si="402"/>
        <v>0</v>
      </c>
      <c r="AX774" s="68" t="str">
        <f>IF(BC774="","",IF(BC774&gt;0,COUNT($AY$2:AY774),""))</f>
        <v/>
      </c>
      <c r="AY774" s="113" t="str">
        <f t="shared" si="403"/>
        <v/>
      </c>
      <c r="AZ774" s="113" t="str">
        <f t="shared" si="404"/>
        <v/>
      </c>
      <c r="BA774" s="113" t="str">
        <f t="shared" si="405"/>
        <v/>
      </c>
      <c r="BB774" s="113" t="str">
        <f t="shared" si="406"/>
        <v/>
      </c>
      <c r="BC774" s="113" t="str">
        <f t="shared" si="407"/>
        <v/>
      </c>
      <c r="BD774" s="113" t="str">
        <f t="shared" si="408"/>
        <v/>
      </c>
      <c r="BE774" s="113" t="str">
        <f t="shared" si="409"/>
        <v/>
      </c>
      <c r="BF774" s="113" t="str">
        <f t="shared" si="410"/>
        <v/>
      </c>
      <c r="BG774" s="113" t="str">
        <f t="shared" si="411"/>
        <v/>
      </c>
      <c r="BH774" s="113" t="str">
        <f t="shared" si="412"/>
        <v/>
      </c>
      <c r="BI774" s="113" t="str">
        <f t="shared" si="413"/>
        <v/>
      </c>
      <c r="BJ774" s="113" t="str">
        <f t="shared" si="414"/>
        <v/>
      </c>
      <c r="BK774" s="113" t="str">
        <f t="shared" si="415"/>
        <v/>
      </c>
      <c r="BL774" s="113" t="str">
        <f t="shared" si="416"/>
        <v/>
      </c>
      <c r="BM774" s="113" t="str">
        <f t="shared" si="417"/>
        <v/>
      </c>
      <c r="BN774" s="113" t="str">
        <f t="shared" si="418"/>
        <v/>
      </c>
    </row>
    <row r="775" spans="1:66">
      <c r="A775" s="111">
        <f>IF('Data Entry'!$H$4="","",'Data Entry'!$H$4)</f>
        <v>8</v>
      </c>
      <c r="B775" s="111" t="str">
        <f>IF('Data Entry'!B780="","",'Data Entry'!B780)</f>
        <v/>
      </c>
      <c r="C775" s="111" t="str">
        <f>IF('Data Entry'!C780="","",'Data Entry'!C780)</f>
        <v/>
      </c>
      <c r="D775" s="114" t="str">
        <f>IF('Data Entry'!D780="","",'Data Entry'!D780)</f>
        <v/>
      </c>
      <c r="E775" s="111" t="str">
        <f>IF('Data Entry'!E780="","",UPPER('Data Entry'!E780))</f>
        <v/>
      </c>
      <c r="F775" s="111"/>
      <c r="G775" s="111" t="str">
        <f>IF('Data Entry'!F780="","",UPPER('Data Entry'!F780))</f>
        <v/>
      </c>
      <c r="H775" s="111"/>
      <c r="I775" s="111"/>
      <c r="J775" s="111"/>
      <c r="K775" s="111" t="str">
        <f>IF('Data Entry'!G780="","",'Data Entry'!G780)</f>
        <v/>
      </c>
      <c r="L775" s="111" t="str">
        <f>IF('Data Entry'!H780="","",'Data Entry'!H780)</f>
        <v/>
      </c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  <c r="AE775" s="112"/>
      <c r="AF775" s="68" t="str">
        <f>IF(AK775="","",IF(AK775&gt;0,COUNT($AG$2:AG775),""))</f>
        <v/>
      </c>
      <c r="AG775" s="113">
        <f t="shared" si="387"/>
        <v>8</v>
      </c>
      <c r="AH775" s="113" t="str">
        <f t="shared" si="388"/>
        <v/>
      </c>
      <c r="AI775" s="113" t="str">
        <f t="shared" si="389"/>
        <v/>
      </c>
      <c r="AJ775" s="113" t="str">
        <f t="shared" si="390"/>
        <v/>
      </c>
      <c r="AK775" s="113" t="str">
        <f t="shared" si="391"/>
        <v/>
      </c>
      <c r="AL775" s="113">
        <f t="shared" si="392"/>
        <v>0</v>
      </c>
      <c r="AM775" s="113" t="str">
        <f t="shared" si="393"/>
        <v/>
      </c>
      <c r="AN775" s="113">
        <f t="shared" si="394"/>
        <v>0</v>
      </c>
      <c r="AO775" s="113">
        <f t="shared" si="395"/>
        <v>0</v>
      </c>
      <c r="AP775" s="113">
        <f t="shared" si="396"/>
        <v>0</v>
      </c>
      <c r="AQ775" s="113" t="str">
        <f t="shared" si="397"/>
        <v/>
      </c>
      <c r="AR775" s="113" t="str">
        <f t="shared" si="398"/>
        <v/>
      </c>
      <c r="AS775" s="113">
        <f t="shared" si="399"/>
        <v>0</v>
      </c>
      <c r="AT775" s="113">
        <f t="shared" si="400"/>
        <v>0</v>
      </c>
      <c r="AU775" s="113">
        <f t="shared" si="401"/>
        <v>0</v>
      </c>
      <c r="AV775" s="113">
        <f t="shared" si="402"/>
        <v>0</v>
      </c>
      <c r="AX775" s="68" t="str">
        <f>IF(BC775="","",IF(BC775&gt;0,COUNT($AY$2:AY775),""))</f>
        <v/>
      </c>
      <c r="AY775" s="113" t="str">
        <f t="shared" si="403"/>
        <v/>
      </c>
      <c r="AZ775" s="113" t="str">
        <f t="shared" si="404"/>
        <v/>
      </c>
      <c r="BA775" s="113" t="str">
        <f t="shared" si="405"/>
        <v/>
      </c>
      <c r="BB775" s="113" t="str">
        <f t="shared" si="406"/>
        <v/>
      </c>
      <c r="BC775" s="113" t="str">
        <f t="shared" si="407"/>
        <v/>
      </c>
      <c r="BD775" s="113" t="str">
        <f t="shared" si="408"/>
        <v/>
      </c>
      <c r="BE775" s="113" t="str">
        <f t="shared" si="409"/>
        <v/>
      </c>
      <c r="BF775" s="113" t="str">
        <f t="shared" si="410"/>
        <v/>
      </c>
      <c r="BG775" s="113" t="str">
        <f t="shared" si="411"/>
        <v/>
      </c>
      <c r="BH775" s="113" t="str">
        <f t="shared" si="412"/>
        <v/>
      </c>
      <c r="BI775" s="113" t="str">
        <f t="shared" si="413"/>
        <v/>
      </c>
      <c r="BJ775" s="113" t="str">
        <f t="shared" si="414"/>
        <v/>
      </c>
      <c r="BK775" s="113" t="str">
        <f t="shared" si="415"/>
        <v/>
      </c>
      <c r="BL775" s="113" t="str">
        <f t="shared" si="416"/>
        <v/>
      </c>
      <c r="BM775" s="113" t="str">
        <f t="shared" si="417"/>
        <v/>
      </c>
      <c r="BN775" s="113" t="str">
        <f t="shared" si="418"/>
        <v/>
      </c>
    </row>
    <row r="776" spans="1:66">
      <c r="A776" s="111">
        <f>IF('Data Entry'!$H$4="","",'Data Entry'!$H$4)</f>
        <v>8</v>
      </c>
      <c r="B776" s="111" t="str">
        <f>IF('Data Entry'!B781="","",'Data Entry'!B781)</f>
        <v/>
      </c>
      <c r="C776" s="111" t="str">
        <f>IF('Data Entry'!C781="","",'Data Entry'!C781)</f>
        <v/>
      </c>
      <c r="D776" s="114" t="str">
        <f>IF('Data Entry'!D781="","",'Data Entry'!D781)</f>
        <v/>
      </c>
      <c r="E776" s="111" t="str">
        <f>IF('Data Entry'!E781="","",UPPER('Data Entry'!E781))</f>
        <v/>
      </c>
      <c r="F776" s="111"/>
      <c r="G776" s="111" t="str">
        <f>IF('Data Entry'!F781="","",UPPER('Data Entry'!F781))</f>
        <v/>
      </c>
      <c r="H776" s="111"/>
      <c r="I776" s="111"/>
      <c r="J776" s="111"/>
      <c r="K776" s="111" t="str">
        <f>IF('Data Entry'!G781="","",'Data Entry'!G781)</f>
        <v/>
      </c>
      <c r="L776" s="111" t="str">
        <f>IF('Data Entry'!H781="","",'Data Entry'!H781)</f>
        <v/>
      </c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  <c r="AE776" s="112"/>
      <c r="AF776" s="68" t="str">
        <f>IF(AK776="","",IF(AK776&gt;0,COUNT($AG$2:AG776),""))</f>
        <v/>
      </c>
      <c r="AG776" s="113">
        <f t="shared" si="387"/>
        <v>8</v>
      </c>
      <c r="AH776" s="113" t="str">
        <f t="shared" si="388"/>
        <v/>
      </c>
      <c r="AI776" s="113" t="str">
        <f t="shared" si="389"/>
        <v/>
      </c>
      <c r="AJ776" s="113" t="str">
        <f t="shared" si="390"/>
        <v/>
      </c>
      <c r="AK776" s="113" t="str">
        <f t="shared" si="391"/>
        <v/>
      </c>
      <c r="AL776" s="113">
        <f t="shared" si="392"/>
        <v>0</v>
      </c>
      <c r="AM776" s="113" t="str">
        <f t="shared" si="393"/>
        <v/>
      </c>
      <c r="AN776" s="113">
        <f t="shared" si="394"/>
        <v>0</v>
      </c>
      <c r="AO776" s="113">
        <f t="shared" si="395"/>
        <v>0</v>
      </c>
      <c r="AP776" s="113">
        <f t="shared" si="396"/>
        <v>0</v>
      </c>
      <c r="AQ776" s="113" t="str">
        <f t="shared" si="397"/>
        <v/>
      </c>
      <c r="AR776" s="113" t="str">
        <f t="shared" si="398"/>
        <v/>
      </c>
      <c r="AS776" s="113">
        <f t="shared" si="399"/>
        <v>0</v>
      </c>
      <c r="AT776" s="113">
        <f t="shared" si="400"/>
        <v>0</v>
      </c>
      <c r="AU776" s="113">
        <f t="shared" si="401"/>
        <v>0</v>
      </c>
      <c r="AV776" s="113">
        <f t="shared" si="402"/>
        <v>0</v>
      </c>
      <c r="AX776" s="68" t="str">
        <f>IF(BC776="","",IF(BC776&gt;0,COUNT($AY$2:AY776),""))</f>
        <v/>
      </c>
      <c r="AY776" s="113" t="str">
        <f t="shared" si="403"/>
        <v/>
      </c>
      <c r="AZ776" s="113" t="str">
        <f t="shared" si="404"/>
        <v/>
      </c>
      <c r="BA776" s="113" t="str">
        <f t="shared" si="405"/>
        <v/>
      </c>
      <c r="BB776" s="113" t="str">
        <f t="shared" si="406"/>
        <v/>
      </c>
      <c r="BC776" s="113" t="str">
        <f t="shared" si="407"/>
        <v/>
      </c>
      <c r="BD776" s="113" t="str">
        <f t="shared" si="408"/>
        <v/>
      </c>
      <c r="BE776" s="113" t="str">
        <f t="shared" si="409"/>
        <v/>
      </c>
      <c r="BF776" s="113" t="str">
        <f t="shared" si="410"/>
        <v/>
      </c>
      <c r="BG776" s="113" t="str">
        <f t="shared" si="411"/>
        <v/>
      </c>
      <c r="BH776" s="113" t="str">
        <f t="shared" si="412"/>
        <v/>
      </c>
      <c r="BI776" s="113" t="str">
        <f t="shared" si="413"/>
        <v/>
      </c>
      <c r="BJ776" s="113" t="str">
        <f t="shared" si="414"/>
        <v/>
      </c>
      <c r="BK776" s="113" t="str">
        <f t="shared" si="415"/>
        <v/>
      </c>
      <c r="BL776" s="113" t="str">
        <f t="shared" si="416"/>
        <v/>
      </c>
      <c r="BM776" s="113" t="str">
        <f t="shared" si="417"/>
        <v/>
      </c>
      <c r="BN776" s="113" t="str">
        <f t="shared" si="418"/>
        <v/>
      </c>
    </row>
    <row r="777" spans="1:66">
      <c r="A777" s="111">
        <f>IF('Data Entry'!$H$4="","",'Data Entry'!$H$4)</f>
        <v>8</v>
      </c>
      <c r="B777" s="111" t="str">
        <f>IF('Data Entry'!B782="","",'Data Entry'!B782)</f>
        <v/>
      </c>
      <c r="C777" s="111" t="str">
        <f>IF('Data Entry'!C782="","",'Data Entry'!C782)</f>
        <v/>
      </c>
      <c r="D777" s="114" t="str">
        <f>IF('Data Entry'!D782="","",'Data Entry'!D782)</f>
        <v/>
      </c>
      <c r="E777" s="111" t="str">
        <f>IF('Data Entry'!E782="","",UPPER('Data Entry'!E782))</f>
        <v/>
      </c>
      <c r="F777" s="111"/>
      <c r="G777" s="111" t="str">
        <f>IF('Data Entry'!F782="","",UPPER('Data Entry'!F782))</f>
        <v/>
      </c>
      <c r="H777" s="111"/>
      <c r="I777" s="111"/>
      <c r="J777" s="111"/>
      <c r="K777" s="111" t="str">
        <f>IF('Data Entry'!G782="","",'Data Entry'!G782)</f>
        <v/>
      </c>
      <c r="L777" s="111" t="str">
        <f>IF('Data Entry'!H782="","",'Data Entry'!H782)</f>
        <v/>
      </c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  <c r="AE777" s="112"/>
      <c r="AF777" s="68" t="str">
        <f>IF(AK777="","",IF(AK777&gt;0,COUNT($AG$2:AG777),""))</f>
        <v/>
      </c>
      <c r="AG777" s="113">
        <f t="shared" si="387"/>
        <v>8</v>
      </c>
      <c r="AH777" s="113" t="str">
        <f t="shared" si="388"/>
        <v/>
      </c>
      <c r="AI777" s="113" t="str">
        <f t="shared" si="389"/>
        <v/>
      </c>
      <c r="AJ777" s="113" t="str">
        <f t="shared" si="390"/>
        <v/>
      </c>
      <c r="AK777" s="113" t="str">
        <f t="shared" si="391"/>
        <v/>
      </c>
      <c r="AL777" s="113">
        <f t="shared" si="392"/>
        <v>0</v>
      </c>
      <c r="AM777" s="113" t="str">
        <f t="shared" si="393"/>
        <v/>
      </c>
      <c r="AN777" s="113">
        <f t="shared" si="394"/>
        <v>0</v>
      </c>
      <c r="AO777" s="113">
        <f t="shared" si="395"/>
        <v>0</v>
      </c>
      <c r="AP777" s="113">
        <f t="shared" si="396"/>
        <v>0</v>
      </c>
      <c r="AQ777" s="113" t="str">
        <f t="shared" si="397"/>
        <v/>
      </c>
      <c r="AR777" s="113" t="str">
        <f t="shared" si="398"/>
        <v/>
      </c>
      <c r="AS777" s="113">
        <f t="shared" si="399"/>
        <v>0</v>
      </c>
      <c r="AT777" s="113">
        <f t="shared" si="400"/>
        <v>0</v>
      </c>
      <c r="AU777" s="113">
        <f t="shared" si="401"/>
        <v>0</v>
      </c>
      <c r="AV777" s="113">
        <f t="shared" si="402"/>
        <v>0</v>
      </c>
      <c r="AX777" s="68" t="str">
        <f>IF(BC777="","",IF(BC777&gt;0,COUNT($AY$2:AY777),""))</f>
        <v/>
      </c>
      <c r="AY777" s="113" t="str">
        <f t="shared" si="403"/>
        <v/>
      </c>
      <c r="AZ777" s="113" t="str">
        <f t="shared" si="404"/>
        <v/>
      </c>
      <c r="BA777" s="113" t="str">
        <f t="shared" si="405"/>
        <v/>
      </c>
      <c r="BB777" s="113" t="str">
        <f t="shared" si="406"/>
        <v/>
      </c>
      <c r="BC777" s="113" t="str">
        <f t="shared" si="407"/>
        <v/>
      </c>
      <c r="BD777" s="113" t="str">
        <f t="shared" si="408"/>
        <v/>
      </c>
      <c r="BE777" s="113" t="str">
        <f t="shared" si="409"/>
        <v/>
      </c>
      <c r="BF777" s="113" t="str">
        <f t="shared" si="410"/>
        <v/>
      </c>
      <c r="BG777" s="113" t="str">
        <f t="shared" si="411"/>
        <v/>
      </c>
      <c r="BH777" s="113" t="str">
        <f t="shared" si="412"/>
        <v/>
      </c>
      <c r="BI777" s="113" t="str">
        <f t="shared" si="413"/>
        <v/>
      </c>
      <c r="BJ777" s="113" t="str">
        <f t="shared" si="414"/>
        <v/>
      </c>
      <c r="BK777" s="113" t="str">
        <f t="shared" si="415"/>
        <v/>
      </c>
      <c r="BL777" s="113" t="str">
        <f t="shared" si="416"/>
        <v/>
      </c>
      <c r="BM777" s="113" t="str">
        <f t="shared" si="417"/>
        <v/>
      </c>
      <c r="BN777" s="113" t="str">
        <f t="shared" si="418"/>
        <v/>
      </c>
    </row>
    <row r="778" spans="1:66">
      <c r="A778" s="111">
        <f>IF('Data Entry'!$H$4="","",'Data Entry'!$H$4)</f>
        <v>8</v>
      </c>
      <c r="B778" s="111" t="str">
        <f>IF('Data Entry'!B783="","",'Data Entry'!B783)</f>
        <v/>
      </c>
      <c r="C778" s="111" t="str">
        <f>IF('Data Entry'!C783="","",'Data Entry'!C783)</f>
        <v/>
      </c>
      <c r="D778" s="114" t="str">
        <f>IF('Data Entry'!D783="","",'Data Entry'!D783)</f>
        <v/>
      </c>
      <c r="E778" s="111" t="str">
        <f>IF('Data Entry'!E783="","",UPPER('Data Entry'!E783))</f>
        <v/>
      </c>
      <c r="F778" s="111"/>
      <c r="G778" s="111" t="str">
        <f>IF('Data Entry'!F783="","",UPPER('Data Entry'!F783))</f>
        <v/>
      </c>
      <c r="H778" s="111"/>
      <c r="I778" s="111"/>
      <c r="J778" s="111"/>
      <c r="K778" s="111" t="str">
        <f>IF('Data Entry'!G783="","",'Data Entry'!G783)</f>
        <v/>
      </c>
      <c r="L778" s="111" t="str">
        <f>IF('Data Entry'!H783="","",'Data Entry'!H783)</f>
        <v/>
      </c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  <c r="AE778" s="112"/>
      <c r="AF778" s="68" t="str">
        <f>IF(AK778="","",IF(AK778&gt;0,COUNT($AG$2:AG778),""))</f>
        <v/>
      </c>
      <c r="AG778" s="113">
        <f t="shared" si="387"/>
        <v>8</v>
      </c>
      <c r="AH778" s="113" t="str">
        <f t="shared" si="388"/>
        <v/>
      </c>
      <c r="AI778" s="113" t="str">
        <f t="shared" si="389"/>
        <v/>
      </c>
      <c r="AJ778" s="113" t="str">
        <f t="shared" si="390"/>
        <v/>
      </c>
      <c r="AK778" s="113" t="str">
        <f t="shared" si="391"/>
        <v/>
      </c>
      <c r="AL778" s="113">
        <f t="shared" si="392"/>
        <v>0</v>
      </c>
      <c r="AM778" s="113" t="str">
        <f t="shared" si="393"/>
        <v/>
      </c>
      <c r="AN778" s="113">
        <f t="shared" si="394"/>
        <v>0</v>
      </c>
      <c r="AO778" s="113">
        <f t="shared" si="395"/>
        <v>0</v>
      </c>
      <c r="AP778" s="113">
        <f t="shared" si="396"/>
        <v>0</v>
      </c>
      <c r="AQ778" s="113" t="str">
        <f t="shared" si="397"/>
        <v/>
      </c>
      <c r="AR778" s="113" t="str">
        <f t="shared" si="398"/>
        <v/>
      </c>
      <c r="AS778" s="113">
        <f t="shared" si="399"/>
        <v>0</v>
      </c>
      <c r="AT778" s="113">
        <f t="shared" si="400"/>
        <v>0</v>
      </c>
      <c r="AU778" s="113">
        <f t="shared" si="401"/>
        <v>0</v>
      </c>
      <c r="AV778" s="113">
        <f t="shared" si="402"/>
        <v>0</v>
      </c>
      <c r="AX778" s="68" t="str">
        <f>IF(BC778="","",IF(BC778&gt;0,COUNT($AY$2:AY778),""))</f>
        <v/>
      </c>
      <c r="AY778" s="113" t="str">
        <f t="shared" si="403"/>
        <v/>
      </c>
      <c r="AZ778" s="113" t="str">
        <f t="shared" si="404"/>
        <v/>
      </c>
      <c r="BA778" s="113" t="str">
        <f t="shared" si="405"/>
        <v/>
      </c>
      <c r="BB778" s="113" t="str">
        <f t="shared" si="406"/>
        <v/>
      </c>
      <c r="BC778" s="113" t="str">
        <f t="shared" si="407"/>
        <v/>
      </c>
      <c r="BD778" s="113" t="str">
        <f t="shared" si="408"/>
        <v/>
      </c>
      <c r="BE778" s="113" t="str">
        <f t="shared" si="409"/>
        <v/>
      </c>
      <c r="BF778" s="113" t="str">
        <f t="shared" si="410"/>
        <v/>
      </c>
      <c r="BG778" s="113" t="str">
        <f t="shared" si="411"/>
        <v/>
      </c>
      <c r="BH778" s="113" t="str">
        <f t="shared" si="412"/>
        <v/>
      </c>
      <c r="BI778" s="113" t="str">
        <f t="shared" si="413"/>
        <v/>
      </c>
      <c r="BJ778" s="113" t="str">
        <f t="shared" si="414"/>
        <v/>
      </c>
      <c r="BK778" s="113" t="str">
        <f t="shared" si="415"/>
        <v/>
      </c>
      <c r="BL778" s="113" t="str">
        <f t="shared" si="416"/>
        <v/>
      </c>
      <c r="BM778" s="113" t="str">
        <f t="shared" si="417"/>
        <v/>
      </c>
      <c r="BN778" s="113" t="str">
        <f t="shared" si="418"/>
        <v/>
      </c>
    </row>
    <row r="779" spans="1:66">
      <c r="A779" s="111">
        <f>IF('Data Entry'!$H$4="","",'Data Entry'!$H$4)</f>
        <v>8</v>
      </c>
      <c r="B779" s="111" t="str">
        <f>IF('Data Entry'!B784="","",'Data Entry'!B784)</f>
        <v/>
      </c>
      <c r="C779" s="111" t="str">
        <f>IF('Data Entry'!C784="","",'Data Entry'!C784)</f>
        <v/>
      </c>
      <c r="D779" s="114" t="str">
        <f>IF('Data Entry'!D784="","",'Data Entry'!D784)</f>
        <v/>
      </c>
      <c r="E779" s="111" t="str">
        <f>IF('Data Entry'!E784="","",UPPER('Data Entry'!E784))</f>
        <v/>
      </c>
      <c r="F779" s="111"/>
      <c r="G779" s="111" t="str">
        <f>IF('Data Entry'!F784="","",UPPER('Data Entry'!F784))</f>
        <v/>
      </c>
      <c r="H779" s="111"/>
      <c r="I779" s="111"/>
      <c r="J779" s="111"/>
      <c r="K779" s="111" t="str">
        <f>IF('Data Entry'!G784="","",'Data Entry'!G784)</f>
        <v/>
      </c>
      <c r="L779" s="111" t="str">
        <f>IF('Data Entry'!H784="","",'Data Entry'!H784)</f>
        <v/>
      </c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  <c r="AE779" s="112"/>
      <c r="AF779" s="68" t="str">
        <f>IF(AK779="","",IF(AK779&gt;0,COUNT($AG$2:AG779),""))</f>
        <v/>
      </c>
      <c r="AG779" s="113">
        <f t="shared" si="387"/>
        <v>8</v>
      </c>
      <c r="AH779" s="113" t="str">
        <f t="shared" si="388"/>
        <v/>
      </c>
      <c r="AI779" s="113" t="str">
        <f t="shared" si="389"/>
        <v/>
      </c>
      <c r="AJ779" s="113" t="str">
        <f t="shared" si="390"/>
        <v/>
      </c>
      <c r="AK779" s="113" t="str">
        <f t="shared" si="391"/>
        <v/>
      </c>
      <c r="AL779" s="113">
        <f t="shared" si="392"/>
        <v>0</v>
      </c>
      <c r="AM779" s="113" t="str">
        <f t="shared" si="393"/>
        <v/>
      </c>
      <c r="AN779" s="113">
        <f t="shared" si="394"/>
        <v>0</v>
      </c>
      <c r="AO779" s="113">
        <f t="shared" si="395"/>
        <v>0</v>
      </c>
      <c r="AP779" s="113">
        <f t="shared" si="396"/>
        <v>0</v>
      </c>
      <c r="AQ779" s="113" t="str">
        <f t="shared" si="397"/>
        <v/>
      </c>
      <c r="AR779" s="113" t="str">
        <f t="shared" si="398"/>
        <v/>
      </c>
      <c r="AS779" s="113">
        <f t="shared" si="399"/>
        <v>0</v>
      </c>
      <c r="AT779" s="113">
        <f t="shared" si="400"/>
        <v>0</v>
      </c>
      <c r="AU779" s="113">
        <f t="shared" si="401"/>
        <v>0</v>
      </c>
      <c r="AV779" s="113">
        <f t="shared" si="402"/>
        <v>0</v>
      </c>
      <c r="AX779" s="68" t="str">
        <f>IF(BC779="","",IF(BC779&gt;0,COUNT($AY$2:AY779),""))</f>
        <v/>
      </c>
      <c r="AY779" s="113" t="str">
        <f t="shared" si="403"/>
        <v/>
      </c>
      <c r="AZ779" s="113" t="str">
        <f t="shared" si="404"/>
        <v/>
      </c>
      <c r="BA779" s="113" t="str">
        <f t="shared" si="405"/>
        <v/>
      </c>
      <c r="BB779" s="113" t="str">
        <f t="shared" si="406"/>
        <v/>
      </c>
      <c r="BC779" s="113" t="str">
        <f t="shared" si="407"/>
        <v/>
      </c>
      <c r="BD779" s="113" t="str">
        <f t="shared" si="408"/>
        <v/>
      </c>
      <c r="BE779" s="113" t="str">
        <f t="shared" si="409"/>
        <v/>
      </c>
      <c r="BF779" s="113" t="str">
        <f t="shared" si="410"/>
        <v/>
      </c>
      <c r="BG779" s="113" t="str">
        <f t="shared" si="411"/>
        <v/>
      </c>
      <c r="BH779" s="113" t="str">
        <f t="shared" si="412"/>
        <v/>
      </c>
      <c r="BI779" s="113" t="str">
        <f t="shared" si="413"/>
        <v/>
      </c>
      <c r="BJ779" s="113" t="str">
        <f t="shared" si="414"/>
        <v/>
      </c>
      <c r="BK779" s="113" t="str">
        <f t="shared" si="415"/>
        <v/>
      </c>
      <c r="BL779" s="113" t="str">
        <f t="shared" si="416"/>
        <v/>
      </c>
      <c r="BM779" s="113" t="str">
        <f t="shared" si="417"/>
        <v/>
      </c>
      <c r="BN779" s="113" t="str">
        <f t="shared" si="418"/>
        <v/>
      </c>
    </row>
    <row r="780" spans="1:66">
      <c r="A780" s="111">
        <f>IF('Data Entry'!$H$4="","",'Data Entry'!$H$4)</f>
        <v>8</v>
      </c>
      <c r="B780" s="111" t="str">
        <f>IF('Data Entry'!B785="","",'Data Entry'!B785)</f>
        <v/>
      </c>
      <c r="C780" s="111" t="str">
        <f>IF('Data Entry'!C785="","",'Data Entry'!C785)</f>
        <v/>
      </c>
      <c r="D780" s="114" t="str">
        <f>IF('Data Entry'!D785="","",'Data Entry'!D785)</f>
        <v/>
      </c>
      <c r="E780" s="111" t="str">
        <f>IF('Data Entry'!E785="","",UPPER('Data Entry'!E785))</f>
        <v/>
      </c>
      <c r="F780" s="111"/>
      <c r="G780" s="111" t="str">
        <f>IF('Data Entry'!F785="","",UPPER('Data Entry'!F785))</f>
        <v/>
      </c>
      <c r="H780" s="111"/>
      <c r="I780" s="111"/>
      <c r="J780" s="111"/>
      <c r="K780" s="111" t="str">
        <f>IF('Data Entry'!G785="","",'Data Entry'!G785)</f>
        <v/>
      </c>
      <c r="L780" s="111" t="str">
        <f>IF('Data Entry'!H785="","",'Data Entry'!H785)</f>
        <v/>
      </c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  <c r="AE780" s="112"/>
      <c r="AF780" s="68" t="str">
        <f>IF(AK780="","",IF(AK780&gt;0,COUNT($AG$2:AG780),""))</f>
        <v/>
      </c>
      <c r="AG780" s="113">
        <f t="shared" si="387"/>
        <v>8</v>
      </c>
      <c r="AH780" s="113" t="str">
        <f t="shared" si="388"/>
        <v/>
      </c>
      <c r="AI780" s="113" t="str">
        <f t="shared" si="389"/>
        <v/>
      </c>
      <c r="AJ780" s="113" t="str">
        <f t="shared" si="390"/>
        <v/>
      </c>
      <c r="AK780" s="113" t="str">
        <f t="shared" si="391"/>
        <v/>
      </c>
      <c r="AL780" s="113">
        <f t="shared" si="392"/>
        <v>0</v>
      </c>
      <c r="AM780" s="113" t="str">
        <f t="shared" si="393"/>
        <v/>
      </c>
      <c r="AN780" s="113">
        <f t="shared" si="394"/>
        <v>0</v>
      </c>
      <c r="AO780" s="113">
        <f t="shared" si="395"/>
        <v>0</v>
      </c>
      <c r="AP780" s="113">
        <f t="shared" si="396"/>
        <v>0</v>
      </c>
      <c r="AQ780" s="113" t="str">
        <f t="shared" si="397"/>
        <v/>
      </c>
      <c r="AR780" s="113" t="str">
        <f t="shared" si="398"/>
        <v/>
      </c>
      <c r="AS780" s="113">
        <f t="shared" si="399"/>
        <v>0</v>
      </c>
      <c r="AT780" s="113">
        <f t="shared" si="400"/>
        <v>0</v>
      </c>
      <c r="AU780" s="113">
        <f t="shared" si="401"/>
        <v>0</v>
      </c>
      <c r="AV780" s="113">
        <f t="shared" si="402"/>
        <v>0</v>
      </c>
      <c r="AX780" s="68" t="str">
        <f>IF(BC780="","",IF(BC780&gt;0,COUNT($AY$2:AY780),""))</f>
        <v/>
      </c>
      <c r="AY780" s="113" t="str">
        <f t="shared" si="403"/>
        <v/>
      </c>
      <c r="AZ780" s="113" t="str">
        <f t="shared" si="404"/>
        <v/>
      </c>
      <c r="BA780" s="113" t="str">
        <f t="shared" si="405"/>
        <v/>
      </c>
      <c r="BB780" s="113" t="str">
        <f t="shared" si="406"/>
        <v/>
      </c>
      <c r="BC780" s="113" t="str">
        <f t="shared" si="407"/>
        <v/>
      </c>
      <c r="BD780" s="113" t="str">
        <f t="shared" si="408"/>
        <v/>
      </c>
      <c r="BE780" s="113" t="str">
        <f t="shared" si="409"/>
        <v/>
      </c>
      <c r="BF780" s="113" t="str">
        <f t="shared" si="410"/>
        <v/>
      </c>
      <c r="BG780" s="113" t="str">
        <f t="shared" si="411"/>
        <v/>
      </c>
      <c r="BH780" s="113" t="str">
        <f t="shared" si="412"/>
        <v/>
      </c>
      <c r="BI780" s="113" t="str">
        <f t="shared" si="413"/>
        <v/>
      </c>
      <c r="BJ780" s="113" t="str">
        <f t="shared" si="414"/>
        <v/>
      </c>
      <c r="BK780" s="113" t="str">
        <f t="shared" si="415"/>
        <v/>
      </c>
      <c r="BL780" s="113" t="str">
        <f t="shared" si="416"/>
        <v/>
      </c>
      <c r="BM780" s="113" t="str">
        <f t="shared" si="417"/>
        <v/>
      </c>
      <c r="BN780" s="113" t="str">
        <f t="shared" si="418"/>
        <v/>
      </c>
    </row>
    <row r="781" spans="1:66">
      <c r="A781" s="111">
        <f>IF('Data Entry'!$H$4="","",'Data Entry'!$H$4)</f>
        <v>8</v>
      </c>
      <c r="B781" s="111" t="str">
        <f>IF('Data Entry'!B786="","",'Data Entry'!B786)</f>
        <v/>
      </c>
      <c r="C781" s="111" t="str">
        <f>IF('Data Entry'!C786="","",'Data Entry'!C786)</f>
        <v/>
      </c>
      <c r="D781" s="114" t="str">
        <f>IF('Data Entry'!D786="","",'Data Entry'!D786)</f>
        <v/>
      </c>
      <c r="E781" s="111" t="str">
        <f>IF('Data Entry'!E786="","",UPPER('Data Entry'!E786))</f>
        <v/>
      </c>
      <c r="F781" s="111"/>
      <c r="G781" s="111" t="str">
        <f>IF('Data Entry'!F786="","",UPPER('Data Entry'!F786))</f>
        <v/>
      </c>
      <c r="H781" s="111"/>
      <c r="I781" s="111"/>
      <c r="J781" s="111"/>
      <c r="K781" s="111" t="str">
        <f>IF('Data Entry'!G786="","",'Data Entry'!G786)</f>
        <v/>
      </c>
      <c r="L781" s="111" t="str">
        <f>IF('Data Entry'!H786="","",'Data Entry'!H786)</f>
        <v/>
      </c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  <c r="AE781" s="112"/>
      <c r="AF781" s="68" t="str">
        <f>IF(AK781="","",IF(AK781&gt;0,COUNT($AG$2:AG781),""))</f>
        <v/>
      </c>
      <c r="AG781" s="113">
        <f t="shared" si="387"/>
        <v>8</v>
      </c>
      <c r="AH781" s="113" t="str">
        <f t="shared" si="388"/>
        <v/>
      </c>
      <c r="AI781" s="113" t="str">
        <f t="shared" si="389"/>
        <v/>
      </c>
      <c r="AJ781" s="113" t="str">
        <f t="shared" si="390"/>
        <v/>
      </c>
      <c r="AK781" s="113" t="str">
        <f t="shared" si="391"/>
        <v/>
      </c>
      <c r="AL781" s="113">
        <f t="shared" si="392"/>
        <v>0</v>
      </c>
      <c r="AM781" s="113" t="str">
        <f t="shared" si="393"/>
        <v/>
      </c>
      <c r="AN781" s="113">
        <f t="shared" si="394"/>
        <v>0</v>
      </c>
      <c r="AO781" s="113">
        <f t="shared" si="395"/>
        <v>0</v>
      </c>
      <c r="AP781" s="113">
        <f t="shared" si="396"/>
        <v>0</v>
      </c>
      <c r="AQ781" s="113" t="str">
        <f t="shared" si="397"/>
        <v/>
      </c>
      <c r="AR781" s="113" t="str">
        <f t="shared" si="398"/>
        <v/>
      </c>
      <c r="AS781" s="113">
        <f t="shared" si="399"/>
        <v>0</v>
      </c>
      <c r="AT781" s="113">
        <f t="shared" si="400"/>
        <v>0</v>
      </c>
      <c r="AU781" s="113">
        <f t="shared" si="401"/>
        <v>0</v>
      </c>
      <c r="AV781" s="113">
        <f t="shared" si="402"/>
        <v>0</v>
      </c>
      <c r="AX781" s="68" t="str">
        <f>IF(BC781="","",IF(BC781&gt;0,COUNT($AY$2:AY781),""))</f>
        <v/>
      </c>
      <c r="AY781" s="113" t="str">
        <f t="shared" si="403"/>
        <v/>
      </c>
      <c r="AZ781" s="113" t="str">
        <f t="shared" si="404"/>
        <v/>
      </c>
      <c r="BA781" s="113" t="str">
        <f t="shared" si="405"/>
        <v/>
      </c>
      <c r="BB781" s="113" t="str">
        <f t="shared" si="406"/>
        <v/>
      </c>
      <c r="BC781" s="113" t="str">
        <f t="shared" si="407"/>
        <v/>
      </c>
      <c r="BD781" s="113" t="str">
        <f t="shared" si="408"/>
        <v/>
      </c>
      <c r="BE781" s="113" t="str">
        <f t="shared" si="409"/>
        <v/>
      </c>
      <c r="BF781" s="113" t="str">
        <f t="shared" si="410"/>
        <v/>
      </c>
      <c r="BG781" s="113" t="str">
        <f t="shared" si="411"/>
        <v/>
      </c>
      <c r="BH781" s="113" t="str">
        <f t="shared" si="412"/>
        <v/>
      </c>
      <c r="BI781" s="113" t="str">
        <f t="shared" si="413"/>
        <v/>
      </c>
      <c r="BJ781" s="113" t="str">
        <f t="shared" si="414"/>
        <v/>
      </c>
      <c r="BK781" s="113" t="str">
        <f t="shared" si="415"/>
        <v/>
      </c>
      <c r="BL781" s="113" t="str">
        <f t="shared" si="416"/>
        <v/>
      </c>
      <c r="BM781" s="113" t="str">
        <f t="shared" si="417"/>
        <v/>
      </c>
      <c r="BN781" s="113" t="str">
        <f t="shared" si="418"/>
        <v/>
      </c>
    </row>
    <row r="782" spans="1:66">
      <c r="A782" s="111">
        <f>IF('Data Entry'!$H$4="","",'Data Entry'!$H$4)</f>
        <v>8</v>
      </c>
      <c r="B782" s="111" t="str">
        <f>IF('Data Entry'!B787="","",'Data Entry'!B787)</f>
        <v/>
      </c>
      <c r="C782" s="111" t="str">
        <f>IF('Data Entry'!C787="","",'Data Entry'!C787)</f>
        <v/>
      </c>
      <c r="D782" s="114" t="str">
        <f>IF('Data Entry'!D787="","",'Data Entry'!D787)</f>
        <v/>
      </c>
      <c r="E782" s="111" t="str">
        <f>IF('Data Entry'!E787="","",UPPER('Data Entry'!E787))</f>
        <v/>
      </c>
      <c r="F782" s="111"/>
      <c r="G782" s="111" t="str">
        <f>IF('Data Entry'!F787="","",UPPER('Data Entry'!F787))</f>
        <v/>
      </c>
      <c r="H782" s="111"/>
      <c r="I782" s="111"/>
      <c r="J782" s="111"/>
      <c r="K782" s="111" t="str">
        <f>IF('Data Entry'!G787="","",'Data Entry'!G787)</f>
        <v/>
      </c>
      <c r="L782" s="111" t="str">
        <f>IF('Data Entry'!H787="","",'Data Entry'!H787)</f>
        <v/>
      </c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  <c r="AE782" s="112"/>
      <c r="AF782" s="68" t="str">
        <f>IF(AK782="","",IF(AK782&gt;0,COUNT($AG$2:AG782),""))</f>
        <v/>
      </c>
      <c r="AG782" s="113">
        <f t="shared" si="387"/>
        <v>8</v>
      </c>
      <c r="AH782" s="113" t="str">
        <f t="shared" si="388"/>
        <v/>
      </c>
      <c r="AI782" s="113" t="str">
        <f t="shared" si="389"/>
        <v/>
      </c>
      <c r="AJ782" s="113" t="str">
        <f t="shared" si="390"/>
        <v/>
      </c>
      <c r="AK782" s="113" t="str">
        <f t="shared" si="391"/>
        <v/>
      </c>
      <c r="AL782" s="113">
        <f t="shared" si="392"/>
        <v>0</v>
      </c>
      <c r="AM782" s="113" t="str">
        <f t="shared" si="393"/>
        <v/>
      </c>
      <c r="AN782" s="113">
        <f t="shared" si="394"/>
        <v>0</v>
      </c>
      <c r="AO782" s="113">
        <f t="shared" si="395"/>
        <v>0</v>
      </c>
      <c r="AP782" s="113">
        <f t="shared" si="396"/>
        <v>0</v>
      </c>
      <c r="AQ782" s="113" t="str">
        <f t="shared" si="397"/>
        <v/>
      </c>
      <c r="AR782" s="113" t="str">
        <f t="shared" si="398"/>
        <v/>
      </c>
      <c r="AS782" s="113">
        <f t="shared" si="399"/>
        <v>0</v>
      </c>
      <c r="AT782" s="113">
        <f t="shared" si="400"/>
        <v>0</v>
      </c>
      <c r="AU782" s="113">
        <f t="shared" si="401"/>
        <v>0</v>
      </c>
      <c r="AV782" s="113">
        <f t="shared" si="402"/>
        <v>0</v>
      </c>
      <c r="AX782" s="68" t="str">
        <f>IF(BC782="","",IF(BC782&gt;0,COUNT($AY$2:AY782),""))</f>
        <v/>
      </c>
      <c r="AY782" s="113" t="str">
        <f t="shared" si="403"/>
        <v/>
      </c>
      <c r="AZ782" s="113" t="str">
        <f t="shared" si="404"/>
        <v/>
      </c>
      <c r="BA782" s="113" t="str">
        <f t="shared" si="405"/>
        <v/>
      </c>
      <c r="BB782" s="113" t="str">
        <f t="shared" si="406"/>
        <v/>
      </c>
      <c r="BC782" s="113" t="str">
        <f t="shared" si="407"/>
        <v/>
      </c>
      <c r="BD782" s="113" t="str">
        <f t="shared" si="408"/>
        <v/>
      </c>
      <c r="BE782" s="113" t="str">
        <f t="shared" si="409"/>
        <v/>
      </c>
      <c r="BF782" s="113" t="str">
        <f t="shared" si="410"/>
        <v/>
      </c>
      <c r="BG782" s="113" t="str">
        <f t="shared" si="411"/>
        <v/>
      </c>
      <c r="BH782" s="113" t="str">
        <f t="shared" si="412"/>
        <v/>
      </c>
      <c r="BI782" s="113" t="str">
        <f t="shared" si="413"/>
        <v/>
      </c>
      <c r="BJ782" s="113" t="str">
        <f t="shared" si="414"/>
        <v/>
      </c>
      <c r="BK782" s="113" t="str">
        <f t="shared" si="415"/>
        <v/>
      </c>
      <c r="BL782" s="113" t="str">
        <f t="shared" si="416"/>
        <v/>
      </c>
      <c r="BM782" s="113" t="str">
        <f t="shared" si="417"/>
        <v/>
      </c>
      <c r="BN782" s="113" t="str">
        <f t="shared" si="418"/>
        <v/>
      </c>
    </row>
    <row r="783" spans="1:66">
      <c r="A783" s="111">
        <f>IF('Data Entry'!$H$4="","",'Data Entry'!$H$4)</f>
        <v>8</v>
      </c>
      <c r="B783" s="111" t="str">
        <f>IF('Data Entry'!B788="","",'Data Entry'!B788)</f>
        <v/>
      </c>
      <c r="C783" s="111" t="str">
        <f>IF('Data Entry'!C788="","",'Data Entry'!C788)</f>
        <v/>
      </c>
      <c r="D783" s="114" t="str">
        <f>IF('Data Entry'!D788="","",'Data Entry'!D788)</f>
        <v/>
      </c>
      <c r="E783" s="111" t="str">
        <f>IF('Data Entry'!E788="","",UPPER('Data Entry'!E788))</f>
        <v/>
      </c>
      <c r="F783" s="111"/>
      <c r="G783" s="111" t="str">
        <f>IF('Data Entry'!F788="","",UPPER('Data Entry'!F788))</f>
        <v/>
      </c>
      <c r="H783" s="111"/>
      <c r="I783" s="111"/>
      <c r="J783" s="111"/>
      <c r="K783" s="111" t="str">
        <f>IF('Data Entry'!G788="","",'Data Entry'!G788)</f>
        <v/>
      </c>
      <c r="L783" s="111" t="str">
        <f>IF('Data Entry'!H788="","",'Data Entry'!H788)</f>
        <v/>
      </c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  <c r="AE783" s="112"/>
      <c r="AF783" s="68" t="str">
        <f>IF(AK783="","",IF(AK783&gt;0,COUNT($AG$2:AG783),""))</f>
        <v/>
      </c>
      <c r="AG783" s="113">
        <f t="shared" si="387"/>
        <v>8</v>
      </c>
      <c r="AH783" s="113" t="str">
        <f t="shared" si="388"/>
        <v/>
      </c>
      <c r="AI783" s="113" t="str">
        <f t="shared" si="389"/>
        <v/>
      </c>
      <c r="AJ783" s="113" t="str">
        <f t="shared" si="390"/>
        <v/>
      </c>
      <c r="AK783" s="113" t="str">
        <f t="shared" si="391"/>
        <v/>
      </c>
      <c r="AL783" s="113">
        <f t="shared" si="392"/>
        <v>0</v>
      </c>
      <c r="AM783" s="113" t="str">
        <f t="shared" si="393"/>
        <v/>
      </c>
      <c r="AN783" s="113">
        <f t="shared" si="394"/>
        <v>0</v>
      </c>
      <c r="AO783" s="113">
        <f t="shared" si="395"/>
        <v>0</v>
      </c>
      <c r="AP783" s="113">
        <f t="shared" si="396"/>
        <v>0</v>
      </c>
      <c r="AQ783" s="113" t="str">
        <f t="shared" si="397"/>
        <v/>
      </c>
      <c r="AR783" s="113" t="str">
        <f t="shared" si="398"/>
        <v/>
      </c>
      <c r="AS783" s="113">
        <f t="shared" si="399"/>
        <v>0</v>
      </c>
      <c r="AT783" s="113">
        <f t="shared" si="400"/>
        <v>0</v>
      </c>
      <c r="AU783" s="113">
        <f t="shared" si="401"/>
        <v>0</v>
      </c>
      <c r="AV783" s="113">
        <f t="shared" si="402"/>
        <v>0</v>
      </c>
      <c r="AX783" s="68" t="str">
        <f>IF(BC783="","",IF(BC783&gt;0,COUNT($AY$2:AY783),""))</f>
        <v/>
      </c>
      <c r="AY783" s="113" t="str">
        <f t="shared" si="403"/>
        <v/>
      </c>
      <c r="AZ783" s="113" t="str">
        <f t="shared" si="404"/>
        <v/>
      </c>
      <c r="BA783" s="113" t="str">
        <f t="shared" si="405"/>
        <v/>
      </c>
      <c r="BB783" s="113" t="str">
        <f t="shared" si="406"/>
        <v/>
      </c>
      <c r="BC783" s="113" t="str">
        <f t="shared" si="407"/>
        <v/>
      </c>
      <c r="BD783" s="113" t="str">
        <f t="shared" si="408"/>
        <v/>
      </c>
      <c r="BE783" s="113" t="str">
        <f t="shared" si="409"/>
        <v/>
      </c>
      <c r="BF783" s="113" t="str">
        <f t="shared" si="410"/>
        <v/>
      </c>
      <c r="BG783" s="113" t="str">
        <f t="shared" si="411"/>
        <v/>
      </c>
      <c r="BH783" s="113" t="str">
        <f t="shared" si="412"/>
        <v/>
      </c>
      <c r="BI783" s="113" t="str">
        <f t="shared" si="413"/>
        <v/>
      </c>
      <c r="BJ783" s="113" t="str">
        <f t="shared" si="414"/>
        <v/>
      </c>
      <c r="BK783" s="113" t="str">
        <f t="shared" si="415"/>
        <v/>
      </c>
      <c r="BL783" s="113" t="str">
        <f t="shared" si="416"/>
        <v/>
      </c>
      <c r="BM783" s="113" t="str">
        <f t="shared" si="417"/>
        <v/>
      </c>
      <c r="BN783" s="113" t="str">
        <f t="shared" si="418"/>
        <v/>
      </c>
    </row>
    <row r="784" spans="1:66">
      <c r="A784" s="111">
        <f>IF('Data Entry'!$H$4="","",'Data Entry'!$H$4)</f>
        <v>8</v>
      </c>
      <c r="B784" s="111" t="str">
        <f>IF('Data Entry'!B789="","",'Data Entry'!B789)</f>
        <v/>
      </c>
      <c r="C784" s="111" t="str">
        <f>IF('Data Entry'!C789="","",'Data Entry'!C789)</f>
        <v/>
      </c>
      <c r="D784" s="114" t="str">
        <f>IF('Data Entry'!D789="","",'Data Entry'!D789)</f>
        <v/>
      </c>
      <c r="E784" s="111" t="str">
        <f>IF('Data Entry'!E789="","",UPPER('Data Entry'!E789))</f>
        <v/>
      </c>
      <c r="F784" s="111"/>
      <c r="G784" s="111" t="str">
        <f>IF('Data Entry'!F789="","",UPPER('Data Entry'!F789))</f>
        <v/>
      </c>
      <c r="H784" s="111"/>
      <c r="I784" s="111"/>
      <c r="J784" s="111"/>
      <c r="K784" s="111" t="str">
        <f>IF('Data Entry'!G789="","",'Data Entry'!G789)</f>
        <v/>
      </c>
      <c r="L784" s="111" t="str">
        <f>IF('Data Entry'!H789="","",'Data Entry'!H789)</f>
        <v/>
      </c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  <c r="AE784" s="112"/>
      <c r="AF784" s="68" t="str">
        <f>IF(AK784="","",IF(AK784&gt;0,COUNT($AG$2:AG784),""))</f>
        <v/>
      </c>
      <c r="AG784" s="113">
        <f t="shared" si="387"/>
        <v>8</v>
      </c>
      <c r="AH784" s="113" t="str">
        <f t="shared" si="388"/>
        <v/>
      </c>
      <c r="AI784" s="113" t="str">
        <f t="shared" si="389"/>
        <v/>
      </c>
      <c r="AJ784" s="113" t="str">
        <f t="shared" si="390"/>
        <v/>
      </c>
      <c r="AK784" s="113" t="str">
        <f t="shared" si="391"/>
        <v/>
      </c>
      <c r="AL784" s="113">
        <f t="shared" si="392"/>
        <v>0</v>
      </c>
      <c r="AM784" s="113" t="str">
        <f t="shared" si="393"/>
        <v/>
      </c>
      <c r="AN784" s="113">
        <f t="shared" si="394"/>
        <v>0</v>
      </c>
      <c r="AO784" s="113">
        <f t="shared" si="395"/>
        <v>0</v>
      </c>
      <c r="AP784" s="113">
        <f t="shared" si="396"/>
        <v>0</v>
      </c>
      <c r="AQ784" s="113" t="str">
        <f t="shared" si="397"/>
        <v/>
      </c>
      <c r="AR784" s="113" t="str">
        <f t="shared" si="398"/>
        <v/>
      </c>
      <c r="AS784" s="113">
        <f t="shared" si="399"/>
        <v>0</v>
      </c>
      <c r="AT784" s="113">
        <f t="shared" si="400"/>
        <v>0</v>
      </c>
      <c r="AU784" s="113">
        <f t="shared" si="401"/>
        <v>0</v>
      </c>
      <c r="AV784" s="113">
        <f t="shared" si="402"/>
        <v>0</v>
      </c>
      <c r="AX784" s="68" t="str">
        <f>IF(BC784="","",IF(BC784&gt;0,COUNT($AY$2:AY784),""))</f>
        <v/>
      </c>
      <c r="AY784" s="113" t="str">
        <f t="shared" si="403"/>
        <v/>
      </c>
      <c r="AZ784" s="113" t="str">
        <f t="shared" si="404"/>
        <v/>
      </c>
      <c r="BA784" s="113" t="str">
        <f t="shared" si="405"/>
        <v/>
      </c>
      <c r="BB784" s="113" t="str">
        <f t="shared" si="406"/>
        <v/>
      </c>
      <c r="BC784" s="113" t="str">
        <f t="shared" si="407"/>
        <v/>
      </c>
      <c r="BD784" s="113" t="str">
        <f t="shared" si="408"/>
        <v/>
      </c>
      <c r="BE784" s="113" t="str">
        <f t="shared" si="409"/>
        <v/>
      </c>
      <c r="BF784" s="113" t="str">
        <f t="shared" si="410"/>
        <v/>
      </c>
      <c r="BG784" s="113" t="str">
        <f t="shared" si="411"/>
        <v/>
      </c>
      <c r="BH784" s="113" t="str">
        <f t="shared" si="412"/>
        <v/>
      </c>
      <c r="BI784" s="113" t="str">
        <f t="shared" si="413"/>
        <v/>
      </c>
      <c r="BJ784" s="113" t="str">
        <f t="shared" si="414"/>
        <v/>
      </c>
      <c r="BK784" s="113" t="str">
        <f t="shared" si="415"/>
        <v/>
      </c>
      <c r="BL784" s="113" t="str">
        <f t="shared" si="416"/>
        <v/>
      </c>
      <c r="BM784" s="113" t="str">
        <f t="shared" si="417"/>
        <v/>
      </c>
      <c r="BN784" s="113" t="str">
        <f t="shared" si="418"/>
        <v/>
      </c>
    </row>
    <row r="785" spans="1:66">
      <c r="A785" s="111">
        <f>IF('Data Entry'!$H$4="","",'Data Entry'!$H$4)</f>
        <v>8</v>
      </c>
      <c r="B785" s="111" t="str">
        <f>IF('Data Entry'!B790="","",'Data Entry'!B790)</f>
        <v/>
      </c>
      <c r="C785" s="111" t="str">
        <f>IF('Data Entry'!C790="","",'Data Entry'!C790)</f>
        <v/>
      </c>
      <c r="D785" s="114" t="str">
        <f>IF('Data Entry'!D790="","",'Data Entry'!D790)</f>
        <v/>
      </c>
      <c r="E785" s="111" t="str">
        <f>IF('Data Entry'!E790="","",UPPER('Data Entry'!E790))</f>
        <v/>
      </c>
      <c r="F785" s="111"/>
      <c r="G785" s="111" t="str">
        <f>IF('Data Entry'!F790="","",UPPER('Data Entry'!F790))</f>
        <v/>
      </c>
      <c r="H785" s="111"/>
      <c r="I785" s="111"/>
      <c r="J785" s="111"/>
      <c r="K785" s="111" t="str">
        <f>IF('Data Entry'!G790="","",'Data Entry'!G790)</f>
        <v/>
      </c>
      <c r="L785" s="111" t="str">
        <f>IF('Data Entry'!H790="","",'Data Entry'!H790)</f>
        <v/>
      </c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  <c r="AE785" s="112"/>
      <c r="AF785" s="68" t="str">
        <f>IF(AK785="","",IF(AK785&gt;0,COUNT($AG$2:AG785),""))</f>
        <v/>
      </c>
      <c r="AG785" s="113">
        <f t="shared" si="387"/>
        <v>8</v>
      </c>
      <c r="AH785" s="113" t="str">
        <f t="shared" si="388"/>
        <v/>
      </c>
      <c r="AI785" s="113" t="str">
        <f t="shared" si="389"/>
        <v/>
      </c>
      <c r="AJ785" s="113" t="str">
        <f t="shared" si="390"/>
        <v/>
      </c>
      <c r="AK785" s="113" t="str">
        <f t="shared" si="391"/>
        <v/>
      </c>
      <c r="AL785" s="113">
        <f t="shared" si="392"/>
        <v>0</v>
      </c>
      <c r="AM785" s="113" t="str">
        <f t="shared" si="393"/>
        <v/>
      </c>
      <c r="AN785" s="113">
        <f t="shared" si="394"/>
        <v>0</v>
      </c>
      <c r="AO785" s="113">
        <f t="shared" si="395"/>
        <v>0</v>
      </c>
      <c r="AP785" s="113">
        <f t="shared" si="396"/>
        <v>0</v>
      </c>
      <c r="AQ785" s="113" t="str">
        <f t="shared" si="397"/>
        <v/>
      </c>
      <c r="AR785" s="113" t="str">
        <f t="shared" si="398"/>
        <v/>
      </c>
      <c r="AS785" s="113">
        <f t="shared" si="399"/>
        <v>0</v>
      </c>
      <c r="AT785" s="113">
        <f t="shared" si="400"/>
        <v>0</v>
      </c>
      <c r="AU785" s="113">
        <f t="shared" si="401"/>
        <v>0</v>
      </c>
      <c r="AV785" s="113">
        <f t="shared" si="402"/>
        <v>0</v>
      </c>
      <c r="AX785" s="68" t="str">
        <f>IF(BC785="","",IF(BC785&gt;0,COUNT($AY$2:AY785),""))</f>
        <v/>
      </c>
      <c r="AY785" s="113" t="str">
        <f t="shared" si="403"/>
        <v/>
      </c>
      <c r="AZ785" s="113" t="str">
        <f t="shared" si="404"/>
        <v/>
      </c>
      <c r="BA785" s="113" t="str">
        <f t="shared" si="405"/>
        <v/>
      </c>
      <c r="BB785" s="113" t="str">
        <f t="shared" si="406"/>
        <v/>
      </c>
      <c r="BC785" s="113" t="str">
        <f t="shared" si="407"/>
        <v/>
      </c>
      <c r="BD785" s="113" t="str">
        <f t="shared" si="408"/>
        <v/>
      </c>
      <c r="BE785" s="113" t="str">
        <f t="shared" si="409"/>
        <v/>
      </c>
      <c r="BF785" s="113" t="str">
        <f t="shared" si="410"/>
        <v/>
      </c>
      <c r="BG785" s="113" t="str">
        <f t="shared" si="411"/>
        <v/>
      </c>
      <c r="BH785" s="113" t="str">
        <f t="shared" si="412"/>
        <v/>
      </c>
      <c r="BI785" s="113" t="str">
        <f t="shared" si="413"/>
        <v/>
      </c>
      <c r="BJ785" s="113" t="str">
        <f t="shared" si="414"/>
        <v/>
      </c>
      <c r="BK785" s="113" t="str">
        <f t="shared" si="415"/>
        <v/>
      </c>
      <c r="BL785" s="113" t="str">
        <f t="shared" si="416"/>
        <v/>
      </c>
      <c r="BM785" s="113" t="str">
        <f t="shared" si="417"/>
        <v/>
      </c>
      <c r="BN785" s="113" t="str">
        <f t="shared" si="418"/>
        <v/>
      </c>
    </row>
    <row r="786" spans="1:66">
      <c r="A786" s="111">
        <f>IF('Data Entry'!$H$4="","",'Data Entry'!$H$4)</f>
        <v>8</v>
      </c>
      <c r="B786" s="111" t="str">
        <f>IF('Data Entry'!B791="","",'Data Entry'!B791)</f>
        <v/>
      </c>
      <c r="C786" s="111" t="str">
        <f>IF('Data Entry'!C791="","",'Data Entry'!C791)</f>
        <v/>
      </c>
      <c r="D786" s="114" t="str">
        <f>IF('Data Entry'!D791="","",'Data Entry'!D791)</f>
        <v/>
      </c>
      <c r="E786" s="111" t="str">
        <f>IF('Data Entry'!E791="","",UPPER('Data Entry'!E791))</f>
        <v/>
      </c>
      <c r="F786" s="111"/>
      <c r="G786" s="111" t="str">
        <f>IF('Data Entry'!F791="","",UPPER('Data Entry'!F791))</f>
        <v/>
      </c>
      <c r="H786" s="111"/>
      <c r="I786" s="111"/>
      <c r="J786" s="111"/>
      <c r="K786" s="111" t="str">
        <f>IF('Data Entry'!G791="","",'Data Entry'!G791)</f>
        <v/>
      </c>
      <c r="L786" s="111" t="str">
        <f>IF('Data Entry'!H791="","",'Data Entry'!H791)</f>
        <v/>
      </c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  <c r="AE786" s="112"/>
      <c r="AF786" s="68" t="str">
        <f>IF(AK786="","",IF(AK786&gt;0,COUNT($AG$2:AG786),""))</f>
        <v/>
      </c>
      <c r="AG786" s="113">
        <f t="shared" si="387"/>
        <v>8</v>
      </c>
      <c r="AH786" s="113" t="str">
        <f t="shared" si="388"/>
        <v/>
      </c>
      <c r="AI786" s="113" t="str">
        <f t="shared" si="389"/>
        <v/>
      </c>
      <c r="AJ786" s="113" t="str">
        <f t="shared" si="390"/>
        <v/>
      </c>
      <c r="AK786" s="113" t="str">
        <f t="shared" si="391"/>
        <v/>
      </c>
      <c r="AL786" s="113">
        <f t="shared" si="392"/>
        <v>0</v>
      </c>
      <c r="AM786" s="113" t="str">
        <f t="shared" si="393"/>
        <v/>
      </c>
      <c r="AN786" s="113">
        <f t="shared" si="394"/>
        <v>0</v>
      </c>
      <c r="AO786" s="113">
        <f t="shared" si="395"/>
        <v>0</v>
      </c>
      <c r="AP786" s="113">
        <f t="shared" si="396"/>
        <v>0</v>
      </c>
      <c r="AQ786" s="113" t="str">
        <f t="shared" si="397"/>
        <v/>
      </c>
      <c r="AR786" s="113" t="str">
        <f t="shared" si="398"/>
        <v/>
      </c>
      <c r="AS786" s="113">
        <f t="shared" si="399"/>
        <v>0</v>
      </c>
      <c r="AT786" s="113">
        <f t="shared" si="400"/>
        <v>0</v>
      </c>
      <c r="AU786" s="113">
        <f t="shared" si="401"/>
        <v>0</v>
      </c>
      <c r="AV786" s="113">
        <f t="shared" si="402"/>
        <v>0</v>
      </c>
      <c r="AX786" s="68" t="str">
        <f>IF(BC786="","",IF(BC786&gt;0,COUNT($AY$2:AY786),""))</f>
        <v/>
      </c>
      <c r="AY786" s="113" t="str">
        <f t="shared" si="403"/>
        <v/>
      </c>
      <c r="AZ786" s="113" t="str">
        <f t="shared" si="404"/>
        <v/>
      </c>
      <c r="BA786" s="113" t="str">
        <f t="shared" si="405"/>
        <v/>
      </c>
      <c r="BB786" s="113" t="str">
        <f t="shared" si="406"/>
        <v/>
      </c>
      <c r="BC786" s="113" t="str">
        <f t="shared" si="407"/>
        <v/>
      </c>
      <c r="BD786" s="113" t="str">
        <f t="shared" si="408"/>
        <v/>
      </c>
      <c r="BE786" s="113" t="str">
        <f t="shared" si="409"/>
        <v/>
      </c>
      <c r="BF786" s="113" t="str">
        <f t="shared" si="410"/>
        <v/>
      </c>
      <c r="BG786" s="113" t="str">
        <f t="shared" si="411"/>
        <v/>
      </c>
      <c r="BH786" s="113" t="str">
        <f t="shared" si="412"/>
        <v/>
      </c>
      <c r="BI786" s="113" t="str">
        <f t="shared" si="413"/>
        <v/>
      </c>
      <c r="BJ786" s="113" t="str">
        <f t="shared" si="414"/>
        <v/>
      </c>
      <c r="BK786" s="113" t="str">
        <f t="shared" si="415"/>
        <v/>
      </c>
      <c r="BL786" s="113" t="str">
        <f t="shared" si="416"/>
        <v/>
      </c>
      <c r="BM786" s="113" t="str">
        <f t="shared" si="417"/>
        <v/>
      </c>
      <c r="BN786" s="113" t="str">
        <f t="shared" si="418"/>
        <v/>
      </c>
    </row>
    <row r="787" spans="1:66">
      <c r="A787" s="111">
        <f>IF('Data Entry'!$H$4="","",'Data Entry'!$H$4)</f>
        <v>8</v>
      </c>
      <c r="B787" s="111" t="str">
        <f>IF('Data Entry'!B792="","",'Data Entry'!B792)</f>
        <v/>
      </c>
      <c r="C787" s="111" t="str">
        <f>IF('Data Entry'!C792="","",'Data Entry'!C792)</f>
        <v/>
      </c>
      <c r="D787" s="114" t="str">
        <f>IF('Data Entry'!D792="","",'Data Entry'!D792)</f>
        <v/>
      </c>
      <c r="E787" s="111" t="str">
        <f>IF('Data Entry'!E792="","",UPPER('Data Entry'!E792))</f>
        <v/>
      </c>
      <c r="F787" s="111"/>
      <c r="G787" s="111" t="str">
        <f>IF('Data Entry'!F792="","",UPPER('Data Entry'!F792))</f>
        <v/>
      </c>
      <c r="H787" s="111"/>
      <c r="I787" s="111"/>
      <c r="J787" s="111"/>
      <c r="K787" s="111" t="str">
        <f>IF('Data Entry'!G792="","",'Data Entry'!G792)</f>
        <v/>
      </c>
      <c r="L787" s="111" t="str">
        <f>IF('Data Entry'!H792="","",'Data Entry'!H792)</f>
        <v/>
      </c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  <c r="AE787" s="112"/>
      <c r="AF787" s="68" t="str">
        <f>IF(AK787="","",IF(AK787&gt;0,COUNT($AG$2:AG787),""))</f>
        <v/>
      </c>
      <c r="AG787" s="113">
        <f t="shared" si="387"/>
        <v>8</v>
      </c>
      <c r="AH787" s="113" t="str">
        <f t="shared" si="388"/>
        <v/>
      </c>
      <c r="AI787" s="113" t="str">
        <f t="shared" si="389"/>
        <v/>
      </c>
      <c r="AJ787" s="113" t="str">
        <f t="shared" si="390"/>
        <v/>
      </c>
      <c r="AK787" s="113" t="str">
        <f t="shared" si="391"/>
        <v/>
      </c>
      <c r="AL787" s="113">
        <f t="shared" si="392"/>
        <v>0</v>
      </c>
      <c r="AM787" s="113" t="str">
        <f t="shared" si="393"/>
        <v/>
      </c>
      <c r="AN787" s="113">
        <f t="shared" si="394"/>
        <v>0</v>
      </c>
      <c r="AO787" s="113">
        <f t="shared" si="395"/>
        <v>0</v>
      </c>
      <c r="AP787" s="113">
        <f t="shared" si="396"/>
        <v>0</v>
      </c>
      <c r="AQ787" s="113" t="str">
        <f t="shared" si="397"/>
        <v/>
      </c>
      <c r="AR787" s="113" t="str">
        <f t="shared" si="398"/>
        <v/>
      </c>
      <c r="AS787" s="113">
        <f t="shared" si="399"/>
        <v>0</v>
      </c>
      <c r="AT787" s="113">
        <f t="shared" si="400"/>
        <v>0</v>
      </c>
      <c r="AU787" s="113">
        <f t="shared" si="401"/>
        <v>0</v>
      </c>
      <c r="AV787" s="113">
        <f t="shared" si="402"/>
        <v>0</v>
      </c>
      <c r="AX787" s="68" t="str">
        <f>IF(BC787="","",IF(BC787&gt;0,COUNT($AY$2:AY787),""))</f>
        <v/>
      </c>
      <c r="AY787" s="113" t="str">
        <f t="shared" si="403"/>
        <v/>
      </c>
      <c r="AZ787" s="113" t="str">
        <f t="shared" si="404"/>
        <v/>
      </c>
      <c r="BA787" s="113" t="str">
        <f t="shared" si="405"/>
        <v/>
      </c>
      <c r="BB787" s="113" t="str">
        <f t="shared" si="406"/>
        <v/>
      </c>
      <c r="BC787" s="113" t="str">
        <f t="shared" si="407"/>
        <v/>
      </c>
      <c r="BD787" s="113" t="str">
        <f t="shared" si="408"/>
        <v/>
      </c>
      <c r="BE787" s="113" t="str">
        <f t="shared" si="409"/>
        <v/>
      </c>
      <c r="BF787" s="113" t="str">
        <f t="shared" si="410"/>
        <v/>
      </c>
      <c r="BG787" s="113" t="str">
        <f t="shared" si="411"/>
        <v/>
      </c>
      <c r="BH787" s="113" t="str">
        <f t="shared" si="412"/>
        <v/>
      </c>
      <c r="BI787" s="113" t="str">
        <f t="shared" si="413"/>
        <v/>
      </c>
      <c r="BJ787" s="113" t="str">
        <f t="shared" si="414"/>
        <v/>
      </c>
      <c r="BK787" s="113" t="str">
        <f t="shared" si="415"/>
        <v/>
      </c>
      <c r="BL787" s="113" t="str">
        <f t="shared" si="416"/>
        <v/>
      </c>
      <c r="BM787" s="113" t="str">
        <f t="shared" si="417"/>
        <v/>
      </c>
      <c r="BN787" s="113" t="str">
        <f t="shared" si="418"/>
        <v/>
      </c>
    </row>
    <row r="788" spans="1:66">
      <c r="A788" s="111">
        <f>IF('Data Entry'!$H$4="","",'Data Entry'!$H$4)</f>
        <v>8</v>
      </c>
      <c r="B788" s="111" t="str">
        <f>IF('Data Entry'!B793="","",'Data Entry'!B793)</f>
        <v/>
      </c>
      <c r="C788" s="111" t="str">
        <f>IF('Data Entry'!C793="","",'Data Entry'!C793)</f>
        <v/>
      </c>
      <c r="D788" s="114" t="str">
        <f>IF('Data Entry'!D793="","",'Data Entry'!D793)</f>
        <v/>
      </c>
      <c r="E788" s="111" t="str">
        <f>IF('Data Entry'!E793="","",UPPER('Data Entry'!E793))</f>
        <v/>
      </c>
      <c r="F788" s="111"/>
      <c r="G788" s="111" t="str">
        <f>IF('Data Entry'!F793="","",UPPER('Data Entry'!F793))</f>
        <v/>
      </c>
      <c r="H788" s="111"/>
      <c r="I788" s="111"/>
      <c r="J788" s="111"/>
      <c r="K788" s="111" t="str">
        <f>IF('Data Entry'!G793="","",'Data Entry'!G793)</f>
        <v/>
      </c>
      <c r="L788" s="111" t="str">
        <f>IF('Data Entry'!H793="","",'Data Entry'!H793)</f>
        <v/>
      </c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  <c r="AE788" s="112"/>
      <c r="AF788" s="68" t="str">
        <f>IF(AK788="","",IF(AK788&gt;0,COUNT($AG$2:AG788),""))</f>
        <v/>
      </c>
      <c r="AG788" s="113">
        <f t="shared" si="387"/>
        <v>8</v>
      </c>
      <c r="AH788" s="113" t="str">
        <f t="shared" si="388"/>
        <v/>
      </c>
      <c r="AI788" s="113" t="str">
        <f t="shared" si="389"/>
        <v/>
      </c>
      <c r="AJ788" s="113" t="str">
        <f t="shared" si="390"/>
        <v/>
      </c>
      <c r="AK788" s="113" t="str">
        <f t="shared" si="391"/>
        <v/>
      </c>
      <c r="AL788" s="113">
        <f t="shared" si="392"/>
        <v>0</v>
      </c>
      <c r="AM788" s="113" t="str">
        <f t="shared" si="393"/>
        <v/>
      </c>
      <c r="AN788" s="113">
        <f t="shared" si="394"/>
        <v>0</v>
      </c>
      <c r="AO788" s="113">
        <f t="shared" si="395"/>
        <v>0</v>
      </c>
      <c r="AP788" s="113">
        <f t="shared" si="396"/>
        <v>0</v>
      </c>
      <c r="AQ788" s="113" t="str">
        <f t="shared" si="397"/>
        <v/>
      </c>
      <c r="AR788" s="113" t="str">
        <f t="shared" si="398"/>
        <v/>
      </c>
      <c r="AS788" s="113">
        <f t="shared" si="399"/>
        <v>0</v>
      </c>
      <c r="AT788" s="113">
        <f t="shared" si="400"/>
        <v>0</v>
      </c>
      <c r="AU788" s="113">
        <f t="shared" si="401"/>
        <v>0</v>
      </c>
      <c r="AV788" s="113">
        <f t="shared" si="402"/>
        <v>0</v>
      </c>
      <c r="AX788" s="68" t="str">
        <f>IF(BC788="","",IF(BC788&gt;0,COUNT($AY$2:AY788),""))</f>
        <v/>
      </c>
      <c r="AY788" s="113" t="str">
        <f t="shared" si="403"/>
        <v/>
      </c>
      <c r="AZ788" s="113" t="str">
        <f t="shared" si="404"/>
        <v/>
      </c>
      <c r="BA788" s="113" t="str">
        <f t="shared" si="405"/>
        <v/>
      </c>
      <c r="BB788" s="113" t="str">
        <f t="shared" si="406"/>
        <v/>
      </c>
      <c r="BC788" s="113" t="str">
        <f t="shared" si="407"/>
        <v/>
      </c>
      <c r="BD788" s="113" t="str">
        <f t="shared" si="408"/>
        <v/>
      </c>
      <c r="BE788" s="113" t="str">
        <f t="shared" si="409"/>
        <v/>
      </c>
      <c r="BF788" s="113" t="str">
        <f t="shared" si="410"/>
        <v/>
      </c>
      <c r="BG788" s="113" t="str">
        <f t="shared" si="411"/>
        <v/>
      </c>
      <c r="BH788" s="113" t="str">
        <f t="shared" si="412"/>
        <v/>
      </c>
      <c r="BI788" s="113" t="str">
        <f t="shared" si="413"/>
        <v/>
      </c>
      <c r="BJ788" s="113" t="str">
        <f t="shared" si="414"/>
        <v/>
      </c>
      <c r="BK788" s="113" t="str">
        <f t="shared" si="415"/>
        <v/>
      </c>
      <c r="BL788" s="113" t="str">
        <f t="shared" si="416"/>
        <v/>
      </c>
      <c r="BM788" s="113" t="str">
        <f t="shared" si="417"/>
        <v/>
      </c>
      <c r="BN788" s="113" t="str">
        <f t="shared" si="418"/>
        <v/>
      </c>
    </row>
    <row r="789" spans="1:66">
      <c r="A789" s="111">
        <f>IF('Data Entry'!$H$4="","",'Data Entry'!$H$4)</f>
        <v>8</v>
      </c>
      <c r="B789" s="111" t="str">
        <f>IF('Data Entry'!B794="","",'Data Entry'!B794)</f>
        <v/>
      </c>
      <c r="C789" s="111" t="str">
        <f>IF('Data Entry'!C794="","",'Data Entry'!C794)</f>
        <v/>
      </c>
      <c r="D789" s="114" t="str">
        <f>IF('Data Entry'!D794="","",'Data Entry'!D794)</f>
        <v/>
      </c>
      <c r="E789" s="111" t="str">
        <f>IF('Data Entry'!E794="","",UPPER('Data Entry'!E794))</f>
        <v/>
      </c>
      <c r="F789" s="111"/>
      <c r="G789" s="111" t="str">
        <f>IF('Data Entry'!F794="","",UPPER('Data Entry'!F794))</f>
        <v/>
      </c>
      <c r="H789" s="111"/>
      <c r="I789" s="111"/>
      <c r="J789" s="111"/>
      <c r="K789" s="111" t="str">
        <f>IF('Data Entry'!G794="","",'Data Entry'!G794)</f>
        <v/>
      </c>
      <c r="L789" s="111" t="str">
        <f>IF('Data Entry'!H794="","",'Data Entry'!H794)</f>
        <v/>
      </c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  <c r="AE789" s="112"/>
      <c r="AF789" s="68" t="str">
        <f>IF(AK789="","",IF(AK789&gt;0,COUNT($AG$2:AG789),""))</f>
        <v/>
      </c>
      <c r="AG789" s="113">
        <f t="shared" si="387"/>
        <v>8</v>
      </c>
      <c r="AH789" s="113" t="str">
        <f t="shared" si="388"/>
        <v/>
      </c>
      <c r="AI789" s="113" t="str">
        <f t="shared" si="389"/>
        <v/>
      </c>
      <c r="AJ789" s="113" t="str">
        <f t="shared" si="390"/>
        <v/>
      </c>
      <c r="AK789" s="113" t="str">
        <f t="shared" si="391"/>
        <v/>
      </c>
      <c r="AL789" s="113">
        <f t="shared" si="392"/>
        <v>0</v>
      </c>
      <c r="AM789" s="113" t="str">
        <f t="shared" si="393"/>
        <v/>
      </c>
      <c r="AN789" s="113">
        <f t="shared" si="394"/>
        <v>0</v>
      </c>
      <c r="AO789" s="113">
        <f t="shared" si="395"/>
        <v>0</v>
      </c>
      <c r="AP789" s="113">
        <f t="shared" si="396"/>
        <v>0</v>
      </c>
      <c r="AQ789" s="113" t="str">
        <f t="shared" si="397"/>
        <v/>
      </c>
      <c r="AR789" s="113" t="str">
        <f t="shared" si="398"/>
        <v/>
      </c>
      <c r="AS789" s="113">
        <f t="shared" si="399"/>
        <v>0</v>
      </c>
      <c r="AT789" s="113">
        <f t="shared" si="400"/>
        <v>0</v>
      </c>
      <c r="AU789" s="113">
        <f t="shared" si="401"/>
        <v>0</v>
      </c>
      <c r="AV789" s="113">
        <f t="shared" si="402"/>
        <v>0</v>
      </c>
      <c r="AX789" s="68" t="str">
        <f>IF(BC789="","",IF(BC789&gt;0,COUNT($AY$2:AY789),""))</f>
        <v/>
      </c>
      <c r="AY789" s="113" t="str">
        <f t="shared" si="403"/>
        <v/>
      </c>
      <c r="AZ789" s="113" t="str">
        <f t="shared" si="404"/>
        <v/>
      </c>
      <c r="BA789" s="113" t="str">
        <f t="shared" si="405"/>
        <v/>
      </c>
      <c r="BB789" s="113" t="str">
        <f t="shared" si="406"/>
        <v/>
      </c>
      <c r="BC789" s="113" t="str">
        <f t="shared" si="407"/>
        <v/>
      </c>
      <c r="BD789" s="113" t="str">
        <f t="shared" si="408"/>
        <v/>
      </c>
      <c r="BE789" s="113" t="str">
        <f t="shared" si="409"/>
        <v/>
      </c>
      <c r="BF789" s="113" t="str">
        <f t="shared" si="410"/>
        <v/>
      </c>
      <c r="BG789" s="113" t="str">
        <f t="shared" si="411"/>
        <v/>
      </c>
      <c r="BH789" s="113" t="str">
        <f t="shared" si="412"/>
        <v/>
      </c>
      <c r="BI789" s="113" t="str">
        <f t="shared" si="413"/>
        <v/>
      </c>
      <c r="BJ789" s="113" t="str">
        <f t="shared" si="414"/>
        <v/>
      </c>
      <c r="BK789" s="113" t="str">
        <f t="shared" si="415"/>
        <v/>
      </c>
      <c r="BL789" s="113" t="str">
        <f t="shared" si="416"/>
        <v/>
      </c>
      <c r="BM789" s="113" t="str">
        <f t="shared" si="417"/>
        <v/>
      </c>
      <c r="BN789" s="113" t="str">
        <f t="shared" si="418"/>
        <v/>
      </c>
    </row>
    <row r="790" spans="1:66">
      <c r="A790" s="111">
        <f>IF('Data Entry'!$H$4="","",'Data Entry'!$H$4)</f>
        <v>8</v>
      </c>
      <c r="B790" s="111" t="str">
        <f>IF('Data Entry'!B795="","",'Data Entry'!B795)</f>
        <v/>
      </c>
      <c r="C790" s="111" t="str">
        <f>IF('Data Entry'!C795="","",'Data Entry'!C795)</f>
        <v/>
      </c>
      <c r="D790" s="114" t="str">
        <f>IF('Data Entry'!D795="","",'Data Entry'!D795)</f>
        <v/>
      </c>
      <c r="E790" s="111" t="str">
        <f>IF('Data Entry'!E795="","",UPPER('Data Entry'!E795))</f>
        <v/>
      </c>
      <c r="F790" s="111"/>
      <c r="G790" s="111" t="str">
        <f>IF('Data Entry'!F795="","",UPPER('Data Entry'!F795))</f>
        <v/>
      </c>
      <c r="H790" s="111"/>
      <c r="I790" s="111"/>
      <c r="J790" s="111"/>
      <c r="K790" s="111" t="str">
        <f>IF('Data Entry'!G795="","",'Data Entry'!G795)</f>
        <v/>
      </c>
      <c r="L790" s="111" t="str">
        <f>IF('Data Entry'!H795="","",'Data Entry'!H795)</f>
        <v/>
      </c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  <c r="AE790" s="112"/>
      <c r="AF790" s="68" t="str">
        <f>IF(AK790="","",IF(AK790&gt;0,COUNT($AG$2:AG790),""))</f>
        <v/>
      </c>
      <c r="AG790" s="113">
        <f t="shared" si="387"/>
        <v>8</v>
      </c>
      <c r="AH790" s="113" t="str">
        <f t="shared" si="388"/>
        <v/>
      </c>
      <c r="AI790" s="113" t="str">
        <f t="shared" si="389"/>
        <v/>
      </c>
      <c r="AJ790" s="113" t="str">
        <f t="shared" si="390"/>
        <v/>
      </c>
      <c r="AK790" s="113" t="str">
        <f t="shared" si="391"/>
        <v/>
      </c>
      <c r="AL790" s="113">
        <f t="shared" si="392"/>
        <v>0</v>
      </c>
      <c r="AM790" s="113" t="str">
        <f t="shared" si="393"/>
        <v/>
      </c>
      <c r="AN790" s="113">
        <f t="shared" si="394"/>
        <v>0</v>
      </c>
      <c r="AO790" s="113">
        <f t="shared" si="395"/>
        <v>0</v>
      </c>
      <c r="AP790" s="113">
        <f t="shared" si="396"/>
        <v>0</v>
      </c>
      <c r="AQ790" s="113" t="str">
        <f t="shared" si="397"/>
        <v/>
      </c>
      <c r="AR790" s="113" t="str">
        <f t="shared" si="398"/>
        <v/>
      </c>
      <c r="AS790" s="113">
        <f t="shared" si="399"/>
        <v>0</v>
      </c>
      <c r="AT790" s="113">
        <f t="shared" si="400"/>
        <v>0</v>
      </c>
      <c r="AU790" s="113">
        <f t="shared" si="401"/>
        <v>0</v>
      </c>
      <c r="AV790" s="113">
        <f t="shared" si="402"/>
        <v>0</v>
      </c>
      <c r="AX790" s="68" t="str">
        <f>IF(BC790="","",IF(BC790&gt;0,COUNT($AY$2:AY790),""))</f>
        <v/>
      </c>
      <c r="AY790" s="113" t="str">
        <f t="shared" si="403"/>
        <v/>
      </c>
      <c r="AZ790" s="113" t="str">
        <f t="shared" si="404"/>
        <v/>
      </c>
      <c r="BA790" s="113" t="str">
        <f t="shared" si="405"/>
        <v/>
      </c>
      <c r="BB790" s="113" t="str">
        <f t="shared" si="406"/>
        <v/>
      </c>
      <c r="BC790" s="113" t="str">
        <f t="shared" si="407"/>
        <v/>
      </c>
      <c r="BD790" s="113" t="str">
        <f t="shared" si="408"/>
        <v/>
      </c>
      <c r="BE790" s="113" t="str">
        <f t="shared" si="409"/>
        <v/>
      </c>
      <c r="BF790" s="113" t="str">
        <f t="shared" si="410"/>
        <v/>
      </c>
      <c r="BG790" s="113" t="str">
        <f t="shared" si="411"/>
        <v/>
      </c>
      <c r="BH790" s="113" t="str">
        <f t="shared" si="412"/>
        <v/>
      </c>
      <c r="BI790" s="113" t="str">
        <f t="shared" si="413"/>
        <v/>
      </c>
      <c r="BJ790" s="113" t="str">
        <f t="shared" si="414"/>
        <v/>
      </c>
      <c r="BK790" s="113" t="str">
        <f t="shared" si="415"/>
        <v/>
      </c>
      <c r="BL790" s="113" t="str">
        <f t="shared" si="416"/>
        <v/>
      </c>
      <c r="BM790" s="113" t="str">
        <f t="shared" si="417"/>
        <v/>
      </c>
      <c r="BN790" s="113" t="str">
        <f t="shared" si="418"/>
        <v/>
      </c>
    </row>
    <row r="791" spans="1:66">
      <c r="A791" s="111">
        <f>IF('Data Entry'!$H$4="","",'Data Entry'!$H$4)</f>
        <v>8</v>
      </c>
      <c r="B791" s="111" t="str">
        <f>IF('Data Entry'!B796="","",'Data Entry'!B796)</f>
        <v/>
      </c>
      <c r="C791" s="111" t="str">
        <f>IF('Data Entry'!C796="","",'Data Entry'!C796)</f>
        <v/>
      </c>
      <c r="D791" s="114" t="str">
        <f>IF('Data Entry'!D796="","",'Data Entry'!D796)</f>
        <v/>
      </c>
      <c r="E791" s="111" t="str">
        <f>IF('Data Entry'!E796="","",UPPER('Data Entry'!E796))</f>
        <v/>
      </c>
      <c r="F791" s="111"/>
      <c r="G791" s="111" t="str">
        <f>IF('Data Entry'!F796="","",UPPER('Data Entry'!F796))</f>
        <v/>
      </c>
      <c r="H791" s="111"/>
      <c r="I791" s="111"/>
      <c r="J791" s="111"/>
      <c r="K791" s="111" t="str">
        <f>IF('Data Entry'!G796="","",'Data Entry'!G796)</f>
        <v/>
      </c>
      <c r="L791" s="111" t="str">
        <f>IF('Data Entry'!H796="","",'Data Entry'!H796)</f>
        <v/>
      </c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  <c r="AE791" s="112"/>
      <c r="AF791" s="68" t="str">
        <f>IF(AK791="","",IF(AK791&gt;0,COUNT($AG$2:AG791),""))</f>
        <v/>
      </c>
      <c r="AG791" s="113">
        <f t="shared" si="387"/>
        <v>8</v>
      </c>
      <c r="AH791" s="113" t="str">
        <f t="shared" si="388"/>
        <v/>
      </c>
      <c r="AI791" s="113" t="str">
        <f t="shared" si="389"/>
        <v/>
      </c>
      <c r="AJ791" s="113" t="str">
        <f t="shared" si="390"/>
        <v/>
      </c>
      <c r="AK791" s="113" t="str">
        <f t="shared" si="391"/>
        <v/>
      </c>
      <c r="AL791" s="113">
        <f t="shared" si="392"/>
        <v>0</v>
      </c>
      <c r="AM791" s="113" t="str">
        <f t="shared" si="393"/>
        <v/>
      </c>
      <c r="AN791" s="113">
        <f t="shared" si="394"/>
        <v>0</v>
      </c>
      <c r="AO791" s="113">
        <f t="shared" si="395"/>
        <v>0</v>
      </c>
      <c r="AP791" s="113">
        <f t="shared" si="396"/>
        <v>0</v>
      </c>
      <c r="AQ791" s="113" t="str">
        <f t="shared" si="397"/>
        <v/>
      </c>
      <c r="AR791" s="113" t="str">
        <f t="shared" si="398"/>
        <v/>
      </c>
      <c r="AS791" s="113">
        <f t="shared" si="399"/>
        <v>0</v>
      </c>
      <c r="AT791" s="113">
        <f t="shared" si="400"/>
        <v>0</v>
      </c>
      <c r="AU791" s="113">
        <f t="shared" si="401"/>
        <v>0</v>
      </c>
      <c r="AV791" s="113">
        <f t="shared" si="402"/>
        <v>0</v>
      </c>
      <c r="AX791" s="68" t="str">
        <f>IF(BC791="","",IF(BC791&gt;0,COUNT($AY$2:AY791),""))</f>
        <v/>
      </c>
      <c r="AY791" s="113" t="str">
        <f t="shared" si="403"/>
        <v/>
      </c>
      <c r="AZ791" s="113" t="str">
        <f t="shared" si="404"/>
        <v/>
      </c>
      <c r="BA791" s="113" t="str">
        <f t="shared" si="405"/>
        <v/>
      </c>
      <c r="BB791" s="113" t="str">
        <f t="shared" si="406"/>
        <v/>
      </c>
      <c r="BC791" s="113" t="str">
        <f t="shared" si="407"/>
        <v/>
      </c>
      <c r="BD791" s="113" t="str">
        <f t="shared" si="408"/>
        <v/>
      </c>
      <c r="BE791" s="113" t="str">
        <f t="shared" si="409"/>
        <v/>
      </c>
      <c r="BF791" s="113" t="str">
        <f t="shared" si="410"/>
        <v/>
      </c>
      <c r="BG791" s="113" t="str">
        <f t="shared" si="411"/>
        <v/>
      </c>
      <c r="BH791" s="113" t="str">
        <f t="shared" si="412"/>
        <v/>
      </c>
      <c r="BI791" s="113" t="str">
        <f t="shared" si="413"/>
        <v/>
      </c>
      <c r="BJ791" s="113" t="str">
        <f t="shared" si="414"/>
        <v/>
      </c>
      <c r="BK791" s="113" t="str">
        <f t="shared" si="415"/>
        <v/>
      </c>
      <c r="BL791" s="113" t="str">
        <f t="shared" si="416"/>
        <v/>
      </c>
      <c r="BM791" s="113" t="str">
        <f t="shared" si="417"/>
        <v/>
      </c>
      <c r="BN791" s="113" t="str">
        <f t="shared" si="418"/>
        <v/>
      </c>
    </row>
    <row r="792" spans="1:66">
      <c r="A792" s="111">
        <f>IF('Data Entry'!$H$4="","",'Data Entry'!$H$4)</f>
        <v>8</v>
      </c>
      <c r="B792" s="111" t="str">
        <f>IF('Data Entry'!B797="","",'Data Entry'!B797)</f>
        <v/>
      </c>
      <c r="C792" s="111" t="str">
        <f>IF('Data Entry'!C797="","",'Data Entry'!C797)</f>
        <v/>
      </c>
      <c r="D792" s="114" t="str">
        <f>IF('Data Entry'!D797="","",'Data Entry'!D797)</f>
        <v/>
      </c>
      <c r="E792" s="111" t="str">
        <f>IF('Data Entry'!E797="","",UPPER('Data Entry'!E797))</f>
        <v/>
      </c>
      <c r="F792" s="111"/>
      <c r="G792" s="111" t="str">
        <f>IF('Data Entry'!F797="","",UPPER('Data Entry'!F797))</f>
        <v/>
      </c>
      <c r="H792" s="111"/>
      <c r="I792" s="111"/>
      <c r="J792" s="111"/>
      <c r="K792" s="111" t="str">
        <f>IF('Data Entry'!G797="","",'Data Entry'!G797)</f>
        <v/>
      </c>
      <c r="L792" s="111" t="str">
        <f>IF('Data Entry'!H797="","",'Data Entry'!H797)</f>
        <v/>
      </c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  <c r="AE792" s="112"/>
      <c r="AF792" s="68" t="str">
        <f>IF(AK792="","",IF(AK792&gt;0,COUNT($AG$2:AG792),""))</f>
        <v/>
      </c>
      <c r="AG792" s="113">
        <f t="shared" si="387"/>
        <v>8</v>
      </c>
      <c r="AH792" s="113" t="str">
        <f t="shared" si="388"/>
        <v/>
      </c>
      <c r="AI792" s="113" t="str">
        <f t="shared" si="389"/>
        <v/>
      </c>
      <c r="AJ792" s="113" t="str">
        <f t="shared" si="390"/>
        <v/>
      </c>
      <c r="AK792" s="113" t="str">
        <f t="shared" si="391"/>
        <v/>
      </c>
      <c r="AL792" s="113">
        <f t="shared" si="392"/>
        <v>0</v>
      </c>
      <c r="AM792" s="113" t="str">
        <f t="shared" si="393"/>
        <v/>
      </c>
      <c r="AN792" s="113">
        <f t="shared" si="394"/>
        <v>0</v>
      </c>
      <c r="AO792" s="113">
        <f t="shared" si="395"/>
        <v>0</v>
      </c>
      <c r="AP792" s="113">
        <f t="shared" si="396"/>
        <v>0</v>
      </c>
      <c r="AQ792" s="113" t="str">
        <f t="shared" si="397"/>
        <v/>
      </c>
      <c r="AR792" s="113" t="str">
        <f t="shared" si="398"/>
        <v/>
      </c>
      <c r="AS792" s="113">
        <f t="shared" si="399"/>
        <v>0</v>
      </c>
      <c r="AT792" s="113">
        <f t="shared" si="400"/>
        <v>0</v>
      </c>
      <c r="AU792" s="113">
        <f t="shared" si="401"/>
        <v>0</v>
      </c>
      <c r="AV792" s="113">
        <f t="shared" si="402"/>
        <v>0</v>
      </c>
      <c r="AX792" s="68" t="str">
        <f>IF(BC792="","",IF(BC792&gt;0,COUNT($AY$2:AY792),""))</f>
        <v/>
      </c>
      <c r="AY792" s="113" t="str">
        <f t="shared" si="403"/>
        <v/>
      </c>
      <c r="AZ792" s="113" t="str">
        <f t="shared" si="404"/>
        <v/>
      </c>
      <c r="BA792" s="113" t="str">
        <f t="shared" si="405"/>
        <v/>
      </c>
      <c r="BB792" s="113" t="str">
        <f t="shared" si="406"/>
        <v/>
      </c>
      <c r="BC792" s="113" t="str">
        <f t="shared" si="407"/>
        <v/>
      </c>
      <c r="BD792" s="113" t="str">
        <f t="shared" si="408"/>
        <v/>
      </c>
      <c r="BE792" s="113" t="str">
        <f t="shared" si="409"/>
        <v/>
      </c>
      <c r="BF792" s="113" t="str">
        <f t="shared" si="410"/>
        <v/>
      </c>
      <c r="BG792" s="113" t="str">
        <f t="shared" si="411"/>
        <v/>
      </c>
      <c r="BH792" s="113" t="str">
        <f t="shared" si="412"/>
        <v/>
      </c>
      <c r="BI792" s="113" t="str">
        <f t="shared" si="413"/>
        <v/>
      </c>
      <c r="BJ792" s="113" t="str">
        <f t="shared" si="414"/>
        <v/>
      </c>
      <c r="BK792" s="113" t="str">
        <f t="shared" si="415"/>
        <v/>
      </c>
      <c r="BL792" s="113" t="str">
        <f t="shared" si="416"/>
        <v/>
      </c>
      <c r="BM792" s="113" t="str">
        <f t="shared" si="417"/>
        <v/>
      </c>
      <c r="BN792" s="113" t="str">
        <f t="shared" si="418"/>
        <v/>
      </c>
    </row>
    <row r="793" spans="1:66">
      <c r="A793" s="111">
        <f>IF('Data Entry'!$H$4="","",'Data Entry'!$H$4)</f>
        <v>8</v>
      </c>
      <c r="B793" s="111" t="str">
        <f>IF('Data Entry'!B798="","",'Data Entry'!B798)</f>
        <v/>
      </c>
      <c r="C793" s="111" t="str">
        <f>IF('Data Entry'!C798="","",'Data Entry'!C798)</f>
        <v/>
      </c>
      <c r="D793" s="114" t="str">
        <f>IF('Data Entry'!D798="","",'Data Entry'!D798)</f>
        <v/>
      </c>
      <c r="E793" s="111" t="str">
        <f>IF('Data Entry'!E798="","",UPPER('Data Entry'!E798))</f>
        <v/>
      </c>
      <c r="F793" s="111"/>
      <c r="G793" s="111" t="str">
        <f>IF('Data Entry'!F798="","",UPPER('Data Entry'!F798))</f>
        <v/>
      </c>
      <c r="H793" s="111"/>
      <c r="I793" s="111"/>
      <c r="J793" s="111"/>
      <c r="K793" s="111" t="str">
        <f>IF('Data Entry'!G798="","",'Data Entry'!G798)</f>
        <v/>
      </c>
      <c r="L793" s="111" t="str">
        <f>IF('Data Entry'!H798="","",'Data Entry'!H798)</f>
        <v/>
      </c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  <c r="AE793" s="112"/>
      <c r="AF793" s="68" t="str">
        <f>IF(AK793="","",IF(AK793&gt;0,COUNT($AG$2:AG793),""))</f>
        <v/>
      </c>
      <c r="AG793" s="113">
        <f t="shared" si="387"/>
        <v>8</v>
      </c>
      <c r="AH793" s="113" t="str">
        <f t="shared" si="388"/>
        <v/>
      </c>
      <c r="AI793" s="113" t="str">
        <f t="shared" si="389"/>
        <v/>
      </c>
      <c r="AJ793" s="113" t="str">
        <f t="shared" si="390"/>
        <v/>
      </c>
      <c r="AK793" s="113" t="str">
        <f t="shared" si="391"/>
        <v/>
      </c>
      <c r="AL793" s="113">
        <f t="shared" si="392"/>
        <v>0</v>
      </c>
      <c r="AM793" s="113" t="str">
        <f t="shared" si="393"/>
        <v/>
      </c>
      <c r="AN793" s="113">
        <f t="shared" si="394"/>
        <v>0</v>
      </c>
      <c r="AO793" s="113">
        <f t="shared" si="395"/>
        <v>0</v>
      </c>
      <c r="AP793" s="113">
        <f t="shared" si="396"/>
        <v>0</v>
      </c>
      <c r="AQ793" s="113" t="str">
        <f t="shared" si="397"/>
        <v/>
      </c>
      <c r="AR793" s="113" t="str">
        <f t="shared" si="398"/>
        <v/>
      </c>
      <c r="AS793" s="113">
        <f t="shared" si="399"/>
        <v>0</v>
      </c>
      <c r="AT793" s="113">
        <f t="shared" si="400"/>
        <v>0</v>
      </c>
      <c r="AU793" s="113">
        <f t="shared" si="401"/>
        <v>0</v>
      </c>
      <c r="AV793" s="113">
        <f t="shared" si="402"/>
        <v>0</v>
      </c>
      <c r="AX793" s="68" t="str">
        <f>IF(BC793="","",IF(BC793&gt;0,COUNT($AY$2:AY793),""))</f>
        <v/>
      </c>
      <c r="AY793" s="113" t="str">
        <f t="shared" si="403"/>
        <v/>
      </c>
      <c r="AZ793" s="113" t="str">
        <f t="shared" si="404"/>
        <v/>
      </c>
      <c r="BA793" s="113" t="str">
        <f t="shared" si="405"/>
        <v/>
      </c>
      <c r="BB793" s="113" t="str">
        <f t="shared" si="406"/>
        <v/>
      </c>
      <c r="BC793" s="113" t="str">
        <f t="shared" si="407"/>
        <v/>
      </c>
      <c r="BD793" s="113" t="str">
        <f t="shared" si="408"/>
        <v/>
      </c>
      <c r="BE793" s="113" t="str">
        <f t="shared" si="409"/>
        <v/>
      </c>
      <c r="BF793" s="113" t="str">
        <f t="shared" si="410"/>
        <v/>
      </c>
      <c r="BG793" s="113" t="str">
        <f t="shared" si="411"/>
        <v/>
      </c>
      <c r="BH793" s="113" t="str">
        <f t="shared" si="412"/>
        <v/>
      </c>
      <c r="BI793" s="113" t="str">
        <f t="shared" si="413"/>
        <v/>
      </c>
      <c r="BJ793" s="113" t="str">
        <f t="shared" si="414"/>
        <v/>
      </c>
      <c r="BK793" s="113" t="str">
        <f t="shared" si="415"/>
        <v/>
      </c>
      <c r="BL793" s="113" t="str">
        <f t="shared" si="416"/>
        <v/>
      </c>
      <c r="BM793" s="113" t="str">
        <f t="shared" si="417"/>
        <v/>
      </c>
      <c r="BN793" s="113" t="str">
        <f t="shared" si="418"/>
        <v/>
      </c>
    </row>
    <row r="794" spans="1:66">
      <c r="A794" s="111">
        <f>IF('Data Entry'!$H$4="","",'Data Entry'!$H$4)</f>
        <v>8</v>
      </c>
      <c r="B794" s="111" t="str">
        <f>IF('Data Entry'!B799="","",'Data Entry'!B799)</f>
        <v/>
      </c>
      <c r="C794" s="111" t="str">
        <f>IF('Data Entry'!C799="","",'Data Entry'!C799)</f>
        <v/>
      </c>
      <c r="D794" s="114" t="str">
        <f>IF('Data Entry'!D799="","",'Data Entry'!D799)</f>
        <v/>
      </c>
      <c r="E794" s="111" t="str">
        <f>IF('Data Entry'!E799="","",UPPER('Data Entry'!E799))</f>
        <v/>
      </c>
      <c r="F794" s="111"/>
      <c r="G794" s="111" t="str">
        <f>IF('Data Entry'!F799="","",UPPER('Data Entry'!F799))</f>
        <v/>
      </c>
      <c r="H794" s="111"/>
      <c r="I794" s="111"/>
      <c r="J794" s="111"/>
      <c r="K794" s="111" t="str">
        <f>IF('Data Entry'!G799="","",'Data Entry'!G799)</f>
        <v/>
      </c>
      <c r="L794" s="111" t="str">
        <f>IF('Data Entry'!H799="","",'Data Entry'!H799)</f>
        <v/>
      </c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  <c r="AE794" s="112"/>
      <c r="AF794" s="68" t="str">
        <f>IF(AK794="","",IF(AK794&gt;0,COUNT($AG$2:AG794),""))</f>
        <v/>
      </c>
      <c r="AG794" s="113">
        <f t="shared" si="387"/>
        <v>8</v>
      </c>
      <c r="AH794" s="113" t="str">
        <f t="shared" si="388"/>
        <v/>
      </c>
      <c r="AI794" s="113" t="str">
        <f t="shared" si="389"/>
        <v/>
      </c>
      <c r="AJ794" s="113" t="str">
        <f t="shared" si="390"/>
        <v/>
      </c>
      <c r="AK794" s="113" t="str">
        <f t="shared" si="391"/>
        <v/>
      </c>
      <c r="AL794" s="113">
        <f t="shared" si="392"/>
        <v>0</v>
      </c>
      <c r="AM794" s="113" t="str">
        <f t="shared" si="393"/>
        <v/>
      </c>
      <c r="AN794" s="113">
        <f t="shared" si="394"/>
        <v>0</v>
      </c>
      <c r="AO794" s="113">
        <f t="shared" si="395"/>
        <v>0</v>
      </c>
      <c r="AP794" s="113">
        <f t="shared" si="396"/>
        <v>0</v>
      </c>
      <c r="AQ794" s="113" t="str">
        <f t="shared" si="397"/>
        <v/>
      </c>
      <c r="AR794" s="113" t="str">
        <f t="shared" si="398"/>
        <v/>
      </c>
      <c r="AS794" s="113">
        <f t="shared" si="399"/>
        <v>0</v>
      </c>
      <c r="AT794" s="113">
        <f t="shared" si="400"/>
        <v>0</v>
      </c>
      <c r="AU794" s="113">
        <f t="shared" si="401"/>
        <v>0</v>
      </c>
      <c r="AV794" s="113">
        <f t="shared" si="402"/>
        <v>0</v>
      </c>
      <c r="AX794" s="68" t="str">
        <f>IF(BC794="","",IF(BC794&gt;0,COUNT($AY$2:AY794),""))</f>
        <v/>
      </c>
      <c r="AY794" s="113" t="str">
        <f t="shared" si="403"/>
        <v/>
      </c>
      <c r="AZ794" s="113" t="str">
        <f t="shared" si="404"/>
        <v/>
      </c>
      <c r="BA794" s="113" t="str">
        <f t="shared" si="405"/>
        <v/>
      </c>
      <c r="BB794" s="113" t="str">
        <f t="shared" si="406"/>
        <v/>
      </c>
      <c r="BC794" s="113" t="str">
        <f t="shared" si="407"/>
        <v/>
      </c>
      <c r="BD794" s="113" t="str">
        <f t="shared" si="408"/>
        <v/>
      </c>
      <c r="BE794" s="113" t="str">
        <f t="shared" si="409"/>
        <v/>
      </c>
      <c r="BF794" s="113" t="str">
        <f t="shared" si="410"/>
        <v/>
      </c>
      <c r="BG794" s="113" t="str">
        <f t="shared" si="411"/>
        <v/>
      </c>
      <c r="BH794" s="113" t="str">
        <f t="shared" si="412"/>
        <v/>
      </c>
      <c r="BI794" s="113" t="str">
        <f t="shared" si="413"/>
        <v/>
      </c>
      <c r="BJ794" s="113" t="str">
        <f t="shared" si="414"/>
        <v/>
      </c>
      <c r="BK794" s="113" t="str">
        <f t="shared" si="415"/>
        <v/>
      </c>
      <c r="BL794" s="113" t="str">
        <f t="shared" si="416"/>
        <v/>
      </c>
      <c r="BM794" s="113" t="str">
        <f t="shared" si="417"/>
        <v/>
      </c>
      <c r="BN794" s="113" t="str">
        <f t="shared" si="418"/>
        <v/>
      </c>
    </row>
    <row r="795" spans="1:66">
      <c r="A795" s="111">
        <f>IF('Data Entry'!$H$4="","",'Data Entry'!$H$4)</f>
        <v>8</v>
      </c>
      <c r="B795" s="111" t="str">
        <f>IF('Data Entry'!B800="","",'Data Entry'!B800)</f>
        <v/>
      </c>
      <c r="C795" s="111" t="str">
        <f>IF('Data Entry'!C800="","",'Data Entry'!C800)</f>
        <v/>
      </c>
      <c r="D795" s="114" t="str">
        <f>IF('Data Entry'!D800="","",'Data Entry'!D800)</f>
        <v/>
      </c>
      <c r="E795" s="111" t="str">
        <f>IF('Data Entry'!E800="","",UPPER('Data Entry'!E800))</f>
        <v/>
      </c>
      <c r="F795" s="111"/>
      <c r="G795" s="111" t="str">
        <f>IF('Data Entry'!F800="","",UPPER('Data Entry'!F800))</f>
        <v/>
      </c>
      <c r="H795" s="111"/>
      <c r="I795" s="111"/>
      <c r="J795" s="111"/>
      <c r="K795" s="111" t="str">
        <f>IF('Data Entry'!G800="","",'Data Entry'!G800)</f>
        <v/>
      </c>
      <c r="L795" s="111" t="str">
        <f>IF('Data Entry'!H800="","",'Data Entry'!H800)</f>
        <v/>
      </c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  <c r="AE795" s="112"/>
      <c r="AF795" s="68" t="str">
        <f>IF(AK795="","",IF(AK795&gt;0,COUNT($AG$2:AG795),""))</f>
        <v/>
      </c>
      <c r="AG795" s="113">
        <f t="shared" si="387"/>
        <v>8</v>
      </c>
      <c r="AH795" s="113" t="str">
        <f t="shared" si="388"/>
        <v/>
      </c>
      <c r="AI795" s="113" t="str">
        <f t="shared" si="389"/>
        <v/>
      </c>
      <c r="AJ795" s="113" t="str">
        <f t="shared" si="390"/>
        <v/>
      </c>
      <c r="AK795" s="113" t="str">
        <f t="shared" si="391"/>
        <v/>
      </c>
      <c r="AL795" s="113">
        <f t="shared" si="392"/>
        <v>0</v>
      </c>
      <c r="AM795" s="113" t="str">
        <f t="shared" si="393"/>
        <v/>
      </c>
      <c r="AN795" s="113">
        <f t="shared" si="394"/>
        <v>0</v>
      </c>
      <c r="AO795" s="113">
        <f t="shared" si="395"/>
        <v>0</v>
      </c>
      <c r="AP795" s="113">
        <f t="shared" si="396"/>
        <v>0</v>
      </c>
      <c r="AQ795" s="113" t="str">
        <f t="shared" si="397"/>
        <v/>
      </c>
      <c r="AR795" s="113" t="str">
        <f t="shared" si="398"/>
        <v/>
      </c>
      <c r="AS795" s="113">
        <f t="shared" si="399"/>
        <v>0</v>
      </c>
      <c r="AT795" s="113">
        <f t="shared" si="400"/>
        <v>0</v>
      </c>
      <c r="AU795" s="113">
        <f t="shared" si="401"/>
        <v>0</v>
      </c>
      <c r="AV795" s="113">
        <f t="shared" si="402"/>
        <v>0</v>
      </c>
      <c r="AX795" s="68" t="str">
        <f>IF(BC795="","",IF(BC795&gt;0,COUNT($AY$2:AY795),""))</f>
        <v/>
      </c>
      <c r="AY795" s="113" t="str">
        <f t="shared" si="403"/>
        <v/>
      </c>
      <c r="AZ795" s="113" t="str">
        <f t="shared" si="404"/>
        <v/>
      </c>
      <c r="BA795" s="113" t="str">
        <f t="shared" si="405"/>
        <v/>
      </c>
      <c r="BB795" s="113" t="str">
        <f t="shared" si="406"/>
        <v/>
      </c>
      <c r="BC795" s="113" t="str">
        <f t="shared" si="407"/>
        <v/>
      </c>
      <c r="BD795" s="113" t="str">
        <f t="shared" si="408"/>
        <v/>
      </c>
      <c r="BE795" s="113" t="str">
        <f t="shared" si="409"/>
        <v/>
      </c>
      <c r="BF795" s="113" t="str">
        <f t="shared" si="410"/>
        <v/>
      </c>
      <c r="BG795" s="113" t="str">
        <f t="shared" si="411"/>
        <v/>
      </c>
      <c r="BH795" s="113" t="str">
        <f t="shared" si="412"/>
        <v/>
      </c>
      <c r="BI795" s="113" t="str">
        <f t="shared" si="413"/>
        <v/>
      </c>
      <c r="BJ795" s="113" t="str">
        <f t="shared" si="414"/>
        <v/>
      </c>
      <c r="BK795" s="113" t="str">
        <f t="shared" si="415"/>
        <v/>
      </c>
      <c r="BL795" s="113" t="str">
        <f t="shared" si="416"/>
        <v/>
      </c>
      <c r="BM795" s="113" t="str">
        <f t="shared" si="417"/>
        <v/>
      </c>
      <c r="BN795" s="113" t="str">
        <f t="shared" si="418"/>
        <v/>
      </c>
    </row>
    <row r="796" spans="1:66">
      <c r="A796" s="111">
        <f>IF('Data Entry'!$H$4="","",'Data Entry'!$H$4)</f>
        <v>8</v>
      </c>
      <c r="B796" s="111" t="str">
        <f>IF('Data Entry'!B801="","",'Data Entry'!B801)</f>
        <v/>
      </c>
      <c r="C796" s="111" t="str">
        <f>IF('Data Entry'!C801="","",'Data Entry'!C801)</f>
        <v/>
      </c>
      <c r="D796" s="114" t="str">
        <f>IF('Data Entry'!D801="","",'Data Entry'!D801)</f>
        <v/>
      </c>
      <c r="E796" s="111" t="str">
        <f>IF('Data Entry'!E801="","",UPPER('Data Entry'!E801))</f>
        <v/>
      </c>
      <c r="F796" s="111"/>
      <c r="G796" s="111" t="str">
        <f>IF('Data Entry'!F801="","",UPPER('Data Entry'!F801))</f>
        <v/>
      </c>
      <c r="H796" s="111"/>
      <c r="I796" s="111"/>
      <c r="J796" s="111"/>
      <c r="K796" s="111" t="str">
        <f>IF('Data Entry'!G801="","",'Data Entry'!G801)</f>
        <v/>
      </c>
      <c r="L796" s="111" t="str">
        <f>IF('Data Entry'!H801="","",'Data Entry'!H801)</f>
        <v/>
      </c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  <c r="AE796" s="112"/>
      <c r="AF796" s="68" t="str">
        <f>IF(AK796="","",IF(AK796&gt;0,COUNT($AG$2:AG796),""))</f>
        <v/>
      </c>
      <c r="AG796" s="113">
        <f t="shared" si="387"/>
        <v>8</v>
      </c>
      <c r="AH796" s="113" t="str">
        <f t="shared" si="388"/>
        <v/>
      </c>
      <c r="AI796" s="113" t="str">
        <f t="shared" si="389"/>
        <v/>
      </c>
      <c r="AJ796" s="113" t="str">
        <f t="shared" si="390"/>
        <v/>
      </c>
      <c r="AK796" s="113" t="str">
        <f t="shared" si="391"/>
        <v/>
      </c>
      <c r="AL796" s="113">
        <f t="shared" si="392"/>
        <v>0</v>
      </c>
      <c r="AM796" s="113" t="str">
        <f t="shared" si="393"/>
        <v/>
      </c>
      <c r="AN796" s="113">
        <f t="shared" si="394"/>
        <v>0</v>
      </c>
      <c r="AO796" s="113">
        <f t="shared" si="395"/>
        <v>0</v>
      </c>
      <c r="AP796" s="113">
        <f t="shared" si="396"/>
        <v>0</v>
      </c>
      <c r="AQ796" s="113" t="str">
        <f t="shared" si="397"/>
        <v/>
      </c>
      <c r="AR796" s="113" t="str">
        <f t="shared" si="398"/>
        <v/>
      </c>
      <c r="AS796" s="113">
        <f t="shared" si="399"/>
        <v>0</v>
      </c>
      <c r="AT796" s="113">
        <f t="shared" si="400"/>
        <v>0</v>
      </c>
      <c r="AU796" s="113">
        <f t="shared" si="401"/>
        <v>0</v>
      </c>
      <c r="AV796" s="113">
        <f t="shared" si="402"/>
        <v>0</v>
      </c>
      <c r="AX796" s="68" t="str">
        <f>IF(BC796="","",IF(BC796&gt;0,COUNT($AY$2:AY796),""))</f>
        <v/>
      </c>
      <c r="AY796" s="113" t="str">
        <f t="shared" si="403"/>
        <v/>
      </c>
      <c r="AZ796" s="113" t="str">
        <f t="shared" si="404"/>
        <v/>
      </c>
      <c r="BA796" s="113" t="str">
        <f t="shared" si="405"/>
        <v/>
      </c>
      <c r="BB796" s="113" t="str">
        <f t="shared" si="406"/>
        <v/>
      </c>
      <c r="BC796" s="113" t="str">
        <f t="shared" si="407"/>
        <v/>
      </c>
      <c r="BD796" s="113" t="str">
        <f t="shared" si="408"/>
        <v/>
      </c>
      <c r="BE796" s="113" t="str">
        <f t="shared" si="409"/>
        <v/>
      </c>
      <c r="BF796" s="113" t="str">
        <f t="shared" si="410"/>
        <v/>
      </c>
      <c r="BG796" s="113" t="str">
        <f t="shared" si="411"/>
        <v/>
      </c>
      <c r="BH796" s="113" t="str">
        <f t="shared" si="412"/>
        <v/>
      </c>
      <c r="BI796" s="113" t="str">
        <f t="shared" si="413"/>
        <v/>
      </c>
      <c r="BJ796" s="113" t="str">
        <f t="shared" si="414"/>
        <v/>
      </c>
      <c r="BK796" s="113" t="str">
        <f t="shared" si="415"/>
        <v/>
      </c>
      <c r="BL796" s="113" t="str">
        <f t="shared" si="416"/>
        <v/>
      </c>
      <c r="BM796" s="113" t="str">
        <f t="shared" si="417"/>
        <v/>
      </c>
      <c r="BN796" s="113" t="str">
        <f t="shared" si="418"/>
        <v/>
      </c>
    </row>
    <row r="797" spans="1:66">
      <c r="A797" s="111">
        <f>IF('Data Entry'!$H$4="","",'Data Entry'!$H$4)</f>
        <v>8</v>
      </c>
      <c r="B797" s="111" t="str">
        <f>IF('Data Entry'!B802="","",'Data Entry'!B802)</f>
        <v/>
      </c>
      <c r="C797" s="111" t="str">
        <f>IF('Data Entry'!C802="","",'Data Entry'!C802)</f>
        <v/>
      </c>
      <c r="D797" s="114" t="str">
        <f>IF('Data Entry'!D802="","",'Data Entry'!D802)</f>
        <v/>
      </c>
      <c r="E797" s="111" t="str">
        <f>IF('Data Entry'!E802="","",UPPER('Data Entry'!E802))</f>
        <v/>
      </c>
      <c r="F797" s="111"/>
      <c r="G797" s="111" t="str">
        <f>IF('Data Entry'!F802="","",UPPER('Data Entry'!F802))</f>
        <v/>
      </c>
      <c r="H797" s="111"/>
      <c r="I797" s="111"/>
      <c r="J797" s="111"/>
      <c r="K797" s="111" t="str">
        <f>IF('Data Entry'!G802="","",'Data Entry'!G802)</f>
        <v/>
      </c>
      <c r="L797" s="111" t="str">
        <f>IF('Data Entry'!H802="","",'Data Entry'!H802)</f>
        <v/>
      </c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  <c r="AE797" s="112"/>
      <c r="AF797" s="68" t="str">
        <f>IF(AK797="","",IF(AK797&gt;0,COUNT($AG$2:AG797),""))</f>
        <v/>
      </c>
      <c r="AG797" s="113">
        <f t="shared" si="387"/>
        <v>8</v>
      </c>
      <c r="AH797" s="113" t="str">
        <f t="shared" si="388"/>
        <v/>
      </c>
      <c r="AI797" s="113" t="str">
        <f t="shared" si="389"/>
        <v/>
      </c>
      <c r="AJ797" s="113" t="str">
        <f t="shared" si="390"/>
        <v/>
      </c>
      <c r="AK797" s="113" t="str">
        <f t="shared" si="391"/>
        <v/>
      </c>
      <c r="AL797" s="113">
        <f t="shared" si="392"/>
        <v>0</v>
      </c>
      <c r="AM797" s="113" t="str">
        <f t="shared" si="393"/>
        <v/>
      </c>
      <c r="AN797" s="113">
        <f t="shared" si="394"/>
        <v>0</v>
      </c>
      <c r="AO797" s="113">
        <f t="shared" si="395"/>
        <v>0</v>
      </c>
      <c r="AP797" s="113">
        <f t="shared" si="396"/>
        <v>0</v>
      </c>
      <c r="AQ797" s="113" t="str">
        <f t="shared" si="397"/>
        <v/>
      </c>
      <c r="AR797" s="113" t="str">
        <f t="shared" si="398"/>
        <v/>
      </c>
      <c r="AS797" s="113">
        <f t="shared" si="399"/>
        <v>0</v>
      </c>
      <c r="AT797" s="113">
        <f t="shared" si="400"/>
        <v>0</v>
      </c>
      <c r="AU797" s="113">
        <f t="shared" si="401"/>
        <v>0</v>
      </c>
      <c r="AV797" s="113">
        <f t="shared" si="402"/>
        <v>0</v>
      </c>
      <c r="AX797" s="68" t="str">
        <f>IF(BC797="","",IF(BC797&gt;0,COUNT($AY$2:AY797),""))</f>
        <v/>
      </c>
      <c r="AY797" s="113" t="str">
        <f t="shared" si="403"/>
        <v/>
      </c>
      <c r="AZ797" s="113" t="str">
        <f t="shared" si="404"/>
        <v/>
      </c>
      <c r="BA797" s="113" t="str">
        <f t="shared" si="405"/>
        <v/>
      </c>
      <c r="BB797" s="113" t="str">
        <f t="shared" si="406"/>
        <v/>
      </c>
      <c r="BC797" s="113" t="str">
        <f t="shared" si="407"/>
        <v/>
      </c>
      <c r="BD797" s="113" t="str">
        <f t="shared" si="408"/>
        <v/>
      </c>
      <c r="BE797" s="113" t="str">
        <f t="shared" si="409"/>
        <v/>
      </c>
      <c r="BF797" s="113" t="str">
        <f t="shared" si="410"/>
        <v/>
      </c>
      <c r="BG797" s="113" t="str">
        <f t="shared" si="411"/>
        <v/>
      </c>
      <c r="BH797" s="113" t="str">
        <f t="shared" si="412"/>
        <v/>
      </c>
      <c r="BI797" s="113" t="str">
        <f t="shared" si="413"/>
        <v/>
      </c>
      <c r="BJ797" s="113" t="str">
        <f t="shared" si="414"/>
        <v/>
      </c>
      <c r="BK797" s="113" t="str">
        <f t="shared" si="415"/>
        <v/>
      </c>
      <c r="BL797" s="113" t="str">
        <f t="shared" si="416"/>
        <v/>
      </c>
      <c r="BM797" s="113" t="str">
        <f t="shared" si="417"/>
        <v/>
      </c>
      <c r="BN797" s="113" t="str">
        <f t="shared" si="418"/>
        <v/>
      </c>
    </row>
    <row r="798" spans="1:66">
      <c r="A798" s="111">
        <f>IF('Data Entry'!$H$4="","",'Data Entry'!$H$4)</f>
        <v>8</v>
      </c>
      <c r="B798" s="111" t="str">
        <f>IF('Data Entry'!B803="","",'Data Entry'!B803)</f>
        <v/>
      </c>
      <c r="C798" s="111" t="str">
        <f>IF('Data Entry'!C803="","",'Data Entry'!C803)</f>
        <v/>
      </c>
      <c r="D798" s="114" t="str">
        <f>IF('Data Entry'!D803="","",'Data Entry'!D803)</f>
        <v/>
      </c>
      <c r="E798" s="111" t="str">
        <f>IF('Data Entry'!E803="","",UPPER('Data Entry'!E803))</f>
        <v/>
      </c>
      <c r="F798" s="111"/>
      <c r="G798" s="111" t="str">
        <f>IF('Data Entry'!F803="","",UPPER('Data Entry'!F803))</f>
        <v/>
      </c>
      <c r="H798" s="111"/>
      <c r="I798" s="111"/>
      <c r="J798" s="111"/>
      <c r="K798" s="111" t="str">
        <f>IF('Data Entry'!G803="","",'Data Entry'!G803)</f>
        <v/>
      </c>
      <c r="L798" s="111" t="str">
        <f>IF('Data Entry'!H803="","",'Data Entry'!H803)</f>
        <v/>
      </c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  <c r="AE798" s="112"/>
      <c r="AF798" s="68" t="str">
        <f>IF(AK798="","",IF(AK798&gt;0,COUNT($AG$2:AG798),""))</f>
        <v/>
      </c>
      <c r="AG798" s="113">
        <f t="shared" si="387"/>
        <v>8</v>
      </c>
      <c r="AH798" s="113" t="str">
        <f t="shared" si="388"/>
        <v/>
      </c>
      <c r="AI798" s="113" t="str">
        <f t="shared" si="389"/>
        <v/>
      </c>
      <c r="AJ798" s="113" t="str">
        <f t="shared" si="390"/>
        <v/>
      </c>
      <c r="AK798" s="113" t="str">
        <f t="shared" si="391"/>
        <v/>
      </c>
      <c r="AL798" s="113">
        <f t="shared" si="392"/>
        <v>0</v>
      </c>
      <c r="AM798" s="113" t="str">
        <f t="shared" si="393"/>
        <v/>
      </c>
      <c r="AN798" s="113">
        <f t="shared" si="394"/>
        <v>0</v>
      </c>
      <c r="AO798" s="113">
        <f t="shared" si="395"/>
        <v>0</v>
      </c>
      <c r="AP798" s="113">
        <f t="shared" si="396"/>
        <v>0</v>
      </c>
      <c r="AQ798" s="113" t="str">
        <f t="shared" si="397"/>
        <v/>
      </c>
      <c r="AR798" s="113" t="str">
        <f t="shared" si="398"/>
        <v/>
      </c>
      <c r="AS798" s="113">
        <f t="shared" si="399"/>
        <v>0</v>
      </c>
      <c r="AT798" s="113">
        <f t="shared" si="400"/>
        <v>0</v>
      </c>
      <c r="AU798" s="113">
        <f t="shared" si="401"/>
        <v>0</v>
      </c>
      <c r="AV798" s="113">
        <f t="shared" si="402"/>
        <v>0</v>
      </c>
      <c r="AX798" s="68" t="str">
        <f>IF(BC798="","",IF(BC798&gt;0,COUNT($AY$2:AY798),""))</f>
        <v/>
      </c>
      <c r="AY798" s="113" t="str">
        <f t="shared" si="403"/>
        <v/>
      </c>
      <c r="AZ798" s="113" t="str">
        <f t="shared" si="404"/>
        <v/>
      </c>
      <c r="BA798" s="113" t="str">
        <f t="shared" si="405"/>
        <v/>
      </c>
      <c r="BB798" s="113" t="str">
        <f t="shared" si="406"/>
        <v/>
      </c>
      <c r="BC798" s="113" t="str">
        <f t="shared" si="407"/>
        <v/>
      </c>
      <c r="BD798" s="113" t="str">
        <f t="shared" si="408"/>
        <v/>
      </c>
      <c r="BE798" s="113" t="str">
        <f t="shared" si="409"/>
        <v/>
      </c>
      <c r="BF798" s="113" t="str">
        <f t="shared" si="410"/>
        <v/>
      </c>
      <c r="BG798" s="113" t="str">
        <f t="shared" si="411"/>
        <v/>
      </c>
      <c r="BH798" s="113" t="str">
        <f t="shared" si="412"/>
        <v/>
      </c>
      <c r="BI798" s="113" t="str">
        <f t="shared" si="413"/>
        <v/>
      </c>
      <c r="BJ798" s="113" t="str">
        <f t="shared" si="414"/>
        <v/>
      </c>
      <c r="BK798" s="113" t="str">
        <f t="shared" si="415"/>
        <v/>
      </c>
      <c r="BL798" s="113" t="str">
        <f t="shared" si="416"/>
        <v/>
      </c>
      <c r="BM798" s="113" t="str">
        <f t="shared" si="417"/>
        <v/>
      </c>
      <c r="BN798" s="113" t="str">
        <f t="shared" si="418"/>
        <v/>
      </c>
    </row>
    <row r="799" spans="1:66">
      <c r="A799" s="111">
        <f>IF('Data Entry'!$H$4="","",'Data Entry'!$H$4)</f>
        <v>8</v>
      </c>
      <c r="B799" s="111" t="str">
        <f>IF('Data Entry'!B804="","",'Data Entry'!B804)</f>
        <v/>
      </c>
      <c r="C799" s="111" t="str">
        <f>IF('Data Entry'!C804="","",'Data Entry'!C804)</f>
        <v/>
      </c>
      <c r="D799" s="114" t="str">
        <f>IF('Data Entry'!D804="","",'Data Entry'!D804)</f>
        <v/>
      </c>
      <c r="E799" s="111" t="str">
        <f>IF('Data Entry'!E804="","",UPPER('Data Entry'!E804))</f>
        <v/>
      </c>
      <c r="F799" s="111"/>
      <c r="G799" s="111" t="str">
        <f>IF('Data Entry'!F804="","",UPPER('Data Entry'!F804))</f>
        <v/>
      </c>
      <c r="H799" s="111"/>
      <c r="I799" s="111"/>
      <c r="J799" s="111"/>
      <c r="K799" s="111" t="str">
        <f>IF('Data Entry'!G804="","",'Data Entry'!G804)</f>
        <v/>
      </c>
      <c r="L799" s="111" t="str">
        <f>IF('Data Entry'!H804="","",'Data Entry'!H804)</f>
        <v/>
      </c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  <c r="AE799" s="112"/>
      <c r="AF799" s="68" t="str">
        <f>IF(AK799="","",IF(AK799&gt;0,COUNT($AG$2:AG799),""))</f>
        <v/>
      </c>
      <c r="AG799" s="113">
        <f t="shared" si="387"/>
        <v>8</v>
      </c>
      <c r="AH799" s="113" t="str">
        <f t="shared" si="388"/>
        <v/>
      </c>
      <c r="AI799" s="113" t="str">
        <f t="shared" si="389"/>
        <v/>
      </c>
      <c r="AJ799" s="113" t="str">
        <f t="shared" si="390"/>
        <v/>
      </c>
      <c r="AK799" s="113" t="str">
        <f t="shared" si="391"/>
        <v/>
      </c>
      <c r="AL799" s="113">
        <f t="shared" si="392"/>
        <v>0</v>
      </c>
      <c r="AM799" s="113" t="str">
        <f t="shared" si="393"/>
        <v/>
      </c>
      <c r="AN799" s="113">
        <f t="shared" si="394"/>
        <v>0</v>
      </c>
      <c r="AO799" s="113">
        <f t="shared" si="395"/>
        <v>0</v>
      </c>
      <c r="AP799" s="113">
        <f t="shared" si="396"/>
        <v>0</v>
      </c>
      <c r="AQ799" s="113" t="str">
        <f t="shared" si="397"/>
        <v/>
      </c>
      <c r="AR799" s="113" t="str">
        <f t="shared" si="398"/>
        <v/>
      </c>
      <c r="AS799" s="113">
        <f t="shared" si="399"/>
        <v>0</v>
      </c>
      <c r="AT799" s="113">
        <f t="shared" si="400"/>
        <v>0</v>
      </c>
      <c r="AU799" s="113">
        <f t="shared" si="401"/>
        <v>0</v>
      </c>
      <c r="AV799" s="113">
        <f t="shared" si="402"/>
        <v>0</v>
      </c>
      <c r="AX799" s="68" t="str">
        <f>IF(BC799="","",IF(BC799&gt;0,COUNT($AY$2:AY799),""))</f>
        <v/>
      </c>
      <c r="AY799" s="113" t="str">
        <f t="shared" si="403"/>
        <v/>
      </c>
      <c r="AZ799" s="113" t="str">
        <f t="shared" si="404"/>
        <v/>
      </c>
      <c r="BA799" s="113" t="str">
        <f t="shared" si="405"/>
        <v/>
      </c>
      <c r="BB799" s="113" t="str">
        <f t="shared" si="406"/>
        <v/>
      </c>
      <c r="BC799" s="113" t="str">
        <f t="shared" si="407"/>
        <v/>
      </c>
      <c r="BD799" s="113" t="str">
        <f t="shared" si="408"/>
        <v/>
      </c>
      <c r="BE799" s="113" t="str">
        <f t="shared" si="409"/>
        <v/>
      </c>
      <c r="BF799" s="113" t="str">
        <f t="shared" si="410"/>
        <v/>
      </c>
      <c r="BG799" s="113" t="str">
        <f t="shared" si="411"/>
        <v/>
      </c>
      <c r="BH799" s="113" t="str">
        <f t="shared" si="412"/>
        <v/>
      </c>
      <c r="BI799" s="113" t="str">
        <f t="shared" si="413"/>
        <v/>
      </c>
      <c r="BJ799" s="113" t="str">
        <f t="shared" si="414"/>
        <v/>
      </c>
      <c r="BK799" s="113" t="str">
        <f t="shared" si="415"/>
        <v/>
      </c>
      <c r="BL799" s="113" t="str">
        <f t="shared" si="416"/>
        <v/>
      </c>
      <c r="BM799" s="113" t="str">
        <f t="shared" si="417"/>
        <v/>
      </c>
      <c r="BN799" s="113" t="str">
        <f t="shared" si="418"/>
        <v/>
      </c>
    </row>
    <row r="800" spans="1:66">
      <c r="A800" s="111">
        <f>IF('Data Entry'!$H$4="","",'Data Entry'!$H$4)</f>
        <v>8</v>
      </c>
      <c r="B800" s="111" t="str">
        <f>IF('Data Entry'!B805="","",'Data Entry'!B805)</f>
        <v/>
      </c>
      <c r="C800" s="111" t="str">
        <f>IF('Data Entry'!C805="","",'Data Entry'!C805)</f>
        <v/>
      </c>
      <c r="D800" s="114" t="str">
        <f>IF('Data Entry'!D805="","",'Data Entry'!D805)</f>
        <v/>
      </c>
      <c r="E800" s="111" t="str">
        <f>IF('Data Entry'!E805="","",UPPER('Data Entry'!E805))</f>
        <v/>
      </c>
      <c r="F800" s="111"/>
      <c r="G800" s="111" t="str">
        <f>IF('Data Entry'!F805="","",UPPER('Data Entry'!F805))</f>
        <v/>
      </c>
      <c r="H800" s="111"/>
      <c r="I800" s="111"/>
      <c r="J800" s="111"/>
      <c r="K800" s="111" t="str">
        <f>IF('Data Entry'!G805="","",'Data Entry'!G805)</f>
        <v/>
      </c>
      <c r="L800" s="111" t="str">
        <f>IF('Data Entry'!H805="","",'Data Entry'!H805)</f>
        <v/>
      </c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  <c r="AE800" s="112"/>
      <c r="AF800" s="68" t="str">
        <f>IF(AK800="","",IF(AK800&gt;0,COUNT($AG$2:AG800),""))</f>
        <v/>
      </c>
      <c r="AG800" s="113">
        <f t="shared" si="387"/>
        <v>8</v>
      </c>
      <c r="AH800" s="113" t="str">
        <f t="shared" si="388"/>
        <v/>
      </c>
      <c r="AI800" s="113" t="str">
        <f t="shared" si="389"/>
        <v/>
      </c>
      <c r="AJ800" s="113" t="str">
        <f t="shared" si="390"/>
        <v/>
      </c>
      <c r="AK800" s="113" t="str">
        <f t="shared" si="391"/>
        <v/>
      </c>
      <c r="AL800" s="113">
        <f t="shared" si="392"/>
        <v>0</v>
      </c>
      <c r="AM800" s="113" t="str">
        <f t="shared" si="393"/>
        <v/>
      </c>
      <c r="AN800" s="113">
        <f t="shared" si="394"/>
        <v>0</v>
      </c>
      <c r="AO800" s="113">
        <f t="shared" si="395"/>
        <v>0</v>
      </c>
      <c r="AP800" s="113">
        <f t="shared" si="396"/>
        <v>0</v>
      </c>
      <c r="AQ800" s="113" t="str">
        <f t="shared" si="397"/>
        <v/>
      </c>
      <c r="AR800" s="113" t="str">
        <f t="shared" si="398"/>
        <v/>
      </c>
      <c r="AS800" s="113">
        <f t="shared" si="399"/>
        <v>0</v>
      </c>
      <c r="AT800" s="113">
        <f t="shared" si="400"/>
        <v>0</v>
      </c>
      <c r="AU800" s="113">
        <f t="shared" si="401"/>
        <v>0</v>
      </c>
      <c r="AV800" s="113">
        <f t="shared" si="402"/>
        <v>0</v>
      </c>
      <c r="AX800" s="68" t="str">
        <f>IF(BC800="","",IF(BC800&gt;0,COUNT($AY$2:AY800),""))</f>
        <v/>
      </c>
      <c r="AY800" s="113" t="str">
        <f t="shared" si="403"/>
        <v/>
      </c>
      <c r="AZ800" s="113" t="str">
        <f t="shared" si="404"/>
        <v/>
      </c>
      <c r="BA800" s="113" t="str">
        <f t="shared" si="405"/>
        <v/>
      </c>
      <c r="BB800" s="113" t="str">
        <f t="shared" si="406"/>
        <v/>
      </c>
      <c r="BC800" s="113" t="str">
        <f t="shared" si="407"/>
        <v/>
      </c>
      <c r="BD800" s="113" t="str">
        <f t="shared" si="408"/>
        <v/>
      </c>
      <c r="BE800" s="113" t="str">
        <f t="shared" si="409"/>
        <v/>
      </c>
      <c r="BF800" s="113" t="str">
        <f t="shared" si="410"/>
        <v/>
      </c>
      <c r="BG800" s="113" t="str">
        <f t="shared" si="411"/>
        <v/>
      </c>
      <c r="BH800" s="113" t="str">
        <f t="shared" si="412"/>
        <v/>
      </c>
      <c r="BI800" s="113" t="str">
        <f t="shared" si="413"/>
        <v/>
      </c>
      <c r="BJ800" s="113" t="str">
        <f t="shared" si="414"/>
        <v/>
      </c>
      <c r="BK800" s="113" t="str">
        <f t="shared" si="415"/>
        <v/>
      </c>
      <c r="BL800" s="113" t="str">
        <f t="shared" si="416"/>
        <v/>
      </c>
      <c r="BM800" s="113" t="str">
        <f t="shared" si="417"/>
        <v/>
      </c>
      <c r="BN800" s="113" t="str">
        <f t="shared" si="418"/>
        <v/>
      </c>
    </row>
    <row r="801" spans="1:66">
      <c r="A801" s="111">
        <f>IF('Data Entry'!$H$4="","",'Data Entry'!$H$4)</f>
        <v>8</v>
      </c>
      <c r="B801" s="111" t="str">
        <f>IF('Data Entry'!B806="","",'Data Entry'!B806)</f>
        <v/>
      </c>
      <c r="C801" s="111" t="str">
        <f>IF('Data Entry'!C806="","",'Data Entry'!C806)</f>
        <v/>
      </c>
      <c r="D801" s="114" t="str">
        <f>IF('Data Entry'!D806="","",'Data Entry'!D806)</f>
        <v/>
      </c>
      <c r="E801" s="111" t="str">
        <f>IF('Data Entry'!E806="","",UPPER('Data Entry'!E806))</f>
        <v/>
      </c>
      <c r="F801" s="111"/>
      <c r="G801" s="111" t="str">
        <f>IF('Data Entry'!F806="","",UPPER('Data Entry'!F806))</f>
        <v/>
      </c>
      <c r="H801" s="111"/>
      <c r="I801" s="111"/>
      <c r="J801" s="111"/>
      <c r="K801" s="111" t="str">
        <f>IF('Data Entry'!G806="","",'Data Entry'!G806)</f>
        <v/>
      </c>
      <c r="L801" s="111" t="str">
        <f>IF('Data Entry'!H806="","",'Data Entry'!H806)</f>
        <v/>
      </c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  <c r="AE801" s="112"/>
      <c r="AF801" s="68" t="str">
        <f>IF(AK801="","",IF(AK801&gt;0,COUNT($AG$2:AG801),""))</f>
        <v/>
      </c>
      <c r="AG801" s="113">
        <f t="shared" si="387"/>
        <v>8</v>
      </c>
      <c r="AH801" s="113" t="str">
        <f t="shared" si="388"/>
        <v/>
      </c>
      <c r="AI801" s="113" t="str">
        <f t="shared" si="389"/>
        <v/>
      </c>
      <c r="AJ801" s="113" t="str">
        <f t="shared" si="390"/>
        <v/>
      </c>
      <c r="AK801" s="113" t="str">
        <f t="shared" si="391"/>
        <v/>
      </c>
      <c r="AL801" s="113">
        <f t="shared" si="392"/>
        <v>0</v>
      </c>
      <c r="AM801" s="113" t="str">
        <f t="shared" si="393"/>
        <v/>
      </c>
      <c r="AN801" s="113">
        <f t="shared" si="394"/>
        <v>0</v>
      </c>
      <c r="AO801" s="113">
        <f t="shared" si="395"/>
        <v>0</v>
      </c>
      <c r="AP801" s="113">
        <f t="shared" si="396"/>
        <v>0</v>
      </c>
      <c r="AQ801" s="113" t="str">
        <f t="shared" si="397"/>
        <v/>
      </c>
      <c r="AR801" s="113" t="str">
        <f t="shared" si="398"/>
        <v/>
      </c>
      <c r="AS801" s="113">
        <f t="shared" si="399"/>
        <v>0</v>
      </c>
      <c r="AT801" s="113">
        <f t="shared" si="400"/>
        <v>0</v>
      </c>
      <c r="AU801" s="113">
        <f t="shared" si="401"/>
        <v>0</v>
      </c>
      <c r="AV801" s="113">
        <f t="shared" si="402"/>
        <v>0</v>
      </c>
      <c r="AX801" s="68" t="str">
        <f>IF(BC801="","",IF(BC801&gt;0,COUNT($AY$2:AY801),""))</f>
        <v/>
      </c>
      <c r="AY801" s="113" t="str">
        <f t="shared" si="403"/>
        <v/>
      </c>
      <c r="AZ801" s="113" t="str">
        <f t="shared" si="404"/>
        <v/>
      </c>
      <c r="BA801" s="113" t="str">
        <f t="shared" si="405"/>
        <v/>
      </c>
      <c r="BB801" s="113" t="str">
        <f t="shared" si="406"/>
        <v/>
      </c>
      <c r="BC801" s="113" t="str">
        <f t="shared" si="407"/>
        <v/>
      </c>
      <c r="BD801" s="113" t="str">
        <f t="shared" si="408"/>
        <v/>
      </c>
      <c r="BE801" s="113" t="str">
        <f t="shared" si="409"/>
        <v/>
      </c>
      <c r="BF801" s="113" t="str">
        <f t="shared" si="410"/>
        <v/>
      </c>
      <c r="BG801" s="113" t="str">
        <f t="shared" si="411"/>
        <v/>
      </c>
      <c r="BH801" s="113" t="str">
        <f t="shared" si="412"/>
        <v/>
      </c>
      <c r="BI801" s="113" t="str">
        <f t="shared" si="413"/>
        <v/>
      </c>
      <c r="BJ801" s="113" t="str">
        <f t="shared" si="414"/>
        <v/>
      </c>
      <c r="BK801" s="113" t="str">
        <f t="shared" si="415"/>
        <v/>
      </c>
      <c r="BL801" s="113" t="str">
        <f t="shared" si="416"/>
        <v/>
      </c>
      <c r="BM801" s="113" t="str">
        <f t="shared" si="417"/>
        <v/>
      </c>
      <c r="BN801" s="113" t="str">
        <f t="shared" si="418"/>
        <v/>
      </c>
    </row>
    <row r="802" spans="1:66">
      <c r="A802" s="111">
        <f>IF('Data Entry'!$H$4="","",'Data Entry'!$H$4)</f>
        <v>8</v>
      </c>
      <c r="B802" s="111" t="str">
        <f>IF('Data Entry'!B807="","",'Data Entry'!B807)</f>
        <v/>
      </c>
      <c r="C802" s="111" t="str">
        <f>IF('Data Entry'!C807="","",'Data Entry'!C807)</f>
        <v/>
      </c>
      <c r="D802" s="114" t="str">
        <f>IF('Data Entry'!D807="","",'Data Entry'!D807)</f>
        <v/>
      </c>
      <c r="E802" s="111" t="str">
        <f>IF('Data Entry'!E807="","",UPPER('Data Entry'!E807))</f>
        <v/>
      </c>
      <c r="F802" s="111"/>
      <c r="G802" s="111" t="str">
        <f>IF('Data Entry'!F807="","",UPPER('Data Entry'!F807))</f>
        <v/>
      </c>
      <c r="H802" s="111"/>
      <c r="I802" s="111"/>
      <c r="J802" s="111"/>
      <c r="K802" s="111" t="str">
        <f>IF('Data Entry'!G807="","",'Data Entry'!G807)</f>
        <v/>
      </c>
      <c r="L802" s="111" t="str">
        <f>IF('Data Entry'!H807="","",'Data Entry'!H807)</f>
        <v/>
      </c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  <c r="AE802" s="112"/>
      <c r="AF802" s="68" t="str">
        <f>IF(AK802="","",IF(AK802&gt;0,COUNT($AG$2:AG802),""))</f>
        <v/>
      </c>
      <c r="AG802" s="113">
        <f t="shared" si="387"/>
        <v>8</v>
      </c>
      <c r="AH802" s="113" t="str">
        <f t="shared" si="388"/>
        <v/>
      </c>
      <c r="AI802" s="113" t="str">
        <f t="shared" si="389"/>
        <v/>
      </c>
      <c r="AJ802" s="113" t="str">
        <f t="shared" si="390"/>
        <v/>
      </c>
      <c r="AK802" s="113" t="str">
        <f t="shared" si="391"/>
        <v/>
      </c>
      <c r="AL802" s="113">
        <f t="shared" si="392"/>
        <v>0</v>
      </c>
      <c r="AM802" s="113" t="str">
        <f t="shared" si="393"/>
        <v/>
      </c>
      <c r="AN802" s="113">
        <f t="shared" si="394"/>
        <v>0</v>
      </c>
      <c r="AO802" s="113">
        <f t="shared" si="395"/>
        <v>0</v>
      </c>
      <c r="AP802" s="113">
        <f t="shared" si="396"/>
        <v>0</v>
      </c>
      <c r="AQ802" s="113" t="str">
        <f t="shared" si="397"/>
        <v/>
      </c>
      <c r="AR802" s="113" t="str">
        <f t="shared" si="398"/>
        <v/>
      </c>
      <c r="AS802" s="113">
        <f t="shared" si="399"/>
        <v>0</v>
      </c>
      <c r="AT802" s="113">
        <f t="shared" si="400"/>
        <v>0</v>
      </c>
      <c r="AU802" s="113">
        <f t="shared" si="401"/>
        <v>0</v>
      </c>
      <c r="AV802" s="113">
        <f t="shared" si="402"/>
        <v>0</v>
      </c>
      <c r="AX802" s="68" t="str">
        <f>IF(BC802="","",IF(BC802&gt;0,COUNT($AY$2:AY802),""))</f>
        <v/>
      </c>
      <c r="AY802" s="113" t="str">
        <f t="shared" si="403"/>
        <v/>
      </c>
      <c r="AZ802" s="113" t="str">
        <f t="shared" si="404"/>
        <v/>
      </c>
      <c r="BA802" s="113" t="str">
        <f t="shared" si="405"/>
        <v/>
      </c>
      <c r="BB802" s="113" t="str">
        <f t="shared" si="406"/>
        <v/>
      </c>
      <c r="BC802" s="113" t="str">
        <f t="shared" si="407"/>
        <v/>
      </c>
      <c r="BD802" s="113" t="str">
        <f t="shared" si="408"/>
        <v/>
      </c>
      <c r="BE802" s="113" t="str">
        <f t="shared" si="409"/>
        <v/>
      </c>
      <c r="BF802" s="113" t="str">
        <f t="shared" si="410"/>
        <v/>
      </c>
      <c r="BG802" s="113" t="str">
        <f t="shared" si="411"/>
        <v/>
      </c>
      <c r="BH802" s="113" t="str">
        <f t="shared" si="412"/>
        <v/>
      </c>
      <c r="BI802" s="113" t="str">
        <f t="shared" si="413"/>
        <v/>
      </c>
      <c r="BJ802" s="113" t="str">
        <f t="shared" si="414"/>
        <v/>
      </c>
      <c r="BK802" s="113" t="str">
        <f t="shared" si="415"/>
        <v/>
      </c>
      <c r="BL802" s="113" t="str">
        <f t="shared" si="416"/>
        <v/>
      </c>
      <c r="BM802" s="113" t="str">
        <f t="shared" si="417"/>
        <v/>
      </c>
      <c r="BN802" s="113" t="str">
        <f t="shared" si="418"/>
        <v/>
      </c>
    </row>
    <row r="803" spans="1:66">
      <c r="A803" s="111">
        <f>IF('Data Entry'!$H$4="","",'Data Entry'!$H$4)</f>
        <v>8</v>
      </c>
      <c r="B803" s="111" t="str">
        <f>IF('Data Entry'!B808="","",'Data Entry'!B808)</f>
        <v/>
      </c>
      <c r="C803" s="111" t="str">
        <f>IF('Data Entry'!C808="","",'Data Entry'!C808)</f>
        <v/>
      </c>
      <c r="D803" s="114" t="str">
        <f>IF('Data Entry'!D808="","",'Data Entry'!D808)</f>
        <v/>
      </c>
      <c r="E803" s="111" t="str">
        <f>IF('Data Entry'!E808="","",UPPER('Data Entry'!E808))</f>
        <v/>
      </c>
      <c r="F803" s="111"/>
      <c r="G803" s="111" t="str">
        <f>IF('Data Entry'!F808="","",UPPER('Data Entry'!F808))</f>
        <v/>
      </c>
      <c r="H803" s="111"/>
      <c r="I803" s="111"/>
      <c r="J803" s="111"/>
      <c r="K803" s="111" t="str">
        <f>IF('Data Entry'!G808="","",'Data Entry'!G808)</f>
        <v/>
      </c>
      <c r="L803" s="111" t="str">
        <f>IF('Data Entry'!H808="","",'Data Entry'!H808)</f>
        <v/>
      </c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  <c r="AE803" s="112"/>
      <c r="AF803" s="68" t="str">
        <f>IF(AK803="","",IF(AK803&gt;0,COUNT($AG$2:AG803),""))</f>
        <v/>
      </c>
      <c r="AG803" s="113">
        <f t="shared" si="387"/>
        <v>8</v>
      </c>
      <c r="AH803" s="113" t="str">
        <f t="shared" si="388"/>
        <v/>
      </c>
      <c r="AI803" s="113" t="str">
        <f t="shared" si="389"/>
        <v/>
      </c>
      <c r="AJ803" s="113" t="str">
        <f t="shared" si="390"/>
        <v/>
      </c>
      <c r="AK803" s="113" t="str">
        <f t="shared" si="391"/>
        <v/>
      </c>
      <c r="AL803" s="113">
        <f t="shared" si="392"/>
        <v>0</v>
      </c>
      <c r="AM803" s="113" t="str">
        <f t="shared" si="393"/>
        <v/>
      </c>
      <c r="AN803" s="113">
        <f t="shared" si="394"/>
        <v>0</v>
      </c>
      <c r="AO803" s="113">
        <f t="shared" si="395"/>
        <v>0</v>
      </c>
      <c r="AP803" s="113">
        <f t="shared" si="396"/>
        <v>0</v>
      </c>
      <c r="AQ803" s="113" t="str">
        <f t="shared" si="397"/>
        <v/>
      </c>
      <c r="AR803" s="113" t="str">
        <f t="shared" si="398"/>
        <v/>
      </c>
      <c r="AS803" s="113">
        <f t="shared" si="399"/>
        <v>0</v>
      </c>
      <c r="AT803" s="113">
        <f t="shared" si="400"/>
        <v>0</v>
      </c>
      <c r="AU803" s="113">
        <f t="shared" si="401"/>
        <v>0</v>
      </c>
      <c r="AV803" s="113">
        <f t="shared" si="402"/>
        <v>0</v>
      </c>
      <c r="AX803" s="68" t="str">
        <f>IF(BC803="","",IF(BC803&gt;0,COUNT($AY$2:AY803),""))</f>
        <v/>
      </c>
      <c r="AY803" s="113" t="str">
        <f t="shared" si="403"/>
        <v/>
      </c>
      <c r="AZ803" s="113" t="str">
        <f t="shared" si="404"/>
        <v/>
      </c>
      <c r="BA803" s="113" t="str">
        <f t="shared" si="405"/>
        <v/>
      </c>
      <c r="BB803" s="113" t="str">
        <f t="shared" si="406"/>
        <v/>
      </c>
      <c r="BC803" s="113" t="str">
        <f t="shared" si="407"/>
        <v/>
      </c>
      <c r="BD803" s="113" t="str">
        <f t="shared" si="408"/>
        <v/>
      </c>
      <c r="BE803" s="113" t="str">
        <f t="shared" si="409"/>
        <v/>
      </c>
      <c r="BF803" s="113" t="str">
        <f t="shared" si="410"/>
        <v/>
      </c>
      <c r="BG803" s="113" t="str">
        <f t="shared" si="411"/>
        <v/>
      </c>
      <c r="BH803" s="113" t="str">
        <f t="shared" si="412"/>
        <v/>
      </c>
      <c r="BI803" s="113" t="str">
        <f t="shared" si="413"/>
        <v/>
      </c>
      <c r="BJ803" s="113" t="str">
        <f t="shared" si="414"/>
        <v/>
      </c>
      <c r="BK803" s="113" t="str">
        <f t="shared" si="415"/>
        <v/>
      </c>
      <c r="BL803" s="113" t="str">
        <f t="shared" si="416"/>
        <v/>
      </c>
      <c r="BM803" s="113" t="str">
        <f t="shared" si="417"/>
        <v/>
      </c>
      <c r="BN803" s="113" t="str">
        <f t="shared" si="418"/>
        <v/>
      </c>
    </row>
    <row r="804" spans="1:66">
      <c r="A804" s="111">
        <f>IF('Data Entry'!$H$4="","",'Data Entry'!$H$4)</f>
        <v>8</v>
      </c>
      <c r="B804" s="111" t="str">
        <f>IF('Data Entry'!B809="","",'Data Entry'!B809)</f>
        <v/>
      </c>
      <c r="C804" s="111" t="str">
        <f>IF('Data Entry'!C809="","",'Data Entry'!C809)</f>
        <v/>
      </c>
      <c r="D804" s="114" t="str">
        <f>IF('Data Entry'!D809="","",'Data Entry'!D809)</f>
        <v/>
      </c>
      <c r="E804" s="111" t="str">
        <f>IF('Data Entry'!E809="","",UPPER('Data Entry'!E809))</f>
        <v/>
      </c>
      <c r="F804" s="111"/>
      <c r="G804" s="111" t="str">
        <f>IF('Data Entry'!F809="","",UPPER('Data Entry'!F809))</f>
        <v/>
      </c>
      <c r="H804" s="111"/>
      <c r="I804" s="111"/>
      <c r="J804" s="111"/>
      <c r="K804" s="111" t="str">
        <f>IF('Data Entry'!G809="","",'Data Entry'!G809)</f>
        <v/>
      </c>
      <c r="L804" s="111" t="str">
        <f>IF('Data Entry'!H809="","",'Data Entry'!H809)</f>
        <v/>
      </c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  <c r="AE804" s="112"/>
      <c r="AF804" s="68" t="str">
        <f>IF(AK804="","",IF(AK804&gt;0,COUNT($AG$2:AG804),""))</f>
        <v/>
      </c>
      <c r="AG804" s="113">
        <f t="shared" si="387"/>
        <v>8</v>
      </c>
      <c r="AH804" s="113" t="str">
        <f t="shared" si="388"/>
        <v/>
      </c>
      <c r="AI804" s="113" t="str">
        <f t="shared" si="389"/>
        <v/>
      </c>
      <c r="AJ804" s="113" t="str">
        <f t="shared" si="390"/>
        <v/>
      </c>
      <c r="AK804" s="113" t="str">
        <f t="shared" si="391"/>
        <v/>
      </c>
      <c r="AL804" s="113">
        <f t="shared" si="392"/>
        <v>0</v>
      </c>
      <c r="AM804" s="113" t="str">
        <f t="shared" si="393"/>
        <v/>
      </c>
      <c r="AN804" s="113">
        <f t="shared" si="394"/>
        <v>0</v>
      </c>
      <c r="AO804" s="113">
        <f t="shared" si="395"/>
        <v>0</v>
      </c>
      <c r="AP804" s="113">
        <f t="shared" si="396"/>
        <v>0</v>
      </c>
      <c r="AQ804" s="113" t="str">
        <f t="shared" si="397"/>
        <v/>
      </c>
      <c r="AR804" s="113" t="str">
        <f t="shared" si="398"/>
        <v/>
      </c>
      <c r="AS804" s="113">
        <f t="shared" si="399"/>
        <v>0</v>
      </c>
      <c r="AT804" s="113">
        <f t="shared" si="400"/>
        <v>0</v>
      </c>
      <c r="AU804" s="113">
        <f t="shared" si="401"/>
        <v>0</v>
      </c>
      <c r="AV804" s="113">
        <f t="shared" si="402"/>
        <v>0</v>
      </c>
      <c r="AX804" s="68" t="str">
        <f>IF(BC804="","",IF(BC804&gt;0,COUNT($AY$2:AY804),""))</f>
        <v/>
      </c>
      <c r="AY804" s="113" t="str">
        <f t="shared" si="403"/>
        <v/>
      </c>
      <c r="AZ804" s="113" t="str">
        <f t="shared" si="404"/>
        <v/>
      </c>
      <c r="BA804" s="113" t="str">
        <f t="shared" si="405"/>
        <v/>
      </c>
      <c r="BB804" s="113" t="str">
        <f t="shared" si="406"/>
        <v/>
      </c>
      <c r="BC804" s="113" t="str">
        <f t="shared" si="407"/>
        <v/>
      </c>
      <c r="BD804" s="113" t="str">
        <f t="shared" si="408"/>
        <v/>
      </c>
      <c r="BE804" s="113" t="str">
        <f t="shared" si="409"/>
        <v/>
      </c>
      <c r="BF804" s="113" t="str">
        <f t="shared" si="410"/>
        <v/>
      </c>
      <c r="BG804" s="113" t="str">
        <f t="shared" si="411"/>
        <v/>
      </c>
      <c r="BH804" s="113" t="str">
        <f t="shared" si="412"/>
        <v/>
      </c>
      <c r="BI804" s="113" t="str">
        <f t="shared" si="413"/>
        <v/>
      </c>
      <c r="BJ804" s="113" t="str">
        <f t="shared" si="414"/>
        <v/>
      </c>
      <c r="BK804" s="113" t="str">
        <f t="shared" si="415"/>
        <v/>
      </c>
      <c r="BL804" s="113" t="str">
        <f t="shared" si="416"/>
        <v/>
      </c>
      <c r="BM804" s="113" t="str">
        <f t="shared" si="417"/>
        <v/>
      </c>
      <c r="BN804" s="113" t="str">
        <f t="shared" si="418"/>
        <v/>
      </c>
    </row>
    <row r="805" spans="1:66">
      <c r="A805" s="111">
        <f>IF('Data Entry'!$H$4="","",'Data Entry'!$H$4)</f>
        <v>8</v>
      </c>
      <c r="B805" s="111" t="str">
        <f>IF('Data Entry'!B810="","",'Data Entry'!B810)</f>
        <v/>
      </c>
      <c r="C805" s="111" t="str">
        <f>IF('Data Entry'!C810="","",'Data Entry'!C810)</f>
        <v/>
      </c>
      <c r="D805" s="114" t="str">
        <f>IF('Data Entry'!D810="","",'Data Entry'!D810)</f>
        <v/>
      </c>
      <c r="E805" s="111" t="str">
        <f>IF('Data Entry'!E810="","",UPPER('Data Entry'!E810))</f>
        <v/>
      </c>
      <c r="F805" s="111"/>
      <c r="G805" s="111" t="str">
        <f>IF('Data Entry'!F810="","",UPPER('Data Entry'!F810))</f>
        <v/>
      </c>
      <c r="H805" s="111"/>
      <c r="I805" s="111"/>
      <c r="J805" s="111"/>
      <c r="K805" s="111" t="str">
        <f>IF('Data Entry'!G810="","",'Data Entry'!G810)</f>
        <v/>
      </c>
      <c r="L805" s="111" t="str">
        <f>IF('Data Entry'!H810="","",'Data Entry'!H810)</f>
        <v/>
      </c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  <c r="AE805" s="112"/>
      <c r="AF805" s="68" t="str">
        <f>IF(AK805="","",IF(AK805&gt;0,COUNT($AG$2:AG805),""))</f>
        <v/>
      </c>
      <c r="AG805" s="113">
        <f t="shared" si="387"/>
        <v>8</v>
      </c>
      <c r="AH805" s="113" t="str">
        <f t="shared" si="388"/>
        <v/>
      </c>
      <c r="AI805" s="113" t="str">
        <f t="shared" si="389"/>
        <v/>
      </c>
      <c r="AJ805" s="113" t="str">
        <f t="shared" si="390"/>
        <v/>
      </c>
      <c r="AK805" s="113" t="str">
        <f t="shared" si="391"/>
        <v/>
      </c>
      <c r="AL805" s="113">
        <f t="shared" si="392"/>
        <v>0</v>
      </c>
      <c r="AM805" s="113" t="str">
        <f t="shared" si="393"/>
        <v/>
      </c>
      <c r="AN805" s="113">
        <f t="shared" si="394"/>
        <v>0</v>
      </c>
      <c r="AO805" s="113">
        <f t="shared" si="395"/>
        <v>0</v>
      </c>
      <c r="AP805" s="113">
        <f t="shared" si="396"/>
        <v>0</v>
      </c>
      <c r="AQ805" s="113" t="str">
        <f t="shared" si="397"/>
        <v/>
      </c>
      <c r="AR805" s="113" t="str">
        <f t="shared" si="398"/>
        <v/>
      </c>
      <c r="AS805" s="113">
        <f t="shared" si="399"/>
        <v>0</v>
      </c>
      <c r="AT805" s="113">
        <f t="shared" si="400"/>
        <v>0</v>
      </c>
      <c r="AU805" s="113">
        <f t="shared" si="401"/>
        <v>0</v>
      </c>
      <c r="AV805" s="113">
        <f t="shared" si="402"/>
        <v>0</v>
      </c>
      <c r="AX805" s="68" t="str">
        <f>IF(BC805="","",IF(BC805&gt;0,COUNT($AY$2:AY805),""))</f>
        <v/>
      </c>
      <c r="AY805" s="113" t="str">
        <f t="shared" si="403"/>
        <v/>
      </c>
      <c r="AZ805" s="113" t="str">
        <f t="shared" si="404"/>
        <v/>
      </c>
      <c r="BA805" s="113" t="str">
        <f t="shared" si="405"/>
        <v/>
      </c>
      <c r="BB805" s="113" t="str">
        <f t="shared" si="406"/>
        <v/>
      </c>
      <c r="BC805" s="113" t="str">
        <f t="shared" si="407"/>
        <v/>
      </c>
      <c r="BD805" s="113" t="str">
        <f t="shared" si="408"/>
        <v/>
      </c>
      <c r="BE805" s="113" t="str">
        <f t="shared" si="409"/>
        <v/>
      </c>
      <c r="BF805" s="113" t="str">
        <f t="shared" si="410"/>
        <v/>
      </c>
      <c r="BG805" s="113" t="str">
        <f t="shared" si="411"/>
        <v/>
      </c>
      <c r="BH805" s="113" t="str">
        <f t="shared" si="412"/>
        <v/>
      </c>
      <c r="BI805" s="113" t="str">
        <f t="shared" si="413"/>
        <v/>
      </c>
      <c r="BJ805" s="113" t="str">
        <f t="shared" si="414"/>
        <v/>
      </c>
      <c r="BK805" s="113" t="str">
        <f t="shared" si="415"/>
        <v/>
      </c>
      <c r="BL805" s="113" t="str">
        <f t="shared" si="416"/>
        <v/>
      </c>
      <c r="BM805" s="113" t="str">
        <f t="shared" si="417"/>
        <v/>
      </c>
      <c r="BN805" s="113" t="str">
        <f t="shared" si="418"/>
        <v/>
      </c>
    </row>
    <row r="806" spans="1:66">
      <c r="A806" s="111">
        <f>IF('Data Entry'!$H$4="","",'Data Entry'!$H$4)</f>
        <v>8</v>
      </c>
      <c r="B806" s="111" t="str">
        <f>IF('Data Entry'!B811="","",'Data Entry'!B811)</f>
        <v/>
      </c>
      <c r="C806" s="111" t="str">
        <f>IF('Data Entry'!C811="","",'Data Entry'!C811)</f>
        <v/>
      </c>
      <c r="D806" s="114" t="str">
        <f>IF('Data Entry'!D811="","",'Data Entry'!D811)</f>
        <v/>
      </c>
      <c r="E806" s="111" t="str">
        <f>IF('Data Entry'!E811="","",UPPER('Data Entry'!E811))</f>
        <v/>
      </c>
      <c r="F806" s="111"/>
      <c r="G806" s="111" t="str">
        <f>IF('Data Entry'!F811="","",UPPER('Data Entry'!F811))</f>
        <v/>
      </c>
      <c r="H806" s="111"/>
      <c r="I806" s="111"/>
      <c r="J806" s="111"/>
      <c r="K806" s="111" t="str">
        <f>IF('Data Entry'!G811="","",'Data Entry'!G811)</f>
        <v/>
      </c>
      <c r="L806" s="111" t="str">
        <f>IF('Data Entry'!H811="","",'Data Entry'!H811)</f>
        <v/>
      </c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  <c r="AE806" s="112"/>
      <c r="AF806" s="68" t="str">
        <f>IF(AK806="","",IF(AK806&gt;0,COUNT($AG$2:AG806),""))</f>
        <v/>
      </c>
      <c r="AG806" s="113">
        <f t="shared" si="387"/>
        <v>8</v>
      </c>
      <c r="AH806" s="113" t="str">
        <f t="shared" si="388"/>
        <v/>
      </c>
      <c r="AI806" s="113" t="str">
        <f t="shared" si="389"/>
        <v/>
      </c>
      <c r="AJ806" s="113" t="str">
        <f t="shared" si="390"/>
        <v/>
      </c>
      <c r="AK806" s="113" t="str">
        <f t="shared" si="391"/>
        <v/>
      </c>
      <c r="AL806" s="113">
        <f t="shared" si="392"/>
        <v>0</v>
      </c>
      <c r="AM806" s="113" t="str">
        <f t="shared" si="393"/>
        <v/>
      </c>
      <c r="AN806" s="113">
        <f t="shared" si="394"/>
        <v>0</v>
      </c>
      <c r="AO806" s="113">
        <f t="shared" si="395"/>
        <v>0</v>
      </c>
      <c r="AP806" s="113">
        <f t="shared" si="396"/>
        <v>0</v>
      </c>
      <c r="AQ806" s="113" t="str">
        <f t="shared" si="397"/>
        <v/>
      </c>
      <c r="AR806" s="113" t="str">
        <f t="shared" si="398"/>
        <v/>
      </c>
      <c r="AS806" s="113">
        <f t="shared" si="399"/>
        <v>0</v>
      </c>
      <c r="AT806" s="113">
        <f t="shared" si="400"/>
        <v>0</v>
      </c>
      <c r="AU806" s="113">
        <f t="shared" si="401"/>
        <v>0</v>
      </c>
      <c r="AV806" s="113">
        <f t="shared" si="402"/>
        <v>0</v>
      </c>
      <c r="AX806" s="68" t="str">
        <f>IF(BC806="","",IF(BC806&gt;0,COUNT($AY$2:AY806),""))</f>
        <v/>
      </c>
      <c r="AY806" s="113" t="str">
        <f t="shared" si="403"/>
        <v/>
      </c>
      <c r="AZ806" s="113" t="str">
        <f t="shared" si="404"/>
        <v/>
      </c>
      <c r="BA806" s="113" t="str">
        <f t="shared" si="405"/>
        <v/>
      </c>
      <c r="BB806" s="113" t="str">
        <f t="shared" si="406"/>
        <v/>
      </c>
      <c r="BC806" s="113" t="str">
        <f t="shared" si="407"/>
        <v/>
      </c>
      <c r="BD806" s="113" t="str">
        <f t="shared" si="408"/>
        <v/>
      </c>
      <c r="BE806" s="113" t="str">
        <f t="shared" si="409"/>
        <v/>
      </c>
      <c r="BF806" s="113" t="str">
        <f t="shared" si="410"/>
        <v/>
      </c>
      <c r="BG806" s="113" t="str">
        <f t="shared" si="411"/>
        <v/>
      </c>
      <c r="BH806" s="113" t="str">
        <f t="shared" si="412"/>
        <v/>
      </c>
      <c r="BI806" s="113" t="str">
        <f t="shared" si="413"/>
        <v/>
      </c>
      <c r="BJ806" s="113" t="str">
        <f t="shared" si="414"/>
        <v/>
      </c>
      <c r="BK806" s="113" t="str">
        <f t="shared" si="415"/>
        <v/>
      </c>
      <c r="BL806" s="113" t="str">
        <f t="shared" si="416"/>
        <v/>
      </c>
      <c r="BM806" s="113" t="str">
        <f t="shared" si="417"/>
        <v/>
      </c>
      <c r="BN806" s="113" t="str">
        <f t="shared" si="418"/>
        <v/>
      </c>
    </row>
    <row r="807" spans="1:66">
      <c r="A807" s="111">
        <f>IF('Data Entry'!$H$4="","",'Data Entry'!$H$4)</f>
        <v>8</v>
      </c>
      <c r="B807" s="111" t="str">
        <f>IF('Data Entry'!B812="","",'Data Entry'!B812)</f>
        <v/>
      </c>
      <c r="C807" s="111" t="str">
        <f>IF('Data Entry'!C812="","",'Data Entry'!C812)</f>
        <v/>
      </c>
      <c r="D807" s="114" t="str">
        <f>IF('Data Entry'!D812="","",'Data Entry'!D812)</f>
        <v/>
      </c>
      <c r="E807" s="111" t="str">
        <f>IF('Data Entry'!E812="","",UPPER('Data Entry'!E812))</f>
        <v/>
      </c>
      <c r="F807" s="111"/>
      <c r="G807" s="111" t="str">
        <f>IF('Data Entry'!F812="","",UPPER('Data Entry'!F812))</f>
        <v/>
      </c>
      <c r="H807" s="111"/>
      <c r="I807" s="111"/>
      <c r="J807" s="111"/>
      <c r="K807" s="111" t="str">
        <f>IF('Data Entry'!G812="","",'Data Entry'!G812)</f>
        <v/>
      </c>
      <c r="L807" s="111" t="str">
        <f>IF('Data Entry'!H812="","",'Data Entry'!H812)</f>
        <v/>
      </c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  <c r="AE807" s="112"/>
      <c r="AF807" s="68" t="str">
        <f>IF(AK807="","",IF(AK807&gt;0,COUNT($AG$2:AG807),""))</f>
        <v/>
      </c>
      <c r="AG807" s="113">
        <f t="shared" si="387"/>
        <v>8</v>
      </c>
      <c r="AH807" s="113" t="str">
        <f t="shared" si="388"/>
        <v/>
      </c>
      <c r="AI807" s="113" t="str">
        <f t="shared" si="389"/>
        <v/>
      </c>
      <c r="AJ807" s="113" t="str">
        <f t="shared" si="390"/>
        <v/>
      </c>
      <c r="AK807" s="113" t="str">
        <f t="shared" si="391"/>
        <v/>
      </c>
      <c r="AL807" s="113">
        <f t="shared" si="392"/>
        <v>0</v>
      </c>
      <c r="AM807" s="113" t="str">
        <f t="shared" si="393"/>
        <v/>
      </c>
      <c r="AN807" s="113">
        <f t="shared" si="394"/>
        <v>0</v>
      </c>
      <c r="AO807" s="113">
        <f t="shared" si="395"/>
        <v>0</v>
      </c>
      <c r="AP807" s="113">
        <f t="shared" si="396"/>
        <v>0</v>
      </c>
      <c r="AQ807" s="113" t="str">
        <f t="shared" si="397"/>
        <v/>
      </c>
      <c r="AR807" s="113" t="str">
        <f t="shared" si="398"/>
        <v/>
      </c>
      <c r="AS807" s="113">
        <f t="shared" si="399"/>
        <v>0</v>
      </c>
      <c r="AT807" s="113">
        <f t="shared" si="400"/>
        <v>0</v>
      </c>
      <c r="AU807" s="113">
        <f t="shared" si="401"/>
        <v>0</v>
      </c>
      <c r="AV807" s="113">
        <f t="shared" si="402"/>
        <v>0</v>
      </c>
      <c r="AX807" s="68" t="str">
        <f>IF(BC807="","",IF(BC807&gt;0,COUNT($AY$2:AY807),""))</f>
        <v/>
      </c>
      <c r="AY807" s="113" t="str">
        <f t="shared" si="403"/>
        <v/>
      </c>
      <c r="AZ807" s="113" t="str">
        <f t="shared" si="404"/>
        <v/>
      </c>
      <c r="BA807" s="113" t="str">
        <f t="shared" si="405"/>
        <v/>
      </c>
      <c r="BB807" s="113" t="str">
        <f t="shared" si="406"/>
        <v/>
      </c>
      <c r="BC807" s="113" t="str">
        <f t="shared" si="407"/>
        <v/>
      </c>
      <c r="BD807" s="113" t="str">
        <f t="shared" si="408"/>
        <v/>
      </c>
      <c r="BE807" s="113" t="str">
        <f t="shared" si="409"/>
        <v/>
      </c>
      <c r="BF807" s="113" t="str">
        <f t="shared" si="410"/>
        <v/>
      </c>
      <c r="BG807" s="113" t="str">
        <f t="shared" si="411"/>
        <v/>
      </c>
      <c r="BH807" s="113" t="str">
        <f t="shared" si="412"/>
        <v/>
      </c>
      <c r="BI807" s="113" t="str">
        <f t="shared" si="413"/>
        <v/>
      </c>
      <c r="BJ807" s="113" t="str">
        <f t="shared" si="414"/>
        <v/>
      </c>
      <c r="BK807" s="113" t="str">
        <f t="shared" si="415"/>
        <v/>
      </c>
      <c r="BL807" s="113" t="str">
        <f t="shared" si="416"/>
        <v/>
      </c>
      <c r="BM807" s="113" t="str">
        <f t="shared" si="417"/>
        <v/>
      </c>
      <c r="BN807" s="113" t="str">
        <f t="shared" si="418"/>
        <v/>
      </c>
    </row>
    <row r="808" spans="1:66">
      <c r="A808" s="111">
        <f>IF('Data Entry'!$H$4="","",'Data Entry'!$H$4)</f>
        <v>8</v>
      </c>
      <c r="B808" s="111" t="str">
        <f>IF('Data Entry'!B813="","",'Data Entry'!B813)</f>
        <v/>
      </c>
      <c r="C808" s="111" t="str">
        <f>IF('Data Entry'!C813="","",'Data Entry'!C813)</f>
        <v/>
      </c>
      <c r="D808" s="114" t="str">
        <f>IF('Data Entry'!D813="","",'Data Entry'!D813)</f>
        <v/>
      </c>
      <c r="E808" s="111" t="str">
        <f>IF('Data Entry'!E813="","",UPPER('Data Entry'!E813))</f>
        <v/>
      </c>
      <c r="F808" s="111"/>
      <c r="G808" s="111" t="str">
        <f>IF('Data Entry'!F813="","",UPPER('Data Entry'!F813))</f>
        <v/>
      </c>
      <c r="H808" s="111"/>
      <c r="I808" s="111"/>
      <c r="J808" s="111"/>
      <c r="K808" s="111" t="str">
        <f>IF('Data Entry'!G813="","",'Data Entry'!G813)</f>
        <v/>
      </c>
      <c r="L808" s="111" t="str">
        <f>IF('Data Entry'!H813="","",'Data Entry'!H813)</f>
        <v/>
      </c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  <c r="AE808" s="112"/>
      <c r="AF808" s="68" t="str">
        <f>IF(AK808="","",IF(AK808&gt;0,COUNT($AG$2:AG808),""))</f>
        <v/>
      </c>
      <c r="AG808" s="113">
        <f t="shared" si="387"/>
        <v>8</v>
      </c>
      <c r="AH808" s="113" t="str">
        <f t="shared" si="388"/>
        <v/>
      </c>
      <c r="AI808" s="113" t="str">
        <f t="shared" si="389"/>
        <v/>
      </c>
      <c r="AJ808" s="113" t="str">
        <f t="shared" si="390"/>
        <v/>
      </c>
      <c r="AK808" s="113" t="str">
        <f t="shared" si="391"/>
        <v/>
      </c>
      <c r="AL808" s="113">
        <f t="shared" si="392"/>
        <v>0</v>
      </c>
      <c r="AM808" s="113" t="str">
        <f t="shared" si="393"/>
        <v/>
      </c>
      <c r="AN808" s="113">
        <f t="shared" si="394"/>
        <v>0</v>
      </c>
      <c r="AO808" s="113">
        <f t="shared" si="395"/>
        <v>0</v>
      </c>
      <c r="AP808" s="113">
        <f t="shared" si="396"/>
        <v>0</v>
      </c>
      <c r="AQ808" s="113" t="str">
        <f t="shared" si="397"/>
        <v/>
      </c>
      <c r="AR808" s="113" t="str">
        <f t="shared" si="398"/>
        <v/>
      </c>
      <c r="AS808" s="113">
        <f t="shared" si="399"/>
        <v>0</v>
      </c>
      <c r="AT808" s="113">
        <f t="shared" si="400"/>
        <v>0</v>
      </c>
      <c r="AU808" s="113">
        <f t="shared" si="401"/>
        <v>0</v>
      </c>
      <c r="AV808" s="113">
        <f t="shared" si="402"/>
        <v>0</v>
      </c>
      <c r="AX808" s="68" t="str">
        <f>IF(BC808="","",IF(BC808&gt;0,COUNT($AY$2:AY808),""))</f>
        <v/>
      </c>
      <c r="AY808" s="113" t="str">
        <f t="shared" si="403"/>
        <v/>
      </c>
      <c r="AZ808" s="113" t="str">
        <f t="shared" si="404"/>
        <v/>
      </c>
      <c r="BA808" s="113" t="str">
        <f t="shared" si="405"/>
        <v/>
      </c>
      <c r="BB808" s="113" t="str">
        <f t="shared" si="406"/>
        <v/>
      </c>
      <c r="BC808" s="113" t="str">
        <f t="shared" si="407"/>
        <v/>
      </c>
      <c r="BD808" s="113" t="str">
        <f t="shared" si="408"/>
        <v/>
      </c>
      <c r="BE808" s="113" t="str">
        <f t="shared" si="409"/>
        <v/>
      </c>
      <c r="BF808" s="113" t="str">
        <f t="shared" si="410"/>
        <v/>
      </c>
      <c r="BG808" s="113" t="str">
        <f t="shared" si="411"/>
        <v/>
      </c>
      <c r="BH808" s="113" t="str">
        <f t="shared" si="412"/>
        <v/>
      </c>
      <c r="BI808" s="113" t="str">
        <f t="shared" si="413"/>
        <v/>
      </c>
      <c r="BJ808" s="113" t="str">
        <f t="shared" si="414"/>
        <v/>
      </c>
      <c r="BK808" s="113" t="str">
        <f t="shared" si="415"/>
        <v/>
      </c>
      <c r="BL808" s="113" t="str">
        <f t="shared" si="416"/>
        <v/>
      </c>
      <c r="BM808" s="113" t="str">
        <f t="shared" si="417"/>
        <v/>
      </c>
      <c r="BN808" s="113" t="str">
        <f t="shared" si="418"/>
        <v/>
      </c>
    </row>
    <row r="809" spans="1:66">
      <c r="A809" s="111">
        <f>IF('Data Entry'!$H$4="","",'Data Entry'!$H$4)</f>
        <v>8</v>
      </c>
      <c r="B809" s="111" t="str">
        <f>IF('Data Entry'!B814="","",'Data Entry'!B814)</f>
        <v/>
      </c>
      <c r="C809" s="111" t="str">
        <f>IF('Data Entry'!C814="","",'Data Entry'!C814)</f>
        <v/>
      </c>
      <c r="D809" s="114" t="str">
        <f>IF('Data Entry'!D814="","",'Data Entry'!D814)</f>
        <v/>
      </c>
      <c r="E809" s="111" t="str">
        <f>IF('Data Entry'!E814="","",UPPER('Data Entry'!E814))</f>
        <v/>
      </c>
      <c r="F809" s="111"/>
      <c r="G809" s="111" t="str">
        <f>IF('Data Entry'!F814="","",UPPER('Data Entry'!F814))</f>
        <v/>
      </c>
      <c r="H809" s="111"/>
      <c r="I809" s="111"/>
      <c r="J809" s="111"/>
      <c r="K809" s="111" t="str">
        <f>IF('Data Entry'!G814="","",'Data Entry'!G814)</f>
        <v/>
      </c>
      <c r="L809" s="111" t="str">
        <f>IF('Data Entry'!H814="","",'Data Entry'!H814)</f>
        <v/>
      </c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  <c r="AE809" s="112"/>
      <c r="AF809" s="68" t="str">
        <f>IF(AK809="","",IF(AK809&gt;0,COUNT($AG$2:AG809),""))</f>
        <v/>
      </c>
      <c r="AG809" s="113">
        <f t="shared" si="387"/>
        <v>8</v>
      </c>
      <c r="AH809" s="113" t="str">
        <f t="shared" si="388"/>
        <v/>
      </c>
      <c r="AI809" s="113" t="str">
        <f t="shared" si="389"/>
        <v/>
      </c>
      <c r="AJ809" s="113" t="str">
        <f t="shared" si="390"/>
        <v/>
      </c>
      <c r="AK809" s="113" t="str">
        <f t="shared" si="391"/>
        <v/>
      </c>
      <c r="AL809" s="113">
        <f t="shared" si="392"/>
        <v>0</v>
      </c>
      <c r="AM809" s="113" t="str">
        <f t="shared" si="393"/>
        <v/>
      </c>
      <c r="AN809" s="113">
        <f t="shared" si="394"/>
        <v>0</v>
      </c>
      <c r="AO809" s="113">
        <f t="shared" si="395"/>
        <v>0</v>
      </c>
      <c r="AP809" s="113">
        <f t="shared" si="396"/>
        <v>0</v>
      </c>
      <c r="AQ809" s="113" t="str">
        <f t="shared" si="397"/>
        <v/>
      </c>
      <c r="AR809" s="113" t="str">
        <f t="shared" si="398"/>
        <v/>
      </c>
      <c r="AS809" s="113">
        <f t="shared" si="399"/>
        <v>0</v>
      </c>
      <c r="AT809" s="113">
        <f t="shared" si="400"/>
        <v>0</v>
      </c>
      <c r="AU809" s="113">
        <f t="shared" si="401"/>
        <v>0</v>
      </c>
      <c r="AV809" s="113">
        <f t="shared" si="402"/>
        <v>0</v>
      </c>
      <c r="AX809" s="68" t="str">
        <f>IF(BC809="","",IF(BC809&gt;0,COUNT($AY$2:AY809),""))</f>
        <v/>
      </c>
      <c r="AY809" s="113" t="str">
        <f t="shared" si="403"/>
        <v/>
      </c>
      <c r="AZ809" s="113" t="str">
        <f t="shared" si="404"/>
        <v/>
      </c>
      <c r="BA809" s="113" t="str">
        <f t="shared" si="405"/>
        <v/>
      </c>
      <c r="BB809" s="113" t="str">
        <f t="shared" si="406"/>
        <v/>
      </c>
      <c r="BC809" s="113" t="str">
        <f t="shared" si="407"/>
        <v/>
      </c>
      <c r="BD809" s="113" t="str">
        <f t="shared" si="408"/>
        <v/>
      </c>
      <c r="BE809" s="113" t="str">
        <f t="shared" si="409"/>
        <v/>
      </c>
      <c r="BF809" s="113" t="str">
        <f t="shared" si="410"/>
        <v/>
      </c>
      <c r="BG809" s="113" t="str">
        <f t="shared" si="411"/>
        <v/>
      </c>
      <c r="BH809" s="113" t="str">
        <f t="shared" si="412"/>
        <v/>
      </c>
      <c r="BI809" s="113" t="str">
        <f t="shared" si="413"/>
        <v/>
      </c>
      <c r="BJ809" s="113" t="str">
        <f t="shared" si="414"/>
        <v/>
      </c>
      <c r="BK809" s="113" t="str">
        <f t="shared" si="415"/>
        <v/>
      </c>
      <c r="BL809" s="113" t="str">
        <f t="shared" si="416"/>
        <v/>
      </c>
      <c r="BM809" s="113" t="str">
        <f t="shared" si="417"/>
        <v/>
      </c>
      <c r="BN809" s="113" t="str">
        <f t="shared" si="418"/>
        <v/>
      </c>
    </row>
    <row r="810" spans="1:66">
      <c r="A810" s="111">
        <f>IF('Data Entry'!$H$4="","",'Data Entry'!$H$4)</f>
        <v>8</v>
      </c>
      <c r="B810" s="111" t="str">
        <f>IF('Data Entry'!B815="","",'Data Entry'!B815)</f>
        <v/>
      </c>
      <c r="C810" s="111" t="str">
        <f>IF('Data Entry'!C815="","",'Data Entry'!C815)</f>
        <v/>
      </c>
      <c r="D810" s="114" t="str">
        <f>IF('Data Entry'!D815="","",'Data Entry'!D815)</f>
        <v/>
      </c>
      <c r="E810" s="111" t="str">
        <f>IF('Data Entry'!E815="","",UPPER('Data Entry'!E815))</f>
        <v/>
      </c>
      <c r="F810" s="111"/>
      <c r="G810" s="111" t="str">
        <f>IF('Data Entry'!F815="","",UPPER('Data Entry'!F815))</f>
        <v/>
      </c>
      <c r="H810" s="111"/>
      <c r="I810" s="111"/>
      <c r="J810" s="111"/>
      <c r="K810" s="111" t="str">
        <f>IF('Data Entry'!G815="","",'Data Entry'!G815)</f>
        <v/>
      </c>
      <c r="L810" s="111" t="str">
        <f>IF('Data Entry'!H815="","",'Data Entry'!H815)</f>
        <v/>
      </c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  <c r="AE810" s="112"/>
      <c r="AF810" s="68" t="str">
        <f>IF(AK810="","",IF(AK810&gt;0,COUNT($AG$2:AG810),""))</f>
        <v/>
      </c>
      <c r="AG810" s="113">
        <f t="shared" si="387"/>
        <v>8</v>
      </c>
      <c r="AH810" s="113" t="str">
        <f t="shared" si="388"/>
        <v/>
      </c>
      <c r="AI810" s="113" t="str">
        <f t="shared" si="389"/>
        <v/>
      </c>
      <c r="AJ810" s="113" t="str">
        <f t="shared" si="390"/>
        <v/>
      </c>
      <c r="AK810" s="113" t="str">
        <f t="shared" si="391"/>
        <v/>
      </c>
      <c r="AL810" s="113">
        <f t="shared" si="392"/>
        <v>0</v>
      </c>
      <c r="AM810" s="113" t="str">
        <f t="shared" si="393"/>
        <v/>
      </c>
      <c r="AN810" s="113">
        <f t="shared" si="394"/>
        <v>0</v>
      </c>
      <c r="AO810" s="113">
        <f t="shared" si="395"/>
        <v>0</v>
      </c>
      <c r="AP810" s="113">
        <f t="shared" si="396"/>
        <v>0</v>
      </c>
      <c r="AQ810" s="113" t="str">
        <f t="shared" si="397"/>
        <v/>
      </c>
      <c r="AR810" s="113" t="str">
        <f t="shared" si="398"/>
        <v/>
      </c>
      <c r="AS810" s="113">
        <f t="shared" si="399"/>
        <v>0</v>
      </c>
      <c r="AT810" s="113">
        <f t="shared" si="400"/>
        <v>0</v>
      </c>
      <c r="AU810" s="113">
        <f t="shared" si="401"/>
        <v>0</v>
      </c>
      <c r="AV810" s="113">
        <f t="shared" si="402"/>
        <v>0</v>
      </c>
      <c r="AX810" s="68" t="str">
        <f>IF(BC810="","",IF(BC810&gt;0,COUNT($AY$2:AY810),""))</f>
        <v/>
      </c>
      <c r="AY810" s="113" t="str">
        <f t="shared" si="403"/>
        <v/>
      </c>
      <c r="AZ810" s="113" t="str">
        <f t="shared" si="404"/>
        <v/>
      </c>
      <c r="BA810" s="113" t="str">
        <f t="shared" si="405"/>
        <v/>
      </c>
      <c r="BB810" s="113" t="str">
        <f t="shared" si="406"/>
        <v/>
      </c>
      <c r="BC810" s="113" t="str">
        <f t="shared" si="407"/>
        <v/>
      </c>
      <c r="BD810" s="113" t="str">
        <f t="shared" si="408"/>
        <v/>
      </c>
      <c r="BE810" s="113" t="str">
        <f t="shared" si="409"/>
        <v/>
      </c>
      <c r="BF810" s="113" t="str">
        <f t="shared" si="410"/>
        <v/>
      </c>
      <c r="BG810" s="113" t="str">
        <f t="shared" si="411"/>
        <v/>
      </c>
      <c r="BH810" s="113" t="str">
        <f t="shared" si="412"/>
        <v/>
      </c>
      <c r="BI810" s="113" t="str">
        <f t="shared" si="413"/>
        <v/>
      </c>
      <c r="BJ810" s="113" t="str">
        <f t="shared" si="414"/>
        <v/>
      </c>
      <c r="BK810" s="113" t="str">
        <f t="shared" si="415"/>
        <v/>
      </c>
      <c r="BL810" s="113" t="str">
        <f t="shared" si="416"/>
        <v/>
      </c>
      <c r="BM810" s="113" t="str">
        <f t="shared" si="417"/>
        <v/>
      </c>
      <c r="BN810" s="113" t="str">
        <f t="shared" si="418"/>
        <v/>
      </c>
    </row>
    <row r="811" spans="1:66">
      <c r="A811" s="111">
        <f>IF('Data Entry'!$H$4="","",'Data Entry'!$H$4)</f>
        <v>8</v>
      </c>
      <c r="B811" s="111" t="str">
        <f>IF('Data Entry'!B816="","",'Data Entry'!B816)</f>
        <v/>
      </c>
      <c r="C811" s="111" t="str">
        <f>IF('Data Entry'!C816="","",'Data Entry'!C816)</f>
        <v/>
      </c>
      <c r="D811" s="114" t="str">
        <f>IF('Data Entry'!D816="","",'Data Entry'!D816)</f>
        <v/>
      </c>
      <c r="E811" s="111" t="str">
        <f>IF('Data Entry'!E816="","",UPPER('Data Entry'!E816))</f>
        <v/>
      </c>
      <c r="F811" s="111"/>
      <c r="G811" s="111" t="str">
        <f>IF('Data Entry'!F816="","",UPPER('Data Entry'!F816))</f>
        <v/>
      </c>
      <c r="H811" s="111"/>
      <c r="I811" s="111"/>
      <c r="J811" s="111"/>
      <c r="K811" s="111" t="str">
        <f>IF('Data Entry'!G816="","",'Data Entry'!G816)</f>
        <v/>
      </c>
      <c r="L811" s="111" t="str">
        <f>IF('Data Entry'!H816="","",'Data Entry'!H816)</f>
        <v/>
      </c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  <c r="AE811" s="112"/>
      <c r="AF811" s="68" t="str">
        <f>IF(AK811="","",IF(AK811&gt;0,COUNT($AG$2:AG811),""))</f>
        <v/>
      </c>
      <c r="AG811" s="113">
        <f t="shared" si="387"/>
        <v>8</v>
      </c>
      <c r="AH811" s="113" t="str">
        <f t="shared" si="388"/>
        <v/>
      </c>
      <c r="AI811" s="113" t="str">
        <f t="shared" si="389"/>
        <v/>
      </c>
      <c r="AJ811" s="113" t="str">
        <f t="shared" si="390"/>
        <v/>
      </c>
      <c r="AK811" s="113" t="str">
        <f t="shared" si="391"/>
        <v/>
      </c>
      <c r="AL811" s="113">
        <f t="shared" si="392"/>
        <v>0</v>
      </c>
      <c r="AM811" s="113" t="str">
        <f t="shared" si="393"/>
        <v/>
      </c>
      <c r="AN811" s="113">
        <f t="shared" si="394"/>
        <v>0</v>
      </c>
      <c r="AO811" s="113">
        <f t="shared" si="395"/>
        <v>0</v>
      </c>
      <c r="AP811" s="113">
        <f t="shared" si="396"/>
        <v>0</v>
      </c>
      <c r="AQ811" s="113" t="str">
        <f t="shared" si="397"/>
        <v/>
      </c>
      <c r="AR811" s="113" t="str">
        <f t="shared" si="398"/>
        <v/>
      </c>
      <c r="AS811" s="113">
        <f t="shared" si="399"/>
        <v>0</v>
      </c>
      <c r="AT811" s="113">
        <f t="shared" si="400"/>
        <v>0</v>
      </c>
      <c r="AU811" s="113">
        <f t="shared" si="401"/>
        <v>0</v>
      </c>
      <c r="AV811" s="113">
        <f t="shared" si="402"/>
        <v>0</v>
      </c>
      <c r="AX811" s="68" t="str">
        <f>IF(BC811="","",IF(BC811&gt;0,COUNT($AY$2:AY811),""))</f>
        <v/>
      </c>
      <c r="AY811" s="113" t="str">
        <f t="shared" si="403"/>
        <v/>
      </c>
      <c r="AZ811" s="113" t="str">
        <f t="shared" si="404"/>
        <v/>
      </c>
      <c r="BA811" s="113" t="str">
        <f t="shared" si="405"/>
        <v/>
      </c>
      <c r="BB811" s="113" t="str">
        <f t="shared" si="406"/>
        <v/>
      </c>
      <c r="BC811" s="113" t="str">
        <f t="shared" si="407"/>
        <v/>
      </c>
      <c r="BD811" s="113" t="str">
        <f t="shared" si="408"/>
        <v/>
      </c>
      <c r="BE811" s="113" t="str">
        <f t="shared" si="409"/>
        <v/>
      </c>
      <c r="BF811" s="113" t="str">
        <f t="shared" si="410"/>
        <v/>
      </c>
      <c r="BG811" s="113" t="str">
        <f t="shared" si="411"/>
        <v/>
      </c>
      <c r="BH811" s="113" t="str">
        <f t="shared" si="412"/>
        <v/>
      </c>
      <c r="BI811" s="113" t="str">
        <f t="shared" si="413"/>
        <v/>
      </c>
      <c r="BJ811" s="113" t="str">
        <f t="shared" si="414"/>
        <v/>
      </c>
      <c r="BK811" s="113" t="str">
        <f t="shared" si="415"/>
        <v/>
      </c>
      <c r="BL811" s="113" t="str">
        <f t="shared" si="416"/>
        <v/>
      </c>
      <c r="BM811" s="113" t="str">
        <f t="shared" si="417"/>
        <v/>
      </c>
      <c r="BN811" s="113" t="str">
        <f t="shared" si="418"/>
        <v/>
      </c>
    </row>
    <row r="812" spans="1:66">
      <c r="A812" s="111">
        <f>IF('Data Entry'!$H$4="","",'Data Entry'!$H$4)</f>
        <v>8</v>
      </c>
      <c r="B812" s="111" t="str">
        <f>IF('Data Entry'!B817="","",'Data Entry'!B817)</f>
        <v/>
      </c>
      <c r="C812" s="111" t="str">
        <f>IF('Data Entry'!C817="","",'Data Entry'!C817)</f>
        <v/>
      </c>
      <c r="D812" s="114" t="str">
        <f>IF('Data Entry'!D817="","",'Data Entry'!D817)</f>
        <v/>
      </c>
      <c r="E812" s="111" t="str">
        <f>IF('Data Entry'!E817="","",UPPER('Data Entry'!E817))</f>
        <v/>
      </c>
      <c r="F812" s="111"/>
      <c r="G812" s="111" t="str">
        <f>IF('Data Entry'!F817="","",UPPER('Data Entry'!F817))</f>
        <v/>
      </c>
      <c r="H812" s="111"/>
      <c r="I812" s="111"/>
      <c r="J812" s="111"/>
      <c r="K812" s="111" t="str">
        <f>IF('Data Entry'!G817="","",'Data Entry'!G817)</f>
        <v/>
      </c>
      <c r="L812" s="111" t="str">
        <f>IF('Data Entry'!H817="","",'Data Entry'!H817)</f>
        <v/>
      </c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  <c r="AE812" s="112"/>
      <c r="AF812" s="68" t="str">
        <f>IF(AK812="","",IF(AK812&gt;0,COUNT($AG$2:AG812),""))</f>
        <v/>
      </c>
      <c r="AG812" s="113">
        <f t="shared" si="387"/>
        <v>8</v>
      </c>
      <c r="AH812" s="113" t="str">
        <f t="shared" si="388"/>
        <v/>
      </c>
      <c r="AI812" s="113" t="str">
        <f t="shared" si="389"/>
        <v/>
      </c>
      <c r="AJ812" s="113" t="str">
        <f t="shared" si="390"/>
        <v/>
      </c>
      <c r="AK812" s="113" t="str">
        <f t="shared" si="391"/>
        <v/>
      </c>
      <c r="AL812" s="113">
        <f t="shared" si="392"/>
        <v>0</v>
      </c>
      <c r="AM812" s="113" t="str">
        <f t="shared" si="393"/>
        <v/>
      </c>
      <c r="AN812" s="113">
        <f t="shared" si="394"/>
        <v>0</v>
      </c>
      <c r="AO812" s="113">
        <f t="shared" si="395"/>
        <v>0</v>
      </c>
      <c r="AP812" s="113">
        <f t="shared" si="396"/>
        <v>0</v>
      </c>
      <c r="AQ812" s="113" t="str">
        <f t="shared" si="397"/>
        <v/>
      </c>
      <c r="AR812" s="113" t="str">
        <f t="shared" si="398"/>
        <v/>
      </c>
      <c r="AS812" s="113">
        <f t="shared" si="399"/>
        <v>0</v>
      </c>
      <c r="AT812" s="113">
        <f t="shared" si="400"/>
        <v>0</v>
      </c>
      <c r="AU812" s="113">
        <f t="shared" si="401"/>
        <v>0</v>
      </c>
      <c r="AV812" s="113">
        <f t="shared" si="402"/>
        <v>0</v>
      </c>
      <c r="AX812" s="68" t="str">
        <f>IF(BC812="","",IF(BC812&gt;0,COUNT($AY$2:AY812),""))</f>
        <v/>
      </c>
      <c r="AY812" s="113" t="str">
        <f t="shared" si="403"/>
        <v/>
      </c>
      <c r="AZ812" s="113" t="str">
        <f t="shared" si="404"/>
        <v/>
      </c>
      <c r="BA812" s="113" t="str">
        <f t="shared" si="405"/>
        <v/>
      </c>
      <c r="BB812" s="113" t="str">
        <f t="shared" si="406"/>
        <v/>
      </c>
      <c r="BC812" s="113" t="str">
        <f t="shared" si="407"/>
        <v/>
      </c>
      <c r="BD812" s="113" t="str">
        <f t="shared" si="408"/>
        <v/>
      </c>
      <c r="BE812" s="113" t="str">
        <f t="shared" si="409"/>
        <v/>
      </c>
      <c r="BF812" s="113" t="str">
        <f t="shared" si="410"/>
        <v/>
      </c>
      <c r="BG812" s="113" t="str">
        <f t="shared" si="411"/>
        <v/>
      </c>
      <c r="BH812" s="113" t="str">
        <f t="shared" si="412"/>
        <v/>
      </c>
      <c r="BI812" s="113" t="str">
        <f t="shared" si="413"/>
        <v/>
      </c>
      <c r="BJ812" s="113" t="str">
        <f t="shared" si="414"/>
        <v/>
      </c>
      <c r="BK812" s="113" t="str">
        <f t="shared" si="415"/>
        <v/>
      </c>
      <c r="BL812" s="113" t="str">
        <f t="shared" si="416"/>
        <v/>
      </c>
      <c r="BM812" s="113" t="str">
        <f t="shared" si="417"/>
        <v/>
      </c>
      <c r="BN812" s="113" t="str">
        <f t="shared" si="418"/>
        <v/>
      </c>
    </row>
    <row r="813" spans="1:66">
      <c r="A813" s="111">
        <f>IF('Data Entry'!$H$4="","",'Data Entry'!$H$4)</f>
        <v>8</v>
      </c>
      <c r="B813" s="111" t="str">
        <f>IF('Data Entry'!B818="","",'Data Entry'!B818)</f>
        <v/>
      </c>
      <c r="C813" s="111" t="str">
        <f>IF('Data Entry'!C818="","",'Data Entry'!C818)</f>
        <v/>
      </c>
      <c r="D813" s="114" t="str">
        <f>IF('Data Entry'!D818="","",'Data Entry'!D818)</f>
        <v/>
      </c>
      <c r="E813" s="111" t="str">
        <f>IF('Data Entry'!E818="","",UPPER('Data Entry'!E818))</f>
        <v/>
      </c>
      <c r="F813" s="111"/>
      <c r="G813" s="111" t="str">
        <f>IF('Data Entry'!F818="","",UPPER('Data Entry'!F818))</f>
        <v/>
      </c>
      <c r="H813" s="111"/>
      <c r="I813" s="111"/>
      <c r="J813" s="111"/>
      <c r="K813" s="111" t="str">
        <f>IF('Data Entry'!G818="","",'Data Entry'!G818)</f>
        <v/>
      </c>
      <c r="L813" s="111" t="str">
        <f>IF('Data Entry'!H818="","",'Data Entry'!H818)</f>
        <v/>
      </c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  <c r="AE813" s="112"/>
      <c r="AF813" s="68" t="str">
        <f>IF(AK813="","",IF(AK813&gt;0,COUNT($AG$2:AG813),""))</f>
        <v/>
      </c>
      <c r="AG813" s="113">
        <f t="shared" si="387"/>
        <v>8</v>
      </c>
      <c r="AH813" s="113" t="str">
        <f t="shared" si="388"/>
        <v/>
      </c>
      <c r="AI813" s="113" t="str">
        <f t="shared" si="389"/>
        <v/>
      </c>
      <c r="AJ813" s="113" t="str">
        <f t="shared" si="390"/>
        <v/>
      </c>
      <c r="AK813" s="113" t="str">
        <f t="shared" si="391"/>
        <v/>
      </c>
      <c r="AL813" s="113">
        <f t="shared" si="392"/>
        <v>0</v>
      </c>
      <c r="AM813" s="113" t="str">
        <f t="shared" si="393"/>
        <v/>
      </c>
      <c r="AN813" s="113">
        <f t="shared" si="394"/>
        <v>0</v>
      </c>
      <c r="AO813" s="113">
        <f t="shared" si="395"/>
        <v>0</v>
      </c>
      <c r="AP813" s="113">
        <f t="shared" si="396"/>
        <v>0</v>
      </c>
      <c r="AQ813" s="113" t="str">
        <f t="shared" si="397"/>
        <v/>
      </c>
      <c r="AR813" s="113" t="str">
        <f t="shared" si="398"/>
        <v/>
      </c>
      <c r="AS813" s="113">
        <f t="shared" si="399"/>
        <v>0</v>
      </c>
      <c r="AT813" s="113">
        <f t="shared" si="400"/>
        <v>0</v>
      </c>
      <c r="AU813" s="113">
        <f t="shared" si="401"/>
        <v>0</v>
      </c>
      <c r="AV813" s="113">
        <f t="shared" si="402"/>
        <v>0</v>
      </c>
      <c r="AX813" s="68" t="str">
        <f>IF(BC813="","",IF(BC813&gt;0,COUNT($AY$2:AY813),""))</f>
        <v/>
      </c>
      <c r="AY813" s="113" t="str">
        <f t="shared" si="403"/>
        <v/>
      </c>
      <c r="AZ813" s="113" t="str">
        <f t="shared" si="404"/>
        <v/>
      </c>
      <c r="BA813" s="113" t="str">
        <f t="shared" si="405"/>
        <v/>
      </c>
      <c r="BB813" s="113" t="str">
        <f t="shared" si="406"/>
        <v/>
      </c>
      <c r="BC813" s="113" t="str">
        <f t="shared" si="407"/>
        <v/>
      </c>
      <c r="BD813" s="113" t="str">
        <f t="shared" si="408"/>
        <v/>
      </c>
      <c r="BE813" s="113" t="str">
        <f t="shared" si="409"/>
        <v/>
      </c>
      <c r="BF813" s="113" t="str">
        <f t="shared" si="410"/>
        <v/>
      </c>
      <c r="BG813" s="113" t="str">
        <f t="shared" si="411"/>
        <v/>
      </c>
      <c r="BH813" s="113" t="str">
        <f t="shared" si="412"/>
        <v/>
      </c>
      <c r="BI813" s="113" t="str">
        <f t="shared" si="413"/>
        <v/>
      </c>
      <c r="BJ813" s="113" t="str">
        <f t="shared" si="414"/>
        <v/>
      </c>
      <c r="BK813" s="113" t="str">
        <f t="shared" si="415"/>
        <v/>
      </c>
      <c r="BL813" s="113" t="str">
        <f t="shared" si="416"/>
        <v/>
      </c>
      <c r="BM813" s="113" t="str">
        <f t="shared" si="417"/>
        <v/>
      </c>
      <c r="BN813" s="113" t="str">
        <f t="shared" si="418"/>
        <v/>
      </c>
    </row>
    <row r="814" spans="1:66">
      <c r="A814" s="111">
        <f>IF('Data Entry'!$H$4="","",'Data Entry'!$H$4)</f>
        <v>8</v>
      </c>
      <c r="B814" s="111" t="str">
        <f>IF('Data Entry'!B819="","",'Data Entry'!B819)</f>
        <v/>
      </c>
      <c r="C814" s="111" t="str">
        <f>IF('Data Entry'!C819="","",'Data Entry'!C819)</f>
        <v/>
      </c>
      <c r="D814" s="114" t="str">
        <f>IF('Data Entry'!D819="","",'Data Entry'!D819)</f>
        <v/>
      </c>
      <c r="E814" s="111" t="str">
        <f>IF('Data Entry'!E819="","",UPPER('Data Entry'!E819))</f>
        <v/>
      </c>
      <c r="F814" s="111"/>
      <c r="G814" s="111" t="str">
        <f>IF('Data Entry'!F819="","",UPPER('Data Entry'!F819))</f>
        <v/>
      </c>
      <c r="H814" s="111"/>
      <c r="I814" s="111"/>
      <c r="J814" s="111"/>
      <c r="K814" s="111" t="str">
        <f>IF('Data Entry'!G819="","",'Data Entry'!G819)</f>
        <v/>
      </c>
      <c r="L814" s="111" t="str">
        <f>IF('Data Entry'!H819="","",'Data Entry'!H819)</f>
        <v/>
      </c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  <c r="AE814" s="112"/>
      <c r="AF814" s="68" t="str">
        <f>IF(AK814="","",IF(AK814&gt;0,COUNT($AG$2:AG814),""))</f>
        <v/>
      </c>
      <c r="AG814" s="113">
        <f t="shared" si="387"/>
        <v>8</v>
      </c>
      <c r="AH814" s="113" t="str">
        <f t="shared" si="388"/>
        <v/>
      </c>
      <c r="AI814" s="113" t="str">
        <f t="shared" si="389"/>
        <v/>
      </c>
      <c r="AJ814" s="113" t="str">
        <f t="shared" si="390"/>
        <v/>
      </c>
      <c r="AK814" s="113" t="str">
        <f t="shared" si="391"/>
        <v/>
      </c>
      <c r="AL814" s="113">
        <f t="shared" si="392"/>
        <v>0</v>
      </c>
      <c r="AM814" s="113" t="str">
        <f t="shared" si="393"/>
        <v/>
      </c>
      <c r="AN814" s="113">
        <f t="shared" si="394"/>
        <v>0</v>
      </c>
      <c r="AO814" s="113">
        <f t="shared" si="395"/>
        <v>0</v>
      </c>
      <c r="AP814" s="113">
        <f t="shared" si="396"/>
        <v>0</v>
      </c>
      <c r="AQ814" s="113" t="str">
        <f t="shared" si="397"/>
        <v/>
      </c>
      <c r="AR814" s="113" t="str">
        <f t="shared" si="398"/>
        <v/>
      </c>
      <c r="AS814" s="113">
        <f t="shared" si="399"/>
        <v>0</v>
      </c>
      <c r="AT814" s="113">
        <f t="shared" si="400"/>
        <v>0</v>
      </c>
      <c r="AU814" s="113">
        <f t="shared" si="401"/>
        <v>0</v>
      </c>
      <c r="AV814" s="113">
        <f t="shared" si="402"/>
        <v>0</v>
      </c>
      <c r="AX814" s="68" t="str">
        <f>IF(BC814="","",IF(BC814&gt;0,COUNT($AY$2:AY814),""))</f>
        <v/>
      </c>
      <c r="AY814" s="113" t="str">
        <f t="shared" si="403"/>
        <v/>
      </c>
      <c r="AZ814" s="113" t="str">
        <f t="shared" si="404"/>
        <v/>
      </c>
      <c r="BA814" s="113" t="str">
        <f t="shared" si="405"/>
        <v/>
      </c>
      <c r="BB814" s="113" t="str">
        <f t="shared" si="406"/>
        <v/>
      </c>
      <c r="BC814" s="113" t="str">
        <f t="shared" si="407"/>
        <v/>
      </c>
      <c r="BD814" s="113" t="str">
        <f t="shared" si="408"/>
        <v/>
      </c>
      <c r="BE814" s="113" t="str">
        <f t="shared" si="409"/>
        <v/>
      </c>
      <c r="BF814" s="113" t="str">
        <f t="shared" si="410"/>
        <v/>
      </c>
      <c r="BG814" s="113" t="str">
        <f t="shared" si="411"/>
        <v/>
      </c>
      <c r="BH814" s="113" t="str">
        <f t="shared" si="412"/>
        <v/>
      </c>
      <c r="BI814" s="113" t="str">
        <f t="shared" si="413"/>
        <v/>
      </c>
      <c r="BJ814" s="113" t="str">
        <f t="shared" si="414"/>
        <v/>
      </c>
      <c r="BK814" s="113" t="str">
        <f t="shared" si="415"/>
        <v/>
      </c>
      <c r="BL814" s="113" t="str">
        <f t="shared" si="416"/>
        <v/>
      </c>
      <c r="BM814" s="113" t="str">
        <f t="shared" si="417"/>
        <v/>
      </c>
      <c r="BN814" s="113" t="str">
        <f t="shared" si="418"/>
        <v/>
      </c>
    </row>
    <row r="815" spans="1:66">
      <c r="A815" s="111">
        <f>IF('Data Entry'!$H$4="","",'Data Entry'!$H$4)</f>
        <v>8</v>
      </c>
      <c r="B815" s="111" t="str">
        <f>IF('Data Entry'!B820="","",'Data Entry'!B820)</f>
        <v/>
      </c>
      <c r="C815" s="111" t="str">
        <f>IF('Data Entry'!C820="","",'Data Entry'!C820)</f>
        <v/>
      </c>
      <c r="D815" s="114" t="str">
        <f>IF('Data Entry'!D820="","",'Data Entry'!D820)</f>
        <v/>
      </c>
      <c r="E815" s="111" t="str">
        <f>IF('Data Entry'!E820="","",UPPER('Data Entry'!E820))</f>
        <v/>
      </c>
      <c r="F815" s="111"/>
      <c r="G815" s="111" t="str">
        <f>IF('Data Entry'!F820="","",UPPER('Data Entry'!F820))</f>
        <v/>
      </c>
      <c r="H815" s="111"/>
      <c r="I815" s="111"/>
      <c r="J815" s="111"/>
      <c r="K815" s="111" t="str">
        <f>IF('Data Entry'!G820="","",'Data Entry'!G820)</f>
        <v/>
      </c>
      <c r="L815" s="111" t="str">
        <f>IF('Data Entry'!H820="","",'Data Entry'!H820)</f>
        <v/>
      </c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  <c r="AE815" s="112"/>
      <c r="AF815" s="68" t="str">
        <f>IF(AK815="","",IF(AK815&gt;0,COUNT($AG$2:AG815),""))</f>
        <v/>
      </c>
      <c r="AG815" s="113">
        <f t="shared" si="387"/>
        <v>8</v>
      </c>
      <c r="AH815" s="113" t="str">
        <f t="shared" si="388"/>
        <v/>
      </c>
      <c r="AI815" s="113" t="str">
        <f t="shared" si="389"/>
        <v/>
      </c>
      <c r="AJ815" s="113" t="str">
        <f t="shared" si="390"/>
        <v/>
      </c>
      <c r="AK815" s="113" t="str">
        <f t="shared" si="391"/>
        <v/>
      </c>
      <c r="AL815" s="113">
        <f t="shared" si="392"/>
        <v>0</v>
      </c>
      <c r="AM815" s="113" t="str">
        <f t="shared" si="393"/>
        <v/>
      </c>
      <c r="AN815" s="113">
        <f t="shared" si="394"/>
        <v>0</v>
      </c>
      <c r="AO815" s="113">
        <f t="shared" si="395"/>
        <v>0</v>
      </c>
      <c r="AP815" s="113">
        <f t="shared" si="396"/>
        <v>0</v>
      </c>
      <c r="AQ815" s="113" t="str">
        <f t="shared" si="397"/>
        <v/>
      </c>
      <c r="AR815" s="113" t="str">
        <f t="shared" si="398"/>
        <v/>
      </c>
      <c r="AS815" s="113">
        <f t="shared" si="399"/>
        <v>0</v>
      </c>
      <c r="AT815" s="113">
        <f t="shared" si="400"/>
        <v>0</v>
      </c>
      <c r="AU815" s="113">
        <f t="shared" si="401"/>
        <v>0</v>
      </c>
      <c r="AV815" s="113">
        <f t="shared" si="402"/>
        <v>0</v>
      </c>
      <c r="AX815" s="68" t="str">
        <f>IF(BC815="","",IF(BC815&gt;0,COUNT($AY$2:AY815),""))</f>
        <v/>
      </c>
      <c r="AY815" s="113" t="str">
        <f t="shared" si="403"/>
        <v/>
      </c>
      <c r="AZ815" s="113" t="str">
        <f t="shared" si="404"/>
        <v/>
      </c>
      <c r="BA815" s="113" t="str">
        <f t="shared" si="405"/>
        <v/>
      </c>
      <c r="BB815" s="113" t="str">
        <f t="shared" si="406"/>
        <v/>
      </c>
      <c r="BC815" s="113" t="str">
        <f t="shared" si="407"/>
        <v/>
      </c>
      <c r="BD815" s="113" t="str">
        <f t="shared" si="408"/>
        <v/>
      </c>
      <c r="BE815" s="113" t="str">
        <f t="shared" si="409"/>
        <v/>
      </c>
      <c r="BF815" s="113" t="str">
        <f t="shared" si="410"/>
        <v/>
      </c>
      <c r="BG815" s="113" t="str">
        <f t="shared" si="411"/>
        <v/>
      </c>
      <c r="BH815" s="113" t="str">
        <f t="shared" si="412"/>
        <v/>
      </c>
      <c r="BI815" s="113" t="str">
        <f t="shared" si="413"/>
        <v/>
      </c>
      <c r="BJ815" s="113" t="str">
        <f t="shared" si="414"/>
        <v/>
      </c>
      <c r="BK815" s="113" t="str">
        <f t="shared" si="415"/>
        <v/>
      </c>
      <c r="BL815" s="113" t="str">
        <f t="shared" si="416"/>
        <v/>
      </c>
      <c r="BM815" s="113" t="str">
        <f t="shared" si="417"/>
        <v/>
      </c>
      <c r="BN815" s="113" t="str">
        <f t="shared" si="418"/>
        <v/>
      </c>
    </row>
    <row r="816" spans="1:66">
      <c r="A816" s="111">
        <f>IF('Data Entry'!$H$4="","",'Data Entry'!$H$4)</f>
        <v>8</v>
      </c>
      <c r="B816" s="111" t="str">
        <f>IF('Data Entry'!B821="","",'Data Entry'!B821)</f>
        <v/>
      </c>
      <c r="C816" s="111" t="str">
        <f>IF('Data Entry'!C821="","",'Data Entry'!C821)</f>
        <v/>
      </c>
      <c r="D816" s="114" t="str">
        <f>IF('Data Entry'!D821="","",'Data Entry'!D821)</f>
        <v/>
      </c>
      <c r="E816" s="111" t="str">
        <f>IF('Data Entry'!E821="","",UPPER('Data Entry'!E821))</f>
        <v/>
      </c>
      <c r="F816" s="111"/>
      <c r="G816" s="111" t="str">
        <f>IF('Data Entry'!F821="","",UPPER('Data Entry'!F821))</f>
        <v/>
      </c>
      <c r="H816" s="111"/>
      <c r="I816" s="111"/>
      <c r="J816" s="111"/>
      <c r="K816" s="111" t="str">
        <f>IF('Data Entry'!G821="","",'Data Entry'!G821)</f>
        <v/>
      </c>
      <c r="L816" s="111" t="str">
        <f>IF('Data Entry'!H821="","",'Data Entry'!H821)</f>
        <v/>
      </c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  <c r="AE816" s="112"/>
      <c r="AF816" s="68" t="str">
        <f>IF(AK816="","",IF(AK816&gt;0,COUNT($AG$2:AG816),""))</f>
        <v/>
      </c>
      <c r="AG816" s="113">
        <f t="shared" si="387"/>
        <v>8</v>
      </c>
      <c r="AH816" s="113" t="str">
        <f t="shared" si="388"/>
        <v/>
      </c>
      <c r="AI816" s="113" t="str">
        <f t="shared" si="389"/>
        <v/>
      </c>
      <c r="AJ816" s="113" t="str">
        <f t="shared" si="390"/>
        <v/>
      </c>
      <c r="AK816" s="113" t="str">
        <f t="shared" si="391"/>
        <v/>
      </c>
      <c r="AL816" s="113">
        <f t="shared" si="392"/>
        <v>0</v>
      </c>
      <c r="AM816" s="113" t="str">
        <f t="shared" si="393"/>
        <v/>
      </c>
      <c r="AN816" s="113">
        <f t="shared" si="394"/>
        <v>0</v>
      </c>
      <c r="AO816" s="113">
        <f t="shared" si="395"/>
        <v>0</v>
      </c>
      <c r="AP816" s="113">
        <f t="shared" si="396"/>
        <v>0</v>
      </c>
      <c r="AQ816" s="113" t="str">
        <f t="shared" si="397"/>
        <v/>
      </c>
      <c r="AR816" s="113" t="str">
        <f t="shared" si="398"/>
        <v/>
      </c>
      <c r="AS816" s="113">
        <f t="shared" si="399"/>
        <v>0</v>
      </c>
      <c r="AT816" s="113">
        <f t="shared" si="400"/>
        <v>0</v>
      </c>
      <c r="AU816" s="113">
        <f t="shared" si="401"/>
        <v>0</v>
      </c>
      <c r="AV816" s="113">
        <f t="shared" si="402"/>
        <v>0</v>
      </c>
      <c r="AX816" s="68" t="str">
        <f>IF(BC816="","",IF(BC816&gt;0,COUNT($AY$2:AY816),""))</f>
        <v/>
      </c>
      <c r="AY816" s="113" t="str">
        <f t="shared" si="403"/>
        <v/>
      </c>
      <c r="AZ816" s="113" t="str">
        <f t="shared" si="404"/>
        <v/>
      </c>
      <c r="BA816" s="113" t="str">
        <f t="shared" si="405"/>
        <v/>
      </c>
      <c r="BB816" s="113" t="str">
        <f t="shared" si="406"/>
        <v/>
      </c>
      <c r="BC816" s="113" t="str">
        <f t="shared" si="407"/>
        <v/>
      </c>
      <c r="BD816" s="113" t="str">
        <f t="shared" si="408"/>
        <v/>
      </c>
      <c r="BE816" s="113" t="str">
        <f t="shared" si="409"/>
        <v/>
      </c>
      <c r="BF816" s="113" t="str">
        <f t="shared" si="410"/>
        <v/>
      </c>
      <c r="BG816" s="113" t="str">
        <f t="shared" si="411"/>
        <v/>
      </c>
      <c r="BH816" s="113" t="str">
        <f t="shared" si="412"/>
        <v/>
      </c>
      <c r="BI816" s="113" t="str">
        <f t="shared" si="413"/>
        <v/>
      </c>
      <c r="BJ816" s="113" t="str">
        <f t="shared" si="414"/>
        <v/>
      </c>
      <c r="BK816" s="113" t="str">
        <f t="shared" si="415"/>
        <v/>
      </c>
      <c r="BL816" s="113" t="str">
        <f t="shared" si="416"/>
        <v/>
      </c>
      <c r="BM816" s="113" t="str">
        <f t="shared" si="417"/>
        <v/>
      </c>
      <c r="BN816" s="113" t="str">
        <f t="shared" si="418"/>
        <v/>
      </c>
    </row>
    <row r="817" spans="1:66">
      <c r="A817" s="111">
        <f>IF('Data Entry'!$H$4="","",'Data Entry'!$H$4)</f>
        <v>8</v>
      </c>
      <c r="B817" s="111" t="str">
        <f>IF('Data Entry'!B822="","",'Data Entry'!B822)</f>
        <v/>
      </c>
      <c r="C817" s="111" t="str">
        <f>IF('Data Entry'!C822="","",'Data Entry'!C822)</f>
        <v/>
      </c>
      <c r="D817" s="114" t="str">
        <f>IF('Data Entry'!D822="","",'Data Entry'!D822)</f>
        <v/>
      </c>
      <c r="E817" s="111" t="str">
        <f>IF('Data Entry'!E822="","",UPPER('Data Entry'!E822))</f>
        <v/>
      </c>
      <c r="F817" s="111"/>
      <c r="G817" s="111" t="str">
        <f>IF('Data Entry'!F822="","",UPPER('Data Entry'!F822))</f>
        <v/>
      </c>
      <c r="H817" s="111"/>
      <c r="I817" s="111"/>
      <c r="J817" s="111"/>
      <c r="K817" s="111" t="str">
        <f>IF('Data Entry'!G822="","",'Data Entry'!G822)</f>
        <v/>
      </c>
      <c r="L817" s="111" t="str">
        <f>IF('Data Entry'!H822="","",'Data Entry'!H822)</f>
        <v/>
      </c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  <c r="AE817" s="112"/>
      <c r="AF817" s="68" t="str">
        <f>IF(AK817="","",IF(AK817&gt;0,COUNT($AG$2:AG817),""))</f>
        <v/>
      </c>
      <c r="AG817" s="113">
        <f t="shared" si="387"/>
        <v>8</v>
      </c>
      <c r="AH817" s="113" t="str">
        <f t="shared" si="388"/>
        <v/>
      </c>
      <c r="AI817" s="113" t="str">
        <f t="shared" si="389"/>
        <v/>
      </c>
      <c r="AJ817" s="113" t="str">
        <f t="shared" si="390"/>
        <v/>
      </c>
      <c r="AK817" s="113" t="str">
        <f t="shared" si="391"/>
        <v/>
      </c>
      <c r="AL817" s="113">
        <f t="shared" si="392"/>
        <v>0</v>
      </c>
      <c r="AM817" s="113" t="str">
        <f t="shared" si="393"/>
        <v/>
      </c>
      <c r="AN817" s="113">
        <f t="shared" si="394"/>
        <v>0</v>
      </c>
      <c r="AO817" s="113">
        <f t="shared" si="395"/>
        <v>0</v>
      </c>
      <c r="AP817" s="113">
        <f t="shared" si="396"/>
        <v>0</v>
      </c>
      <c r="AQ817" s="113" t="str">
        <f t="shared" si="397"/>
        <v/>
      </c>
      <c r="AR817" s="113" t="str">
        <f t="shared" si="398"/>
        <v/>
      </c>
      <c r="AS817" s="113">
        <f t="shared" si="399"/>
        <v>0</v>
      </c>
      <c r="AT817" s="113">
        <f t="shared" si="400"/>
        <v>0</v>
      </c>
      <c r="AU817" s="113">
        <f t="shared" si="401"/>
        <v>0</v>
      </c>
      <c r="AV817" s="113">
        <f t="shared" si="402"/>
        <v>0</v>
      </c>
      <c r="AX817" s="68" t="str">
        <f>IF(BC817="","",IF(BC817&gt;0,COUNT($AY$2:AY817),""))</f>
        <v/>
      </c>
      <c r="AY817" s="113" t="str">
        <f t="shared" si="403"/>
        <v/>
      </c>
      <c r="AZ817" s="113" t="str">
        <f t="shared" si="404"/>
        <v/>
      </c>
      <c r="BA817" s="113" t="str">
        <f t="shared" si="405"/>
        <v/>
      </c>
      <c r="BB817" s="113" t="str">
        <f t="shared" si="406"/>
        <v/>
      </c>
      <c r="BC817" s="113" t="str">
        <f t="shared" si="407"/>
        <v/>
      </c>
      <c r="BD817" s="113" t="str">
        <f t="shared" si="408"/>
        <v/>
      </c>
      <c r="BE817" s="113" t="str">
        <f t="shared" si="409"/>
        <v/>
      </c>
      <c r="BF817" s="113" t="str">
        <f t="shared" si="410"/>
        <v/>
      </c>
      <c r="BG817" s="113" t="str">
        <f t="shared" si="411"/>
        <v/>
      </c>
      <c r="BH817" s="113" t="str">
        <f t="shared" si="412"/>
        <v/>
      </c>
      <c r="BI817" s="113" t="str">
        <f t="shared" si="413"/>
        <v/>
      </c>
      <c r="BJ817" s="113" t="str">
        <f t="shared" si="414"/>
        <v/>
      </c>
      <c r="BK817" s="113" t="str">
        <f t="shared" si="415"/>
        <v/>
      </c>
      <c r="BL817" s="113" t="str">
        <f t="shared" si="416"/>
        <v/>
      </c>
      <c r="BM817" s="113" t="str">
        <f t="shared" si="417"/>
        <v/>
      </c>
      <c r="BN817" s="113" t="str">
        <f t="shared" si="418"/>
        <v/>
      </c>
    </row>
    <row r="818" spans="1:66">
      <c r="A818" s="111">
        <f>IF('Data Entry'!$H$4="","",'Data Entry'!$H$4)</f>
        <v>8</v>
      </c>
      <c r="B818" s="111" t="str">
        <f>IF('Data Entry'!B823="","",'Data Entry'!B823)</f>
        <v/>
      </c>
      <c r="C818" s="111" t="str">
        <f>IF('Data Entry'!C823="","",'Data Entry'!C823)</f>
        <v/>
      </c>
      <c r="D818" s="114" t="str">
        <f>IF('Data Entry'!D823="","",'Data Entry'!D823)</f>
        <v/>
      </c>
      <c r="E818" s="111" t="str">
        <f>IF('Data Entry'!E823="","",UPPER('Data Entry'!E823))</f>
        <v/>
      </c>
      <c r="F818" s="111"/>
      <c r="G818" s="111" t="str">
        <f>IF('Data Entry'!F823="","",UPPER('Data Entry'!F823))</f>
        <v/>
      </c>
      <c r="H818" s="111"/>
      <c r="I818" s="111"/>
      <c r="J818" s="111"/>
      <c r="K818" s="111" t="str">
        <f>IF('Data Entry'!G823="","",'Data Entry'!G823)</f>
        <v/>
      </c>
      <c r="L818" s="111" t="str">
        <f>IF('Data Entry'!H823="","",'Data Entry'!H823)</f>
        <v/>
      </c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  <c r="AE818" s="112"/>
      <c r="AF818" s="68" t="str">
        <f>IF(AK818="","",IF(AK818&gt;0,COUNT($AG$2:AG818),""))</f>
        <v/>
      </c>
      <c r="AG818" s="113">
        <f t="shared" si="387"/>
        <v>8</v>
      </c>
      <c r="AH818" s="113" t="str">
        <f t="shared" si="388"/>
        <v/>
      </c>
      <c r="AI818" s="113" t="str">
        <f t="shared" si="389"/>
        <v/>
      </c>
      <c r="AJ818" s="113" t="str">
        <f t="shared" si="390"/>
        <v/>
      </c>
      <c r="AK818" s="113" t="str">
        <f t="shared" si="391"/>
        <v/>
      </c>
      <c r="AL818" s="113">
        <f t="shared" si="392"/>
        <v>0</v>
      </c>
      <c r="AM818" s="113" t="str">
        <f t="shared" si="393"/>
        <v/>
      </c>
      <c r="AN818" s="113">
        <f t="shared" si="394"/>
        <v>0</v>
      </c>
      <c r="AO818" s="113">
        <f t="shared" si="395"/>
        <v>0</v>
      </c>
      <c r="AP818" s="113">
        <f t="shared" si="396"/>
        <v>0</v>
      </c>
      <c r="AQ818" s="113" t="str">
        <f t="shared" si="397"/>
        <v/>
      </c>
      <c r="AR818" s="113" t="str">
        <f t="shared" si="398"/>
        <v/>
      </c>
      <c r="AS818" s="113">
        <f t="shared" si="399"/>
        <v>0</v>
      </c>
      <c r="AT818" s="113">
        <f t="shared" si="400"/>
        <v>0</v>
      </c>
      <c r="AU818" s="113">
        <f t="shared" si="401"/>
        <v>0</v>
      </c>
      <c r="AV818" s="113">
        <f t="shared" si="402"/>
        <v>0</v>
      </c>
      <c r="AX818" s="68" t="str">
        <f>IF(BC818="","",IF(BC818&gt;0,COUNT($AY$2:AY818),""))</f>
        <v/>
      </c>
      <c r="AY818" s="113" t="str">
        <f t="shared" si="403"/>
        <v/>
      </c>
      <c r="AZ818" s="113" t="str">
        <f t="shared" si="404"/>
        <v/>
      </c>
      <c r="BA818" s="113" t="str">
        <f t="shared" si="405"/>
        <v/>
      </c>
      <c r="BB818" s="113" t="str">
        <f t="shared" si="406"/>
        <v/>
      </c>
      <c r="BC818" s="113" t="str">
        <f t="shared" si="407"/>
        <v/>
      </c>
      <c r="BD818" s="113" t="str">
        <f t="shared" si="408"/>
        <v/>
      </c>
      <c r="BE818" s="113" t="str">
        <f t="shared" si="409"/>
        <v/>
      </c>
      <c r="BF818" s="113" t="str">
        <f t="shared" si="410"/>
        <v/>
      </c>
      <c r="BG818" s="113" t="str">
        <f t="shared" si="411"/>
        <v/>
      </c>
      <c r="BH818" s="113" t="str">
        <f t="shared" si="412"/>
        <v/>
      </c>
      <c r="BI818" s="113" t="str">
        <f t="shared" si="413"/>
        <v/>
      </c>
      <c r="BJ818" s="113" t="str">
        <f t="shared" si="414"/>
        <v/>
      </c>
      <c r="BK818" s="113" t="str">
        <f t="shared" si="415"/>
        <v/>
      </c>
      <c r="BL818" s="113" t="str">
        <f t="shared" si="416"/>
        <v/>
      </c>
      <c r="BM818" s="113" t="str">
        <f t="shared" si="417"/>
        <v/>
      </c>
      <c r="BN818" s="113" t="str">
        <f t="shared" si="418"/>
        <v/>
      </c>
    </row>
    <row r="819" spans="1:66">
      <c r="A819" s="111">
        <f>IF('Data Entry'!$H$4="","",'Data Entry'!$H$4)</f>
        <v>8</v>
      </c>
      <c r="B819" s="111" t="str">
        <f>IF('Data Entry'!B824="","",'Data Entry'!B824)</f>
        <v/>
      </c>
      <c r="C819" s="111" t="str">
        <f>IF('Data Entry'!C824="","",'Data Entry'!C824)</f>
        <v/>
      </c>
      <c r="D819" s="114" t="str">
        <f>IF('Data Entry'!D824="","",'Data Entry'!D824)</f>
        <v/>
      </c>
      <c r="E819" s="111" t="str">
        <f>IF('Data Entry'!E824="","",UPPER('Data Entry'!E824))</f>
        <v/>
      </c>
      <c r="F819" s="111"/>
      <c r="G819" s="111" t="str">
        <f>IF('Data Entry'!F824="","",UPPER('Data Entry'!F824))</f>
        <v/>
      </c>
      <c r="H819" s="111"/>
      <c r="I819" s="111"/>
      <c r="J819" s="111"/>
      <c r="K819" s="111" t="str">
        <f>IF('Data Entry'!G824="","",'Data Entry'!G824)</f>
        <v/>
      </c>
      <c r="L819" s="111" t="str">
        <f>IF('Data Entry'!H824="","",'Data Entry'!H824)</f>
        <v/>
      </c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  <c r="AE819" s="112"/>
      <c r="AF819" s="68" t="str">
        <f>IF(AK819="","",IF(AK819&gt;0,COUNT($AG$2:AG819),""))</f>
        <v/>
      </c>
      <c r="AG819" s="113">
        <f t="shared" si="387"/>
        <v>8</v>
      </c>
      <c r="AH819" s="113" t="str">
        <f t="shared" si="388"/>
        <v/>
      </c>
      <c r="AI819" s="113" t="str">
        <f t="shared" si="389"/>
        <v/>
      </c>
      <c r="AJ819" s="113" t="str">
        <f t="shared" si="390"/>
        <v/>
      </c>
      <c r="AK819" s="113" t="str">
        <f t="shared" si="391"/>
        <v/>
      </c>
      <c r="AL819" s="113">
        <f t="shared" si="392"/>
        <v>0</v>
      </c>
      <c r="AM819" s="113" t="str">
        <f t="shared" si="393"/>
        <v/>
      </c>
      <c r="AN819" s="113">
        <f t="shared" si="394"/>
        <v>0</v>
      </c>
      <c r="AO819" s="113">
        <f t="shared" si="395"/>
        <v>0</v>
      </c>
      <c r="AP819" s="113">
        <f t="shared" si="396"/>
        <v>0</v>
      </c>
      <c r="AQ819" s="113" t="str">
        <f t="shared" si="397"/>
        <v/>
      </c>
      <c r="AR819" s="113" t="str">
        <f t="shared" si="398"/>
        <v/>
      </c>
      <c r="AS819" s="113">
        <f t="shared" si="399"/>
        <v>0</v>
      </c>
      <c r="AT819" s="113">
        <f t="shared" si="400"/>
        <v>0</v>
      </c>
      <c r="AU819" s="113">
        <f t="shared" si="401"/>
        <v>0</v>
      </c>
      <c r="AV819" s="113">
        <f t="shared" si="402"/>
        <v>0</v>
      </c>
      <c r="AX819" s="68" t="str">
        <f>IF(BC819="","",IF(BC819&gt;0,COUNT($AY$2:AY819),""))</f>
        <v/>
      </c>
      <c r="AY819" s="113" t="str">
        <f t="shared" si="403"/>
        <v/>
      </c>
      <c r="AZ819" s="113" t="str">
        <f t="shared" si="404"/>
        <v/>
      </c>
      <c r="BA819" s="113" t="str">
        <f t="shared" si="405"/>
        <v/>
      </c>
      <c r="BB819" s="113" t="str">
        <f t="shared" si="406"/>
        <v/>
      </c>
      <c r="BC819" s="113" t="str">
        <f t="shared" si="407"/>
        <v/>
      </c>
      <c r="BD819" s="113" t="str">
        <f t="shared" si="408"/>
        <v/>
      </c>
      <c r="BE819" s="113" t="str">
        <f t="shared" si="409"/>
        <v/>
      </c>
      <c r="BF819" s="113" t="str">
        <f t="shared" si="410"/>
        <v/>
      </c>
      <c r="BG819" s="113" t="str">
        <f t="shared" si="411"/>
        <v/>
      </c>
      <c r="BH819" s="113" t="str">
        <f t="shared" si="412"/>
        <v/>
      </c>
      <c r="BI819" s="113" t="str">
        <f t="shared" si="413"/>
        <v/>
      </c>
      <c r="BJ819" s="113" t="str">
        <f t="shared" si="414"/>
        <v/>
      </c>
      <c r="BK819" s="113" t="str">
        <f t="shared" si="415"/>
        <v/>
      </c>
      <c r="BL819" s="113" t="str">
        <f t="shared" si="416"/>
        <v/>
      </c>
      <c r="BM819" s="113" t="str">
        <f t="shared" si="417"/>
        <v/>
      </c>
      <c r="BN819" s="113" t="str">
        <f t="shared" si="418"/>
        <v/>
      </c>
    </row>
    <row r="820" spans="1:66">
      <c r="A820" s="111">
        <f>IF('Data Entry'!$H$4="","",'Data Entry'!$H$4)</f>
        <v>8</v>
      </c>
      <c r="B820" s="111" t="str">
        <f>IF('Data Entry'!B825="","",'Data Entry'!B825)</f>
        <v/>
      </c>
      <c r="C820" s="111" t="str">
        <f>IF('Data Entry'!C825="","",'Data Entry'!C825)</f>
        <v/>
      </c>
      <c r="D820" s="114" t="str">
        <f>IF('Data Entry'!D825="","",'Data Entry'!D825)</f>
        <v/>
      </c>
      <c r="E820" s="111" t="str">
        <f>IF('Data Entry'!E825="","",UPPER('Data Entry'!E825))</f>
        <v/>
      </c>
      <c r="F820" s="111"/>
      <c r="G820" s="111" t="str">
        <f>IF('Data Entry'!F825="","",UPPER('Data Entry'!F825))</f>
        <v/>
      </c>
      <c r="H820" s="111"/>
      <c r="I820" s="111"/>
      <c r="J820" s="111"/>
      <c r="K820" s="111" t="str">
        <f>IF('Data Entry'!G825="","",'Data Entry'!G825)</f>
        <v/>
      </c>
      <c r="L820" s="111" t="str">
        <f>IF('Data Entry'!H825="","",'Data Entry'!H825)</f>
        <v/>
      </c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  <c r="AE820" s="112"/>
      <c r="AF820" s="68" t="str">
        <f>IF(AK820="","",IF(AK820&gt;0,COUNT($AG$2:AG820),""))</f>
        <v/>
      </c>
      <c r="AG820" s="113">
        <f t="shared" si="387"/>
        <v>8</v>
      </c>
      <c r="AH820" s="113" t="str">
        <f t="shared" si="388"/>
        <v/>
      </c>
      <c r="AI820" s="113" t="str">
        <f t="shared" si="389"/>
        <v/>
      </c>
      <c r="AJ820" s="113" t="str">
        <f t="shared" si="390"/>
        <v/>
      </c>
      <c r="AK820" s="113" t="str">
        <f t="shared" si="391"/>
        <v/>
      </c>
      <c r="AL820" s="113">
        <f t="shared" si="392"/>
        <v>0</v>
      </c>
      <c r="AM820" s="113" t="str">
        <f t="shared" si="393"/>
        <v/>
      </c>
      <c r="AN820" s="113">
        <f t="shared" si="394"/>
        <v>0</v>
      </c>
      <c r="AO820" s="113">
        <f t="shared" si="395"/>
        <v>0</v>
      </c>
      <c r="AP820" s="113">
        <f t="shared" si="396"/>
        <v>0</v>
      </c>
      <c r="AQ820" s="113" t="str">
        <f t="shared" si="397"/>
        <v/>
      </c>
      <c r="AR820" s="113" t="str">
        <f t="shared" si="398"/>
        <v/>
      </c>
      <c r="AS820" s="113">
        <f t="shared" si="399"/>
        <v>0</v>
      </c>
      <c r="AT820" s="113">
        <f t="shared" si="400"/>
        <v>0</v>
      </c>
      <c r="AU820" s="113">
        <f t="shared" si="401"/>
        <v>0</v>
      </c>
      <c r="AV820" s="113">
        <f t="shared" si="402"/>
        <v>0</v>
      </c>
      <c r="AX820" s="68" t="str">
        <f>IF(BC820="","",IF(BC820&gt;0,COUNT($AY$2:AY820),""))</f>
        <v/>
      </c>
      <c r="AY820" s="113" t="str">
        <f t="shared" si="403"/>
        <v/>
      </c>
      <c r="AZ820" s="113" t="str">
        <f t="shared" si="404"/>
        <v/>
      </c>
      <c r="BA820" s="113" t="str">
        <f t="shared" si="405"/>
        <v/>
      </c>
      <c r="BB820" s="113" t="str">
        <f t="shared" si="406"/>
        <v/>
      </c>
      <c r="BC820" s="113" t="str">
        <f t="shared" si="407"/>
        <v/>
      </c>
      <c r="BD820" s="113" t="str">
        <f t="shared" si="408"/>
        <v/>
      </c>
      <c r="BE820" s="113" t="str">
        <f t="shared" si="409"/>
        <v/>
      </c>
      <c r="BF820" s="113" t="str">
        <f t="shared" si="410"/>
        <v/>
      </c>
      <c r="BG820" s="113" t="str">
        <f t="shared" si="411"/>
        <v/>
      </c>
      <c r="BH820" s="113" t="str">
        <f t="shared" si="412"/>
        <v/>
      </c>
      <c r="BI820" s="113" t="str">
        <f t="shared" si="413"/>
        <v/>
      </c>
      <c r="BJ820" s="113" t="str">
        <f t="shared" si="414"/>
        <v/>
      </c>
      <c r="BK820" s="113" t="str">
        <f t="shared" si="415"/>
        <v/>
      </c>
      <c r="BL820" s="113" t="str">
        <f t="shared" si="416"/>
        <v/>
      </c>
      <c r="BM820" s="113" t="str">
        <f t="shared" si="417"/>
        <v/>
      </c>
      <c r="BN820" s="113" t="str">
        <f t="shared" si="418"/>
        <v/>
      </c>
    </row>
    <row r="821" spans="1:66">
      <c r="A821" s="111">
        <f>IF('Data Entry'!$H$4="","",'Data Entry'!$H$4)</f>
        <v>8</v>
      </c>
      <c r="B821" s="111" t="str">
        <f>IF('Data Entry'!B826="","",'Data Entry'!B826)</f>
        <v/>
      </c>
      <c r="C821" s="111" t="str">
        <f>IF('Data Entry'!C826="","",'Data Entry'!C826)</f>
        <v/>
      </c>
      <c r="D821" s="114" t="str">
        <f>IF('Data Entry'!D826="","",'Data Entry'!D826)</f>
        <v/>
      </c>
      <c r="E821" s="111" t="str">
        <f>IF('Data Entry'!E826="","",UPPER('Data Entry'!E826))</f>
        <v/>
      </c>
      <c r="F821" s="111"/>
      <c r="G821" s="111" t="str">
        <f>IF('Data Entry'!F826="","",UPPER('Data Entry'!F826))</f>
        <v/>
      </c>
      <c r="H821" s="111"/>
      <c r="I821" s="111"/>
      <c r="J821" s="111"/>
      <c r="K821" s="111" t="str">
        <f>IF('Data Entry'!G826="","",'Data Entry'!G826)</f>
        <v/>
      </c>
      <c r="L821" s="111" t="str">
        <f>IF('Data Entry'!H826="","",'Data Entry'!H826)</f>
        <v/>
      </c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  <c r="AE821" s="112"/>
      <c r="AF821" s="68" t="str">
        <f>IF(AK821="","",IF(AK821&gt;0,COUNT($AG$2:AG821),""))</f>
        <v/>
      </c>
      <c r="AG821" s="113">
        <f t="shared" si="387"/>
        <v>8</v>
      </c>
      <c r="AH821" s="113" t="str">
        <f t="shared" si="388"/>
        <v/>
      </c>
      <c r="AI821" s="113" t="str">
        <f t="shared" si="389"/>
        <v/>
      </c>
      <c r="AJ821" s="113" t="str">
        <f t="shared" si="390"/>
        <v/>
      </c>
      <c r="AK821" s="113" t="str">
        <f t="shared" si="391"/>
        <v/>
      </c>
      <c r="AL821" s="113">
        <f t="shared" si="392"/>
        <v>0</v>
      </c>
      <c r="AM821" s="113" t="str">
        <f t="shared" si="393"/>
        <v/>
      </c>
      <c r="AN821" s="113">
        <f t="shared" si="394"/>
        <v>0</v>
      </c>
      <c r="AO821" s="113">
        <f t="shared" si="395"/>
        <v>0</v>
      </c>
      <c r="AP821" s="113">
        <f t="shared" si="396"/>
        <v>0</v>
      </c>
      <c r="AQ821" s="113" t="str">
        <f t="shared" si="397"/>
        <v/>
      </c>
      <c r="AR821" s="113" t="str">
        <f t="shared" si="398"/>
        <v/>
      </c>
      <c r="AS821" s="113">
        <f t="shared" si="399"/>
        <v>0</v>
      </c>
      <c r="AT821" s="113">
        <f t="shared" si="400"/>
        <v>0</v>
      </c>
      <c r="AU821" s="113">
        <f t="shared" si="401"/>
        <v>0</v>
      </c>
      <c r="AV821" s="113">
        <f t="shared" si="402"/>
        <v>0</v>
      </c>
      <c r="AX821" s="68" t="str">
        <f>IF(BC821="","",IF(BC821&gt;0,COUNT($AY$2:AY821),""))</f>
        <v/>
      </c>
      <c r="AY821" s="113" t="str">
        <f t="shared" si="403"/>
        <v/>
      </c>
      <c r="AZ821" s="113" t="str">
        <f t="shared" si="404"/>
        <v/>
      </c>
      <c r="BA821" s="113" t="str">
        <f t="shared" si="405"/>
        <v/>
      </c>
      <c r="BB821" s="113" t="str">
        <f t="shared" si="406"/>
        <v/>
      </c>
      <c r="BC821" s="113" t="str">
        <f t="shared" si="407"/>
        <v/>
      </c>
      <c r="BD821" s="113" t="str">
        <f t="shared" si="408"/>
        <v/>
      </c>
      <c r="BE821" s="113" t="str">
        <f t="shared" si="409"/>
        <v/>
      </c>
      <c r="BF821" s="113" t="str">
        <f t="shared" si="410"/>
        <v/>
      </c>
      <c r="BG821" s="113" t="str">
        <f t="shared" si="411"/>
        <v/>
      </c>
      <c r="BH821" s="113" t="str">
        <f t="shared" si="412"/>
        <v/>
      </c>
      <c r="BI821" s="113" t="str">
        <f t="shared" si="413"/>
        <v/>
      </c>
      <c r="BJ821" s="113" t="str">
        <f t="shared" si="414"/>
        <v/>
      </c>
      <c r="BK821" s="113" t="str">
        <f t="shared" si="415"/>
        <v/>
      </c>
      <c r="BL821" s="113" t="str">
        <f t="shared" si="416"/>
        <v/>
      </c>
      <c r="BM821" s="113" t="str">
        <f t="shared" si="417"/>
        <v/>
      </c>
      <c r="BN821" s="113" t="str">
        <f t="shared" si="418"/>
        <v/>
      </c>
    </row>
    <row r="822" spans="1:66">
      <c r="A822" s="111">
        <f>IF('Data Entry'!$H$4="","",'Data Entry'!$H$4)</f>
        <v>8</v>
      </c>
      <c r="B822" s="111" t="str">
        <f>IF('Data Entry'!B827="","",'Data Entry'!B827)</f>
        <v/>
      </c>
      <c r="C822" s="111" t="str">
        <f>IF('Data Entry'!C827="","",'Data Entry'!C827)</f>
        <v/>
      </c>
      <c r="D822" s="114" t="str">
        <f>IF('Data Entry'!D827="","",'Data Entry'!D827)</f>
        <v/>
      </c>
      <c r="E822" s="111" t="str">
        <f>IF('Data Entry'!E827="","",UPPER('Data Entry'!E827))</f>
        <v/>
      </c>
      <c r="F822" s="111"/>
      <c r="G822" s="111" t="str">
        <f>IF('Data Entry'!F827="","",UPPER('Data Entry'!F827))</f>
        <v/>
      </c>
      <c r="H822" s="111"/>
      <c r="I822" s="111"/>
      <c r="J822" s="111"/>
      <c r="K822" s="111" t="str">
        <f>IF('Data Entry'!G827="","",'Data Entry'!G827)</f>
        <v/>
      </c>
      <c r="L822" s="111" t="str">
        <f>IF('Data Entry'!H827="","",'Data Entry'!H827)</f>
        <v/>
      </c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  <c r="AE822" s="112"/>
      <c r="AF822" s="68" t="str">
        <f>IF(AK822="","",IF(AK822&gt;0,COUNT($AG$2:AG822),""))</f>
        <v/>
      </c>
      <c r="AG822" s="113">
        <f t="shared" si="387"/>
        <v>8</v>
      </c>
      <c r="AH822" s="113" t="str">
        <f t="shared" si="388"/>
        <v/>
      </c>
      <c r="AI822" s="113" t="str">
        <f t="shared" si="389"/>
        <v/>
      </c>
      <c r="AJ822" s="113" t="str">
        <f t="shared" si="390"/>
        <v/>
      </c>
      <c r="AK822" s="113" t="str">
        <f t="shared" si="391"/>
        <v/>
      </c>
      <c r="AL822" s="113">
        <f t="shared" si="392"/>
        <v>0</v>
      </c>
      <c r="AM822" s="113" t="str">
        <f t="shared" si="393"/>
        <v/>
      </c>
      <c r="AN822" s="113">
        <f t="shared" si="394"/>
        <v>0</v>
      </c>
      <c r="AO822" s="113">
        <f t="shared" si="395"/>
        <v>0</v>
      </c>
      <c r="AP822" s="113">
        <f t="shared" si="396"/>
        <v>0</v>
      </c>
      <c r="AQ822" s="113" t="str">
        <f t="shared" si="397"/>
        <v/>
      </c>
      <c r="AR822" s="113" t="str">
        <f t="shared" si="398"/>
        <v/>
      </c>
      <c r="AS822" s="113">
        <f t="shared" si="399"/>
        <v>0</v>
      </c>
      <c r="AT822" s="113">
        <f t="shared" si="400"/>
        <v>0</v>
      </c>
      <c r="AU822" s="113">
        <f t="shared" si="401"/>
        <v>0</v>
      </c>
      <c r="AV822" s="113">
        <f t="shared" si="402"/>
        <v>0</v>
      </c>
      <c r="AX822" s="68" t="str">
        <f>IF(BC822="","",IF(BC822&gt;0,COUNT($AY$2:AY822),""))</f>
        <v/>
      </c>
      <c r="AY822" s="113" t="str">
        <f t="shared" si="403"/>
        <v/>
      </c>
      <c r="AZ822" s="113" t="str">
        <f t="shared" si="404"/>
        <v/>
      </c>
      <c r="BA822" s="113" t="str">
        <f t="shared" si="405"/>
        <v/>
      </c>
      <c r="BB822" s="113" t="str">
        <f t="shared" si="406"/>
        <v/>
      </c>
      <c r="BC822" s="113" t="str">
        <f t="shared" si="407"/>
        <v/>
      </c>
      <c r="BD822" s="113" t="str">
        <f t="shared" si="408"/>
        <v/>
      </c>
      <c r="BE822" s="113" t="str">
        <f t="shared" si="409"/>
        <v/>
      </c>
      <c r="BF822" s="113" t="str">
        <f t="shared" si="410"/>
        <v/>
      </c>
      <c r="BG822" s="113" t="str">
        <f t="shared" si="411"/>
        <v/>
      </c>
      <c r="BH822" s="113" t="str">
        <f t="shared" si="412"/>
        <v/>
      </c>
      <c r="BI822" s="113" t="str">
        <f t="shared" si="413"/>
        <v/>
      </c>
      <c r="BJ822" s="113" t="str">
        <f t="shared" si="414"/>
        <v/>
      </c>
      <c r="BK822" s="113" t="str">
        <f t="shared" si="415"/>
        <v/>
      </c>
      <c r="BL822" s="113" t="str">
        <f t="shared" si="416"/>
        <v/>
      </c>
      <c r="BM822" s="113" t="str">
        <f t="shared" si="417"/>
        <v/>
      </c>
      <c r="BN822" s="113" t="str">
        <f t="shared" si="418"/>
        <v/>
      </c>
    </row>
    <row r="823" spans="1:66">
      <c r="A823" s="111">
        <f>IF('Data Entry'!$H$4="","",'Data Entry'!$H$4)</f>
        <v>8</v>
      </c>
      <c r="B823" s="111" t="str">
        <f>IF('Data Entry'!B828="","",'Data Entry'!B828)</f>
        <v/>
      </c>
      <c r="C823" s="111" t="str">
        <f>IF('Data Entry'!C828="","",'Data Entry'!C828)</f>
        <v/>
      </c>
      <c r="D823" s="114" t="str">
        <f>IF('Data Entry'!D828="","",'Data Entry'!D828)</f>
        <v/>
      </c>
      <c r="E823" s="111" t="str">
        <f>IF('Data Entry'!E828="","",UPPER('Data Entry'!E828))</f>
        <v/>
      </c>
      <c r="F823" s="111"/>
      <c r="G823" s="111" t="str">
        <f>IF('Data Entry'!F828="","",UPPER('Data Entry'!F828))</f>
        <v/>
      </c>
      <c r="H823" s="111"/>
      <c r="I823" s="111"/>
      <c r="J823" s="111"/>
      <c r="K823" s="111" t="str">
        <f>IF('Data Entry'!G828="","",'Data Entry'!G828)</f>
        <v/>
      </c>
      <c r="L823" s="111" t="str">
        <f>IF('Data Entry'!H828="","",'Data Entry'!H828)</f>
        <v/>
      </c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  <c r="AE823" s="112"/>
      <c r="AF823" s="68" t="str">
        <f>IF(AK823="","",IF(AK823&gt;0,COUNT($AG$2:AG823),""))</f>
        <v/>
      </c>
      <c r="AG823" s="113">
        <f t="shared" si="387"/>
        <v>8</v>
      </c>
      <c r="AH823" s="113" t="str">
        <f t="shared" si="388"/>
        <v/>
      </c>
      <c r="AI823" s="113" t="str">
        <f t="shared" si="389"/>
        <v/>
      </c>
      <c r="AJ823" s="113" t="str">
        <f t="shared" si="390"/>
        <v/>
      </c>
      <c r="AK823" s="113" t="str">
        <f t="shared" si="391"/>
        <v/>
      </c>
      <c r="AL823" s="113">
        <f t="shared" si="392"/>
        <v>0</v>
      </c>
      <c r="AM823" s="113" t="str">
        <f t="shared" si="393"/>
        <v/>
      </c>
      <c r="AN823" s="113">
        <f t="shared" si="394"/>
        <v>0</v>
      </c>
      <c r="AO823" s="113">
        <f t="shared" si="395"/>
        <v>0</v>
      </c>
      <c r="AP823" s="113">
        <f t="shared" si="396"/>
        <v>0</v>
      </c>
      <c r="AQ823" s="113" t="str">
        <f t="shared" si="397"/>
        <v/>
      </c>
      <c r="AR823" s="113" t="str">
        <f t="shared" si="398"/>
        <v/>
      </c>
      <c r="AS823" s="113">
        <f t="shared" si="399"/>
        <v>0</v>
      </c>
      <c r="AT823" s="113">
        <f t="shared" si="400"/>
        <v>0</v>
      </c>
      <c r="AU823" s="113">
        <f t="shared" si="401"/>
        <v>0</v>
      </c>
      <c r="AV823" s="113">
        <f t="shared" si="402"/>
        <v>0</v>
      </c>
      <c r="AX823" s="68" t="str">
        <f>IF(BC823="","",IF(BC823&gt;0,COUNT($AY$2:AY823),""))</f>
        <v/>
      </c>
      <c r="AY823" s="113" t="str">
        <f t="shared" si="403"/>
        <v/>
      </c>
      <c r="AZ823" s="113" t="str">
        <f t="shared" si="404"/>
        <v/>
      </c>
      <c r="BA823" s="113" t="str">
        <f t="shared" si="405"/>
        <v/>
      </c>
      <c r="BB823" s="113" t="str">
        <f t="shared" si="406"/>
        <v/>
      </c>
      <c r="BC823" s="113" t="str">
        <f t="shared" si="407"/>
        <v/>
      </c>
      <c r="BD823" s="113" t="str">
        <f t="shared" si="408"/>
        <v/>
      </c>
      <c r="BE823" s="113" t="str">
        <f t="shared" si="409"/>
        <v/>
      </c>
      <c r="BF823" s="113" t="str">
        <f t="shared" si="410"/>
        <v/>
      </c>
      <c r="BG823" s="113" t="str">
        <f t="shared" si="411"/>
        <v/>
      </c>
      <c r="BH823" s="113" t="str">
        <f t="shared" si="412"/>
        <v/>
      </c>
      <c r="BI823" s="113" t="str">
        <f t="shared" si="413"/>
        <v/>
      </c>
      <c r="BJ823" s="113" t="str">
        <f t="shared" si="414"/>
        <v/>
      </c>
      <c r="BK823" s="113" t="str">
        <f t="shared" si="415"/>
        <v/>
      </c>
      <c r="BL823" s="113" t="str">
        <f t="shared" si="416"/>
        <v/>
      </c>
      <c r="BM823" s="113" t="str">
        <f t="shared" si="417"/>
        <v/>
      </c>
      <c r="BN823" s="113" t="str">
        <f t="shared" si="418"/>
        <v/>
      </c>
    </row>
    <row r="824" spans="1:66">
      <c r="A824" s="111">
        <f>IF('Data Entry'!$H$4="","",'Data Entry'!$H$4)</f>
        <v>8</v>
      </c>
      <c r="B824" s="111" t="str">
        <f>IF('Data Entry'!B829="","",'Data Entry'!B829)</f>
        <v/>
      </c>
      <c r="C824" s="111" t="str">
        <f>IF('Data Entry'!C829="","",'Data Entry'!C829)</f>
        <v/>
      </c>
      <c r="D824" s="114" t="str">
        <f>IF('Data Entry'!D829="","",'Data Entry'!D829)</f>
        <v/>
      </c>
      <c r="E824" s="111" t="str">
        <f>IF('Data Entry'!E829="","",UPPER('Data Entry'!E829))</f>
        <v/>
      </c>
      <c r="F824" s="111"/>
      <c r="G824" s="111" t="str">
        <f>IF('Data Entry'!F829="","",UPPER('Data Entry'!F829))</f>
        <v/>
      </c>
      <c r="H824" s="111"/>
      <c r="I824" s="111"/>
      <c r="J824" s="111"/>
      <c r="K824" s="111" t="str">
        <f>IF('Data Entry'!G829="","",'Data Entry'!G829)</f>
        <v/>
      </c>
      <c r="L824" s="111" t="str">
        <f>IF('Data Entry'!H829="","",'Data Entry'!H829)</f>
        <v/>
      </c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  <c r="AE824" s="112"/>
      <c r="AF824" s="68" t="str">
        <f>IF(AK824="","",IF(AK824&gt;0,COUNT($AG$2:AG824),""))</f>
        <v/>
      </c>
      <c r="AG824" s="113">
        <f t="shared" si="387"/>
        <v>8</v>
      </c>
      <c r="AH824" s="113" t="str">
        <f t="shared" si="388"/>
        <v/>
      </c>
      <c r="AI824" s="113" t="str">
        <f t="shared" si="389"/>
        <v/>
      </c>
      <c r="AJ824" s="113" t="str">
        <f t="shared" si="390"/>
        <v/>
      </c>
      <c r="AK824" s="113" t="str">
        <f t="shared" si="391"/>
        <v/>
      </c>
      <c r="AL824" s="113">
        <f t="shared" si="392"/>
        <v>0</v>
      </c>
      <c r="AM824" s="113" t="str">
        <f t="shared" si="393"/>
        <v/>
      </c>
      <c r="AN824" s="113">
        <f t="shared" si="394"/>
        <v>0</v>
      </c>
      <c r="AO824" s="113">
        <f t="shared" si="395"/>
        <v>0</v>
      </c>
      <c r="AP824" s="113">
        <f t="shared" si="396"/>
        <v>0</v>
      </c>
      <c r="AQ824" s="113" t="str">
        <f t="shared" si="397"/>
        <v/>
      </c>
      <c r="AR824" s="113" t="str">
        <f t="shared" si="398"/>
        <v/>
      </c>
      <c r="AS824" s="113">
        <f t="shared" si="399"/>
        <v>0</v>
      </c>
      <c r="AT824" s="113">
        <f t="shared" si="400"/>
        <v>0</v>
      </c>
      <c r="AU824" s="113">
        <f t="shared" si="401"/>
        <v>0</v>
      </c>
      <c r="AV824" s="113">
        <f t="shared" si="402"/>
        <v>0</v>
      </c>
      <c r="AX824" s="68" t="str">
        <f>IF(BC824="","",IF(BC824&gt;0,COUNT($AY$2:AY824),""))</f>
        <v/>
      </c>
      <c r="AY824" s="113" t="str">
        <f t="shared" si="403"/>
        <v/>
      </c>
      <c r="AZ824" s="113" t="str">
        <f t="shared" si="404"/>
        <v/>
      </c>
      <c r="BA824" s="113" t="str">
        <f t="shared" si="405"/>
        <v/>
      </c>
      <c r="BB824" s="113" t="str">
        <f t="shared" si="406"/>
        <v/>
      </c>
      <c r="BC824" s="113" t="str">
        <f t="shared" si="407"/>
        <v/>
      </c>
      <c r="BD824" s="113" t="str">
        <f t="shared" si="408"/>
        <v/>
      </c>
      <c r="BE824" s="113" t="str">
        <f t="shared" si="409"/>
        <v/>
      </c>
      <c r="BF824" s="113" t="str">
        <f t="shared" si="410"/>
        <v/>
      </c>
      <c r="BG824" s="113" t="str">
        <f t="shared" si="411"/>
        <v/>
      </c>
      <c r="BH824" s="113" t="str">
        <f t="shared" si="412"/>
        <v/>
      </c>
      <c r="BI824" s="113" t="str">
        <f t="shared" si="413"/>
        <v/>
      </c>
      <c r="BJ824" s="113" t="str">
        <f t="shared" si="414"/>
        <v/>
      </c>
      <c r="BK824" s="113" t="str">
        <f t="shared" si="415"/>
        <v/>
      </c>
      <c r="BL824" s="113" t="str">
        <f t="shared" si="416"/>
        <v/>
      </c>
      <c r="BM824" s="113" t="str">
        <f t="shared" si="417"/>
        <v/>
      </c>
      <c r="BN824" s="113" t="str">
        <f t="shared" si="418"/>
        <v/>
      </c>
    </row>
    <row r="825" spans="1:66">
      <c r="A825" s="111">
        <f>IF('Data Entry'!$H$4="","",'Data Entry'!$H$4)</f>
        <v>8</v>
      </c>
      <c r="B825" s="111" t="str">
        <f>IF('Data Entry'!B830="","",'Data Entry'!B830)</f>
        <v/>
      </c>
      <c r="C825" s="111" t="str">
        <f>IF('Data Entry'!C830="","",'Data Entry'!C830)</f>
        <v/>
      </c>
      <c r="D825" s="114" t="str">
        <f>IF('Data Entry'!D830="","",'Data Entry'!D830)</f>
        <v/>
      </c>
      <c r="E825" s="111" t="str">
        <f>IF('Data Entry'!E830="","",UPPER('Data Entry'!E830))</f>
        <v/>
      </c>
      <c r="F825" s="111"/>
      <c r="G825" s="111" t="str">
        <f>IF('Data Entry'!F830="","",UPPER('Data Entry'!F830))</f>
        <v/>
      </c>
      <c r="H825" s="111"/>
      <c r="I825" s="111"/>
      <c r="J825" s="111"/>
      <c r="K825" s="111" t="str">
        <f>IF('Data Entry'!G830="","",'Data Entry'!G830)</f>
        <v/>
      </c>
      <c r="L825" s="111" t="str">
        <f>IF('Data Entry'!H830="","",'Data Entry'!H830)</f>
        <v/>
      </c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  <c r="AE825" s="112"/>
      <c r="AF825" s="68" t="str">
        <f>IF(AK825="","",IF(AK825&gt;0,COUNT($AG$2:AG825),""))</f>
        <v/>
      </c>
      <c r="AG825" s="113">
        <f t="shared" si="387"/>
        <v>8</v>
      </c>
      <c r="AH825" s="113" t="str">
        <f t="shared" si="388"/>
        <v/>
      </c>
      <c r="AI825" s="113" t="str">
        <f t="shared" si="389"/>
        <v/>
      </c>
      <c r="AJ825" s="113" t="str">
        <f t="shared" si="390"/>
        <v/>
      </c>
      <c r="AK825" s="113" t="str">
        <f t="shared" si="391"/>
        <v/>
      </c>
      <c r="AL825" s="113">
        <f t="shared" si="392"/>
        <v>0</v>
      </c>
      <c r="AM825" s="113" t="str">
        <f t="shared" si="393"/>
        <v/>
      </c>
      <c r="AN825" s="113">
        <f t="shared" si="394"/>
        <v>0</v>
      </c>
      <c r="AO825" s="113">
        <f t="shared" si="395"/>
        <v>0</v>
      </c>
      <c r="AP825" s="113">
        <f t="shared" si="396"/>
        <v>0</v>
      </c>
      <c r="AQ825" s="113" t="str">
        <f t="shared" si="397"/>
        <v/>
      </c>
      <c r="AR825" s="113" t="str">
        <f t="shared" si="398"/>
        <v/>
      </c>
      <c r="AS825" s="113">
        <f t="shared" si="399"/>
        <v>0</v>
      </c>
      <c r="AT825" s="113">
        <f t="shared" si="400"/>
        <v>0</v>
      </c>
      <c r="AU825" s="113">
        <f t="shared" si="401"/>
        <v>0</v>
      </c>
      <c r="AV825" s="113">
        <f t="shared" si="402"/>
        <v>0</v>
      </c>
      <c r="AX825" s="68" t="str">
        <f>IF(BC825="","",IF(BC825&gt;0,COUNT($AY$2:AY825),""))</f>
        <v/>
      </c>
      <c r="AY825" s="113" t="str">
        <f t="shared" si="403"/>
        <v/>
      </c>
      <c r="AZ825" s="113" t="str">
        <f t="shared" si="404"/>
        <v/>
      </c>
      <c r="BA825" s="113" t="str">
        <f t="shared" si="405"/>
        <v/>
      </c>
      <c r="BB825" s="113" t="str">
        <f t="shared" si="406"/>
        <v/>
      </c>
      <c r="BC825" s="113" t="str">
        <f t="shared" si="407"/>
        <v/>
      </c>
      <c r="BD825" s="113" t="str">
        <f t="shared" si="408"/>
        <v/>
      </c>
      <c r="BE825" s="113" t="str">
        <f t="shared" si="409"/>
        <v/>
      </c>
      <c r="BF825" s="113" t="str">
        <f t="shared" si="410"/>
        <v/>
      </c>
      <c r="BG825" s="113" t="str">
        <f t="shared" si="411"/>
        <v/>
      </c>
      <c r="BH825" s="113" t="str">
        <f t="shared" si="412"/>
        <v/>
      </c>
      <c r="BI825" s="113" t="str">
        <f t="shared" si="413"/>
        <v/>
      </c>
      <c r="BJ825" s="113" t="str">
        <f t="shared" si="414"/>
        <v/>
      </c>
      <c r="BK825" s="113" t="str">
        <f t="shared" si="415"/>
        <v/>
      </c>
      <c r="BL825" s="113" t="str">
        <f t="shared" si="416"/>
        <v/>
      </c>
      <c r="BM825" s="113" t="str">
        <f t="shared" si="417"/>
        <v/>
      </c>
      <c r="BN825" s="113" t="str">
        <f t="shared" si="418"/>
        <v/>
      </c>
    </row>
    <row r="826" spans="1:66">
      <c r="A826" s="111">
        <f>IF('Data Entry'!$H$4="","",'Data Entry'!$H$4)</f>
        <v>8</v>
      </c>
      <c r="B826" s="111" t="str">
        <f>IF('Data Entry'!B831="","",'Data Entry'!B831)</f>
        <v/>
      </c>
      <c r="C826" s="111" t="str">
        <f>IF('Data Entry'!C831="","",'Data Entry'!C831)</f>
        <v/>
      </c>
      <c r="D826" s="114" t="str">
        <f>IF('Data Entry'!D831="","",'Data Entry'!D831)</f>
        <v/>
      </c>
      <c r="E826" s="111" t="str">
        <f>IF('Data Entry'!E831="","",UPPER('Data Entry'!E831))</f>
        <v/>
      </c>
      <c r="F826" s="111"/>
      <c r="G826" s="111" t="str">
        <f>IF('Data Entry'!F831="","",UPPER('Data Entry'!F831))</f>
        <v/>
      </c>
      <c r="H826" s="111"/>
      <c r="I826" s="111"/>
      <c r="J826" s="111"/>
      <c r="K826" s="111" t="str">
        <f>IF('Data Entry'!G831="","",'Data Entry'!G831)</f>
        <v/>
      </c>
      <c r="L826" s="111" t="str">
        <f>IF('Data Entry'!H831="","",'Data Entry'!H831)</f>
        <v/>
      </c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  <c r="AE826" s="112"/>
      <c r="AF826" s="68" t="str">
        <f>IF(AK826="","",IF(AK826&gt;0,COUNT($AG$2:AG826),""))</f>
        <v/>
      </c>
      <c r="AG826" s="113">
        <f t="shared" si="387"/>
        <v>8</v>
      </c>
      <c r="AH826" s="113" t="str">
        <f t="shared" si="388"/>
        <v/>
      </c>
      <c r="AI826" s="113" t="str">
        <f t="shared" si="389"/>
        <v/>
      </c>
      <c r="AJ826" s="113" t="str">
        <f t="shared" si="390"/>
        <v/>
      </c>
      <c r="AK826" s="113" t="str">
        <f t="shared" si="391"/>
        <v/>
      </c>
      <c r="AL826" s="113">
        <f t="shared" si="392"/>
        <v>0</v>
      </c>
      <c r="AM826" s="113" t="str">
        <f t="shared" si="393"/>
        <v/>
      </c>
      <c r="AN826" s="113">
        <f t="shared" si="394"/>
        <v>0</v>
      </c>
      <c r="AO826" s="113">
        <f t="shared" si="395"/>
        <v>0</v>
      </c>
      <c r="AP826" s="113">
        <f t="shared" si="396"/>
        <v>0</v>
      </c>
      <c r="AQ826" s="113" t="str">
        <f t="shared" si="397"/>
        <v/>
      </c>
      <c r="AR826" s="113" t="str">
        <f t="shared" si="398"/>
        <v/>
      </c>
      <c r="AS826" s="113">
        <f t="shared" si="399"/>
        <v>0</v>
      </c>
      <c r="AT826" s="113">
        <f t="shared" si="400"/>
        <v>0</v>
      </c>
      <c r="AU826" s="113">
        <f t="shared" si="401"/>
        <v>0</v>
      </c>
      <c r="AV826" s="113">
        <f t="shared" si="402"/>
        <v>0</v>
      </c>
      <c r="AX826" s="68" t="str">
        <f>IF(BC826="","",IF(BC826&gt;0,COUNT($AY$2:AY826),""))</f>
        <v/>
      </c>
      <c r="AY826" s="113" t="str">
        <f t="shared" si="403"/>
        <v/>
      </c>
      <c r="AZ826" s="113" t="str">
        <f t="shared" si="404"/>
        <v/>
      </c>
      <c r="BA826" s="113" t="str">
        <f t="shared" si="405"/>
        <v/>
      </c>
      <c r="BB826" s="113" t="str">
        <f t="shared" si="406"/>
        <v/>
      </c>
      <c r="BC826" s="113" t="str">
        <f t="shared" si="407"/>
        <v/>
      </c>
      <c r="BD826" s="113" t="str">
        <f t="shared" si="408"/>
        <v/>
      </c>
      <c r="BE826" s="113" t="str">
        <f t="shared" si="409"/>
        <v/>
      </c>
      <c r="BF826" s="113" t="str">
        <f t="shared" si="410"/>
        <v/>
      </c>
      <c r="BG826" s="113" t="str">
        <f t="shared" si="411"/>
        <v/>
      </c>
      <c r="BH826" s="113" t="str">
        <f t="shared" si="412"/>
        <v/>
      </c>
      <c r="BI826" s="113" t="str">
        <f t="shared" si="413"/>
        <v/>
      </c>
      <c r="BJ826" s="113" t="str">
        <f t="shared" si="414"/>
        <v/>
      </c>
      <c r="BK826" s="113" t="str">
        <f t="shared" si="415"/>
        <v/>
      </c>
      <c r="BL826" s="113" t="str">
        <f t="shared" si="416"/>
        <v/>
      </c>
      <c r="BM826" s="113" t="str">
        <f t="shared" si="417"/>
        <v/>
      </c>
      <c r="BN826" s="113" t="str">
        <f t="shared" si="418"/>
        <v/>
      </c>
    </row>
    <row r="827" spans="1:66">
      <c r="A827" s="111">
        <f>IF('Data Entry'!$H$4="","",'Data Entry'!$H$4)</f>
        <v>8</v>
      </c>
      <c r="B827" s="111" t="str">
        <f>IF('Data Entry'!B832="","",'Data Entry'!B832)</f>
        <v/>
      </c>
      <c r="C827" s="111" t="str">
        <f>IF('Data Entry'!C832="","",'Data Entry'!C832)</f>
        <v/>
      </c>
      <c r="D827" s="114" t="str">
        <f>IF('Data Entry'!D832="","",'Data Entry'!D832)</f>
        <v/>
      </c>
      <c r="E827" s="111" t="str">
        <f>IF('Data Entry'!E832="","",UPPER('Data Entry'!E832))</f>
        <v/>
      </c>
      <c r="F827" s="111"/>
      <c r="G827" s="111" t="str">
        <f>IF('Data Entry'!F832="","",UPPER('Data Entry'!F832))</f>
        <v/>
      </c>
      <c r="H827" s="111"/>
      <c r="I827" s="111"/>
      <c r="J827" s="111"/>
      <c r="K827" s="111" t="str">
        <f>IF('Data Entry'!G832="","",'Data Entry'!G832)</f>
        <v/>
      </c>
      <c r="L827" s="111" t="str">
        <f>IF('Data Entry'!H832="","",'Data Entry'!H832)</f>
        <v/>
      </c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  <c r="AE827" s="112"/>
      <c r="AF827" s="68" t="str">
        <f>IF(AK827="","",IF(AK827&gt;0,COUNT($AG$2:AG827),""))</f>
        <v/>
      </c>
      <c r="AG827" s="113">
        <f t="shared" si="387"/>
        <v>8</v>
      </c>
      <c r="AH827" s="113" t="str">
        <f t="shared" si="388"/>
        <v/>
      </c>
      <c r="AI827" s="113" t="str">
        <f t="shared" si="389"/>
        <v/>
      </c>
      <c r="AJ827" s="113" t="str">
        <f t="shared" si="390"/>
        <v/>
      </c>
      <c r="AK827" s="113" t="str">
        <f t="shared" si="391"/>
        <v/>
      </c>
      <c r="AL827" s="113">
        <f t="shared" si="392"/>
        <v>0</v>
      </c>
      <c r="AM827" s="113" t="str">
        <f t="shared" si="393"/>
        <v/>
      </c>
      <c r="AN827" s="113">
        <f t="shared" si="394"/>
        <v>0</v>
      </c>
      <c r="AO827" s="113">
        <f t="shared" si="395"/>
        <v>0</v>
      </c>
      <c r="AP827" s="113">
        <f t="shared" si="396"/>
        <v>0</v>
      </c>
      <c r="AQ827" s="113" t="str">
        <f t="shared" si="397"/>
        <v/>
      </c>
      <c r="AR827" s="113" t="str">
        <f t="shared" si="398"/>
        <v/>
      </c>
      <c r="AS827" s="113">
        <f t="shared" si="399"/>
        <v>0</v>
      </c>
      <c r="AT827" s="113">
        <f t="shared" si="400"/>
        <v>0</v>
      </c>
      <c r="AU827" s="113">
        <f t="shared" si="401"/>
        <v>0</v>
      </c>
      <c r="AV827" s="113">
        <f t="shared" si="402"/>
        <v>0</v>
      </c>
      <c r="AX827" s="68" t="str">
        <f>IF(BC827="","",IF(BC827&gt;0,COUNT($AY$2:AY827),""))</f>
        <v/>
      </c>
      <c r="AY827" s="113" t="str">
        <f t="shared" si="403"/>
        <v/>
      </c>
      <c r="AZ827" s="113" t="str">
        <f t="shared" si="404"/>
        <v/>
      </c>
      <c r="BA827" s="113" t="str">
        <f t="shared" si="405"/>
        <v/>
      </c>
      <c r="BB827" s="113" t="str">
        <f t="shared" si="406"/>
        <v/>
      </c>
      <c r="BC827" s="113" t="str">
        <f t="shared" si="407"/>
        <v/>
      </c>
      <c r="BD827" s="113" t="str">
        <f t="shared" si="408"/>
        <v/>
      </c>
      <c r="BE827" s="113" t="str">
        <f t="shared" si="409"/>
        <v/>
      </c>
      <c r="BF827" s="113" t="str">
        <f t="shared" si="410"/>
        <v/>
      </c>
      <c r="BG827" s="113" t="str">
        <f t="shared" si="411"/>
        <v/>
      </c>
      <c r="BH827" s="113" t="str">
        <f t="shared" si="412"/>
        <v/>
      </c>
      <c r="BI827" s="113" t="str">
        <f t="shared" si="413"/>
        <v/>
      </c>
      <c r="BJ827" s="113" t="str">
        <f t="shared" si="414"/>
        <v/>
      </c>
      <c r="BK827" s="113" t="str">
        <f t="shared" si="415"/>
        <v/>
      </c>
      <c r="BL827" s="113" t="str">
        <f t="shared" si="416"/>
        <v/>
      </c>
      <c r="BM827" s="113" t="str">
        <f t="shared" si="417"/>
        <v/>
      </c>
      <c r="BN827" s="113" t="str">
        <f t="shared" si="418"/>
        <v/>
      </c>
    </row>
    <row r="828" spans="1:66">
      <c r="A828" s="111">
        <f>IF('Data Entry'!$H$4="","",'Data Entry'!$H$4)</f>
        <v>8</v>
      </c>
      <c r="B828" s="111" t="str">
        <f>IF('Data Entry'!B833="","",'Data Entry'!B833)</f>
        <v/>
      </c>
      <c r="C828" s="111" t="str">
        <f>IF('Data Entry'!C833="","",'Data Entry'!C833)</f>
        <v/>
      </c>
      <c r="D828" s="114" t="str">
        <f>IF('Data Entry'!D833="","",'Data Entry'!D833)</f>
        <v/>
      </c>
      <c r="E828" s="111" t="str">
        <f>IF('Data Entry'!E833="","",UPPER('Data Entry'!E833))</f>
        <v/>
      </c>
      <c r="F828" s="111"/>
      <c r="G828" s="111" t="str">
        <f>IF('Data Entry'!F833="","",UPPER('Data Entry'!F833))</f>
        <v/>
      </c>
      <c r="H828" s="111"/>
      <c r="I828" s="111"/>
      <c r="J828" s="111"/>
      <c r="K828" s="111" t="str">
        <f>IF('Data Entry'!G833="","",'Data Entry'!G833)</f>
        <v/>
      </c>
      <c r="L828" s="111" t="str">
        <f>IF('Data Entry'!H833="","",'Data Entry'!H833)</f>
        <v/>
      </c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  <c r="AE828" s="112"/>
      <c r="AF828" s="68" t="str">
        <f>IF(AK828="","",IF(AK828&gt;0,COUNT($AG$2:AG828),""))</f>
        <v/>
      </c>
      <c r="AG828" s="113">
        <f t="shared" si="387"/>
        <v>8</v>
      </c>
      <c r="AH828" s="113" t="str">
        <f t="shared" si="388"/>
        <v/>
      </c>
      <c r="AI828" s="113" t="str">
        <f t="shared" si="389"/>
        <v/>
      </c>
      <c r="AJ828" s="113" t="str">
        <f t="shared" si="390"/>
        <v/>
      </c>
      <c r="AK828" s="113" t="str">
        <f t="shared" si="391"/>
        <v/>
      </c>
      <c r="AL828" s="113">
        <f t="shared" si="392"/>
        <v>0</v>
      </c>
      <c r="AM828" s="113" t="str">
        <f t="shared" si="393"/>
        <v/>
      </c>
      <c r="AN828" s="113">
        <f t="shared" si="394"/>
        <v>0</v>
      </c>
      <c r="AO828" s="113">
        <f t="shared" si="395"/>
        <v>0</v>
      </c>
      <c r="AP828" s="113">
        <f t="shared" si="396"/>
        <v>0</v>
      </c>
      <c r="AQ828" s="113" t="str">
        <f t="shared" si="397"/>
        <v/>
      </c>
      <c r="AR828" s="113" t="str">
        <f t="shared" si="398"/>
        <v/>
      </c>
      <c r="AS828" s="113">
        <f t="shared" si="399"/>
        <v>0</v>
      </c>
      <c r="AT828" s="113">
        <f t="shared" si="400"/>
        <v>0</v>
      </c>
      <c r="AU828" s="113">
        <f t="shared" si="401"/>
        <v>0</v>
      </c>
      <c r="AV828" s="113">
        <f t="shared" si="402"/>
        <v>0</v>
      </c>
      <c r="AX828" s="68" t="str">
        <f>IF(BC828="","",IF(BC828&gt;0,COUNT($AY$2:AY828),""))</f>
        <v/>
      </c>
      <c r="AY828" s="113" t="str">
        <f t="shared" si="403"/>
        <v/>
      </c>
      <c r="AZ828" s="113" t="str">
        <f t="shared" si="404"/>
        <v/>
      </c>
      <c r="BA828" s="113" t="str">
        <f t="shared" si="405"/>
        <v/>
      </c>
      <c r="BB828" s="113" t="str">
        <f t="shared" si="406"/>
        <v/>
      </c>
      <c r="BC828" s="113" t="str">
        <f t="shared" si="407"/>
        <v/>
      </c>
      <c r="BD828" s="113" t="str">
        <f t="shared" si="408"/>
        <v/>
      </c>
      <c r="BE828" s="113" t="str">
        <f t="shared" si="409"/>
        <v/>
      </c>
      <c r="BF828" s="113" t="str">
        <f t="shared" si="410"/>
        <v/>
      </c>
      <c r="BG828" s="113" t="str">
        <f t="shared" si="411"/>
        <v/>
      </c>
      <c r="BH828" s="113" t="str">
        <f t="shared" si="412"/>
        <v/>
      </c>
      <c r="BI828" s="113" t="str">
        <f t="shared" si="413"/>
        <v/>
      </c>
      <c r="BJ828" s="113" t="str">
        <f t="shared" si="414"/>
        <v/>
      </c>
      <c r="BK828" s="113" t="str">
        <f t="shared" si="415"/>
        <v/>
      </c>
      <c r="BL828" s="113" t="str">
        <f t="shared" si="416"/>
        <v/>
      </c>
      <c r="BM828" s="113" t="str">
        <f t="shared" si="417"/>
        <v/>
      </c>
      <c r="BN828" s="113" t="str">
        <f t="shared" si="418"/>
        <v/>
      </c>
    </row>
    <row r="829" spans="1:66">
      <c r="A829" s="111">
        <f>IF('Data Entry'!$H$4="","",'Data Entry'!$H$4)</f>
        <v>8</v>
      </c>
      <c r="B829" s="111" t="str">
        <f>IF('Data Entry'!B834="","",'Data Entry'!B834)</f>
        <v/>
      </c>
      <c r="C829" s="111" t="str">
        <f>IF('Data Entry'!C834="","",'Data Entry'!C834)</f>
        <v/>
      </c>
      <c r="D829" s="114" t="str">
        <f>IF('Data Entry'!D834="","",'Data Entry'!D834)</f>
        <v/>
      </c>
      <c r="E829" s="111" t="str">
        <f>IF('Data Entry'!E834="","",UPPER('Data Entry'!E834))</f>
        <v/>
      </c>
      <c r="F829" s="111"/>
      <c r="G829" s="111" t="str">
        <f>IF('Data Entry'!F834="","",UPPER('Data Entry'!F834))</f>
        <v/>
      </c>
      <c r="H829" s="111"/>
      <c r="I829" s="111"/>
      <c r="J829" s="111"/>
      <c r="K829" s="111" t="str">
        <f>IF('Data Entry'!G834="","",'Data Entry'!G834)</f>
        <v/>
      </c>
      <c r="L829" s="111" t="str">
        <f>IF('Data Entry'!H834="","",'Data Entry'!H834)</f>
        <v/>
      </c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  <c r="AE829" s="112"/>
      <c r="AF829" s="68" t="str">
        <f>IF(AK829="","",IF(AK829&gt;0,COUNT($AG$2:AG829),""))</f>
        <v/>
      </c>
      <c r="AG829" s="113">
        <f t="shared" si="387"/>
        <v>8</v>
      </c>
      <c r="AH829" s="113" t="str">
        <f t="shared" si="388"/>
        <v/>
      </c>
      <c r="AI829" s="113" t="str">
        <f t="shared" si="389"/>
        <v/>
      </c>
      <c r="AJ829" s="113" t="str">
        <f t="shared" si="390"/>
        <v/>
      </c>
      <c r="AK829" s="113" t="str">
        <f t="shared" si="391"/>
        <v/>
      </c>
      <c r="AL829" s="113">
        <f t="shared" si="392"/>
        <v>0</v>
      </c>
      <c r="AM829" s="113" t="str">
        <f t="shared" si="393"/>
        <v/>
      </c>
      <c r="AN829" s="113">
        <f t="shared" si="394"/>
        <v>0</v>
      </c>
      <c r="AO829" s="113">
        <f t="shared" si="395"/>
        <v>0</v>
      </c>
      <c r="AP829" s="113">
        <f t="shared" si="396"/>
        <v>0</v>
      </c>
      <c r="AQ829" s="113" t="str">
        <f t="shared" si="397"/>
        <v/>
      </c>
      <c r="AR829" s="113" t="str">
        <f t="shared" si="398"/>
        <v/>
      </c>
      <c r="AS829" s="113">
        <f t="shared" si="399"/>
        <v>0</v>
      </c>
      <c r="AT829" s="113">
        <f t="shared" si="400"/>
        <v>0</v>
      </c>
      <c r="AU829" s="113">
        <f t="shared" si="401"/>
        <v>0</v>
      </c>
      <c r="AV829" s="113">
        <f t="shared" si="402"/>
        <v>0</v>
      </c>
      <c r="AX829" s="68" t="str">
        <f>IF(BC829="","",IF(BC829&gt;0,COUNT($AY$2:AY829),""))</f>
        <v/>
      </c>
      <c r="AY829" s="113" t="str">
        <f t="shared" si="403"/>
        <v/>
      </c>
      <c r="AZ829" s="113" t="str">
        <f t="shared" si="404"/>
        <v/>
      </c>
      <c r="BA829" s="113" t="str">
        <f t="shared" si="405"/>
        <v/>
      </c>
      <c r="BB829" s="113" t="str">
        <f t="shared" si="406"/>
        <v/>
      </c>
      <c r="BC829" s="113" t="str">
        <f t="shared" si="407"/>
        <v/>
      </c>
      <c r="BD829" s="113" t="str">
        <f t="shared" si="408"/>
        <v/>
      </c>
      <c r="BE829" s="113" t="str">
        <f t="shared" si="409"/>
        <v/>
      </c>
      <c r="BF829" s="113" t="str">
        <f t="shared" si="410"/>
        <v/>
      </c>
      <c r="BG829" s="113" t="str">
        <f t="shared" si="411"/>
        <v/>
      </c>
      <c r="BH829" s="113" t="str">
        <f t="shared" si="412"/>
        <v/>
      </c>
      <c r="BI829" s="113" t="str">
        <f t="shared" si="413"/>
        <v/>
      </c>
      <c r="BJ829" s="113" t="str">
        <f t="shared" si="414"/>
        <v/>
      </c>
      <c r="BK829" s="113" t="str">
        <f t="shared" si="415"/>
        <v/>
      </c>
      <c r="BL829" s="113" t="str">
        <f t="shared" si="416"/>
        <v/>
      </c>
      <c r="BM829" s="113" t="str">
        <f t="shared" si="417"/>
        <v/>
      </c>
      <c r="BN829" s="113" t="str">
        <f t="shared" si="418"/>
        <v/>
      </c>
    </row>
    <row r="830" spans="1:66">
      <c r="A830" s="111">
        <f>IF('Data Entry'!$H$4="","",'Data Entry'!$H$4)</f>
        <v>8</v>
      </c>
      <c r="B830" s="111" t="str">
        <f>IF('Data Entry'!B835="","",'Data Entry'!B835)</f>
        <v/>
      </c>
      <c r="C830" s="111" t="str">
        <f>IF('Data Entry'!C835="","",'Data Entry'!C835)</f>
        <v/>
      </c>
      <c r="D830" s="114" t="str">
        <f>IF('Data Entry'!D835="","",'Data Entry'!D835)</f>
        <v/>
      </c>
      <c r="E830" s="111" t="str">
        <f>IF('Data Entry'!E835="","",UPPER('Data Entry'!E835))</f>
        <v/>
      </c>
      <c r="F830" s="111"/>
      <c r="G830" s="111" t="str">
        <f>IF('Data Entry'!F835="","",UPPER('Data Entry'!F835))</f>
        <v/>
      </c>
      <c r="H830" s="111"/>
      <c r="I830" s="111"/>
      <c r="J830" s="111"/>
      <c r="K830" s="111" t="str">
        <f>IF('Data Entry'!G835="","",'Data Entry'!G835)</f>
        <v/>
      </c>
      <c r="L830" s="111" t="str">
        <f>IF('Data Entry'!H835="","",'Data Entry'!H835)</f>
        <v/>
      </c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  <c r="AE830" s="112"/>
      <c r="AF830" s="68" t="str">
        <f>IF(AK830="","",IF(AK830&gt;0,COUNT($AG$2:AG830),""))</f>
        <v/>
      </c>
      <c r="AG830" s="113">
        <f t="shared" si="387"/>
        <v>8</v>
      </c>
      <c r="AH830" s="113" t="str">
        <f t="shared" si="388"/>
        <v/>
      </c>
      <c r="AI830" s="113" t="str">
        <f t="shared" si="389"/>
        <v/>
      </c>
      <c r="AJ830" s="113" t="str">
        <f t="shared" si="390"/>
        <v/>
      </c>
      <c r="AK830" s="113" t="str">
        <f t="shared" si="391"/>
        <v/>
      </c>
      <c r="AL830" s="113">
        <f t="shared" si="392"/>
        <v>0</v>
      </c>
      <c r="AM830" s="113" t="str">
        <f t="shared" si="393"/>
        <v/>
      </c>
      <c r="AN830" s="113">
        <f t="shared" si="394"/>
        <v>0</v>
      </c>
      <c r="AO830" s="113">
        <f t="shared" si="395"/>
        <v>0</v>
      </c>
      <c r="AP830" s="113">
        <f t="shared" si="396"/>
        <v>0</v>
      </c>
      <c r="AQ830" s="113" t="str">
        <f t="shared" si="397"/>
        <v/>
      </c>
      <c r="AR830" s="113" t="str">
        <f t="shared" si="398"/>
        <v/>
      </c>
      <c r="AS830" s="113">
        <f t="shared" si="399"/>
        <v>0</v>
      </c>
      <c r="AT830" s="113">
        <f t="shared" si="400"/>
        <v>0</v>
      </c>
      <c r="AU830" s="113">
        <f t="shared" si="401"/>
        <v>0</v>
      </c>
      <c r="AV830" s="113">
        <f t="shared" si="402"/>
        <v>0</v>
      </c>
      <c r="AX830" s="68" t="str">
        <f>IF(BC830="","",IF(BC830&gt;0,COUNT($AY$2:AY830),""))</f>
        <v/>
      </c>
      <c r="AY830" s="113" t="str">
        <f t="shared" si="403"/>
        <v/>
      </c>
      <c r="AZ830" s="113" t="str">
        <f t="shared" si="404"/>
        <v/>
      </c>
      <c r="BA830" s="113" t="str">
        <f t="shared" si="405"/>
        <v/>
      </c>
      <c r="BB830" s="113" t="str">
        <f t="shared" si="406"/>
        <v/>
      </c>
      <c r="BC830" s="113" t="str">
        <f t="shared" si="407"/>
        <v/>
      </c>
      <c r="BD830" s="113" t="str">
        <f t="shared" si="408"/>
        <v/>
      </c>
      <c r="BE830" s="113" t="str">
        <f t="shared" si="409"/>
        <v/>
      </c>
      <c r="BF830" s="113" t="str">
        <f t="shared" si="410"/>
        <v/>
      </c>
      <c r="BG830" s="113" t="str">
        <f t="shared" si="411"/>
        <v/>
      </c>
      <c r="BH830" s="113" t="str">
        <f t="shared" si="412"/>
        <v/>
      </c>
      <c r="BI830" s="113" t="str">
        <f t="shared" si="413"/>
        <v/>
      </c>
      <c r="BJ830" s="113" t="str">
        <f t="shared" si="414"/>
        <v/>
      </c>
      <c r="BK830" s="113" t="str">
        <f t="shared" si="415"/>
        <v/>
      </c>
      <c r="BL830" s="113" t="str">
        <f t="shared" si="416"/>
        <v/>
      </c>
      <c r="BM830" s="113" t="str">
        <f t="shared" si="417"/>
        <v/>
      </c>
      <c r="BN830" s="113" t="str">
        <f t="shared" si="418"/>
        <v/>
      </c>
    </row>
    <row r="831" spans="1:66">
      <c r="A831" s="111">
        <f>IF('Data Entry'!$H$4="","",'Data Entry'!$H$4)</f>
        <v>8</v>
      </c>
      <c r="B831" s="111" t="str">
        <f>IF('Data Entry'!B836="","",'Data Entry'!B836)</f>
        <v/>
      </c>
      <c r="C831" s="111" t="str">
        <f>IF('Data Entry'!C836="","",'Data Entry'!C836)</f>
        <v/>
      </c>
      <c r="D831" s="114" t="str">
        <f>IF('Data Entry'!D836="","",'Data Entry'!D836)</f>
        <v/>
      </c>
      <c r="E831" s="111" t="str">
        <f>IF('Data Entry'!E836="","",UPPER('Data Entry'!E836))</f>
        <v/>
      </c>
      <c r="F831" s="111"/>
      <c r="G831" s="111" t="str">
        <f>IF('Data Entry'!F836="","",UPPER('Data Entry'!F836))</f>
        <v/>
      </c>
      <c r="H831" s="111"/>
      <c r="I831" s="111"/>
      <c r="J831" s="111"/>
      <c r="K831" s="111" t="str">
        <f>IF('Data Entry'!G836="","",'Data Entry'!G836)</f>
        <v/>
      </c>
      <c r="L831" s="111" t="str">
        <f>IF('Data Entry'!H836="","",'Data Entry'!H836)</f>
        <v/>
      </c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  <c r="AE831" s="112"/>
      <c r="AF831" s="68" t="str">
        <f>IF(AK831="","",IF(AK831&gt;0,COUNT($AG$2:AG831),""))</f>
        <v/>
      </c>
      <c r="AG831" s="113">
        <f t="shared" si="387"/>
        <v>8</v>
      </c>
      <c r="AH831" s="113" t="str">
        <f t="shared" si="388"/>
        <v/>
      </c>
      <c r="AI831" s="113" t="str">
        <f t="shared" si="389"/>
        <v/>
      </c>
      <c r="AJ831" s="113" t="str">
        <f t="shared" si="390"/>
        <v/>
      </c>
      <c r="AK831" s="113" t="str">
        <f t="shared" si="391"/>
        <v/>
      </c>
      <c r="AL831" s="113">
        <f t="shared" si="392"/>
        <v>0</v>
      </c>
      <c r="AM831" s="113" t="str">
        <f t="shared" si="393"/>
        <v/>
      </c>
      <c r="AN831" s="113">
        <f t="shared" si="394"/>
        <v>0</v>
      </c>
      <c r="AO831" s="113">
        <f t="shared" si="395"/>
        <v>0</v>
      </c>
      <c r="AP831" s="113">
        <f t="shared" si="396"/>
        <v>0</v>
      </c>
      <c r="AQ831" s="113" t="str">
        <f t="shared" si="397"/>
        <v/>
      </c>
      <c r="AR831" s="113" t="str">
        <f t="shared" si="398"/>
        <v/>
      </c>
      <c r="AS831" s="113">
        <f t="shared" si="399"/>
        <v>0</v>
      </c>
      <c r="AT831" s="113">
        <f t="shared" si="400"/>
        <v>0</v>
      </c>
      <c r="AU831" s="113">
        <f t="shared" si="401"/>
        <v>0</v>
      </c>
      <c r="AV831" s="113">
        <f t="shared" si="402"/>
        <v>0</v>
      </c>
      <c r="AX831" s="68" t="str">
        <f>IF(BC831="","",IF(BC831&gt;0,COUNT($AY$2:AY831),""))</f>
        <v/>
      </c>
      <c r="AY831" s="113" t="str">
        <f t="shared" si="403"/>
        <v/>
      </c>
      <c r="AZ831" s="113" t="str">
        <f t="shared" si="404"/>
        <v/>
      </c>
      <c r="BA831" s="113" t="str">
        <f t="shared" si="405"/>
        <v/>
      </c>
      <c r="BB831" s="113" t="str">
        <f t="shared" si="406"/>
        <v/>
      </c>
      <c r="BC831" s="113" t="str">
        <f t="shared" si="407"/>
        <v/>
      </c>
      <c r="BD831" s="113" t="str">
        <f t="shared" si="408"/>
        <v/>
      </c>
      <c r="BE831" s="113" t="str">
        <f t="shared" si="409"/>
        <v/>
      </c>
      <c r="BF831" s="113" t="str">
        <f t="shared" si="410"/>
        <v/>
      </c>
      <c r="BG831" s="113" t="str">
        <f t="shared" si="411"/>
        <v/>
      </c>
      <c r="BH831" s="113" t="str">
        <f t="shared" si="412"/>
        <v/>
      </c>
      <c r="BI831" s="113" t="str">
        <f t="shared" si="413"/>
        <v/>
      </c>
      <c r="BJ831" s="113" t="str">
        <f t="shared" si="414"/>
        <v/>
      </c>
      <c r="BK831" s="113" t="str">
        <f t="shared" si="415"/>
        <v/>
      </c>
      <c r="BL831" s="113" t="str">
        <f t="shared" si="416"/>
        <v/>
      </c>
      <c r="BM831" s="113" t="str">
        <f t="shared" si="417"/>
        <v/>
      </c>
      <c r="BN831" s="113" t="str">
        <f t="shared" si="418"/>
        <v/>
      </c>
    </row>
    <row r="832" spans="1:66">
      <c r="A832" s="111">
        <f>IF('Data Entry'!$H$4="","",'Data Entry'!$H$4)</f>
        <v>8</v>
      </c>
      <c r="B832" s="111" t="str">
        <f>IF('Data Entry'!B837="","",'Data Entry'!B837)</f>
        <v/>
      </c>
      <c r="C832" s="111" t="str">
        <f>IF('Data Entry'!C837="","",'Data Entry'!C837)</f>
        <v/>
      </c>
      <c r="D832" s="114" t="str">
        <f>IF('Data Entry'!D837="","",'Data Entry'!D837)</f>
        <v/>
      </c>
      <c r="E832" s="111" t="str">
        <f>IF('Data Entry'!E837="","",UPPER('Data Entry'!E837))</f>
        <v/>
      </c>
      <c r="F832" s="111"/>
      <c r="G832" s="111" t="str">
        <f>IF('Data Entry'!F837="","",UPPER('Data Entry'!F837))</f>
        <v/>
      </c>
      <c r="H832" s="111"/>
      <c r="I832" s="111"/>
      <c r="J832" s="111"/>
      <c r="K832" s="111" t="str">
        <f>IF('Data Entry'!G837="","",'Data Entry'!G837)</f>
        <v/>
      </c>
      <c r="L832" s="111" t="str">
        <f>IF('Data Entry'!H837="","",'Data Entry'!H837)</f>
        <v/>
      </c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  <c r="AE832" s="112"/>
      <c r="AF832" s="68" t="str">
        <f>IF(AK832="","",IF(AK832&gt;0,COUNT($AG$2:AG832),""))</f>
        <v/>
      </c>
      <c r="AG832" s="113">
        <f t="shared" si="387"/>
        <v>8</v>
      </c>
      <c r="AH832" s="113" t="str">
        <f t="shared" si="388"/>
        <v/>
      </c>
      <c r="AI832" s="113" t="str">
        <f t="shared" si="389"/>
        <v/>
      </c>
      <c r="AJ832" s="113" t="str">
        <f t="shared" si="390"/>
        <v/>
      </c>
      <c r="AK832" s="113" t="str">
        <f t="shared" si="391"/>
        <v/>
      </c>
      <c r="AL832" s="113">
        <f t="shared" si="392"/>
        <v>0</v>
      </c>
      <c r="AM832" s="113" t="str">
        <f t="shared" si="393"/>
        <v/>
      </c>
      <c r="AN832" s="113">
        <f t="shared" si="394"/>
        <v>0</v>
      </c>
      <c r="AO832" s="113">
        <f t="shared" si="395"/>
        <v>0</v>
      </c>
      <c r="AP832" s="113">
        <f t="shared" si="396"/>
        <v>0</v>
      </c>
      <c r="AQ832" s="113" t="str">
        <f t="shared" si="397"/>
        <v/>
      </c>
      <c r="AR832" s="113" t="str">
        <f t="shared" si="398"/>
        <v/>
      </c>
      <c r="AS832" s="113">
        <f t="shared" si="399"/>
        <v>0</v>
      </c>
      <c r="AT832" s="113">
        <f t="shared" si="400"/>
        <v>0</v>
      </c>
      <c r="AU832" s="113">
        <f t="shared" si="401"/>
        <v>0</v>
      </c>
      <c r="AV832" s="113">
        <f t="shared" si="402"/>
        <v>0</v>
      </c>
      <c r="AX832" s="68" t="str">
        <f>IF(BC832="","",IF(BC832&gt;0,COUNT($AY$2:AY832),""))</f>
        <v/>
      </c>
      <c r="AY832" s="113" t="str">
        <f t="shared" si="403"/>
        <v/>
      </c>
      <c r="AZ832" s="113" t="str">
        <f t="shared" si="404"/>
        <v/>
      </c>
      <c r="BA832" s="113" t="str">
        <f t="shared" si="405"/>
        <v/>
      </c>
      <c r="BB832" s="113" t="str">
        <f t="shared" si="406"/>
        <v/>
      </c>
      <c r="BC832" s="113" t="str">
        <f t="shared" si="407"/>
        <v/>
      </c>
      <c r="BD832" s="113" t="str">
        <f t="shared" si="408"/>
        <v/>
      </c>
      <c r="BE832" s="113" t="str">
        <f t="shared" si="409"/>
        <v/>
      </c>
      <c r="BF832" s="113" t="str">
        <f t="shared" si="410"/>
        <v/>
      </c>
      <c r="BG832" s="113" t="str">
        <f t="shared" si="411"/>
        <v/>
      </c>
      <c r="BH832" s="113" t="str">
        <f t="shared" si="412"/>
        <v/>
      </c>
      <c r="BI832" s="113" t="str">
        <f t="shared" si="413"/>
        <v/>
      </c>
      <c r="BJ832" s="113" t="str">
        <f t="shared" si="414"/>
        <v/>
      </c>
      <c r="BK832" s="113" t="str">
        <f t="shared" si="415"/>
        <v/>
      </c>
      <c r="BL832" s="113" t="str">
        <f t="shared" si="416"/>
        <v/>
      </c>
      <c r="BM832" s="113" t="str">
        <f t="shared" si="417"/>
        <v/>
      </c>
      <c r="BN832" s="113" t="str">
        <f t="shared" si="418"/>
        <v/>
      </c>
    </row>
    <row r="833" spans="1:66">
      <c r="A833" s="111">
        <f>IF('Data Entry'!$H$4="","",'Data Entry'!$H$4)</f>
        <v>8</v>
      </c>
      <c r="B833" s="111" t="str">
        <f>IF('Data Entry'!B838="","",'Data Entry'!B838)</f>
        <v/>
      </c>
      <c r="C833" s="111" t="str">
        <f>IF('Data Entry'!C838="","",'Data Entry'!C838)</f>
        <v/>
      </c>
      <c r="D833" s="114" t="str">
        <f>IF('Data Entry'!D838="","",'Data Entry'!D838)</f>
        <v/>
      </c>
      <c r="E833" s="111" t="str">
        <f>IF('Data Entry'!E838="","",UPPER('Data Entry'!E838))</f>
        <v/>
      </c>
      <c r="F833" s="111"/>
      <c r="G833" s="111" t="str">
        <f>IF('Data Entry'!F838="","",UPPER('Data Entry'!F838))</f>
        <v/>
      </c>
      <c r="H833" s="111"/>
      <c r="I833" s="111"/>
      <c r="J833" s="111"/>
      <c r="K833" s="111" t="str">
        <f>IF('Data Entry'!G838="","",'Data Entry'!G838)</f>
        <v/>
      </c>
      <c r="L833" s="111" t="str">
        <f>IF('Data Entry'!H838="","",'Data Entry'!H838)</f>
        <v/>
      </c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  <c r="AE833" s="112"/>
      <c r="AF833" s="68" t="str">
        <f>IF(AK833="","",IF(AK833&gt;0,COUNT($AG$2:AG833),""))</f>
        <v/>
      </c>
      <c r="AG833" s="113">
        <f t="shared" si="387"/>
        <v>8</v>
      </c>
      <c r="AH833" s="113" t="str">
        <f t="shared" si="388"/>
        <v/>
      </c>
      <c r="AI833" s="113" t="str">
        <f t="shared" si="389"/>
        <v/>
      </c>
      <c r="AJ833" s="113" t="str">
        <f t="shared" si="390"/>
        <v/>
      </c>
      <c r="AK833" s="113" t="str">
        <f t="shared" si="391"/>
        <v/>
      </c>
      <c r="AL833" s="113">
        <f t="shared" si="392"/>
        <v>0</v>
      </c>
      <c r="AM833" s="113" t="str">
        <f t="shared" si="393"/>
        <v/>
      </c>
      <c r="AN833" s="113">
        <f t="shared" si="394"/>
        <v>0</v>
      </c>
      <c r="AO833" s="113">
        <f t="shared" si="395"/>
        <v>0</v>
      </c>
      <c r="AP833" s="113">
        <f t="shared" si="396"/>
        <v>0</v>
      </c>
      <c r="AQ833" s="113" t="str">
        <f t="shared" si="397"/>
        <v/>
      </c>
      <c r="AR833" s="113" t="str">
        <f t="shared" si="398"/>
        <v/>
      </c>
      <c r="AS833" s="113">
        <f t="shared" si="399"/>
        <v>0</v>
      </c>
      <c r="AT833" s="113">
        <f t="shared" si="400"/>
        <v>0</v>
      </c>
      <c r="AU833" s="113">
        <f t="shared" si="401"/>
        <v>0</v>
      </c>
      <c r="AV833" s="113">
        <f t="shared" si="402"/>
        <v>0</v>
      </c>
      <c r="AX833" s="68" t="str">
        <f>IF(BC833="","",IF(BC833&gt;0,COUNT($AY$2:AY833),""))</f>
        <v/>
      </c>
      <c r="AY833" s="113" t="str">
        <f t="shared" si="403"/>
        <v/>
      </c>
      <c r="AZ833" s="113" t="str">
        <f t="shared" si="404"/>
        <v/>
      </c>
      <c r="BA833" s="113" t="str">
        <f t="shared" si="405"/>
        <v/>
      </c>
      <c r="BB833" s="113" t="str">
        <f t="shared" si="406"/>
        <v/>
      </c>
      <c r="BC833" s="113" t="str">
        <f t="shared" si="407"/>
        <v/>
      </c>
      <c r="BD833" s="113" t="str">
        <f t="shared" si="408"/>
        <v/>
      </c>
      <c r="BE833" s="113" t="str">
        <f t="shared" si="409"/>
        <v/>
      </c>
      <c r="BF833" s="113" t="str">
        <f t="shared" si="410"/>
        <v/>
      </c>
      <c r="BG833" s="113" t="str">
        <f t="shared" si="411"/>
        <v/>
      </c>
      <c r="BH833" s="113" t="str">
        <f t="shared" si="412"/>
        <v/>
      </c>
      <c r="BI833" s="113" t="str">
        <f t="shared" si="413"/>
        <v/>
      </c>
      <c r="BJ833" s="113" t="str">
        <f t="shared" si="414"/>
        <v/>
      </c>
      <c r="BK833" s="113" t="str">
        <f t="shared" si="415"/>
        <v/>
      </c>
      <c r="BL833" s="113" t="str">
        <f t="shared" si="416"/>
        <v/>
      </c>
      <c r="BM833" s="113" t="str">
        <f t="shared" si="417"/>
        <v/>
      </c>
      <c r="BN833" s="113" t="str">
        <f t="shared" si="418"/>
        <v/>
      </c>
    </row>
    <row r="834" spans="1:66">
      <c r="A834" s="111">
        <f>IF('Data Entry'!$H$4="","",'Data Entry'!$H$4)</f>
        <v>8</v>
      </c>
      <c r="B834" s="111" t="str">
        <f>IF('Data Entry'!B839="","",'Data Entry'!B839)</f>
        <v/>
      </c>
      <c r="C834" s="111" t="str">
        <f>IF('Data Entry'!C839="","",'Data Entry'!C839)</f>
        <v/>
      </c>
      <c r="D834" s="114" t="str">
        <f>IF('Data Entry'!D839="","",'Data Entry'!D839)</f>
        <v/>
      </c>
      <c r="E834" s="111" t="str">
        <f>IF('Data Entry'!E839="","",UPPER('Data Entry'!E839))</f>
        <v/>
      </c>
      <c r="F834" s="111"/>
      <c r="G834" s="111" t="str">
        <f>IF('Data Entry'!F839="","",UPPER('Data Entry'!F839))</f>
        <v/>
      </c>
      <c r="H834" s="111"/>
      <c r="I834" s="111"/>
      <c r="J834" s="111"/>
      <c r="K834" s="111" t="str">
        <f>IF('Data Entry'!G839="","",'Data Entry'!G839)</f>
        <v/>
      </c>
      <c r="L834" s="111" t="str">
        <f>IF('Data Entry'!H839="","",'Data Entry'!H839)</f>
        <v/>
      </c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  <c r="AE834" s="112"/>
      <c r="AF834" s="68" t="str">
        <f>IF(AK834="","",IF(AK834&gt;0,COUNT($AG$2:AG834),""))</f>
        <v/>
      </c>
      <c r="AG834" s="113">
        <f t="shared" si="387"/>
        <v>8</v>
      </c>
      <c r="AH834" s="113" t="str">
        <f t="shared" si="388"/>
        <v/>
      </c>
      <c r="AI834" s="113" t="str">
        <f t="shared" si="389"/>
        <v/>
      </c>
      <c r="AJ834" s="113" t="str">
        <f t="shared" si="390"/>
        <v/>
      </c>
      <c r="AK834" s="113" t="str">
        <f t="shared" si="391"/>
        <v/>
      </c>
      <c r="AL834" s="113">
        <f t="shared" si="392"/>
        <v>0</v>
      </c>
      <c r="AM834" s="113" t="str">
        <f t="shared" si="393"/>
        <v/>
      </c>
      <c r="AN834" s="113">
        <f t="shared" si="394"/>
        <v>0</v>
      </c>
      <c r="AO834" s="113">
        <f t="shared" si="395"/>
        <v>0</v>
      </c>
      <c r="AP834" s="113">
        <f t="shared" si="396"/>
        <v>0</v>
      </c>
      <c r="AQ834" s="113" t="str">
        <f t="shared" si="397"/>
        <v/>
      </c>
      <c r="AR834" s="113" t="str">
        <f t="shared" si="398"/>
        <v/>
      </c>
      <c r="AS834" s="113">
        <f t="shared" si="399"/>
        <v>0</v>
      </c>
      <c r="AT834" s="113">
        <f t="shared" si="400"/>
        <v>0</v>
      </c>
      <c r="AU834" s="113">
        <f t="shared" si="401"/>
        <v>0</v>
      </c>
      <c r="AV834" s="113">
        <f t="shared" si="402"/>
        <v>0</v>
      </c>
      <c r="AX834" s="68" t="str">
        <f>IF(BC834="","",IF(BC834&gt;0,COUNT($AY$2:AY834),""))</f>
        <v/>
      </c>
      <c r="AY834" s="113" t="str">
        <f t="shared" si="403"/>
        <v/>
      </c>
      <c r="AZ834" s="113" t="str">
        <f t="shared" si="404"/>
        <v/>
      </c>
      <c r="BA834" s="113" t="str">
        <f t="shared" si="405"/>
        <v/>
      </c>
      <c r="BB834" s="113" t="str">
        <f t="shared" si="406"/>
        <v/>
      </c>
      <c r="BC834" s="113" t="str">
        <f t="shared" si="407"/>
        <v/>
      </c>
      <c r="BD834" s="113" t="str">
        <f t="shared" si="408"/>
        <v/>
      </c>
      <c r="BE834" s="113" t="str">
        <f t="shared" si="409"/>
        <v/>
      </c>
      <c r="BF834" s="113" t="str">
        <f t="shared" si="410"/>
        <v/>
      </c>
      <c r="BG834" s="113" t="str">
        <f t="shared" si="411"/>
        <v/>
      </c>
      <c r="BH834" s="113" t="str">
        <f t="shared" si="412"/>
        <v/>
      </c>
      <c r="BI834" s="113" t="str">
        <f t="shared" si="413"/>
        <v/>
      </c>
      <c r="BJ834" s="113" t="str">
        <f t="shared" si="414"/>
        <v/>
      </c>
      <c r="BK834" s="113" t="str">
        <f t="shared" si="415"/>
        <v/>
      </c>
      <c r="BL834" s="113" t="str">
        <f t="shared" si="416"/>
        <v/>
      </c>
      <c r="BM834" s="113" t="str">
        <f t="shared" si="417"/>
        <v/>
      </c>
      <c r="BN834" s="113" t="str">
        <f t="shared" si="418"/>
        <v/>
      </c>
    </row>
    <row r="835" spans="1:66">
      <c r="A835" s="111">
        <f>IF('Data Entry'!$H$4="","",'Data Entry'!$H$4)</f>
        <v>8</v>
      </c>
      <c r="B835" s="111" t="str">
        <f>IF('Data Entry'!B840="","",'Data Entry'!B840)</f>
        <v/>
      </c>
      <c r="C835" s="111" t="str">
        <f>IF('Data Entry'!C840="","",'Data Entry'!C840)</f>
        <v/>
      </c>
      <c r="D835" s="114" t="str">
        <f>IF('Data Entry'!D840="","",'Data Entry'!D840)</f>
        <v/>
      </c>
      <c r="E835" s="111" t="str">
        <f>IF('Data Entry'!E840="","",UPPER('Data Entry'!E840))</f>
        <v/>
      </c>
      <c r="F835" s="111"/>
      <c r="G835" s="111" t="str">
        <f>IF('Data Entry'!F840="","",UPPER('Data Entry'!F840))</f>
        <v/>
      </c>
      <c r="H835" s="111"/>
      <c r="I835" s="111"/>
      <c r="J835" s="111"/>
      <c r="K835" s="111" t="str">
        <f>IF('Data Entry'!G840="","",'Data Entry'!G840)</f>
        <v/>
      </c>
      <c r="L835" s="111" t="str">
        <f>IF('Data Entry'!H840="","",'Data Entry'!H840)</f>
        <v/>
      </c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  <c r="AE835" s="112"/>
      <c r="AF835" s="68" t="str">
        <f>IF(AK835="","",IF(AK835&gt;0,COUNT($AG$2:AG835),""))</f>
        <v/>
      </c>
      <c r="AG835" s="113">
        <f t="shared" ref="AG835:AG898" si="419">IF(AND($AJ$1=8,$A835=8),A835,"")</f>
        <v>8</v>
      </c>
      <c r="AH835" s="113" t="str">
        <f t="shared" ref="AH835:AH898" si="420">IF(AND($AJ$1=8,$A835=8),B835,"")</f>
        <v/>
      </c>
      <c r="AI835" s="113" t="str">
        <f t="shared" ref="AI835:AI898" si="421">IF(AND($AJ$1=8,$A835=8),C835,"")</f>
        <v/>
      </c>
      <c r="AJ835" s="113" t="str">
        <f t="shared" ref="AJ835:AJ898" si="422">IF(AND($AJ$1=8,$A835=8),D835,"")</f>
        <v/>
      </c>
      <c r="AK835" s="113" t="str">
        <f t="shared" ref="AK835:AK898" si="423">IF(AND($AJ$1=8,$A835=8),E835,"")</f>
        <v/>
      </c>
      <c r="AL835" s="113">
        <f t="shared" ref="AL835:AL898" si="424">IF(AND($AJ$1=8,$A835=8),F835,"")</f>
        <v>0</v>
      </c>
      <c r="AM835" s="113" t="str">
        <f t="shared" ref="AM835:AM898" si="425">IF(AND($AJ$1=8,$A835=8),G835,"")</f>
        <v/>
      </c>
      <c r="AN835" s="113">
        <f t="shared" ref="AN835:AN898" si="426">IF(AND($AJ$1=8,$A835=8),H835,"")</f>
        <v>0</v>
      </c>
      <c r="AO835" s="113">
        <f t="shared" ref="AO835:AO898" si="427">IF(AND($AJ$1=8,$A835=8),I835,"")</f>
        <v>0</v>
      </c>
      <c r="AP835" s="113">
        <f t="shared" ref="AP835:AP898" si="428">IF(AND($AJ$1=8,$A835=8),J835,"")</f>
        <v>0</v>
      </c>
      <c r="AQ835" s="113" t="str">
        <f t="shared" ref="AQ835:AQ898" si="429">IF(AND($AJ$1=8,$A835=8),K835,"")</f>
        <v/>
      </c>
      <c r="AR835" s="113" t="str">
        <f t="shared" ref="AR835:AR898" si="430">IF(AND($AJ$1=8,$A835=8),L835,"")</f>
        <v/>
      </c>
      <c r="AS835" s="113">
        <f t="shared" ref="AS835:AS898" si="431">IF(AND($AJ$1=8,$A835=8),M835,"")</f>
        <v>0</v>
      </c>
      <c r="AT835" s="113">
        <f t="shared" ref="AT835:AT898" si="432">IF(AND($AJ$1=8,$A835=8),N835,"")</f>
        <v>0</v>
      </c>
      <c r="AU835" s="113">
        <f t="shared" ref="AU835:AU898" si="433">IF(AND($AJ$1=8,$A835=8),O835,"")</f>
        <v>0</v>
      </c>
      <c r="AV835" s="113">
        <f t="shared" ref="AV835:AV898" si="434">IF(AND($AJ$1=8,$A835=8),P835,"")</f>
        <v>0</v>
      </c>
      <c r="AX835" s="68" t="str">
        <f>IF(BC835="","",IF(BC835&gt;0,COUNT($AY$2:AY835),""))</f>
        <v/>
      </c>
      <c r="AY835" s="113" t="str">
        <f t="shared" ref="AY835:AY898" si="435">IF(AND($BB$1=8,$A835=8,$BC$1=B835),A835,"")</f>
        <v/>
      </c>
      <c r="AZ835" s="113" t="str">
        <f t="shared" ref="AZ835:AZ898" si="436">IF(AND($BB$1=8,$A835=8,$BC$1=$B835),B835,"")</f>
        <v/>
      </c>
      <c r="BA835" s="113" t="str">
        <f t="shared" ref="BA835:BA898" si="437">IF(AND($BB$1=8,$A835=8,$BC$1=$B835),C835,"")</f>
        <v/>
      </c>
      <c r="BB835" s="113" t="str">
        <f t="shared" ref="BB835:BB898" si="438">IF(AND($BB$1=8,$A835=8,$BC$1=$B835),D835,"")</f>
        <v/>
      </c>
      <c r="BC835" s="113" t="str">
        <f t="shared" ref="BC835:BC898" si="439">IF(AND($BB$1=8,$A835=8,$BC$1=$B835),E835,"")</f>
        <v/>
      </c>
      <c r="BD835" s="113" t="str">
        <f t="shared" ref="BD835:BD898" si="440">IF(AND($BB$1=8,$A835=8,$BC$1=$B835),F835,"")</f>
        <v/>
      </c>
      <c r="BE835" s="113" t="str">
        <f t="shared" ref="BE835:BE898" si="441">IF(AND($BB$1=8,$A835=8,$BC$1=$B835),G835,"")</f>
        <v/>
      </c>
      <c r="BF835" s="113" t="str">
        <f t="shared" ref="BF835:BF898" si="442">IF(AND($BB$1=8,$A835=8,$BC$1=$B835),H835,"")</f>
        <v/>
      </c>
      <c r="BG835" s="113" t="str">
        <f t="shared" ref="BG835:BG898" si="443">IF(AND($BB$1=8,$A835=8,$BC$1=$B835),I835,"")</f>
        <v/>
      </c>
      <c r="BH835" s="113" t="str">
        <f t="shared" ref="BH835:BH898" si="444">IF(AND($BB$1=8,$A835=8,$BC$1=$B835),J835,"")</f>
        <v/>
      </c>
      <c r="BI835" s="113" t="str">
        <f t="shared" ref="BI835:BI898" si="445">IF(AND($BB$1=8,$A835=8,$BC$1=$B835),K835,"")</f>
        <v/>
      </c>
      <c r="BJ835" s="113" t="str">
        <f t="shared" ref="BJ835:BJ898" si="446">IF(AND($BB$1=8,$A835=8,$BC$1=$B835),L835,"")</f>
        <v/>
      </c>
      <c r="BK835" s="113" t="str">
        <f t="shared" ref="BK835:BK898" si="447">IF(AND($BB$1=8,$A835=8,$BC$1=$B835),M835,"")</f>
        <v/>
      </c>
      <c r="BL835" s="113" t="str">
        <f t="shared" ref="BL835:BL898" si="448">IF(AND($BB$1=8,$A835=8,$BC$1=$B835),N835,"")</f>
        <v/>
      </c>
      <c r="BM835" s="113" t="str">
        <f t="shared" ref="BM835:BM898" si="449">IF(AND($BB$1=8,$A835=8,$BC$1=$B835),O835,"")</f>
        <v/>
      </c>
      <c r="BN835" s="113" t="str">
        <f t="shared" ref="BN835:BN898" si="450">IF(AND($BB$1=8,$A835=8,$BC$1=$B835),P835,"")</f>
        <v/>
      </c>
    </row>
    <row r="836" spans="1:66">
      <c r="A836" s="111">
        <f>IF('Data Entry'!$H$4="","",'Data Entry'!$H$4)</f>
        <v>8</v>
      </c>
      <c r="B836" s="111" t="str">
        <f>IF('Data Entry'!B841="","",'Data Entry'!B841)</f>
        <v/>
      </c>
      <c r="C836" s="111" t="str">
        <f>IF('Data Entry'!C841="","",'Data Entry'!C841)</f>
        <v/>
      </c>
      <c r="D836" s="114" t="str">
        <f>IF('Data Entry'!D841="","",'Data Entry'!D841)</f>
        <v/>
      </c>
      <c r="E836" s="111" t="str">
        <f>IF('Data Entry'!E841="","",UPPER('Data Entry'!E841))</f>
        <v/>
      </c>
      <c r="F836" s="111"/>
      <c r="G836" s="111" t="str">
        <f>IF('Data Entry'!F841="","",UPPER('Data Entry'!F841))</f>
        <v/>
      </c>
      <c r="H836" s="111"/>
      <c r="I836" s="111"/>
      <c r="J836" s="111"/>
      <c r="K836" s="111" t="str">
        <f>IF('Data Entry'!G841="","",'Data Entry'!G841)</f>
        <v/>
      </c>
      <c r="L836" s="111" t="str">
        <f>IF('Data Entry'!H841="","",'Data Entry'!H841)</f>
        <v/>
      </c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  <c r="AE836" s="112"/>
      <c r="AF836" s="68" t="str">
        <f>IF(AK836="","",IF(AK836&gt;0,COUNT($AG$2:AG836),""))</f>
        <v/>
      </c>
      <c r="AG836" s="113">
        <f t="shared" si="419"/>
        <v>8</v>
      </c>
      <c r="AH836" s="113" t="str">
        <f t="shared" si="420"/>
        <v/>
      </c>
      <c r="AI836" s="113" t="str">
        <f t="shared" si="421"/>
        <v/>
      </c>
      <c r="AJ836" s="113" t="str">
        <f t="shared" si="422"/>
        <v/>
      </c>
      <c r="AK836" s="113" t="str">
        <f t="shared" si="423"/>
        <v/>
      </c>
      <c r="AL836" s="113">
        <f t="shared" si="424"/>
        <v>0</v>
      </c>
      <c r="AM836" s="113" t="str">
        <f t="shared" si="425"/>
        <v/>
      </c>
      <c r="AN836" s="113">
        <f t="shared" si="426"/>
        <v>0</v>
      </c>
      <c r="AO836" s="113">
        <f t="shared" si="427"/>
        <v>0</v>
      </c>
      <c r="AP836" s="113">
        <f t="shared" si="428"/>
        <v>0</v>
      </c>
      <c r="AQ836" s="113" t="str">
        <f t="shared" si="429"/>
        <v/>
      </c>
      <c r="AR836" s="113" t="str">
        <f t="shared" si="430"/>
        <v/>
      </c>
      <c r="AS836" s="113">
        <f t="shared" si="431"/>
        <v>0</v>
      </c>
      <c r="AT836" s="113">
        <f t="shared" si="432"/>
        <v>0</v>
      </c>
      <c r="AU836" s="113">
        <f t="shared" si="433"/>
        <v>0</v>
      </c>
      <c r="AV836" s="113">
        <f t="shared" si="434"/>
        <v>0</v>
      </c>
      <c r="AX836" s="68" t="str">
        <f>IF(BC836="","",IF(BC836&gt;0,COUNT($AY$2:AY836),""))</f>
        <v/>
      </c>
      <c r="AY836" s="113" t="str">
        <f t="shared" si="435"/>
        <v/>
      </c>
      <c r="AZ836" s="113" t="str">
        <f t="shared" si="436"/>
        <v/>
      </c>
      <c r="BA836" s="113" t="str">
        <f t="shared" si="437"/>
        <v/>
      </c>
      <c r="BB836" s="113" t="str">
        <f t="shared" si="438"/>
        <v/>
      </c>
      <c r="BC836" s="113" t="str">
        <f t="shared" si="439"/>
        <v/>
      </c>
      <c r="BD836" s="113" t="str">
        <f t="shared" si="440"/>
        <v/>
      </c>
      <c r="BE836" s="113" t="str">
        <f t="shared" si="441"/>
        <v/>
      </c>
      <c r="BF836" s="113" t="str">
        <f t="shared" si="442"/>
        <v/>
      </c>
      <c r="BG836" s="113" t="str">
        <f t="shared" si="443"/>
        <v/>
      </c>
      <c r="BH836" s="113" t="str">
        <f t="shared" si="444"/>
        <v/>
      </c>
      <c r="BI836" s="113" t="str">
        <f t="shared" si="445"/>
        <v/>
      </c>
      <c r="BJ836" s="113" t="str">
        <f t="shared" si="446"/>
        <v/>
      </c>
      <c r="BK836" s="113" t="str">
        <f t="shared" si="447"/>
        <v/>
      </c>
      <c r="BL836" s="113" t="str">
        <f t="shared" si="448"/>
        <v/>
      </c>
      <c r="BM836" s="113" t="str">
        <f t="shared" si="449"/>
        <v/>
      </c>
      <c r="BN836" s="113" t="str">
        <f t="shared" si="450"/>
        <v/>
      </c>
    </row>
    <row r="837" spans="1:66">
      <c r="A837" s="111">
        <f>IF('Data Entry'!$H$4="","",'Data Entry'!$H$4)</f>
        <v>8</v>
      </c>
      <c r="B837" s="111" t="str">
        <f>IF('Data Entry'!B842="","",'Data Entry'!B842)</f>
        <v/>
      </c>
      <c r="C837" s="111" t="str">
        <f>IF('Data Entry'!C842="","",'Data Entry'!C842)</f>
        <v/>
      </c>
      <c r="D837" s="114" t="str">
        <f>IF('Data Entry'!D842="","",'Data Entry'!D842)</f>
        <v/>
      </c>
      <c r="E837" s="111" t="str">
        <f>IF('Data Entry'!E842="","",UPPER('Data Entry'!E842))</f>
        <v/>
      </c>
      <c r="F837" s="111"/>
      <c r="G837" s="111" t="str">
        <f>IF('Data Entry'!F842="","",UPPER('Data Entry'!F842))</f>
        <v/>
      </c>
      <c r="H837" s="111"/>
      <c r="I837" s="111"/>
      <c r="J837" s="111"/>
      <c r="K837" s="111" t="str">
        <f>IF('Data Entry'!G842="","",'Data Entry'!G842)</f>
        <v/>
      </c>
      <c r="L837" s="111" t="str">
        <f>IF('Data Entry'!H842="","",'Data Entry'!H842)</f>
        <v/>
      </c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  <c r="AE837" s="112"/>
      <c r="AF837" s="68" t="str">
        <f>IF(AK837="","",IF(AK837&gt;0,COUNT($AG$2:AG837),""))</f>
        <v/>
      </c>
      <c r="AG837" s="113">
        <f t="shared" si="419"/>
        <v>8</v>
      </c>
      <c r="AH837" s="113" t="str">
        <f t="shared" si="420"/>
        <v/>
      </c>
      <c r="AI837" s="113" t="str">
        <f t="shared" si="421"/>
        <v/>
      </c>
      <c r="AJ837" s="113" t="str">
        <f t="shared" si="422"/>
        <v/>
      </c>
      <c r="AK837" s="113" t="str">
        <f t="shared" si="423"/>
        <v/>
      </c>
      <c r="AL837" s="113">
        <f t="shared" si="424"/>
        <v>0</v>
      </c>
      <c r="AM837" s="113" t="str">
        <f t="shared" si="425"/>
        <v/>
      </c>
      <c r="AN837" s="113">
        <f t="shared" si="426"/>
        <v>0</v>
      </c>
      <c r="AO837" s="113">
        <f t="shared" si="427"/>
        <v>0</v>
      </c>
      <c r="AP837" s="113">
        <f t="shared" si="428"/>
        <v>0</v>
      </c>
      <c r="AQ837" s="113" t="str">
        <f t="shared" si="429"/>
        <v/>
      </c>
      <c r="AR837" s="113" t="str">
        <f t="shared" si="430"/>
        <v/>
      </c>
      <c r="AS837" s="113">
        <f t="shared" si="431"/>
        <v>0</v>
      </c>
      <c r="AT837" s="113">
        <f t="shared" si="432"/>
        <v>0</v>
      </c>
      <c r="AU837" s="113">
        <f t="shared" si="433"/>
        <v>0</v>
      </c>
      <c r="AV837" s="113">
        <f t="shared" si="434"/>
        <v>0</v>
      </c>
      <c r="AX837" s="68" t="str">
        <f>IF(BC837="","",IF(BC837&gt;0,COUNT($AY$2:AY837),""))</f>
        <v/>
      </c>
      <c r="AY837" s="113" t="str">
        <f t="shared" si="435"/>
        <v/>
      </c>
      <c r="AZ837" s="113" t="str">
        <f t="shared" si="436"/>
        <v/>
      </c>
      <c r="BA837" s="113" t="str">
        <f t="shared" si="437"/>
        <v/>
      </c>
      <c r="BB837" s="113" t="str">
        <f t="shared" si="438"/>
        <v/>
      </c>
      <c r="BC837" s="113" t="str">
        <f t="shared" si="439"/>
        <v/>
      </c>
      <c r="BD837" s="113" t="str">
        <f t="shared" si="440"/>
        <v/>
      </c>
      <c r="BE837" s="113" t="str">
        <f t="shared" si="441"/>
        <v/>
      </c>
      <c r="BF837" s="113" t="str">
        <f t="shared" si="442"/>
        <v/>
      </c>
      <c r="BG837" s="113" t="str">
        <f t="shared" si="443"/>
        <v/>
      </c>
      <c r="BH837" s="113" t="str">
        <f t="shared" si="444"/>
        <v/>
      </c>
      <c r="BI837" s="113" t="str">
        <f t="shared" si="445"/>
        <v/>
      </c>
      <c r="BJ837" s="113" t="str">
        <f t="shared" si="446"/>
        <v/>
      </c>
      <c r="BK837" s="113" t="str">
        <f t="shared" si="447"/>
        <v/>
      </c>
      <c r="BL837" s="113" t="str">
        <f t="shared" si="448"/>
        <v/>
      </c>
      <c r="BM837" s="113" t="str">
        <f t="shared" si="449"/>
        <v/>
      </c>
      <c r="BN837" s="113" t="str">
        <f t="shared" si="450"/>
        <v/>
      </c>
    </row>
    <row r="838" spans="1:66">
      <c r="A838" s="111">
        <f>IF('Data Entry'!$H$4="","",'Data Entry'!$H$4)</f>
        <v>8</v>
      </c>
      <c r="B838" s="111" t="str">
        <f>IF('Data Entry'!B843="","",'Data Entry'!B843)</f>
        <v/>
      </c>
      <c r="C838" s="111" t="str">
        <f>IF('Data Entry'!C843="","",'Data Entry'!C843)</f>
        <v/>
      </c>
      <c r="D838" s="114" t="str">
        <f>IF('Data Entry'!D843="","",'Data Entry'!D843)</f>
        <v/>
      </c>
      <c r="E838" s="111" t="str">
        <f>IF('Data Entry'!E843="","",UPPER('Data Entry'!E843))</f>
        <v/>
      </c>
      <c r="F838" s="111"/>
      <c r="G838" s="111" t="str">
        <f>IF('Data Entry'!F843="","",UPPER('Data Entry'!F843))</f>
        <v/>
      </c>
      <c r="H838" s="111"/>
      <c r="I838" s="111"/>
      <c r="J838" s="111"/>
      <c r="K838" s="111" t="str">
        <f>IF('Data Entry'!G843="","",'Data Entry'!G843)</f>
        <v/>
      </c>
      <c r="L838" s="111" t="str">
        <f>IF('Data Entry'!H843="","",'Data Entry'!H843)</f>
        <v/>
      </c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  <c r="AE838" s="112"/>
      <c r="AF838" s="68" t="str">
        <f>IF(AK838="","",IF(AK838&gt;0,COUNT($AG$2:AG838),""))</f>
        <v/>
      </c>
      <c r="AG838" s="113">
        <f t="shared" si="419"/>
        <v>8</v>
      </c>
      <c r="AH838" s="113" t="str">
        <f t="shared" si="420"/>
        <v/>
      </c>
      <c r="AI838" s="113" t="str">
        <f t="shared" si="421"/>
        <v/>
      </c>
      <c r="AJ838" s="113" t="str">
        <f t="shared" si="422"/>
        <v/>
      </c>
      <c r="AK838" s="113" t="str">
        <f t="shared" si="423"/>
        <v/>
      </c>
      <c r="AL838" s="113">
        <f t="shared" si="424"/>
        <v>0</v>
      </c>
      <c r="AM838" s="113" t="str">
        <f t="shared" si="425"/>
        <v/>
      </c>
      <c r="AN838" s="113">
        <f t="shared" si="426"/>
        <v>0</v>
      </c>
      <c r="AO838" s="113">
        <f t="shared" si="427"/>
        <v>0</v>
      </c>
      <c r="AP838" s="113">
        <f t="shared" si="428"/>
        <v>0</v>
      </c>
      <c r="AQ838" s="113" t="str">
        <f t="shared" si="429"/>
        <v/>
      </c>
      <c r="AR838" s="113" t="str">
        <f t="shared" si="430"/>
        <v/>
      </c>
      <c r="AS838" s="113">
        <f t="shared" si="431"/>
        <v>0</v>
      </c>
      <c r="AT838" s="113">
        <f t="shared" si="432"/>
        <v>0</v>
      </c>
      <c r="AU838" s="113">
        <f t="shared" si="433"/>
        <v>0</v>
      </c>
      <c r="AV838" s="113">
        <f t="shared" si="434"/>
        <v>0</v>
      </c>
      <c r="AX838" s="68" t="str">
        <f>IF(BC838="","",IF(BC838&gt;0,COUNT($AY$2:AY838),""))</f>
        <v/>
      </c>
      <c r="AY838" s="113" t="str">
        <f t="shared" si="435"/>
        <v/>
      </c>
      <c r="AZ838" s="113" t="str">
        <f t="shared" si="436"/>
        <v/>
      </c>
      <c r="BA838" s="113" t="str">
        <f t="shared" si="437"/>
        <v/>
      </c>
      <c r="BB838" s="113" t="str">
        <f t="shared" si="438"/>
        <v/>
      </c>
      <c r="BC838" s="113" t="str">
        <f t="shared" si="439"/>
        <v/>
      </c>
      <c r="BD838" s="113" t="str">
        <f t="shared" si="440"/>
        <v/>
      </c>
      <c r="BE838" s="113" t="str">
        <f t="shared" si="441"/>
        <v/>
      </c>
      <c r="BF838" s="113" t="str">
        <f t="shared" si="442"/>
        <v/>
      </c>
      <c r="BG838" s="113" t="str">
        <f t="shared" si="443"/>
        <v/>
      </c>
      <c r="BH838" s="113" t="str">
        <f t="shared" si="444"/>
        <v/>
      </c>
      <c r="BI838" s="113" t="str">
        <f t="shared" si="445"/>
        <v/>
      </c>
      <c r="BJ838" s="113" t="str">
        <f t="shared" si="446"/>
        <v/>
      </c>
      <c r="BK838" s="113" t="str">
        <f t="shared" si="447"/>
        <v/>
      </c>
      <c r="BL838" s="113" t="str">
        <f t="shared" si="448"/>
        <v/>
      </c>
      <c r="BM838" s="113" t="str">
        <f t="shared" si="449"/>
        <v/>
      </c>
      <c r="BN838" s="113" t="str">
        <f t="shared" si="450"/>
        <v/>
      </c>
    </row>
    <row r="839" spans="1:66">
      <c r="A839" s="111">
        <f>IF('Data Entry'!$H$4="","",'Data Entry'!$H$4)</f>
        <v>8</v>
      </c>
      <c r="B839" s="111" t="str">
        <f>IF('Data Entry'!B844="","",'Data Entry'!B844)</f>
        <v/>
      </c>
      <c r="C839" s="111" t="str">
        <f>IF('Data Entry'!C844="","",'Data Entry'!C844)</f>
        <v/>
      </c>
      <c r="D839" s="114" t="str">
        <f>IF('Data Entry'!D844="","",'Data Entry'!D844)</f>
        <v/>
      </c>
      <c r="E839" s="111" t="str">
        <f>IF('Data Entry'!E844="","",UPPER('Data Entry'!E844))</f>
        <v/>
      </c>
      <c r="F839" s="111"/>
      <c r="G839" s="111" t="str">
        <f>IF('Data Entry'!F844="","",UPPER('Data Entry'!F844))</f>
        <v/>
      </c>
      <c r="H839" s="111"/>
      <c r="I839" s="111"/>
      <c r="J839" s="111"/>
      <c r="K839" s="111" t="str">
        <f>IF('Data Entry'!G844="","",'Data Entry'!G844)</f>
        <v/>
      </c>
      <c r="L839" s="111" t="str">
        <f>IF('Data Entry'!H844="","",'Data Entry'!H844)</f>
        <v/>
      </c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  <c r="AE839" s="112"/>
      <c r="AF839" s="68" t="str">
        <f>IF(AK839="","",IF(AK839&gt;0,COUNT($AG$2:AG839),""))</f>
        <v/>
      </c>
      <c r="AG839" s="113">
        <f t="shared" si="419"/>
        <v>8</v>
      </c>
      <c r="AH839" s="113" t="str">
        <f t="shared" si="420"/>
        <v/>
      </c>
      <c r="AI839" s="113" t="str">
        <f t="shared" si="421"/>
        <v/>
      </c>
      <c r="AJ839" s="113" t="str">
        <f t="shared" si="422"/>
        <v/>
      </c>
      <c r="AK839" s="113" t="str">
        <f t="shared" si="423"/>
        <v/>
      </c>
      <c r="AL839" s="113">
        <f t="shared" si="424"/>
        <v>0</v>
      </c>
      <c r="AM839" s="113" t="str">
        <f t="shared" si="425"/>
        <v/>
      </c>
      <c r="AN839" s="113">
        <f t="shared" si="426"/>
        <v>0</v>
      </c>
      <c r="AO839" s="113">
        <f t="shared" si="427"/>
        <v>0</v>
      </c>
      <c r="AP839" s="113">
        <f t="shared" si="428"/>
        <v>0</v>
      </c>
      <c r="AQ839" s="113" t="str">
        <f t="shared" si="429"/>
        <v/>
      </c>
      <c r="AR839" s="113" t="str">
        <f t="shared" si="430"/>
        <v/>
      </c>
      <c r="AS839" s="113">
        <f t="shared" si="431"/>
        <v>0</v>
      </c>
      <c r="AT839" s="113">
        <f t="shared" si="432"/>
        <v>0</v>
      </c>
      <c r="AU839" s="113">
        <f t="shared" si="433"/>
        <v>0</v>
      </c>
      <c r="AV839" s="113">
        <f t="shared" si="434"/>
        <v>0</v>
      </c>
      <c r="AX839" s="68" t="str">
        <f>IF(BC839="","",IF(BC839&gt;0,COUNT($AY$2:AY839),""))</f>
        <v/>
      </c>
      <c r="AY839" s="113" t="str">
        <f t="shared" si="435"/>
        <v/>
      </c>
      <c r="AZ839" s="113" t="str">
        <f t="shared" si="436"/>
        <v/>
      </c>
      <c r="BA839" s="113" t="str">
        <f t="shared" si="437"/>
        <v/>
      </c>
      <c r="BB839" s="113" t="str">
        <f t="shared" si="438"/>
        <v/>
      </c>
      <c r="BC839" s="113" t="str">
        <f t="shared" si="439"/>
        <v/>
      </c>
      <c r="BD839" s="113" t="str">
        <f t="shared" si="440"/>
        <v/>
      </c>
      <c r="BE839" s="113" t="str">
        <f t="shared" si="441"/>
        <v/>
      </c>
      <c r="BF839" s="113" t="str">
        <f t="shared" si="442"/>
        <v/>
      </c>
      <c r="BG839" s="113" t="str">
        <f t="shared" si="443"/>
        <v/>
      </c>
      <c r="BH839" s="113" t="str">
        <f t="shared" si="444"/>
        <v/>
      </c>
      <c r="BI839" s="113" t="str">
        <f t="shared" si="445"/>
        <v/>
      </c>
      <c r="BJ839" s="113" t="str">
        <f t="shared" si="446"/>
        <v/>
      </c>
      <c r="BK839" s="113" t="str">
        <f t="shared" si="447"/>
        <v/>
      </c>
      <c r="BL839" s="113" t="str">
        <f t="shared" si="448"/>
        <v/>
      </c>
      <c r="BM839" s="113" t="str">
        <f t="shared" si="449"/>
        <v/>
      </c>
      <c r="BN839" s="113" t="str">
        <f t="shared" si="450"/>
        <v/>
      </c>
    </row>
    <row r="840" spans="1:66">
      <c r="A840" s="111">
        <f>IF('Data Entry'!$H$4="","",'Data Entry'!$H$4)</f>
        <v>8</v>
      </c>
      <c r="B840" s="111" t="str">
        <f>IF('Data Entry'!B845="","",'Data Entry'!B845)</f>
        <v/>
      </c>
      <c r="C840" s="111" t="str">
        <f>IF('Data Entry'!C845="","",'Data Entry'!C845)</f>
        <v/>
      </c>
      <c r="D840" s="114" t="str">
        <f>IF('Data Entry'!D845="","",'Data Entry'!D845)</f>
        <v/>
      </c>
      <c r="E840" s="111" t="str">
        <f>IF('Data Entry'!E845="","",UPPER('Data Entry'!E845))</f>
        <v/>
      </c>
      <c r="F840" s="111"/>
      <c r="G840" s="111" t="str">
        <f>IF('Data Entry'!F845="","",UPPER('Data Entry'!F845))</f>
        <v/>
      </c>
      <c r="H840" s="111"/>
      <c r="I840" s="111"/>
      <c r="J840" s="111"/>
      <c r="K840" s="111" t="str">
        <f>IF('Data Entry'!G845="","",'Data Entry'!G845)</f>
        <v/>
      </c>
      <c r="L840" s="111" t="str">
        <f>IF('Data Entry'!H845="","",'Data Entry'!H845)</f>
        <v/>
      </c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  <c r="AE840" s="112"/>
      <c r="AF840" s="68" t="str">
        <f>IF(AK840="","",IF(AK840&gt;0,COUNT($AG$2:AG840),""))</f>
        <v/>
      </c>
      <c r="AG840" s="113">
        <f t="shared" si="419"/>
        <v>8</v>
      </c>
      <c r="AH840" s="113" t="str">
        <f t="shared" si="420"/>
        <v/>
      </c>
      <c r="AI840" s="113" t="str">
        <f t="shared" si="421"/>
        <v/>
      </c>
      <c r="AJ840" s="113" t="str">
        <f t="shared" si="422"/>
        <v/>
      </c>
      <c r="AK840" s="113" t="str">
        <f t="shared" si="423"/>
        <v/>
      </c>
      <c r="AL840" s="113">
        <f t="shared" si="424"/>
        <v>0</v>
      </c>
      <c r="AM840" s="113" t="str">
        <f t="shared" si="425"/>
        <v/>
      </c>
      <c r="AN840" s="113">
        <f t="shared" si="426"/>
        <v>0</v>
      </c>
      <c r="AO840" s="113">
        <f t="shared" si="427"/>
        <v>0</v>
      </c>
      <c r="AP840" s="113">
        <f t="shared" si="428"/>
        <v>0</v>
      </c>
      <c r="AQ840" s="113" t="str">
        <f t="shared" si="429"/>
        <v/>
      </c>
      <c r="AR840" s="113" t="str">
        <f t="shared" si="430"/>
        <v/>
      </c>
      <c r="AS840" s="113">
        <f t="shared" si="431"/>
        <v>0</v>
      </c>
      <c r="AT840" s="113">
        <f t="shared" si="432"/>
        <v>0</v>
      </c>
      <c r="AU840" s="113">
        <f t="shared" si="433"/>
        <v>0</v>
      </c>
      <c r="AV840" s="113">
        <f t="shared" si="434"/>
        <v>0</v>
      </c>
      <c r="AX840" s="68" t="str">
        <f>IF(BC840="","",IF(BC840&gt;0,COUNT($AY$2:AY840),""))</f>
        <v/>
      </c>
      <c r="AY840" s="113" t="str">
        <f t="shared" si="435"/>
        <v/>
      </c>
      <c r="AZ840" s="113" t="str">
        <f t="shared" si="436"/>
        <v/>
      </c>
      <c r="BA840" s="113" t="str">
        <f t="shared" si="437"/>
        <v/>
      </c>
      <c r="BB840" s="113" t="str">
        <f t="shared" si="438"/>
        <v/>
      </c>
      <c r="BC840" s="113" t="str">
        <f t="shared" si="439"/>
        <v/>
      </c>
      <c r="BD840" s="113" t="str">
        <f t="shared" si="440"/>
        <v/>
      </c>
      <c r="BE840" s="113" t="str">
        <f t="shared" si="441"/>
        <v/>
      </c>
      <c r="BF840" s="113" t="str">
        <f t="shared" si="442"/>
        <v/>
      </c>
      <c r="BG840" s="113" t="str">
        <f t="shared" si="443"/>
        <v/>
      </c>
      <c r="BH840" s="113" t="str">
        <f t="shared" si="444"/>
        <v/>
      </c>
      <c r="BI840" s="113" t="str">
        <f t="shared" si="445"/>
        <v/>
      </c>
      <c r="BJ840" s="113" t="str">
        <f t="shared" si="446"/>
        <v/>
      </c>
      <c r="BK840" s="113" t="str">
        <f t="shared" si="447"/>
        <v/>
      </c>
      <c r="BL840" s="113" t="str">
        <f t="shared" si="448"/>
        <v/>
      </c>
      <c r="BM840" s="113" t="str">
        <f t="shared" si="449"/>
        <v/>
      </c>
      <c r="BN840" s="113" t="str">
        <f t="shared" si="450"/>
        <v/>
      </c>
    </row>
    <row r="841" spans="1:66">
      <c r="A841" s="111">
        <f>IF('Data Entry'!$H$4="","",'Data Entry'!$H$4)</f>
        <v>8</v>
      </c>
      <c r="B841" s="111" t="str">
        <f>IF('Data Entry'!B846="","",'Data Entry'!B846)</f>
        <v/>
      </c>
      <c r="C841" s="111" t="str">
        <f>IF('Data Entry'!C846="","",'Data Entry'!C846)</f>
        <v/>
      </c>
      <c r="D841" s="114" t="str">
        <f>IF('Data Entry'!D846="","",'Data Entry'!D846)</f>
        <v/>
      </c>
      <c r="E841" s="111" t="str">
        <f>IF('Data Entry'!E846="","",UPPER('Data Entry'!E846))</f>
        <v/>
      </c>
      <c r="F841" s="111"/>
      <c r="G841" s="111" t="str">
        <f>IF('Data Entry'!F846="","",UPPER('Data Entry'!F846))</f>
        <v/>
      </c>
      <c r="H841" s="111"/>
      <c r="I841" s="111"/>
      <c r="J841" s="111"/>
      <c r="K841" s="111" t="str">
        <f>IF('Data Entry'!G846="","",'Data Entry'!G846)</f>
        <v/>
      </c>
      <c r="L841" s="111" t="str">
        <f>IF('Data Entry'!H846="","",'Data Entry'!H846)</f>
        <v/>
      </c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  <c r="AE841" s="112"/>
      <c r="AF841" s="68" t="str">
        <f>IF(AK841="","",IF(AK841&gt;0,COUNT($AG$2:AG841),""))</f>
        <v/>
      </c>
      <c r="AG841" s="113">
        <f t="shared" si="419"/>
        <v>8</v>
      </c>
      <c r="AH841" s="113" t="str">
        <f t="shared" si="420"/>
        <v/>
      </c>
      <c r="AI841" s="113" t="str">
        <f t="shared" si="421"/>
        <v/>
      </c>
      <c r="AJ841" s="113" t="str">
        <f t="shared" si="422"/>
        <v/>
      </c>
      <c r="AK841" s="113" t="str">
        <f t="shared" si="423"/>
        <v/>
      </c>
      <c r="AL841" s="113">
        <f t="shared" si="424"/>
        <v>0</v>
      </c>
      <c r="AM841" s="113" t="str">
        <f t="shared" si="425"/>
        <v/>
      </c>
      <c r="AN841" s="113">
        <f t="shared" si="426"/>
        <v>0</v>
      </c>
      <c r="AO841" s="113">
        <f t="shared" si="427"/>
        <v>0</v>
      </c>
      <c r="AP841" s="113">
        <f t="shared" si="428"/>
        <v>0</v>
      </c>
      <c r="AQ841" s="113" t="str">
        <f t="shared" si="429"/>
        <v/>
      </c>
      <c r="AR841" s="113" t="str">
        <f t="shared" si="430"/>
        <v/>
      </c>
      <c r="AS841" s="113">
        <f t="shared" si="431"/>
        <v>0</v>
      </c>
      <c r="AT841" s="113">
        <f t="shared" si="432"/>
        <v>0</v>
      </c>
      <c r="AU841" s="113">
        <f t="shared" si="433"/>
        <v>0</v>
      </c>
      <c r="AV841" s="113">
        <f t="shared" si="434"/>
        <v>0</v>
      </c>
      <c r="AX841" s="68" t="str">
        <f>IF(BC841="","",IF(BC841&gt;0,COUNT($AY$2:AY841),""))</f>
        <v/>
      </c>
      <c r="AY841" s="113" t="str">
        <f t="shared" si="435"/>
        <v/>
      </c>
      <c r="AZ841" s="113" t="str">
        <f t="shared" si="436"/>
        <v/>
      </c>
      <c r="BA841" s="113" t="str">
        <f t="shared" si="437"/>
        <v/>
      </c>
      <c r="BB841" s="113" t="str">
        <f t="shared" si="438"/>
        <v/>
      </c>
      <c r="BC841" s="113" t="str">
        <f t="shared" si="439"/>
        <v/>
      </c>
      <c r="BD841" s="113" t="str">
        <f t="shared" si="440"/>
        <v/>
      </c>
      <c r="BE841" s="113" t="str">
        <f t="shared" si="441"/>
        <v/>
      </c>
      <c r="BF841" s="113" t="str">
        <f t="shared" si="442"/>
        <v/>
      </c>
      <c r="BG841" s="113" t="str">
        <f t="shared" si="443"/>
        <v/>
      </c>
      <c r="BH841" s="113" t="str">
        <f t="shared" si="444"/>
        <v/>
      </c>
      <c r="BI841" s="113" t="str">
        <f t="shared" si="445"/>
        <v/>
      </c>
      <c r="BJ841" s="113" t="str">
        <f t="shared" si="446"/>
        <v/>
      </c>
      <c r="BK841" s="113" t="str">
        <f t="shared" si="447"/>
        <v/>
      </c>
      <c r="BL841" s="113" t="str">
        <f t="shared" si="448"/>
        <v/>
      </c>
      <c r="BM841" s="113" t="str">
        <f t="shared" si="449"/>
        <v/>
      </c>
      <c r="BN841" s="113" t="str">
        <f t="shared" si="450"/>
        <v/>
      </c>
    </row>
    <row r="842" spans="1:66">
      <c r="A842" s="111">
        <f>IF('Data Entry'!$H$4="","",'Data Entry'!$H$4)</f>
        <v>8</v>
      </c>
      <c r="B842" s="111" t="str">
        <f>IF('Data Entry'!B847="","",'Data Entry'!B847)</f>
        <v/>
      </c>
      <c r="C842" s="111" t="str">
        <f>IF('Data Entry'!C847="","",'Data Entry'!C847)</f>
        <v/>
      </c>
      <c r="D842" s="114" t="str">
        <f>IF('Data Entry'!D847="","",'Data Entry'!D847)</f>
        <v/>
      </c>
      <c r="E842" s="111" t="str">
        <f>IF('Data Entry'!E847="","",UPPER('Data Entry'!E847))</f>
        <v/>
      </c>
      <c r="F842" s="111"/>
      <c r="G842" s="111" t="str">
        <f>IF('Data Entry'!F847="","",UPPER('Data Entry'!F847))</f>
        <v/>
      </c>
      <c r="H842" s="111"/>
      <c r="I842" s="111"/>
      <c r="J842" s="111"/>
      <c r="K842" s="111" t="str">
        <f>IF('Data Entry'!G847="","",'Data Entry'!G847)</f>
        <v/>
      </c>
      <c r="L842" s="111" t="str">
        <f>IF('Data Entry'!H847="","",'Data Entry'!H847)</f>
        <v/>
      </c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  <c r="AE842" s="112"/>
      <c r="AF842" s="68" t="str">
        <f>IF(AK842="","",IF(AK842&gt;0,COUNT($AG$2:AG842),""))</f>
        <v/>
      </c>
      <c r="AG842" s="113">
        <f t="shared" si="419"/>
        <v>8</v>
      </c>
      <c r="AH842" s="113" t="str">
        <f t="shared" si="420"/>
        <v/>
      </c>
      <c r="AI842" s="113" t="str">
        <f t="shared" si="421"/>
        <v/>
      </c>
      <c r="AJ842" s="113" t="str">
        <f t="shared" si="422"/>
        <v/>
      </c>
      <c r="AK842" s="113" t="str">
        <f t="shared" si="423"/>
        <v/>
      </c>
      <c r="AL842" s="113">
        <f t="shared" si="424"/>
        <v>0</v>
      </c>
      <c r="AM842" s="113" t="str">
        <f t="shared" si="425"/>
        <v/>
      </c>
      <c r="AN842" s="113">
        <f t="shared" si="426"/>
        <v>0</v>
      </c>
      <c r="AO842" s="113">
        <f t="shared" si="427"/>
        <v>0</v>
      </c>
      <c r="AP842" s="113">
        <f t="shared" si="428"/>
        <v>0</v>
      </c>
      <c r="AQ842" s="113" t="str">
        <f t="shared" si="429"/>
        <v/>
      </c>
      <c r="AR842" s="113" t="str">
        <f t="shared" si="430"/>
        <v/>
      </c>
      <c r="AS842" s="113">
        <f t="shared" si="431"/>
        <v>0</v>
      </c>
      <c r="AT842" s="113">
        <f t="shared" si="432"/>
        <v>0</v>
      </c>
      <c r="AU842" s="113">
        <f t="shared" si="433"/>
        <v>0</v>
      </c>
      <c r="AV842" s="113">
        <f t="shared" si="434"/>
        <v>0</v>
      </c>
      <c r="AX842" s="68" t="str">
        <f>IF(BC842="","",IF(BC842&gt;0,COUNT($AY$2:AY842),""))</f>
        <v/>
      </c>
      <c r="AY842" s="113" t="str">
        <f t="shared" si="435"/>
        <v/>
      </c>
      <c r="AZ842" s="113" t="str">
        <f t="shared" si="436"/>
        <v/>
      </c>
      <c r="BA842" s="113" t="str">
        <f t="shared" si="437"/>
        <v/>
      </c>
      <c r="BB842" s="113" t="str">
        <f t="shared" si="438"/>
        <v/>
      </c>
      <c r="BC842" s="113" t="str">
        <f t="shared" si="439"/>
        <v/>
      </c>
      <c r="BD842" s="113" t="str">
        <f t="shared" si="440"/>
        <v/>
      </c>
      <c r="BE842" s="113" t="str">
        <f t="shared" si="441"/>
        <v/>
      </c>
      <c r="BF842" s="113" t="str">
        <f t="shared" si="442"/>
        <v/>
      </c>
      <c r="BG842" s="113" t="str">
        <f t="shared" si="443"/>
        <v/>
      </c>
      <c r="BH842" s="113" t="str">
        <f t="shared" si="444"/>
        <v/>
      </c>
      <c r="BI842" s="113" t="str">
        <f t="shared" si="445"/>
        <v/>
      </c>
      <c r="BJ842" s="113" t="str">
        <f t="shared" si="446"/>
        <v/>
      </c>
      <c r="BK842" s="113" t="str">
        <f t="shared" si="447"/>
        <v/>
      </c>
      <c r="BL842" s="113" t="str">
        <f t="shared" si="448"/>
        <v/>
      </c>
      <c r="BM842" s="113" t="str">
        <f t="shared" si="449"/>
        <v/>
      </c>
      <c r="BN842" s="113" t="str">
        <f t="shared" si="450"/>
        <v/>
      </c>
    </row>
    <row r="843" spans="1:66">
      <c r="A843" s="111">
        <f>IF('Data Entry'!$H$4="","",'Data Entry'!$H$4)</f>
        <v>8</v>
      </c>
      <c r="B843" s="111" t="str">
        <f>IF('Data Entry'!B848="","",'Data Entry'!B848)</f>
        <v/>
      </c>
      <c r="C843" s="111" t="str">
        <f>IF('Data Entry'!C848="","",'Data Entry'!C848)</f>
        <v/>
      </c>
      <c r="D843" s="114" t="str">
        <f>IF('Data Entry'!D848="","",'Data Entry'!D848)</f>
        <v/>
      </c>
      <c r="E843" s="111" t="str">
        <f>IF('Data Entry'!E848="","",UPPER('Data Entry'!E848))</f>
        <v/>
      </c>
      <c r="F843" s="111"/>
      <c r="G843" s="111" t="str">
        <f>IF('Data Entry'!F848="","",UPPER('Data Entry'!F848))</f>
        <v/>
      </c>
      <c r="H843" s="111"/>
      <c r="I843" s="111"/>
      <c r="J843" s="111"/>
      <c r="K843" s="111" t="str">
        <f>IF('Data Entry'!G848="","",'Data Entry'!G848)</f>
        <v/>
      </c>
      <c r="L843" s="111" t="str">
        <f>IF('Data Entry'!H848="","",'Data Entry'!H848)</f>
        <v/>
      </c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  <c r="AE843" s="112"/>
      <c r="AF843" s="68" t="str">
        <f>IF(AK843="","",IF(AK843&gt;0,COUNT($AG$2:AG843),""))</f>
        <v/>
      </c>
      <c r="AG843" s="113">
        <f t="shared" si="419"/>
        <v>8</v>
      </c>
      <c r="AH843" s="113" t="str">
        <f t="shared" si="420"/>
        <v/>
      </c>
      <c r="AI843" s="113" t="str">
        <f t="shared" si="421"/>
        <v/>
      </c>
      <c r="AJ843" s="113" t="str">
        <f t="shared" si="422"/>
        <v/>
      </c>
      <c r="AK843" s="113" t="str">
        <f t="shared" si="423"/>
        <v/>
      </c>
      <c r="AL843" s="113">
        <f t="shared" si="424"/>
        <v>0</v>
      </c>
      <c r="AM843" s="113" t="str">
        <f t="shared" si="425"/>
        <v/>
      </c>
      <c r="AN843" s="113">
        <f t="shared" si="426"/>
        <v>0</v>
      </c>
      <c r="AO843" s="113">
        <f t="shared" si="427"/>
        <v>0</v>
      </c>
      <c r="AP843" s="113">
        <f t="shared" si="428"/>
        <v>0</v>
      </c>
      <c r="AQ843" s="113" t="str">
        <f t="shared" si="429"/>
        <v/>
      </c>
      <c r="AR843" s="113" t="str">
        <f t="shared" si="430"/>
        <v/>
      </c>
      <c r="AS843" s="113">
        <f t="shared" si="431"/>
        <v>0</v>
      </c>
      <c r="AT843" s="113">
        <f t="shared" si="432"/>
        <v>0</v>
      </c>
      <c r="AU843" s="113">
        <f t="shared" si="433"/>
        <v>0</v>
      </c>
      <c r="AV843" s="113">
        <f t="shared" si="434"/>
        <v>0</v>
      </c>
      <c r="AX843" s="68" t="str">
        <f>IF(BC843="","",IF(BC843&gt;0,COUNT($AY$2:AY843),""))</f>
        <v/>
      </c>
      <c r="AY843" s="113" t="str">
        <f t="shared" si="435"/>
        <v/>
      </c>
      <c r="AZ843" s="113" t="str">
        <f t="shared" si="436"/>
        <v/>
      </c>
      <c r="BA843" s="113" t="str">
        <f t="shared" si="437"/>
        <v/>
      </c>
      <c r="BB843" s="113" t="str">
        <f t="shared" si="438"/>
        <v/>
      </c>
      <c r="BC843" s="113" t="str">
        <f t="shared" si="439"/>
        <v/>
      </c>
      <c r="BD843" s="113" t="str">
        <f t="shared" si="440"/>
        <v/>
      </c>
      <c r="BE843" s="113" t="str">
        <f t="shared" si="441"/>
        <v/>
      </c>
      <c r="BF843" s="113" t="str">
        <f t="shared" si="442"/>
        <v/>
      </c>
      <c r="BG843" s="113" t="str">
        <f t="shared" si="443"/>
        <v/>
      </c>
      <c r="BH843" s="113" t="str">
        <f t="shared" si="444"/>
        <v/>
      </c>
      <c r="BI843" s="113" t="str">
        <f t="shared" si="445"/>
        <v/>
      </c>
      <c r="BJ843" s="113" t="str">
        <f t="shared" si="446"/>
        <v/>
      </c>
      <c r="BK843" s="113" t="str">
        <f t="shared" si="447"/>
        <v/>
      </c>
      <c r="BL843" s="113" t="str">
        <f t="shared" si="448"/>
        <v/>
      </c>
      <c r="BM843" s="113" t="str">
        <f t="shared" si="449"/>
        <v/>
      </c>
      <c r="BN843" s="113" t="str">
        <f t="shared" si="450"/>
        <v/>
      </c>
    </row>
    <row r="844" spans="1:66">
      <c r="A844" s="111">
        <f>IF('Data Entry'!$H$4="","",'Data Entry'!$H$4)</f>
        <v>8</v>
      </c>
      <c r="B844" s="111" t="str">
        <f>IF('Data Entry'!B849="","",'Data Entry'!B849)</f>
        <v/>
      </c>
      <c r="C844" s="111" t="str">
        <f>IF('Data Entry'!C849="","",'Data Entry'!C849)</f>
        <v/>
      </c>
      <c r="D844" s="114" t="str">
        <f>IF('Data Entry'!D849="","",'Data Entry'!D849)</f>
        <v/>
      </c>
      <c r="E844" s="111" t="str">
        <f>IF('Data Entry'!E849="","",UPPER('Data Entry'!E849))</f>
        <v/>
      </c>
      <c r="F844" s="111"/>
      <c r="G844" s="111" t="str">
        <f>IF('Data Entry'!F849="","",UPPER('Data Entry'!F849))</f>
        <v/>
      </c>
      <c r="H844" s="111"/>
      <c r="I844" s="111"/>
      <c r="J844" s="111"/>
      <c r="K844" s="111" t="str">
        <f>IF('Data Entry'!G849="","",'Data Entry'!G849)</f>
        <v/>
      </c>
      <c r="L844" s="111" t="str">
        <f>IF('Data Entry'!H849="","",'Data Entry'!H849)</f>
        <v/>
      </c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  <c r="AE844" s="112"/>
      <c r="AF844" s="68" t="str">
        <f>IF(AK844="","",IF(AK844&gt;0,COUNT($AG$2:AG844),""))</f>
        <v/>
      </c>
      <c r="AG844" s="113">
        <f t="shared" si="419"/>
        <v>8</v>
      </c>
      <c r="AH844" s="113" t="str">
        <f t="shared" si="420"/>
        <v/>
      </c>
      <c r="AI844" s="113" t="str">
        <f t="shared" si="421"/>
        <v/>
      </c>
      <c r="AJ844" s="113" t="str">
        <f t="shared" si="422"/>
        <v/>
      </c>
      <c r="AK844" s="113" t="str">
        <f t="shared" si="423"/>
        <v/>
      </c>
      <c r="AL844" s="113">
        <f t="shared" si="424"/>
        <v>0</v>
      </c>
      <c r="AM844" s="113" t="str">
        <f t="shared" si="425"/>
        <v/>
      </c>
      <c r="AN844" s="113">
        <f t="shared" si="426"/>
        <v>0</v>
      </c>
      <c r="AO844" s="113">
        <f t="shared" si="427"/>
        <v>0</v>
      </c>
      <c r="AP844" s="113">
        <f t="shared" si="428"/>
        <v>0</v>
      </c>
      <c r="AQ844" s="113" t="str">
        <f t="shared" si="429"/>
        <v/>
      </c>
      <c r="AR844" s="113" t="str">
        <f t="shared" si="430"/>
        <v/>
      </c>
      <c r="AS844" s="113">
        <f t="shared" si="431"/>
        <v>0</v>
      </c>
      <c r="AT844" s="113">
        <f t="shared" si="432"/>
        <v>0</v>
      </c>
      <c r="AU844" s="113">
        <f t="shared" si="433"/>
        <v>0</v>
      </c>
      <c r="AV844" s="113">
        <f t="shared" si="434"/>
        <v>0</v>
      </c>
      <c r="AX844" s="68" t="str">
        <f>IF(BC844="","",IF(BC844&gt;0,COUNT($AY$2:AY844),""))</f>
        <v/>
      </c>
      <c r="AY844" s="113" t="str">
        <f t="shared" si="435"/>
        <v/>
      </c>
      <c r="AZ844" s="113" t="str">
        <f t="shared" si="436"/>
        <v/>
      </c>
      <c r="BA844" s="113" t="str">
        <f t="shared" si="437"/>
        <v/>
      </c>
      <c r="BB844" s="113" t="str">
        <f t="shared" si="438"/>
        <v/>
      </c>
      <c r="BC844" s="113" t="str">
        <f t="shared" si="439"/>
        <v/>
      </c>
      <c r="BD844" s="113" t="str">
        <f t="shared" si="440"/>
        <v/>
      </c>
      <c r="BE844" s="113" t="str">
        <f t="shared" si="441"/>
        <v/>
      </c>
      <c r="BF844" s="113" t="str">
        <f t="shared" si="442"/>
        <v/>
      </c>
      <c r="BG844" s="113" t="str">
        <f t="shared" si="443"/>
        <v/>
      </c>
      <c r="BH844" s="113" t="str">
        <f t="shared" si="444"/>
        <v/>
      </c>
      <c r="BI844" s="113" t="str">
        <f t="shared" si="445"/>
        <v/>
      </c>
      <c r="BJ844" s="113" t="str">
        <f t="shared" si="446"/>
        <v/>
      </c>
      <c r="BK844" s="113" t="str">
        <f t="shared" si="447"/>
        <v/>
      </c>
      <c r="BL844" s="113" t="str">
        <f t="shared" si="448"/>
        <v/>
      </c>
      <c r="BM844" s="113" t="str">
        <f t="shared" si="449"/>
        <v/>
      </c>
      <c r="BN844" s="113" t="str">
        <f t="shared" si="450"/>
        <v/>
      </c>
    </row>
    <row r="845" spans="1:66">
      <c r="A845" s="111">
        <f>IF('Data Entry'!$H$4="","",'Data Entry'!$H$4)</f>
        <v>8</v>
      </c>
      <c r="B845" s="111" t="str">
        <f>IF('Data Entry'!B850="","",'Data Entry'!B850)</f>
        <v/>
      </c>
      <c r="C845" s="111" t="str">
        <f>IF('Data Entry'!C850="","",'Data Entry'!C850)</f>
        <v/>
      </c>
      <c r="D845" s="114" t="str">
        <f>IF('Data Entry'!D850="","",'Data Entry'!D850)</f>
        <v/>
      </c>
      <c r="E845" s="111" t="str">
        <f>IF('Data Entry'!E850="","",UPPER('Data Entry'!E850))</f>
        <v/>
      </c>
      <c r="F845" s="111"/>
      <c r="G845" s="111" t="str">
        <f>IF('Data Entry'!F850="","",UPPER('Data Entry'!F850))</f>
        <v/>
      </c>
      <c r="H845" s="111"/>
      <c r="I845" s="111"/>
      <c r="J845" s="111"/>
      <c r="K845" s="111" t="str">
        <f>IF('Data Entry'!G850="","",'Data Entry'!G850)</f>
        <v/>
      </c>
      <c r="L845" s="111" t="str">
        <f>IF('Data Entry'!H850="","",'Data Entry'!H850)</f>
        <v/>
      </c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  <c r="AE845" s="112"/>
      <c r="AF845" s="68" t="str">
        <f>IF(AK845="","",IF(AK845&gt;0,COUNT($AG$2:AG845),""))</f>
        <v/>
      </c>
      <c r="AG845" s="113">
        <f t="shared" si="419"/>
        <v>8</v>
      </c>
      <c r="AH845" s="113" t="str">
        <f t="shared" si="420"/>
        <v/>
      </c>
      <c r="AI845" s="113" t="str">
        <f t="shared" si="421"/>
        <v/>
      </c>
      <c r="AJ845" s="113" t="str">
        <f t="shared" si="422"/>
        <v/>
      </c>
      <c r="AK845" s="113" t="str">
        <f t="shared" si="423"/>
        <v/>
      </c>
      <c r="AL845" s="113">
        <f t="shared" si="424"/>
        <v>0</v>
      </c>
      <c r="AM845" s="113" t="str">
        <f t="shared" si="425"/>
        <v/>
      </c>
      <c r="AN845" s="113">
        <f t="shared" si="426"/>
        <v>0</v>
      </c>
      <c r="AO845" s="113">
        <f t="shared" si="427"/>
        <v>0</v>
      </c>
      <c r="AP845" s="113">
        <f t="shared" si="428"/>
        <v>0</v>
      </c>
      <c r="AQ845" s="113" t="str">
        <f t="shared" si="429"/>
        <v/>
      </c>
      <c r="AR845" s="113" t="str">
        <f t="shared" si="430"/>
        <v/>
      </c>
      <c r="AS845" s="113">
        <f t="shared" si="431"/>
        <v>0</v>
      </c>
      <c r="AT845" s="113">
        <f t="shared" si="432"/>
        <v>0</v>
      </c>
      <c r="AU845" s="113">
        <f t="shared" si="433"/>
        <v>0</v>
      </c>
      <c r="AV845" s="113">
        <f t="shared" si="434"/>
        <v>0</v>
      </c>
      <c r="AX845" s="68" t="str">
        <f>IF(BC845="","",IF(BC845&gt;0,COUNT($AY$2:AY845),""))</f>
        <v/>
      </c>
      <c r="AY845" s="113" t="str">
        <f t="shared" si="435"/>
        <v/>
      </c>
      <c r="AZ845" s="113" t="str">
        <f t="shared" si="436"/>
        <v/>
      </c>
      <c r="BA845" s="113" t="str">
        <f t="shared" si="437"/>
        <v/>
      </c>
      <c r="BB845" s="113" t="str">
        <f t="shared" si="438"/>
        <v/>
      </c>
      <c r="BC845" s="113" t="str">
        <f t="shared" si="439"/>
        <v/>
      </c>
      <c r="BD845" s="113" t="str">
        <f t="shared" si="440"/>
        <v/>
      </c>
      <c r="BE845" s="113" t="str">
        <f t="shared" si="441"/>
        <v/>
      </c>
      <c r="BF845" s="113" t="str">
        <f t="shared" si="442"/>
        <v/>
      </c>
      <c r="BG845" s="113" t="str">
        <f t="shared" si="443"/>
        <v/>
      </c>
      <c r="BH845" s="113" t="str">
        <f t="shared" si="444"/>
        <v/>
      </c>
      <c r="BI845" s="113" t="str">
        <f t="shared" si="445"/>
        <v/>
      </c>
      <c r="BJ845" s="113" t="str">
        <f t="shared" si="446"/>
        <v/>
      </c>
      <c r="BK845" s="113" t="str">
        <f t="shared" si="447"/>
        <v/>
      </c>
      <c r="BL845" s="113" t="str">
        <f t="shared" si="448"/>
        <v/>
      </c>
      <c r="BM845" s="113" t="str">
        <f t="shared" si="449"/>
        <v/>
      </c>
      <c r="BN845" s="113" t="str">
        <f t="shared" si="450"/>
        <v/>
      </c>
    </row>
    <row r="846" spans="1:66">
      <c r="A846" s="111">
        <f>IF('Data Entry'!$H$4="","",'Data Entry'!$H$4)</f>
        <v>8</v>
      </c>
      <c r="B846" s="111" t="str">
        <f>IF('Data Entry'!B851="","",'Data Entry'!B851)</f>
        <v/>
      </c>
      <c r="C846" s="111" t="str">
        <f>IF('Data Entry'!C851="","",'Data Entry'!C851)</f>
        <v/>
      </c>
      <c r="D846" s="114" t="str">
        <f>IF('Data Entry'!D851="","",'Data Entry'!D851)</f>
        <v/>
      </c>
      <c r="E846" s="111" t="str">
        <f>IF('Data Entry'!E851="","",UPPER('Data Entry'!E851))</f>
        <v/>
      </c>
      <c r="F846" s="111"/>
      <c r="G846" s="111" t="str">
        <f>IF('Data Entry'!F851="","",UPPER('Data Entry'!F851))</f>
        <v/>
      </c>
      <c r="H846" s="111"/>
      <c r="I846" s="111"/>
      <c r="J846" s="111"/>
      <c r="K846" s="111" t="str">
        <f>IF('Data Entry'!G851="","",'Data Entry'!G851)</f>
        <v/>
      </c>
      <c r="L846" s="111" t="str">
        <f>IF('Data Entry'!H851="","",'Data Entry'!H851)</f>
        <v/>
      </c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  <c r="AE846" s="112"/>
      <c r="AF846" s="68" t="str">
        <f>IF(AK846="","",IF(AK846&gt;0,COUNT($AG$2:AG846),""))</f>
        <v/>
      </c>
      <c r="AG846" s="113">
        <f t="shared" si="419"/>
        <v>8</v>
      </c>
      <c r="AH846" s="113" t="str">
        <f t="shared" si="420"/>
        <v/>
      </c>
      <c r="AI846" s="113" t="str">
        <f t="shared" si="421"/>
        <v/>
      </c>
      <c r="AJ846" s="113" t="str">
        <f t="shared" si="422"/>
        <v/>
      </c>
      <c r="AK846" s="113" t="str">
        <f t="shared" si="423"/>
        <v/>
      </c>
      <c r="AL846" s="113">
        <f t="shared" si="424"/>
        <v>0</v>
      </c>
      <c r="AM846" s="113" t="str">
        <f t="shared" si="425"/>
        <v/>
      </c>
      <c r="AN846" s="113">
        <f t="shared" si="426"/>
        <v>0</v>
      </c>
      <c r="AO846" s="113">
        <f t="shared" si="427"/>
        <v>0</v>
      </c>
      <c r="AP846" s="113">
        <f t="shared" si="428"/>
        <v>0</v>
      </c>
      <c r="AQ846" s="113" t="str">
        <f t="shared" si="429"/>
        <v/>
      </c>
      <c r="AR846" s="113" t="str">
        <f t="shared" si="430"/>
        <v/>
      </c>
      <c r="AS846" s="113">
        <f t="shared" si="431"/>
        <v>0</v>
      </c>
      <c r="AT846" s="113">
        <f t="shared" si="432"/>
        <v>0</v>
      </c>
      <c r="AU846" s="113">
        <f t="shared" si="433"/>
        <v>0</v>
      </c>
      <c r="AV846" s="113">
        <f t="shared" si="434"/>
        <v>0</v>
      </c>
      <c r="AX846" s="68" t="str">
        <f>IF(BC846="","",IF(BC846&gt;0,COUNT($AY$2:AY846),""))</f>
        <v/>
      </c>
      <c r="AY846" s="113" t="str">
        <f t="shared" si="435"/>
        <v/>
      </c>
      <c r="AZ846" s="113" t="str">
        <f t="shared" si="436"/>
        <v/>
      </c>
      <c r="BA846" s="113" t="str">
        <f t="shared" si="437"/>
        <v/>
      </c>
      <c r="BB846" s="113" t="str">
        <f t="shared" si="438"/>
        <v/>
      </c>
      <c r="BC846" s="113" t="str">
        <f t="shared" si="439"/>
        <v/>
      </c>
      <c r="BD846" s="113" t="str">
        <f t="shared" si="440"/>
        <v/>
      </c>
      <c r="BE846" s="113" t="str">
        <f t="shared" si="441"/>
        <v/>
      </c>
      <c r="BF846" s="113" t="str">
        <f t="shared" si="442"/>
        <v/>
      </c>
      <c r="BG846" s="113" t="str">
        <f t="shared" si="443"/>
        <v/>
      </c>
      <c r="BH846" s="113" t="str">
        <f t="shared" si="444"/>
        <v/>
      </c>
      <c r="BI846" s="113" t="str">
        <f t="shared" si="445"/>
        <v/>
      </c>
      <c r="BJ846" s="113" t="str">
        <f t="shared" si="446"/>
        <v/>
      </c>
      <c r="BK846" s="113" t="str">
        <f t="shared" si="447"/>
        <v/>
      </c>
      <c r="BL846" s="113" t="str">
        <f t="shared" si="448"/>
        <v/>
      </c>
      <c r="BM846" s="113" t="str">
        <f t="shared" si="449"/>
        <v/>
      </c>
      <c r="BN846" s="113" t="str">
        <f t="shared" si="450"/>
        <v/>
      </c>
    </row>
    <row r="847" spans="1:66">
      <c r="A847" s="111">
        <f>IF('Data Entry'!$H$4="","",'Data Entry'!$H$4)</f>
        <v>8</v>
      </c>
      <c r="B847" s="111" t="str">
        <f>IF('Data Entry'!B852="","",'Data Entry'!B852)</f>
        <v/>
      </c>
      <c r="C847" s="111" t="str">
        <f>IF('Data Entry'!C852="","",'Data Entry'!C852)</f>
        <v/>
      </c>
      <c r="D847" s="114" t="str">
        <f>IF('Data Entry'!D852="","",'Data Entry'!D852)</f>
        <v/>
      </c>
      <c r="E847" s="111" t="str">
        <f>IF('Data Entry'!E852="","",UPPER('Data Entry'!E852))</f>
        <v/>
      </c>
      <c r="F847" s="111"/>
      <c r="G847" s="111" t="str">
        <f>IF('Data Entry'!F852="","",UPPER('Data Entry'!F852))</f>
        <v/>
      </c>
      <c r="H847" s="111"/>
      <c r="I847" s="111"/>
      <c r="J847" s="111"/>
      <c r="K847" s="111" t="str">
        <f>IF('Data Entry'!G852="","",'Data Entry'!G852)</f>
        <v/>
      </c>
      <c r="L847" s="111" t="str">
        <f>IF('Data Entry'!H852="","",'Data Entry'!H852)</f>
        <v/>
      </c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  <c r="AE847" s="112"/>
      <c r="AF847" s="68" t="str">
        <f>IF(AK847="","",IF(AK847&gt;0,COUNT($AG$2:AG847),""))</f>
        <v/>
      </c>
      <c r="AG847" s="113">
        <f t="shared" si="419"/>
        <v>8</v>
      </c>
      <c r="AH847" s="113" t="str">
        <f t="shared" si="420"/>
        <v/>
      </c>
      <c r="AI847" s="113" t="str">
        <f t="shared" si="421"/>
        <v/>
      </c>
      <c r="AJ847" s="113" t="str">
        <f t="shared" si="422"/>
        <v/>
      </c>
      <c r="AK847" s="113" t="str">
        <f t="shared" si="423"/>
        <v/>
      </c>
      <c r="AL847" s="113">
        <f t="shared" si="424"/>
        <v>0</v>
      </c>
      <c r="AM847" s="113" t="str">
        <f t="shared" si="425"/>
        <v/>
      </c>
      <c r="AN847" s="113">
        <f t="shared" si="426"/>
        <v>0</v>
      </c>
      <c r="AO847" s="113">
        <f t="shared" si="427"/>
        <v>0</v>
      </c>
      <c r="AP847" s="113">
        <f t="shared" si="428"/>
        <v>0</v>
      </c>
      <c r="AQ847" s="113" t="str">
        <f t="shared" si="429"/>
        <v/>
      </c>
      <c r="AR847" s="113" t="str">
        <f t="shared" si="430"/>
        <v/>
      </c>
      <c r="AS847" s="113">
        <f t="shared" si="431"/>
        <v>0</v>
      </c>
      <c r="AT847" s="113">
        <f t="shared" si="432"/>
        <v>0</v>
      </c>
      <c r="AU847" s="113">
        <f t="shared" si="433"/>
        <v>0</v>
      </c>
      <c r="AV847" s="113">
        <f t="shared" si="434"/>
        <v>0</v>
      </c>
      <c r="AX847" s="68" t="str">
        <f>IF(BC847="","",IF(BC847&gt;0,COUNT($AY$2:AY847),""))</f>
        <v/>
      </c>
      <c r="AY847" s="113" t="str">
        <f t="shared" si="435"/>
        <v/>
      </c>
      <c r="AZ847" s="113" t="str">
        <f t="shared" si="436"/>
        <v/>
      </c>
      <c r="BA847" s="113" t="str">
        <f t="shared" si="437"/>
        <v/>
      </c>
      <c r="BB847" s="113" t="str">
        <f t="shared" si="438"/>
        <v/>
      </c>
      <c r="BC847" s="113" t="str">
        <f t="shared" si="439"/>
        <v/>
      </c>
      <c r="BD847" s="113" t="str">
        <f t="shared" si="440"/>
        <v/>
      </c>
      <c r="BE847" s="113" t="str">
        <f t="shared" si="441"/>
        <v/>
      </c>
      <c r="BF847" s="113" t="str">
        <f t="shared" si="442"/>
        <v/>
      </c>
      <c r="BG847" s="113" t="str">
        <f t="shared" si="443"/>
        <v/>
      </c>
      <c r="BH847" s="113" t="str">
        <f t="shared" si="444"/>
        <v/>
      </c>
      <c r="BI847" s="113" t="str">
        <f t="shared" si="445"/>
        <v/>
      </c>
      <c r="BJ847" s="113" t="str">
        <f t="shared" si="446"/>
        <v/>
      </c>
      <c r="BK847" s="113" t="str">
        <f t="shared" si="447"/>
        <v/>
      </c>
      <c r="BL847" s="113" t="str">
        <f t="shared" si="448"/>
        <v/>
      </c>
      <c r="BM847" s="113" t="str">
        <f t="shared" si="449"/>
        <v/>
      </c>
      <c r="BN847" s="113" t="str">
        <f t="shared" si="450"/>
        <v/>
      </c>
    </row>
    <row r="848" spans="1:66">
      <c r="A848" s="111">
        <f>IF('Data Entry'!$H$4="","",'Data Entry'!$H$4)</f>
        <v>8</v>
      </c>
      <c r="B848" s="111" t="str">
        <f>IF('Data Entry'!B853="","",'Data Entry'!B853)</f>
        <v/>
      </c>
      <c r="C848" s="111" t="str">
        <f>IF('Data Entry'!C853="","",'Data Entry'!C853)</f>
        <v/>
      </c>
      <c r="D848" s="114" t="str">
        <f>IF('Data Entry'!D853="","",'Data Entry'!D853)</f>
        <v/>
      </c>
      <c r="E848" s="111" t="str">
        <f>IF('Data Entry'!E853="","",UPPER('Data Entry'!E853))</f>
        <v/>
      </c>
      <c r="F848" s="111"/>
      <c r="G848" s="111" t="str">
        <f>IF('Data Entry'!F853="","",UPPER('Data Entry'!F853))</f>
        <v/>
      </c>
      <c r="H848" s="111"/>
      <c r="I848" s="111"/>
      <c r="J848" s="111"/>
      <c r="K848" s="111" t="str">
        <f>IF('Data Entry'!G853="","",'Data Entry'!G853)</f>
        <v/>
      </c>
      <c r="L848" s="111" t="str">
        <f>IF('Data Entry'!H853="","",'Data Entry'!H853)</f>
        <v/>
      </c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  <c r="AE848" s="112"/>
      <c r="AF848" s="68" t="str">
        <f>IF(AK848="","",IF(AK848&gt;0,COUNT($AG$2:AG848),""))</f>
        <v/>
      </c>
      <c r="AG848" s="113">
        <f t="shared" si="419"/>
        <v>8</v>
      </c>
      <c r="AH848" s="113" t="str">
        <f t="shared" si="420"/>
        <v/>
      </c>
      <c r="AI848" s="113" t="str">
        <f t="shared" si="421"/>
        <v/>
      </c>
      <c r="AJ848" s="113" t="str">
        <f t="shared" si="422"/>
        <v/>
      </c>
      <c r="AK848" s="113" t="str">
        <f t="shared" si="423"/>
        <v/>
      </c>
      <c r="AL848" s="113">
        <f t="shared" si="424"/>
        <v>0</v>
      </c>
      <c r="AM848" s="113" t="str">
        <f t="shared" si="425"/>
        <v/>
      </c>
      <c r="AN848" s="113">
        <f t="shared" si="426"/>
        <v>0</v>
      </c>
      <c r="AO848" s="113">
        <f t="shared" si="427"/>
        <v>0</v>
      </c>
      <c r="AP848" s="113">
        <f t="shared" si="428"/>
        <v>0</v>
      </c>
      <c r="AQ848" s="113" t="str">
        <f t="shared" si="429"/>
        <v/>
      </c>
      <c r="AR848" s="113" t="str">
        <f t="shared" si="430"/>
        <v/>
      </c>
      <c r="AS848" s="113">
        <f t="shared" si="431"/>
        <v>0</v>
      </c>
      <c r="AT848" s="113">
        <f t="shared" si="432"/>
        <v>0</v>
      </c>
      <c r="AU848" s="113">
        <f t="shared" si="433"/>
        <v>0</v>
      </c>
      <c r="AV848" s="113">
        <f t="shared" si="434"/>
        <v>0</v>
      </c>
      <c r="AX848" s="68" t="str">
        <f>IF(BC848="","",IF(BC848&gt;0,COUNT($AY$2:AY848),""))</f>
        <v/>
      </c>
      <c r="AY848" s="113" t="str">
        <f t="shared" si="435"/>
        <v/>
      </c>
      <c r="AZ848" s="113" t="str">
        <f t="shared" si="436"/>
        <v/>
      </c>
      <c r="BA848" s="113" t="str">
        <f t="shared" si="437"/>
        <v/>
      </c>
      <c r="BB848" s="113" t="str">
        <f t="shared" si="438"/>
        <v/>
      </c>
      <c r="BC848" s="113" t="str">
        <f t="shared" si="439"/>
        <v/>
      </c>
      <c r="BD848" s="113" t="str">
        <f t="shared" si="440"/>
        <v/>
      </c>
      <c r="BE848" s="113" t="str">
        <f t="shared" si="441"/>
        <v/>
      </c>
      <c r="BF848" s="113" t="str">
        <f t="shared" si="442"/>
        <v/>
      </c>
      <c r="BG848" s="113" t="str">
        <f t="shared" si="443"/>
        <v/>
      </c>
      <c r="BH848" s="113" t="str">
        <f t="shared" si="444"/>
        <v/>
      </c>
      <c r="BI848" s="113" t="str">
        <f t="shared" si="445"/>
        <v/>
      </c>
      <c r="BJ848" s="113" t="str">
        <f t="shared" si="446"/>
        <v/>
      </c>
      <c r="BK848" s="113" t="str">
        <f t="shared" si="447"/>
        <v/>
      </c>
      <c r="BL848" s="113" t="str">
        <f t="shared" si="448"/>
        <v/>
      </c>
      <c r="BM848" s="113" t="str">
        <f t="shared" si="449"/>
        <v/>
      </c>
      <c r="BN848" s="113" t="str">
        <f t="shared" si="450"/>
        <v/>
      </c>
    </row>
    <row r="849" spans="1:66">
      <c r="A849" s="111">
        <f>IF('Data Entry'!$H$4="","",'Data Entry'!$H$4)</f>
        <v>8</v>
      </c>
      <c r="B849" s="111" t="str">
        <f>IF('Data Entry'!B854="","",'Data Entry'!B854)</f>
        <v/>
      </c>
      <c r="C849" s="111" t="str">
        <f>IF('Data Entry'!C854="","",'Data Entry'!C854)</f>
        <v/>
      </c>
      <c r="D849" s="114" t="str">
        <f>IF('Data Entry'!D854="","",'Data Entry'!D854)</f>
        <v/>
      </c>
      <c r="E849" s="111" t="str">
        <f>IF('Data Entry'!E854="","",UPPER('Data Entry'!E854))</f>
        <v/>
      </c>
      <c r="F849" s="111"/>
      <c r="G849" s="111" t="str">
        <f>IF('Data Entry'!F854="","",UPPER('Data Entry'!F854))</f>
        <v/>
      </c>
      <c r="H849" s="111"/>
      <c r="I849" s="111"/>
      <c r="J849" s="111"/>
      <c r="K849" s="111" t="str">
        <f>IF('Data Entry'!G854="","",'Data Entry'!G854)</f>
        <v/>
      </c>
      <c r="L849" s="111" t="str">
        <f>IF('Data Entry'!H854="","",'Data Entry'!H854)</f>
        <v/>
      </c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  <c r="AE849" s="112"/>
      <c r="AF849" s="68" t="str">
        <f>IF(AK849="","",IF(AK849&gt;0,COUNT($AG$2:AG849),""))</f>
        <v/>
      </c>
      <c r="AG849" s="113">
        <f t="shared" si="419"/>
        <v>8</v>
      </c>
      <c r="AH849" s="113" t="str">
        <f t="shared" si="420"/>
        <v/>
      </c>
      <c r="AI849" s="113" t="str">
        <f t="shared" si="421"/>
        <v/>
      </c>
      <c r="AJ849" s="113" t="str">
        <f t="shared" si="422"/>
        <v/>
      </c>
      <c r="AK849" s="113" t="str">
        <f t="shared" si="423"/>
        <v/>
      </c>
      <c r="AL849" s="113">
        <f t="shared" si="424"/>
        <v>0</v>
      </c>
      <c r="AM849" s="113" t="str">
        <f t="shared" si="425"/>
        <v/>
      </c>
      <c r="AN849" s="113">
        <f t="shared" si="426"/>
        <v>0</v>
      </c>
      <c r="AO849" s="113">
        <f t="shared" si="427"/>
        <v>0</v>
      </c>
      <c r="AP849" s="113">
        <f t="shared" si="428"/>
        <v>0</v>
      </c>
      <c r="AQ849" s="113" t="str">
        <f t="shared" si="429"/>
        <v/>
      </c>
      <c r="AR849" s="113" t="str">
        <f t="shared" si="430"/>
        <v/>
      </c>
      <c r="AS849" s="113">
        <f t="shared" si="431"/>
        <v>0</v>
      </c>
      <c r="AT849" s="113">
        <f t="shared" si="432"/>
        <v>0</v>
      </c>
      <c r="AU849" s="113">
        <f t="shared" si="433"/>
        <v>0</v>
      </c>
      <c r="AV849" s="113">
        <f t="shared" si="434"/>
        <v>0</v>
      </c>
      <c r="AX849" s="68" t="str">
        <f>IF(BC849="","",IF(BC849&gt;0,COUNT($AY$2:AY849),""))</f>
        <v/>
      </c>
      <c r="AY849" s="113" t="str">
        <f t="shared" si="435"/>
        <v/>
      </c>
      <c r="AZ849" s="113" t="str">
        <f t="shared" si="436"/>
        <v/>
      </c>
      <c r="BA849" s="113" t="str">
        <f t="shared" si="437"/>
        <v/>
      </c>
      <c r="BB849" s="113" t="str">
        <f t="shared" si="438"/>
        <v/>
      </c>
      <c r="BC849" s="113" t="str">
        <f t="shared" si="439"/>
        <v/>
      </c>
      <c r="BD849" s="113" t="str">
        <f t="shared" si="440"/>
        <v/>
      </c>
      <c r="BE849" s="113" t="str">
        <f t="shared" si="441"/>
        <v/>
      </c>
      <c r="BF849" s="113" t="str">
        <f t="shared" si="442"/>
        <v/>
      </c>
      <c r="BG849" s="113" t="str">
        <f t="shared" si="443"/>
        <v/>
      </c>
      <c r="BH849" s="113" t="str">
        <f t="shared" si="444"/>
        <v/>
      </c>
      <c r="BI849" s="113" t="str">
        <f t="shared" si="445"/>
        <v/>
      </c>
      <c r="BJ849" s="113" t="str">
        <f t="shared" si="446"/>
        <v/>
      </c>
      <c r="BK849" s="113" t="str">
        <f t="shared" si="447"/>
        <v/>
      </c>
      <c r="BL849" s="113" t="str">
        <f t="shared" si="448"/>
        <v/>
      </c>
      <c r="BM849" s="113" t="str">
        <f t="shared" si="449"/>
        <v/>
      </c>
      <c r="BN849" s="113" t="str">
        <f t="shared" si="450"/>
        <v/>
      </c>
    </row>
    <row r="850" spans="1:66">
      <c r="A850" s="111">
        <f>IF('Data Entry'!$H$4="","",'Data Entry'!$H$4)</f>
        <v>8</v>
      </c>
      <c r="B850" s="111" t="str">
        <f>IF('Data Entry'!B855="","",'Data Entry'!B855)</f>
        <v/>
      </c>
      <c r="C850" s="111" t="str">
        <f>IF('Data Entry'!C855="","",'Data Entry'!C855)</f>
        <v/>
      </c>
      <c r="D850" s="114" t="str">
        <f>IF('Data Entry'!D855="","",'Data Entry'!D855)</f>
        <v/>
      </c>
      <c r="E850" s="111" t="str">
        <f>IF('Data Entry'!E855="","",UPPER('Data Entry'!E855))</f>
        <v/>
      </c>
      <c r="F850" s="111"/>
      <c r="G850" s="111" t="str">
        <f>IF('Data Entry'!F855="","",UPPER('Data Entry'!F855))</f>
        <v/>
      </c>
      <c r="H850" s="111"/>
      <c r="I850" s="111"/>
      <c r="J850" s="111"/>
      <c r="K850" s="111" t="str">
        <f>IF('Data Entry'!G855="","",'Data Entry'!G855)</f>
        <v/>
      </c>
      <c r="L850" s="111" t="str">
        <f>IF('Data Entry'!H855="","",'Data Entry'!H855)</f>
        <v/>
      </c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  <c r="AE850" s="112"/>
      <c r="AF850" s="68" t="str">
        <f>IF(AK850="","",IF(AK850&gt;0,COUNT($AG$2:AG850),""))</f>
        <v/>
      </c>
      <c r="AG850" s="113">
        <f t="shared" si="419"/>
        <v>8</v>
      </c>
      <c r="AH850" s="113" t="str">
        <f t="shared" si="420"/>
        <v/>
      </c>
      <c r="AI850" s="113" t="str">
        <f t="shared" si="421"/>
        <v/>
      </c>
      <c r="AJ850" s="113" t="str">
        <f t="shared" si="422"/>
        <v/>
      </c>
      <c r="AK850" s="113" t="str">
        <f t="shared" si="423"/>
        <v/>
      </c>
      <c r="AL850" s="113">
        <f t="shared" si="424"/>
        <v>0</v>
      </c>
      <c r="AM850" s="113" t="str">
        <f t="shared" si="425"/>
        <v/>
      </c>
      <c r="AN850" s="113">
        <f t="shared" si="426"/>
        <v>0</v>
      </c>
      <c r="AO850" s="113">
        <f t="shared" si="427"/>
        <v>0</v>
      </c>
      <c r="AP850" s="113">
        <f t="shared" si="428"/>
        <v>0</v>
      </c>
      <c r="AQ850" s="113" t="str">
        <f t="shared" si="429"/>
        <v/>
      </c>
      <c r="AR850" s="113" t="str">
        <f t="shared" si="430"/>
        <v/>
      </c>
      <c r="AS850" s="113">
        <f t="shared" si="431"/>
        <v>0</v>
      </c>
      <c r="AT850" s="113">
        <f t="shared" si="432"/>
        <v>0</v>
      </c>
      <c r="AU850" s="113">
        <f t="shared" si="433"/>
        <v>0</v>
      </c>
      <c r="AV850" s="113">
        <f t="shared" si="434"/>
        <v>0</v>
      </c>
      <c r="AX850" s="68" t="str">
        <f>IF(BC850="","",IF(BC850&gt;0,COUNT($AY$2:AY850),""))</f>
        <v/>
      </c>
      <c r="AY850" s="113" t="str">
        <f t="shared" si="435"/>
        <v/>
      </c>
      <c r="AZ850" s="113" t="str">
        <f t="shared" si="436"/>
        <v/>
      </c>
      <c r="BA850" s="113" t="str">
        <f t="shared" si="437"/>
        <v/>
      </c>
      <c r="BB850" s="113" t="str">
        <f t="shared" si="438"/>
        <v/>
      </c>
      <c r="BC850" s="113" t="str">
        <f t="shared" si="439"/>
        <v/>
      </c>
      <c r="BD850" s="113" t="str">
        <f t="shared" si="440"/>
        <v/>
      </c>
      <c r="BE850" s="113" t="str">
        <f t="shared" si="441"/>
        <v/>
      </c>
      <c r="BF850" s="113" t="str">
        <f t="shared" si="442"/>
        <v/>
      </c>
      <c r="BG850" s="113" t="str">
        <f t="shared" si="443"/>
        <v/>
      </c>
      <c r="BH850" s="113" t="str">
        <f t="shared" si="444"/>
        <v/>
      </c>
      <c r="BI850" s="113" t="str">
        <f t="shared" si="445"/>
        <v/>
      </c>
      <c r="BJ850" s="113" t="str">
        <f t="shared" si="446"/>
        <v/>
      </c>
      <c r="BK850" s="113" t="str">
        <f t="shared" si="447"/>
        <v/>
      </c>
      <c r="BL850" s="113" t="str">
        <f t="shared" si="448"/>
        <v/>
      </c>
      <c r="BM850" s="113" t="str">
        <f t="shared" si="449"/>
        <v/>
      </c>
      <c r="BN850" s="113" t="str">
        <f t="shared" si="450"/>
        <v/>
      </c>
    </row>
    <row r="851" spans="1:66">
      <c r="A851" s="111">
        <f>IF('Data Entry'!$H$4="","",'Data Entry'!$H$4)</f>
        <v>8</v>
      </c>
      <c r="B851" s="111" t="str">
        <f>IF('Data Entry'!B856="","",'Data Entry'!B856)</f>
        <v/>
      </c>
      <c r="C851" s="111" t="str">
        <f>IF('Data Entry'!C856="","",'Data Entry'!C856)</f>
        <v/>
      </c>
      <c r="D851" s="114" t="str">
        <f>IF('Data Entry'!D856="","",'Data Entry'!D856)</f>
        <v/>
      </c>
      <c r="E851" s="111" t="str">
        <f>IF('Data Entry'!E856="","",UPPER('Data Entry'!E856))</f>
        <v/>
      </c>
      <c r="F851" s="111"/>
      <c r="G851" s="111" t="str">
        <f>IF('Data Entry'!F856="","",UPPER('Data Entry'!F856))</f>
        <v/>
      </c>
      <c r="H851" s="111"/>
      <c r="I851" s="111"/>
      <c r="J851" s="111"/>
      <c r="K851" s="111" t="str">
        <f>IF('Data Entry'!G856="","",'Data Entry'!G856)</f>
        <v/>
      </c>
      <c r="L851" s="111" t="str">
        <f>IF('Data Entry'!H856="","",'Data Entry'!H856)</f>
        <v/>
      </c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  <c r="AE851" s="112"/>
      <c r="AF851" s="68" t="str">
        <f>IF(AK851="","",IF(AK851&gt;0,COUNT($AG$2:AG851),""))</f>
        <v/>
      </c>
      <c r="AG851" s="113">
        <f t="shared" si="419"/>
        <v>8</v>
      </c>
      <c r="AH851" s="113" t="str">
        <f t="shared" si="420"/>
        <v/>
      </c>
      <c r="AI851" s="113" t="str">
        <f t="shared" si="421"/>
        <v/>
      </c>
      <c r="AJ851" s="113" t="str">
        <f t="shared" si="422"/>
        <v/>
      </c>
      <c r="AK851" s="113" t="str">
        <f t="shared" si="423"/>
        <v/>
      </c>
      <c r="AL851" s="113">
        <f t="shared" si="424"/>
        <v>0</v>
      </c>
      <c r="AM851" s="113" t="str">
        <f t="shared" si="425"/>
        <v/>
      </c>
      <c r="AN851" s="113">
        <f t="shared" si="426"/>
        <v>0</v>
      </c>
      <c r="AO851" s="113">
        <f t="shared" si="427"/>
        <v>0</v>
      </c>
      <c r="AP851" s="113">
        <f t="shared" si="428"/>
        <v>0</v>
      </c>
      <c r="AQ851" s="113" t="str">
        <f t="shared" si="429"/>
        <v/>
      </c>
      <c r="AR851" s="113" t="str">
        <f t="shared" si="430"/>
        <v/>
      </c>
      <c r="AS851" s="113">
        <f t="shared" si="431"/>
        <v>0</v>
      </c>
      <c r="AT851" s="113">
        <f t="shared" si="432"/>
        <v>0</v>
      </c>
      <c r="AU851" s="113">
        <f t="shared" si="433"/>
        <v>0</v>
      </c>
      <c r="AV851" s="113">
        <f t="shared" si="434"/>
        <v>0</v>
      </c>
      <c r="AX851" s="68" t="str">
        <f>IF(BC851="","",IF(BC851&gt;0,COUNT($AY$2:AY851),""))</f>
        <v/>
      </c>
      <c r="AY851" s="113" t="str">
        <f t="shared" si="435"/>
        <v/>
      </c>
      <c r="AZ851" s="113" t="str">
        <f t="shared" si="436"/>
        <v/>
      </c>
      <c r="BA851" s="113" t="str">
        <f t="shared" si="437"/>
        <v/>
      </c>
      <c r="BB851" s="113" t="str">
        <f t="shared" si="438"/>
        <v/>
      </c>
      <c r="BC851" s="113" t="str">
        <f t="shared" si="439"/>
        <v/>
      </c>
      <c r="BD851" s="113" t="str">
        <f t="shared" si="440"/>
        <v/>
      </c>
      <c r="BE851" s="113" t="str">
        <f t="shared" si="441"/>
        <v/>
      </c>
      <c r="BF851" s="113" t="str">
        <f t="shared" si="442"/>
        <v/>
      </c>
      <c r="BG851" s="113" t="str">
        <f t="shared" si="443"/>
        <v/>
      </c>
      <c r="BH851" s="113" t="str">
        <f t="shared" si="444"/>
        <v/>
      </c>
      <c r="BI851" s="113" t="str">
        <f t="shared" si="445"/>
        <v/>
      </c>
      <c r="BJ851" s="113" t="str">
        <f t="shared" si="446"/>
        <v/>
      </c>
      <c r="BK851" s="113" t="str">
        <f t="shared" si="447"/>
        <v/>
      </c>
      <c r="BL851" s="113" t="str">
        <f t="shared" si="448"/>
        <v/>
      </c>
      <c r="BM851" s="113" t="str">
        <f t="shared" si="449"/>
        <v/>
      </c>
      <c r="BN851" s="113" t="str">
        <f t="shared" si="450"/>
        <v/>
      </c>
    </row>
    <row r="852" spans="1:66">
      <c r="A852" s="111">
        <f>IF('Data Entry'!$H$4="","",'Data Entry'!$H$4)</f>
        <v>8</v>
      </c>
      <c r="B852" s="111" t="str">
        <f>IF('Data Entry'!B857="","",'Data Entry'!B857)</f>
        <v/>
      </c>
      <c r="C852" s="111" t="str">
        <f>IF('Data Entry'!C857="","",'Data Entry'!C857)</f>
        <v/>
      </c>
      <c r="D852" s="114" t="str">
        <f>IF('Data Entry'!D857="","",'Data Entry'!D857)</f>
        <v/>
      </c>
      <c r="E852" s="111" t="str">
        <f>IF('Data Entry'!E857="","",UPPER('Data Entry'!E857))</f>
        <v/>
      </c>
      <c r="F852" s="111"/>
      <c r="G852" s="111" t="str">
        <f>IF('Data Entry'!F857="","",UPPER('Data Entry'!F857))</f>
        <v/>
      </c>
      <c r="H852" s="111"/>
      <c r="I852" s="111"/>
      <c r="J852" s="111"/>
      <c r="K852" s="111" t="str">
        <f>IF('Data Entry'!G857="","",'Data Entry'!G857)</f>
        <v/>
      </c>
      <c r="L852" s="111" t="str">
        <f>IF('Data Entry'!H857="","",'Data Entry'!H857)</f>
        <v/>
      </c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  <c r="AE852" s="112"/>
      <c r="AF852" s="68" t="str">
        <f>IF(AK852="","",IF(AK852&gt;0,COUNT($AG$2:AG852),""))</f>
        <v/>
      </c>
      <c r="AG852" s="113">
        <f t="shared" si="419"/>
        <v>8</v>
      </c>
      <c r="AH852" s="113" t="str">
        <f t="shared" si="420"/>
        <v/>
      </c>
      <c r="AI852" s="113" t="str">
        <f t="shared" si="421"/>
        <v/>
      </c>
      <c r="AJ852" s="113" t="str">
        <f t="shared" si="422"/>
        <v/>
      </c>
      <c r="AK852" s="113" t="str">
        <f t="shared" si="423"/>
        <v/>
      </c>
      <c r="AL852" s="113">
        <f t="shared" si="424"/>
        <v>0</v>
      </c>
      <c r="AM852" s="113" t="str">
        <f t="shared" si="425"/>
        <v/>
      </c>
      <c r="AN852" s="113">
        <f t="shared" si="426"/>
        <v>0</v>
      </c>
      <c r="AO852" s="113">
        <f t="shared" si="427"/>
        <v>0</v>
      </c>
      <c r="AP852" s="113">
        <f t="shared" si="428"/>
        <v>0</v>
      </c>
      <c r="AQ852" s="113" t="str">
        <f t="shared" si="429"/>
        <v/>
      </c>
      <c r="AR852" s="113" t="str">
        <f t="shared" si="430"/>
        <v/>
      </c>
      <c r="AS852" s="113">
        <f t="shared" si="431"/>
        <v>0</v>
      </c>
      <c r="AT852" s="113">
        <f t="shared" si="432"/>
        <v>0</v>
      </c>
      <c r="AU852" s="113">
        <f t="shared" si="433"/>
        <v>0</v>
      </c>
      <c r="AV852" s="113">
        <f t="shared" si="434"/>
        <v>0</v>
      </c>
      <c r="AX852" s="68" t="str">
        <f>IF(BC852="","",IF(BC852&gt;0,COUNT($AY$2:AY852),""))</f>
        <v/>
      </c>
      <c r="AY852" s="113" t="str">
        <f t="shared" si="435"/>
        <v/>
      </c>
      <c r="AZ852" s="113" t="str">
        <f t="shared" si="436"/>
        <v/>
      </c>
      <c r="BA852" s="113" t="str">
        <f t="shared" si="437"/>
        <v/>
      </c>
      <c r="BB852" s="113" t="str">
        <f t="shared" si="438"/>
        <v/>
      </c>
      <c r="BC852" s="113" t="str">
        <f t="shared" si="439"/>
        <v/>
      </c>
      <c r="BD852" s="113" t="str">
        <f t="shared" si="440"/>
        <v/>
      </c>
      <c r="BE852" s="113" t="str">
        <f t="shared" si="441"/>
        <v/>
      </c>
      <c r="BF852" s="113" t="str">
        <f t="shared" si="442"/>
        <v/>
      </c>
      <c r="BG852" s="113" t="str">
        <f t="shared" si="443"/>
        <v/>
      </c>
      <c r="BH852" s="113" t="str">
        <f t="shared" si="444"/>
        <v/>
      </c>
      <c r="BI852" s="113" t="str">
        <f t="shared" si="445"/>
        <v/>
      </c>
      <c r="BJ852" s="113" t="str">
        <f t="shared" si="446"/>
        <v/>
      </c>
      <c r="BK852" s="113" t="str">
        <f t="shared" si="447"/>
        <v/>
      </c>
      <c r="BL852" s="113" t="str">
        <f t="shared" si="448"/>
        <v/>
      </c>
      <c r="BM852" s="113" t="str">
        <f t="shared" si="449"/>
        <v/>
      </c>
      <c r="BN852" s="113" t="str">
        <f t="shared" si="450"/>
        <v/>
      </c>
    </row>
    <row r="853" spans="1:66">
      <c r="A853" s="111">
        <f>IF('Data Entry'!$H$4="","",'Data Entry'!$H$4)</f>
        <v>8</v>
      </c>
      <c r="B853" s="111" t="str">
        <f>IF('Data Entry'!B858="","",'Data Entry'!B858)</f>
        <v/>
      </c>
      <c r="C853" s="111" t="str">
        <f>IF('Data Entry'!C858="","",'Data Entry'!C858)</f>
        <v/>
      </c>
      <c r="D853" s="114" t="str">
        <f>IF('Data Entry'!D858="","",'Data Entry'!D858)</f>
        <v/>
      </c>
      <c r="E853" s="111" t="str">
        <f>IF('Data Entry'!E858="","",UPPER('Data Entry'!E858))</f>
        <v/>
      </c>
      <c r="F853" s="111"/>
      <c r="G853" s="111" t="str">
        <f>IF('Data Entry'!F858="","",UPPER('Data Entry'!F858))</f>
        <v/>
      </c>
      <c r="H853" s="111"/>
      <c r="I853" s="111"/>
      <c r="J853" s="111"/>
      <c r="K853" s="111" t="str">
        <f>IF('Data Entry'!G858="","",'Data Entry'!G858)</f>
        <v/>
      </c>
      <c r="L853" s="111" t="str">
        <f>IF('Data Entry'!H858="","",'Data Entry'!H858)</f>
        <v/>
      </c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  <c r="AE853" s="112"/>
      <c r="AF853" s="68" t="str">
        <f>IF(AK853="","",IF(AK853&gt;0,COUNT($AG$2:AG853),""))</f>
        <v/>
      </c>
      <c r="AG853" s="113">
        <f t="shared" si="419"/>
        <v>8</v>
      </c>
      <c r="AH853" s="113" t="str">
        <f t="shared" si="420"/>
        <v/>
      </c>
      <c r="AI853" s="113" t="str">
        <f t="shared" si="421"/>
        <v/>
      </c>
      <c r="AJ853" s="113" t="str">
        <f t="shared" si="422"/>
        <v/>
      </c>
      <c r="AK853" s="113" t="str">
        <f t="shared" si="423"/>
        <v/>
      </c>
      <c r="AL853" s="113">
        <f t="shared" si="424"/>
        <v>0</v>
      </c>
      <c r="AM853" s="113" t="str">
        <f t="shared" si="425"/>
        <v/>
      </c>
      <c r="AN853" s="113">
        <f t="shared" si="426"/>
        <v>0</v>
      </c>
      <c r="AO853" s="113">
        <f t="shared" si="427"/>
        <v>0</v>
      </c>
      <c r="AP853" s="113">
        <f t="shared" si="428"/>
        <v>0</v>
      </c>
      <c r="AQ853" s="113" t="str">
        <f t="shared" si="429"/>
        <v/>
      </c>
      <c r="AR853" s="113" t="str">
        <f t="shared" si="430"/>
        <v/>
      </c>
      <c r="AS853" s="113">
        <f t="shared" si="431"/>
        <v>0</v>
      </c>
      <c r="AT853" s="113">
        <f t="shared" si="432"/>
        <v>0</v>
      </c>
      <c r="AU853" s="113">
        <f t="shared" si="433"/>
        <v>0</v>
      </c>
      <c r="AV853" s="113">
        <f t="shared" si="434"/>
        <v>0</v>
      </c>
      <c r="AX853" s="68" t="str">
        <f>IF(BC853="","",IF(BC853&gt;0,COUNT($AY$2:AY853),""))</f>
        <v/>
      </c>
      <c r="AY853" s="113" t="str">
        <f t="shared" si="435"/>
        <v/>
      </c>
      <c r="AZ853" s="113" t="str">
        <f t="shared" si="436"/>
        <v/>
      </c>
      <c r="BA853" s="113" t="str">
        <f t="shared" si="437"/>
        <v/>
      </c>
      <c r="BB853" s="113" t="str">
        <f t="shared" si="438"/>
        <v/>
      </c>
      <c r="BC853" s="113" t="str">
        <f t="shared" si="439"/>
        <v/>
      </c>
      <c r="BD853" s="113" t="str">
        <f t="shared" si="440"/>
        <v/>
      </c>
      <c r="BE853" s="113" t="str">
        <f t="shared" si="441"/>
        <v/>
      </c>
      <c r="BF853" s="113" t="str">
        <f t="shared" si="442"/>
        <v/>
      </c>
      <c r="BG853" s="113" t="str">
        <f t="shared" si="443"/>
        <v/>
      </c>
      <c r="BH853" s="113" t="str">
        <f t="shared" si="444"/>
        <v/>
      </c>
      <c r="BI853" s="113" t="str">
        <f t="shared" si="445"/>
        <v/>
      </c>
      <c r="BJ853" s="113" t="str">
        <f t="shared" si="446"/>
        <v/>
      </c>
      <c r="BK853" s="113" t="str">
        <f t="shared" si="447"/>
        <v/>
      </c>
      <c r="BL853" s="113" t="str">
        <f t="shared" si="448"/>
        <v/>
      </c>
      <c r="BM853" s="113" t="str">
        <f t="shared" si="449"/>
        <v/>
      </c>
      <c r="BN853" s="113" t="str">
        <f t="shared" si="450"/>
        <v/>
      </c>
    </row>
    <row r="854" spans="1:66">
      <c r="A854" s="111">
        <f>IF('Data Entry'!$H$4="","",'Data Entry'!$H$4)</f>
        <v>8</v>
      </c>
      <c r="B854" s="111" t="str">
        <f>IF('Data Entry'!B859="","",'Data Entry'!B859)</f>
        <v/>
      </c>
      <c r="C854" s="111" t="str">
        <f>IF('Data Entry'!C859="","",'Data Entry'!C859)</f>
        <v/>
      </c>
      <c r="D854" s="114" t="str">
        <f>IF('Data Entry'!D859="","",'Data Entry'!D859)</f>
        <v/>
      </c>
      <c r="E854" s="111" t="str">
        <f>IF('Data Entry'!E859="","",UPPER('Data Entry'!E859))</f>
        <v/>
      </c>
      <c r="F854" s="111"/>
      <c r="G854" s="111" t="str">
        <f>IF('Data Entry'!F859="","",UPPER('Data Entry'!F859))</f>
        <v/>
      </c>
      <c r="H854" s="111"/>
      <c r="I854" s="111"/>
      <c r="J854" s="111"/>
      <c r="K854" s="111" t="str">
        <f>IF('Data Entry'!G859="","",'Data Entry'!G859)</f>
        <v/>
      </c>
      <c r="L854" s="111" t="str">
        <f>IF('Data Entry'!H859="","",'Data Entry'!H859)</f>
        <v/>
      </c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  <c r="AE854" s="112"/>
      <c r="AF854" s="68" t="str">
        <f>IF(AK854="","",IF(AK854&gt;0,COUNT($AG$2:AG854),""))</f>
        <v/>
      </c>
      <c r="AG854" s="113">
        <f t="shared" si="419"/>
        <v>8</v>
      </c>
      <c r="AH854" s="113" t="str">
        <f t="shared" si="420"/>
        <v/>
      </c>
      <c r="AI854" s="113" t="str">
        <f t="shared" si="421"/>
        <v/>
      </c>
      <c r="AJ854" s="113" t="str">
        <f t="shared" si="422"/>
        <v/>
      </c>
      <c r="AK854" s="113" t="str">
        <f t="shared" si="423"/>
        <v/>
      </c>
      <c r="AL854" s="113">
        <f t="shared" si="424"/>
        <v>0</v>
      </c>
      <c r="AM854" s="113" t="str">
        <f t="shared" si="425"/>
        <v/>
      </c>
      <c r="AN854" s="113">
        <f t="shared" si="426"/>
        <v>0</v>
      </c>
      <c r="AO854" s="113">
        <f t="shared" si="427"/>
        <v>0</v>
      </c>
      <c r="AP854" s="113">
        <f t="shared" si="428"/>
        <v>0</v>
      </c>
      <c r="AQ854" s="113" t="str">
        <f t="shared" si="429"/>
        <v/>
      </c>
      <c r="AR854" s="113" t="str">
        <f t="shared" si="430"/>
        <v/>
      </c>
      <c r="AS854" s="113">
        <f t="shared" si="431"/>
        <v>0</v>
      </c>
      <c r="AT854" s="113">
        <f t="shared" si="432"/>
        <v>0</v>
      </c>
      <c r="AU854" s="113">
        <f t="shared" si="433"/>
        <v>0</v>
      </c>
      <c r="AV854" s="113">
        <f t="shared" si="434"/>
        <v>0</v>
      </c>
      <c r="AX854" s="68" t="str">
        <f>IF(BC854="","",IF(BC854&gt;0,COUNT($AY$2:AY854),""))</f>
        <v/>
      </c>
      <c r="AY854" s="113" t="str">
        <f t="shared" si="435"/>
        <v/>
      </c>
      <c r="AZ854" s="113" t="str">
        <f t="shared" si="436"/>
        <v/>
      </c>
      <c r="BA854" s="113" t="str">
        <f t="shared" si="437"/>
        <v/>
      </c>
      <c r="BB854" s="113" t="str">
        <f t="shared" si="438"/>
        <v/>
      </c>
      <c r="BC854" s="113" t="str">
        <f t="shared" si="439"/>
        <v/>
      </c>
      <c r="BD854" s="113" t="str">
        <f t="shared" si="440"/>
        <v/>
      </c>
      <c r="BE854" s="113" t="str">
        <f t="shared" si="441"/>
        <v/>
      </c>
      <c r="BF854" s="113" t="str">
        <f t="shared" si="442"/>
        <v/>
      </c>
      <c r="BG854" s="113" t="str">
        <f t="shared" si="443"/>
        <v/>
      </c>
      <c r="BH854" s="113" t="str">
        <f t="shared" si="444"/>
        <v/>
      </c>
      <c r="BI854" s="113" t="str">
        <f t="shared" si="445"/>
        <v/>
      </c>
      <c r="BJ854" s="113" t="str">
        <f t="shared" si="446"/>
        <v/>
      </c>
      <c r="BK854" s="113" t="str">
        <f t="shared" si="447"/>
        <v/>
      </c>
      <c r="BL854" s="113" t="str">
        <f t="shared" si="448"/>
        <v/>
      </c>
      <c r="BM854" s="113" t="str">
        <f t="shared" si="449"/>
        <v/>
      </c>
      <c r="BN854" s="113" t="str">
        <f t="shared" si="450"/>
        <v/>
      </c>
    </row>
    <row r="855" spans="1:66">
      <c r="A855" s="111">
        <f>IF('Data Entry'!$H$4="","",'Data Entry'!$H$4)</f>
        <v>8</v>
      </c>
      <c r="B855" s="111" t="str">
        <f>IF('Data Entry'!B860="","",'Data Entry'!B860)</f>
        <v/>
      </c>
      <c r="C855" s="111" t="str">
        <f>IF('Data Entry'!C860="","",'Data Entry'!C860)</f>
        <v/>
      </c>
      <c r="D855" s="114" t="str">
        <f>IF('Data Entry'!D860="","",'Data Entry'!D860)</f>
        <v/>
      </c>
      <c r="E855" s="111" t="str">
        <f>IF('Data Entry'!E860="","",UPPER('Data Entry'!E860))</f>
        <v/>
      </c>
      <c r="F855" s="111"/>
      <c r="G855" s="111" t="str">
        <f>IF('Data Entry'!F860="","",UPPER('Data Entry'!F860))</f>
        <v/>
      </c>
      <c r="H855" s="111"/>
      <c r="I855" s="111"/>
      <c r="J855" s="111"/>
      <c r="K855" s="111" t="str">
        <f>IF('Data Entry'!G860="","",'Data Entry'!G860)</f>
        <v/>
      </c>
      <c r="L855" s="111" t="str">
        <f>IF('Data Entry'!H860="","",'Data Entry'!H860)</f>
        <v/>
      </c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  <c r="AE855" s="112"/>
      <c r="AF855" s="68" t="str">
        <f>IF(AK855="","",IF(AK855&gt;0,COUNT($AG$2:AG855),""))</f>
        <v/>
      </c>
      <c r="AG855" s="113">
        <f t="shared" si="419"/>
        <v>8</v>
      </c>
      <c r="AH855" s="113" t="str">
        <f t="shared" si="420"/>
        <v/>
      </c>
      <c r="AI855" s="113" t="str">
        <f t="shared" si="421"/>
        <v/>
      </c>
      <c r="AJ855" s="113" t="str">
        <f t="shared" si="422"/>
        <v/>
      </c>
      <c r="AK855" s="113" t="str">
        <f t="shared" si="423"/>
        <v/>
      </c>
      <c r="AL855" s="113">
        <f t="shared" si="424"/>
        <v>0</v>
      </c>
      <c r="AM855" s="113" t="str">
        <f t="shared" si="425"/>
        <v/>
      </c>
      <c r="AN855" s="113">
        <f t="shared" si="426"/>
        <v>0</v>
      </c>
      <c r="AO855" s="113">
        <f t="shared" si="427"/>
        <v>0</v>
      </c>
      <c r="AP855" s="113">
        <f t="shared" si="428"/>
        <v>0</v>
      </c>
      <c r="AQ855" s="113" t="str">
        <f t="shared" si="429"/>
        <v/>
      </c>
      <c r="AR855" s="113" t="str">
        <f t="shared" si="430"/>
        <v/>
      </c>
      <c r="AS855" s="113">
        <f t="shared" si="431"/>
        <v>0</v>
      </c>
      <c r="AT855" s="113">
        <f t="shared" si="432"/>
        <v>0</v>
      </c>
      <c r="AU855" s="113">
        <f t="shared" si="433"/>
        <v>0</v>
      </c>
      <c r="AV855" s="113">
        <f t="shared" si="434"/>
        <v>0</v>
      </c>
      <c r="AX855" s="68" t="str">
        <f>IF(BC855="","",IF(BC855&gt;0,COUNT($AY$2:AY855),""))</f>
        <v/>
      </c>
      <c r="AY855" s="113" t="str">
        <f t="shared" si="435"/>
        <v/>
      </c>
      <c r="AZ855" s="113" t="str">
        <f t="shared" si="436"/>
        <v/>
      </c>
      <c r="BA855" s="113" t="str">
        <f t="shared" si="437"/>
        <v/>
      </c>
      <c r="BB855" s="113" t="str">
        <f t="shared" si="438"/>
        <v/>
      </c>
      <c r="BC855" s="113" t="str">
        <f t="shared" si="439"/>
        <v/>
      </c>
      <c r="BD855" s="113" t="str">
        <f t="shared" si="440"/>
        <v/>
      </c>
      <c r="BE855" s="113" t="str">
        <f t="shared" si="441"/>
        <v/>
      </c>
      <c r="BF855" s="113" t="str">
        <f t="shared" si="442"/>
        <v/>
      </c>
      <c r="BG855" s="113" t="str">
        <f t="shared" si="443"/>
        <v/>
      </c>
      <c r="BH855" s="113" t="str">
        <f t="shared" si="444"/>
        <v/>
      </c>
      <c r="BI855" s="113" t="str">
        <f t="shared" si="445"/>
        <v/>
      </c>
      <c r="BJ855" s="113" t="str">
        <f t="shared" si="446"/>
        <v/>
      </c>
      <c r="BK855" s="113" t="str">
        <f t="shared" si="447"/>
        <v/>
      </c>
      <c r="BL855" s="113" t="str">
        <f t="shared" si="448"/>
        <v/>
      </c>
      <c r="BM855" s="113" t="str">
        <f t="shared" si="449"/>
        <v/>
      </c>
      <c r="BN855" s="113" t="str">
        <f t="shared" si="450"/>
        <v/>
      </c>
    </row>
    <row r="856" spans="1:66">
      <c r="A856" s="111">
        <f>IF('Data Entry'!$H$4="","",'Data Entry'!$H$4)</f>
        <v>8</v>
      </c>
      <c r="B856" s="111" t="str">
        <f>IF('Data Entry'!B861="","",'Data Entry'!B861)</f>
        <v/>
      </c>
      <c r="C856" s="111" t="str">
        <f>IF('Data Entry'!C861="","",'Data Entry'!C861)</f>
        <v/>
      </c>
      <c r="D856" s="114" t="str">
        <f>IF('Data Entry'!D861="","",'Data Entry'!D861)</f>
        <v/>
      </c>
      <c r="E856" s="111" t="str">
        <f>IF('Data Entry'!E861="","",UPPER('Data Entry'!E861))</f>
        <v/>
      </c>
      <c r="F856" s="111"/>
      <c r="G856" s="111" t="str">
        <f>IF('Data Entry'!F861="","",UPPER('Data Entry'!F861))</f>
        <v/>
      </c>
      <c r="H856" s="111"/>
      <c r="I856" s="111"/>
      <c r="J856" s="111"/>
      <c r="K856" s="111" t="str">
        <f>IF('Data Entry'!G861="","",'Data Entry'!G861)</f>
        <v/>
      </c>
      <c r="L856" s="111" t="str">
        <f>IF('Data Entry'!H861="","",'Data Entry'!H861)</f>
        <v/>
      </c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  <c r="AE856" s="112"/>
      <c r="AF856" s="68" t="str">
        <f>IF(AK856="","",IF(AK856&gt;0,COUNT($AG$2:AG856),""))</f>
        <v/>
      </c>
      <c r="AG856" s="113">
        <f t="shared" si="419"/>
        <v>8</v>
      </c>
      <c r="AH856" s="113" t="str">
        <f t="shared" si="420"/>
        <v/>
      </c>
      <c r="AI856" s="113" t="str">
        <f t="shared" si="421"/>
        <v/>
      </c>
      <c r="AJ856" s="113" t="str">
        <f t="shared" si="422"/>
        <v/>
      </c>
      <c r="AK856" s="113" t="str">
        <f t="shared" si="423"/>
        <v/>
      </c>
      <c r="AL856" s="113">
        <f t="shared" si="424"/>
        <v>0</v>
      </c>
      <c r="AM856" s="113" t="str">
        <f t="shared" si="425"/>
        <v/>
      </c>
      <c r="AN856" s="113">
        <f t="shared" si="426"/>
        <v>0</v>
      </c>
      <c r="AO856" s="113">
        <f t="shared" si="427"/>
        <v>0</v>
      </c>
      <c r="AP856" s="113">
        <f t="shared" si="428"/>
        <v>0</v>
      </c>
      <c r="AQ856" s="113" t="str">
        <f t="shared" si="429"/>
        <v/>
      </c>
      <c r="AR856" s="113" t="str">
        <f t="shared" si="430"/>
        <v/>
      </c>
      <c r="AS856" s="113">
        <f t="shared" si="431"/>
        <v>0</v>
      </c>
      <c r="AT856" s="113">
        <f t="shared" si="432"/>
        <v>0</v>
      </c>
      <c r="AU856" s="113">
        <f t="shared" si="433"/>
        <v>0</v>
      </c>
      <c r="AV856" s="113">
        <f t="shared" si="434"/>
        <v>0</v>
      </c>
      <c r="AX856" s="68" t="str">
        <f>IF(BC856="","",IF(BC856&gt;0,COUNT($AY$2:AY856),""))</f>
        <v/>
      </c>
      <c r="AY856" s="113" t="str">
        <f t="shared" si="435"/>
        <v/>
      </c>
      <c r="AZ856" s="113" t="str">
        <f t="shared" si="436"/>
        <v/>
      </c>
      <c r="BA856" s="113" t="str">
        <f t="shared" si="437"/>
        <v/>
      </c>
      <c r="BB856" s="113" t="str">
        <f t="shared" si="438"/>
        <v/>
      </c>
      <c r="BC856" s="113" t="str">
        <f t="shared" si="439"/>
        <v/>
      </c>
      <c r="BD856" s="113" t="str">
        <f t="shared" si="440"/>
        <v/>
      </c>
      <c r="BE856" s="113" t="str">
        <f t="shared" si="441"/>
        <v/>
      </c>
      <c r="BF856" s="113" t="str">
        <f t="shared" si="442"/>
        <v/>
      </c>
      <c r="BG856" s="113" t="str">
        <f t="shared" si="443"/>
        <v/>
      </c>
      <c r="BH856" s="113" t="str">
        <f t="shared" si="444"/>
        <v/>
      </c>
      <c r="BI856" s="113" t="str">
        <f t="shared" si="445"/>
        <v/>
      </c>
      <c r="BJ856" s="113" t="str">
        <f t="shared" si="446"/>
        <v/>
      </c>
      <c r="BK856" s="113" t="str">
        <f t="shared" si="447"/>
        <v/>
      </c>
      <c r="BL856" s="113" t="str">
        <f t="shared" si="448"/>
        <v/>
      </c>
      <c r="BM856" s="113" t="str">
        <f t="shared" si="449"/>
        <v/>
      </c>
      <c r="BN856" s="113" t="str">
        <f t="shared" si="450"/>
        <v/>
      </c>
    </row>
    <row r="857" spans="1:66">
      <c r="A857" s="111">
        <f>IF('Data Entry'!$H$4="","",'Data Entry'!$H$4)</f>
        <v>8</v>
      </c>
      <c r="B857" s="111" t="str">
        <f>IF('Data Entry'!B862="","",'Data Entry'!B862)</f>
        <v/>
      </c>
      <c r="C857" s="111" t="str">
        <f>IF('Data Entry'!C862="","",'Data Entry'!C862)</f>
        <v/>
      </c>
      <c r="D857" s="114" t="str">
        <f>IF('Data Entry'!D862="","",'Data Entry'!D862)</f>
        <v/>
      </c>
      <c r="E857" s="111" t="str">
        <f>IF('Data Entry'!E862="","",UPPER('Data Entry'!E862))</f>
        <v/>
      </c>
      <c r="F857" s="111"/>
      <c r="G857" s="111" t="str">
        <f>IF('Data Entry'!F862="","",UPPER('Data Entry'!F862))</f>
        <v/>
      </c>
      <c r="H857" s="111"/>
      <c r="I857" s="111"/>
      <c r="J857" s="111"/>
      <c r="K857" s="111" t="str">
        <f>IF('Data Entry'!G862="","",'Data Entry'!G862)</f>
        <v/>
      </c>
      <c r="L857" s="111" t="str">
        <f>IF('Data Entry'!H862="","",'Data Entry'!H862)</f>
        <v/>
      </c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  <c r="AE857" s="112"/>
      <c r="AF857" s="68" t="str">
        <f>IF(AK857="","",IF(AK857&gt;0,COUNT($AG$2:AG857),""))</f>
        <v/>
      </c>
      <c r="AG857" s="113">
        <f t="shared" si="419"/>
        <v>8</v>
      </c>
      <c r="AH857" s="113" t="str">
        <f t="shared" si="420"/>
        <v/>
      </c>
      <c r="AI857" s="113" t="str">
        <f t="shared" si="421"/>
        <v/>
      </c>
      <c r="AJ857" s="113" t="str">
        <f t="shared" si="422"/>
        <v/>
      </c>
      <c r="AK857" s="113" t="str">
        <f t="shared" si="423"/>
        <v/>
      </c>
      <c r="AL857" s="113">
        <f t="shared" si="424"/>
        <v>0</v>
      </c>
      <c r="AM857" s="113" t="str">
        <f t="shared" si="425"/>
        <v/>
      </c>
      <c r="AN857" s="113">
        <f t="shared" si="426"/>
        <v>0</v>
      </c>
      <c r="AO857" s="113">
        <f t="shared" si="427"/>
        <v>0</v>
      </c>
      <c r="AP857" s="113">
        <f t="shared" si="428"/>
        <v>0</v>
      </c>
      <c r="AQ857" s="113" t="str">
        <f t="shared" si="429"/>
        <v/>
      </c>
      <c r="AR857" s="113" t="str">
        <f t="shared" si="430"/>
        <v/>
      </c>
      <c r="AS857" s="113">
        <f t="shared" si="431"/>
        <v>0</v>
      </c>
      <c r="AT857" s="113">
        <f t="shared" si="432"/>
        <v>0</v>
      </c>
      <c r="AU857" s="113">
        <f t="shared" si="433"/>
        <v>0</v>
      </c>
      <c r="AV857" s="113">
        <f t="shared" si="434"/>
        <v>0</v>
      </c>
      <c r="AX857" s="68" t="str">
        <f>IF(BC857="","",IF(BC857&gt;0,COUNT($AY$2:AY857),""))</f>
        <v/>
      </c>
      <c r="AY857" s="113" t="str">
        <f t="shared" si="435"/>
        <v/>
      </c>
      <c r="AZ857" s="113" t="str">
        <f t="shared" si="436"/>
        <v/>
      </c>
      <c r="BA857" s="113" t="str">
        <f t="shared" si="437"/>
        <v/>
      </c>
      <c r="BB857" s="113" t="str">
        <f t="shared" si="438"/>
        <v/>
      </c>
      <c r="BC857" s="113" t="str">
        <f t="shared" si="439"/>
        <v/>
      </c>
      <c r="BD857" s="113" t="str">
        <f t="shared" si="440"/>
        <v/>
      </c>
      <c r="BE857" s="113" t="str">
        <f t="shared" si="441"/>
        <v/>
      </c>
      <c r="BF857" s="113" t="str">
        <f t="shared" si="442"/>
        <v/>
      </c>
      <c r="BG857" s="113" t="str">
        <f t="shared" si="443"/>
        <v/>
      </c>
      <c r="BH857" s="113" t="str">
        <f t="shared" si="444"/>
        <v/>
      </c>
      <c r="BI857" s="113" t="str">
        <f t="shared" si="445"/>
        <v/>
      </c>
      <c r="BJ857" s="113" t="str">
        <f t="shared" si="446"/>
        <v/>
      </c>
      <c r="BK857" s="113" t="str">
        <f t="shared" si="447"/>
        <v/>
      </c>
      <c r="BL857" s="113" t="str">
        <f t="shared" si="448"/>
        <v/>
      </c>
      <c r="BM857" s="113" t="str">
        <f t="shared" si="449"/>
        <v/>
      </c>
      <c r="BN857" s="113" t="str">
        <f t="shared" si="450"/>
        <v/>
      </c>
    </row>
    <row r="858" spans="1:66">
      <c r="A858" s="111">
        <f>IF('Data Entry'!$H$4="","",'Data Entry'!$H$4)</f>
        <v>8</v>
      </c>
      <c r="B858" s="111" t="str">
        <f>IF('Data Entry'!B863="","",'Data Entry'!B863)</f>
        <v/>
      </c>
      <c r="C858" s="111" t="str">
        <f>IF('Data Entry'!C863="","",'Data Entry'!C863)</f>
        <v/>
      </c>
      <c r="D858" s="114" t="str">
        <f>IF('Data Entry'!D863="","",'Data Entry'!D863)</f>
        <v/>
      </c>
      <c r="E858" s="111" t="str">
        <f>IF('Data Entry'!E863="","",UPPER('Data Entry'!E863))</f>
        <v/>
      </c>
      <c r="F858" s="111"/>
      <c r="G858" s="111" t="str">
        <f>IF('Data Entry'!F863="","",UPPER('Data Entry'!F863))</f>
        <v/>
      </c>
      <c r="H858" s="111"/>
      <c r="I858" s="111"/>
      <c r="J858" s="111"/>
      <c r="K858" s="111" t="str">
        <f>IF('Data Entry'!G863="","",'Data Entry'!G863)</f>
        <v/>
      </c>
      <c r="L858" s="111" t="str">
        <f>IF('Data Entry'!H863="","",'Data Entry'!H863)</f>
        <v/>
      </c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  <c r="AE858" s="112"/>
      <c r="AF858" s="68" t="str">
        <f>IF(AK858="","",IF(AK858&gt;0,COUNT($AG$2:AG858),""))</f>
        <v/>
      </c>
      <c r="AG858" s="113">
        <f t="shared" si="419"/>
        <v>8</v>
      </c>
      <c r="AH858" s="113" t="str">
        <f t="shared" si="420"/>
        <v/>
      </c>
      <c r="AI858" s="113" t="str">
        <f t="shared" si="421"/>
        <v/>
      </c>
      <c r="AJ858" s="113" t="str">
        <f t="shared" si="422"/>
        <v/>
      </c>
      <c r="AK858" s="113" t="str">
        <f t="shared" si="423"/>
        <v/>
      </c>
      <c r="AL858" s="113">
        <f t="shared" si="424"/>
        <v>0</v>
      </c>
      <c r="AM858" s="113" t="str">
        <f t="shared" si="425"/>
        <v/>
      </c>
      <c r="AN858" s="113">
        <f t="shared" si="426"/>
        <v>0</v>
      </c>
      <c r="AO858" s="113">
        <f t="shared" si="427"/>
        <v>0</v>
      </c>
      <c r="AP858" s="113">
        <f t="shared" si="428"/>
        <v>0</v>
      </c>
      <c r="AQ858" s="113" t="str">
        <f t="shared" si="429"/>
        <v/>
      </c>
      <c r="AR858" s="113" t="str">
        <f t="shared" si="430"/>
        <v/>
      </c>
      <c r="AS858" s="113">
        <f t="shared" si="431"/>
        <v>0</v>
      </c>
      <c r="AT858" s="113">
        <f t="shared" si="432"/>
        <v>0</v>
      </c>
      <c r="AU858" s="113">
        <f t="shared" si="433"/>
        <v>0</v>
      </c>
      <c r="AV858" s="113">
        <f t="shared" si="434"/>
        <v>0</v>
      </c>
      <c r="AX858" s="68" t="str">
        <f>IF(BC858="","",IF(BC858&gt;0,COUNT($AY$2:AY858),""))</f>
        <v/>
      </c>
      <c r="AY858" s="113" t="str">
        <f t="shared" si="435"/>
        <v/>
      </c>
      <c r="AZ858" s="113" t="str">
        <f t="shared" si="436"/>
        <v/>
      </c>
      <c r="BA858" s="113" t="str">
        <f t="shared" si="437"/>
        <v/>
      </c>
      <c r="BB858" s="113" t="str">
        <f t="shared" si="438"/>
        <v/>
      </c>
      <c r="BC858" s="113" t="str">
        <f t="shared" si="439"/>
        <v/>
      </c>
      <c r="BD858" s="113" t="str">
        <f t="shared" si="440"/>
        <v/>
      </c>
      <c r="BE858" s="113" t="str">
        <f t="shared" si="441"/>
        <v/>
      </c>
      <c r="BF858" s="113" t="str">
        <f t="shared" si="442"/>
        <v/>
      </c>
      <c r="BG858" s="113" t="str">
        <f t="shared" si="443"/>
        <v/>
      </c>
      <c r="BH858" s="113" t="str">
        <f t="shared" si="444"/>
        <v/>
      </c>
      <c r="BI858" s="113" t="str">
        <f t="shared" si="445"/>
        <v/>
      </c>
      <c r="BJ858" s="113" t="str">
        <f t="shared" si="446"/>
        <v/>
      </c>
      <c r="BK858" s="113" t="str">
        <f t="shared" si="447"/>
        <v/>
      </c>
      <c r="BL858" s="113" t="str">
        <f t="shared" si="448"/>
        <v/>
      </c>
      <c r="BM858" s="113" t="str">
        <f t="shared" si="449"/>
        <v/>
      </c>
      <c r="BN858" s="113" t="str">
        <f t="shared" si="450"/>
        <v/>
      </c>
    </row>
    <row r="859" spans="1:66">
      <c r="A859" s="111">
        <f>IF('Data Entry'!$H$4="","",'Data Entry'!$H$4)</f>
        <v>8</v>
      </c>
      <c r="B859" s="111" t="str">
        <f>IF('Data Entry'!B864="","",'Data Entry'!B864)</f>
        <v/>
      </c>
      <c r="C859" s="111" t="str">
        <f>IF('Data Entry'!C864="","",'Data Entry'!C864)</f>
        <v/>
      </c>
      <c r="D859" s="114" t="str">
        <f>IF('Data Entry'!D864="","",'Data Entry'!D864)</f>
        <v/>
      </c>
      <c r="E859" s="111" t="str">
        <f>IF('Data Entry'!E864="","",UPPER('Data Entry'!E864))</f>
        <v/>
      </c>
      <c r="F859" s="111"/>
      <c r="G859" s="111" t="str">
        <f>IF('Data Entry'!F864="","",UPPER('Data Entry'!F864))</f>
        <v/>
      </c>
      <c r="H859" s="111"/>
      <c r="I859" s="111"/>
      <c r="J859" s="111"/>
      <c r="K859" s="111" t="str">
        <f>IF('Data Entry'!G864="","",'Data Entry'!G864)</f>
        <v/>
      </c>
      <c r="L859" s="111" t="str">
        <f>IF('Data Entry'!H864="","",'Data Entry'!H864)</f>
        <v/>
      </c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  <c r="AE859" s="112"/>
      <c r="AF859" s="68" t="str">
        <f>IF(AK859="","",IF(AK859&gt;0,COUNT($AG$2:AG859),""))</f>
        <v/>
      </c>
      <c r="AG859" s="113">
        <f t="shared" si="419"/>
        <v>8</v>
      </c>
      <c r="AH859" s="113" t="str">
        <f t="shared" si="420"/>
        <v/>
      </c>
      <c r="AI859" s="113" t="str">
        <f t="shared" si="421"/>
        <v/>
      </c>
      <c r="AJ859" s="113" t="str">
        <f t="shared" si="422"/>
        <v/>
      </c>
      <c r="AK859" s="113" t="str">
        <f t="shared" si="423"/>
        <v/>
      </c>
      <c r="AL859" s="113">
        <f t="shared" si="424"/>
        <v>0</v>
      </c>
      <c r="AM859" s="113" t="str">
        <f t="shared" si="425"/>
        <v/>
      </c>
      <c r="AN859" s="113">
        <f t="shared" si="426"/>
        <v>0</v>
      </c>
      <c r="AO859" s="113">
        <f t="shared" si="427"/>
        <v>0</v>
      </c>
      <c r="AP859" s="113">
        <f t="shared" si="428"/>
        <v>0</v>
      </c>
      <c r="AQ859" s="113" t="str">
        <f t="shared" si="429"/>
        <v/>
      </c>
      <c r="AR859" s="113" t="str">
        <f t="shared" si="430"/>
        <v/>
      </c>
      <c r="AS859" s="113">
        <f t="shared" si="431"/>
        <v>0</v>
      </c>
      <c r="AT859" s="113">
        <f t="shared" si="432"/>
        <v>0</v>
      </c>
      <c r="AU859" s="113">
        <f t="shared" si="433"/>
        <v>0</v>
      </c>
      <c r="AV859" s="113">
        <f t="shared" si="434"/>
        <v>0</v>
      </c>
      <c r="AX859" s="68" t="str">
        <f>IF(BC859="","",IF(BC859&gt;0,COUNT($AY$2:AY859),""))</f>
        <v/>
      </c>
      <c r="AY859" s="113" t="str">
        <f t="shared" si="435"/>
        <v/>
      </c>
      <c r="AZ859" s="113" t="str">
        <f t="shared" si="436"/>
        <v/>
      </c>
      <c r="BA859" s="113" t="str">
        <f t="shared" si="437"/>
        <v/>
      </c>
      <c r="BB859" s="113" t="str">
        <f t="shared" si="438"/>
        <v/>
      </c>
      <c r="BC859" s="113" t="str">
        <f t="shared" si="439"/>
        <v/>
      </c>
      <c r="BD859" s="113" t="str">
        <f t="shared" si="440"/>
        <v/>
      </c>
      <c r="BE859" s="113" t="str">
        <f t="shared" si="441"/>
        <v/>
      </c>
      <c r="BF859" s="113" t="str">
        <f t="shared" si="442"/>
        <v/>
      </c>
      <c r="BG859" s="113" t="str">
        <f t="shared" si="443"/>
        <v/>
      </c>
      <c r="BH859" s="113" t="str">
        <f t="shared" si="444"/>
        <v/>
      </c>
      <c r="BI859" s="113" t="str">
        <f t="shared" si="445"/>
        <v/>
      </c>
      <c r="BJ859" s="113" t="str">
        <f t="shared" si="446"/>
        <v/>
      </c>
      <c r="BK859" s="113" t="str">
        <f t="shared" si="447"/>
        <v/>
      </c>
      <c r="BL859" s="113" t="str">
        <f t="shared" si="448"/>
        <v/>
      </c>
      <c r="BM859" s="113" t="str">
        <f t="shared" si="449"/>
        <v/>
      </c>
      <c r="BN859" s="113" t="str">
        <f t="shared" si="450"/>
        <v/>
      </c>
    </row>
    <row r="860" spans="1:66">
      <c r="A860" s="111">
        <f>IF('Data Entry'!$H$4="","",'Data Entry'!$H$4)</f>
        <v>8</v>
      </c>
      <c r="B860" s="111" t="str">
        <f>IF('Data Entry'!B865="","",'Data Entry'!B865)</f>
        <v/>
      </c>
      <c r="C860" s="111" t="str">
        <f>IF('Data Entry'!C865="","",'Data Entry'!C865)</f>
        <v/>
      </c>
      <c r="D860" s="114" t="str">
        <f>IF('Data Entry'!D865="","",'Data Entry'!D865)</f>
        <v/>
      </c>
      <c r="E860" s="111" t="str">
        <f>IF('Data Entry'!E865="","",UPPER('Data Entry'!E865))</f>
        <v/>
      </c>
      <c r="F860" s="111"/>
      <c r="G860" s="111" t="str">
        <f>IF('Data Entry'!F865="","",UPPER('Data Entry'!F865))</f>
        <v/>
      </c>
      <c r="H860" s="111"/>
      <c r="I860" s="111"/>
      <c r="J860" s="111"/>
      <c r="K860" s="111" t="str">
        <f>IF('Data Entry'!G865="","",'Data Entry'!G865)</f>
        <v/>
      </c>
      <c r="L860" s="111" t="str">
        <f>IF('Data Entry'!H865="","",'Data Entry'!H865)</f>
        <v/>
      </c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  <c r="AE860" s="112"/>
      <c r="AF860" s="68" t="str">
        <f>IF(AK860="","",IF(AK860&gt;0,COUNT($AG$2:AG860),""))</f>
        <v/>
      </c>
      <c r="AG860" s="113">
        <f t="shared" si="419"/>
        <v>8</v>
      </c>
      <c r="AH860" s="113" t="str">
        <f t="shared" si="420"/>
        <v/>
      </c>
      <c r="AI860" s="113" t="str">
        <f t="shared" si="421"/>
        <v/>
      </c>
      <c r="AJ860" s="113" t="str">
        <f t="shared" si="422"/>
        <v/>
      </c>
      <c r="AK860" s="113" t="str">
        <f t="shared" si="423"/>
        <v/>
      </c>
      <c r="AL860" s="113">
        <f t="shared" si="424"/>
        <v>0</v>
      </c>
      <c r="AM860" s="113" t="str">
        <f t="shared" si="425"/>
        <v/>
      </c>
      <c r="AN860" s="113">
        <f t="shared" si="426"/>
        <v>0</v>
      </c>
      <c r="AO860" s="113">
        <f t="shared" si="427"/>
        <v>0</v>
      </c>
      <c r="AP860" s="113">
        <f t="shared" si="428"/>
        <v>0</v>
      </c>
      <c r="AQ860" s="113" t="str">
        <f t="shared" si="429"/>
        <v/>
      </c>
      <c r="AR860" s="113" t="str">
        <f t="shared" si="430"/>
        <v/>
      </c>
      <c r="AS860" s="113">
        <f t="shared" si="431"/>
        <v>0</v>
      </c>
      <c r="AT860" s="113">
        <f t="shared" si="432"/>
        <v>0</v>
      </c>
      <c r="AU860" s="113">
        <f t="shared" si="433"/>
        <v>0</v>
      </c>
      <c r="AV860" s="113">
        <f t="shared" si="434"/>
        <v>0</v>
      </c>
      <c r="AX860" s="68" t="str">
        <f>IF(BC860="","",IF(BC860&gt;0,COUNT($AY$2:AY860),""))</f>
        <v/>
      </c>
      <c r="AY860" s="113" t="str">
        <f t="shared" si="435"/>
        <v/>
      </c>
      <c r="AZ860" s="113" t="str">
        <f t="shared" si="436"/>
        <v/>
      </c>
      <c r="BA860" s="113" t="str">
        <f t="shared" si="437"/>
        <v/>
      </c>
      <c r="BB860" s="113" t="str">
        <f t="shared" si="438"/>
        <v/>
      </c>
      <c r="BC860" s="113" t="str">
        <f t="shared" si="439"/>
        <v/>
      </c>
      <c r="BD860" s="113" t="str">
        <f t="shared" si="440"/>
        <v/>
      </c>
      <c r="BE860" s="113" t="str">
        <f t="shared" si="441"/>
        <v/>
      </c>
      <c r="BF860" s="113" t="str">
        <f t="shared" si="442"/>
        <v/>
      </c>
      <c r="BG860" s="113" t="str">
        <f t="shared" si="443"/>
        <v/>
      </c>
      <c r="BH860" s="113" t="str">
        <f t="shared" si="444"/>
        <v/>
      </c>
      <c r="BI860" s="113" t="str">
        <f t="shared" si="445"/>
        <v/>
      </c>
      <c r="BJ860" s="113" t="str">
        <f t="shared" si="446"/>
        <v/>
      </c>
      <c r="BK860" s="113" t="str">
        <f t="shared" si="447"/>
        <v/>
      </c>
      <c r="BL860" s="113" t="str">
        <f t="shared" si="448"/>
        <v/>
      </c>
      <c r="BM860" s="113" t="str">
        <f t="shared" si="449"/>
        <v/>
      </c>
      <c r="BN860" s="113" t="str">
        <f t="shared" si="450"/>
        <v/>
      </c>
    </row>
    <row r="861" spans="1:66">
      <c r="A861" s="111">
        <f>IF('Data Entry'!$H$4="","",'Data Entry'!$H$4)</f>
        <v>8</v>
      </c>
      <c r="B861" s="111" t="str">
        <f>IF('Data Entry'!B866="","",'Data Entry'!B866)</f>
        <v/>
      </c>
      <c r="C861" s="111" t="str">
        <f>IF('Data Entry'!C866="","",'Data Entry'!C866)</f>
        <v/>
      </c>
      <c r="D861" s="114" t="str">
        <f>IF('Data Entry'!D866="","",'Data Entry'!D866)</f>
        <v/>
      </c>
      <c r="E861" s="111" t="str">
        <f>IF('Data Entry'!E866="","",UPPER('Data Entry'!E866))</f>
        <v/>
      </c>
      <c r="F861" s="111"/>
      <c r="G861" s="111" t="str">
        <f>IF('Data Entry'!F866="","",UPPER('Data Entry'!F866))</f>
        <v/>
      </c>
      <c r="H861" s="111"/>
      <c r="I861" s="111"/>
      <c r="J861" s="111"/>
      <c r="K861" s="111" t="str">
        <f>IF('Data Entry'!G866="","",'Data Entry'!G866)</f>
        <v/>
      </c>
      <c r="L861" s="111" t="str">
        <f>IF('Data Entry'!H866="","",'Data Entry'!H866)</f>
        <v/>
      </c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  <c r="AE861" s="112"/>
      <c r="AF861" s="68" t="str">
        <f>IF(AK861="","",IF(AK861&gt;0,COUNT($AG$2:AG861),""))</f>
        <v/>
      </c>
      <c r="AG861" s="113">
        <f t="shared" si="419"/>
        <v>8</v>
      </c>
      <c r="AH861" s="113" t="str">
        <f t="shared" si="420"/>
        <v/>
      </c>
      <c r="AI861" s="113" t="str">
        <f t="shared" si="421"/>
        <v/>
      </c>
      <c r="AJ861" s="113" t="str">
        <f t="shared" si="422"/>
        <v/>
      </c>
      <c r="AK861" s="113" t="str">
        <f t="shared" si="423"/>
        <v/>
      </c>
      <c r="AL861" s="113">
        <f t="shared" si="424"/>
        <v>0</v>
      </c>
      <c r="AM861" s="113" t="str">
        <f t="shared" si="425"/>
        <v/>
      </c>
      <c r="AN861" s="113">
        <f t="shared" si="426"/>
        <v>0</v>
      </c>
      <c r="AO861" s="113">
        <f t="shared" si="427"/>
        <v>0</v>
      </c>
      <c r="AP861" s="113">
        <f t="shared" si="428"/>
        <v>0</v>
      </c>
      <c r="AQ861" s="113" t="str">
        <f t="shared" si="429"/>
        <v/>
      </c>
      <c r="AR861" s="113" t="str">
        <f t="shared" si="430"/>
        <v/>
      </c>
      <c r="AS861" s="113">
        <f t="shared" si="431"/>
        <v>0</v>
      </c>
      <c r="AT861" s="113">
        <f t="shared" si="432"/>
        <v>0</v>
      </c>
      <c r="AU861" s="113">
        <f t="shared" si="433"/>
        <v>0</v>
      </c>
      <c r="AV861" s="113">
        <f t="shared" si="434"/>
        <v>0</v>
      </c>
      <c r="AX861" s="68" t="str">
        <f>IF(BC861="","",IF(BC861&gt;0,COUNT($AY$2:AY861),""))</f>
        <v/>
      </c>
      <c r="AY861" s="113" t="str">
        <f t="shared" si="435"/>
        <v/>
      </c>
      <c r="AZ861" s="113" t="str">
        <f t="shared" si="436"/>
        <v/>
      </c>
      <c r="BA861" s="113" t="str">
        <f t="shared" si="437"/>
        <v/>
      </c>
      <c r="BB861" s="113" t="str">
        <f t="shared" si="438"/>
        <v/>
      </c>
      <c r="BC861" s="113" t="str">
        <f t="shared" si="439"/>
        <v/>
      </c>
      <c r="BD861" s="113" t="str">
        <f t="shared" si="440"/>
        <v/>
      </c>
      <c r="BE861" s="113" t="str">
        <f t="shared" si="441"/>
        <v/>
      </c>
      <c r="BF861" s="113" t="str">
        <f t="shared" si="442"/>
        <v/>
      </c>
      <c r="BG861" s="113" t="str">
        <f t="shared" si="443"/>
        <v/>
      </c>
      <c r="BH861" s="113" t="str">
        <f t="shared" si="444"/>
        <v/>
      </c>
      <c r="BI861" s="113" t="str">
        <f t="shared" si="445"/>
        <v/>
      </c>
      <c r="BJ861" s="113" t="str">
        <f t="shared" si="446"/>
        <v/>
      </c>
      <c r="BK861" s="113" t="str">
        <f t="shared" si="447"/>
        <v/>
      </c>
      <c r="BL861" s="113" t="str">
        <f t="shared" si="448"/>
        <v/>
      </c>
      <c r="BM861" s="113" t="str">
        <f t="shared" si="449"/>
        <v/>
      </c>
      <c r="BN861" s="113" t="str">
        <f t="shared" si="450"/>
        <v/>
      </c>
    </row>
    <row r="862" spans="1:66">
      <c r="A862" s="111">
        <f>IF('Data Entry'!$H$4="","",'Data Entry'!$H$4)</f>
        <v>8</v>
      </c>
      <c r="B862" s="111" t="str">
        <f>IF('Data Entry'!B867="","",'Data Entry'!B867)</f>
        <v/>
      </c>
      <c r="C862" s="111" t="str">
        <f>IF('Data Entry'!C867="","",'Data Entry'!C867)</f>
        <v/>
      </c>
      <c r="D862" s="114" t="str">
        <f>IF('Data Entry'!D867="","",'Data Entry'!D867)</f>
        <v/>
      </c>
      <c r="E862" s="111" t="str">
        <f>IF('Data Entry'!E867="","",UPPER('Data Entry'!E867))</f>
        <v/>
      </c>
      <c r="F862" s="111"/>
      <c r="G862" s="111" t="str">
        <f>IF('Data Entry'!F867="","",UPPER('Data Entry'!F867))</f>
        <v/>
      </c>
      <c r="H862" s="111"/>
      <c r="I862" s="111"/>
      <c r="J862" s="111"/>
      <c r="K862" s="111" t="str">
        <f>IF('Data Entry'!G867="","",'Data Entry'!G867)</f>
        <v/>
      </c>
      <c r="L862" s="111" t="str">
        <f>IF('Data Entry'!H867="","",'Data Entry'!H867)</f>
        <v/>
      </c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  <c r="AE862" s="112"/>
      <c r="AF862" s="68" t="str">
        <f>IF(AK862="","",IF(AK862&gt;0,COUNT($AG$2:AG862),""))</f>
        <v/>
      </c>
      <c r="AG862" s="113">
        <f t="shared" si="419"/>
        <v>8</v>
      </c>
      <c r="AH862" s="113" t="str">
        <f t="shared" si="420"/>
        <v/>
      </c>
      <c r="AI862" s="113" t="str">
        <f t="shared" si="421"/>
        <v/>
      </c>
      <c r="AJ862" s="113" t="str">
        <f t="shared" si="422"/>
        <v/>
      </c>
      <c r="AK862" s="113" t="str">
        <f t="shared" si="423"/>
        <v/>
      </c>
      <c r="AL862" s="113">
        <f t="shared" si="424"/>
        <v>0</v>
      </c>
      <c r="AM862" s="113" t="str">
        <f t="shared" si="425"/>
        <v/>
      </c>
      <c r="AN862" s="113">
        <f t="shared" si="426"/>
        <v>0</v>
      </c>
      <c r="AO862" s="113">
        <f t="shared" si="427"/>
        <v>0</v>
      </c>
      <c r="AP862" s="113">
        <f t="shared" si="428"/>
        <v>0</v>
      </c>
      <c r="AQ862" s="113" t="str">
        <f t="shared" si="429"/>
        <v/>
      </c>
      <c r="AR862" s="113" t="str">
        <f t="shared" si="430"/>
        <v/>
      </c>
      <c r="AS862" s="113">
        <f t="shared" si="431"/>
        <v>0</v>
      </c>
      <c r="AT862" s="113">
        <f t="shared" si="432"/>
        <v>0</v>
      </c>
      <c r="AU862" s="113">
        <f t="shared" si="433"/>
        <v>0</v>
      </c>
      <c r="AV862" s="113">
        <f t="shared" si="434"/>
        <v>0</v>
      </c>
      <c r="AX862" s="68" t="str">
        <f>IF(BC862="","",IF(BC862&gt;0,COUNT($AY$2:AY862),""))</f>
        <v/>
      </c>
      <c r="AY862" s="113" t="str">
        <f t="shared" si="435"/>
        <v/>
      </c>
      <c r="AZ862" s="113" t="str">
        <f t="shared" si="436"/>
        <v/>
      </c>
      <c r="BA862" s="113" t="str">
        <f t="shared" si="437"/>
        <v/>
      </c>
      <c r="BB862" s="113" t="str">
        <f t="shared" si="438"/>
        <v/>
      </c>
      <c r="BC862" s="113" t="str">
        <f t="shared" si="439"/>
        <v/>
      </c>
      <c r="BD862" s="113" t="str">
        <f t="shared" si="440"/>
        <v/>
      </c>
      <c r="BE862" s="113" t="str">
        <f t="shared" si="441"/>
        <v/>
      </c>
      <c r="BF862" s="113" t="str">
        <f t="shared" si="442"/>
        <v/>
      </c>
      <c r="BG862" s="113" t="str">
        <f t="shared" si="443"/>
        <v/>
      </c>
      <c r="BH862" s="113" t="str">
        <f t="shared" si="444"/>
        <v/>
      </c>
      <c r="BI862" s="113" t="str">
        <f t="shared" si="445"/>
        <v/>
      </c>
      <c r="BJ862" s="113" t="str">
        <f t="shared" si="446"/>
        <v/>
      </c>
      <c r="BK862" s="113" t="str">
        <f t="shared" si="447"/>
        <v/>
      </c>
      <c r="BL862" s="113" t="str">
        <f t="shared" si="448"/>
        <v/>
      </c>
      <c r="BM862" s="113" t="str">
        <f t="shared" si="449"/>
        <v/>
      </c>
      <c r="BN862" s="113" t="str">
        <f t="shared" si="450"/>
        <v/>
      </c>
    </row>
    <row r="863" spans="1:66">
      <c r="A863" s="111">
        <f>IF('Data Entry'!$H$4="","",'Data Entry'!$H$4)</f>
        <v>8</v>
      </c>
      <c r="B863" s="111" t="str">
        <f>IF('Data Entry'!B868="","",'Data Entry'!B868)</f>
        <v/>
      </c>
      <c r="C863" s="111" t="str">
        <f>IF('Data Entry'!C868="","",'Data Entry'!C868)</f>
        <v/>
      </c>
      <c r="D863" s="114" t="str">
        <f>IF('Data Entry'!D868="","",'Data Entry'!D868)</f>
        <v/>
      </c>
      <c r="E863" s="111" t="str">
        <f>IF('Data Entry'!E868="","",UPPER('Data Entry'!E868))</f>
        <v/>
      </c>
      <c r="F863" s="111"/>
      <c r="G863" s="111" t="str">
        <f>IF('Data Entry'!F868="","",UPPER('Data Entry'!F868))</f>
        <v/>
      </c>
      <c r="H863" s="111"/>
      <c r="I863" s="111"/>
      <c r="J863" s="111"/>
      <c r="K863" s="111" t="str">
        <f>IF('Data Entry'!G868="","",'Data Entry'!G868)</f>
        <v/>
      </c>
      <c r="L863" s="111" t="str">
        <f>IF('Data Entry'!H868="","",'Data Entry'!H868)</f>
        <v/>
      </c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2"/>
      <c r="AF863" s="68" t="str">
        <f>IF(AK863="","",IF(AK863&gt;0,COUNT($AG$2:AG863),""))</f>
        <v/>
      </c>
      <c r="AG863" s="113">
        <f t="shared" si="419"/>
        <v>8</v>
      </c>
      <c r="AH863" s="113" t="str">
        <f t="shared" si="420"/>
        <v/>
      </c>
      <c r="AI863" s="113" t="str">
        <f t="shared" si="421"/>
        <v/>
      </c>
      <c r="AJ863" s="113" t="str">
        <f t="shared" si="422"/>
        <v/>
      </c>
      <c r="AK863" s="113" t="str">
        <f t="shared" si="423"/>
        <v/>
      </c>
      <c r="AL863" s="113">
        <f t="shared" si="424"/>
        <v>0</v>
      </c>
      <c r="AM863" s="113" t="str">
        <f t="shared" si="425"/>
        <v/>
      </c>
      <c r="AN863" s="113">
        <f t="shared" si="426"/>
        <v>0</v>
      </c>
      <c r="AO863" s="113">
        <f t="shared" si="427"/>
        <v>0</v>
      </c>
      <c r="AP863" s="113">
        <f t="shared" si="428"/>
        <v>0</v>
      </c>
      <c r="AQ863" s="113" t="str">
        <f t="shared" si="429"/>
        <v/>
      </c>
      <c r="AR863" s="113" t="str">
        <f t="shared" si="430"/>
        <v/>
      </c>
      <c r="AS863" s="113">
        <f t="shared" si="431"/>
        <v>0</v>
      </c>
      <c r="AT863" s="113">
        <f t="shared" si="432"/>
        <v>0</v>
      </c>
      <c r="AU863" s="113">
        <f t="shared" si="433"/>
        <v>0</v>
      </c>
      <c r="AV863" s="113">
        <f t="shared" si="434"/>
        <v>0</v>
      </c>
      <c r="AX863" s="68" t="str">
        <f>IF(BC863="","",IF(BC863&gt;0,COUNT($AY$2:AY863),""))</f>
        <v/>
      </c>
      <c r="AY863" s="113" t="str">
        <f t="shared" si="435"/>
        <v/>
      </c>
      <c r="AZ863" s="113" t="str">
        <f t="shared" si="436"/>
        <v/>
      </c>
      <c r="BA863" s="113" t="str">
        <f t="shared" si="437"/>
        <v/>
      </c>
      <c r="BB863" s="113" t="str">
        <f t="shared" si="438"/>
        <v/>
      </c>
      <c r="BC863" s="113" t="str">
        <f t="shared" si="439"/>
        <v/>
      </c>
      <c r="BD863" s="113" t="str">
        <f t="shared" si="440"/>
        <v/>
      </c>
      <c r="BE863" s="113" t="str">
        <f t="shared" si="441"/>
        <v/>
      </c>
      <c r="BF863" s="113" t="str">
        <f t="shared" si="442"/>
        <v/>
      </c>
      <c r="BG863" s="113" t="str">
        <f t="shared" si="443"/>
        <v/>
      </c>
      <c r="BH863" s="113" t="str">
        <f t="shared" si="444"/>
        <v/>
      </c>
      <c r="BI863" s="113" t="str">
        <f t="shared" si="445"/>
        <v/>
      </c>
      <c r="BJ863" s="113" t="str">
        <f t="shared" si="446"/>
        <v/>
      </c>
      <c r="BK863" s="113" t="str">
        <f t="shared" si="447"/>
        <v/>
      </c>
      <c r="BL863" s="113" t="str">
        <f t="shared" si="448"/>
        <v/>
      </c>
      <c r="BM863" s="113" t="str">
        <f t="shared" si="449"/>
        <v/>
      </c>
      <c r="BN863" s="113" t="str">
        <f t="shared" si="450"/>
        <v/>
      </c>
    </row>
    <row r="864" spans="1:66">
      <c r="A864" s="111">
        <f>IF('Data Entry'!$H$4="","",'Data Entry'!$H$4)</f>
        <v>8</v>
      </c>
      <c r="B864" s="111" t="str">
        <f>IF('Data Entry'!B869="","",'Data Entry'!B869)</f>
        <v/>
      </c>
      <c r="C864" s="111" t="str">
        <f>IF('Data Entry'!C869="","",'Data Entry'!C869)</f>
        <v/>
      </c>
      <c r="D864" s="114" t="str">
        <f>IF('Data Entry'!D869="","",'Data Entry'!D869)</f>
        <v/>
      </c>
      <c r="E864" s="111" t="str">
        <f>IF('Data Entry'!E869="","",UPPER('Data Entry'!E869))</f>
        <v/>
      </c>
      <c r="F864" s="111"/>
      <c r="G864" s="111" t="str">
        <f>IF('Data Entry'!F869="","",UPPER('Data Entry'!F869))</f>
        <v/>
      </c>
      <c r="H864" s="111"/>
      <c r="I864" s="111"/>
      <c r="J864" s="111"/>
      <c r="K864" s="111" t="str">
        <f>IF('Data Entry'!G869="","",'Data Entry'!G869)</f>
        <v/>
      </c>
      <c r="L864" s="111" t="str">
        <f>IF('Data Entry'!H869="","",'Data Entry'!H869)</f>
        <v/>
      </c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2"/>
      <c r="AF864" s="68" t="str">
        <f>IF(AK864="","",IF(AK864&gt;0,COUNT($AG$2:AG864),""))</f>
        <v/>
      </c>
      <c r="AG864" s="113">
        <f t="shared" si="419"/>
        <v>8</v>
      </c>
      <c r="AH864" s="113" t="str">
        <f t="shared" si="420"/>
        <v/>
      </c>
      <c r="AI864" s="113" t="str">
        <f t="shared" si="421"/>
        <v/>
      </c>
      <c r="AJ864" s="113" t="str">
        <f t="shared" si="422"/>
        <v/>
      </c>
      <c r="AK864" s="113" t="str">
        <f t="shared" si="423"/>
        <v/>
      </c>
      <c r="AL864" s="113">
        <f t="shared" si="424"/>
        <v>0</v>
      </c>
      <c r="AM864" s="113" t="str">
        <f t="shared" si="425"/>
        <v/>
      </c>
      <c r="AN864" s="113">
        <f t="shared" si="426"/>
        <v>0</v>
      </c>
      <c r="AO864" s="113">
        <f t="shared" si="427"/>
        <v>0</v>
      </c>
      <c r="AP864" s="113">
        <f t="shared" si="428"/>
        <v>0</v>
      </c>
      <c r="AQ864" s="113" t="str">
        <f t="shared" si="429"/>
        <v/>
      </c>
      <c r="AR864" s="113" t="str">
        <f t="shared" si="430"/>
        <v/>
      </c>
      <c r="AS864" s="113">
        <f t="shared" si="431"/>
        <v>0</v>
      </c>
      <c r="AT864" s="113">
        <f t="shared" si="432"/>
        <v>0</v>
      </c>
      <c r="AU864" s="113">
        <f t="shared" si="433"/>
        <v>0</v>
      </c>
      <c r="AV864" s="113">
        <f t="shared" si="434"/>
        <v>0</v>
      </c>
      <c r="AX864" s="68" t="str">
        <f>IF(BC864="","",IF(BC864&gt;0,COUNT($AY$2:AY864),""))</f>
        <v/>
      </c>
      <c r="AY864" s="113" t="str">
        <f t="shared" si="435"/>
        <v/>
      </c>
      <c r="AZ864" s="113" t="str">
        <f t="shared" si="436"/>
        <v/>
      </c>
      <c r="BA864" s="113" t="str">
        <f t="shared" si="437"/>
        <v/>
      </c>
      <c r="BB864" s="113" t="str">
        <f t="shared" si="438"/>
        <v/>
      </c>
      <c r="BC864" s="113" t="str">
        <f t="shared" si="439"/>
        <v/>
      </c>
      <c r="BD864" s="113" t="str">
        <f t="shared" si="440"/>
        <v/>
      </c>
      <c r="BE864" s="113" t="str">
        <f t="shared" si="441"/>
        <v/>
      </c>
      <c r="BF864" s="113" t="str">
        <f t="shared" si="442"/>
        <v/>
      </c>
      <c r="BG864" s="113" t="str">
        <f t="shared" si="443"/>
        <v/>
      </c>
      <c r="BH864" s="113" t="str">
        <f t="shared" si="444"/>
        <v/>
      </c>
      <c r="BI864" s="113" t="str">
        <f t="shared" si="445"/>
        <v/>
      </c>
      <c r="BJ864" s="113" t="str">
        <f t="shared" si="446"/>
        <v/>
      </c>
      <c r="BK864" s="113" t="str">
        <f t="shared" si="447"/>
        <v/>
      </c>
      <c r="BL864" s="113" t="str">
        <f t="shared" si="448"/>
        <v/>
      </c>
      <c r="BM864" s="113" t="str">
        <f t="shared" si="449"/>
        <v/>
      </c>
      <c r="BN864" s="113" t="str">
        <f t="shared" si="450"/>
        <v/>
      </c>
    </row>
    <row r="865" spans="1:66">
      <c r="A865" s="111">
        <f>IF('Data Entry'!$H$4="","",'Data Entry'!$H$4)</f>
        <v>8</v>
      </c>
      <c r="B865" s="111" t="str">
        <f>IF('Data Entry'!B870="","",'Data Entry'!B870)</f>
        <v/>
      </c>
      <c r="C865" s="111" t="str">
        <f>IF('Data Entry'!C870="","",'Data Entry'!C870)</f>
        <v/>
      </c>
      <c r="D865" s="114" t="str">
        <f>IF('Data Entry'!D870="","",'Data Entry'!D870)</f>
        <v/>
      </c>
      <c r="E865" s="111" t="str">
        <f>IF('Data Entry'!E870="","",UPPER('Data Entry'!E870))</f>
        <v/>
      </c>
      <c r="F865" s="111"/>
      <c r="G865" s="111" t="str">
        <f>IF('Data Entry'!F870="","",UPPER('Data Entry'!F870))</f>
        <v/>
      </c>
      <c r="H865" s="111"/>
      <c r="I865" s="111"/>
      <c r="J865" s="111"/>
      <c r="K865" s="111" t="str">
        <f>IF('Data Entry'!G870="","",'Data Entry'!G870)</f>
        <v/>
      </c>
      <c r="L865" s="111" t="str">
        <f>IF('Data Entry'!H870="","",'Data Entry'!H870)</f>
        <v/>
      </c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  <c r="AE865" s="112"/>
      <c r="AF865" s="68" t="str">
        <f>IF(AK865="","",IF(AK865&gt;0,COUNT($AG$2:AG865),""))</f>
        <v/>
      </c>
      <c r="AG865" s="113">
        <f t="shared" si="419"/>
        <v>8</v>
      </c>
      <c r="AH865" s="113" t="str">
        <f t="shared" si="420"/>
        <v/>
      </c>
      <c r="AI865" s="113" t="str">
        <f t="shared" si="421"/>
        <v/>
      </c>
      <c r="AJ865" s="113" t="str">
        <f t="shared" si="422"/>
        <v/>
      </c>
      <c r="AK865" s="113" t="str">
        <f t="shared" si="423"/>
        <v/>
      </c>
      <c r="AL865" s="113">
        <f t="shared" si="424"/>
        <v>0</v>
      </c>
      <c r="AM865" s="113" t="str">
        <f t="shared" si="425"/>
        <v/>
      </c>
      <c r="AN865" s="113">
        <f t="shared" si="426"/>
        <v>0</v>
      </c>
      <c r="AO865" s="113">
        <f t="shared" si="427"/>
        <v>0</v>
      </c>
      <c r="AP865" s="113">
        <f t="shared" si="428"/>
        <v>0</v>
      </c>
      <c r="AQ865" s="113" t="str">
        <f t="shared" si="429"/>
        <v/>
      </c>
      <c r="AR865" s="113" t="str">
        <f t="shared" si="430"/>
        <v/>
      </c>
      <c r="AS865" s="113">
        <f t="shared" si="431"/>
        <v>0</v>
      </c>
      <c r="AT865" s="113">
        <f t="shared" si="432"/>
        <v>0</v>
      </c>
      <c r="AU865" s="113">
        <f t="shared" si="433"/>
        <v>0</v>
      </c>
      <c r="AV865" s="113">
        <f t="shared" si="434"/>
        <v>0</v>
      </c>
      <c r="AX865" s="68" t="str">
        <f>IF(BC865="","",IF(BC865&gt;0,COUNT($AY$2:AY865),""))</f>
        <v/>
      </c>
      <c r="AY865" s="113" t="str">
        <f t="shared" si="435"/>
        <v/>
      </c>
      <c r="AZ865" s="113" t="str">
        <f t="shared" si="436"/>
        <v/>
      </c>
      <c r="BA865" s="113" t="str">
        <f t="shared" si="437"/>
        <v/>
      </c>
      <c r="BB865" s="113" t="str">
        <f t="shared" si="438"/>
        <v/>
      </c>
      <c r="BC865" s="113" t="str">
        <f t="shared" si="439"/>
        <v/>
      </c>
      <c r="BD865" s="113" t="str">
        <f t="shared" si="440"/>
        <v/>
      </c>
      <c r="BE865" s="113" t="str">
        <f t="shared" si="441"/>
        <v/>
      </c>
      <c r="BF865" s="113" t="str">
        <f t="shared" si="442"/>
        <v/>
      </c>
      <c r="BG865" s="113" t="str">
        <f t="shared" si="443"/>
        <v/>
      </c>
      <c r="BH865" s="113" t="str">
        <f t="shared" si="444"/>
        <v/>
      </c>
      <c r="BI865" s="113" t="str">
        <f t="shared" si="445"/>
        <v/>
      </c>
      <c r="BJ865" s="113" t="str">
        <f t="shared" si="446"/>
        <v/>
      </c>
      <c r="BK865" s="113" t="str">
        <f t="shared" si="447"/>
        <v/>
      </c>
      <c r="BL865" s="113" t="str">
        <f t="shared" si="448"/>
        <v/>
      </c>
      <c r="BM865" s="113" t="str">
        <f t="shared" si="449"/>
        <v/>
      </c>
      <c r="BN865" s="113" t="str">
        <f t="shared" si="450"/>
        <v/>
      </c>
    </row>
    <row r="866" spans="1:66">
      <c r="A866" s="111">
        <f>IF('Data Entry'!$H$4="","",'Data Entry'!$H$4)</f>
        <v>8</v>
      </c>
      <c r="B866" s="111" t="str">
        <f>IF('Data Entry'!B871="","",'Data Entry'!B871)</f>
        <v/>
      </c>
      <c r="C866" s="111" t="str">
        <f>IF('Data Entry'!C871="","",'Data Entry'!C871)</f>
        <v/>
      </c>
      <c r="D866" s="114" t="str">
        <f>IF('Data Entry'!D871="","",'Data Entry'!D871)</f>
        <v/>
      </c>
      <c r="E866" s="111" t="str">
        <f>IF('Data Entry'!E871="","",UPPER('Data Entry'!E871))</f>
        <v/>
      </c>
      <c r="F866" s="111"/>
      <c r="G866" s="111" t="str">
        <f>IF('Data Entry'!F871="","",UPPER('Data Entry'!F871))</f>
        <v/>
      </c>
      <c r="H866" s="111"/>
      <c r="I866" s="111"/>
      <c r="J866" s="111"/>
      <c r="K866" s="111" t="str">
        <f>IF('Data Entry'!G871="","",'Data Entry'!G871)</f>
        <v/>
      </c>
      <c r="L866" s="111" t="str">
        <f>IF('Data Entry'!H871="","",'Data Entry'!H871)</f>
        <v/>
      </c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  <c r="AE866" s="112"/>
      <c r="AF866" s="68" t="str">
        <f>IF(AK866="","",IF(AK866&gt;0,COUNT($AG$2:AG866),""))</f>
        <v/>
      </c>
      <c r="AG866" s="113">
        <f t="shared" si="419"/>
        <v>8</v>
      </c>
      <c r="AH866" s="113" t="str">
        <f t="shared" si="420"/>
        <v/>
      </c>
      <c r="AI866" s="113" t="str">
        <f t="shared" si="421"/>
        <v/>
      </c>
      <c r="AJ866" s="113" t="str">
        <f t="shared" si="422"/>
        <v/>
      </c>
      <c r="AK866" s="113" t="str">
        <f t="shared" si="423"/>
        <v/>
      </c>
      <c r="AL866" s="113">
        <f t="shared" si="424"/>
        <v>0</v>
      </c>
      <c r="AM866" s="113" t="str">
        <f t="shared" si="425"/>
        <v/>
      </c>
      <c r="AN866" s="113">
        <f t="shared" si="426"/>
        <v>0</v>
      </c>
      <c r="AO866" s="113">
        <f t="shared" si="427"/>
        <v>0</v>
      </c>
      <c r="AP866" s="113">
        <f t="shared" si="428"/>
        <v>0</v>
      </c>
      <c r="AQ866" s="113" t="str">
        <f t="shared" si="429"/>
        <v/>
      </c>
      <c r="AR866" s="113" t="str">
        <f t="shared" si="430"/>
        <v/>
      </c>
      <c r="AS866" s="113">
        <f t="shared" si="431"/>
        <v>0</v>
      </c>
      <c r="AT866" s="113">
        <f t="shared" si="432"/>
        <v>0</v>
      </c>
      <c r="AU866" s="113">
        <f t="shared" si="433"/>
        <v>0</v>
      </c>
      <c r="AV866" s="113">
        <f t="shared" si="434"/>
        <v>0</v>
      </c>
      <c r="AX866" s="68" t="str">
        <f>IF(BC866="","",IF(BC866&gt;0,COUNT($AY$2:AY866),""))</f>
        <v/>
      </c>
      <c r="AY866" s="113" t="str">
        <f t="shared" si="435"/>
        <v/>
      </c>
      <c r="AZ866" s="113" t="str">
        <f t="shared" si="436"/>
        <v/>
      </c>
      <c r="BA866" s="113" t="str">
        <f t="shared" si="437"/>
        <v/>
      </c>
      <c r="BB866" s="113" t="str">
        <f t="shared" si="438"/>
        <v/>
      </c>
      <c r="BC866" s="113" t="str">
        <f t="shared" si="439"/>
        <v/>
      </c>
      <c r="BD866" s="113" t="str">
        <f t="shared" si="440"/>
        <v/>
      </c>
      <c r="BE866" s="113" t="str">
        <f t="shared" si="441"/>
        <v/>
      </c>
      <c r="BF866" s="113" t="str">
        <f t="shared" si="442"/>
        <v/>
      </c>
      <c r="BG866" s="113" t="str">
        <f t="shared" si="443"/>
        <v/>
      </c>
      <c r="BH866" s="113" t="str">
        <f t="shared" si="444"/>
        <v/>
      </c>
      <c r="BI866" s="113" t="str">
        <f t="shared" si="445"/>
        <v/>
      </c>
      <c r="BJ866" s="113" t="str">
        <f t="shared" si="446"/>
        <v/>
      </c>
      <c r="BK866" s="113" t="str">
        <f t="shared" si="447"/>
        <v/>
      </c>
      <c r="BL866" s="113" t="str">
        <f t="shared" si="448"/>
        <v/>
      </c>
      <c r="BM866" s="113" t="str">
        <f t="shared" si="449"/>
        <v/>
      </c>
      <c r="BN866" s="113" t="str">
        <f t="shared" si="450"/>
        <v/>
      </c>
    </row>
    <row r="867" spans="1:66">
      <c r="A867" s="111">
        <f>IF('Data Entry'!$H$4="","",'Data Entry'!$H$4)</f>
        <v>8</v>
      </c>
      <c r="B867" s="111" t="str">
        <f>IF('Data Entry'!B872="","",'Data Entry'!B872)</f>
        <v/>
      </c>
      <c r="C867" s="111" t="str">
        <f>IF('Data Entry'!C872="","",'Data Entry'!C872)</f>
        <v/>
      </c>
      <c r="D867" s="114" t="str">
        <f>IF('Data Entry'!D872="","",'Data Entry'!D872)</f>
        <v/>
      </c>
      <c r="E867" s="111" t="str">
        <f>IF('Data Entry'!E872="","",UPPER('Data Entry'!E872))</f>
        <v/>
      </c>
      <c r="F867" s="111"/>
      <c r="G867" s="111" t="str">
        <f>IF('Data Entry'!F872="","",UPPER('Data Entry'!F872))</f>
        <v/>
      </c>
      <c r="H867" s="111"/>
      <c r="I867" s="111"/>
      <c r="J867" s="111"/>
      <c r="K867" s="111" t="str">
        <f>IF('Data Entry'!G872="","",'Data Entry'!G872)</f>
        <v/>
      </c>
      <c r="L867" s="111" t="str">
        <f>IF('Data Entry'!H872="","",'Data Entry'!H872)</f>
        <v/>
      </c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  <c r="AE867" s="112"/>
      <c r="AF867" s="68" t="str">
        <f>IF(AK867="","",IF(AK867&gt;0,COUNT($AG$2:AG867),""))</f>
        <v/>
      </c>
      <c r="AG867" s="113">
        <f t="shared" si="419"/>
        <v>8</v>
      </c>
      <c r="AH867" s="113" t="str">
        <f t="shared" si="420"/>
        <v/>
      </c>
      <c r="AI867" s="113" t="str">
        <f t="shared" si="421"/>
        <v/>
      </c>
      <c r="AJ867" s="113" t="str">
        <f t="shared" si="422"/>
        <v/>
      </c>
      <c r="AK867" s="113" t="str">
        <f t="shared" si="423"/>
        <v/>
      </c>
      <c r="AL867" s="113">
        <f t="shared" si="424"/>
        <v>0</v>
      </c>
      <c r="AM867" s="113" t="str">
        <f t="shared" si="425"/>
        <v/>
      </c>
      <c r="AN867" s="113">
        <f t="shared" si="426"/>
        <v>0</v>
      </c>
      <c r="AO867" s="113">
        <f t="shared" si="427"/>
        <v>0</v>
      </c>
      <c r="AP867" s="113">
        <f t="shared" si="428"/>
        <v>0</v>
      </c>
      <c r="AQ867" s="113" t="str">
        <f t="shared" si="429"/>
        <v/>
      </c>
      <c r="AR867" s="113" t="str">
        <f t="shared" si="430"/>
        <v/>
      </c>
      <c r="AS867" s="113">
        <f t="shared" si="431"/>
        <v>0</v>
      </c>
      <c r="AT867" s="113">
        <f t="shared" si="432"/>
        <v>0</v>
      </c>
      <c r="AU867" s="113">
        <f t="shared" si="433"/>
        <v>0</v>
      </c>
      <c r="AV867" s="113">
        <f t="shared" si="434"/>
        <v>0</v>
      </c>
      <c r="AX867" s="68" t="str">
        <f>IF(BC867="","",IF(BC867&gt;0,COUNT($AY$2:AY867),""))</f>
        <v/>
      </c>
      <c r="AY867" s="113" t="str">
        <f t="shared" si="435"/>
        <v/>
      </c>
      <c r="AZ867" s="113" t="str">
        <f t="shared" si="436"/>
        <v/>
      </c>
      <c r="BA867" s="113" t="str">
        <f t="shared" si="437"/>
        <v/>
      </c>
      <c r="BB867" s="113" t="str">
        <f t="shared" si="438"/>
        <v/>
      </c>
      <c r="BC867" s="113" t="str">
        <f t="shared" si="439"/>
        <v/>
      </c>
      <c r="BD867" s="113" t="str">
        <f t="shared" si="440"/>
        <v/>
      </c>
      <c r="BE867" s="113" t="str">
        <f t="shared" si="441"/>
        <v/>
      </c>
      <c r="BF867" s="113" t="str">
        <f t="shared" si="442"/>
        <v/>
      </c>
      <c r="BG867" s="113" t="str">
        <f t="shared" si="443"/>
        <v/>
      </c>
      <c r="BH867" s="113" t="str">
        <f t="shared" si="444"/>
        <v/>
      </c>
      <c r="BI867" s="113" t="str">
        <f t="shared" si="445"/>
        <v/>
      </c>
      <c r="BJ867" s="113" t="str">
        <f t="shared" si="446"/>
        <v/>
      </c>
      <c r="BK867" s="113" t="str">
        <f t="shared" si="447"/>
        <v/>
      </c>
      <c r="BL867" s="113" t="str">
        <f t="shared" si="448"/>
        <v/>
      </c>
      <c r="BM867" s="113" t="str">
        <f t="shared" si="449"/>
        <v/>
      </c>
      <c r="BN867" s="113" t="str">
        <f t="shared" si="450"/>
        <v/>
      </c>
    </row>
    <row r="868" spans="1:66">
      <c r="A868" s="111">
        <f>IF('Data Entry'!$H$4="","",'Data Entry'!$H$4)</f>
        <v>8</v>
      </c>
      <c r="B868" s="111" t="str">
        <f>IF('Data Entry'!B873="","",'Data Entry'!B873)</f>
        <v/>
      </c>
      <c r="C868" s="111" t="str">
        <f>IF('Data Entry'!C873="","",'Data Entry'!C873)</f>
        <v/>
      </c>
      <c r="D868" s="114" t="str">
        <f>IF('Data Entry'!D873="","",'Data Entry'!D873)</f>
        <v/>
      </c>
      <c r="E868" s="111" t="str">
        <f>IF('Data Entry'!E873="","",UPPER('Data Entry'!E873))</f>
        <v/>
      </c>
      <c r="F868" s="111"/>
      <c r="G868" s="111" t="str">
        <f>IF('Data Entry'!F873="","",UPPER('Data Entry'!F873))</f>
        <v/>
      </c>
      <c r="H868" s="111"/>
      <c r="I868" s="111"/>
      <c r="J868" s="111"/>
      <c r="K868" s="111" t="str">
        <f>IF('Data Entry'!G873="","",'Data Entry'!G873)</f>
        <v/>
      </c>
      <c r="L868" s="111" t="str">
        <f>IF('Data Entry'!H873="","",'Data Entry'!H873)</f>
        <v/>
      </c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  <c r="AE868" s="112"/>
      <c r="AF868" s="68" t="str">
        <f>IF(AK868="","",IF(AK868&gt;0,COUNT($AG$2:AG868),""))</f>
        <v/>
      </c>
      <c r="AG868" s="113">
        <f t="shared" si="419"/>
        <v>8</v>
      </c>
      <c r="AH868" s="113" t="str">
        <f t="shared" si="420"/>
        <v/>
      </c>
      <c r="AI868" s="113" t="str">
        <f t="shared" si="421"/>
        <v/>
      </c>
      <c r="AJ868" s="113" t="str">
        <f t="shared" si="422"/>
        <v/>
      </c>
      <c r="AK868" s="113" t="str">
        <f t="shared" si="423"/>
        <v/>
      </c>
      <c r="AL868" s="113">
        <f t="shared" si="424"/>
        <v>0</v>
      </c>
      <c r="AM868" s="113" t="str">
        <f t="shared" si="425"/>
        <v/>
      </c>
      <c r="AN868" s="113">
        <f t="shared" si="426"/>
        <v>0</v>
      </c>
      <c r="AO868" s="113">
        <f t="shared" si="427"/>
        <v>0</v>
      </c>
      <c r="AP868" s="113">
        <f t="shared" si="428"/>
        <v>0</v>
      </c>
      <c r="AQ868" s="113" t="str">
        <f t="shared" si="429"/>
        <v/>
      </c>
      <c r="AR868" s="113" t="str">
        <f t="shared" si="430"/>
        <v/>
      </c>
      <c r="AS868" s="113">
        <f t="shared" si="431"/>
        <v>0</v>
      </c>
      <c r="AT868" s="113">
        <f t="shared" si="432"/>
        <v>0</v>
      </c>
      <c r="AU868" s="113">
        <f t="shared" si="433"/>
        <v>0</v>
      </c>
      <c r="AV868" s="113">
        <f t="shared" si="434"/>
        <v>0</v>
      </c>
      <c r="AX868" s="68" t="str">
        <f>IF(BC868="","",IF(BC868&gt;0,COUNT($AY$2:AY868),""))</f>
        <v/>
      </c>
      <c r="AY868" s="113" t="str">
        <f t="shared" si="435"/>
        <v/>
      </c>
      <c r="AZ868" s="113" t="str">
        <f t="shared" si="436"/>
        <v/>
      </c>
      <c r="BA868" s="113" t="str">
        <f t="shared" si="437"/>
        <v/>
      </c>
      <c r="BB868" s="113" t="str">
        <f t="shared" si="438"/>
        <v/>
      </c>
      <c r="BC868" s="113" t="str">
        <f t="shared" si="439"/>
        <v/>
      </c>
      <c r="BD868" s="113" t="str">
        <f t="shared" si="440"/>
        <v/>
      </c>
      <c r="BE868" s="113" t="str">
        <f t="shared" si="441"/>
        <v/>
      </c>
      <c r="BF868" s="113" t="str">
        <f t="shared" si="442"/>
        <v/>
      </c>
      <c r="BG868" s="113" t="str">
        <f t="shared" si="443"/>
        <v/>
      </c>
      <c r="BH868" s="113" t="str">
        <f t="shared" si="444"/>
        <v/>
      </c>
      <c r="BI868" s="113" t="str">
        <f t="shared" si="445"/>
        <v/>
      </c>
      <c r="BJ868" s="113" t="str">
        <f t="shared" si="446"/>
        <v/>
      </c>
      <c r="BK868" s="113" t="str">
        <f t="shared" si="447"/>
        <v/>
      </c>
      <c r="BL868" s="113" t="str">
        <f t="shared" si="448"/>
        <v/>
      </c>
      <c r="BM868" s="113" t="str">
        <f t="shared" si="449"/>
        <v/>
      </c>
      <c r="BN868" s="113" t="str">
        <f t="shared" si="450"/>
        <v/>
      </c>
    </row>
    <row r="869" spans="1:66">
      <c r="A869" s="111">
        <f>IF('Data Entry'!$H$4="","",'Data Entry'!$H$4)</f>
        <v>8</v>
      </c>
      <c r="B869" s="111" t="str">
        <f>IF('Data Entry'!B874="","",'Data Entry'!B874)</f>
        <v/>
      </c>
      <c r="C869" s="111" t="str">
        <f>IF('Data Entry'!C874="","",'Data Entry'!C874)</f>
        <v/>
      </c>
      <c r="D869" s="114" t="str">
        <f>IF('Data Entry'!D874="","",'Data Entry'!D874)</f>
        <v/>
      </c>
      <c r="E869" s="111" t="str">
        <f>IF('Data Entry'!E874="","",UPPER('Data Entry'!E874))</f>
        <v/>
      </c>
      <c r="F869" s="111"/>
      <c r="G869" s="111" t="str">
        <f>IF('Data Entry'!F874="","",UPPER('Data Entry'!F874))</f>
        <v/>
      </c>
      <c r="H869" s="111"/>
      <c r="I869" s="111"/>
      <c r="J869" s="111"/>
      <c r="K869" s="111" t="str">
        <f>IF('Data Entry'!G874="","",'Data Entry'!G874)</f>
        <v/>
      </c>
      <c r="L869" s="111" t="str">
        <f>IF('Data Entry'!H874="","",'Data Entry'!H874)</f>
        <v/>
      </c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  <c r="AE869" s="112"/>
      <c r="AF869" s="68" t="str">
        <f>IF(AK869="","",IF(AK869&gt;0,COUNT($AG$2:AG869),""))</f>
        <v/>
      </c>
      <c r="AG869" s="113">
        <f t="shared" si="419"/>
        <v>8</v>
      </c>
      <c r="AH869" s="113" t="str">
        <f t="shared" si="420"/>
        <v/>
      </c>
      <c r="AI869" s="113" t="str">
        <f t="shared" si="421"/>
        <v/>
      </c>
      <c r="AJ869" s="113" t="str">
        <f t="shared" si="422"/>
        <v/>
      </c>
      <c r="AK869" s="113" t="str">
        <f t="shared" si="423"/>
        <v/>
      </c>
      <c r="AL869" s="113">
        <f t="shared" si="424"/>
        <v>0</v>
      </c>
      <c r="AM869" s="113" t="str">
        <f t="shared" si="425"/>
        <v/>
      </c>
      <c r="AN869" s="113">
        <f t="shared" si="426"/>
        <v>0</v>
      </c>
      <c r="AO869" s="113">
        <f t="shared" si="427"/>
        <v>0</v>
      </c>
      <c r="AP869" s="113">
        <f t="shared" si="428"/>
        <v>0</v>
      </c>
      <c r="AQ869" s="113" t="str">
        <f t="shared" si="429"/>
        <v/>
      </c>
      <c r="AR869" s="113" t="str">
        <f t="shared" si="430"/>
        <v/>
      </c>
      <c r="AS869" s="113">
        <f t="shared" si="431"/>
        <v>0</v>
      </c>
      <c r="AT869" s="113">
        <f t="shared" si="432"/>
        <v>0</v>
      </c>
      <c r="AU869" s="113">
        <f t="shared" si="433"/>
        <v>0</v>
      </c>
      <c r="AV869" s="113">
        <f t="shared" si="434"/>
        <v>0</v>
      </c>
      <c r="AX869" s="68" t="str">
        <f>IF(BC869="","",IF(BC869&gt;0,COUNT($AY$2:AY869),""))</f>
        <v/>
      </c>
      <c r="AY869" s="113" t="str">
        <f t="shared" si="435"/>
        <v/>
      </c>
      <c r="AZ869" s="113" t="str">
        <f t="shared" si="436"/>
        <v/>
      </c>
      <c r="BA869" s="113" t="str">
        <f t="shared" si="437"/>
        <v/>
      </c>
      <c r="BB869" s="113" t="str">
        <f t="shared" si="438"/>
        <v/>
      </c>
      <c r="BC869" s="113" t="str">
        <f t="shared" si="439"/>
        <v/>
      </c>
      <c r="BD869" s="113" t="str">
        <f t="shared" si="440"/>
        <v/>
      </c>
      <c r="BE869" s="113" t="str">
        <f t="shared" si="441"/>
        <v/>
      </c>
      <c r="BF869" s="113" t="str">
        <f t="shared" si="442"/>
        <v/>
      </c>
      <c r="BG869" s="113" t="str">
        <f t="shared" si="443"/>
        <v/>
      </c>
      <c r="BH869" s="113" t="str">
        <f t="shared" si="444"/>
        <v/>
      </c>
      <c r="BI869" s="113" t="str">
        <f t="shared" si="445"/>
        <v/>
      </c>
      <c r="BJ869" s="113" t="str">
        <f t="shared" si="446"/>
        <v/>
      </c>
      <c r="BK869" s="113" t="str">
        <f t="shared" si="447"/>
        <v/>
      </c>
      <c r="BL869" s="113" t="str">
        <f t="shared" si="448"/>
        <v/>
      </c>
      <c r="BM869" s="113" t="str">
        <f t="shared" si="449"/>
        <v/>
      </c>
      <c r="BN869" s="113" t="str">
        <f t="shared" si="450"/>
        <v/>
      </c>
    </row>
    <row r="870" spans="1:66">
      <c r="A870" s="111">
        <f>IF('Data Entry'!$H$4="","",'Data Entry'!$H$4)</f>
        <v>8</v>
      </c>
      <c r="B870" s="111" t="str">
        <f>IF('Data Entry'!B875="","",'Data Entry'!B875)</f>
        <v/>
      </c>
      <c r="C870" s="111" t="str">
        <f>IF('Data Entry'!C875="","",'Data Entry'!C875)</f>
        <v/>
      </c>
      <c r="D870" s="114" t="str">
        <f>IF('Data Entry'!D875="","",'Data Entry'!D875)</f>
        <v/>
      </c>
      <c r="E870" s="111" t="str">
        <f>IF('Data Entry'!E875="","",UPPER('Data Entry'!E875))</f>
        <v/>
      </c>
      <c r="F870" s="111"/>
      <c r="G870" s="111" t="str">
        <f>IF('Data Entry'!F875="","",UPPER('Data Entry'!F875))</f>
        <v/>
      </c>
      <c r="H870" s="111"/>
      <c r="I870" s="111"/>
      <c r="J870" s="111"/>
      <c r="K870" s="111" t="str">
        <f>IF('Data Entry'!G875="","",'Data Entry'!G875)</f>
        <v/>
      </c>
      <c r="L870" s="111" t="str">
        <f>IF('Data Entry'!H875="","",'Data Entry'!H875)</f>
        <v/>
      </c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  <c r="AE870" s="112"/>
      <c r="AF870" s="68" t="str">
        <f>IF(AK870="","",IF(AK870&gt;0,COUNT($AG$2:AG870),""))</f>
        <v/>
      </c>
      <c r="AG870" s="113">
        <f t="shared" si="419"/>
        <v>8</v>
      </c>
      <c r="AH870" s="113" t="str">
        <f t="shared" si="420"/>
        <v/>
      </c>
      <c r="AI870" s="113" t="str">
        <f t="shared" si="421"/>
        <v/>
      </c>
      <c r="AJ870" s="113" t="str">
        <f t="shared" si="422"/>
        <v/>
      </c>
      <c r="AK870" s="113" t="str">
        <f t="shared" si="423"/>
        <v/>
      </c>
      <c r="AL870" s="113">
        <f t="shared" si="424"/>
        <v>0</v>
      </c>
      <c r="AM870" s="113" t="str">
        <f t="shared" si="425"/>
        <v/>
      </c>
      <c r="AN870" s="113">
        <f t="shared" si="426"/>
        <v>0</v>
      </c>
      <c r="AO870" s="113">
        <f t="shared" si="427"/>
        <v>0</v>
      </c>
      <c r="AP870" s="113">
        <f t="shared" si="428"/>
        <v>0</v>
      </c>
      <c r="AQ870" s="113" t="str">
        <f t="shared" si="429"/>
        <v/>
      </c>
      <c r="AR870" s="113" t="str">
        <f t="shared" si="430"/>
        <v/>
      </c>
      <c r="AS870" s="113">
        <f t="shared" si="431"/>
        <v>0</v>
      </c>
      <c r="AT870" s="113">
        <f t="shared" si="432"/>
        <v>0</v>
      </c>
      <c r="AU870" s="113">
        <f t="shared" si="433"/>
        <v>0</v>
      </c>
      <c r="AV870" s="113">
        <f t="shared" si="434"/>
        <v>0</v>
      </c>
      <c r="AX870" s="68" t="str">
        <f>IF(BC870="","",IF(BC870&gt;0,COUNT($AY$2:AY870),""))</f>
        <v/>
      </c>
      <c r="AY870" s="113" t="str">
        <f t="shared" si="435"/>
        <v/>
      </c>
      <c r="AZ870" s="113" t="str">
        <f t="shared" si="436"/>
        <v/>
      </c>
      <c r="BA870" s="113" t="str">
        <f t="shared" si="437"/>
        <v/>
      </c>
      <c r="BB870" s="113" t="str">
        <f t="shared" si="438"/>
        <v/>
      </c>
      <c r="BC870" s="113" t="str">
        <f t="shared" si="439"/>
        <v/>
      </c>
      <c r="BD870" s="113" t="str">
        <f t="shared" si="440"/>
        <v/>
      </c>
      <c r="BE870" s="113" t="str">
        <f t="shared" si="441"/>
        <v/>
      </c>
      <c r="BF870" s="113" t="str">
        <f t="shared" si="442"/>
        <v/>
      </c>
      <c r="BG870" s="113" t="str">
        <f t="shared" si="443"/>
        <v/>
      </c>
      <c r="BH870" s="113" t="str">
        <f t="shared" si="444"/>
        <v/>
      </c>
      <c r="BI870" s="113" t="str">
        <f t="shared" si="445"/>
        <v/>
      </c>
      <c r="BJ870" s="113" t="str">
        <f t="shared" si="446"/>
        <v/>
      </c>
      <c r="BK870" s="113" t="str">
        <f t="shared" si="447"/>
        <v/>
      </c>
      <c r="BL870" s="113" t="str">
        <f t="shared" si="448"/>
        <v/>
      </c>
      <c r="BM870" s="113" t="str">
        <f t="shared" si="449"/>
        <v/>
      </c>
      <c r="BN870" s="113" t="str">
        <f t="shared" si="450"/>
        <v/>
      </c>
    </row>
    <row r="871" spans="1:66">
      <c r="A871" s="111">
        <f>IF('Data Entry'!$H$4="","",'Data Entry'!$H$4)</f>
        <v>8</v>
      </c>
      <c r="B871" s="111" t="str">
        <f>IF('Data Entry'!B876="","",'Data Entry'!B876)</f>
        <v/>
      </c>
      <c r="C871" s="111" t="str">
        <f>IF('Data Entry'!C876="","",'Data Entry'!C876)</f>
        <v/>
      </c>
      <c r="D871" s="114" t="str">
        <f>IF('Data Entry'!D876="","",'Data Entry'!D876)</f>
        <v/>
      </c>
      <c r="E871" s="111" t="str">
        <f>IF('Data Entry'!E876="","",UPPER('Data Entry'!E876))</f>
        <v/>
      </c>
      <c r="F871" s="111"/>
      <c r="G871" s="111" t="str">
        <f>IF('Data Entry'!F876="","",UPPER('Data Entry'!F876))</f>
        <v/>
      </c>
      <c r="H871" s="111"/>
      <c r="I871" s="111"/>
      <c r="J871" s="111"/>
      <c r="K871" s="111" t="str">
        <f>IF('Data Entry'!G876="","",'Data Entry'!G876)</f>
        <v/>
      </c>
      <c r="L871" s="111" t="str">
        <f>IF('Data Entry'!H876="","",'Data Entry'!H876)</f>
        <v/>
      </c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  <c r="AE871" s="112"/>
      <c r="AF871" s="68" t="str">
        <f>IF(AK871="","",IF(AK871&gt;0,COUNT($AG$2:AG871),""))</f>
        <v/>
      </c>
      <c r="AG871" s="113">
        <f t="shared" si="419"/>
        <v>8</v>
      </c>
      <c r="AH871" s="113" t="str">
        <f t="shared" si="420"/>
        <v/>
      </c>
      <c r="AI871" s="113" t="str">
        <f t="shared" si="421"/>
        <v/>
      </c>
      <c r="AJ871" s="113" t="str">
        <f t="shared" si="422"/>
        <v/>
      </c>
      <c r="AK871" s="113" t="str">
        <f t="shared" si="423"/>
        <v/>
      </c>
      <c r="AL871" s="113">
        <f t="shared" si="424"/>
        <v>0</v>
      </c>
      <c r="AM871" s="113" t="str">
        <f t="shared" si="425"/>
        <v/>
      </c>
      <c r="AN871" s="113">
        <f t="shared" si="426"/>
        <v>0</v>
      </c>
      <c r="AO871" s="113">
        <f t="shared" si="427"/>
        <v>0</v>
      </c>
      <c r="AP871" s="113">
        <f t="shared" si="428"/>
        <v>0</v>
      </c>
      <c r="AQ871" s="113" t="str">
        <f t="shared" si="429"/>
        <v/>
      </c>
      <c r="AR871" s="113" t="str">
        <f t="shared" si="430"/>
        <v/>
      </c>
      <c r="AS871" s="113">
        <f t="shared" si="431"/>
        <v>0</v>
      </c>
      <c r="AT871" s="113">
        <f t="shared" si="432"/>
        <v>0</v>
      </c>
      <c r="AU871" s="113">
        <f t="shared" si="433"/>
        <v>0</v>
      </c>
      <c r="AV871" s="113">
        <f t="shared" si="434"/>
        <v>0</v>
      </c>
      <c r="AX871" s="68" t="str">
        <f>IF(BC871="","",IF(BC871&gt;0,COUNT($AY$2:AY871),""))</f>
        <v/>
      </c>
      <c r="AY871" s="113" t="str">
        <f t="shared" si="435"/>
        <v/>
      </c>
      <c r="AZ871" s="113" t="str">
        <f t="shared" si="436"/>
        <v/>
      </c>
      <c r="BA871" s="113" t="str">
        <f t="shared" si="437"/>
        <v/>
      </c>
      <c r="BB871" s="113" t="str">
        <f t="shared" si="438"/>
        <v/>
      </c>
      <c r="BC871" s="113" t="str">
        <f t="shared" si="439"/>
        <v/>
      </c>
      <c r="BD871" s="113" t="str">
        <f t="shared" si="440"/>
        <v/>
      </c>
      <c r="BE871" s="113" t="str">
        <f t="shared" si="441"/>
        <v/>
      </c>
      <c r="BF871" s="113" t="str">
        <f t="shared" si="442"/>
        <v/>
      </c>
      <c r="BG871" s="113" t="str">
        <f t="shared" si="443"/>
        <v/>
      </c>
      <c r="BH871" s="113" t="str">
        <f t="shared" si="444"/>
        <v/>
      </c>
      <c r="BI871" s="113" t="str">
        <f t="shared" si="445"/>
        <v/>
      </c>
      <c r="BJ871" s="113" t="str">
        <f t="shared" si="446"/>
        <v/>
      </c>
      <c r="BK871" s="113" t="str">
        <f t="shared" si="447"/>
        <v/>
      </c>
      <c r="BL871" s="113" t="str">
        <f t="shared" si="448"/>
        <v/>
      </c>
      <c r="BM871" s="113" t="str">
        <f t="shared" si="449"/>
        <v/>
      </c>
      <c r="BN871" s="113" t="str">
        <f t="shared" si="450"/>
        <v/>
      </c>
    </row>
    <row r="872" spans="1:66">
      <c r="A872" s="111">
        <f>IF('Data Entry'!$H$4="","",'Data Entry'!$H$4)</f>
        <v>8</v>
      </c>
      <c r="B872" s="111" t="str">
        <f>IF('Data Entry'!B877="","",'Data Entry'!B877)</f>
        <v/>
      </c>
      <c r="C872" s="111" t="str">
        <f>IF('Data Entry'!C877="","",'Data Entry'!C877)</f>
        <v/>
      </c>
      <c r="D872" s="114" t="str">
        <f>IF('Data Entry'!D877="","",'Data Entry'!D877)</f>
        <v/>
      </c>
      <c r="E872" s="111" t="str">
        <f>IF('Data Entry'!E877="","",UPPER('Data Entry'!E877))</f>
        <v/>
      </c>
      <c r="F872" s="111"/>
      <c r="G872" s="111" t="str">
        <f>IF('Data Entry'!F877="","",UPPER('Data Entry'!F877))</f>
        <v/>
      </c>
      <c r="H872" s="111"/>
      <c r="I872" s="111"/>
      <c r="J872" s="111"/>
      <c r="K872" s="111" t="str">
        <f>IF('Data Entry'!G877="","",'Data Entry'!G877)</f>
        <v/>
      </c>
      <c r="L872" s="111" t="str">
        <f>IF('Data Entry'!H877="","",'Data Entry'!H877)</f>
        <v/>
      </c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  <c r="AE872" s="112"/>
      <c r="AF872" s="68" t="str">
        <f>IF(AK872="","",IF(AK872&gt;0,COUNT($AG$2:AG872),""))</f>
        <v/>
      </c>
      <c r="AG872" s="113">
        <f t="shared" si="419"/>
        <v>8</v>
      </c>
      <c r="AH872" s="113" t="str">
        <f t="shared" si="420"/>
        <v/>
      </c>
      <c r="AI872" s="113" t="str">
        <f t="shared" si="421"/>
        <v/>
      </c>
      <c r="AJ872" s="113" t="str">
        <f t="shared" si="422"/>
        <v/>
      </c>
      <c r="AK872" s="113" t="str">
        <f t="shared" si="423"/>
        <v/>
      </c>
      <c r="AL872" s="113">
        <f t="shared" si="424"/>
        <v>0</v>
      </c>
      <c r="AM872" s="113" t="str">
        <f t="shared" si="425"/>
        <v/>
      </c>
      <c r="AN872" s="113">
        <f t="shared" si="426"/>
        <v>0</v>
      </c>
      <c r="AO872" s="113">
        <f t="shared" si="427"/>
        <v>0</v>
      </c>
      <c r="AP872" s="113">
        <f t="shared" si="428"/>
        <v>0</v>
      </c>
      <c r="AQ872" s="113" t="str">
        <f t="shared" si="429"/>
        <v/>
      </c>
      <c r="AR872" s="113" t="str">
        <f t="shared" si="430"/>
        <v/>
      </c>
      <c r="AS872" s="113">
        <f t="shared" si="431"/>
        <v>0</v>
      </c>
      <c r="AT872" s="113">
        <f t="shared" si="432"/>
        <v>0</v>
      </c>
      <c r="AU872" s="113">
        <f t="shared" si="433"/>
        <v>0</v>
      </c>
      <c r="AV872" s="113">
        <f t="shared" si="434"/>
        <v>0</v>
      </c>
      <c r="AX872" s="68" t="str">
        <f>IF(BC872="","",IF(BC872&gt;0,COUNT($AY$2:AY872),""))</f>
        <v/>
      </c>
      <c r="AY872" s="113" t="str">
        <f t="shared" si="435"/>
        <v/>
      </c>
      <c r="AZ872" s="113" t="str">
        <f t="shared" si="436"/>
        <v/>
      </c>
      <c r="BA872" s="113" t="str">
        <f t="shared" si="437"/>
        <v/>
      </c>
      <c r="BB872" s="113" t="str">
        <f t="shared" si="438"/>
        <v/>
      </c>
      <c r="BC872" s="113" t="str">
        <f t="shared" si="439"/>
        <v/>
      </c>
      <c r="BD872" s="113" t="str">
        <f t="shared" si="440"/>
        <v/>
      </c>
      <c r="BE872" s="113" t="str">
        <f t="shared" si="441"/>
        <v/>
      </c>
      <c r="BF872" s="113" t="str">
        <f t="shared" si="442"/>
        <v/>
      </c>
      <c r="BG872" s="113" t="str">
        <f t="shared" si="443"/>
        <v/>
      </c>
      <c r="BH872" s="113" t="str">
        <f t="shared" si="444"/>
        <v/>
      </c>
      <c r="BI872" s="113" t="str">
        <f t="shared" si="445"/>
        <v/>
      </c>
      <c r="BJ872" s="113" t="str">
        <f t="shared" si="446"/>
        <v/>
      </c>
      <c r="BK872" s="113" t="str">
        <f t="shared" si="447"/>
        <v/>
      </c>
      <c r="BL872" s="113" t="str">
        <f t="shared" si="448"/>
        <v/>
      </c>
      <c r="BM872" s="113" t="str">
        <f t="shared" si="449"/>
        <v/>
      </c>
      <c r="BN872" s="113" t="str">
        <f t="shared" si="450"/>
        <v/>
      </c>
    </row>
    <row r="873" spans="1:66">
      <c r="A873" s="111">
        <f>IF('Data Entry'!$H$4="","",'Data Entry'!$H$4)</f>
        <v>8</v>
      </c>
      <c r="B873" s="111" t="str">
        <f>IF('Data Entry'!B878="","",'Data Entry'!B878)</f>
        <v/>
      </c>
      <c r="C873" s="111" t="str">
        <f>IF('Data Entry'!C878="","",'Data Entry'!C878)</f>
        <v/>
      </c>
      <c r="D873" s="114" t="str">
        <f>IF('Data Entry'!D878="","",'Data Entry'!D878)</f>
        <v/>
      </c>
      <c r="E873" s="111" t="str">
        <f>IF('Data Entry'!E878="","",UPPER('Data Entry'!E878))</f>
        <v/>
      </c>
      <c r="F873" s="111"/>
      <c r="G873" s="111" t="str">
        <f>IF('Data Entry'!F878="","",UPPER('Data Entry'!F878))</f>
        <v/>
      </c>
      <c r="H873" s="111"/>
      <c r="I873" s="111"/>
      <c r="J873" s="111"/>
      <c r="K873" s="111" t="str">
        <f>IF('Data Entry'!G878="","",'Data Entry'!G878)</f>
        <v/>
      </c>
      <c r="L873" s="111" t="str">
        <f>IF('Data Entry'!H878="","",'Data Entry'!H878)</f>
        <v/>
      </c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  <c r="AE873" s="112"/>
      <c r="AF873" s="68" t="str">
        <f>IF(AK873="","",IF(AK873&gt;0,COUNT($AG$2:AG873),""))</f>
        <v/>
      </c>
      <c r="AG873" s="113">
        <f t="shared" si="419"/>
        <v>8</v>
      </c>
      <c r="AH873" s="113" t="str">
        <f t="shared" si="420"/>
        <v/>
      </c>
      <c r="AI873" s="113" t="str">
        <f t="shared" si="421"/>
        <v/>
      </c>
      <c r="AJ873" s="113" t="str">
        <f t="shared" si="422"/>
        <v/>
      </c>
      <c r="AK873" s="113" t="str">
        <f t="shared" si="423"/>
        <v/>
      </c>
      <c r="AL873" s="113">
        <f t="shared" si="424"/>
        <v>0</v>
      </c>
      <c r="AM873" s="113" t="str">
        <f t="shared" si="425"/>
        <v/>
      </c>
      <c r="AN873" s="113">
        <f t="shared" si="426"/>
        <v>0</v>
      </c>
      <c r="AO873" s="113">
        <f t="shared" si="427"/>
        <v>0</v>
      </c>
      <c r="AP873" s="113">
        <f t="shared" si="428"/>
        <v>0</v>
      </c>
      <c r="AQ873" s="113" t="str">
        <f t="shared" si="429"/>
        <v/>
      </c>
      <c r="AR873" s="113" t="str">
        <f t="shared" si="430"/>
        <v/>
      </c>
      <c r="AS873" s="113">
        <f t="shared" si="431"/>
        <v>0</v>
      </c>
      <c r="AT873" s="113">
        <f t="shared" si="432"/>
        <v>0</v>
      </c>
      <c r="AU873" s="113">
        <f t="shared" si="433"/>
        <v>0</v>
      </c>
      <c r="AV873" s="113">
        <f t="shared" si="434"/>
        <v>0</v>
      </c>
      <c r="AX873" s="68" t="str">
        <f>IF(BC873="","",IF(BC873&gt;0,COUNT($AY$2:AY873),""))</f>
        <v/>
      </c>
      <c r="AY873" s="113" t="str">
        <f t="shared" si="435"/>
        <v/>
      </c>
      <c r="AZ873" s="113" t="str">
        <f t="shared" si="436"/>
        <v/>
      </c>
      <c r="BA873" s="113" t="str">
        <f t="shared" si="437"/>
        <v/>
      </c>
      <c r="BB873" s="113" t="str">
        <f t="shared" si="438"/>
        <v/>
      </c>
      <c r="BC873" s="113" t="str">
        <f t="shared" si="439"/>
        <v/>
      </c>
      <c r="BD873" s="113" t="str">
        <f t="shared" si="440"/>
        <v/>
      </c>
      <c r="BE873" s="113" t="str">
        <f t="shared" si="441"/>
        <v/>
      </c>
      <c r="BF873" s="113" t="str">
        <f t="shared" si="442"/>
        <v/>
      </c>
      <c r="BG873" s="113" t="str">
        <f t="shared" si="443"/>
        <v/>
      </c>
      <c r="BH873" s="113" t="str">
        <f t="shared" si="444"/>
        <v/>
      </c>
      <c r="BI873" s="113" t="str">
        <f t="shared" si="445"/>
        <v/>
      </c>
      <c r="BJ873" s="113" t="str">
        <f t="shared" si="446"/>
        <v/>
      </c>
      <c r="BK873" s="113" t="str">
        <f t="shared" si="447"/>
        <v/>
      </c>
      <c r="BL873" s="113" t="str">
        <f t="shared" si="448"/>
        <v/>
      </c>
      <c r="BM873" s="113" t="str">
        <f t="shared" si="449"/>
        <v/>
      </c>
      <c r="BN873" s="113" t="str">
        <f t="shared" si="450"/>
        <v/>
      </c>
    </row>
    <row r="874" spans="1:66">
      <c r="A874" s="111">
        <f>IF('Data Entry'!$H$4="","",'Data Entry'!$H$4)</f>
        <v>8</v>
      </c>
      <c r="B874" s="111" t="str">
        <f>IF('Data Entry'!B879="","",'Data Entry'!B879)</f>
        <v/>
      </c>
      <c r="C874" s="111" t="str">
        <f>IF('Data Entry'!C879="","",'Data Entry'!C879)</f>
        <v/>
      </c>
      <c r="D874" s="114" t="str">
        <f>IF('Data Entry'!D879="","",'Data Entry'!D879)</f>
        <v/>
      </c>
      <c r="E874" s="111" t="str">
        <f>IF('Data Entry'!E879="","",UPPER('Data Entry'!E879))</f>
        <v/>
      </c>
      <c r="F874" s="111"/>
      <c r="G874" s="111" t="str">
        <f>IF('Data Entry'!F879="","",UPPER('Data Entry'!F879))</f>
        <v/>
      </c>
      <c r="H874" s="111"/>
      <c r="I874" s="111"/>
      <c r="J874" s="111"/>
      <c r="K874" s="111" t="str">
        <f>IF('Data Entry'!G879="","",'Data Entry'!G879)</f>
        <v/>
      </c>
      <c r="L874" s="111" t="str">
        <f>IF('Data Entry'!H879="","",'Data Entry'!H879)</f>
        <v/>
      </c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  <c r="AE874" s="112"/>
      <c r="AF874" s="68" t="str">
        <f>IF(AK874="","",IF(AK874&gt;0,COUNT($AG$2:AG874),""))</f>
        <v/>
      </c>
      <c r="AG874" s="113">
        <f t="shared" si="419"/>
        <v>8</v>
      </c>
      <c r="AH874" s="113" t="str">
        <f t="shared" si="420"/>
        <v/>
      </c>
      <c r="AI874" s="113" t="str">
        <f t="shared" si="421"/>
        <v/>
      </c>
      <c r="AJ874" s="113" t="str">
        <f t="shared" si="422"/>
        <v/>
      </c>
      <c r="AK874" s="113" t="str">
        <f t="shared" si="423"/>
        <v/>
      </c>
      <c r="AL874" s="113">
        <f t="shared" si="424"/>
        <v>0</v>
      </c>
      <c r="AM874" s="113" t="str">
        <f t="shared" si="425"/>
        <v/>
      </c>
      <c r="AN874" s="113">
        <f t="shared" si="426"/>
        <v>0</v>
      </c>
      <c r="AO874" s="113">
        <f t="shared" si="427"/>
        <v>0</v>
      </c>
      <c r="AP874" s="113">
        <f t="shared" si="428"/>
        <v>0</v>
      </c>
      <c r="AQ874" s="113" t="str">
        <f t="shared" si="429"/>
        <v/>
      </c>
      <c r="AR874" s="113" t="str">
        <f t="shared" si="430"/>
        <v/>
      </c>
      <c r="AS874" s="113">
        <f t="shared" si="431"/>
        <v>0</v>
      </c>
      <c r="AT874" s="113">
        <f t="shared" si="432"/>
        <v>0</v>
      </c>
      <c r="AU874" s="113">
        <f t="shared" si="433"/>
        <v>0</v>
      </c>
      <c r="AV874" s="113">
        <f t="shared" si="434"/>
        <v>0</v>
      </c>
      <c r="AX874" s="68" t="str">
        <f>IF(BC874="","",IF(BC874&gt;0,COUNT($AY$2:AY874),""))</f>
        <v/>
      </c>
      <c r="AY874" s="113" t="str">
        <f t="shared" si="435"/>
        <v/>
      </c>
      <c r="AZ874" s="113" t="str">
        <f t="shared" si="436"/>
        <v/>
      </c>
      <c r="BA874" s="113" t="str">
        <f t="shared" si="437"/>
        <v/>
      </c>
      <c r="BB874" s="113" t="str">
        <f t="shared" si="438"/>
        <v/>
      </c>
      <c r="BC874" s="113" t="str">
        <f t="shared" si="439"/>
        <v/>
      </c>
      <c r="BD874" s="113" t="str">
        <f t="shared" si="440"/>
        <v/>
      </c>
      <c r="BE874" s="113" t="str">
        <f t="shared" si="441"/>
        <v/>
      </c>
      <c r="BF874" s="113" t="str">
        <f t="shared" si="442"/>
        <v/>
      </c>
      <c r="BG874" s="113" t="str">
        <f t="shared" si="443"/>
        <v/>
      </c>
      <c r="BH874" s="113" t="str">
        <f t="shared" si="444"/>
        <v/>
      </c>
      <c r="BI874" s="113" t="str">
        <f t="shared" si="445"/>
        <v/>
      </c>
      <c r="BJ874" s="113" t="str">
        <f t="shared" si="446"/>
        <v/>
      </c>
      <c r="BK874" s="113" t="str">
        <f t="shared" si="447"/>
        <v/>
      </c>
      <c r="BL874" s="113" t="str">
        <f t="shared" si="448"/>
        <v/>
      </c>
      <c r="BM874" s="113" t="str">
        <f t="shared" si="449"/>
        <v/>
      </c>
      <c r="BN874" s="113" t="str">
        <f t="shared" si="450"/>
        <v/>
      </c>
    </row>
    <row r="875" spans="1:66">
      <c r="A875" s="111">
        <f>IF('Data Entry'!$H$4="","",'Data Entry'!$H$4)</f>
        <v>8</v>
      </c>
      <c r="B875" s="111" t="str">
        <f>IF('Data Entry'!B880="","",'Data Entry'!B880)</f>
        <v/>
      </c>
      <c r="C875" s="111" t="str">
        <f>IF('Data Entry'!C880="","",'Data Entry'!C880)</f>
        <v/>
      </c>
      <c r="D875" s="114" t="str">
        <f>IF('Data Entry'!D880="","",'Data Entry'!D880)</f>
        <v/>
      </c>
      <c r="E875" s="111" t="str">
        <f>IF('Data Entry'!E880="","",UPPER('Data Entry'!E880))</f>
        <v/>
      </c>
      <c r="F875" s="111"/>
      <c r="G875" s="111" t="str">
        <f>IF('Data Entry'!F880="","",UPPER('Data Entry'!F880))</f>
        <v/>
      </c>
      <c r="H875" s="111"/>
      <c r="I875" s="111"/>
      <c r="J875" s="111"/>
      <c r="K875" s="111" t="str">
        <f>IF('Data Entry'!G880="","",'Data Entry'!G880)</f>
        <v/>
      </c>
      <c r="L875" s="111" t="str">
        <f>IF('Data Entry'!H880="","",'Data Entry'!H880)</f>
        <v/>
      </c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  <c r="AE875" s="112"/>
      <c r="AF875" s="68" t="str">
        <f>IF(AK875="","",IF(AK875&gt;0,COUNT($AG$2:AG875),""))</f>
        <v/>
      </c>
      <c r="AG875" s="113">
        <f t="shared" si="419"/>
        <v>8</v>
      </c>
      <c r="AH875" s="113" t="str">
        <f t="shared" si="420"/>
        <v/>
      </c>
      <c r="AI875" s="113" t="str">
        <f t="shared" si="421"/>
        <v/>
      </c>
      <c r="AJ875" s="113" t="str">
        <f t="shared" si="422"/>
        <v/>
      </c>
      <c r="AK875" s="113" t="str">
        <f t="shared" si="423"/>
        <v/>
      </c>
      <c r="AL875" s="113">
        <f t="shared" si="424"/>
        <v>0</v>
      </c>
      <c r="AM875" s="113" t="str">
        <f t="shared" si="425"/>
        <v/>
      </c>
      <c r="AN875" s="113">
        <f t="shared" si="426"/>
        <v>0</v>
      </c>
      <c r="AO875" s="113">
        <f t="shared" si="427"/>
        <v>0</v>
      </c>
      <c r="AP875" s="113">
        <f t="shared" si="428"/>
        <v>0</v>
      </c>
      <c r="AQ875" s="113" t="str">
        <f t="shared" si="429"/>
        <v/>
      </c>
      <c r="AR875" s="113" t="str">
        <f t="shared" si="430"/>
        <v/>
      </c>
      <c r="AS875" s="113">
        <f t="shared" si="431"/>
        <v>0</v>
      </c>
      <c r="AT875" s="113">
        <f t="shared" si="432"/>
        <v>0</v>
      </c>
      <c r="AU875" s="113">
        <f t="shared" si="433"/>
        <v>0</v>
      </c>
      <c r="AV875" s="113">
        <f t="shared" si="434"/>
        <v>0</v>
      </c>
      <c r="AX875" s="68" t="str">
        <f>IF(BC875="","",IF(BC875&gt;0,COUNT($AY$2:AY875),""))</f>
        <v/>
      </c>
      <c r="AY875" s="113" t="str">
        <f t="shared" si="435"/>
        <v/>
      </c>
      <c r="AZ875" s="113" t="str">
        <f t="shared" si="436"/>
        <v/>
      </c>
      <c r="BA875" s="113" t="str">
        <f t="shared" si="437"/>
        <v/>
      </c>
      <c r="BB875" s="113" t="str">
        <f t="shared" si="438"/>
        <v/>
      </c>
      <c r="BC875" s="113" t="str">
        <f t="shared" si="439"/>
        <v/>
      </c>
      <c r="BD875" s="113" t="str">
        <f t="shared" si="440"/>
        <v/>
      </c>
      <c r="BE875" s="113" t="str">
        <f t="shared" si="441"/>
        <v/>
      </c>
      <c r="BF875" s="113" t="str">
        <f t="shared" si="442"/>
        <v/>
      </c>
      <c r="BG875" s="113" t="str">
        <f t="shared" si="443"/>
        <v/>
      </c>
      <c r="BH875" s="113" t="str">
        <f t="shared" si="444"/>
        <v/>
      </c>
      <c r="BI875" s="113" t="str">
        <f t="shared" si="445"/>
        <v/>
      </c>
      <c r="BJ875" s="113" t="str">
        <f t="shared" si="446"/>
        <v/>
      </c>
      <c r="BK875" s="113" t="str">
        <f t="shared" si="447"/>
        <v/>
      </c>
      <c r="BL875" s="113" t="str">
        <f t="shared" si="448"/>
        <v/>
      </c>
      <c r="BM875" s="113" t="str">
        <f t="shared" si="449"/>
        <v/>
      </c>
      <c r="BN875" s="113" t="str">
        <f t="shared" si="450"/>
        <v/>
      </c>
    </row>
    <row r="876" spans="1:66">
      <c r="A876" s="111">
        <f>IF('Data Entry'!$H$4="","",'Data Entry'!$H$4)</f>
        <v>8</v>
      </c>
      <c r="B876" s="111" t="str">
        <f>IF('Data Entry'!B881="","",'Data Entry'!B881)</f>
        <v/>
      </c>
      <c r="C876" s="111" t="str">
        <f>IF('Data Entry'!C881="","",'Data Entry'!C881)</f>
        <v/>
      </c>
      <c r="D876" s="114" t="str">
        <f>IF('Data Entry'!D881="","",'Data Entry'!D881)</f>
        <v/>
      </c>
      <c r="E876" s="111" t="str">
        <f>IF('Data Entry'!E881="","",UPPER('Data Entry'!E881))</f>
        <v/>
      </c>
      <c r="F876" s="111"/>
      <c r="G876" s="111" t="str">
        <f>IF('Data Entry'!F881="","",UPPER('Data Entry'!F881))</f>
        <v/>
      </c>
      <c r="H876" s="111"/>
      <c r="I876" s="111"/>
      <c r="J876" s="111"/>
      <c r="K876" s="111" t="str">
        <f>IF('Data Entry'!G881="","",'Data Entry'!G881)</f>
        <v/>
      </c>
      <c r="L876" s="111" t="str">
        <f>IF('Data Entry'!H881="","",'Data Entry'!H881)</f>
        <v/>
      </c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  <c r="AE876" s="112"/>
      <c r="AF876" s="68" t="str">
        <f>IF(AK876="","",IF(AK876&gt;0,COUNT($AG$2:AG876),""))</f>
        <v/>
      </c>
      <c r="AG876" s="113">
        <f t="shared" si="419"/>
        <v>8</v>
      </c>
      <c r="AH876" s="113" t="str">
        <f t="shared" si="420"/>
        <v/>
      </c>
      <c r="AI876" s="113" t="str">
        <f t="shared" si="421"/>
        <v/>
      </c>
      <c r="AJ876" s="113" t="str">
        <f t="shared" si="422"/>
        <v/>
      </c>
      <c r="AK876" s="113" t="str">
        <f t="shared" si="423"/>
        <v/>
      </c>
      <c r="AL876" s="113">
        <f t="shared" si="424"/>
        <v>0</v>
      </c>
      <c r="AM876" s="113" t="str">
        <f t="shared" si="425"/>
        <v/>
      </c>
      <c r="AN876" s="113">
        <f t="shared" si="426"/>
        <v>0</v>
      </c>
      <c r="AO876" s="113">
        <f t="shared" si="427"/>
        <v>0</v>
      </c>
      <c r="AP876" s="113">
        <f t="shared" si="428"/>
        <v>0</v>
      </c>
      <c r="AQ876" s="113" t="str">
        <f t="shared" si="429"/>
        <v/>
      </c>
      <c r="AR876" s="113" t="str">
        <f t="shared" si="430"/>
        <v/>
      </c>
      <c r="AS876" s="113">
        <f t="shared" si="431"/>
        <v>0</v>
      </c>
      <c r="AT876" s="113">
        <f t="shared" si="432"/>
        <v>0</v>
      </c>
      <c r="AU876" s="113">
        <f t="shared" si="433"/>
        <v>0</v>
      </c>
      <c r="AV876" s="113">
        <f t="shared" si="434"/>
        <v>0</v>
      </c>
      <c r="AX876" s="68" t="str">
        <f>IF(BC876="","",IF(BC876&gt;0,COUNT($AY$2:AY876),""))</f>
        <v/>
      </c>
      <c r="AY876" s="113" t="str">
        <f t="shared" si="435"/>
        <v/>
      </c>
      <c r="AZ876" s="113" t="str">
        <f t="shared" si="436"/>
        <v/>
      </c>
      <c r="BA876" s="113" t="str">
        <f t="shared" si="437"/>
        <v/>
      </c>
      <c r="BB876" s="113" t="str">
        <f t="shared" si="438"/>
        <v/>
      </c>
      <c r="BC876" s="113" t="str">
        <f t="shared" si="439"/>
        <v/>
      </c>
      <c r="BD876" s="113" t="str">
        <f t="shared" si="440"/>
        <v/>
      </c>
      <c r="BE876" s="113" t="str">
        <f t="shared" si="441"/>
        <v/>
      </c>
      <c r="BF876" s="113" t="str">
        <f t="shared" si="442"/>
        <v/>
      </c>
      <c r="BG876" s="113" t="str">
        <f t="shared" si="443"/>
        <v/>
      </c>
      <c r="BH876" s="113" t="str">
        <f t="shared" si="444"/>
        <v/>
      </c>
      <c r="BI876" s="113" t="str">
        <f t="shared" si="445"/>
        <v/>
      </c>
      <c r="BJ876" s="113" t="str">
        <f t="shared" si="446"/>
        <v/>
      </c>
      <c r="BK876" s="113" t="str">
        <f t="shared" si="447"/>
        <v/>
      </c>
      <c r="BL876" s="113" t="str">
        <f t="shared" si="448"/>
        <v/>
      </c>
      <c r="BM876" s="113" t="str">
        <f t="shared" si="449"/>
        <v/>
      </c>
      <c r="BN876" s="113" t="str">
        <f t="shared" si="450"/>
        <v/>
      </c>
    </row>
    <row r="877" spans="1:66">
      <c r="A877" s="111">
        <f>IF('Data Entry'!$H$4="","",'Data Entry'!$H$4)</f>
        <v>8</v>
      </c>
      <c r="B877" s="111" t="str">
        <f>IF('Data Entry'!B882="","",'Data Entry'!B882)</f>
        <v/>
      </c>
      <c r="C877" s="111" t="str">
        <f>IF('Data Entry'!C882="","",'Data Entry'!C882)</f>
        <v/>
      </c>
      <c r="D877" s="114" t="str">
        <f>IF('Data Entry'!D882="","",'Data Entry'!D882)</f>
        <v/>
      </c>
      <c r="E877" s="111" t="str">
        <f>IF('Data Entry'!E882="","",UPPER('Data Entry'!E882))</f>
        <v/>
      </c>
      <c r="F877" s="111"/>
      <c r="G877" s="111" t="str">
        <f>IF('Data Entry'!F882="","",UPPER('Data Entry'!F882))</f>
        <v/>
      </c>
      <c r="H877" s="111"/>
      <c r="I877" s="111"/>
      <c r="J877" s="111"/>
      <c r="K877" s="111" t="str">
        <f>IF('Data Entry'!G882="","",'Data Entry'!G882)</f>
        <v/>
      </c>
      <c r="L877" s="111" t="str">
        <f>IF('Data Entry'!H882="","",'Data Entry'!H882)</f>
        <v/>
      </c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  <c r="AE877" s="112"/>
      <c r="AF877" s="68" t="str">
        <f>IF(AK877="","",IF(AK877&gt;0,COUNT($AG$2:AG877),""))</f>
        <v/>
      </c>
      <c r="AG877" s="113">
        <f t="shared" si="419"/>
        <v>8</v>
      </c>
      <c r="AH877" s="113" t="str">
        <f t="shared" si="420"/>
        <v/>
      </c>
      <c r="AI877" s="113" t="str">
        <f t="shared" si="421"/>
        <v/>
      </c>
      <c r="AJ877" s="113" t="str">
        <f t="shared" si="422"/>
        <v/>
      </c>
      <c r="AK877" s="113" t="str">
        <f t="shared" si="423"/>
        <v/>
      </c>
      <c r="AL877" s="113">
        <f t="shared" si="424"/>
        <v>0</v>
      </c>
      <c r="AM877" s="113" t="str">
        <f t="shared" si="425"/>
        <v/>
      </c>
      <c r="AN877" s="113">
        <f t="shared" si="426"/>
        <v>0</v>
      </c>
      <c r="AO877" s="113">
        <f t="shared" si="427"/>
        <v>0</v>
      </c>
      <c r="AP877" s="113">
        <f t="shared" si="428"/>
        <v>0</v>
      </c>
      <c r="AQ877" s="113" t="str">
        <f t="shared" si="429"/>
        <v/>
      </c>
      <c r="AR877" s="113" t="str">
        <f t="shared" si="430"/>
        <v/>
      </c>
      <c r="AS877" s="113">
        <f t="shared" si="431"/>
        <v>0</v>
      </c>
      <c r="AT877" s="113">
        <f t="shared" si="432"/>
        <v>0</v>
      </c>
      <c r="AU877" s="113">
        <f t="shared" si="433"/>
        <v>0</v>
      </c>
      <c r="AV877" s="113">
        <f t="shared" si="434"/>
        <v>0</v>
      </c>
      <c r="AX877" s="68" t="str">
        <f>IF(BC877="","",IF(BC877&gt;0,COUNT($AY$2:AY877),""))</f>
        <v/>
      </c>
      <c r="AY877" s="113" t="str">
        <f t="shared" si="435"/>
        <v/>
      </c>
      <c r="AZ877" s="113" t="str">
        <f t="shared" si="436"/>
        <v/>
      </c>
      <c r="BA877" s="113" t="str">
        <f t="shared" si="437"/>
        <v/>
      </c>
      <c r="BB877" s="113" t="str">
        <f t="shared" si="438"/>
        <v/>
      </c>
      <c r="BC877" s="113" t="str">
        <f t="shared" si="439"/>
        <v/>
      </c>
      <c r="BD877" s="113" t="str">
        <f t="shared" si="440"/>
        <v/>
      </c>
      <c r="BE877" s="113" t="str">
        <f t="shared" si="441"/>
        <v/>
      </c>
      <c r="BF877" s="113" t="str">
        <f t="shared" si="442"/>
        <v/>
      </c>
      <c r="BG877" s="113" t="str">
        <f t="shared" si="443"/>
        <v/>
      </c>
      <c r="BH877" s="113" t="str">
        <f t="shared" si="444"/>
        <v/>
      </c>
      <c r="BI877" s="113" t="str">
        <f t="shared" si="445"/>
        <v/>
      </c>
      <c r="BJ877" s="113" t="str">
        <f t="shared" si="446"/>
        <v/>
      </c>
      <c r="BK877" s="113" t="str">
        <f t="shared" si="447"/>
        <v/>
      </c>
      <c r="BL877" s="113" t="str">
        <f t="shared" si="448"/>
        <v/>
      </c>
      <c r="BM877" s="113" t="str">
        <f t="shared" si="449"/>
        <v/>
      </c>
      <c r="BN877" s="113" t="str">
        <f t="shared" si="450"/>
        <v/>
      </c>
    </row>
    <row r="878" spans="1:66">
      <c r="A878" s="111">
        <f>IF('Data Entry'!$H$4="","",'Data Entry'!$H$4)</f>
        <v>8</v>
      </c>
      <c r="B878" s="111" t="str">
        <f>IF('Data Entry'!B883="","",'Data Entry'!B883)</f>
        <v/>
      </c>
      <c r="C878" s="111" t="str">
        <f>IF('Data Entry'!C883="","",'Data Entry'!C883)</f>
        <v/>
      </c>
      <c r="D878" s="114" t="str">
        <f>IF('Data Entry'!D883="","",'Data Entry'!D883)</f>
        <v/>
      </c>
      <c r="E878" s="111" t="str">
        <f>IF('Data Entry'!E883="","",UPPER('Data Entry'!E883))</f>
        <v/>
      </c>
      <c r="F878" s="111"/>
      <c r="G878" s="111" t="str">
        <f>IF('Data Entry'!F883="","",UPPER('Data Entry'!F883))</f>
        <v/>
      </c>
      <c r="H878" s="111"/>
      <c r="I878" s="111"/>
      <c r="J878" s="111"/>
      <c r="K878" s="111" t="str">
        <f>IF('Data Entry'!G883="","",'Data Entry'!G883)</f>
        <v/>
      </c>
      <c r="L878" s="111" t="str">
        <f>IF('Data Entry'!H883="","",'Data Entry'!H883)</f>
        <v/>
      </c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  <c r="AE878" s="112"/>
      <c r="AF878" s="68" t="str">
        <f>IF(AK878="","",IF(AK878&gt;0,COUNT($AG$2:AG878),""))</f>
        <v/>
      </c>
      <c r="AG878" s="113">
        <f t="shared" si="419"/>
        <v>8</v>
      </c>
      <c r="AH878" s="113" t="str">
        <f t="shared" si="420"/>
        <v/>
      </c>
      <c r="AI878" s="113" t="str">
        <f t="shared" si="421"/>
        <v/>
      </c>
      <c r="AJ878" s="113" t="str">
        <f t="shared" si="422"/>
        <v/>
      </c>
      <c r="AK878" s="113" t="str">
        <f t="shared" si="423"/>
        <v/>
      </c>
      <c r="AL878" s="113">
        <f t="shared" si="424"/>
        <v>0</v>
      </c>
      <c r="AM878" s="113" t="str">
        <f t="shared" si="425"/>
        <v/>
      </c>
      <c r="AN878" s="113">
        <f t="shared" si="426"/>
        <v>0</v>
      </c>
      <c r="AO878" s="113">
        <f t="shared" si="427"/>
        <v>0</v>
      </c>
      <c r="AP878" s="113">
        <f t="shared" si="428"/>
        <v>0</v>
      </c>
      <c r="AQ878" s="113" t="str">
        <f t="shared" si="429"/>
        <v/>
      </c>
      <c r="AR878" s="113" t="str">
        <f t="shared" si="430"/>
        <v/>
      </c>
      <c r="AS878" s="113">
        <f t="shared" si="431"/>
        <v>0</v>
      </c>
      <c r="AT878" s="113">
        <f t="shared" si="432"/>
        <v>0</v>
      </c>
      <c r="AU878" s="113">
        <f t="shared" si="433"/>
        <v>0</v>
      </c>
      <c r="AV878" s="113">
        <f t="shared" si="434"/>
        <v>0</v>
      </c>
      <c r="AX878" s="68" t="str">
        <f>IF(BC878="","",IF(BC878&gt;0,COUNT($AY$2:AY878),""))</f>
        <v/>
      </c>
      <c r="AY878" s="113" t="str">
        <f t="shared" si="435"/>
        <v/>
      </c>
      <c r="AZ878" s="113" t="str">
        <f t="shared" si="436"/>
        <v/>
      </c>
      <c r="BA878" s="113" t="str">
        <f t="shared" si="437"/>
        <v/>
      </c>
      <c r="BB878" s="113" t="str">
        <f t="shared" si="438"/>
        <v/>
      </c>
      <c r="BC878" s="113" t="str">
        <f t="shared" si="439"/>
        <v/>
      </c>
      <c r="BD878" s="113" t="str">
        <f t="shared" si="440"/>
        <v/>
      </c>
      <c r="BE878" s="113" t="str">
        <f t="shared" si="441"/>
        <v/>
      </c>
      <c r="BF878" s="113" t="str">
        <f t="shared" si="442"/>
        <v/>
      </c>
      <c r="BG878" s="113" t="str">
        <f t="shared" si="443"/>
        <v/>
      </c>
      <c r="BH878" s="113" t="str">
        <f t="shared" si="444"/>
        <v/>
      </c>
      <c r="BI878" s="113" t="str">
        <f t="shared" si="445"/>
        <v/>
      </c>
      <c r="BJ878" s="113" t="str">
        <f t="shared" si="446"/>
        <v/>
      </c>
      <c r="BK878" s="113" t="str">
        <f t="shared" si="447"/>
        <v/>
      </c>
      <c r="BL878" s="113" t="str">
        <f t="shared" si="448"/>
        <v/>
      </c>
      <c r="BM878" s="113" t="str">
        <f t="shared" si="449"/>
        <v/>
      </c>
      <c r="BN878" s="113" t="str">
        <f t="shared" si="450"/>
        <v/>
      </c>
    </row>
    <row r="879" spans="1:66">
      <c r="A879" s="111">
        <f>IF('Data Entry'!$H$4="","",'Data Entry'!$H$4)</f>
        <v>8</v>
      </c>
      <c r="B879" s="111" t="str">
        <f>IF('Data Entry'!B884="","",'Data Entry'!B884)</f>
        <v/>
      </c>
      <c r="C879" s="111" t="str">
        <f>IF('Data Entry'!C884="","",'Data Entry'!C884)</f>
        <v/>
      </c>
      <c r="D879" s="114" t="str">
        <f>IF('Data Entry'!D884="","",'Data Entry'!D884)</f>
        <v/>
      </c>
      <c r="E879" s="111" t="str">
        <f>IF('Data Entry'!E884="","",UPPER('Data Entry'!E884))</f>
        <v/>
      </c>
      <c r="F879" s="111"/>
      <c r="G879" s="111" t="str">
        <f>IF('Data Entry'!F884="","",UPPER('Data Entry'!F884))</f>
        <v/>
      </c>
      <c r="H879" s="111"/>
      <c r="I879" s="111"/>
      <c r="J879" s="111"/>
      <c r="K879" s="111" t="str">
        <f>IF('Data Entry'!G884="","",'Data Entry'!G884)</f>
        <v/>
      </c>
      <c r="L879" s="111" t="str">
        <f>IF('Data Entry'!H884="","",'Data Entry'!H884)</f>
        <v/>
      </c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  <c r="AE879" s="112"/>
      <c r="AF879" s="68" t="str">
        <f>IF(AK879="","",IF(AK879&gt;0,COUNT($AG$2:AG879),""))</f>
        <v/>
      </c>
      <c r="AG879" s="113">
        <f t="shared" si="419"/>
        <v>8</v>
      </c>
      <c r="AH879" s="113" t="str">
        <f t="shared" si="420"/>
        <v/>
      </c>
      <c r="AI879" s="113" t="str">
        <f t="shared" si="421"/>
        <v/>
      </c>
      <c r="AJ879" s="113" t="str">
        <f t="shared" si="422"/>
        <v/>
      </c>
      <c r="AK879" s="113" t="str">
        <f t="shared" si="423"/>
        <v/>
      </c>
      <c r="AL879" s="113">
        <f t="shared" si="424"/>
        <v>0</v>
      </c>
      <c r="AM879" s="113" t="str">
        <f t="shared" si="425"/>
        <v/>
      </c>
      <c r="AN879" s="113">
        <f t="shared" si="426"/>
        <v>0</v>
      </c>
      <c r="AO879" s="113">
        <f t="shared" si="427"/>
        <v>0</v>
      </c>
      <c r="AP879" s="113">
        <f t="shared" si="428"/>
        <v>0</v>
      </c>
      <c r="AQ879" s="113" t="str">
        <f t="shared" si="429"/>
        <v/>
      </c>
      <c r="AR879" s="113" t="str">
        <f t="shared" si="430"/>
        <v/>
      </c>
      <c r="AS879" s="113">
        <f t="shared" si="431"/>
        <v>0</v>
      </c>
      <c r="AT879" s="113">
        <f t="shared" si="432"/>
        <v>0</v>
      </c>
      <c r="AU879" s="113">
        <f t="shared" si="433"/>
        <v>0</v>
      </c>
      <c r="AV879" s="113">
        <f t="shared" si="434"/>
        <v>0</v>
      </c>
      <c r="AX879" s="68" t="str">
        <f>IF(BC879="","",IF(BC879&gt;0,COUNT($AY$2:AY879),""))</f>
        <v/>
      </c>
      <c r="AY879" s="113" t="str">
        <f t="shared" si="435"/>
        <v/>
      </c>
      <c r="AZ879" s="113" t="str">
        <f t="shared" si="436"/>
        <v/>
      </c>
      <c r="BA879" s="113" t="str">
        <f t="shared" si="437"/>
        <v/>
      </c>
      <c r="BB879" s="113" t="str">
        <f t="shared" si="438"/>
        <v/>
      </c>
      <c r="BC879" s="113" t="str">
        <f t="shared" si="439"/>
        <v/>
      </c>
      <c r="BD879" s="113" t="str">
        <f t="shared" si="440"/>
        <v/>
      </c>
      <c r="BE879" s="113" t="str">
        <f t="shared" si="441"/>
        <v/>
      </c>
      <c r="BF879" s="113" t="str">
        <f t="shared" si="442"/>
        <v/>
      </c>
      <c r="BG879" s="113" t="str">
        <f t="shared" si="443"/>
        <v/>
      </c>
      <c r="BH879" s="113" t="str">
        <f t="shared" si="444"/>
        <v/>
      </c>
      <c r="BI879" s="113" t="str">
        <f t="shared" si="445"/>
        <v/>
      </c>
      <c r="BJ879" s="113" t="str">
        <f t="shared" si="446"/>
        <v/>
      </c>
      <c r="BK879" s="113" t="str">
        <f t="shared" si="447"/>
        <v/>
      </c>
      <c r="BL879" s="113" t="str">
        <f t="shared" si="448"/>
        <v/>
      </c>
      <c r="BM879" s="113" t="str">
        <f t="shared" si="449"/>
        <v/>
      </c>
      <c r="BN879" s="113" t="str">
        <f t="shared" si="450"/>
        <v/>
      </c>
    </row>
    <row r="880" spans="1:66">
      <c r="A880" s="111">
        <f>IF('Data Entry'!$H$4="","",'Data Entry'!$H$4)</f>
        <v>8</v>
      </c>
      <c r="B880" s="111" t="str">
        <f>IF('Data Entry'!B885="","",'Data Entry'!B885)</f>
        <v/>
      </c>
      <c r="C880" s="111" t="str">
        <f>IF('Data Entry'!C885="","",'Data Entry'!C885)</f>
        <v/>
      </c>
      <c r="D880" s="114" t="str">
        <f>IF('Data Entry'!D885="","",'Data Entry'!D885)</f>
        <v/>
      </c>
      <c r="E880" s="111" t="str">
        <f>IF('Data Entry'!E885="","",UPPER('Data Entry'!E885))</f>
        <v/>
      </c>
      <c r="F880" s="111"/>
      <c r="G880" s="111" t="str">
        <f>IF('Data Entry'!F885="","",UPPER('Data Entry'!F885))</f>
        <v/>
      </c>
      <c r="H880" s="111"/>
      <c r="I880" s="111"/>
      <c r="J880" s="111"/>
      <c r="K880" s="111" t="str">
        <f>IF('Data Entry'!G885="","",'Data Entry'!G885)</f>
        <v/>
      </c>
      <c r="L880" s="111" t="str">
        <f>IF('Data Entry'!H885="","",'Data Entry'!H885)</f>
        <v/>
      </c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  <c r="AE880" s="112"/>
      <c r="AF880" s="68" t="str">
        <f>IF(AK880="","",IF(AK880&gt;0,COUNT($AG$2:AG880),""))</f>
        <v/>
      </c>
      <c r="AG880" s="113">
        <f t="shared" si="419"/>
        <v>8</v>
      </c>
      <c r="AH880" s="113" t="str">
        <f t="shared" si="420"/>
        <v/>
      </c>
      <c r="AI880" s="113" t="str">
        <f t="shared" si="421"/>
        <v/>
      </c>
      <c r="AJ880" s="113" t="str">
        <f t="shared" si="422"/>
        <v/>
      </c>
      <c r="AK880" s="113" t="str">
        <f t="shared" si="423"/>
        <v/>
      </c>
      <c r="AL880" s="113">
        <f t="shared" si="424"/>
        <v>0</v>
      </c>
      <c r="AM880" s="113" t="str">
        <f t="shared" si="425"/>
        <v/>
      </c>
      <c r="AN880" s="113">
        <f t="shared" si="426"/>
        <v>0</v>
      </c>
      <c r="AO880" s="113">
        <f t="shared" si="427"/>
        <v>0</v>
      </c>
      <c r="AP880" s="113">
        <f t="shared" si="428"/>
        <v>0</v>
      </c>
      <c r="AQ880" s="113" t="str">
        <f t="shared" si="429"/>
        <v/>
      </c>
      <c r="AR880" s="113" t="str">
        <f t="shared" si="430"/>
        <v/>
      </c>
      <c r="AS880" s="113">
        <f t="shared" si="431"/>
        <v>0</v>
      </c>
      <c r="AT880" s="113">
        <f t="shared" si="432"/>
        <v>0</v>
      </c>
      <c r="AU880" s="113">
        <f t="shared" si="433"/>
        <v>0</v>
      </c>
      <c r="AV880" s="113">
        <f t="shared" si="434"/>
        <v>0</v>
      </c>
      <c r="AX880" s="68" t="str">
        <f>IF(BC880="","",IF(BC880&gt;0,COUNT($AY$2:AY880),""))</f>
        <v/>
      </c>
      <c r="AY880" s="113" t="str">
        <f t="shared" si="435"/>
        <v/>
      </c>
      <c r="AZ880" s="113" t="str">
        <f t="shared" si="436"/>
        <v/>
      </c>
      <c r="BA880" s="113" t="str">
        <f t="shared" si="437"/>
        <v/>
      </c>
      <c r="BB880" s="113" t="str">
        <f t="shared" si="438"/>
        <v/>
      </c>
      <c r="BC880" s="113" t="str">
        <f t="shared" si="439"/>
        <v/>
      </c>
      <c r="BD880" s="113" t="str">
        <f t="shared" si="440"/>
        <v/>
      </c>
      <c r="BE880" s="113" t="str">
        <f t="shared" si="441"/>
        <v/>
      </c>
      <c r="BF880" s="113" t="str">
        <f t="shared" si="442"/>
        <v/>
      </c>
      <c r="BG880" s="113" t="str">
        <f t="shared" si="443"/>
        <v/>
      </c>
      <c r="BH880" s="113" t="str">
        <f t="shared" si="444"/>
        <v/>
      </c>
      <c r="BI880" s="113" t="str">
        <f t="shared" si="445"/>
        <v/>
      </c>
      <c r="BJ880" s="113" t="str">
        <f t="shared" si="446"/>
        <v/>
      </c>
      <c r="BK880" s="113" t="str">
        <f t="shared" si="447"/>
        <v/>
      </c>
      <c r="BL880" s="113" t="str">
        <f t="shared" si="448"/>
        <v/>
      </c>
      <c r="BM880" s="113" t="str">
        <f t="shared" si="449"/>
        <v/>
      </c>
      <c r="BN880" s="113" t="str">
        <f t="shared" si="450"/>
        <v/>
      </c>
    </row>
    <row r="881" spans="1:66">
      <c r="A881" s="111">
        <f>IF('Data Entry'!$H$4="","",'Data Entry'!$H$4)</f>
        <v>8</v>
      </c>
      <c r="B881" s="111" t="str">
        <f>IF('Data Entry'!B886="","",'Data Entry'!B886)</f>
        <v/>
      </c>
      <c r="C881" s="111" t="str">
        <f>IF('Data Entry'!C886="","",'Data Entry'!C886)</f>
        <v/>
      </c>
      <c r="D881" s="114" t="str">
        <f>IF('Data Entry'!D886="","",'Data Entry'!D886)</f>
        <v/>
      </c>
      <c r="E881" s="111" t="str">
        <f>IF('Data Entry'!E886="","",UPPER('Data Entry'!E886))</f>
        <v/>
      </c>
      <c r="F881" s="111"/>
      <c r="G881" s="111" t="str">
        <f>IF('Data Entry'!F886="","",UPPER('Data Entry'!F886))</f>
        <v/>
      </c>
      <c r="H881" s="111"/>
      <c r="I881" s="111"/>
      <c r="J881" s="111"/>
      <c r="K881" s="111" t="str">
        <f>IF('Data Entry'!G886="","",'Data Entry'!G886)</f>
        <v/>
      </c>
      <c r="L881" s="111" t="str">
        <f>IF('Data Entry'!H886="","",'Data Entry'!H886)</f>
        <v/>
      </c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  <c r="AE881" s="112"/>
      <c r="AF881" s="68" t="str">
        <f>IF(AK881="","",IF(AK881&gt;0,COUNT($AG$2:AG881),""))</f>
        <v/>
      </c>
      <c r="AG881" s="113">
        <f t="shared" si="419"/>
        <v>8</v>
      </c>
      <c r="AH881" s="113" t="str">
        <f t="shared" si="420"/>
        <v/>
      </c>
      <c r="AI881" s="113" t="str">
        <f t="shared" si="421"/>
        <v/>
      </c>
      <c r="AJ881" s="113" t="str">
        <f t="shared" si="422"/>
        <v/>
      </c>
      <c r="AK881" s="113" t="str">
        <f t="shared" si="423"/>
        <v/>
      </c>
      <c r="AL881" s="113">
        <f t="shared" si="424"/>
        <v>0</v>
      </c>
      <c r="AM881" s="113" t="str">
        <f t="shared" si="425"/>
        <v/>
      </c>
      <c r="AN881" s="113">
        <f t="shared" si="426"/>
        <v>0</v>
      </c>
      <c r="AO881" s="113">
        <f t="shared" si="427"/>
        <v>0</v>
      </c>
      <c r="AP881" s="113">
        <f t="shared" si="428"/>
        <v>0</v>
      </c>
      <c r="AQ881" s="113" t="str">
        <f t="shared" si="429"/>
        <v/>
      </c>
      <c r="AR881" s="113" t="str">
        <f t="shared" si="430"/>
        <v/>
      </c>
      <c r="AS881" s="113">
        <f t="shared" si="431"/>
        <v>0</v>
      </c>
      <c r="AT881" s="113">
        <f t="shared" si="432"/>
        <v>0</v>
      </c>
      <c r="AU881" s="113">
        <f t="shared" si="433"/>
        <v>0</v>
      </c>
      <c r="AV881" s="113">
        <f t="shared" si="434"/>
        <v>0</v>
      </c>
      <c r="AX881" s="68" t="str">
        <f>IF(BC881="","",IF(BC881&gt;0,COUNT($AY$2:AY881),""))</f>
        <v/>
      </c>
      <c r="AY881" s="113" t="str">
        <f t="shared" si="435"/>
        <v/>
      </c>
      <c r="AZ881" s="113" t="str">
        <f t="shared" si="436"/>
        <v/>
      </c>
      <c r="BA881" s="113" t="str">
        <f t="shared" si="437"/>
        <v/>
      </c>
      <c r="BB881" s="113" t="str">
        <f t="shared" si="438"/>
        <v/>
      </c>
      <c r="BC881" s="113" t="str">
        <f t="shared" si="439"/>
        <v/>
      </c>
      <c r="BD881" s="113" t="str">
        <f t="shared" si="440"/>
        <v/>
      </c>
      <c r="BE881" s="113" t="str">
        <f t="shared" si="441"/>
        <v/>
      </c>
      <c r="BF881" s="113" t="str">
        <f t="shared" si="442"/>
        <v/>
      </c>
      <c r="BG881" s="113" t="str">
        <f t="shared" si="443"/>
        <v/>
      </c>
      <c r="BH881" s="113" t="str">
        <f t="shared" si="444"/>
        <v/>
      </c>
      <c r="BI881" s="113" t="str">
        <f t="shared" si="445"/>
        <v/>
      </c>
      <c r="BJ881" s="113" t="str">
        <f t="shared" si="446"/>
        <v/>
      </c>
      <c r="BK881" s="113" t="str">
        <f t="shared" si="447"/>
        <v/>
      </c>
      <c r="BL881" s="113" t="str">
        <f t="shared" si="448"/>
        <v/>
      </c>
      <c r="BM881" s="113" t="str">
        <f t="shared" si="449"/>
        <v/>
      </c>
      <c r="BN881" s="113" t="str">
        <f t="shared" si="450"/>
        <v/>
      </c>
    </row>
    <row r="882" spans="1:66">
      <c r="A882" s="111">
        <f>IF('Data Entry'!$H$4="","",'Data Entry'!$H$4)</f>
        <v>8</v>
      </c>
      <c r="B882" s="111" t="str">
        <f>IF('Data Entry'!B887="","",'Data Entry'!B887)</f>
        <v/>
      </c>
      <c r="C882" s="111" t="str">
        <f>IF('Data Entry'!C887="","",'Data Entry'!C887)</f>
        <v/>
      </c>
      <c r="D882" s="114" t="str">
        <f>IF('Data Entry'!D887="","",'Data Entry'!D887)</f>
        <v/>
      </c>
      <c r="E882" s="111" t="str">
        <f>IF('Data Entry'!E887="","",UPPER('Data Entry'!E887))</f>
        <v/>
      </c>
      <c r="F882" s="111"/>
      <c r="G882" s="111" t="str">
        <f>IF('Data Entry'!F887="","",UPPER('Data Entry'!F887))</f>
        <v/>
      </c>
      <c r="H882" s="111"/>
      <c r="I882" s="111"/>
      <c r="J882" s="111"/>
      <c r="K882" s="111" t="str">
        <f>IF('Data Entry'!G887="","",'Data Entry'!G887)</f>
        <v/>
      </c>
      <c r="L882" s="111" t="str">
        <f>IF('Data Entry'!H887="","",'Data Entry'!H887)</f>
        <v/>
      </c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  <c r="AE882" s="112"/>
      <c r="AF882" s="68" t="str">
        <f>IF(AK882="","",IF(AK882&gt;0,COUNT($AG$2:AG882),""))</f>
        <v/>
      </c>
      <c r="AG882" s="113">
        <f t="shared" si="419"/>
        <v>8</v>
      </c>
      <c r="AH882" s="113" t="str">
        <f t="shared" si="420"/>
        <v/>
      </c>
      <c r="AI882" s="113" t="str">
        <f t="shared" si="421"/>
        <v/>
      </c>
      <c r="AJ882" s="113" t="str">
        <f t="shared" si="422"/>
        <v/>
      </c>
      <c r="AK882" s="113" t="str">
        <f t="shared" si="423"/>
        <v/>
      </c>
      <c r="AL882" s="113">
        <f t="shared" si="424"/>
        <v>0</v>
      </c>
      <c r="AM882" s="113" t="str">
        <f t="shared" si="425"/>
        <v/>
      </c>
      <c r="AN882" s="113">
        <f t="shared" si="426"/>
        <v>0</v>
      </c>
      <c r="AO882" s="113">
        <f t="shared" si="427"/>
        <v>0</v>
      </c>
      <c r="AP882" s="113">
        <f t="shared" si="428"/>
        <v>0</v>
      </c>
      <c r="AQ882" s="113" t="str">
        <f t="shared" si="429"/>
        <v/>
      </c>
      <c r="AR882" s="113" t="str">
        <f t="shared" si="430"/>
        <v/>
      </c>
      <c r="AS882" s="113">
        <f t="shared" si="431"/>
        <v>0</v>
      </c>
      <c r="AT882" s="113">
        <f t="shared" si="432"/>
        <v>0</v>
      </c>
      <c r="AU882" s="113">
        <f t="shared" si="433"/>
        <v>0</v>
      </c>
      <c r="AV882" s="113">
        <f t="shared" si="434"/>
        <v>0</v>
      </c>
      <c r="AX882" s="68" t="str">
        <f>IF(BC882="","",IF(BC882&gt;0,COUNT($AY$2:AY882),""))</f>
        <v/>
      </c>
      <c r="AY882" s="113" t="str">
        <f t="shared" si="435"/>
        <v/>
      </c>
      <c r="AZ882" s="113" t="str">
        <f t="shared" si="436"/>
        <v/>
      </c>
      <c r="BA882" s="113" t="str">
        <f t="shared" si="437"/>
        <v/>
      </c>
      <c r="BB882" s="113" t="str">
        <f t="shared" si="438"/>
        <v/>
      </c>
      <c r="BC882" s="113" t="str">
        <f t="shared" si="439"/>
        <v/>
      </c>
      <c r="BD882" s="113" t="str">
        <f t="shared" si="440"/>
        <v/>
      </c>
      <c r="BE882" s="113" t="str">
        <f t="shared" si="441"/>
        <v/>
      </c>
      <c r="BF882" s="113" t="str">
        <f t="shared" si="442"/>
        <v/>
      </c>
      <c r="BG882" s="113" t="str">
        <f t="shared" si="443"/>
        <v/>
      </c>
      <c r="BH882" s="113" t="str">
        <f t="shared" si="444"/>
        <v/>
      </c>
      <c r="BI882" s="113" t="str">
        <f t="shared" si="445"/>
        <v/>
      </c>
      <c r="BJ882" s="113" t="str">
        <f t="shared" si="446"/>
        <v/>
      </c>
      <c r="BK882" s="113" t="str">
        <f t="shared" si="447"/>
        <v/>
      </c>
      <c r="BL882" s="113" t="str">
        <f t="shared" si="448"/>
        <v/>
      </c>
      <c r="BM882" s="113" t="str">
        <f t="shared" si="449"/>
        <v/>
      </c>
      <c r="BN882" s="113" t="str">
        <f t="shared" si="450"/>
        <v/>
      </c>
    </row>
    <row r="883" spans="1:66">
      <c r="A883" s="111">
        <f>IF('Data Entry'!$H$4="","",'Data Entry'!$H$4)</f>
        <v>8</v>
      </c>
      <c r="B883" s="111" t="str">
        <f>IF('Data Entry'!B888="","",'Data Entry'!B888)</f>
        <v/>
      </c>
      <c r="C883" s="111" t="str">
        <f>IF('Data Entry'!C888="","",'Data Entry'!C888)</f>
        <v/>
      </c>
      <c r="D883" s="114" t="str">
        <f>IF('Data Entry'!D888="","",'Data Entry'!D888)</f>
        <v/>
      </c>
      <c r="E883" s="111" t="str">
        <f>IF('Data Entry'!E888="","",UPPER('Data Entry'!E888))</f>
        <v/>
      </c>
      <c r="F883" s="111"/>
      <c r="G883" s="111" t="str">
        <f>IF('Data Entry'!F888="","",UPPER('Data Entry'!F888))</f>
        <v/>
      </c>
      <c r="H883" s="111"/>
      <c r="I883" s="111"/>
      <c r="J883" s="111"/>
      <c r="K883" s="111" t="str">
        <f>IF('Data Entry'!G888="","",'Data Entry'!G888)</f>
        <v/>
      </c>
      <c r="L883" s="111" t="str">
        <f>IF('Data Entry'!H888="","",'Data Entry'!H888)</f>
        <v/>
      </c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  <c r="AE883" s="112"/>
      <c r="AF883" s="68" t="str">
        <f>IF(AK883="","",IF(AK883&gt;0,COUNT($AG$2:AG883),""))</f>
        <v/>
      </c>
      <c r="AG883" s="113">
        <f t="shared" si="419"/>
        <v>8</v>
      </c>
      <c r="AH883" s="113" t="str">
        <f t="shared" si="420"/>
        <v/>
      </c>
      <c r="AI883" s="113" t="str">
        <f t="shared" si="421"/>
        <v/>
      </c>
      <c r="AJ883" s="113" t="str">
        <f t="shared" si="422"/>
        <v/>
      </c>
      <c r="AK883" s="113" t="str">
        <f t="shared" si="423"/>
        <v/>
      </c>
      <c r="AL883" s="113">
        <f t="shared" si="424"/>
        <v>0</v>
      </c>
      <c r="AM883" s="113" t="str">
        <f t="shared" si="425"/>
        <v/>
      </c>
      <c r="AN883" s="113">
        <f t="shared" si="426"/>
        <v>0</v>
      </c>
      <c r="AO883" s="113">
        <f t="shared" si="427"/>
        <v>0</v>
      </c>
      <c r="AP883" s="113">
        <f t="shared" si="428"/>
        <v>0</v>
      </c>
      <c r="AQ883" s="113" t="str">
        <f t="shared" si="429"/>
        <v/>
      </c>
      <c r="AR883" s="113" t="str">
        <f t="shared" si="430"/>
        <v/>
      </c>
      <c r="AS883" s="113">
        <f t="shared" si="431"/>
        <v>0</v>
      </c>
      <c r="AT883" s="113">
        <f t="shared" si="432"/>
        <v>0</v>
      </c>
      <c r="AU883" s="113">
        <f t="shared" si="433"/>
        <v>0</v>
      </c>
      <c r="AV883" s="113">
        <f t="shared" si="434"/>
        <v>0</v>
      </c>
      <c r="AX883" s="68" t="str">
        <f>IF(BC883="","",IF(BC883&gt;0,COUNT($AY$2:AY883),""))</f>
        <v/>
      </c>
      <c r="AY883" s="113" t="str">
        <f t="shared" si="435"/>
        <v/>
      </c>
      <c r="AZ883" s="113" t="str">
        <f t="shared" si="436"/>
        <v/>
      </c>
      <c r="BA883" s="113" t="str">
        <f t="shared" si="437"/>
        <v/>
      </c>
      <c r="BB883" s="113" t="str">
        <f t="shared" si="438"/>
        <v/>
      </c>
      <c r="BC883" s="113" t="str">
        <f t="shared" si="439"/>
        <v/>
      </c>
      <c r="BD883" s="113" t="str">
        <f t="shared" si="440"/>
        <v/>
      </c>
      <c r="BE883" s="113" t="str">
        <f t="shared" si="441"/>
        <v/>
      </c>
      <c r="BF883" s="113" t="str">
        <f t="shared" si="442"/>
        <v/>
      </c>
      <c r="BG883" s="113" t="str">
        <f t="shared" si="443"/>
        <v/>
      </c>
      <c r="BH883" s="113" t="str">
        <f t="shared" si="444"/>
        <v/>
      </c>
      <c r="BI883" s="113" t="str">
        <f t="shared" si="445"/>
        <v/>
      </c>
      <c r="BJ883" s="113" t="str">
        <f t="shared" si="446"/>
        <v/>
      </c>
      <c r="BK883" s="113" t="str">
        <f t="shared" si="447"/>
        <v/>
      </c>
      <c r="BL883" s="113" t="str">
        <f t="shared" si="448"/>
        <v/>
      </c>
      <c r="BM883" s="113" t="str">
        <f t="shared" si="449"/>
        <v/>
      </c>
      <c r="BN883" s="113" t="str">
        <f t="shared" si="450"/>
        <v/>
      </c>
    </row>
    <row r="884" spans="1:66">
      <c r="A884" s="111">
        <f>IF('Data Entry'!$H$4="","",'Data Entry'!$H$4)</f>
        <v>8</v>
      </c>
      <c r="B884" s="111" t="str">
        <f>IF('Data Entry'!B889="","",'Data Entry'!B889)</f>
        <v/>
      </c>
      <c r="C884" s="111" t="str">
        <f>IF('Data Entry'!C889="","",'Data Entry'!C889)</f>
        <v/>
      </c>
      <c r="D884" s="114" t="str">
        <f>IF('Data Entry'!D889="","",'Data Entry'!D889)</f>
        <v/>
      </c>
      <c r="E884" s="111" t="str">
        <f>IF('Data Entry'!E889="","",UPPER('Data Entry'!E889))</f>
        <v/>
      </c>
      <c r="F884" s="111"/>
      <c r="G884" s="111" t="str">
        <f>IF('Data Entry'!F889="","",UPPER('Data Entry'!F889))</f>
        <v/>
      </c>
      <c r="H884" s="111"/>
      <c r="I884" s="111"/>
      <c r="J884" s="111"/>
      <c r="K884" s="111" t="str">
        <f>IF('Data Entry'!G889="","",'Data Entry'!G889)</f>
        <v/>
      </c>
      <c r="L884" s="111" t="str">
        <f>IF('Data Entry'!H889="","",'Data Entry'!H889)</f>
        <v/>
      </c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  <c r="AE884" s="112"/>
      <c r="AF884" s="68" t="str">
        <f>IF(AK884="","",IF(AK884&gt;0,COUNT($AG$2:AG884),""))</f>
        <v/>
      </c>
      <c r="AG884" s="113">
        <f t="shared" si="419"/>
        <v>8</v>
      </c>
      <c r="AH884" s="113" t="str">
        <f t="shared" si="420"/>
        <v/>
      </c>
      <c r="AI884" s="113" t="str">
        <f t="shared" si="421"/>
        <v/>
      </c>
      <c r="AJ884" s="113" t="str">
        <f t="shared" si="422"/>
        <v/>
      </c>
      <c r="AK884" s="113" t="str">
        <f t="shared" si="423"/>
        <v/>
      </c>
      <c r="AL884" s="113">
        <f t="shared" si="424"/>
        <v>0</v>
      </c>
      <c r="AM884" s="113" t="str">
        <f t="shared" si="425"/>
        <v/>
      </c>
      <c r="AN884" s="113">
        <f t="shared" si="426"/>
        <v>0</v>
      </c>
      <c r="AO884" s="113">
        <f t="shared" si="427"/>
        <v>0</v>
      </c>
      <c r="AP884" s="113">
        <f t="shared" si="428"/>
        <v>0</v>
      </c>
      <c r="AQ884" s="113" t="str">
        <f t="shared" si="429"/>
        <v/>
      </c>
      <c r="AR884" s="113" t="str">
        <f t="shared" si="430"/>
        <v/>
      </c>
      <c r="AS884" s="113">
        <f t="shared" si="431"/>
        <v>0</v>
      </c>
      <c r="AT884" s="113">
        <f t="shared" si="432"/>
        <v>0</v>
      </c>
      <c r="AU884" s="113">
        <f t="shared" si="433"/>
        <v>0</v>
      </c>
      <c r="AV884" s="113">
        <f t="shared" si="434"/>
        <v>0</v>
      </c>
      <c r="AX884" s="68" t="str">
        <f>IF(BC884="","",IF(BC884&gt;0,COUNT($AY$2:AY884),""))</f>
        <v/>
      </c>
      <c r="AY884" s="113" t="str">
        <f t="shared" si="435"/>
        <v/>
      </c>
      <c r="AZ884" s="113" t="str">
        <f t="shared" si="436"/>
        <v/>
      </c>
      <c r="BA884" s="113" t="str">
        <f t="shared" si="437"/>
        <v/>
      </c>
      <c r="BB884" s="113" t="str">
        <f t="shared" si="438"/>
        <v/>
      </c>
      <c r="BC884" s="113" t="str">
        <f t="shared" si="439"/>
        <v/>
      </c>
      <c r="BD884" s="113" t="str">
        <f t="shared" si="440"/>
        <v/>
      </c>
      <c r="BE884" s="113" t="str">
        <f t="shared" si="441"/>
        <v/>
      </c>
      <c r="BF884" s="113" t="str">
        <f t="shared" si="442"/>
        <v/>
      </c>
      <c r="BG884" s="113" t="str">
        <f t="shared" si="443"/>
        <v/>
      </c>
      <c r="BH884" s="113" t="str">
        <f t="shared" si="444"/>
        <v/>
      </c>
      <c r="BI884" s="113" t="str">
        <f t="shared" si="445"/>
        <v/>
      </c>
      <c r="BJ884" s="113" t="str">
        <f t="shared" si="446"/>
        <v/>
      </c>
      <c r="BK884" s="113" t="str">
        <f t="shared" si="447"/>
        <v/>
      </c>
      <c r="BL884" s="113" t="str">
        <f t="shared" si="448"/>
        <v/>
      </c>
      <c r="BM884" s="113" t="str">
        <f t="shared" si="449"/>
        <v/>
      </c>
      <c r="BN884" s="113" t="str">
        <f t="shared" si="450"/>
        <v/>
      </c>
    </row>
    <row r="885" spans="1:66">
      <c r="A885" s="111">
        <f>IF('Data Entry'!$H$4="","",'Data Entry'!$H$4)</f>
        <v>8</v>
      </c>
      <c r="B885" s="111" t="str">
        <f>IF('Data Entry'!B890="","",'Data Entry'!B890)</f>
        <v/>
      </c>
      <c r="C885" s="111" t="str">
        <f>IF('Data Entry'!C890="","",'Data Entry'!C890)</f>
        <v/>
      </c>
      <c r="D885" s="114" t="str">
        <f>IF('Data Entry'!D890="","",'Data Entry'!D890)</f>
        <v/>
      </c>
      <c r="E885" s="111" t="str">
        <f>IF('Data Entry'!E890="","",UPPER('Data Entry'!E890))</f>
        <v/>
      </c>
      <c r="F885" s="111"/>
      <c r="G885" s="111" t="str">
        <f>IF('Data Entry'!F890="","",UPPER('Data Entry'!F890))</f>
        <v/>
      </c>
      <c r="H885" s="111"/>
      <c r="I885" s="111"/>
      <c r="J885" s="111"/>
      <c r="K885" s="111" t="str">
        <f>IF('Data Entry'!G890="","",'Data Entry'!G890)</f>
        <v/>
      </c>
      <c r="L885" s="111" t="str">
        <f>IF('Data Entry'!H890="","",'Data Entry'!H890)</f>
        <v/>
      </c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  <c r="AE885" s="112"/>
      <c r="AF885" s="68" t="str">
        <f>IF(AK885="","",IF(AK885&gt;0,COUNT($AG$2:AG885),""))</f>
        <v/>
      </c>
      <c r="AG885" s="113">
        <f t="shared" si="419"/>
        <v>8</v>
      </c>
      <c r="AH885" s="113" t="str">
        <f t="shared" si="420"/>
        <v/>
      </c>
      <c r="AI885" s="113" t="str">
        <f t="shared" si="421"/>
        <v/>
      </c>
      <c r="AJ885" s="113" t="str">
        <f t="shared" si="422"/>
        <v/>
      </c>
      <c r="AK885" s="113" t="str">
        <f t="shared" si="423"/>
        <v/>
      </c>
      <c r="AL885" s="113">
        <f t="shared" si="424"/>
        <v>0</v>
      </c>
      <c r="AM885" s="113" t="str">
        <f t="shared" si="425"/>
        <v/>
      </c>
      <c r="AN885" s="113">
        <f t="shared" si="426"/>
        <v>0</v>
      </c>
      <c r="AO885" s="113">
        <f t="shared" si="427"/>
        <v>0</v>
      </c>
      <c r="AP885" s="113">
        <f t="shared" si="428"/>
        <v>0</v>
      </c>
      <c r="AQ885" s="113" t="str">
        <f t="shared" si="429"/>
        <v/>
      </c>
      <c r="AR885" s="113" t="str">
        <f t="shared" si="430"/>
        <v/>
      </c>
      <c r="AS885" s="113">
        <f t="shared" si="431"/>
        <v>0</v>
      </c>
      <c r="AT885" s="113">
        <f t="shared" si="432"/>
        <v>0</v>
      </c>
      <c r="AU885" s="113">
        <f t="shared" si="433"/>
        <v>0</v>
      </c>
      <c r="AV885" s="113">
        <f t="shared" si="434"/>
        <v>0</v>
      </c>
      <c r="AX885" s="68" t="str">
        <f>IF(BC885="","",IF(BC885&gt;0,COUNT($AY$2:AY885),""))</f>
        <v/>
      </c>
      <c r="AY885" s="113" t="str">
        <f t="shared" si="435"/>
        <v/>
      </c>
      <c r="AZ885" s="113" t="str">
        <f t="shared" si="436"/>
        <v/>
      </c>
      <c r="BA885" s="113" t="str">
        <f t="shared" si="437"/>
        <v/>
      </c>
      <c r="BB885" s="113" t="str">
        <f t="shared" si="438"/>
        <v/>
      </c>
      <c r="BC885" s="113" t="str">
        <f t="shared" si="439"/>
        <v/>
      </c>
      <c r="BD885" s="113" t="str">
        <f t="shared" si="440"/>
        <v/>
      </c>
      <c r="BE885" s="113" t="str">
        <f t="shared" si="441"/>
        <v/>
      </c>
      <c r="BF885" s="113" t="str">
        <f t="shared" si="442"/>
        <v/>
      </c>
      <c r="BG885" s="113" t="str">
        <f t="shared" si="443"/>
        <v/>
      </c>
      <c r="BH885" s="113" t="str">
        <f t="shared" si="444"/>
        <v/>
      </c>
      <c r="BI885" s="113" t="str">
        <f t="shared" si="445"/>
        <v/>
      </c>
      <c r="BJ885" s="113" t="str">
        <f t="shared" si="446"/>
        <v/>
      </c>
      <c r="BK885" s="113" t="str">
        <f t="shared" si="447"/>
        <v/>
      </c>
      <c r="BL885" s="113" t="str">
        <f t="shared" si="448"/>
        <v/>
      </c>
      <c r="BM885" s="113" t="str">
        <f t="shared" si="449"/>
        <v/>
      </c>
      <c r="BN885" s="113" t="str">
        <f t="shared" si="450"/>
        <v/>
      </c>
    </row>
    <row r="886" spans="1:66">
      <c r="A886" s="111">
        <f>IF('Data Entry'!$H$4="","",'Data Entry'!$H$4)</f>
        <v>8</v>
      </c>
      <c r="B886" s="111" t="str">
        <f>IF('Data Entry'!B891="","",'Data Entry'!B891)</f>
        <v/>
      </c>
      <c r="C886" s="111" t="str">
        <f>IF('Data Entry'!C891="","",'Data Entry'!C891)</f>
        <v/>
      </c>
      <c r="D886" s="114" t="str">
        <f>IF('Data Entry'!D891="","",'Data Entry'!D891)</f>
        <v/>
      </c>
      <c r="E886" s="111" t="str">
        <f>IF('Data Entry'!E891="","",UPPER('Data Entry'!E891))</f>
        <v/>
      </c>
      <c r="F886" s="111"/>
      <c r="G886" s="111" t="str">
        <f>IF('Data Entry'!F891="","",UPPER('Data Entry'!F891))</f>
        <v/>
      </c>
      <c r="H886" s="111"/>
      <c r="I886" s="111"/>
      <c r="J886" s="111"/>
      <c r="K886" s="111" t="str">
        <f>IF('Data Entry'!G891="","",'Data Entry'!G891)</f>
        <v/>
      </c>
      <c r="L886" s="111" t="str">
        <f>IF('Data Entry'!H891="","",'Data Entry'!H891)</f>
        <v/>
      </c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  <c r="AE886" s="112"/>
      <c r="AF886" s="68" t="str">
        <f>IF(AK886="","",IF(AK886&gt;0,COUNT($AG$2:AG886),""))</f>
        <v/>
      </c>
      <c r="AG886" s="113">
        <f t="shared" si="419"/>
        <v>8</v>
      </c>
      <c r="AH886" s="113" t="str">
        <f t="shared" si="420"/>
        <v/>
      </c>
      <c r="AI886" s="113" t="str">
        <f t="shared" si="421"/>
        <v/>
      </c>
      <c r="AJ886" s="113" t="str">
        <f t="shared" si="422"/>
        <v/>
      </c>
      <c r="AK886" s="113" t="str">
        <f t="shared" si="423"/>
        <v/>
      </c>
      <c r="AL886" s="113">
        <f t="shared" si="424"/>
        <v>0</v>
      </c>
      <c r="AM886" s="113" t="str">
        <f t="shared" si="425"/>
        <v/>
      </c>
      <c r="AN886" s="113">
        <f t="shared" si="426"/>
        <v>0</v>
      </c>
      <c r="AO886" s="113">
        <f t="shared" si="427"/>
        <v>0</v>
      </c>
      <c r="AP886" s="113">
        <f t="shared" si="428"/>
        <v>0</v>
      </c>
      <c r="AQ886" s="113" t="str">
        <f t="shared" si="429"/>
        <v/>
      </c>
      <c r="AR886" s="113" t="str">
        <f t="shared" si="430"/>
        <v/>
      </c>
      <c r="AS886" s="113">
        <f t="shared" si="431"/>
        <v>0</v>
      </c>
      <c r="AT886" s="113">
        <f t="shared" si="432"/>
        <v>0</v>
      </c>
      <c r="AU886" s="113">
        <f t="shared" si="433"/>
        <v>0</v>
      </c>
      <c r="AV886" s="113">
        <f t="shared" si="434"/>
        <v>0</v>
      </c>
      <c r="AX886" s="68" t="str">
        <f>IF(BC886="","",IF(BC886&gt;0,COUNT($AY$2:AY886),""))</f>
        <v/>
      </c>
      <c r="AY886" s="113" t="str">
        <f t="shared" si="435"/>
        <v/>
      </c>
      <c r="AZ886" s="113" t="str">
        <f t="shared" si="436"/>
        <v/>
      </c>
      <c r="BA886" s="113" t="str">
        <f t="shared" si="437"/>
        <v/>
      </c>
      <c r="BB886" s="113" t="str">
        <f t="shared" si="438"/>
        <v/>
      </c>
      <c r="BC886" s="113" t="str">
        <f t="shared" si="439"/>
        <v/>
      </c>
      <c r="BD886" s="113" t="str">
        <f t="shared" si="440"/>
        <v/>
      </c>
      <c r="BE886" s="113" t="str">
        <f t="shared" si="441"/>
        <v/>
      </c>
      <c r="BF886" s="113" t="str">
        <f t="shared" si="442"/>
        <v/>
      </c>
      <c r="BG886" s="113" t="str">
        <f t="shared" si="443"/>
        <v/>
      </c>
      <c r="BH886" s="113" t="str">
        <f t="shared" si="444"/>
        <v/>
      </c>
      <c r="BI886" s="113" t="str">
        <f t="shared" si="445"/>
        <v/>
      </c>
      <c r="BJ886" s="113" t="str">
        <f t="shared" si="446"/>
        <v/>
      </c>
      <c r="BK886" s="113" t="str">
        <f t="shared" si="447"/>
        <v/>
      </c>
      <c r="BL886" s="113" t="str">
        <f t="shared" si="448"/>
        <v/>
      </c>
      <c r="BM886" s="113" t="str">
        <f t="shared" si="449"/>
        <v/>
      </c>
      <c r="BN886" s="113" t="str">
        <f t="shared" si="450"/>
        <v/>
      </c>
    </row>
    <row r="887" spans="1:66">
      <c r="A887" s="111">
        <f>IF('Data Entry'!$H$4="","",'Data Entry'!$H$4)</f>
        <v>8</v>
      </c>
      <c r="B887" s="111" t="str">
        <f>IF('Data Entry'!B892="","",'Data Entry'!B892)</f>
        <v/>
      </c>
      <c r="C887" s="111" t="str">
        <f>IF('Data Entry'!C892="","",'Data Entry'!C892)</f>
        <v/>
      </c>
      <c r="D887" s="114" t="str">
        <f>IF('Data Entry'!D892="","",'Data Entry'!D892)</f>
        <v/>
      </c>
      <c r="E887" s="111" t="str">
        <f>IF('Data Entry'!E892="","",UPPER('Data Entry'!E892))</f>
        <v/>
      </c>
      <c r="F887" s="111"/>
      <c r="G887" s="111" t="str">
        <f>IF('Data Entry'!F892="","",UPPER('Data Entry'!F892))</f>
        <v/>
      </c>
      <c r="H887" s="111"/>
      <c r="I887" s="111"/>
      <c r="J887" s="111"/>
      <c r="K887" s="111" t="str">
        <f>IF('Data Entry'!G892="","",'Data Entry'!G892)</f>
        <v/>
      </c>
      <c r="L887" s="111" t="str">
        <f>IF('Data Entry'!H892="","",'Data Entry'!H892)</f>
        <v/>
      </c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  <c r="AE887" s="112"/>
      <c r="AF887" s="68" t="str">
        <f>IF(AK887="","",IF(AK887&gt;0,COUNT($AG$2:AG887),""))</f>
        <v/>
      </c>
      <c r="AG887" s="113">
        <f t="shared" si="419"/>
        <v>8</v>
      </c>
      <c r="AH887" s="113" t="str">
        <f t="shared" si="420"/>
        <v/>
      </c>
      <c r="AI887" s="113" t="str">
        <f t="shared" si="421"/>
        <v/>
      </c>
      <c r="AJ887" s="113" t="str">
        <f t="shared" si="422"/>
        <v/>
      </c>
      <c r="AK887" s="113" t="str">
        <f t="shared" si="423"/>
        <v/>
      </c>
      <c r="AL887" s="113">
        <f t="shared" si="424"/>
        <v>0</v>
      </c>
      <c r="AM887" s="113" t="str">
        <f t="shared" si="425"/>
        <v/>
      </c>
      <c r="AN887" s="113">
        <f t="shared" si="426"/>
        <v>0</v>
      </c>
      <c r="AO887" s="113">
        <f t="shared" si="427"/>
        <v>0</v>
      </c>
      <c r="AP887" s="113">
        <f t="shared" si="428"/>
        <v>0</v>
      </c>
      <c r="AQ887" s="113" t="str">
        <f t="shared" si="429"/>
        <v/>
      </c>
      <c r="AR887" s="113" t="str">
        <f t="shared" si="430"/>
        <v/>
      </c>
      <c r="AS887" s="113">
        <f t="shared" si="431"/>
        <v>0</v>
      </c>
      <c r="AT887" s="113">
        <f t="shared" si="432"/>
        <v>0</v>
      </c>
      <c r="AU887" s="113">
        <f t="shared" si="433"/>
        <v>0</v>
      </c>
      <c r="AV887" s="113">
        <f t="shared" si="434"/>
        <v>0</v>
      </c>
      <c r="AX887" s="68" t="str">
        <f>IF(BC887="","",IF(BC887&gt;0,COUNT($AY$2:AY887),""))</f>
        <v/>
      </c>
      <c r="AY887" s="113" t="str">
        <f t="shared" si="435"/>
        <v/>
      </c>
      <c r="AZ887" s="113" t="str">
        <f t="shared" si="436"/>
        <v/>
      </c>
      <c r="BA887" s="113" t="str">
        <f t="shared" si="437"/>
        <v/>
      </c>
      <c r="BB887" s="113" t="str">
        <f t="shared" si="438"/>
        <v/>
      </c>
      <c r="BC887" s="113" t="str">
        <f t="shared" si="439"/>
        <v/>
      </c>
      <c r="BD887" s="113" t="str">
        <f t="shared" si="440"/>
        <v/>
      </c>
      <c r="BE887" s="113" t="str">
        <f t="shared" si="441"/>
        <v/>
      </c>
      <c r="BF887" s="113" t="str">
        <f t="shared" si="442"/>
        <v/>
      </c>
      <c r="BG887" s="113" t="str">
        <f t="shared" si="443"/>
        <v/>
      </c>
      <c r="BH887" s="113" t="str">
        <f t="shared" si="444"/>
        <v/>
      </c>
      <c r="BI887" s="113" t="str">
        <f t="shared" si="445"/>
        <v/>
      </c>
      <c r="BJ887" s="113" t="str">
        <f t="shared" si="446"/>
        <v/>
      </c>
      <c r="BK887" s="113" t="str">
        <f t="shared" si="447"/>
        <v/>
      </c>
      <c r="BL887" s="113" t="str">
        <f t="shared" si="448"/>
        <v/>
      </c>
      <c r="BM887" s="113" t="str">
        <f t="shared" si="449"/>
        <v/>
      </c>
      <c r="BN887" s="113" t="str">
        <f t="shared" si="450"/>
        <v/>
      </c>
    </row>
    <row r="888" spans="1:66">
      <c r="A888" s="111">
        <f>IF('Data Entry'!$H$4="","",'Data Entry'!$H$4)</f>
        <v>8</v>
      </c>
      <c r="B888" s="111" t="str">
        <f>IF('Data Entry'!B893="","",'Data Entry'!B893)</f>
        <v/>
      </c>
      <c r="C888" s="111" t="str">
        <f>IF('Data Entry'!C893="","",'Data Entry'!C893)</f>
        <v/>
      </c>
      <c r="D888" s="114" t="str">
        <f>IF('Data Entry'!D893="","",'Data Entry'!D893)</f>
        <v/>
      </c>
      <c r="E888" s="111" t="str">
        <f>IF('Data Entry'!E893="","",UPPER('Data Entry'!E893))</f>
        <v/>
      </c>
      <c r="F888" s="111"/>
      <c r="G888" s="111" t="str">
        <f>IF('Data Entry'!F893="","",UPPER('Data Entry'!F893))</f>
        <v/>
      </c>
      <c r="H888" s="111"/>
      <c r="I888" s="111"/>
      <c r="J888" s="111"/>
      <c r="K888" s="111" t="str">
        <f>IF('Data Entry'!G893="","",'Data Entry'!G893)</f>
        <v/>
      </c>
      <c r="L888" s="111" t="str">
        <f>IF('Data Entry'!H893="","",'Data Entry'!H893)</f>
        <v/>
      </c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  <c r="AE888" s="112"/>
      <c r="AF888" s="68" t="str">
        <f>IF(AK888="","",IF(AK888&gt;0,COUNT($AG$2:AG888),""))</f>
        <v/>
      </c>
      <c r="AG888" s="113">
        <f t="shared" si="419"/>
        <v>8</v>
      </c>
      <c r="AH888" s="113" t="str">
        <f t="shared" si="420"/>
        <v/>
      </c>
      <c r="AI888" s="113" t="str">
        <f t="shared" si="421"/>
        <v/>
      </c>
      <c r="AJ888" s="113" t="str">
        <f t="shared" si="422"/>
        <v/>
      </c>
      <c r="AK888" s="113" t="str">
        <f t="shared" si="423"/>
        <v/>
      </c>
      <c r="AL888" s="113">
        <f t="shared" si="424"/>
        <v>0</v>
      </c>
      <c r="AM888" s="113" t="str">
        <f t="shared" si="425"/>
        <v/>
      </c>
      <c r="AN888" s="113">
        <f t="shared" si="426"/>
        <v>0</v>
      </c>
      <c r="AO888" s="113">
        <f t="shared" si="427"/>
        <v>0</v>
      </c>
      <c r="AP888" s="113">
        <f t="shared" si="428"/>
        <v>0</v>
      </c>
      <c r="AQ888" s="113" t="str">
        <f t="shared" si="429"/>
        <v/>
      </c>
      <c r="AR888" s="113" t="str">
        <f t="shared" si="430"/>
        <v/>
      </c>
      <c r="AS888" s="113">
        <f t="shared" si="431"/>
        <v>0</v>
      </c>
      <c r="AT888" s="113">
        <f t="shared" si="432"/>
        <v>0</v>
      </c>
      <c r="AU888" s="113">
        <f t="shared" si="433"/>
        <v>0</v>
      </c>
      <c r="AV888" s="113">
        <f t="shared" si="434"/>
        <v>0</v>
      </c>
      <c r="AX888" s="68" t="str">
        <f>IF(BC888="","",IF(BC888&gt;0,COUNT($AY$2:AY888),""))</f>
        <v/>
      </c>
      <c r="AY888" s="113" t="str">
        <f t="shared" si="435"/>
        <v/>
      </c>
      <c r="AZ888" s="113" t="str">
        <f t="shared" si="436"/>
        <v/>
      </c>
      <c r="BA888" s="113" t="str">
        <f t="shared" si="437"/>
        <v/>
      </c>
      <c r="BB888" s="113" t="str">
        <f t="shared" si="438"/>
        <v/>
      </c>
      <c r="BC888" s="113" t="str">
        <f t="shared" si="439"/>
        <v/>
      </c>
      <c r="BD888" s="113" t="str">
        <f t="shared" si="440"/>
        <v/>
      </c>
      <c r="BE888" s="113" t="str">
        <f t="shared" si="441"/>
        <v/>
      </c>
      <c r="BF888" s="113" t="str">
        <f t="shared" si="442"/>
        <v/>
      </c>
      <c r="BG888" s="113" t="str">
        <f t="shared" si="443"/>
        <v/>
      </c>
      <c r="BH888" s="113" t="str">
        <f t="shared" si="444"/>
        <v/>
      </c>
      <c r="BI888" s="113" t="str">
        <f t="shared" si="445"/>
        <v/>
      </c>
      <c r="BJ888" s="113" t="str">
        <f t="shared" si="446"/>
        <v/>
      </c>
      <c r="BK888" s="113" t="str">
        <f t="shared" si="447"/>
        <v/>
      </c>
      <c r="BL888" s="113" t="str">
        <f t="shared" si="448"/>
        <v/>
      </c>
      <c r="BM888" s="113" t="str">
        <f t="shared" si="449"/>
        <v/>
      </c>
      <c r="BN888" s="113" t="str">
        <f t="shared" si="450"/>
        <v/>
      </c>
    </row>
    <row r="889" spans="1:66">
      <c r="A889" s="111">
        <f>IF('Data Entry'!$H$4="","",'Data Entry'!$H$4)</f>
        <v>8</v>
      </c>
      <c r="B889" s="111" t="str">
        <f>IF('Data Entry'!B894="","",'Data Entry'!B894)</f>
        <v/>
      </c>
      <c r="C889" s="111" t="str">
        <f>IF('Data Entry'!C894="","",'Data Entry'!C894)</f>
        <v/>
      </c>
      <c r="D889" s="114" t="str">
        <f>IF('Data Entry'!D894="","",'Data Entry'!D894)</f>
        <v/>
      </c>
      <c r="E889" s="111" t="str">
        <f>IF('Data Entry'!E894="","",UPPER('Data Entry'!E894))</f>
        <v/>
      </c>
      <c r="F889" s="111"/>
      <c r="G889" s="111" t="str">
        <f>IF('Data Entry'!F894="","",UPPER('Data Entry'!F894))</f>
        <v/>
      </c>
      <c r="H889" s="111"/>
      <c r="I889" s="111"/>
      <c r="J889" s="111"/>
      <c r="K889" s="111" t="str">
        <f>IF('Data Entry'!G894="","",'Data Entry'!G894)</f>
        <v/>
      </c>
      <c r="L889" s="111" t="str">
        <f>IF('Data Entry'!H894="","",'Data Entry'!H894)</f>
        <v/>
      </c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  <c r="AE889" s="112"/>
      <c r="AF889" s="68" t="str">
        <f>IF(AK889="","",IF(AK889&gt;0,COUNT($AG$2:AG889),""))</f>
        <v/>
      </c>
      <c r="AG889" s="113">
        <f t="shared" si="419"/>
        <v>8</v>
      </c>
      <c r="AH889" s="113" t="str">
        <f t="shared" si="420"/>
        <v/>
      </c>
      <c r="AI889" s="113" t="str">
        <f t="shared" si="421"/>
        <v/>
      </c>
      <c r="AJ889" s="113" t="str">
        <f t="shared" si="422"/>
        <v/>
      </c>
      <c r="AK889" s="113" t="str">
        <f t="shared" si="423"/>
        <v/>
      </c>
      <c r="AL889" s="113">
        <f t="shared" si="424"/>
        <v>0</v>
      </c>
      <c r="AM889" s="113" t="str">
        <f t="shared" si="425"/>
        <v/>
      </c>
      <c r="AN889" s="113">
        <f t="shared" si="426"/>
        <v>0</v>
      </c>
      <c r="AO889" s="113">
        <f t="shared" si="427"/>
        <v>0</v>
      </c>
      <c r="AP889" s="113">
        <f t="shared" si="428"/>
        <v>0</v>
      </c>
      <c r="AQ889" s="113" t="str">
        <f t="shared" si="429"/>
        <v/>
      </c>
      <c r="AR889" s="113" t="str">
        <f t="shared" si="430"/>
        <v/>
      </c>
      <c r="AS889" s="113">
        <f t="shared" si="431"/>
        <v>0</v>
      </c>
      <c r="AT889" s="113">
        <f t="shared" si="432"/>
        <v>0</v>
      </c>
      <c r="AU889" s="113">
        <f t="shared" si="433"/>
        <v>0</v>
      </c>
      <c r="AV889" s="113">
        <f t="shared" si="434"/>
        <v>0</v>
      </c>
      <c r="AX889" s="68" t="str">
        <f>IF(BC889="","",IF(BC889&gt;0,COUNT($AY$2:AY889),""))</f>
        <v/>
      </c>
      <c r="AY889" s="113" t="str">
        <f t="shared" si="435"/>
        <v/>
      </c>
      <c r="AZ889" s="113" t="str">
        <f t="shared" si="436"/>
        <v/>
      </c>
      <c r="BA889" s="113" t="str">
        <f t="shared" si="437"/>
        <v/>
      </c>
      <c r="BB889" s="113" t="str">
        <f t="shared" si="438"/>
        <v/>
      </c>
      <c r="BC889" s="113" t="str">
        <f t="shared" si="439"/>
        <v/>
      </c>
      <c r="BD889" s="113" t="str">
        <f t="shared" si="440"/>
        <v/>
      </c>
      <c r="BE889" s="113" t="str">
        <f t="shared" si="441"/>
        <v/>
      </c>
      <c r="BF889" s="113" t="str">
        <f t="shared" si="442"/>
        <v/>
      </c>
      <c r="BG889" s="113" t="str">
        <f t="shared" si="443"/>
        <v/>
      </c>
      <c r="BH889" s="113" t="str">
        <f t="shared" si="444"/>
        <v/>
      </c>
      <c r="BI889" s="113" t="str">
        <f t="shared" si="445"/>
        <v/>
      </c>
      <c r="BJ889" s="113" t="str">
        <f t="shared" si="446"/>
        <v/>
      </c>
      <c r="BK889" s="113" t="str">
        <f t="shared" si="447"/>
        <v/>
      </c>
      <c r="BL889" s="113" t="str">
        <f t="shared" si="448"/>
        <v/>
      </c>
      <c r="BM889" s="113" t="str">
        <f t="shared" si="449"/>
        <v/>
      </c>
      <c r="BN889" s="113" t="str">
        <f t="shared" si="450"/>
        <v/>
      </c>
    </row>
    <row r="890" spans="1:66">
      <c r="A890" s="111">
        <f>IF('Data Entry'!$H$4="","",'Data Entry'!$H$4)</f>
        <v>8</v>
      </c>
      <c r="B890" s="111" t="str">
        <f>IF('Data Entry'!B895="","",'Data Entry'!B895)</f>
        <v/>
      </c>
      <c r="C890" s="111" t="str">
        <f>IF('Data Entry'!C895="","",'Data Entry'!C895)</f>
        <v/>
      </c>
      <c r="D890" s="114" t="str">
        <f>IF('Data Entry'!D895="","",'Data Entry'!D895)</f>
        <v/>
      </c>
      <c r="E890" s="111" t="str">
        <f>IF('Data Entry'!E895="","",UPPER('Data Entry'!E895))</f>
        <v/>
      </c>
      <c r="F890" s="111"/>
      <c r="G890" s="111" t="str">
        <f>IF('Data Entry'!F895="","",UPPER('Data Entry'!F895))</f>
        <v/>
      </c>
      <c r="H890" s="111"/>
      <c r="I890" s="111"/>
      <c r="J890" s="111"/>
      <c r="K890" s="111" t="str">
        <f>IF('Data Entry'!G895="","",'Data Entry'!G895)</f>
        <v/>
      </c>
      <c r="L890" s="111" t="str">
        <f>IF('Data Entry'!H895="","",'Data Entry'!H895)</f>
        <v/>
      </c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  <c r="AE890" s="112"/>
      <c r="AF890" s="68" t="str">
        <f>IF(AK890="","",IF(AK890&gt;0,COUNT($AG$2:AG890),""))</f>
        <v/>
      </c>
      <c r="AG890" s="113">
        <f t="shared" si="419"/>
        <v>8</v>
      </c>
      <c r="AH890" s="113" t="str">
        <f t="shared" si="420"/>
        <v/>
      </c>
      <c r="AI890" s="113" t="str">
        <f t="shared" si="421"/>
        <v/>
      </c>
      <c r="AJ890" s="113" t="str">
        <f t="shared" si="422"/>
        <v/>
      </c>
      <c r="AK890" s="113" t="str">
        <f t="shared" si="423"/>
        <v/>
      </c>
      <c r="AL890" s="113">
        <f t="shared" si="424"/>
        <v>0</v>
      </c>
      <c r="AM890" s="113" t="str">
        <f t="shared" si="425"/>
        <v/>
      </c>
      <c r="AN890" s="113">
        <f t="shared" si="426"/>
        <v>0</v>
      </c>
      <c r="AO890" s="113">
        <f t="shared" si="427"/>
        <v>0</v>
      </c>
      <c r="AP890" s="113">
        <f t="shared" si="428"/>
        <v>0</v>
      </c>
      <c r="AQ890" s="113" t="str">
        <f t="shared" si="429"/>
        <v/>
      </c>
      <c r="AR890" s="113" t="str">
        <f t="shared" si="430"/>
        <v/>
      </c>
      <c r="AS890" s="113">
        <f t="shared" si="431"/>
        <v>0</v>
      </c>
      <c r="AT890" s="113">
        <f t="shared" si="432"/>
        <v>0</v>
      </c>
      <c r="AU890" s="113">
        <f t="shared" si="433"/>
        <v>0</v>
      </c>
      <c r="AV890" s="113">
        <f t="shared" si="434"/>
        <v>0</v>
      </c>
      <c r="AX890" s="68" t="str">
        <f>IF(BC890="","",IF(BC890&gt;0,COUNT($AY$2:AY890),""))</f>
        <v/>
      </c>
      <c r="AY890" s="113" t="str">
        <f t="shared" si="435"/>
        <v/>
      </c>
      <c r="AZ890" s="113" t="str">
        <f t="shared" si="436"/>
        <v/>
      </c>
      <c r="BA890" s="113" t="str">
        <f t="shared" si="437"/>
        <v/>
      </c>
      <c r="BB890" s="113" t="str">
        <f t="shared" si="438"/>
        <v/>
      </c>
      <c r="BC890" s="113" t="str">
        <f t="shared" si="439"/>
        <v/>
      </c>
      <c r="BD890" s="113" t="str">
        <f t="shared" si="440"/>
        <v/>
      </c>
      <c r="BE890" s="113" t="str">
        <f t="shared" si="441"/>
        <v/>
      </c>
      <c r="BF890" s="113" t="str">
        <f t="shared" si="442"/>
        <v/>
      </c>
      <c r="BG890" s="113" t="str">
        <f t="shared" si="443"/>
        <v/>
      </c>
      <c r="BH890" s="113" t="str">
        <f t="shared" si="444"/>
        <v/>
      </c>
      <c r="BI890" s="113" t="str">
        <f t="shared" si="445"/>
        <v/>
      </c>
      <c r="BJ890" s="113" t="str">
        <f t="shared" si="446"/>
        <v/>
      </c>
      <c r="BK890" s="113" t="str">
        <f t="shared" si="447"/>
        <v/>
      </c>
      <c r="BL890" s="113" t="str">
        <f t="shared" si="448"/>
        <v/>
      </c>
      <c r="BM890" s="113" t="str">
        <f t="shared" si="449"/>
        <v/>
      </c>
      <c r="BN890" s="113" t="str">
        <f t="shared" si="450"/>
        <v/>
      </c>
    </row>
    <row r="891" spans="1:66">
      <c r="A891" s="111">
        <f>IF('Data Entry'!$H$4="","",'Data Entry'!$H$4)</f>
        <v>8</v>
      </c>
      <c r="B891" s="111" t="str">
        <f>IF('Data Entry'!B896="","",'Data Entry'!B896)</f>
        <v/>
      </c>
      <c r="C891" s="111" t="str">
        <f>IF('Data Entry'!C896="","",'Data Entry'!C896)</f>
        <v/>
      </c>
      <c r="D891" s="114" t="str">
        <f>IF('Data Entry'!D896="","",'Data Entry'!D896)</f>
        <v/>
      </c>
      <c r="E891" s="111" t="str">
        <f>IF('Data Entry'!E896="","",UPPER('Data Entry'!E896))</f>
        <v/>
      </c>
      <c r="F891" s="111"/>
      <c r="G891" s="111" t="str">
        <f>IF('Data Entry'!F896="","",UPPER('Data Entry'!F896))</f>
        <v/>
      </c>
      <c r="H891" s="111"/>
      <c r="I891" s="111"/>
      <c r="J891" s="111"/>
      <c r="K891" s="111" t="str">
        <f>IF('Data Entry'!G896="","",'Data Entry'!G896)</f>
        <v/>
      </c>
      <c r="L891" s="111" t="str">
        <f>IF('Data Entry'!H896="","",'Data Entry'!H896)</f>
        <v/>
      </c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  <c r="AE891" s="112"/>
      <c r="AF891" s="68" t="str">
        <f>IF(AK891="","",IF(AK891&gt;0,COUNT($AG$2:AG891),""))</f>
        <v/>
      </c>
      <c r="AG891" s="113">
        <f t="shared" si="419"/>
        <v>8</v>
      </c>
      <c r="AH891" s="113" t="str">
        <f t="shared" si="420"/>
        <v/>
      </c>
      <c r="AI891" s="113" t="str">
        <f t="shared" si="421"/>
        <v/>
      </c>
      <c r="AJ891" s="113" t="str">
        <f t="shared" si="422"/>
        <v/>
      </c>
      <c r="AK891" s="113" t="str">
        <f t="shared" si="423"/>
        <v/>
      </c>
      <c r="AL891" s="113">
        <f t="shared" si="424"/>
        <v>0</v>
      </c>
      <c r="AM891" s="113" t="str">
        <f t="shared" si="425"/>
        <v/>
      </c>
      <c r="AN891" s="113">
        <f t="shared" si="426"/>
        <v>0</v>
      </c>
      <c r="AO891" s="113">
        <f t="shared" si="427"/>
        <v>0</v>
      </c>
      <c r="AP891" s="113">
        <f t="shared" si="428"/>
        <v>0</v>
      </c>
      <c r="AQ891" s="113" t="str">
        <f t="shared" si="429"/>
        <v/>
      </c>
      <c r="AR891" s="113" t="str">
        <f t="shared" si="430"/>
        <v/>
      </c>
      <c r="AS891" s="113">
        <f t="shared" si="431"/>
        <v>0</v>
      </c>
      <c r="AT891" s="113">
        <f t="shared" si="432"/>
        <v>0</v>
      </c>
      <c r="AU891" s="113">
        <f t="shared" si="433"/>
        <v>0</v>
      </c>
      <c r="AV891" s="113">
        <f t="shared" si="434"/>
        <v>0</v>
      </c>
      <c r="AX891" s="68" t="str">
        <f>IF(BC891="","",IF(BC891&gt;0,COUNT($AY$2:AY891),""))</f>
        <v/>
      </c>
      <c r="AY891" s="113" t="str">
        <f t="shared" si="435"/>
        <v/>
      </c>
      <c r="AZ891" s="113" t="str">
        <f t="shared" si="436"/>
        <v/>
      </c>
      <c r="BA891" s="113" t="str">
        <f t="shared" si="437"/>
        <v/>
      </c>
      <c r="BB891" s="113" t="str">
        <f t="shared" si="438"/>
        <v/>
      </c>
      <c r="BC891" s="113" t="str">
        <f t="shared" si="439"/>
        <v/>
      </c>
      <c r="BD891" s="113" t="str">
        <f t="shared" si="440"/>
        <v/>
      </c>
      <c r="BE891" s="113" t="str">
        <f t="shared" si="441"/>
        <v/>
      </c>
      <c r="BF891" s="113" t="str">
        <f t="shared" si="442"/>
        <v/>
      </c>
      <c r="BG891" s="113" t="str">
        <f t="shared" si="443"/>
        <v/>
      </c>
      <c r="BH891" s="113" t="str">
        <f t="shared" si="444"/>
        <v/>
      </c>
      <c r="BI891" s="113" t="str">
        <f t="shared" si="445"/>
        <v/>
      </c>
      <c r="BJ891" s="113" t="str">
        <f t="shared" si="446"/>
        <v/>
      </c>
      <c r="BK891" s="113" t="str">
        <f t="shared" si="447"/>
        <v/>
      </c>
      <c r="BL891" s="113" t="str">
        <f t="shared" si="448"/>
        <v/>
      </c>
      <c r="BM891" s="113" t="str">
        <f t="shared" si="449"/>
        <v/>
      </c>
      <c r="BN891" s="113" t="str">
        <f t="shared" si="450"/>
        <v/>
      </c>
    </row>
    <row r="892" spans="1:66">
      <c r="A892" s="111">
        <f>IF('Data Entry'!$H$4="","",'Data Entry'!$H$4)</f>
        <v>8</v>
      </c>
      <c r="B892" s="111" t="str">
        <f>IF('Data Entry'!B897="","",'Data Entry'!B897)</f>
        <v/>
      </c>
      <c r="C892" s="111" t="str">
        <f>IF('Data Entry'!C897="","",'Data Entry'!C897)</f>
        <v/>
      </c>
      <c r="D892" s="114" t="str">
        <f>IF('Data Entry'!D897="","",'Data Entry'!D897)</f>
        <v/>
      </c>
      <c r="E892" s="111" t="str">
        <f>IF('Data Entry'!E897="","",UPPER('Data Entry'!E897))</f>
        <v/>
      </c>
      <c r="F892" s="111"/>
      <c r="G892" s="111" t="str">
        <f>IF('Data Entry'!F897="","",UPPER('Data Entry'!F897))</f>
        <v/>
      </c>
      <c r="H892" s="111"/>
      <c r="I892" s="111"/>
      <c r="J892" s="111"/>
      <c r="K892" s="111" t="str">
        <f>IF('Data Entry'!G897="","",'Data Entry'!G897)</f>
        <v/>
      </c>
      <c r="L892" s="111" t="str">
        <f>IF('Data Entry'!H897="","",'Data Entry'!H897)</f>
        <v/>
      </c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  <c r="AE892" s="112"/>
      <c r="AF892" s="68" t="str">
        <f>IF(AK892="","",IF(AK892&gt;0,COUNT($AG$2:AG892),""))</f>
        <v/>
      </c>
      <c r="AG892" s="113">
        <f t="shared" si="419"/>
        <v>8</v>
      </c>
      <c r="AH892" s="113" t="str">
        <f t="shared" si="420"/>
        <v/>
      </c>
      <c r="AI892" s="113" t="str">
        <f t="shared" si="421"/>
        <v/>
      </c>
      <c r="AJ892" s="113" t="str">
        <f t="shared" si="422"/>
        <v/>
      </c>
      <c r="AK892" s="113" t="str">
        <f t="shared" si="423"/>
        <v/>
      </c>
      <c r="AL892" s="113">
        <f t="shared" si="424"/>
        <v>0</v>
      </c>
      <c r="AM892" s="113" t="str">
        <f t="shared" si="425"/>
        <v/>
      </c>
      <c r="AN892" s="113">
        <f t="shared" si="426"/>
        <v>0</v>
      </c>
      <c r="AO892" s="113">
        <f t="shared" si="427"/>
        <v>0</v>
      </c>
      <c r="AP892" s="113">
        <f t="shared" si="428"/>
        <v>0</v>
      </c>
      <c r="AQ892" s="113" t="str">
        <f t="shared" si="429"/>
        <v/>
      </c>
      <c r="AR892" s="113" t="str">
        <f t="shared" si="430"/>
        <v/>
      </c>
      <c r="AS892" s="113">
        <f t="shared" si="431"/>
        <v>0</v>
      </c>
      <c r="AT892" s="113">
        <f t="shared" si="432"/>
        <v>0</v>
      </c>
      <c r="AU892" s="113">
        <f t="shared" si="433"/>
        <v>0</v>
      </c>
      <c r="AV892" s="113">
        <f t="shared" si="434"/>
        <v>0</v>
      </c>
      <c r="AX892" s="68" t="str">
        <f>IF(BC892="","",IF(BC892&gt;0,COUNT($AY$2:AY892),""))</f>
        <v/>
      </c>
      <c r="AY892" s="113" t="str">
        <f t="shared" si="435"/>
        <v/>
      </c>
      <c r="AZ892" s="113" t="str">
        <f t="shared" si="436"/>
        <v/>
      </c>
      <c r="BA892" s="113" t="str">
        <f t="shared" si="437"/>
        <v/>
      </c>
      <c r="BB892" s="113" t="str">
        <f t="shared" si="438"/>
        <v/>
      </c>
      <c r="BC892" s="113" t="str">
        <f t="shared" si="439"/>
        <v/>
      </c>
      <c r="BD892" s="113" t="str">
        <f t="shared" si="440"/>
        <v/>
      </c>
      <c r="BE892" s="113" t="str">
        <f t="shared" si="441"/>
        <v/>
      </c>
      <c r="BF892" s="113" t="str">
        <f t="shared" si="442"/>
        <v/>
      </c>
      <c r="BG892" s="113" t="str">
        <f t="shared" si="443"/>
        <v/>
      </c>
      <c r="BH892" s="113" t="str">
        <f t="shared" si="444"/>
        <v/>
      </c>
      <c r="BI892" s="113" t="str">
        <f t="shared" si="445"/>
        <v/>
      </c>
      <c r="BJ892" s="113" t="str">
        <f t="shared" si="446"/>
        <v/>
      </c>
      <c r="BK892" s="113" t="str">
        <f t="shared" si="447"/>
        <v/>
      </c>
      <c r="BL892" s="113" t="str">
        <f t="shared" si="448"/>
        <v/>
      </c>
      <c r="BM892" s="113" t="str">
        <f t="shared" si="449"/>
        <v/>
      </c>
      <c r="BN892" s="113" t="str">
        <f t="shared" si="450"/>
        <v/>
      </c>
    </row>
    <row r="893" spans="1:66">
      <c r="A893" s="111">
        <f>IF('Data Entry'!$H$4="","",'Data Entry'!$H$4)</f>
        <v>8</v>
      </c>
      <c r="B893" s="111" t="str">
        <f>IF('Data Entry'!B898="","",'Data Entry'!B898)</f>
        <v/>
      </c>
      <c r="C893" s="111" t="str">
        <f>IF('Data Entry'!C898="","",'Data Entry'!C898)</f>
        <v/>
      </c>
      <c r="D893" s="114" t="str">
        <f>IF('Data Entry'!D898="","",'Data Entry'!D898)</f>
        <v/>
      </c>
      <c r="E893" s="111" t="str">
        <f>IF('Data Entry'!E898="","",UPPER('Data Entry'!E898))</f>
        <v/>
      </c>
      <c r="F893" s="111"/>
      <c r="G893" s="111" t="str">
        <f>IF('Data Entry'!F898="","",UPPER('Data Entry'!F898))</f>
        <v/>
      </c>
      <c r="H893" s="111"/>
      <c r="I893" s="111"/>
      <c r="J893" s="111"/>
      <c r="K893" s="111" t="str">
        <f>IF('Data Entry'!G898="","",'Data Entry'!G898)</f>
        <v/>
      </c>
      <c r="L893" s="111" t="str">
        <f>IF('Data Entry'!H898="","",'Data Entry'!H898)</f>
        <v/>
      </c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  <c r="AE893" s="112"/>
      <c r="AF893" s="68" t="str">
        <f>IF(AK893="","",IF(AK893&gt;0,COUNT($AG$2:AG893),""))</f>
        <v/>
      </c>
      <c r="AG893" s="113">
        <f t="shared" si="419"/>
        <v>8</v>
      </c>
      <c r="AH893" s="113" t="str">
        <f t="shared" si="420"/>
        <v/>
      </c>
      <c r="AI893" s="113" t="str">
        <f t="shared" si="421"/>
        <v/>
      </c>
      <c r="AJ893" s="113" t="str">
        <f t="shared" si="422"/>
        <v/>
      </c>
      <c r="AK893" s="113" t="str">
        <f t="shared" si="423"/>
        <v/>
      </c>
      <c r="AL893" s="113">
        <f t="shared" si="424"/>
        <v>0</v>
      </c>
      <c r="AM893" s="113" t="str">
        <f t="shared" si="425"/>
        <v/>
      </c>
      <c r="AN893" s="113">
        <f t="shared" si="426"/>
        <v>0</v>
      </c>
      <c r="AO893" s="113">
        <f t="shared" si="427"/>
        <v>0</v>
      </c>
      <c r="AP893" s="113">
        <f t="shared" si="428"/>
        <v>0</v>
      </c>
      <c r="AQ893" s="113" t="str">
        <f t="shared" si="429"/>
        <v/>
      </c>
      <c r="AR893" s="113" t="str">
        <f t="shared" si="430"/>
        <v/>
      </c>
      <c r="AS893" s="113">
        <f t="shared" si="431"/>
        <v>0</v>
      </c>
      <c r="AT893" s="113">
        <f t="shared" si="432"/>
        <v>0</v>
      </c>
      <c r="AU893" s="113">
        <f t="shared" si="433"/>
        <v>0</v>
      </c>
      <c r="AV893" s="113">
        <f t="shared" si="434"/>
        <v>0</v>
      </c>
      <c r="AX893" s="68" t="str">
        <f>IF(BC893="","",IF(BC893&gt;0,COUNT($AY$2:AY893),""))</f>
        <v/>
      </c>
      <c r="AY893" s="113" t="str">
        <f t="shared" si="435"/>
        <v/>
      </c>
      <c r="AZ893" s="113" t="str">
        <f t="shared" si="436"/>
        <v/>
      </c>
      <c r="BA893" s="113" t="str">
        <f t="shared" si="437"/>
        <v/>
      </c>
      <c r="BB893" s="113" t="str">
        <f t="shared" si="438"/>
        <v/>
      </c>
      <c r="BC893" s="113" t="str">
        <f t="shared" si="439"/>
        <v/>
      </c>
      <c r="BD893" s="113" t="str">
        <f t="shared" si="440"/>
        <v/>
      </c>
      <c r="BE893" s="113" t="str">
        <f t="shared" si="441"/>
        <v/>
      </c>
      <c r="BF893" s="113" t="str">
        <f t="shared" si="442"/>
        <v/>
      </c>
      <c r="BG893" s="113" t="str">
        <f t="shared" si="443"/>
        <v/>
      </c>
      <c r="BH893" s="113" t="str">
        <f t="shared" si="444"/>
        <v/>
      </c>
      <c r="BI893" s="113" t="str">
        <f t="shared" si="445"/>
        <v/>
      </c>
      <c r="BJ893" s="113" t="str">
        <f t="shared" si="446"/>
        <v/>
      </c>
      <c r="BK893" s="113" t="str">
        <f t="shared" si="447"/>
        <v/>
      </c>
      <c r="BL893" s="113" t="str">
        <f t="shared" si="448"/>
        <v/>
      </c>
      <c r="BM893" s="113" t="str">
        <f t="shared" si="449"/>
        <v/>
      </c>
      <c r="BN893" s="113" t="str">
        <f t="shared" si="450"/>
        <v/>
      </c>
    </row>
    <row r="894" spans="1:66">
      <c r="A894" s="111">
        <f>IF('Data Entry'!$H$4="","",'Data Entry'!$H$4)</f>
        <v>8</v>
      </c>
      <c r="B894" s="111" t="str">
        <f>IF('Data Entry'!B899="","",'Data Entry'!B899)</f>
        <v/>
      </c>
      <c r="C894" s="111" t="str">
        <f>IF('Data Entry'!C899="","",'Data Entry'!C899)</f>
        <v/>
      </c>
      <c r="D894" s="114" t="str">
        <f>IF('Data Entry'!D899="","",'Data Entry'!D899)</f>
        <v/>
      </c>
      <c r="E894" s="111" t="str">
        <f>IF('Data Entry'!E899="","",UPPER('Data Entry'!E899))</f>
        <v/>
      </c>
      <c r="F894" s="111"/>
      <c r="G894" s="111" t="str">
        <f>IF('Data Entry'!F899="","",UPPER('Data Entry'!F899))</f>
        <v/>
      </c>
      <c r="H894" s="111"/>
      <c r="I894" s="111"/>
      <c r="J894" s="111"/>
      <c r="K894" s="111" t="str">
        <f>IF('Data Entry'!G899="","",'Data Entry'!G899)</f>
        <v/>
      </c>
      <c r="L894" s="111" t="str">
        <f>IF('Data Entry'!H899="","",'Data Entry'!H899)</f>
        <v/>
      </c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  <c r="AE894" s="112"/>
      <c r="AF894" s="68" t="str">
        <f>IF(AK894="","",IF(AK894&gt;0,COUNT($AG$2:AG894),""))</f>
        <v/>
      </c>
      <c r="AG894" s="113">
        <f t="shared" si="419"/>
        <v>8</v>
      </c>
      <c r="AH894" s="113" t="str">
        <f t="shared" si="420"/>
        <v/>
      </c>
      <c r="AI894" s="113" t="str">
        <f t="shared" si="421"/>
        <v/>
      </c>
      <c r="AJ894" s="113" t="str">
        <f t="shared" si="422"/>
        <v/>
      </c>
      <c r="AK894" s="113" t="str">
        <f t="shared" si="423"/>
        <v/>
      </c>
      <c r="AL894" s="113">
        <f t="shared" si="424"/>
        <v>0</v>
      </c>
      <c r="AM894" s="113" t="str">
        <f t="shared" si="425"/>
        <v/>
      </c>
      <c r="AN894" s="113">
        <f t="shared" si="426"/>
        <v>0</v>
      </c>
      <c r="AO894" s="113">
        <f t="shared" si="427"/>
        <v>0</v>
      </c>
      <c r="AP894" s="113">
        <f t="shared" si="428"/>
        <v>0</v>
      </c>
      <c r="AQ894" s="113" t="str">
        <f t="shared" si="429"/>
        <v/>
      </c>
      <c r="AR894" s="113" t="str">
        <f t="shared" si="430"/>
        <v/>
      </c>
      <c r="AS894" s="113">
        <f t="shared" si="431"/>
        <v>0</v>
      </c>
      <c r="AT894" s="113">
        <f t="shared" si="432"/>
        <v>0</v>
      </c>
      <c r="AU894" s="113">
        <f t="shared" si="433"/>
        <v>0</v>
      </c>
      <c r="AV894" s="113">
        <f t="shared" si="434"/>
        <v>0</v>
      </c>
      <c r="AX894" s="68" t="str">
        <f>IF(BC894="","",IF(BC894&gt;0,COUNT($AY$2:AY894),""))</f>
        <v/>
      </c>
      <c r="AY894" s="113" t="str">
        <f t="shared" si="435"/>
        <v/>
      </c>
      <c r="AZ894" s="113" t="str">
        <f t="shared" si="436"/>
        <v/>
      </c>
      <c r="BA894" s="113" t="str">
        <f t="shared" si="437"/>
        <v/>
      </c>
      <c r="BB894" s="113" t="str">
        <f t="shared" si="438"/>
        <v/>
      </c>
      <c r="BC894" s="113" t="str">
        <f t="shared" si="439"/>
        <v/>
      </c>
      <c r="BD894" s="113" t="str">
        <f t="shared" si="440"/>
        <v/>
      </c>
      <c r="BE894" s="113" t="str">
        <f t="shared" si="441"/>
        <v/>
      </c>
      <c r="BF894" s="113" t="str">
        <f t="shared" si="442"/>
        <v/>
      </c>
      <c r="BG894" s="113" t="str">
        <f t="shared" si="443"/>
        <v/>
      </c>
      <c r="BH894" s="113" t="str">
        <f t="shared" si="444"/>
        <v/>
      </c>
      <c r="BI894" s="113" t="str">
        <f t="shared" si="445"/>
        <v/>
      </c>
      <c r="BJ894" s="113" t="str">
        <f t="shared" si="446"/>
        <v/>
      </c>
      <c r="BK894" s="113" t="str">
        <f t="shared" si="447"/>
        <v/>
      </c>
      <c r="BL894" s="113" t="str">
        <f t="shared" si="448"/>
        <v/>
      </c>
      <c r="BM894" s="113" t="str">
        <f t="shared" si="449"/>
        <v/>
      </c>
      <c r="BN894" s="113" t="str">
        <f t="shared" si="450"/>
        <v/>
      </c>
    </row>
    <row r="895" spans="1:66">
      <c r="A895" s="111">
        <f>IF('Data Entry'!$H$4="","",'Data Entry'!$H$4)</f>
        <v>8</v>
      </c>
      <c r="B895" s="111" t="str">
        <f>IF('Data Entry'!B900="","",'Data Entry'!B900)</f>
        <v/>
      </c>
      <c r="C895" s="111" t="str">
        <f>IF('Data Entry'!C900="","",'Data Entry'!C900)</f>
        <v/>
      </c>
      <c r="D895" s="114" t="str">
        <f>IF('Data Entry'!D900="","",'Data Entry'!D900)</f>
        <v/>
      </c>
      <c r="E895" s="111" t="str">
        <f>IF('Data Entry'!E900="","",UPPER('Data Entry'!E900))</f>
        <v/>
      </c>
      <c r="F895" s="111"/>
      <c r="G895" s="111" t="str">
        <f>IF('Data Entry'!F900="","",UPPER('Data Entry'!F900))</f>
        <v/>
      </c>
      <c r="H895" s="111"/>
      <c r="I895" s="111"/>
      <c r="J895" s="111"/>
      <c r="K895" s="111" t="str">
        <f>IF('Data Entry'!G900="","",'Data Entry'!G900)</f>
        <v/>
      </c>
      <c r="L895" s="111" t="str">
        <f>IF('Data Entry'!H900="","",'Data Entry'!H900)</f>
        <v/>
      </c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  <c r="AE895" s="112"/>
      <c r="AF895" s="68" t="str">
        <f>IF(AK895="","",IF(AK895&gt;0,COUNT($AG$2:AG895),""))</f>
        <v/>
      </c>
      <c r="AG895" s="113">
        <f t="shared" si="419"/>
        <v>8</v>
      </c>
      <c r="AH895" s="113" t="str">
        <f t="shared" si="420"/>
        <v/>
      </c>
      <c r="AI895" s="113" t="str">
        <f t="shared" si="421"/>
        <v/>
      </c>
      <c r="AJ895" s="113" t="str">
        <f t="shared" si="422"/>
        <v/>
      </c>
      <c r="AK895" s="113" t="str">
        <f t="shared" si="423"/>
        <v/>
      </c>
      <c r="AL895" s="113">
        <f t="shared" si="424"/>
        <v>0</v>
      </c>
      <c r="AM895" s="113" t="str">
        <f t="shared" si="425"/>
        <v/>
      </c>
      <c r="AN895" s="113">
        <f t="shared" si="426"/>
        <v>0</v>
      </c>
      <c r="AO895" s="113">
        <f t="shared" si="427"/>
        <v>0</v>
      </c>
      <c r="AP895" s="113">
        <f t="shared" si="428"/>
        <v>0</v>
      </c>
      <c r="AQ895" s="113" t="str">
        <f t="shared" si="429"/>
        <v/>
      </c>
      <c r="AR895" s="113" t="str">
        <f t="shared" si="430"/>
        <v/>
      </c>
      <c r="AS895" s="113">
        <f t="shared" si="431"/>
        <v>0</v>
      </c>
      <c r="AT895" s="113">
        <f t="shared" si="432"/>
        <v>0</v>
      </c>
      <c r="AU895" s="113">
        <f t="shared" si="433"/>
        <v>0</v>
      </c>
      <c r="AV895" s="113">
        <f t="shared" si="434"/>
        <v>0</v>
      </c>
      <c r="AX895" s="68" t="str">
        <f>IF(BC895="","",IF(BC895&gt;0,COUNT($AY$2:AY895),""))</f>
        <v/>
      </c>
      <c r="AY895" s="113" t="str">
        <f t="shared" si="435"/>
        <v/>
      </c>
      <c r="AZ895" s="113" t="str">
        <f t="shared" si="436"/>
        <v/>
      </c>
      <c r="BA895" s="113" t="str">
        <f t="shared" si="437"/>
        <v/>
      </c>
      <c r="BB895" s="113" t="str">
        <f t="shared" si="438"/>
        <v/>
      </c>
      <c r="BC895" s="113" t="str">
        <f t="shared" si="439"/>
        <v/>
      </c>
      <c r="BD895" s="113" t="str">
        <f t="shared" si="440"/>
        <v/>
      </c>
      <c r="BE895" s="113" t="str">
        <f t="shared" si="441"/>
        <v/>
      </c>
      <c r="BF895" s="113" t="str">
        <f t="shared" si="442"/>
        <v/>
      </c>
      <c r="BG895" s="113" t="str">
        <f t="shared" si="443"/>
        <v/>
      </c>
      <c r="BH895" s="113" t="str">
        <f t="shared" si="444"/>
        <v/>
      </c>
      <c r="BI895" s="113" t="str">
        <f t="shared" si="445"/>
        <v/>
      </c>
      <c r="BJ895" s="113" t="str">
        <f t="shared" si="446"/>
        <v/>
      </c>
      <c r="BK895" s="113" t="str">
        <f t="shared" si="447"/>
        <v/>
      </c>
      <c r="BL895" s="113" t="str">
        <f t="shared" si="448"/>
        <v/>
      </c>
      <c r="BM895" s="113" t="str">
        <f t="shared" si="449"/>
        <v/>
      </c>
      <c r="BN895" s="113" t="str">
        <f t="shared" si="450"/>
        <v/>
      </c>
    </row>
    <row r="896" spans="1:66">
      <c r="A896" s="111">
        <f>IF('Data Entry'!$H$4="","",'Data Entry'!$H$4)</f>
        <v>8</v>
      </c>
      <c r="B896" s="111" t="str">
        <f>IF('Data Entry'!B901="","",'Data Entry'!B901)</f>
        <v/>
      </c>
      <c r="C896" s="111" t="str">
        <f>IF('Data Entry'!C901="","",'Data Entry'!C901)</f>
        <v/>
      </c>
      <c r="D896" s="114" t="str">
        <f>IF('Data Entry'!D901="","",'Data Entry'!D901)</f>
        <v/>
      </c>
      <c r="E896" s="111" t="str">
        <f>IF('Data Entry'!E901="","",UPPER('Data Entry'!E901))</f>
        <v/>
      </c>
      <c r="F896" s="111"/>
      <c r="G896" s="111" t="str">
        <f>IF('Data Entry'!F901="","",UPPER('Data Entry'!F901))</f>
        <v/>
      </c>
      <c r="H896" s="111"/>
      <c r="I896" s="111"/>
      <c r="J896" s="111"/>
      <c r="K896" s="111" t="str">
        <f>IF('Data Entry'!G901="","",'Data Entry'!G901)</f>
        <v/>
      </c>
      <c r="L896" s="111" t="str">
        <f>IF('Data Entry'!H901="","",'Data Entry'!H901)</f>
        <v/>
      </c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  <c r="AE896" s="112"/>
      <c r="AF896" s="68" t="str">
        <f>IF(AK896="","",IF(AK896&gt;0,COUNT($AG$2:AG896),""))</f>
        <v/>
      </c>
      <c r="AG896" s="113">
        <f t="shared" si="419"/>
        <v>8</v>
      </c>
      <c r="AH896" s="113" t="str">
        <f t="shared" si="420"/>
        <v/>
      </c>
      <c r="AI896" s="113" t="str">
        <f t="shared" si="421"/>
        <v/>
      </c>
      <c r="AJ896" s="113" t="str">
        <f t="shared" si="422"/>
        <v/>
      </c>
      <c r="AK896" s="113" t="str">
        <f t="shared" si="423"/>
        <v/>
      </c>
      <c r="AL896" s="113">
        <f t="shared" si="424"/>
        <v>0</v>
      </c>
      <c r="AM896" s="113" t="str">
        <f t="shared" si="425"/>
        <v/>
      </c>
      <c r="AN896" s="113">
        <f t="shared" si="426"/>
        <v>0</v>
      </c>
      <c r="AO896" s="113">
        <f t="shared" si="427"/>
        <v>0</v>
      </c>
      <c r="AP896" s="113">
        <f t="shared" si="428"/>
        <v>0</v>
      </c>
      <c r="AQ896" s="113" t="str">
        <f t="shared" si="429"/>
        <v/>
      </c>
      <c r="AR896" s="113" t="str">
        <f t="shared" si="430"/>
        <v/>
      </c>
      <c r="AS896" s="113">
        <f t="shared" si="431"/>
        <v>0</v>
      </c>
      <c r="AT896" s="113">
        <f t="shared" si="432"/>
        <v>0</v>
      </c>
      <c r="AU896" s="113">
        <f t="shared" si="433"/>
        <v>0</v>
      </c>
      <c r="AV896" s="113">
        <f t="shared" si="434"/>
        <v>0</v>
      </c>
      <c r="AX896" s="68" t="str">
        <f>IF(BC896="","",IF(BC896&gt;0,COUNT($AY$2:AY896),""))</f>
        <v/>
      </c>
      <c r="AY896" s="113" t="str">
        <f t="shared" si="435"/>
        <v/>
      </c>
      <c r="AZ896" s="113" t="str">
        <f t="shared" si="436"/>
        <v/>
      </c>
      <c r="BA896" s="113" t="str">
        <f t="shared" si="437"/>
        <v/>
      </c>
      <c r="BB896" s="113" t="str">
        <f t="shared" si="438"/>
        <v/>
      </c>
      <c r="BC896" s="113" t="str">
        <f t="shared" si="439"/>
        <v/>
      </c>
      <c r="BD896" s="113" t="str">
        <f t="shared" si="440"/>
        <v/>
      </c>
      <c r="BE896" s="113" t="str">
        <f t="shared" si="441"/>
        <v/>
      </c>
      <c r="BF896" s="113" t="str">
        <f t="shared" si="442"/>
        <v/>
      </c>
      <c r="BG896" s="113" t="str">
        <f t="shared" si="443"/>
        <v/>
      </c>
      <c r="BH896" s="113" t="str">
        <f t="shared" si="444"/>
        <v/>
      </c>
      <c r="BI896" s="113" t="str">
        <f t="shared" si="445"/>
        <v/>
      </c>
      <c r="BJ896" s="113" t="str">
        <f t="shared" si="446"/>
        <v/>
      </c>
      <c r="BK896" s="113" t="str">
        <f t="shared" si="447"/>
        <v/>
      </c>
      <c r="BL896" s="113" t="str">
        <f t="shared" si="448"/>
        <v/>
      </c>
      <c r="BM896" s="113" t="str">
        <f t="shared" si="449"/>
        <v/>
      </c>
      <c r="BN896" s="113" t="str">
        <f t="shared" si="450"/>
        <v/>
      </c>
    </row>
    <row r="897" spans="1:66">
      <c r="A897" s="111">
        <f>IF('Data Entry'!$H$4="","",'Data Entry'!$H$4)</f>
        <v>8</v>
      </c>
      <c r="B897" s="111" t="str">
        <f>IF('Data Entry'!B902="","",'Data Entry'!B902)</f>
        <v/>
      </c>
      <c r="C897" s="111" t="str">
        <f>IF('Data Entry'!C902="","",'Data Entry'!C902)</f>
        <v/>
      </c>
      <c r="D897" s="114" t="str">
        <f>IF('Data Entry'!D902="","",'Data Entry'!D902)</f>
        <v/>
      </c>
      <c r="E897" s="111" t="str">
        <f>IF('Data Entry'!E902="","",UPPER('Data Entry'!E902))</f>
        <v/>
      </c>
      <c r="F897" s="111"/>
      <c r="G897" s="111" t="str">
        <f>IF('Data Entry'!F902="","",UPPER('Data Entry'!F902))</f>
        <v/>
      </c>
      <c r="H897" s="111"/>
      <c r="I897" s="111"/>
      <c r="J897" s="111"/>
      <c r="K897" s="111" t="str">
        <f>IF('Data Entry'!G902="","",'Data Entry'!G902)</f>
        <v/>
      </c>
      <c r="L897" s="111" t="str">
        <f>IF('Data Entry'!H902="","",'Data Entry'!H902)</f>
        <v/>
      </c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  <c r="AE897" s="112"/>
      <c r="AF897" s="68" t="str">
        <f>IF(AK897="","",IF(AK897&gt;0,COUNT($AG$2:AG897),""))</f>
        <v/>
      </c>
      <c r="AG897" s="113">
        <f t="shared" si="419"/>
        <v>8</v>
      </c>
      <c r="AH897" s="113" t="str">
        <f t="shared" si="420"/>
        <v/>
      </c>
      <c r="AI897" s="113" t="str">
        <f t="shared" si="421"/>
        <v/>
      </c>
      <c r="AJ897" s="113" t="str">
        <f t="shared" si="422"/>
        <v/>
      </c>
      <c r="AK897" s="113" t="str">
        <f t="shared" si="423"/>
        <v/>
      </c>
      <c r="AL897" s="113">
        <f t="shared" si="424"/>
        <v>0</v>
      </c>
      <c r="AM897" s="113" t="str">
        <f t="shared" si="425"/>
        <v/>
      </c>
      <c r="AN897" s="113">
        <f t="shared" si="426"/>
        <v>0</v>
      </c>
      <c r="AO897" s="113">
        <f t="shared" si="427"/>
        <v>0</v>
      </c>
      <c r="AP897" s="113">
        <f t="shared" si="428"/>
        <v>0</v>
      </c>
      <c r="AQ897" s="113" t="str">
        <f t="shared" si="429"/>
        <v/>
      </c>
      <c r="AR897" s="113" t="str">
        <f t="shared" si="430"/>
        <v/>
      </c>
      <c r="AS897" s="113">
        <f t="shared" si="431"/>
        <v>0</v>
      </c>
      <c r="AT897" s="113">
        <f t="shared" si="432"/>
        <v>0</v>
      </c>
      <c r="AU897" s="113">
        <f t="shared" si="433"/>
        <v>0</v>
      </c>
      <c r="AV897" s="113">
        <f t="shared" si="434"/>
        <v>0</v>
      </c>
      <c r="AX897" s="68" t="str">
        <f>IF(BC897="","",IF(BC897&gt;0,COUNT($AY$2:AY897),""))</f>
        <v/>
      </c>
      <c r="AY897" s="113" t="str">
        <f t="shared" si="435"/>
        <v/>
      </c>
      <c r="AZ897" s="113" t="str">
        <f t="shared" si="436"/>
        <v/>
      </c>
      <c r="BA897" s="113" t="str">
        <f t="shared" si="437"/>
        <v/>
      </c>
      <c r="BB897" s="113" t="str">
        <f t="shared" si="438"/>
        <v/>
      </c>
      <c r="BC897" s="113" t="str">
        <f t="shared" si="439"/>
        <v/>
      </c>
      <c r="BD897" s="113" t="str">
        <f t="shared" si="440"/>
        <v/>
      </c>
      <c r="BE897" s="113" t="str">
        <f t="shared" si="441"/>
        <v/>
      </c>
      <c r="BF897" s="113" t="str">
        <f t="shared" si="442"/>
        <v/>
      </c>
      <c r="BG897" s="113" t="str">
        <f t="shared" si="443"/>
        <v/>
      </c>
      <c r="BH897" s="113" t="str">
        <f t="shared" si="444"/>
        <v/>
      </c>
      <c r="BI897" s="113" t="str">
        <f t="shared" si="445"/>
        <v/>
      </c>
      <c r="BJ897" s="113" t="str">
        <f t="shared" si="446"/>
        <v/>
      </c>
      <c r="BK897" s="113" t="str">
        <f t="shared" si="447"/>
        <v/>
      </c>
      <c r="BL897" s="113" t="str">
        <f t="shared" si="448"/>
        <v/>
      </c>
      <c r="BM897" s="113" t="str">
        <f t="shared" si="449"/>
        <v/>
      </c>
      <c r="BN897" s="113" t="str">
        <f t="shared" si="450"/>
        <v/>
      </c>
    </row>
    <row r="898" spans="1:66">
      <c r="A898" s="111">
        <f>IF('Data Entry'!$H$4="","",'Data Entry'!$H$4)</f>
        <v>8</v>
      </c>
      <c r="B898" s="111" t="str">
        <f>IF('Data Entry'!B903="","",'Data Entry'!B903)</f>
        <v/>
      </c>
      <c r="C898" s="111" t="str">
        <f>IF('Data Entry'!C903="","",'Data Entry'!C903)</f>
        <v/>
      </c>
      <c r="D898" s="114" t="str">
        <f>IF('Data Entry'!D903="","",'Data Entry'!D903)</f>
        <v/>
      </c>
      <c r="E898" s="111" t="str">
        <f>IF('Data Entry'!E903="","",UPPER('Data Entry'!E903))</f>
        <v/>
      </c>
      <c r="F898" s="111"/>
      <c r="G898" s="111" t="str">
        <f>IF('Data Entry'!F903="","",UPPER('Data Entry'!F903))</f>
        <v/>
      </c>
      <c r="H898" s="111"/>
      <c r="I898" s="111"/>
      <c r="J898" s="111"/>
      <c r="K898" s="111" t="str">
        <f>IF('Data Entry'!G903="","",'Data Entry'!G903)</f>
        <v/>
      </c>
      <c r="L898" s="111" t="str">
        <f>IF('Data Entry'!H903="","",'Data Entry'!H903)</f>
        <v/>
      </c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  <c r="AE898" s="112"/>
      <c r="AF898" s="68" t="str">
        <f>IF(AK898="","",IF(AK898&gt;0,COUNT($AG$2:AG898),""))</f>
        <v/>
      </c>
      <c r="AG898" s="113">
        <f t="shared" si="419"/>
        <v>8</v>
      </c>
      <c r="AH898" s="113" t="str">
        <f t="shared" si="420"/>
        <v/>
      </c>
      <c r="AI898" s="113" t="str">
        <f t="shared" si="421"/>
        <v/>
      </c>
      <c r="AJ898" s="113" t="str">
        <f t="shared" si="422"/>
        <v/>
      </c>
      <c r="AK898" s="113" t="str">
        <f t="shared" si="423"/>
        <v/>
      </c>
      <c r="AL898" s="113">
        <f t="shared" si="424"/>
        <v>0</v>
      </c>
      <c r="AM898" s="113" t="str">
        <f t="shared" si="425"/>
        <v/>
      </c>
      <c r="AN898" s="113">
        <f t="shared" si="426"/>
        <v>0</v>
      </c>
      <c r="AO898" s="113">
        <f t="shared" si="427"/>
        <v>0</v>
      </c>
      <c r="AP898" s="113">
        <f t="shared" si="428"/>
        <v>0</v>
      </c>
      <c r="AQ898" s="113" t="str">
        <f t="shared" si="429"/>
        <v/>
      </c>
      <c r="AR898" s="113" t="str">
        <f t="shared" si="430"/>
        <v/>
      </c>
      <c r="AS898" s="113">
        <f t="shared" si="431"/>
        <v>0</v>
      </c>
      <c r="AT898" s="113">
        <f t="shared" si="432"/>
        <v>0</v>
      </c>
      <c r="AU898" s="113">
        <f t="shared" si="433"/>
        <v>0</v>
      </c>
      <c r="AV898" s="113">
        <f t="shared" si="434"/>
        <v>0</v>
      </c>
      <c r="AX898" s="68" t="str">
        <f>IF(BC898="","",IF(BC898&gt;0,COUNT($AY$2:AY898),""))</f>
        <v/>
      </c>
      <c r="AY898" s="113" t="str">
        <f t="shared" si="435"/>
        <v/>
      </c>
      <c r="AZ898" s="113" t="str">
        <f t="shared" si="436"/>
        <v/>
      </c>
      <c r="BA898" s="113" t="str">
        <f t="shared" si="437"/>
        <v/>
      </c>
      <c r="BB898" s="113" t="str">
        <f t="shared" si="438"/>
        <v/>
      </c>
      <c r="BC898" s="113" t="str">
        <f t="shared" si="439"/>
        <v/>
      </c>
      <c r="BD898" s="113" t="str">
        <f t="shared" si="440"/>
        <v/>
      </c>
      <c r="BE898" s="113" t="str">
        <f t="shared" si="441"/>
        <v/>
      </c>
      <c r="BF898" s="113" t="str">
        <f t="shared" si="442"/>
        <v/>
      </c>
      <c r="BG898" s="113" t="str">
        <f t="shared" si="443"/>
        <v/>
      </c>
      <c r="BH898" s="113" t="str">
        <f t="shared" si="444"/>
        <v/>
      </c>
      <c r="BI898" s="113" t="str">
        <f t="shared" si="445"/>
        <v/>
      </c>
      <c r="BJ898" s="113" t="str">
        <f t="shared" si="446"/>
        <v/>
      </c>
      <c r="BK898" s="113" t="str">
        <f t="shared" si="447"/>
        <v/>
      </c>
      <c r="BL898" s="113" t="str">
        <f t="shared" si="448"/>
        <v/>
      </c>
      <c r="BM898" s="113" t="str">
        <f t="shared" si="449"/>
        <v/>
      </c>
      <c r="BN898" s="113" t="str">
        <f t="shared" si="450"/>
        <v/>
      </c>
    </row>
    <row r="899" spans="1:66">
      <c r="A899" s="111">
        <f>IF('Data Entry'!$H$4="","",'Data Entry'!$H$4)</f>
        <v>8</v>
      </c>
      <c r="B899" s="111" t="str">
        <f>IF('Data Entry'!B904="","",'Data Entry'!B904)</f>
        <v/>
      </c>
      <c r="C899" s="111" t="str">
        <f>IF('Data Entry'!C904="","",'Data Entry'!C904)</f>
        <v/>
      </c>
      <c r="D899" s="114" t="str">
        <f>IF('Data Entry'!D904="","",'Data Entry'!D904)</f>
        <v/>
      </c>
      <c r="E899" s="111" t="str">
        <f>IF('Data Entry'!E904="","",UPPER('Data Entry'!E904))</f>
        <v/>
      </c>
      <c r="F899" s="111"/>
      <c r="G899" s="111" t="str">
        <f>IF('Data Entry'!F904="","",UPPER('Data Entry'!F904))</f>
        <v/>
      </c>
      <c r="H899" s="111"/>
      <c r="I899" s="111"/>
      <c r="J899" s="111"/>
      <c r="K899" s="111" t="str">
        <f>IF('Data Entry'!G904="","",'Data Entry'!G904)</f>
        <v/>
      </c>
      <c r="L899" s="111" t="str">
        <f>IF('Data Entry'!H904="","",'Data Entry'!H904)</f>
        <v/>
      </c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  <c r="AE899" s="112"/>
      <c r="AF899" s="68" t="str">
        <f>IF(AK899="","",IF(AK899&gt;0,COUNT($AG$2:AG899),""))</f>
        <v/>
      </c>
      <c r="AG899" s="113">
        <f t="shared" ref="AG899:AG962" si="451">IF(AND($AJ$1=8,$A899=8),A899,"")</f>
        <v>8</v>
      </c>
      <c r="AH899" s="113" t="str">
        <f t="shared" ref="AH899:AH962" si="452">IF(AND($AJ$1=8,$A899=8),B899,"")</f>
        <v/>
      </c>
      <c r="AI899" s="113" t="str">
        <f t="shared" ref="AI899:AI962" si="453">IF(AND($AJ$1=8,$A899=8),C899,"")</f>
        <v/>
      </c>
      <c r="AJ899" s="113" t="str">
        <f t="shared" ref="AJ899:AJ962" si="454">IF(AND($AJ$1=8,$A899=8),D899,"")</f>
        <v/>
      </c>
      <c r="AK899" s="113" t="str">
        <f t="shared" ref="AK899:AK962" si="455">IF(AND($AJ$1=8,$A899=8),E899,"")</f>
        <v/>
      </c>
      <c r="AL899" s="113">
        <f t="shared" ref="AL899:AL962" si="456">IF(AND($AJ$1=8,$A899=8),F899,"")</f>
        <v>0</v>
      </c>
      <c r="AM899" s="113" t="str">
        <f t="shared" ref="AM899:AM962" si="457">IF(AND($AJ$1=8,$A899=8),G899,"")</f>
        <v/>
      </c>
      <c r="AN899" s="113">
        <f t="shared" ref="AN899:AN962" si="458">IF(AND($AJ$1=8,$A899=8),H899,"")</f>
        <v>0</v>
      </c>
      <c r="AO899" s="113">
        <f t="shared" ref="AO899:AO962" si="459">IF(AND($AJ$1=8,$A899=8),I899,"")</f>
        <v>0</v>
      </c>
      <c r="AP899" s="113">
        <f t="shared" ref="AP899:AP962" si="460">IF(AND($AJ$1=8,$A899=8),J899,"")</f>
        <v>0</v>
      </c>
      <c r="AQ899" s="113" t="str">
        <f t="shared" ref="AQ899:AQ962" si="461">IF(AND($AJ$1=8,$A899=8),K899,"")</f>
        <v/>
      </c>
      <c r="AR899" s="113" t="str">
        <f t="shared" ref="AR899:AR962" si="462">IF(AND($AJ$1=8,$A899=8),L899,"")</f>
        <v/>
      </c>
      <c r="AS899" s="113">
        <f t="shared" ref="AS899:AS962" si="463">IF(AND($AJ$1=8,$A899=8),M899,"")</f>
        <v>0</v>
      </c>
      <c r="AT899" s="113">
        <f t="shared" ref="AT899:AT962" si="464">IF(AND($AJ$1=8,$A899=8),N899,"")</f>
        <v>0</v>
      </c>
      <c r="AU899" s="113">
        <f t="shared" ref="AU899:AU962" si="465">IF(AND($AJ$1=8,$A899=8),O899,"")</f>
        <v>0</v>
      </c>
      <c r="AV899" s="113">
        <f t="shared" ref="AV899:AV962" si="466">IF(AND($AJ$1=8,$A899=8),P899,"")</f>
        <v>0</v>
      </c>
      <c r="AX899" s="68" t="str">
        <f>IF(BC899="","",IF(BC899&gt;0,COUNT($AY$2:AY899),""))</f>
        <v/>
      </c>
      <c r="AY899" s="113" t="str">
        <f t="shared" ref="AY899:AY962" si="467">IF(AND($BB$1=8,$A899=8,$BC$1=B899),A899,"")</f>
        <v/>
      </c>
      <c r="AZ899" s="113" t="str">
        <f t="shared" ref="AZ899:AZ962" si="468">IF(AND($BB$1=8,$A899=8,$BC$1=$B899),B899,"")</f>
        <v/>
      </c>
      <c r="BA899" s="113" t="str">
        <f t="shared" ref="BA899:BA962" si="469">IF(AND($BB$1=8,$A899=8,$BC$1=$B899),C899,"")</f>
        <v/>
      </c>
      <c r="BB899" s="113" t="str">
        <f t="shared" ref="BB899:BB962" si="470">IF(AND($BB$1=8,$A899=8,$BC$1=$B899),D899,"")</f>
        <v/>
      </c>
      <c r="BC899" s="113" t="str">
        <f t="shared" ref="BC899:BC962" si="471">IF(AND($BB$1=8,$A899=8,$BC$1=$B899),E899,"")</f>
        <v/>
      </c>
      <c r="BD899" s="113" t="str">
        <f t="shared" ref="BD899:BD962" si="472">IF(AND($BB$1=8,$A899=8,$BC$1=$B899),F899,"")</f>
        <v/>
      </c>
      <c r="BE899" s="113" t="str">
        <f t="shared" ref="BE899:BE962" si="473">IF(AND($BB$1=8,$A899=8,$BC$1=$B899),G899,"")</f>
        <v/>
      </c>
      <c r="BF899" s="113" t="str">
        <f t="shared" ref="BF899:BF962" si="474">IF(AND($BB$1=8,$A899=8,$BC$1=$B899),H899,"")</f>
        <v/>
      </c>
      <c r="BG899" s="113" t="str">
        <f t="shared" ref="BG899:BG962" si="475">IF(AND($BB$1=8,$A899=8,$BC$1=$B899),I899,"")</f>
        <v/>
      </c>
      <c r="BH899" s="113" t="str">
        <f t="shared" ref="BH899:BH962" si="476">IF(AND($BB$1=8,$A899=8,$BC$1=$B899),J899,"")</f>
        <v/>
      </c>
      <c r="BI899" s="113" t="str">
        <f t="shared" ref="BI899:BI962" si="477">IF(AND($BB$1=8,$A899=8,$BC$1=$B899),K899,"")</f>
        <v/>
      </c>
      <c r="BJ899" s="113" t="str">
        <f t="shared" ref="BJ899:BJ962" si="478">IF(AND($BB$1=8,$A899=8,$BC$1=$B899),L899,"")</f>
        <v/>
      </c>
      <c r="BK899" s="113" t="str">
        <f t="shared" ref="BK899:BK962" si="479">IF(AND($BB$1=8,$A899=8,$BC$1=$B899),M899,"")</f>
        <v/>
      </c>
      <c r="BL899" s="113" t="str">
        <f t="shared" ref="BL899:BL962" si="480">IF(AND($BB$1=8,$A899=8,$BC$1=$B899),N899,"")</f>
        <v/>
      </c>
      <c r="BM899" s="113" t="str">
        <f t="shared" ref="BM899:BM962" si="481">IF(AND($BB$1=8,$A899=8,$BC$1=$B899),O899,"")</f>
        <v/>
      </c>
      <c r="BN899" s="113" t="str">
        <f t="shared" ref="BN899:BN962" si="482">IF(AND($BB$1=8,$A899=8,$BC$1=$B899),P899,"")</f>
        <v/>
      </c>
    </row>
    <row r="900" spans="1:66">
      <c r="A900" s="111">
        <f>IF('Data Entry'!$H$4="","",'Data Entry'!$H$4)</f>
        <v>8</v>
      </c>
      <c r="B900" s="111" t="str">
        <f>IF('Data Entry'!B905="","",'Data Entry'!B905)</f>
        <v/>
      </c>
      <c r="C900" s="111" t="str">
        <f>IF('Data Entry'!C905="","",'Data Entry'!C905)</f>
        <v/>
      </c>
      <c r="D900" s="114" t="str">
        <f>IF('Data Entry'!D905="","",'Data Entry'!D905)</f>
        <v/>
      </c>
      <c r="E900" s="111" t="str">
        <f>IF('Data Entry'!E905="","",UPPER('Data Entry'!E905))</f>
        <v/>
      </c>
      <c r="F900" s="111"/>
      <c r="G900" s="111" t="str">
        <f>IF('Data Entry'!F905="","",UPPER('Data Entry'!F905))</f>
        <v/>
      </c>
      <c r="H900" s="111"/>
      <c r="I900" s="111"/>
      <c r="J900" s="111"/>
      <c r="K900" s="111" t="str">
        <f>IF('Data Entry'!G905="","",'Data Entry'!G905)</f>
        <v/>
      </c>
      <c r="L900" s="111" t="str">
        <f>IF('Data Entry'!H905="","",'Data Entry'!H905)</f>
        <v/>
      </c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  <c r="AE900" s="112"/>
      <c r="AF900" s="68" t="str">
        <f>IF(AK900="","",IF(AK900&gt;0,COUNT($AG$2:AG900),""))</f>
        <v/>
      </c>
      <c r="AG900" s="113">
        <f t="shared" si="451"/>
        <v>8</v>
      </c>
      <c r="AH900" s="113" t="str">
        <f t="shared" si="452"/>
        <v/>
      </c>
      <c r="AI900" s="113" t="str">
        <f t="shared" si="453"/>
        <v/>
      </c>
      <c r="AJ900" s="113" t="str">
        <f t="shared" si="454"/>
        <v/>
      </c>
      <c r="AK900" s="113" t="str">
        <f t="shared" si="455"/>
        <v/>
      </c>
      <c r="AL900" s="113">
        <f t="shared" si="456"/>
        <v>0</v>
      </c>
      <c r="AM900" s="113" t="str">
        <f t="shared" si="457"/>
        <v/>
      </c>
      <c r="AN900" s="113">
        <f t="shared" si="458"/>
        <v>0</v>
      </c>
      <c r="AO900" s="113">
        <f t="shared" si="459"/>
        <v>0</v>
      </c>
      <c r="AP900" s="113">
        <f t="shared" si="460"/>
        <v>0</v>
      </c>
      <c r="AQ900" s="113" t="str">
        <f t="shared" si="461"/>
        <v/>
      </c>
      <c r="AR900" s="113" t="str">
        <f t="shared" si="462"/>
        <v/>
      </c>
      <c r="AS900" s="113">
        <f t="shared" si="463"/>
        <v>0</v>
      </c>
      <c r="AT900" s="113">
        <f t="shared" si="464"/>
        <v>0</v>
      </c>
      <c r="AU900" s="113">
        <f t="shared" si="465"/>
        <v>0</v>
      </c>
      <c r="AV900" s="113">
        <f t="shared" si="466"/>
        <v>0</v>
      </c>
      <c r="AX900" s="68" t="str">
        <f>IF(BC900="","",IF(BC900&gt;0,COUNT($AY$2:AY900),""))</f>
        <v/>
      </c>
      <c r="AY900" s="113" t="str">
        <f t="shared" si="467"/>
        <v/>
      </c>
      <c r="AZ900" s="113" t="str">
        <f t="shared" si="468"/>
        <v/>
      </c>
      <c r="BA900" s="113" t="str">
        <f t="shared" si="469"/>
        <v/>
      </c>
      <c r="BB900" s="113" t="str">
        <f t="shared" si="470"/>
        <v/>
      </c>
      <c r="BC900" s="113" t="str">
        <f t="shared" si="471"/>
        <v/>
      </c>
      <c r="BD900" s="113" t="str">
        <f t="shared" si="472"/>
        <v/>
      </c>
      <c r="BE900" s="113" t="str">
        <f t="shared" si="473"/>
        <v/>
      </c>
      <c r="BF900" s="113" t="str">
        <f t="shared" si="474"/>
        <v/>
      </c>
      <c r="BG900" s="113" t="str">
        <f t="shared" si="475"/>
        <v/>
      </c>
      <c r="BH900" s="113" t="str">
        <f t="shared" si="476"/>
        <v/>
      </c>
      <c r="BI900" s="113" t="str">
        <f t="shared" si="477"/>
        <v/>
      </c>
      <c r="BJ900" s="113" t="str">
        <f t="shared" si="478"/>
        <v/>
      </c>
      <c r="BK900" s="113" t="str">
        <f t="shared" si="479"/>
        <v/>
      </c>
      <c r="BL900" s="113" t="str">
        <f t="shared" si="480"/>
        <v/>
      </c>
      <c r="BM900" s="113" t="str">
        <f t="shared" si="481"/>
        <v/>
      </c>
      <c r="BN900" s="113" t="str">
        <f t="shared" si="482"/>
        <v/>
      </c>
    </row>
    <row r="901" spans="1:66">
      <c r="A901" s="111">
        <f>IF('Data Entry'!$H$4="","",'Data Entry'!$H$4)</f>
        <v>8</v>
      </c>
      <c r="B901" s="111" t="str">
        <f>IF('Data Entry'!B906="","",'Data Entry'!B906)</f>
        <v/>
      </c>
      <c r="C901" s="111" t="str">
        <f>IF('Data Entry'!C906="","",'Data Entry'!C906)</f>
        <v/>
      </c>
      <c r="D901" s="114" t="str">
        <f>IF('Data Entry'!D906="","",'Data Entry'!D906)</f>
        <v/>
      </c>
      <c r="E901" s="111" t="str">
        <f>IF('Data Entry'!E906="","",UPPER('Data Entry'!E906))</f>
        <v/>
      </c>
      <c r="F901" s="111"/>
      <c r="G901" s="111" t="str">
        <f>IF('Data Entry'!F906="","",UPPER('Data Entry'!F906))</f>
        <v/>
      </c>
      <c r="H901" s="111"/>
      <c r="I901" s="111"/>
      <c r="J901" s="111"/>
      <c r="K901" s="111" t="str">
        <f>IF('Data Entry'!G906="","",'Data Entry'!G906)</f>
        <v/>
      </c>
      <c r="L901" s="111" t="str">
        <f>IF('Data Entry'!H906="","",'Data Entry'!H906)</f>
        <v/>
      </c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  <c r="AE901" s="112"/>
      <c r="AF901" s="68" t="str">
        <f>IF(AK901="","",IF(AK901&gt;0,COUNT($AG$2:AG901),""))</f>
        <v/>
      </c>
      <c r="AG901" s="113">
        <f t="shared" si="451"/>
        <v>8</v>
      </c>
      <c r="AH901" s="113" t="str">
        <f t="shared" si="452"/>
        <v/>
      </c>
      <c r="AI901" s="113" t="str">
        <f t="shared" si="453"/>
        <v/>
      </c>
      <c r="AJ901" s="113" t="str">
        <f t="shared" si="454"/>
        <v/>
      </c>
      <c r="AK901" s="113" t="str">
        <f t="shared" si="455"/>
        <v/>
      </c>
      <c r="AL901" s="113">
        <f t="shared" si="456"/>
        <v>0</v>
      </c>
      <c r="AM901" s="113" t="str">
        <f t="shared" si="457"/>
        <v/>
      </c>
      <c r="AN901" s="113">
        <f t="shared" si="458"/>
        <v>0</v>
      </c>
      <c r="AO901" s="113">
        <f t="shared" si="459"/>
        <v>0</v>
      </c>
      <c r="AP901" s="113">
        <f t="shared" si="460"/>
        <v>0</v>
      </c>
      <c r="AQ901" s="113" t="str">
        <f t="shared" si="461"/>
        <v/>
      </c>
      <c r="AR901" s="113" t="str">
        <f t="shared" si="462"/>
        <v/>
      </c>
      <c r="AS901" s="113">
        <f t="shared" si="463"/>
        <v>0</v>
      </c>
      <c r="AT901" s="113">
        <f t="shared" si="464"/>
        <v>0</v>
      </c>
      <c r="AU901" s="113">
        <f t="shared" si="465"/>
        <v>0</v>
      </c>
      <c r="AV901" s="113">
        <f t="shared" si="466"/>
        <v>0</v>
      </c>
      <c r="AX901" s="68" t="str">
        <f>IF(BC901="","",IF(BC901&gt;0,COUNT($AY$2:AY901),""))</f>
        <v/>
      </c>
      <c r="AY901" s="113" t="str">
        <f t="shared" si="467"/>
        <v/>
      </c>
      <c r="AZ901" s="113" t="str">
        <f t="shared" si="468"/>
        <v/>
      </c>
      <c r="BA901" s="113" t="str">
        <f t="shared" si="469"/>
        <v/>
      </c>
      <c r="BB901" s="113" t="str">
        <f t="shared" si="470"/>
        <v/>
      </c>
      <c r="BC901" s="113" t="str">
        <f t="shared" si="471"/>
        <v/>
      </c>
      <c r="BD901" s="113" t="str">
        <f t="shared" si="472"/>
        <v/>
      </c>
      <c r="BE901" s="113" t="str">
        <f t="shared" si="473"/>
        <v/>
      </c>
      <c r="BF901" s="113" t="str">
        <f t="shared" si="474"/>
        <v/>
      </c>
      <c r="BG901" s="113" t="str">
        <f t="shared" si="475"/>
        <v/>
      </c>
      <c r="BH901" s="113" t="str">
        <f t="shared" si="476"/>
        <v/>
      </c>
      <c r="BI901" s="113" t="str">
        <f t="shared" si="477"/>
        <v/>
      </c>
      <c r="BJ901" s="113" t="str">
        <f t="shared" si="478"/>
        <v/>
      </c>
      <c r="BK901" s="113" t="str">
        <f t="shared" si="479"/>
        <v/>
      </c>
      <c r="BL901" s="113" t="str">
        <f t="shared" si="480"/>
        <v/>
      </c>
      <c r="BM901" s="113" t="str">
        <f t="shared" si="481"/>
        <v/>
      </c>
      <c r="BN901" s="113" t="str">
        <f t="shared" si="482"/>
        <v/>
      </c>
    </row>
    <row r="902" spans="1:66">
      <c r="A902" s="111">
        <f>IF('Data Entry'!$H$4="","",'Data Entry'!$H$4)</f>
        <v>8</v>
      </c>
      <c r="B902" s="111" t="str">
        <f>IF('Data Entry'!B907="","",'Data Entry'!B907)</f>
        <v/>
      </c>
      <c r="C902" s="111" t="str">
        <f>IF('Data Entry'!C907="","",'Data Entry'!C907)</f>
        <v/>
      </c>
      <c r="D902" s="114" t="str">
        <f>IF('Data Entry'!D907="","",'Data Entry'!D907)</f>
        <v/>
      </c>
      <c r="E902" s="111" t="str">
        <f>IF('Data Entry'!E907="","",UPPER('Data Entry'!E907))</f>
        <v/>
      </c>
      <c r="F902" s="111"/>
      <c r="G902" s="111" t="str">
        <f>IF('Data Entry'!F907="","",UPPER('Data Entry'!F907))</f>
        <v/>
      </c>
      <c r="H902" s="111"/>
      <c r="I902" s="111"/>
      <c r="J902" s="111"/>
      <c r="K902" s="111" t="str">
        <f>IF('Data Entry'!G907="","",'Data Entry'!G907)</f>
        <v/>
      </c>
      <c r="L902" s="111" t="str">
        <f>IF('Data Entry'!H907="","",'Data Entry'!H907)</f>
        <v/>
      </c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  <c r="AE902" s="112"/>
      <c r="AF902" s="68" t="str">
        <f>IF(AK902="","",IF(AK902&gt;0,COUNT($AG$2:AG902),""))</f>
        <v/>
      </c>
      <c r="AG902" s="113">
        <f t="shared" si="451"/>
        <v>8</v>
      </c>
      <c r="AH902" s="113" t="str">
        <f t="shared" si="452"/>
        <v/>
      </c>
      <c r="AI902" s="113" t="str">
        <f t="shared" si="453"/>
        <v/>
      </c>
      <c r="AJ902" s="113" t="str">
        <f t="shared" si="454"/>
        <v/>
      </c>
      <c r="AK902" s="113" t="str">
        <f t="shared" si="455"/>
        <v/>
      </c>
      <c r="AL902" s="113">
        <f t="shared" si="456"/>
        <v>0</v>
      </c>
      <c r="AM902" s="113" t="str">
        <f t="shared" si="457"/>
        <v/>
      </c>
      <c r="AN902" s="113">
        <f t="shared" si="458"/>
        <v>0</v>
      </c>
      <c r="AO902" s="113">
        <f t="shared" si="459"/>
        <v>0</v>
      </c>
      <c r="AP902" s="113">
        <f t="shared" si="460"/>
        <v>0</v>
      </c>
      <c r="AQ902" s="113" t="str">
        <f t="shared" si="461"/>
        <v/>
      </c>
      <c r="AR902" s="113" t="str">
        <f t="shared" si="462"/>
        <v/>
      </c>
      <c r="AS902" s="113">
        <f t="shared" si="463"/>
        <v>0</v>
      </c>
      <c r="AT902" s="113">
        <f t="shared" si="464"/>
        <v>0</v>
      </c>
      <c r="AU902" s="113">
        <f t="shared" si="465"/>
        <v>0</v>
      </c>
      <c r="AV902" s="113">
        <f t="shared" si="466"/>
        <v>0</v>
      </c>
      <c r="AX902" s="68" t="str">
        <f>IF(BC902="","",IF(BC902&gt;0,COUNT($AY$2:AY902),""))</f>
        <v/>
      </c>
      <c r="AY902" s="113" t="str">
        <f t="shared" si="467"/>
        <v/>
      </c>
      <c r="AZ902" s="113" t="str">
        <f t="shared" si="468"/>
        <v/>
      </c>
      <c r="BA902" s="113" t="str">
        <f t="shared" si="469"/>
        <v/>
      </c>
      <c r="BB902" s="113" t="str">
        <f t="shared" si="470"/>
        <v/>
      </c>
      <c r="BC902" s="113" t="str">
        <f t="shared" si="471"/>
        <v/>
      </c>
      <c r="BD902" s="113" t="str">
        <f t="shared" si="472"/>
        <v/>
      </c>
      <c r="BE902" s="113" t="str">
        <f t="shared" si="473"/>
        <v/>
      </c>
      <c r="BF902" s="113" t="str">
        <f t="shared" si="474"/>
        <v/>
      </c>
      <c r="BG902" s="113" t="str">
        <f t="shared" si="475"/>
        <v/>
      </c>
      <c r="BH902" s="113" t="str">
        <f t="shared" si="476"/>
        <v/>
      </c>
      <c r="BI902" s="113" t="str">
        <f t="shared" si="477"/>
        <v/>
      </c>
      <c r="BJ902" s="113" t="str">
        <f t="shared" si="478"/>
        <v/>
      </c>
      <c r="BK902" s="113" t="str">
        <f t="shared" si="479"/>
        <v/>
      </c>
      <c r="BL902" s="113" t="str">
        <f t="shared" si="480"/>
        <v/>
      </c>
      <c r="BM902" s="113" t="str">
        <f t="shared" si="481"/>
        <v/>
      </c>
      <c r="BN902" s="113" t="str">
        <f t="shared" si="482"/>
        <v/>
      </c>
    </row>
    <row r="903" spans="1:66">
      <c r="A903" s="111">
        <f>IF('Data Entry'!$H$4="","",'Data Entry'!$H$4)</f>
        <v>8</v>
      </c>
      <c r="B903" s="111" t="str">
        <f>IF('Data Entry'!B908="","",'Data Entry'!B908)</f>
        <v/>
      </c>
      <c r="C903" s="111" t="str">
        <f>IF('Data Entry'!C908="","",'Data Entry'!C908)</f>
        <v/>
      </c>
      <c r="D903" s="114" t="str">
        <f>IF('Data Entry'!D908="","",'Data Entry'!D908)</f>
        <v/>
      </c>
      <c r="E903" s="111" t="str">
        <f>IF('Data Entry'!E908="","",UPPER('Data Entry'!E908))</f>
        <v/>
      </c>
      <c r="F903" s="111"/>
      <c r="G903" s="111" t="str">
        <f>IF('Data Entry'!F908="","",UPPER('Data Entry'!F908))</f>
        <v/>
      </c>
      <c r="H903" s="111"/>
      <c r="I903" s="111"/>
      <c r="J903" s="111"/>
      <c r="K903" s="111" t="str">
        <f>IF('Data Entry'!G908="","",'Data Entry'!G908)</f>
        <v/>
      </c>
      <c r="L903" s="111" t="str">
        <f>IF('Data Entry'!H908="","",'Data Entry'!H908)</f>
        <v/>
      </c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  <c r="AE903" s="112"/>
      <c r="AF903" s="68" t="str">
        <f>IF(AK903="","",IF(AK903&gt;0,COUNT($AG$2:AG903),""))</f>
        <v/>
      </c>
      <c r="AG903" s="113">
        <f t="shared" si="451"/>
        <v>8</v>
      </c>
      <c r="AH903" s="113" t="str">
        <f t="shared" si="452"/>
        <v/>
      </c>
      <c r="AI903" s="113" t="str">
        <f t="shared" si="453"/>
        <v/>
      </c>
      <c r="AJ903" s="113" t="str">
        <f t="shared" si="454"/>
        <v/>
      </c>
      <c r="AK903" s="113" t="str">
        <f t="shared" si="455"/>
        <v/>
      </c>
      <c r="AL903" s="113">
        <f t="shared" si="456"/>
        <v>0</v>
      </c>
      <c r="AM903" s="113" t="str">
        <f t="shared" si="457"/>
        <v/>
      </c>
      <c r="AN903" s="113">
        <f t="shared" si="458"/>
        <v>0</v>
      </c>
      <c r="AO903" s="113">
        <f t="shared" si="459"/>
        <v>0</v>
      </c>
      <c r="AP903" s="113">
        <f t="shared" si="460"/>
        <v>0</v>
      </c>
      <c r="AQ903" s="113" t="str">
        <f t="shared" si="461"/>
        <v/>
      </c>
      <c r="AR903" s="113" t="str">
        <f t="shared" si="462"/>
        <v/>
      </c>
      <c r="AS903" s="113">
        <f t="shared" si="463"/>
        <v>0</v>
      </c>
      <c r="AT903" s="113">
        <f t="shared" si="464"/>
        <v>0</v>
      </c>
      <c r="AU903" s="113">
        <f t="shared" si="465"/>
        <v>0</v>
      </c>
      <c r="AV903" s="113">
        <f t="shared" si="466"/>
        <v>0</v>
      </c>
      <c r="AX903" s="68" t="str">
        <f>IF(BC903="","",IF(BC903&gt;0,COUNT($AY$2:AY903),""))</f>
        <v/>
      </c>
      <c r="AY903" s="113" t="str">
        <f t="shared" si="467"/>
        <v/>
      </c>
      <c r="AZ903" s="113" t="str">
        <f t="shared" si="468"/>
        <v/>
      </c>
      <c r="BA903" s="113" t="str">
        <f t="shared" si="469"/>
        <v/>
      </c>
      <c r="BB903" s="113" t="str">
        <f t="shared" si="470"/>
        <v/>
      </c>
      <c r="BC903" s="113" t="str">
        <f t="shared" si="471"/>
        <v/>
      </c>
      <c r="BD903" s="113" t="str">
        <f t="shared" si="472"/>
        <v/>
      </c>
      <c r="BE903" s="113" t="str">
        <f t="shared" si="473"/>
        <v/>
      </c>
      <c r="BF903" s="113" t="str">
        <f t="shared" si="474"/>
        <v/>
      </c>
      <c r="BG903" s="113" t="str">
        <f t="shared" si="475"/>
        <v/>
      </c>
      <c r="BH903" s="113" t="str">
        <f t="shared" si="476"/>
        <v/>
      </c>
      <c r="BI903" s="113" t="str">
        <f t="shared" si="477"/>
        <v/>
      </c>
      <c r="BJ903" s="113" t="str">
        <f t="shared" si="478"/>
        <v/>
      </c>
      <c r="BK903" s="113" t="str">
        <f t="shared" si="479"/>
        <v/>
      </c>
      <c r="BL903" s="113" t="str">
        <f t="shared" si="480"/>
        <v/>
      </c>
      <c r="BM903" s="113" t="str">
        <f t="shared" si="481"/>
        <v/>
      </c>
      <c r="BN903" s="113" t="str">
        <f t="shared" si="482"/>
        <v/>
      </c>
    </row>
    <row r="904" spans="1:66">
      <c r="A904" s="111">
        <f>IF('Data Entry'!$H$4="","",'Data Entry'!$H$4)</f>
        <v>8</v>
      </c>
      <c r="B904" s="111" t="str">
        <f>IF('Data Entry'!B909="","",'Data Entry'!B909)</f>
        <v/>
      </c>
      <c r="C904" s="111" t="str">
        <f>IF('Data Entry'!C909="","",'Data Entry'!C909)</f>
        <v/>
      </c>
      <c r="D904" s="114" t="str">
        <f>IF('Data Entry'!D909="","",'Data Entry'!D909)</f>
        <v/>
      </c>
      <c r="E904" s="111" t="str">
        <f>IF('Data Entry'!E909="","",UPPER('Data Entry'!E909))</f>
        <v/>
      </c>
      <c r="F904" s="111"/>
      <c r="G904" s="111" t="str">
        <f>IF('Data Entry'!F909="","",UPPER('Data Entry'!F909))</f>
        <v/>
      </c>
      <c r="H904" s="111"/>
      <c r="I904" s="111"/>
      <c r="J904" s="111"/>
      <c r="K904" s="111" t="str">
        <f>IF('Data Entry'!G909="","",'Data Entry'!G909)</f>
        <v/>
      </c>
      <c r="L904" s="111" t="str">
        <f>IF('Data Entry'!H909="","",'Data Entry'!H909)</f>
        <v/>
      </c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  <c r="AE904" s="112"/>
      <c r="AF904" s="68" t="str">
        <f>IF(AK904="","",IF(AK904&gt;0,COUNT($AG$2:AG904),""))</f>
        <v/>
      </c>
      <c r="AG904" s="113">
        <f t="shared" si="451"/>
        <v>8</v>
      </c>
      <c r="AH904" s="113" t="str">
        <f t="shared" si="452"/>
        <v/>
      </c>
      <c r="AI904" s="113" t="str">
        <f t="shared" si="453"/>
        <v/>
      </c>
      <c r="AJ904" s="113" t="str">
        <f t="shared" si="454"/>
        <v/>
      </c>
      <c r="AK904" s="113" t="str">
        <f t="shared" si="455"/>
        <v/>
      </c>
      <c r="AL904" s="113">
        <f t="shared" si="456"/>
        <v>0</v>
      </c>
      <c r="AM904" s="113" t="str">
        <f t="shared" si="457"/>
        <v/>
      </c>
      <c r="AN904" s="113">
        <f t="shared" si="458"/>
        <v>0</v>
      </c>
      <c r="AO904" s="113">
        <f t="shared" si="459"/>
        <v>0</v>
      </c>
      <c r="AP904" s="113">
        <f t="shared" si="460"/>
        <v>0</v>
      </c>
      <c r="AQ904" s="113" t="str">
        <f t="shared" si="461"/>
        <v/>
      </c>
      <c r="AR904" s="113" t="str">
        <f t="shared" si="462"/>
        <v/>
      </c>
      <c r="AS904" s="113">
        <f t="shared" si="463"/>
        <v>0</v>
      </c>
      <c r="AT904" s="113">
        <f t="shared" si="464"/>
        <v>0</v>
      </c>
      <c r="AU904" s="113">
        <f t="shared" si="465"/>
        <v>0</v>
      </c>
      <c r="AV904" s="113">
        <f t="shared" si="466"/>
        <v>0</v>
      </c>
      <c r="AX904" s="68" t="str">
        <f>IF(BC904="","",IF(BC904&gt;0,COUNT($AY$2:AY904),""))</f>
        <v/>
      </c>
      <c r="AY904" s="113" t="str">
        <f t="shared" si="467"/>
        <v/>
      </c>
      <c r="AZ904" s="113" t="str">
        <f t="shared" si="468"/>
        <v/>
      </c>
      <c r="BA904" s="113" t="str">
        <f t="shared" si="469"/>
        <v/>
      </c>
      <c r="BB904" s="113" t="str">
        <f t="shared" si="470"/>
        <v/>
      </c>
      <c r="BC904" s="113" t="str">
        <f t="shared" si="471"/>
        <v/>
      </c>
      <c r="BD904" s="113" t="str">
        <f t="shared" si="472"/>
        <v/>
      </c>
      <c r="BE904" s="113" t="str">
        <f t="shared" si="473"/>
        <v/>
      </c>
      <c r="BF904" s="113" t="str">
        <f t="shared" si="474"/>
        <v/>
      </c>
      <c r="BG904" s="113" t="str">
        <f t="shared" si="475"/>
        <v/>
      </c>
      <c r="BH904" s="113" t="str">
        <f t="shared" si="476"/>
        <v/>
      </c>
      <c r="BI904" s="113" t="str">
        <f t="shared" si="477"/>
        <v/>
      </c>
      <c r="BJ904" s="113" t="str">
        <f t="shared" si="478"/>
        <v/>
      </c>
      <c r="BK904" s="113" t="str">
        <f t="shared" si="479"/>
        <v/>
      </c>
      <c r="BL904" s="113" t="str">
        <f t="shared" si="480"/>
        <v/>
      </c>
      <c r="BM904" s="113" t="str">
        <f t="shared" si="481"/>
        <v/>
      </c>
      <c r="BN904" s="113" t="str">
        <f t="shared" si="482"/>
        <v/>
      </c>
    </row>
    <row r="905" spans="1:66">
      <c r="A905" s="111">
        <f>IF('Data Entry'!$H$4="","",'Data Entry'!$H$4)</f>
        <v>8</v>
      </c>
      <c r="B905" s="111" t="str">
        <f>IF('Data Entry'!B910="","",'Data Entry'!B910)</f>
        <v/>
      </c>
      <c r="C905" s="111" t="str">
        <f>IF('Data Entry'!C910="","",'Data Entry'!C910)</f>
        <v/>
      </c>
      <c r="D905" s="114" t="str">
        <f>IF('Data Entry'!D910="","",'Data Entry'!D910)</f>
        <v/>
      </c>
      <c r="E905" s="111" t="str">
        <f>IF('Data Entry'!E910="","",UPPER('Data Entry'!E910))</f>
        <v/>
      </c>
      <c r="F905" s="111"/>
      <c r="G905" s="111" t="str">
        <f>IF('Data Entry'!F910="","",UPPER('Data Entry'!F910))</f>
        <v/>
      </c>
      <c r="H905" s="111"/>
      <c r="I905" s="111"/>
      <c r="J905" s="111"/>
      <c r="K905" s="111" t="str">
        <f>IF('Data Entry'!G910="","",'Data Entry'!G910)</f>
        <v/>
      </c>
      <c r="L905" s="111" t="str">
        <f>IF('Data Entry'!H910="","",'Data Entry'!H910)</f>
        <v/>
      </c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  <c r="AE905" s="112"/>
      <c r="AF905" s="68" t="str">
        <f>IF(AK905="","",IF(AK905&gt;0,COUNT($AG$2:AG905),""))</f>
        <v/>
      </c>
      <c r="AG905" s="113">
        <f t="shared" si="451"/>
        <v>8</v>
      </c>
      <c r="AH905" s="113" t="str">
        <f t="shared" si="452"/>
        <v/>
      </c>
      <c r="AI905" s="113" t="str">
        <f t="shared" si="453"/>
        <v/>
      </c>
      <c r="AJ905" s="113" t="str">
        <f t="shared" si="454"/>
        <v/>
      </c>
      <c r="AK905" s="113" t="str">
        <f t="shared" si="455"/>
        <v/>
      </c>
      <c r="AL905" s="113">
        <f t="shared" si="456"/>
        <v>0</v>
      </c>
      <c r="AM905" s="113" t="str">
        <f t="shared" si="457"/>
        <v/>
      </c>
      <c r="AN905" s="113">
        <f t="shared" si="458"/>
        <v>0</v>
      </c>
      <c r="AO905" s="113">
        <f t="shared" si="459"/>
        <v>0</v>
      </c>
      <c r="AP905" s="113">
        <f t="shared" si="460"/>
        <v>0</v>
      </c>
      <c r="AQ905" s="113" t="str">
        <f t="shared" si="461"/>
        <v/>
      </c>
      <c r="AR905" s="113" t="str">
        <f t="shared" si="462"/>
        <v/>
      </c>
      <c r="AS905" s="113">
        <f t="shared" si="463"/>
        <v>0</v>
      </c>
      <c r="AT905" s="113">
        <f t="shared" si="464"/>
        <v>0</v>
      </c>
      <c r="AU905" s="113">
        <f t="shared" si="465"/>
        <v>0</v>
      </c>
      <c r="AV905" s="113">
        <f t="shared" si="466"/>
        <v>0</v>
      </c>
      <c r="AX905" s="68" t="str">
        <f>IF(BC905="","",IF(BC905&gt;0,COUNT($AY$2:AY905),""))</f>
        <v/>
      </c>
      <c r="AY905" s="113" t="str">
        <f t="shared" si="467"/>
        <v/>
      </c>
      <c r="AZ905" s="113" t="str">
        <f t="shared" si="468"/>
        <v/>
      </c>
      <c r="BA905" s="113" t="str">
        <f t="shared" si="469"/>
        <v/>
      </c>
      <c r="BB905" s="113" t="str">
        <f t="shared" si="470"/>
        <v/>
      </c>
      <c r="BC905" s="113" t="str">
        <f t="shared" si="471"/>
        <v/>
      </c>
      <c r="BD905" s="113" t="str">
        <f t="shared" si="472"/>
        <v/>
      </c>
      <c r="BE905" s="113" t="str">
        <f t="shared" si="473"/>
        <v/>
      </c>
      <c r="BF905" s="113" t="str">
        <f t="shared" si="474"/>
        <v/>
      </c>
      <c r="BG905" s="113" t="str">
        <f t="shared" si="475"/>
        <v/>
      </c>
      <c r="BH905" s="113" t="str">
        <f t="shared" si="476"/>
        <v/>
      </c>
      <c r="BI905" s="113" t="str">
        <f t="shared" si="477"/>
        <v/>
      </c>
      <c r="BJ905" s="113" t="str">
        <f t="shared" si="478"/>
        <v/>
      </c>
      <c r="BK905" s="113" t="str">
        <f t="shared" si="479"/>
        <v/>
      </c>
      <c r="BL905" s="113" t="str">
        <f t="shared" si="480"/>
        <v/>
      </c>
      <c r="BM905" s="113" t="str">
        <f t="shared" si="481"/>
        <v/>
      </c>
      <c r="BN905" s="113" t="str">
        <f t="shared" si="482"/>
        <v/>
      </c>
    </row>
    <row r="906" spans="1:66">
      <c r="A906" s="111">
        <f>IF('Data Entry'!$H$4="","",'Data Entry'!$H$4)</f>
        <v>8</v>
      </c>
      <c r="B906" s="111" t="str">
        <f>IF('Data Entry'!B911="","",'Data Entry'!B911)</f>
        <v/>
      </c>
      <c r="C906" s="111" t="str">
        <f>IF('Data Entry'!C911="","",'Data Entry'!C911)</f>
        <v/>
      </c>
      <c r="D906" s="114" t="str">
        <f>IF('Data Entry'!D911="","",'Data Entry'!D911)</f>
        <v/>
      </c>
      <c r="E906" s="111" t="str">
        <f>IF('Data Entry'!E911="","",UPPER('Data Entry'!E911))</f>
        <v/>
      </c>
      <c r="F906" s="111"/>
      <c r="G906" s="111" t="str">
        <f>IF('Data Entry'!F911="","",UPPER('Data Entry'!F911))</f>
        <v/>
      </c>
      <c r="H906" s="111"/>
      <c r="I906" s="111"/>
      <c r="J906" s="111"/>
      <c r="K906" s="111" t="str">
        <f>IF('Data Entry'!G911="","",'Data Entry'!G911)</f>
        <v/>
      </c>
      <c r="L906" s="111" t="str">
        <f>IF('Data Entry'!H911="","",'Data Entry'!H911)</f>
        <v/>
      </c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  <c r="AE906" s="112"/>
      <c r="AF906" s="68" t="str">
        <f>IF(AK906="","",IF(AK906&gt;0,COUNT($AG$2:AG906),""))</f>
        <v/>
      </c>
      <c r="AG906" s="113">
        <f t="shared" si="451"/>
        <v>8</v>
      </c>
      <c r="AH906" s="113" t="str">
        <f t="shared" si="452"/>
        <v/>
      </c>
      <c r="AI906" s="113" t="str">
        <f t="shared" si="453"/>
        <v/>
      </c>
      <c r="AJ906" s="113" t="str">
        <f t="shared" si="454"/>
        <v/>
      </c>
      <c r="AK906" s="113" t="str">
        <f t="shared" si="455"/>
        <v/>
      </c>
      <c r="AL906" s="113">
        <f t="shared" si="456"/>
        <v>0</v>
      </c>
      <c r="AM906" s="113" t="str">
        <f t="shared" si="457"/>
        <v/>
      </c>
      <c r="AN906" s="113">
        <f t="shared" si="458"/>
        <v>0</v>
      </c>
      <c r="AO906" s="113">
        <f t="shared" si="459"/>
        <v>0</v>
      </c>
      <c r="AP906" s="113">
        <f t="shared" si="460"/>
        <v>0</v>
      </c>
      <c r="AQ906" s="113" t="str">
        <f t="shared" si="461"/>
        <v/>
      </c>
      <c r="AR906" s="113" t="str">
        <f t="shared" si="462"/>
        <v/>
      </c>
      <c r="AS906" s="113">
        <f t="shared" si="463"/>
        <v>0</v>
      </c>
      <c r="AT906" s="113">
        <f t="shared" si="464"/>
        <v>0</v>
      </c>
      <c r="AU906" s="113">
        <f t="shared" si="465"/>
        <v>0</v>
      </c>
      <c r="AV906" s="113">
        <f t="shared" si="466"/>
        <v>0</v>
      </c>
      <c r="AX906" s="68" t="str">
        <f>IF(BC906="","",IF(BC906&gt;0,COUNT($AY$2:AY906),""))</f>
        <v/>
      </c>
      <c r="AY906" s="113" t="str">
        <f t="shared" si="467"/>
        <v/>
      </c>
      <c r="AZ906" s="113" t="str">
        <f t="shared" si="468"/>
        <v/>
      </c>
      <c r="BA906" s="113" t="str">
        <f t="shared" si="469"/>
        <v/>
      </c>
      <c r="BB906" s="113" t="str">
        <f t="shared" si="470"/>
        <v/>
      </c>
      <c r="BC906" s="113" t="str">
        <f t="shared" si="471"/>
        <v/>
      </c>
      <c r="BD906" s="113" t="str">
        <f t="shared" si="472"/>
        <v/>
      </c>
      <c r="BE906" s="113" t="str">
        <f t="shared" si="473"/>
        <v/>
      </c>
      <c r="BF906" s="113" t="str">
        <f t="shared" si="474"/>
        <v/>
      </c>
      <c r="BG906" s="113" t="str">
        <f t="shared" si="475"/>
        <v/>
      </c>
      <c r="BH906" s="113" t="str">
        <f t="shared" si="476"/>
        <v/>
      </c>
      <c r="BI906" s="113" t="str">
        <f t="shared" si="477"/>
        <v/>
      </c>
      <c r="BJ906" s="113" t="str">
        <f t="shared" si="478"/>
        <v/>
      </c>
      <c r="BK906" s="113" t="str">
        <f t="shared" si="479"/>
        <v/>
      </c>
      <c r="BL906" s="113" t="str">
        <f t="shared" si="480"/>
        <v/>
      </c>
      <c r="BM906" s="113" t="str">
        <f t="shared" si="481"/>
        <v/>
      </c>
      <c r="BN906" s="113" t="str">
        <f t="shared" si="482"/>
        <v/>
      </c>
    </row>
    <row r="907" spans="1:66">
      <c r="A907" s="111">
        <f>IF('Data Entry'!$H$4="","",'Data Entry'!$H$4)</f>
        <v>8</v>
      </c>
      <c r="B907" s="111" t="str">
        <f>IF('Data Entry'!B912="","",'Data Entry'!B912)</f>
        <v/>
      </c>
      <c r="C907" s="111" t="str">
        <f>IF('Data Entry'!C912="","",'Data Entry'!C912)</f>
        <v/>
      </c>
      <c r="D907" s="114" t="str">
        <f>IF('Data Entry'!D912="","",'Data Entry'!D912)</f>
        <v/>
      </c>
      <c r="E907" s="111" t="str">
        <f>IF('Data Entry'!E912="","",UPPER('Data Entry'!E912))</f>
        <v/>
      </c>
      <c r="F907" s="111"/>
      <c r="G907" s="111" t="str">
        <f>IF('Data Entry'!F912="","",UPPER('Data Entry'!F912))</f>
        <v/>
      </c>
      <c r="H907" s="111"/>
      <c r="I907" s="111"/>
      <c r="J907" s="111"/>
      <c r="K907" s="111" t="str">
        <f>IF('Data Entry'!G912="","",'Data Entry'!G912)</f>
        <v/>
      </c>
      <c r="L907" s="111" t="str">
        <f>IF('Data Entry'!H912="","",'Data Entry'!H912)</f>
        <v/>
      </c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  <c r="AE907" s="112"/>
      <c r="AF907" s="68" t="str">
        <f>IF(AK907="","",IF(AK907&gt;0,COUNT($AG$2:AG907),""))</f>
        <v/>
      </c>
      <c r="AG907" s="113">
        <f t="shared" si="451"/>
        <v>8</v>
      </c>
      <c r="AH907" s="113" t="str">
        <f t="shared" si="452"/>
        <v/>
      </c>
      <c r="AI907" s="113" t="str">
        <f t="shared" si="453"/>
        <v/>
      </c>
      <c r="AJ907" s="113" t="str">
        <f t="shared" si="454"/>
        <v/>
      </c>
      <c r="AK907" s="113" t="str">
        <f t="shared" si="455"/>
        <v/>
      </c>
      <c r="AL907" s="113">
        <f t="shared" si="456"/>
        <v>0</v>
      </c>
      <c r="AM907" s="113" t="str">
        <f t="shared" si="457"/>
        <v/>
      </c>
      <c r="AN907" s="113">
        <f t="shared" si="458"/>
        <v>0</v>
      </c>
      <c r="AO907" s="113">
        <f t="shared" si="459"/>
        <v>0</v>
      </c>
      <c r="AP907" s="113">
        <f t="shared" si="460"/>
        <v>0</v>
      </c>
      <c r="AQ907" s="113" t="str">
        <f t="shared" si="461"/>
        <v/>
      </c>
      <c r="AR907" s="113" t="str">
        <f t="shared" si="462"/>
        <v/>
      </c>
      <c r="AS907" s="113">
        <f t="shared" si="463"/>
        <v>0</v>
      </c>
      <c r="AT907" s="113">
        <f t="shared" si="464"/>
        <v>0</v>
      </c>
      <c r="AU907" s="113">
        <f t="shared" si="465"/>
        <v>0</v>
      </c>
      <c r="AV907" s="113">
        <f t="shared" si="466"/>
        <v>0</v>
      </c>
      <c r="AX907" s="68" t="str">
        <f>IF(BC907="","",IF(BC907&gt;0,COUNT($AY$2:AY907),""))</f>
        <v/>
      </c>
      <c r="AY907" s="113" t="str">
        <f t="shared" si="467"/>
        <v/>
      </c>
      <c r="AZ907" s="113" t="str">
        <f t="shared" si="468"/>
        <v/>
      </c>
      <c r="BA907" s="113" t="str">
        <f t="shared" si="469"/>
        <v/>
      </c>
      <c r="BB907" s="113" t="str">
        <f t="shared" si="470"/>
        <v/>
      </c>
      <c r="BC907" s="113" t="str">
        <f t="shared" si="471"/>
        <v/>
      </c>
      <c r="BD907" s="113" t="str">
        <f t="shared" si="472"/>
        <v/>
      </c>
      <c r="BE907" s="113" t="str">
        <f t="shared" si="473"/>
        <v/>
      </c>
      <c r="BF907" s="113" t="str">
        <f t="shared" si="474"/>
        <v/>
      </c>
      <c r="BG907" s="113" t="str">
        <f t="shared" si="475"/>
        <v/>
      </c>
      <c r="BH907" s="113" t="str">
        <f t="shared" si="476"/>
        <v/>
      </c>
      <c r="BI907" s="113" t="str">
        <f t="shared" si="477"/>
        <v/>
      </c>
      <c r="BJ907" s="113" t="str">
        <f t="shared" si="478"/>
        <v/>
      </c>
      <c r="BK907" s="113" t="str">
        <f t="shared" si="479"/>
        <v/>
      </c>
      <c r="BL907" s="113" t="str">
        <f t="shared" si="480"/>
        <v/>
      </c>
      <c r="BM907" s="113" t="str">
        <f t="shared" si="481"/>
        <v/>
      </c>
      <c r="BN907" s="113" t="str">
        <f t="shared" si="482"/>
        <v/>
      </c>
    </row>
    <row r="908" spans="1:66">
      <c r="A908" s="111">
        <f>IF('Data Entry'!$H$4="","",'Data Entry'!$H$4)</f>
        <v>8</v>
      </c>
      <c r="B908" s="111" t="str">
        <f>IF('Data Entry'!B913="","",'Data Entry'!B913)</f>
        <v/>
      </c>
      <c r="C908" s="111" t="str">
        <f>IF('Data Entry'!C913="","",'Data Entry'!C913)</f>
        <v/>
      </c>
      <c r="D908" s="114" t="str">
        <f>IF('Data Entry'!D913="","",'Data Entry'!D913)</f>
        <v/>
      </c>
      <c r="E908" s="111" t="str">
        <f>IF('Data Entry'!E913="","",UPPER('Data Entry'!E913))</f>
        <v/>
      </c>
      <c r="F908" s="111"/>
      <c r="G908" s="111" t="str">
        <f>IF('Data Entry'!F913="","",UPPER('Data Entry'!F913))</f>
        <v/>
      </c>
      <c r="H908" s="111"/>
      <c r="I908" s="111"/>
      <c r="J908" s="111"/>
      <c r="K908" s="111" t="str">
        <f>IF('Data Entry'!G913="","",'Data Entry'!G913)</f>
        <v/>
      </c>
      <c r="L908" s="111" t="str">
        <f>IF('Data Entry'!H913="","",'Data Entry'!H913)</f>
        <v/>
      </c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  <c r="AE908" s="112"/>
      <c r="AF908" s="68" t="str">
        <f>IF(AK908="","",IF(AK908&gt;0,COUNT($AG$2:AG908),""))</f>
        <v/>
      </c>
      <c r="AG908" s="113">
        <f t="shared" si="451"/>
        <v>8</v>
      </c>
      <c r="AH908" s="113" t="str">
        <f t="shared" si="452"/>
        <v/>
      </c>
      <c r="AI908" s="113" t="str">
        <f t="shared" si="453"/>
        <v/>
      </c>
      <c r="AJ908" s="113" t="str">
        <f t="shared" si="454"/>
        <v/>
      </c>
      <c r="AK908" s="113" t="str">
        <f t="shared" si="455"/>
        <v/>
      </c>
      <c r="AL908" s="113">
        <f t="shared" si="456"/>
        <v>0</v>
      </c>
      <c r="AM908" s="113" t="str">
        <f t="shared" si="457"/>
        <v/>
      </c>
      <c r="AN908" s="113">
        <f t="shared" si="458"/>
        <v>0</v>
      </c>
      <c r="AO908" s="113">
        <f t="shared" si="459"/>
        <v>0</v>
      </c>
      <c r="AP908" s="113">
        <f t="shared" si="460"/>
        <v>0</v>
      </c>
      <c r="AQ908" s="113" t="str">
        <f t="shared" si="461"/>
        <v/>
      </c>
      <c r="AR908" s="113" t="str">
        <f t="shared" si="462"/>
        <v/>
      </c>
      <c r="AS908" s="113">
        <f t="shared" si="463"/>
        <v>0</v>
      </c>
      <c r="AT908" s="113">
        <f t="shared" si="464"/>
        <v>0</v>
      </c>
      <c r="AU908" s="113">
        <f t="shared" si="465"/>
        <v>0</v>
      </c>
      <c r="AV908" s="113">
        <f t="shared" si="466"/>
        <v>0</v>
      </c>
      <c r="AX908" s="68" t="str">
        <f>IF(BC908="","",IF(BC908&gt;0,COUNT($AY$2:AY908),""))</f>
        <v/>
      </c>
      <c r="AY908" s="113" t="str">
        <f t="shared" si="467"/>
        <v/>
      </c>
      <c r="AZ908" s="113" t="str">
        <f t="shared" si="468"/>
        <v/>
      </c>
      <c r="BA908" s="113" t="str">
        <f t="shared" si="469"/>
        <v/>
      </c>
      <c r="BB908" s="113" t="str">
        <f t="shared" si="470"/>
        <v/>
      </c>
      <c r="BC908" s="113" t="str">
        <f t="shared" si="471"/>
        <v/>
      </c>
      <c r="BD908" s="113" t="str">
        <f t="shared" si="472"/>
        <v/>
      </c>
      <c r="BE908" s="113" t="str">
        <f t="shared" si="473"/>
        <v/>
      </c>
      <c r="BF908" s="113" t="str">
        <f t="shared" si="474"/>
        <v/>
      </c>
      <c r="BG908" s="113" t="str">
        <f t="shared" si="475"/>
        <v/>
      </c>
      <c r="BH908" s="113" t="str">
        <f t="shared" si="476"/>
        <v/>
      </c>
      <c r="BI908" s="113" t="str">
        <f t="shared" si="477"/>
        <v/>
      </c>
      <c r="BJ908" s="113" t="str">
        <f t="shared" si="478"/>
        <v/>
      </c>
      <c r="BK908" s="113" t="str">
        <f t="shared" si="479"/>
        <v/>
      </c>
      <c r="BL908" s="113" t="str">
        <f t="shared" si="480"/>
        <v/>
      </c>
      <c r="BM908" s="113" t="str">
        <f t="shared" si="481"/>
        <v/>
      </c>
      <c r="BN908" s="113" t="str">
        <f t="shared" si="482"/>
        <v/>
      </c>
    </row>
    <row r="909" spans="1:66">
      <c r="A909" s="111">
        <f>IF('Data Entry'!$H$4="","",'Data Entry'!$H$4)</f>
        <v>8</v>
      </c>
      <c r="B909" s="111" t="str">
        <f>IF('Data Entry'!B914="","",'Data Entry'!B914)</f>
        <v/>
      </c>
      <c r="C909" s="111" t="str">
        <f>IF('Data Entry'!C914="","",'Data Entry'!C914)</f>
        <v/>
      </c>
      <c r="D909" s="114" t="str">
        <f>IF('Data Entry'!D914="","",'Data Entry'!D914)</f>
        <v/>
      </c>
      <c r="E909" s="111" t="str">
        <f>IF('Data Entry'!E914="","",UPPER('Data Entry'!E914))</f>
        <v/>
      </c>
      <c r="F909" s="111"/>
      <c r="G909" s="111" t="str">
        <f>IF('Data Entry'!F914="","",UPPER('Data Entry'!F914))</f>
        <v/>
      </c>
      <c r="H909" s="111"/>
      <c r="I909" s="111"/>
      <c r="J909" s="111"/>
      <c r="K909" s="111" t="str">
        <f>IF('Data Entry'!G914="","",'Data Entry'!G914)</f>
        <v/>
      </c>
      <c r="L909" s="111" t="str">
        <f>IF('Data Entry'!H914="","",'Data Entry'!H914)</f>
        <v/>
      </c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  <c r="AE909" s="112"/>
      <c r="AF909" s="68" t="str">
        <f>IF(AK909="","",IF(AK909&gt;0,COUNT($AG$2:AG909),""))</f>
        <v/>
      </c>
      <c r="AG909" s="113">
        <f t="shared" si="451"/>
        <v>8</v>
      </c>
      <c r="AH909" s="113" t="str">
        <f t="shared" si="452"/>
        <v/>
      </c>
      <c r="AI909" s="113" t="str">
        <f t="shared" si="453"/>
        <v/>
      </c>
      <c r="AJ909" s="113" t="str">
        <f t="shared" si="454"/>
        <v/>
      </c>
      <c r="AK909" s="113" t="str">
        <f t="shared" si="455"/>
        <v/>
      </c>
      <c r="AL909" s="113">
        <f t="shared" si="456"/>
        <v>0</v>
      </c>
      <c r="AM909" s="113" t="str">
        <f t="shared" si="457"/>
        <v/>
      </c>
      <c r="AN909" s="113">
        <f t="shared" si="458"/>
        <v>0</v>
      </c>
      <c r="AO909" s="113">
        <f t="shared" si="459"/>
        <v>0</v>
      </c>
      <c r="AP909" s="113">
        <f t="shared" si="460"/>
        <v>0</v>
      </c>
      <c r="AQ909" s="113" t="str">
        <f t="shared" si="461"/>
        <v/>
      </c>
      <c r="AR909" s="113" t="str">
        <f t="shared" si="462"/>
        <v/>
      </c>
      <c r="AS909" s="113">
        <f t="shared" si="463"/>
        <v>0</v>
      </c>
      <c r="AT909" s="113">
        <f t="shared" si="464"/>
        <v>0</v>
      </c>
      <c r="AU909" s="113">
        <f t="shared" si="465"/>
        <v>0</v>
      </c>
      <c r="AV909" s="113">
        <f t="shared" si="466"/>
        <v>0</v>
      </c>
      <c r="AX909" s="68" t="str">
        <f>IF(BC909="","",IF(BC909&gt;0,COUNT($AY$2:AY909),""))</f>
        <v/>
      </c>
      <c r="AY909" s="113" t="str">
        <f t="shared" si="467"/>
        <v/>
      </c>
      <c r="AZ909" s="113" t="str">
        <f t="shared" si="468"/>
        <v/>
      </c>
      <c r="BA909" s="113" t="str">
        <f t="shared" si="469"/>
        <v/>
      </c>
      <c r="BB909" s="113" t="str">
        <f t="shared" si="470"/>
        <v/>
      </c>
      <c r="BC909" s="113" t="str">
        <f t="shared" si="471"/>
        <v/>
      </c>
      <c r="BD909" s="113" t="str">
        <f t="shared" si="472"/>
        <v/>
      </c>
      <c r="BE909" s="113" t="str">
        <f t="shared" si="473"/>
        <v/>
      </c>
      <c r="BF909" s="113" t="str">
        <f t="shared" si="474"/>
        <v/>
      </c>
      <c r="BG909" s="113" t="str">
        <f t="shared" si="475"/>
        <v/>
      </c>
      <c r="BH909" s="113" t="str">
        <f t="shared" si="476"/>
        <v/>
      </c>
      <c r="BI909" s="113" t="str">
        <f t="shared" si="477"/>
        <v/>
      </c>
      <c r="BJ909" s="113" t="str">
        <f t="shared" si="478"/>
        <v/>
      </c>
      <c r="BK909" s="113" t="str">
        <f t="shared" si="479"/>
        <v/>
      </c>
      <c r="BL909" s="113" t="str">
        <f t="shared" si="480"/>
        <v/>
      </c>
      <c r="BM909" s="113" t="str">
        <f t="shared" si="481"/>
        <v/>
      </c>
      <c r="BN909" s="113" t="str">
        <f t="shared" si="482"/>
        <v/>
      </c>
    </row>
    <row r="910" spans="1:66">
      <c r="A910" s="111">
        <f>IF('Data Entry'!$H$4="","",'Data Entry'!$H$4)</f>
        <v>8</v>
      </c>
      <c r="B910" s="111" t="str">
        <f>IF('Data Entry'!B915="","",'Data Entry'!B915)</f>
        <v/>
      </c>
      <c r="C910" s="111" t="str">
        <f>IF('Data Entry'!C915="","",'Data Entry'!C915)</f>
        <v/>
      </c>
      <c r="D910" s="114" t="str">
        <f>IF('Data Entry'!D915="","",'Data Entry'!D915)</f>
        <v/>
      </c>
      <c r="E910" s="111" t="str">
        <f>IF('Data Entry'!E915="","",UPPER('Data Entry'!E915))</f>
        <v/>
      </c>
      <c r="F910" s="111"/>
      <c r="G910" s="111" t="str">
        <f>IF('Data Entry'!F915="","",UPPER('Data Entry'!F915))</f>
        <v/>
      </c>
      <c r="H910" s="111"/>
      <c r="I910" s="111"/>
      <c r="J910" s="111"/>
      <c r="K910" s="111" t="str">
        <f>IF('Data Entry'!G915="","",'Data Entry'!G915)</f>
        <v/>
      </c>
      <c r="L910" s="111" t="str">
        <f>IF('Data Entry'!H915="","",'Data Entry'!H915)</f>
        <v/>
      </c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  <c r="AE910" s="112"/>
      <c r="AF910" s="68" t="str">
        <f>IF(AK910="","",IF(AK910&gt;0,COUNT($AG$2:AG910),""))</f>
        <v/>
      </c>
      <c r="AG910" s="113">
        <f t="shared" si="451"/>
        <v>8</v>
      </c>
      <c r="AH910" s="113" t="str">
        <f t="shared" si="452"/>
        <v/>
      </c>
      <c r="AI910" s="113" t="str">
        <f t="shared" si="453"/>
        <v/>
      </c>
      <c r="AJ910" s="113" t="str">
        <f t="shared" si="454"/>
        <v/>
      </c>
      <c r="AK910" s="113" t="str">
        <f t="shared" si="455"/>
        <v/>
      </c>
      <c r="AL910" s="113">
        <f t="shared" si="456"/>
        <v>0</v>
      </c>
      <c r="AM910" s="113" t="str">
        <f t="shared" si="457"/>
        <v/>
      </c>
      <c r="AN910" s="113">
        <f t="shared" si="458"/>
        <v>0</v>
      </c>
      <c r="AO910" s="113">
        <f t="shared" si="459"/>
        <v>0</v>
      </c>
      <c r="AP910" s="113">
        <f t="shared" si="460"/>
        <v>0</v>
      </c>
      <c r="AQ910" s="113" t="str">
        <f t="shared" si="461"/>
        <v/>
      </c>
      <c r="AR910" s="113" t="str">
        <f t="shared" si="462"/>
        <v/>
      </c>
      <c r="AS910" s="113">
        <f t="shared" si="463"/>
        <v>0</v>
      </c>
      <c r="AT910" s="113">
        <f t="shared" si="464"/>
        <v>0</v>
      </c>
      <c r="AU910" s="113">
        <f t="shared" si="465"/>
        <v>0</v>
      </c>
      <c r="AV910" s="113">
        <f t="shared" si="466"/>
        <v>0</v>
      </c>
      <c r="AX910" s="68" t="str">
        <f>IF(BC910="","",IF(BC910&gt;0,COUNT($AY$2:AY910),""))</f>
        <v/>
      </c>
      <c r="AY910" s="113" t="str">
        <f t="shared" si="467"/>
        <v/>
      </c>
      <c r="AZ910" s="113" t="str">
        <f t="shared" si="468"/>
        <v/>
      </c>
      <c r="BA910" s="113" t="str">
        <f t="shared" si="469"/>
        <v/>
      </c>
      <c r="BB910" s="113" t="str">
        <f t="shared" si="470"/>
        <v/>
      </c>
      <c r="BC910" s="113" t="str">
        <f t="shared" si="471"/>
        <v/>
      </c>
      <c r="BD910" s="113" t="str">
        <f t="shared" si="472"/>
        <v/>
      </c>
      <c r="BE910" s="113" t="str">
        <f t="shared" si="473"/>
        <v/>
      </c>
      <c r="BF910" s="113" t="str">
        <f t="shared" si="474"/>
        <v/>
      </c>
      <c r="BG910" s="113" t="str">
        <f t="shared" si="475"/>
        <v/>
      </c>
      <c r="BH910" s="113" t="str">
        <f t="shared" si="476"/>
        <v/>
      </c>
      <c r="BI910" s="113" t="str">
        <f t="shared" si="477"/>
        <v/>
      </c>
      <c r="BJ910" s="113" t="str">
        <f t="shared" si="478"/>
        <v/>
      </c>
      <c r="BK910" s="113" t="str">
        <f t="shared" si="479"/>
        <v/>
      </c>
      <c r="BL910" s="113" t="str">
        <f t="shared" si="480"/>
        <v/>
      </c>
      <c r="BM910" s="113" t="str">
        <f t="shared" si="481"/>
        <v/>
      </c>
      <c r="BN910" s="113" t="str">
        <f t="shared" si="482"/>
        <v/>
      </c>
    </row>
    <row r="911" spans="1:66">
      <c r="A911" s="111">
        <f>IF('Data Entry'!$H$4="","",'Data Entry'!$H$4)</f>
        <v>8</v>
      </c>
      <c r="B911" s="111" t="str">
        <f>IF('Data Entry'!B916="","",'Data Entry'!B916)</f>
        <v/>
      </c>
      <c r="C911" s="111" t="str">
        <f>IF('Data Entry'!C916="","",'Data Entry'!C916)</f>
        <v/>
      </c>
      <c r="D911" s="114" t="str">
        <f>IF('Data Entry'!D916="","",'Data Entry'!D916)</f>
        <v/>
      </c>
      <c r="E911" s="111" t="str">
        <f>IF('Data Entry'!E916="","",UPPER('Data Entry'!E916))</f>
        <v/>
      </c>
      <c r="F911" s="111"/>
      <c r="G911" s="111" t="str">
        <f>IF('Data Entry'!F916="","",UPPER('Data Entry'!F916))</f>
        <v/>
      </c>
      <c r="H911" s="111"/>
      <c r="I911" s="111"/>
      <c r="J911" s="111"/>
      <c r="K911" s="111" t="str">
        <f>IF('Data Entry'!G916="","",'Data Entry'!G916)</f>
        <v/>
      </c>
      <c r="L911" s="111" t="str">
        <f>IF('Data Entry'!H916="","",'Data Entry'!H916)</f>
        <v/>
      </c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  <c r="AE911" s="112"/>
      <c r="AF911" s="68" t="str">
        <f>IF(AK911="","",IF(AK911&gt;0,COUNT($AG$2:AG911),""))</f>
        <v/>
      </c>
      <c r="AG911" s="113">
        <f t="shared" si="451"/>
        <v>8</v>
      </c>
      <c r="AH911" s="113" t="str">
        <f t="shared" si="452"/>
        <v/>
      </c>
      <c r="AI911" s="113" t="str">
        <f t="shared" si="453"/>
        <v/>
      </c>
      <c r="AJ911" s="113" t="str">
        <f t="shared" si="454"/>
        <v/>
      </c>
      <c r="AK911" s="113" t="str">
        <f t="shared" si="455"/>
        <v/>
      </c>
      <c r="AL911" s="113">
        <f t="shared" si="456"/>
        <v>0</v>
      </c>
      <c r="AM911" s="113" t="str">
        <f t="shared" si="457"/>
        <v/>
      </c>
      <c r="AN911" s="113">
        <f t="shared" si="458"/>
        <v>0</v>
      </c>
      <c r="AO911" s="113">
        <f t="shared" si="459"/>
        <v>0</v>
      </c>
      <c r="AP911" s="113">
        <f t="shared" si="460"/>
        <v>0</v>
      </c>
      <c r="AQ911" s="113" t="str">
        <f t="shared" si="461"/>
        <v/>
      </c>
      <c r="AR911" s="113" t="str">
        <f t="shared" si="462"/>
        <v/>
      </c>
      <c r="AS911" s="113">
        <f t="shared" si="463"/>
        <v>0</v>
      </c>
      <c r="AT911" s="113">
        <f t="shared" si="464"/>
        <v>0</v>
      </c>
      <c r="AU911" s="113">
        <f t="shared" si="465"/>
        <v>0</v>
      </c>
      <c r="AV911" s="113">
        <f t="shared" si="466"/>
        <v>0</v>
      </c>
      <c r="AX911" s="68" t="str">
        <f>IF(BC911="","",IF(BC911&gt;0,COUNT($AY$2:AY911),""))</f>
        <v/>
      </c>
      <c r="AY911" s="113" t="str">
        <f t="shared" si="467"/>
        <v/>
      </c>
      <c r="AZ911" s="113" t="str">
        <f t="shared" si="468"/>
        <v/>
      </c>
      <c r="BA911" s="113" t="str">
        <f t="shared" si="469"/>
        <v/>
      </c>
      <c r="BB911" s="113" t="str">
        <f t="shared" si="470"/>
        <v/>
      </c>
      <c r="BC911" s="113" t="str">
        <f t="shared" si="471"/>
        <v/>
      </c>
      <c r="BD911" s="113" t="str">
        <f t="shared" si="472"/>
        <v/>
      </c>
      <c r="BE911" s="113" t="str">
        <f t="shared" si="473"/>
        <v/>
      </c>
      <c r="BF911" s="113" t="str">
        <f t="shared" si="474"/>
        <v/>
      </c>
      <c r="BG911" s="113" t="str">
        <f t="shared" si="475"/>
        <v/>
      </c>
      <c r="BH911" s="113" t="str">
        <f t="shared" si="476"/>
        <v/>
      </c>
      <c r="BI911" s="113" t="str">
        <f t="shared" si="477"/>
        <v/>
      </c>
      <c r="BJ911" s="113" t="str">
        <f t="shared" si="478"/>
        <v/>
      </c>
      <c r="BK911" s="113" t="str">
        <f t="shared" si="479"/>
        <v/>
      </c>
      <c r="BL911" s="113" t="str">
        <f t="shared" si="480"/>
        <v/>
      </c>
      <c r="BM911" s="113" t="str">
        <f t="shared" si="481"/>
        <v/>
      </c>
      <c r="BN911" s="113" t="str">
        <f t="shared" si="482"/>
        <v/>
      </c>
    </row>
    <row r="912" spans="1:66">
      <c r="A912" s="111">
        <f>IF('Data Entry'!$H$4="","",'Data Entry'!$H$4)</f>
        <v>8</v>
      </c>
      <c r="B912" s="111" t="str">
        <f>IF('Data Entry'!B917="","",'Data Entry'!B917)</f>
        <v/>
      </c>
      <c r="C912" s="111" t="str">
        <f>IF('Data Entry'!C917="","",'Data Entry'!C917)</f>
        <v/>
      </c>
      <c r="D912" s="114" t="str">
        <f>IF('Data Entry'!D917="","",'Data Entry'!D917)</f>
        <v/>
      </c>
      <c r="E912" s="111" t="str">
        <f>IF('Data Entry'!E917="","",UPPER('Data Entry'!E917))</f>
        <v/>
      </c>
      <c r="F912" s="111"/>
      <c r="G912" s="111" t="str">
        <f>IF('Data Entry'!F917="","",UPPER('Data Entry'!F917))</f>
        <v/>
      </c>
      <c r="H912" s="111"/>
      <c r="I912" s="111"/>
      <c r="J912" s="111"/>
      <c r="K912" s="111" t="str">
        <f>IF('Data Entry'!G917="","",'Data Entry'!G917)</f>
        <v/>
      </c>
      <c r="L912" s="111" t="str">
        <f>IF('Data Entry'!H917="","",'Data Entry'!H917)</f>
        <v/>
      </c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  <c r="AE912" s="112"/>
      <c r="AF912" s="68" t="str">
        <f>IF(AK912="","",IF(AK912&gt;0,COUNT($AG$2:AG912),""))</f>
        <v/>
      </c>
      <c r="AG912" s="113">
        <f t="shared" si="451"/>
        <v>8</v>
      </c>
      <c r="AH912" s="113" t="str">
        <f t="shared" si="452"/>
        <v/>
      </c>
      <c r="AI912" s="113" t="str">
        <f t="shared" si="453"/>
        <v/>
      </c>
      <c r="AJ912" s="113" t="str">
        <f t="shared" si="454"/>
        <v/>
      </c>
      <c r="AK912" s="113" t="str">
        <f t="shared" si="455"/>
        <v/>
      </c>
      <c r="AL912" s="113">
        <f t="shared" si="456"/>
        <v>0</v>
      </c>
      <c r="AM912" s="113" t="str">
        <f t="shared" si="457"/>
        <v/>
      </c>
      <c r="AN912" s="113">
        <f t="shared" si="458"/>
        <v>0</v>
      </c>
      <c r="AO912" s="113">
        <f t="shared" si="459"/>
        <v>0</v>
      </c>
      <c r="AP912" s="113">
        <f t="shared" si="460"/>
        <v>0</v>
      </c>
      <c r="AQ912" s="113" t="str">
        <f t="shared" si="461"/>
        <v/>
      </c>
      <c r="AR912" s="113" t="str">
        <f t="shared" si="462"/>
        <v/>
      </c>
      <c r="AS912" s="113">
        <f t="shared" si="463"/>
        <v>0</v>
      </c>
      <c r="AT912" s="113">
        <f t="shared" si="464"/>
        <v>0</v>
      </c>
      <c r="AU912" s="113">
        <f t="shared" si="465"/>
        <v>0</v>
      </c>
      <c r="AV912" s="113">
        <f t="shared" si="466"/>
        <v>0</v>
      </c>
      <c r="AX912" s="68" t="str">
        <f>IF(BC912="","",IF(BC912&gt;0,COUNT($AY$2:AY912),""))</f>
        <v/>
      </c>
      <c r="AY912" s="113" t="str">
        <f t="shared" si="467"/>
        <v/>
      </c>
      <c r="AZ912" s="113" t="str">
        <f t="shared" si="468"/>
        <v/>
      </c>
      <c r="BA912" s="113" t="str">
        <f t="shared" si="469"/>
        <v/>
      </c>
      <c r="BB912" s="113" t="str">
        <f t="shared" si="470"/>
        <v/>
      </c>
      <c r="BC912" s="113" t="str">
        <f t="shared" si="471"/>
        <v/>
      </c>
      <c r="BD912" s="113" t="str">
        <f t="shared" si="472"/>
        <v/>
      </c>
      <c r="BE912" s="113" t="str">
        <f t="shared" si="473"/>
        <v/>
      </c>
      <c r="BF912" s="113" t="str">
        <f t="shared" si="474"/>
        <v/>
      </c>
      <c r="BG912" s="113" t="str">
        <f t="shared" si="475"/>
        <v/>
      </c>
      <c r="BH912" s="113" t="str">
        <f t="shared" si="476"/>
        <v/>
      </c>
      <c r="BI912" s="113" t="str">
        <f t="shared" si="477"/>
        <v/>
      </c>
      <c r="BJ912" s="113" t="str">
        <f t="shared" si="478"/>
        <v/>
      </c>
      <c r="BK912" s="113" t="str">
        <f t="shared" si="479"/>
        <v/>
      </c>
      <c r="BL912" s="113" t="str">
        <f t="shared" si="480"/>
        <v/>
      </c>
      <c r="BM912" s="113" t="str">
        <f t="shared" si="481"/>
        <v/>
      </c>
      <c r="BN912" s="113" t="str">
        <f t="shared" si="482"/>
        <v/>
      </c>
    </row>
    <row r="913" spans="1:66">
      <c r="A913" s="111">
        <f>IF('Data Entry'!$H$4="","",'Data Entry'!$H$4)</f>
        <v>8</v>
      </c>
      <c r="B913" s="111" t="str">
        <f>IF('Data Entry'!B918="","",'Data Entry'!B918)</f>
        <v/>
      </c>
      <c r="C913" s="111" t="str">
        <f>IF('Data Entry'!C918="","",'Data Entry'!C918)</f>
        <v/>
      </c>
      <c r="D913" s="114" t="str">
        <f>IF('Data Entry'!D918="","",'Data Entry'!D918)</f>
        <v/>
      </c>
      <c r="E913" s="111" t="str">
        <f>IF('Data Entry'!E918="","",UPPER('Data Entry'!E918))</f>
        <v/>
      </c>
      <c r="F913" s="111"/>
      <c r="G913" s="111" t="str">
        <f>IF('Data Entry'!F918="","",UPPER('Data Entry'!F918))</f>
        <v/>
      </c>
      <c r="H913" s="111"/>
      <c r="I913" s="111"/>
      <c r="J913" s="111"/>
      <c r="K913" s="111" t="str">
        <f>IF('Data Entry'!G918="","",'Data Entry'!G918)</f>
        <v/>
      </c>
      <c r="L913" s="111" t="str">
        <f>IF('Data Entry'!H918="","",'Data Entry'!H918)</f>
        <v/>
      </c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  <c r="AE913" s="112"/>
      <c r="AF913" s="68" t="str">
        <f>IF(AK913="","",IF(AK913&gt;0,COUNT($AG$2:AG913),""))</f>
        <v/>
      </c>
      <c r="AG913" s="113">
        <f t="shared" si="451"/>
        <v>8</v>
      </c>
      <c r="AH913" s="113" t="str">
        <f t="shared" si="452"/>
        <v/>
      </c>
      <c r="AI913" s="113" t="str">
        <f t="shared" si="453"/>
        <v/>
      </c>
      <c r="AJ913" s="113" t="str">
        <f t="shared" si="454"/>
        <v/>
      </c>
      <c r="AK913" s="113" t="str">
        <f t="shared" si="455"/>
        <v/>
      </c>
      <c r="AL913" s="113">
        <f t="shared" si="456"/>
        <v>0</v>
      </c>
      <c r="AM913" s="113" t="str">
        <f t="shared" si="457"/>
        <v/>
      </c>
      <c r="AN913" s="113">
        <f t="shared" si="458"/>
        <v>0</v>
      </c>
      <c r="AO913" s="113">
        <f t="shared" si="459"/>
        <v>0</v>
      </c>
      <c r="AP913" s="113">
        <f t="shared" si="460"/>
        <v>0</v>
      </c>
      <c r="AQ913" s="113" t="str">
        <f t="shared" si="461"/>
        <v/>
      </c>
      <c r="AR913" s="113" t="str">
        <f t="shared" si="462"/>
        <v/>
      </c>
      <c r="AS913" s="113">
        <f t="shared" si="463"/>
        <v>0</v>
      </c>
      <c r="AT913" s="113">
        <f t="shared" si="464"/>
        <v>0</v>
      </c>
      <c r="AU913" s="113">
        <f t="shared" si="465"/>
        <v>0</v>
      </c>
      <c r="AV913" s="113">
        <f t="shared" si="466"/>
        <v>0</v>
      </c>
      <c r="AX913" s="68" t="str">
        <f>IF(BC913="","",IF(BC913&gt;0,COUNT($AY$2:AY913),""))</f>
        <v/>
      </c>
      <c r="AY913" s="113" t="str">
        <f t="shared" si="467"/>
        <v/>
      </c>
      <c r="AZ913" s="113" t="str">
        <f t="shared" si="468"/>
        <v/>
      </c>
      <c r="BA913" s="113" t="str">
        <f t="shared" si="469"/>
        <v/>
      </c>
      <c r="BB913" s="113" t="str">
        <f t="shared" si="470"/>
        <v/>
      </c>
      <c r="BC913" s="113" t="str">
        <f t="shared" si="471"/>
        <v/>
      </c>
      <c r="BD913" s="113" t="str">
        <f t="shared" si="472"/>
        <v/>
      </c>
      <c r="BE913" s="113" t="str">
        <f t="shared" si="473"/>
        <v/>
      </c>
      <c r="BF913" s="113" t="str">
        <f t="shared" si="474"/>
        <v/>
      </c>
      <c r="BG913" s="113" t="str">
        <f t="shared" si="475"/>
        <v/>
      </c>
      <c r="BH913" s="113" t="str">
        <f t="shared" si="476"/>
        <v/>
      </c>
      <c r="BI913" s="113" t="str">
        <f t="shared" si="477"/>
        <v/>
      </c>
      <c r="BJ913" s="113" t="str">
        <f t="shared" si="478"/>
        <v/>
      </c>
      <c r="BK913" s="113" t="str">
        <f t="shared" si="479"/>
        <v/>
      </c>
      <c r="BL913" s="113" t="str">
        <f t="shared" si="480"/>
        <v/>
      </c>
      <c r="BM913" s="113" t="str">
        <f t="shared" si="481"/>
        <v/>
      </c>
      <c r="BN913" s="113" t="str">
        <f t="shared" si="482"/>
        <v/>
      </c>
    </row>
    <row r="914" spans="1:66">
      <c r="A914" s="111">
        <f>IF('Data Entry'!$H$4="","",'Data Entry'!$H$4)</f>
        <v>8</v>
      </c>
      <c r="B914" s="111" t="str">
        <f>IF('Data Entry'!B919="","",'Data Entry'!B919)</f>
        <v/>
      </c>
      <c r="C914" s="111" t="str">
        <f>IF('Data Entry'!C919="","",'Data Entry'!C919)</f>
        <v/>
      </c>
      <c r="D914" s="114" t="str">
        <f>IF('Data Entry'!D919="","",'Data Entry'!D919)</f>
        <v/>
      </c>
      <c r="E914" s="111" t="str">
        <f>IF('Data Entry'!E919="","",UPPER('Data Entry'!E919))</f>
        <v/>
      </c>
      <c r="F914" s="111"/>
      <c r="G914" s="111" t="str">
        <f>IF('Data Entry'!F919="","",UPPER('Data Entry'!F919))</f>
        <v/>
      </c>
      <c r="H914" s="111"/>
      <c r="I914" s="111"/>
      <c r="J914" s="111"/>
      <c r="K914" s="111" t="str">
        <f>IF('Data Entry'!G919="","",'Data Entry'!G919)</f>
        <v/>
      </c>
      <c r="L914" s="111" t="str">
        <f>IF('Data Entry'!H919="","",'Data Entry'!H919)</f>
        <v/>
      </c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  <c r="AE914" s="112"/>
      <c r="AF914" s="68" t="str">
        <f>IF(AK914="","",IF(AK914&gt;0,COUNT($AG$2:AG914),""))</f>
        <v/>
      </c>
      <c r="AG914" s="113">
        <f t="shared" si="451"/>
        <v>8</v>
      </c>
      <c r="AH914" s="113" t="str">
        <f t="shared" si="452"/>
        <v/>
      </c>
      <c r="AI914" s="113" t="str">
        <f t="shared" si="453"/>
        <v/>
      </c>
      <c r="AJ914" s="113" t="str">
        <f t="shared" si="454"/>
        <v/>
      </c>
      <c r="AK914" s="113" t="str">
        <f t="shared" si="455"/>
        <v/>
      </c>
      <c r="AL914" s="113">
        <f t="shared" si="456"/>
        <v>0</v>
      </c>
      <c r="AM914" s="113" t="str">
        <f t="shared" si="457"/>
        <v/>
      </c>
      <c r="AN914" s="113">
        <f t="shared" si="458"/>
        <v>0</v>
      </c>
      <c r="AO914" s="113">
        <f t="shared" si="459"/>
        <v>0</v>
      </c>
      <c r="AP914" s="113">
        <f t="shared" si="460"/>
        <v>0</v>
      </c>
      <c r="AQ914" s="113" t="str">
        <f t="shared" si="461"/>
        <v/>
      </c>
      <c r="AR914" s="113" t="str">
        <f t="shared" si="462"/>
        <v/>
      </c>
      <c r="AS914" s="113">
        <f t="shared" si="463"/>
        <v>0</v>
      </c>
      <c r="AT914" s="113">
        <f t="shared" si="464"/>
        <v>0</v>
      </c>
      <c r="AU914" s="113">
        <f t="shared" si="465"/>
        <v>0</v>
      </c>
      <c r="AV914" s="113">
        <f t="shared" si="466"/>
        <v>0</v>
      </c>
      <c r="AX914" s="68" t="str">
        <f>IF(BC914="","",IF(BC914&gt;0,COUNT($AY$2:AY914),""))</f>
        <v/>
      </c>
      <c r="AY914" s="113" t="str">
        <f t="shared" si="467"/>
        <v/>
      </c>
      <c r="AZ914" s="113" t="str">
        <f t="shared" si="468"/>
        <v/>
      </c>
      <c r="BA914" s="113" t="str">
        <f t="shared" si="469"/>
        <v/>
      </c>
      <c r="BB914" s="113" t="str">
        <f t="shared" si="470"/>
        <v/>
      </c>
      <c r="BC914" s="113" t="str">
        <f t="shared" si="471"/>
        <v/>
      </c>
      <c r="BD914" s="113" t="str">
        <f t="shared" si="472"/>
        <v/>
      </c>
      <c r="BE914" s="113" t="str">
        <f t="shared" si="473"/>
        <v/>
      </c>
      <c r="BF914" s="113" t="str">
        <f t="shared" si="474"/>
        <v/>
      </c>
      <c r="BG914" s="113" t="str">
        <f t="shared" si="475"/>
        <v/>
      </c>
      <c r="BH914" s="113" t="str">
        <f t="shared" si="476"/>
        <v/>
      </c>
      <c r="BI914" s="113" t="str">
        <f t="shared" si="477"/>
        <v/>
      </c>
      <c r="BJ914" s="113" t="str">
        <f t="shared" si="478"/>
        <v/>
      </c>
      <c r="BK914" s="113" t="str">
        <f t="shared" si="479"/>
        <v/>
      </c>
      <c r="BL914" s="113" t="str">
        <f t="shared" si="480"/>
        <v/>
      </c>
      <c r="BM914" s="113" t="str">
        <f t="shared" si="481"/>
        <v/>
      </c>
      <c r="BN914" s="113" t="str">
        <f t="shared" si="482"/>
        <v/>
      </c>
    </row>
    <row r="915" spans="1:66">
      <c r="A915" s="111">
        <f>IF('Data Entry'!$H$4="","",'Data Entry'!$H$4)</f>
        <v>8</v>
      </c>
      <c r="B915" s="111" t="str">
        <f>IF('Data Entry'!B920="","",'Data Entry'!B920)</f>
        <v/>
      </c>
      <c r="C915" s="111" t="str">
        <f>IF('Data Entry'!C920="","",'Data Entry'!C920)</f>
        <v/>
      </c>
      <c r="D915" s="114" t="str">
        <f>IF('Data Entry'!D920="","",'Data Entry'!D920)</f>
        <v/>
      </c>
      <c r="E915" s="111" t="str">
        <f>IF('Data Entry'!E920="","",UPPER('Data Entry'!E920))</f>
        <v/>
      </c>
      <c r="F915" s="111"/>
      <c r="G915" s="111" t="str">
        <f>IF('Data Entry'!F920="","",UPPER('Data Entry'!F920))</f>
        <v/>
      </c>
      <c r="H915" s="111"/>
      <c r="I915" s="111"/>
      <c r="J915" s="111"/>
      <c r="K915" s="111" t="str">
        <f>IF('Data Entry'!G920="","",'Data Entry'!G920)</f>
        <v/>
      </c>
      <c r="L915" s="111" t="str">
        <f>IF('Data Entry'!H920="","",'Data Entry'!H920)</f>
        <v/>
      </c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  <c r="AE915" s="112"/>
      <c r="AF915" s="68" t="str">
        <f>IF(AK915="","",IF(AK915&gt;0,COUNT($AG$2:AG915),""))</f>
        <v/>
      </c>
      <c r="AG915" s="113">
        <f t="shared" si="451"/>
        <v>8</v>
      </c>
      <c r="AH915" s="113" t="str">
        <f t="shared" si="452"/>
        <v/>
      </c>
      <c r="AI915" s="113" t="str">
        <f t="shared" si="453"/>
        <v/>
      </c>
      <c r="AJ915" s="113" t="str">
        <f t="shared" si="454"/>
        <v/>
      </c>
      <c r="AK915" s="113" t="str">
        <f t="shared" si="455"/>
        <v/>
      </c>
      <c r="AL915" s="113">
        <f t="shared" si="456"/>
        <v>0</v>
      </c>
      <c r="AM915" s="113" t="str">
        <f t="shared" si="457"/>
        <v/>
      </c>
      <c r="AN915" s="113">
        <f t="shared" si="458"/>
        <v>0</v>
      </c>
      <c r="AO915" s="113">
        <f t="shared" si="459"/>
        <v>0</v>
      </c>
      <c r="AP915" s="113">
        <f t="shared" si="460"/>
        <v>0</v>
      </c>
      <c r="AQ915" s="113" t="str">
        <f t="shared" si="461"/>
        <v/>
      </c>
      <c r="AR915" s="113" t="str">
        <f t="shared" si="462"/>
        <v/>
      </c>
      <c r="AS915" s="113">
        <f t="shared" si="463"/>
        <v>0</v>
      </c>
      <c r="AT915" s="113">
        <f t="shared" si="464"/>
        <v>0</v>
      </c>
      <c r="AU915" s="113">
        <f t="shared" si="465"/>
        <v>0</v>
      </c>
      <c r="AV915" s="113">
        <f t="shared" si="466"/>
        <v>0</v>
      </c>
      <c r="AX915" s="68" t="str">
        <f>IF(BC915="","",IF(BC915&gt;0,COUNT($AY$2:AY915),""))</f>
        <v/>
      </c>
      <c r="AY915" s="113" t="str">
        <f t="shared" si="467"/>
        <v/>
      </c>
      <c r="AZ915" s="113" t="str">
        <f t="shared" si="468"/>
        <v/>
      </c>
      <c r="BA915" s="113" t="str">
        <f t="shared" si="469"/>
        <v/>
      </c>
      <c r="BB915" s="113" t="str">
        <f t="shared" si="470"/>
        <v/>
      </c>
      <c r="BC915" s="113" t="str">
        <f t="shared" si="471"/>
        <v/>
      </c>
      <c r="BD915" s="113" t="str">
        <f t="shared" si="472"/>
        <v/>
      </c>
      <c r="BE915" s="113" t="str">
        <f t="shared" si="473"/>
        <v/>
      </c>
      <c r="BF915" s="113" t="str">
        <f t="shared" si="474"/>
        <v/>
      </c>
      <c r="BG915" s="113" t="str">
        <f t="shared" si="475"/>
        <v/>
      </c>
      <c r="BH915" s="113" t="str">
        <f t="shared" si="476"/>
        <v/>
      </c>
      <c r="BI915" s="113" t="str">
        <f t="shared" si="477"/>
        <v/>
      </c>
      <c r="BJ915" s="113" t="str">
        <f t="shared" si="478"/>
        <v/>
      </c>
      <c r="BK915" s="113" t="str">
        <f t="shared" si="479"/>
        <v/>
      </c>
      <c r="BL915" s="113" t="str">
        <f t="shared" si="480"/>
        <v/>
      </c>
      <c r="BM915" s="113" t="str">
        <f t="shared" si="481"/>
        <v/>
      </c>
      <c r="BN915" s="113" t="str">
        <f t="shared" si="482"/>
        <v/>
      </c>
    </row>
    <row r="916" spans="1:66">
      <c r="A916" s="111">
        <f>IF('Data Entry'!$H$4="","",'Data Entry'!$H$4)</f>
        <v>8</v>
      </c>
      <c r="B916" s="111" t="str">
        <f>IF('Data Entry'!B921="","",'Data Entry'!B921)</f>
        <v/>
      </c>
      <c r="C916" s="111" t="str">
        <f>IF('Data Entry'!C921="","",'Data Entry'!C921)</f>
        <v/>
      </c>
      <c r="D916" s="114" t="str">
        <f>IF('Data Entry'!D921="","",'Data Entry'!D921)</f>
        <v/>
      </c>
      <c r="E916" s="111" t="str">
        <f>IF('Data Entry'!E921="","",UPPER('Data Entry'!E921))</f>
        <v/>
      </c>
      <c r="F916" s="111"/>
      <c r="G916" s="111" t="str">
        <f>IF('Data Entry'!F921="","",UPPER('Data Entry'!F921))</f>
        <v/>
      </c>
      <c r="H916" s="111"/>
      <c r="I916" s="111"/>
      <c r="J916" s="111"/>
      <c r="K916" s="111" t="str">
        <f>IF('Data Entry'!G921="","",'Data Entry'!G921)</f>
        <v/>
      </c>
      <c r="L916" s="111" t="str">
        <f>IF('Data Entry'!H921="","",'Data Entry'!H921)</f>
        <v/>
      </c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  <c r="AE916" s="112"/>
      <c r="AF916" s="68" t="str">
        <f>IF(AK916="","",IF(AK916&gt;0,COUNT($AG$2:AG916),""))</f>
        <v/>
      </c>
      <c r="AG916" s="113">
        <f t="shared" si="451"/>
        <v>8</v>
      </c>
      <c r="AH916" s="113" t="str">
        <f t="shared" si="452"/>
        <v/>
      </c>
      <c r="AI916" s="113" t="str">
        <f t="shared" si="453"/>
        <v/>
      </c>
      <c r="AJ916" s="113" t="str">
        <f t="shared" si="454"/>
        <v/>
      </c>
      <c r="AK916" s="113" t="str">
        <f t="shared" si="455"/>
        <v/>
      </c>
      <c r="AL916" s="113">
        <f t="shared" si="456"/>
        <v>0</v>
      </c>
      <c r="AM916" s="113" t="str">
        <f t="shared" si="457"/>
        <v/>
      </c>
      <c r="AN916" s="113">
        <f t="shared" si="458"/>
        <v>0</v>
      </c>
      <c r="AO916" s="113">
        <f t="shared" si="459"/>
        <v>0</v>
      </c>
      <c r="AP916" s="113">
        <f t="shared" si="460"/>
        <v>0</v>
      </c>
      <c r="AQ916" s="113" t="str">
        <f t="shared" si="461"/>
        <v/>
      </c>
      <c r="AR916" s="113" t="str">
        <f t="shared" si="462"/>
        <v/>
      </c>
      <c r="AS916" s="113">
        <f t="shared" si="463"/>
        <v>0</v>
      </c>
      <c r="AT916" s="113">
        <f t="shared" si="464"/>
        <v>0</v>
      </c>
      <c r="AU916" s="113">
        <f t="shared" si="465"/>
        <v>0</v>
      </c>
      <c r="AV916" s="113">
        <f t="shared" si="466"/>
        <v>0</v>
      </c>
      <c r="AX916" s="68" t="str">
        <f>IF(BC916="","",IF(BC916&gt;0,COUNT($AY$2:AY916),""))</f>
        <v/>
      </c>
      <c r="AY916" s="113" t="str">
        <f t="shared" si="467"/>
        <v/>
      </c>
      <c r="AZ916" s="113" t="str">
        <f t="shared" si="468"/>
        <v/>
      </c>
      <c r="BA916" s="113" t="str">
        <f t="shared" si="469"/>
        <v/>
      </c>
      <c r="BB916" s="113" t="str">
        <f t="shared" si="470"/>
        <v/>
      </c>
      <c r="BC916" s="113" t="str">
        <f t="shared" si="471"/>
        <v/>
      </c>
      <c r="BD916" s="113" t="str">
        <f t="shared" si="472"/>
        <v/>
      </c>
      <c r="BE916" s="113" t="str">
        <f t="shared" si="473"/>
        <v/>
      </c>
      <c r="BF916" s="113" t="str">
        <f t="shared" si="474"/>
        <v/>
      </c>
      <c r="BG916" s="113" t="str">
        <f t="shared" si="475"/>
        <v/>
      </c>
      <c r="BH916" s="113" t="str">
        <f t="shared" si="476"/>
        <v/>
      </c>
      <c r="BI916" s="113" t="str">
        <f t="shared" si="477"/>
        <v/>
      </c>
      <c r="BJ916" s="113" t="str">
        <f t="shared" si="478"/>
        <v/>
      </c>
      <c r="BK916" s="113" t="str">
        <f t="shared" si="479"/>
        <v/>
      </c>
      <c r="BL916" s="113" t="str">
        <f t="shared" si="480"/>
        <v/>
      </c>
      <c r="BM916" s="113" t="str">
        <f t="shared" si="481"/>
        <v/>
      </c>
      <c r="BN916" s="113" t="str">
        <f t="shared" si="482"/>
        <v/>
      </c>
    </row>
    <row r="917" spans="1:66">
      <c r="A917" s="111">
        <f>IF('Data Entry'!$H$4="","",'Data Entry'!$H$4)</f>
        <v>8</v>
      </c>
      <c r="B917" s="111" t="str">
        <f>IF('Data Entry'!B922="","",'Data Entry'!B922)</f>
        <v/>
      </c>
      <c r="C917" s="111" t="str">
        <f>IF('Data Entry'!C922="","",'Data Entry'!C922)</f>
        <v/>
      </c>
      <c r="D917" s="114" t="str">
        <f>IF('Data Entry'!D922="","",'Data Entry'!D922)</f>
        <v/>
      </c>
      <c r="E917" s="111" t="str">
        <f>IF('Data Entry'!E922="","",UPPER('Data Entry'!E922))</f>
        <v/>
      </c>
      <c r="F917" s="111"/>
      <c r="G917" s="111" t="str">
        <f>IF('Data Entry'!F922="","",UPPER('Data Entry'!F922))</f>
        <v/>
      </c>
      <c r="H917" s="111"/>
      <c r="I917" s="111"/>
      <c r="J917" s="111"/>
      <c r="K917" s="111" t="str">
        <f>IF('Data Entry'!G922="","",'Data Entry'!G922)</f>
        <v/>
      </c>
      <c r="L917" s="111" t="str">
        <f>IF('Data Entry'!H922="","",'Data Entry'!H922)</f>
        <v/>
      </c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  <c r="AE917" s="112"/>
      <c r="AF917" s="68" t="str">
        <f>IF(AK917="","",IF(AK917&gt;0,COUNT($AG$2:AG917),""))</f>
        <v/>
      </c>
      <c r="AG917" s="113">
        <f t="shared" si="451"/>
        <v>8</v>
      </c>
      <c r="AH917" s="113" t="str">
        <f t="shared" si="452"/>
        <v/>
      </c>
      <c r="AI917" s="113" t="str">
        <f t="shared" si="453"/>
        <v/>
      </c>
      <c r="AJ917" s="113" t="str">
        <f t="shared" si="454"/>
        <v/>
      </c>
      <c r="AK917" s="113" t="str">
        <f t="shared" si="455"/>
        <v/>
      </c>
      <c r="AL917" s="113">
        <f t="shared" si="456"/>
        <v>0</v>
      </c>
      <c r="AM917" s="113" t="str">
        <f t="shared" si="457"/>
        <v/>
      </c>
      <c r="AN917" s="113">
        <f t="shared" si="458"/>
        <v>0</v>
      </c>
      <c r="AO917" s="113">
        <f t="shared" si="459"/>
        <v>0</v>
      </c>
      <c r="AP917" s="113">
        <f t="shared" si="460"/>
        <v>0</v>
      </c>
      <c r="AQ917" s="113" t="str">
        <f t="shared" si="461"/>
        <v/>
      </c>
      <c r="AR917" s="113" t="str">
        <f t="shared" si="462"/>
        <v/>
      </c>
      <c r="AS917" s="113">
        <f t="shared" si="463"/>
        <v>0</v>
      </c>
      <c r="AT917" s="113">
        <f t="shared" si="464"/>
        <v>0</v>
      </c>
      <c r="AU917" s="113">
        <f t="shared" si="465"/>
        <v>0</v>
      </c>
      <c r="AV917" s="113">
        <f t="shared" si="466"/>
        <v>0</v>
      </c>
      <c r="AX917" s="68" t="str">
        <f>IF(BC917="","",IF(BC917&gt;0,COUNT($AY$2:AY917),""))</f>
        <v/>
      </c>
      <c r="AY917" s="113" t="str">
        <f t="shared" si="467"/>
        <v/>
      </c>
      <c r="AZ917" s="113" t="str">
        <f t="shared" si="468"/>
        <v/>
      </c>
      <c r="BA917" s="113" t="str">
        <f t="shared" si="469"/>
        <v/>
      </c>
      <c r="BB917" s="113" t="str">
        <f t="shared" si="470"/>
        <v/>
      </c>
      <c r="BC917" s="113" t="str">
        <f t="shared" si="471"/>
        <v/>
      </c>
      <c r="BD917" s="113" t="str">
        <f t="shared" si="472"/>
        <v/>
      </c>
      <c r="BE917" s="113" t="str">
        <f t="shared" si="473"/>
        <v/>
      </c>
      <c r="BF917" s="113" t="str">
        <f t="shared" si="474"/>
        <v/>
      </c>
      <c r="BG917" s="113" t="str">
        <f t="shared" si="475"/>
        <v/>
      </c>
      <c r="BH917" s="113" t="str">
        <f t="shared" si="476"/>
        <v/>
      </c>
      <c r="BI917" s="113" t="str">
        <f t="shared" si="477"/>
        <v/>
      </c>
      <c r="BJ917" s="113" t="str">
        <f t="shared" si="478"/>
        <v/>
      </c>
      <c r="BK917" s="113" t="str">
        <f t="shared" si="479"/>
        <v/>
      </c>
      <c r="BL917" s="113" t="str">
        <f t="shared" si="480"/>
        <v/>
      </c>
      <c r="BM917" s="113" t="str">
        <f t="shared" si="481"/>
        <v/>
      </c>
      <c r="BN917" s="113" t="str">
        <f t="shared" si="482"/>
        <v/>
      </c>
    </row>
    <row r="918" spans="1:66">
      <c r="A918" s="111">
        <f>IF('Data Entry'!$H$4="","",'Data Entry'!$H$4)</f>
        <v>8</v>
      </c>
      <c r="B918" s="111" t="str">
        <f>IF('Data Entry'!B923="","",'Data Entry'!B923)</f>
        <v/>
      </c>
      <c r="C918" s="111" t="str">
        <f>IF('Data Entry'!C923="","",'Data Entry'!C923)</f>
        <v/>
      </c>
      <c r="D918" s="114" t="str">
        <f>IF('Data Entry'!D923="","",'Data Entry'!D923)</f>
        <v/>
      </c>
      <c r="E918" s="111" t="str">
        <f>IF('Data Entry'!E923="","",UPPER('Data Entry'!E923))</f>
        <v/>
      </c>
      <c r="F918" s="111"/>
      <c r="G918" s="111" t="str">
        <f>IF('Data Entry'!F923="","",UPPER('Data Entry'!F923))</f>
        <v/>
      </c>
      <c r="H918" s="111"/>
      <c r="I918" s="111"/>
      <c r="J918" s="111"/>
      <c r="K918" s="111" t="str">
        <f>IF('Data Entry'!G923="","",'Data Entry'!G923)</f>
        <v/>
      </c>
      <c r="L918" s="111" t="str">
        <f>IF('Data Entry'!H923="","",'Data Entry'!H923)</f>
        <v/>
      </c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  <c r="AE918" s="112"/>
      <c r="AF918" s="68" t="str">
        <f>IF(AK918="","",IF(AK918&gt;0,COUNT($AG$2:AG918),""))</f>
        <v/>
      </c>
      <c r="AG918" s="113">
        <f t="shared" si="451"/>
        <v>8</v>
      </c>
      <c r="AH918" s="113" t="str">
        <f t="shared" si="452"/>
        <v/>
      </c>
      <c r="AI918" s="113" t="str">
        <f t="shared" si="453"/>
        <v/>
      </c>
      <c r="AJ918" s="113" t="str">
        <f t="shared" si="454"/>
        <v/>
      </c>
      <c r="AK918" s="113" t="str">
        <f t="shared" si="455"/>
        <v/>
      </c>
      <c r="AL918" s="113">
        <f t="shared" si="456"/>
        <v>0</v>
      </c>
      <c r="AM918" s="113" t="str">
        <f t="shared" si="457"/>
        <v/>
      </c>
      <c r="AN918" s="113">
        <f t="shared" si="458"/>
        <v>0</v>
      </c>
      <c r="AO918" s="113">
        <f t="shared" si="459"/>
        <v>0</v>
      </c>
      <c r="AP918" s="113">
        <f t="shared" si="460"/>
        <v>0</v>
      </c>
      <c r="AQ918" s="113" t="str">
        <f t="shared" si="461"/>
        <v/>
      </c>
      <c r="AR918" s="113" t="str">
        <f t="shared" si="462"/>
        <v/>
      </c>
      <c r="AS918" s="113">
        <f t="shared" si="463"/>
        <v>0</v>
      </c>
      <c r="AT918" s="113">
        <f t="shared" si="464"/>
        <v>0</v>
      </c>
      <c r="AU918" s="113">
        <f t="shared" si="465"/>
        <v>0</v>
      </c>
      <c r="AV918" s="113">
        <f t="shared" si="466"/>
        <v>0</v>
      </c>
      <c r="AX918" s="68" t="str">
        <f>IF(BC918="","",IF(BC918&gt;0,COUNT($AY$2:AY918),""))</f>
        <v/>
      </c>
      <c r="AY918" s="113" t="str">
        <f t="shared" si="467"/>
        <v/>
      </c>
      <c r="AZ918" s="113" t="str">
        <f t="shared" si="468"/>
        <v/>
      </c>
      <c r="BA918" s="113" t="str">
        <f t="shared" si="469"/>
        <v/>
      </c>
      <c r="BB918" s="113" t="str">
        <f t="shared" si="470"/>
        <v/>
      </c>
      <c r="BC918" s="113" t="str">
        <f t="shared" si="471"/>
        <v/>
      </c>
      <c r="BD918" s="113" t="str">
        <f t="shared" si="472"/>
        <v/>
      </c>
      <c r="BE918" s="113" t="str">
        <f t="shared" si="473"/>
        <v/>
      </c>
      <c r="BF918" s="113" t="str">
        <f t="shared" si="474"/>
        <v/>
      </c>
      <c r="BG918" s="113" t="str">
        <f t="shared" si="475"/>
        <v/>
      </c>
      <c r="BH918" s="113" t="str">
        <f t="shared" si="476"/>
        <v/>
      </c>
      <c r="BI918" s="113" t="str">
        <f t="shared" si="477"/>
        <v/>
      </c>
      <c r="BJ918" s="113" t="str">
        <f t="shared" si="478"/>
        <v/>
      </c>
      <c r="BK918" s="113" t="str">
        <f t="shared" si="479"/>
        <v/>
      </c>
      <c r="BL918" s="113" t="str">
        <f t="shared" si="480"/>
        <v/>
      </c>
      <c r="BM918" s="113" t="str">
        <f t="shared" si="481"/>
        <v/>
      </c>
      <c r="BN918" s="113" t="str">
        <f t="shared" si="482"/>
        <v/>
      </c>
    </row>
    <row r="919" spans="1:66">
      <c r="A919" s="111">
        <f>IF('Data Entry'!$H$4="","",'Data Entry'!$H$4)</f>
        <v>8</v>
      </c>
      <c r="B919" s="111" t="str">
        <f>IF('Data Entry'!B924="","",'Data Entry'!B924)</f>
        <v/>
      </c>
      <c r="C919" s="111" t="str">
        <f>IF('Data Entry'!C924="","",'Data Entry'!C924)</f>
        <v/>
      </c>
      <c r="D919" s="114" t="str">
        <f>IF('Data Entry'!D924="","",'Data Entry'!D924)</f>
        <v/>
      </c>
      <c r="E919" s="111" t="str">
        <f>IF('Data Entry'!E924="","",UPPER('Data Entry'!E924))</f>
        <v/>
      </c>
      <c r="F919" s="111"/>
      <c r="G919" s="111" t="str">
        <f>IF('Data Entry'!F924="","",UPPER('Data Entry'!F924))</f>
        <v/>
      </c>
      <c r="H919" s="111"/>
      <c r="I919" s="111"/>
      <c r="J919" s="111"/>
      <c r="K919" s="111" t="str">
        <f>IF('Data Entry'!G924="","",'Data Entry'!G924)</f>
        <v/>
      </c>
      <c r="L919" s="111" t="str">
        <f>IF('Data Entry'!H924="","",'Data Entry'!H924)</f>
        <v/>
      </c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  <c r="AE919" s="112"/>
      <c r="AF919" s="68" t="str">
        <f>IF(AK919="","",IF(AK919&gt;0,COUNT($AG$2:AG919),""))</f>
        <v/>
      </c>
      <c r="AG919" s="113">
        <f t="shared" si="451"/>
        <v>8</v>
      </c>
      <c r="AH919" s="113" t="str">
        <f t="shared" si="452"/>
        <v/>
      </c>
      <c r="AI919" s="113" t="str">
        <f t="shared" si="453"/>
        <v/>
      </c>
      <c r="AJ919" s="113" t="str">
        <f t="shared" si="454"/>
        <v/>
      </c>
      <c r="AK919" s="113" t="str">
        <f t="shared" si="455"/>
        <v/>
      </c>
      <c r="AL919" s="113">
        <f t="shared" si="456"/>
        <v>0</v>
      </c>
      <c r="AM919" s="113" t="str">
        <f t="shared" si="457"/>
        <v/>
      </c>
      <c r="AN919" s="113">
        <f t="shared" si="458"/>
        <v>0</v>
      </c>
      <c r="AO919" s="113">
        <f t="shared" si="459"/>
        <v>0</v>
      </c>
      <c r="AP919" s="113">
        <f t="shared" si="460"/>
        <v>0</v>
      </c>
      <c r="AQ919" s="113" t="str">
        <f t="shared" si="461"/>
        <v/>
      </c>
      <c r="AR919" s="113" t="str">
        <f t="shared" si="462"/>
        <v/>
      </c>
      <c r="AS919" s="113">
        <f t="shared" si="463"/>
        <v>0</v>
      </c>
      <c r="AT919" s="113">
        <f t="shared" si="464"/>
        <v>0</v>
      </c>
      <c r="AU919" s="113">
        <f t="shared" si="465"/>
        <v>0</v>
      </c>
      <c r="AV919" s="113">
        <f t="shared" si="466"/>
        <v>0</v>
      </c>
      <c r="AX919" s="68" t="str">
        <f>IF(BC919="","",IF(BC919&gt;0,COUNT($AY$2:AY919),""))</f>
        <v/>
      </c>
      <c r="AY919" s="113" t="str">
        <f t="shared" si="467"/>
        <v/>
      </c>
      <c r="AZ919" s="113" t="str">
        <f t="shared" si="468"/>
        <v/>
      </c>
      <c r="BA919" s="113" t="str">
        <f t="shared" si="469"/>
        <v/>
      </c>
      <c r="BB919" s="113" t="str">
        <f t="shared" si="470"/>
        <v/>
      </c>
      <c r="BC919" s="113" t="str">
        <f t="shared" si="471"/>
        <v/>
      </c>
      <c r="BD919" s="113" t="str">
        <f t="shared" si="472"/>
        <v/>
      </c>
      <c r="BE919" s="113" t="str">
        <f t="shared" si="473"/>
        <v/>
      </c>
      <c r="BF919" s="113" t="str">
        <f t="shared" si="474"/>
        <v/>
      </c>
      <c r="BG919" s="113" t="str">
        <f t="shared" si="475"/>
        <v/>
      </c>
      <c r="BH919" s="113" t="str">
        <f t="shared" si="476"/>
        <v/>
      </c>
      <c r="BI919" s="113" t="str">
        <f t="shared" si="477"/>
        <v/>
      </c>
      <c r="BJ919" s="113" t="str">
        <f t="shared" si="478"/>
        <v/>
      </c>
      <c r="BK919" s="113" t="str">
        <f t="shared" si="479"/>
        <v/>
      </c>
      <c r="BL919" s="113" t="str">
        <f t="shared" si="480"/>
        <v/>
      </c>
      <c r="BM919" s="113" t="str">
        <f t="shared" si="481"/>
        <v/>
      </c>
      <c r="BN919" s="113" t="str">
        <f t="shared" si="482"/>
        <v/>
      </c>
    </row>
    <row r="920" spans="1:66">
      <c r="A920" s="111">
        <f>IF('Data Entry'!$H$4="","",'Data Entry'!$H$4)</f>
        <v>8</v>
      </c>
      <c r="B920" s="111" t="str">
        <f>IF('Data Entry'!B925="","",'Data Entry'!B925)</f>
        <v/>
      </c>
      <c r="C920" s="111" t="str">
        <f>IF('Data Entry'!C925="","",'Data Entry'!C925)</f>
        <v/>
      </c>
      <c r="D920" s="114" t="str">
        <f>IF('Data Entry'!D925="","",'Data Entry'!D925)</f>
        <v/>
      </c>
      <c r="E920" s="111" t="str">
        <f>IF('Data Entry'!E925="","",UPPER('Data Entry'!E925))</f>
        <v/>
      </c>
      <c r="F920" s="111"/>
      <c r="G920" s="111" t="str">
        <f>IF('Data Entry'!F925="","",UPPER('Data Entry'!F925))</f>
        <v/>
      </c>
      <c r="H920" s="111"/>
      <c r="I920" s="111"/>
      <c r="J920" s="111"/>
      <c r="K920" s="111" t="str">
        <f>IF('Data Entry'!G925="","",'Data Entry'!G925)</f>
        <v/>
      </c>
      <c r="L920" s="111" t="str">
        <f>IF('Data Entry'!H925="","",'Data Entry'!H925)</f>
        <v/>
      </c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  <c r="AE920" s="112"/>
      <c r="AF920" s="68" t="str">
        <f>IF(AK920="","",IF(AK920&gt;0,COUNT($AG$2:AG920),""))</f>
        <v/>
      </c>
      <c r="AG920" s="113">
        <f t="shared" si="451"/>
        <v>8</v>
      </c>
      <c r="AH920" s="113" t="str">
        <f t="shared" si="452"/>
        <v/>
      </c>
      <c r="AI920" s="113" t="str">
        <f t="shared" si="453"/>
        <v/>
      </c>
      <c r="AJ920" s="113" t="str">
        <f t="shared" si="454"/>
        <v/>
      </c>
      <c r="AK920" s="113" t="str">
        <f t="shared" si="455"/>
        <v/>
      </c>
      <c r="AL920" s="113">
        <f t="shared" si="456"/>
        <v>0</v>
      </c>
      <c r="AM920" s="113" t="str">
        <f t="shared" si="457"/>
        <v/>
      </c>
      <c r="AN920" s="113">
        <f t="shared" si="458"/>
        <v>0</v>
      </c>
      <c r="AO920" s="113">
        <f t="shared" si="459"/>
        <v>0</v>
      </c>
      <c r="AP920" s="113">
        <f t="shared" si="460"/>
        <v>0</v>
      </c>
      <c r="AQ920" s="113" t="str">
        <f t="shared" si="461"/>
        <v/>
      </c>
      <c r="AR920" s="113" t="str">
        <f t="shared" si="462"/>
        <v/>
      </c>
      <c r="AS920" s="113">
        <f t="shared" si="463"/>
        <v>0</v>
      </c>
      <c r="AT920" s="113">
        <f t="shared" si="464"/>
        <v>0</v>
      </c>
      <c r="AU920" s="113">
        <f t="shared" si="465"/>
        <v>0</v>
      </c>
      <c r="AV920" s="113">
        <f t="shared" si="466"/>
        <v>0</v>
      </c>
      <c r="AX920" s="68" t="str">
        <f>IF(BC920="","",IF(BC920&gt;0,COUNT($AY$2:AY920),""))</f>
        <v/>
      </c>
      <c r="AY920" s="113" t="str">
        <f t="shared" si="467"/>
        <v/>
      </c>
      <c r="AZ920" s="113" t="str">
        <f t="shared" si="468"/>
        <v/>
      </c>
      <c r="BA920" s="113" t="str">
        <f t="shared" si="469"/>
        <v/>
      </c>
      <c r="BB920" s="113" t="str">
        <f t="shared" si="470"/>
        <v/>
      </c>
      <c r="BC920" s="113" t="str">
        <f t="shared" si="471"/>
        <v/>
      </c>
      <c r="BD920" s="113" t="str">
        <f t="shared" si="472"/>
        <v/>
      </c>
      <c r="BE920" s="113" t="str">
        <f t="shared" si="473"/>
        <v/>
      </c>
      <c r="BF920" s="113" t="str">
        <f t="shared" si="474"/>
        <v/>
      </c>
      <c r="BG920" s="113" t="str">
        <f t="shared" si="475"/>
        <v/>
      </c>
      <c r="BH920" s="113" t="str">
        <f t="shared" si="476"/>
        <v/>
      </c>
      <c r="BI920" s="113" t="str">
        <f t="shared" si="477"/>
        <v/>
      </c>
      <c r="BJ920" s="113" t="str">
        <f t="shared" si="478"/>
        <v/>
      </c>
      <c r="BK920" s="113" t="str">
        <f t="shared" si="479"/>
        <v/>
      </c>
      <c r="BL920" s="113" t="str">
        <f t="shared" si="480"/>
        <v/>
      </c>
      <c r="BM920" s="113" t="str">
        <f t="shared" si="481"/>
        <v/>
      </c>
      <c r="BN920" s="113" t="str">
        <f t="shared" si="482"/>
        <v/>
      </c>
    </row>
    <row r="921" spans="1:66">
      <c r="A921" s="111">
        <f>IF('Data Entry'!$H$4="","",'Data Entry'!$H$4)</f>
        <v>8</v>
      </c>
      <c r="B921" s="111" t="str">
        <f>IF('Data Entry'!B926="","",'Data Entry'!B926)</f>
        <v/>
      </c>
      <c r="C921" s="111" t="str">
        <f>IF('Data Entry'!C926="","",'Data Entry'!C926)</f>
        <v/>
      </c>
      <c r="D921" s="114" t="str">
        <f>IF('Data Entry'!D926="","",'Data Entry'!D926)</f>
        <v/>
      </c>
      <c r="E921" s="111" t="str">
        <f>IF('Data Entry'!E926="","",UPPER('Data Entry'!E926))</f>
        <v/>
      </c>
      <c r="F921" s="111"/>
      <c r="G921" s="111" t="str">
        <f>IF('Data Entry'!F926="","",UPPER('Data Entry'!F926))</f>
        <v/>
      </c>
      <c r="H921" s="111"/>
      <c r="I921" s="111"/>
      <c r="J921" s="111"/>
      <c r="K921" s="111" t="str">
        <f>IF('Data Entry'!G926="","",'Data Entry'!G926)</f>
        <v/>
      </c>
      <c r="L921" s="111" t="str">
        <f>IF('Data Entry'!H926="","",'Data Entry'!H926)</f>
        <v/>
      </c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  <c r="AE921" s="112"/>
      <c r="AF921" s="68" t="str">
        <f>IF(AK921="","",IF(AK921&gt;0,COUNT($AG$2:AG921),""))</f>
        <v/>
      </c>
      <c r="AG921" s="113">
        <f t="shared" si="451"/>
        <v>8</v>
      </c>
      <c r="AH921" s="113" t="str">
        <f t="shared" si="452"/>
        <v/>
      </c>
      <c r="AI921" s="113" t="str">
        <f t="shared" si="453"/>
        <v/>
      </c>
      <c r="AJ921" s="113" t="str">
        <f t="shared" si="454"/>
        <v/>
      </c>
      <c r="AK921" s="113" t="str">
        <f t="shared" si="455"/>
        <v/>
      </c>
      <c r="AL921" s="113">
        <f t="shared" si="456"/>
        <v>0</v>
      </c>
      <c r="AM921" s="113" t="str">
        <f t="shared" si="457"/>
        <v/>
      </c>
      <c r="AN921" s="113">
        <f t="shared" si="458"/>
        <v>0</v>
      </c>
      <c r="AO921" s="113">
        <f t="shared" si="459"/>
        <v>0</v>
      </c>
      <c r="AP921" s="113">
        <f t="shared" si="460"/>
        <v>0</v>
      </c>
      <c r="AQ921" s="113" t="str">
        <f t="shared" si="461"/>
        <v/>
      </c>
      <c r="AR921" s="113" t="str">
        <f t="shared" si="462"/>
        <v/>
      </c>
      <c r="AS921" s="113">
        <f t="shared" si="463"/>
        <v>0</v>
      </c>
      <c r="AT921" s="113">
        <f t="shared" si="464"/>
        <v>0</v>
      </c>
      <c r="AU921" s="113">
        <f t="shared" si="465"/>
        <v>0</v>
      </c>
      <c r="AV921" s="113">
        <f t="shared" si="466"/>
        <v>0</v>
      </c>
      <c r="AX921" s="68" t="str">
        <f>IF(BC921="","",IF(BC921&gt;0,COUNT($AY$2:AY921),""))</f>
        <v/>
      </c>
      <c r="AY921" s="113" t="str">
        <f t="shared" si="467"/>
        <v/>
      </c>
      <c r="AZ921" s="113" t="str">
        <f t="shared" si="468"/>
        <v/>
      </c>
      <c r="BA921" s="113" t="str">
        <f t="shared" si="469"/>
        <v/>
      </c>
      <c r="BB921" s="113" t="str">
        <f t="shared" si="470"/>
        <v/>
      </c>
      <c r="BC921" s="113" t="str">
        <f t="shared" si="471"/>
        <v/>
      </c>
      <c r="BD921" s="113" t="str">
        <f t="shared" si="472"/>
        <v/>
      </c>
      <c r="BE921" s="113" t="str">
        <f t="shared" si="473"/>
        <v/>
      </c>
      <c r="BF921" s="113" t="str">
        <f t="shared" si="474"/>
        <v/>
      </c>
      <c r="BG921" s="113" t="str">
        <f t="shared" si="475"/>
        <v/>
      </c>
      <c r="BH921" s="113" t="str">
        <f t="shared" si="476"/>
        <v/>
      </c>
      <c r="BI921" s="113" t="str">
        <f t="shared" si="477"/>
        <v/>
      </c>
      <c r="BJ921" s="113" t="str">
        <f t="shared" si="478"/>
        <v/>
      </c>
      <c r="BK921" s="113" t="str">
        <f t="shared" si="479"/>
        <v/>
      </c>
      <c r="BL921" s="113" t="str">
        <f t="shared" si="480"/>
        <v/>
      </c>
      <c r="BM921" s="113" t="str">
        <f t="shared" si="481"/>
        <v/>
      </c>
      <c r="BN921" s="113" t="str">
        <f t="shared" si="482"/>
        <v/>
      </c>
    </row>
    <row r="922" spans="1:66">
      <c r="A922" s="111">
        <f>IF('Data Entry'!$H$4="","",'Data Entry'!$H$4)</f>
        <v>8</v>
      </c>
      <c r="B922" s="111" t="str">
        <f>IF('Data Entry'!B927="","",'Data Entry'!B927)</f>
        <v/>
      </c>
      <c r="C922" s="111" t="str">
        <f>IF('Data Entry'!C927="","",'Data Entry'!C927)</f>
        <v/>
      </c>
      <c r="D922" s="114" t="str">
        <f>IF('Data Entry'!D927="","",'Data Entry'!D927)</f>
        <v/>
      </c>
      <c r="E922" s="111" t="str">
        <f>IF('Data Entry'!E927="","",UPPER('Data Entry'!E927))</f>
        <v/>
      </c>
      <c r="F922" s="111"/>
      <c r="G922" s="111" t="str">
        <f>IF('Data Entry'!F927="","",UPPER('Data Entry'!F927))</f>
        <v/>
      </c>
      <c r="H922" s="111"/>
      <c r="I922" s="111"/>
      <c r="J922" s="111"/>
      <c r="K922" s="111" t="str">
        <f>IF('Data Entry'!G927="","",'Data Entry'!G927)</f>
        <v/>
      </c>
      <c r="L922" s="111" t="str">
        <f>IF('Data Entry'!H927="","",'Data Entry'!H927)</f>
        <v/>
      </c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  <c r="AE922" s="112"/>
      <c r="AF922" s="68" t="str">
        <f>IF(AK922="","",IF(AK922&gt;0,COUNT($AG$2:AG922),""))</f>
        <v/>
      </c>
      <c r="AG922" s="113">
        <f t="shared" si="451"/>
        <v>8</v>
      </c>
      <c r="AH922" s="113" t="str">
        <f t="shared" si="452"/>
        <v/>
      </c>
      <c r="AI922" s="113" t="str">
        <f t="shared" si="453"/>
        <v/>
      </c>
      <c r="AJ922" s="113" t="str">
        <f t="shared" si="454"/>
        <v/>
      </c>
      <c r="AK922" s="113" t="str">
        <f t="shared" si="455"/>
        <v/>
      </c>
      <c r="AL922" s="113">
        <f t="shared" si="456"/>
        <v>0</v>
      </c>
      <c r="AM922" s="113" t="str">
        <f t="shared" si="457"/>
        <v/>
      </c>
      <c r="AN922" s="113">
        <f t="shared" si="458"/>
        <v>0</v>
      </c>
      <c r="AO922" s="113">
        <f t="shared" si="459"/>
        <v>0</v>
      </c>
      <c r="AP922" s="113">
        <f t="shared" si="460"/>
        <v>0</v>
      </c>
      <c r="AQ922" s="113" t="str">
        <f t="shared" si="461"/>
        <v/>
      </c>
      <c r="AR922" s="113" t="str">
        <f t="shared" si="462"/>
        <v/>
      </c>
      <c r="AS922" s="113">
        <f t="shared" si="463"/>
        <v>0</v>
      </c>
      <c r="AT922" s="113">
        <f t="shared" si="464"/>
        <v>0</v>
      </c>
      <c r="AU922" s="113">
        <f t="shared" si="465"/>
        <v>0</v>
      </c>
      <c r="AV922" s="113">
        <f t="shared" si="466"/>
        <v>0</v>
      </c>
      <c r="AX922" s="68" t="str">
        <f>IF(BC922="","",IF(BC922&gt;0,COUNT($AY$2:AY922),""))</f>
        <v/>
      </c>
      <c r="AY922" s="113" t="str">
        <f t="shared" si="467"/>
        <v/>
      </c>
      <c r="AZ922" s="113" t="str">
        <f t="shared" si="468"/>
        <v/>
      </c>
      <c r="BA922" s="113" t="str">
        <f t="shared" si="469"/>
        <v/>
      </c>
      <c r="BB922" s="113" t="str">
        <f t="shared" si="470"/>
        <v/>
      </c>
      <c r="BC922" s="113" t="str">
        <f t="shared" si="471"/>
        <v/>
      </c>
      <c r="BD922" s="113" t="str">
        <f t="shared" si="472"/>
        <v/>
      </c>
      <c r="BE922" s="113" t="str">
        <f t="shared" si="473"/>
        <v/>
      </c>
      <c r="BF922" s="113" t="str">
        <f t="shared" si="474"/>
        <v/>
      </c>
      <c r="BG922" s="113" t="str">
        <f t="shared" si="475"/>
        <v/>
      </c>
      <c r="BH922" s="113" t="str">
        <f t="shared" si="476"/>
        <v/>
      </c>
      <c r="BI922" s="113" t="str">
        <f t="shared" si="477"/>
        <v/>
      </c>
      <c r="BJ922" s="113" t="str">
        <f t="shared" si="478"/>
        <v/>
      </c>
      <c r="BK922" s="113" t="str">
        <f t="shared" si="479"/>
        <v/>
      </c>
      <c r="BL922" s="113" t="str">
        <f t="shared" si="480"/>
        <v/>
      </c>
      <c r="BM922" s="113" t="str">
        <f t="shared" si="481"/>
        <v/>
      </c>
      <c r="BN922" s="113" t="str">
        <f t="shared" si="482"/>
        <v/>
      </c>
    </row>
    <row r="923" spans="1:66">
      <c r="A923" s="111">
        <f>IF('Data Entry'!$H$4="","",'Data Entry'!$H$4)</f>
        <v>8</v>
      </c>
      <c r="B923" s="111" t="str">
        <f>IF('Data Entry'!B928="","",'Data Entry'!B928)</f>
        <v/>
      </c>
      <c r="C923" s="111" t="str">
        <f>IF('Data Entry'!C928="","",'Data Entry'!C928)</f>
        <v/>
      </c>
      <c r="D923" s="114" t="str">
        <f>IF('Data Entry'!D928="","",'Data Entry'!D928)</f>
        <v/>
      </c>
      <c r="E923" s="111" t="str">
        <f>IF('Data Entry'!E928="","",UPPER('Data Entry'!E928))</f>
        <v/>
      </c>
      <c r="F923" s="111"/>
      <c r="G923" s="111" t="str">
        <f>IF('Data Entry'!F928="","",UPPER('Data Entry'!F928))</f>
        <v/>
      </c>
      <c r="H923" s="111"/>
      <c r="I923" s="111"/>
      <c r="J923" s="111"/>
      <c r="K923" s="111" t="str">
        <f>IF('Data Entry'!G928="","",'Data Entry'!G928)</f>
        <v/>
      </c>
      <c r="L923" s="111" t="str">
        <f>IF('Data Entry'!H928="","",'Data Entry'!H928)</f>
        <v/>
      </c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  <c r="AE923" s="112"/>
      <c r="AF923" s="68" t="str">
        <f>IF(AK923="","",IF(AK923&gt;0,COUNT($AG$2:AG923),""))</f>
        <v/>
      </c>
      <c r="AG923" s="113">
        <f t="shared" si="451"/>
        <v>8</v>
      </c>
      <c r="AH923" s="113" t="str">
        <f t="shared" si="452"/>
        <v/>
      </c>
      <c r="AI923" s="113" t="str">
        <f t="shared" si="453"/>
        <v/>
      </c>
      <c r="AJ923" s="113" t="str">
        <f t="shared" si="454"/>
        <v/>
      </c>
      <c r="AK923" s="113" t="str">
        <f t="shared" si="455"/>
        <v/>
      </c>
      <c r="AL923" s="113">
        <f t="shared" si="456"/>
        <v>0</v>
      </c>
      <c r="AM923" s="113" t="str">
        <f t="shared" si="457"/>
        <v/>
      </c>
      <c r="AN923" s="113">
        <f t="shared" si="458"/>
        <v>0</v>
      </c>
      <c r="AO923" s="113">
        <f t="shared" si="459"/>
        <v>0</v>
      </c>
      <c r="AP923" s="113">
        <f t="shared" si="460"/>
        <v>0</v>
      </c>
      <c r="AQ923" s="113" t="str">
        <f t="shared" si="461"/>
        <v/>
      </c>
      <c r="AR923" s="113" t="str">
        <f t="shared" si="462"/>
        <v/>
      </c>
      <c r="AS923" s="113">
        <f t="shared" si="463"/>
        <v>0</v>
      </c>
      <c r="AT923" s="113">
        <f t="shared" si="464"/>
        <v>0</v>
      </c>
      <c r="AU923" s="113">
        <f t="shared" si="465"/>
        <v>0</v>
      </c>
      <c r="AV923" s="113">
        <f t="shared" si="466"/>
        <v>0</v>
      </c>
      <c r="AX923" s="68" t="str">
        <f>IF(BC923="","",IF(BC923&gt;0,COUNT($AY$2:AY923),""))</f>
        <v/>
      </c>
      <c r="AY923" s="113" t="str">
        <f t="shared" si="467"/>
        <v/>
      </c>
      <c r="AZ923" s="113" t="str">
        <f t="shared" si="468"/>
        <v/>
      </c>
      <c r="BA923" s="113" t="str">
        <f t="shared" si="469"/>
        <v/>
      </c>
      <c r="BB923" s="113" t="str">
        <f t="shared" si="470"/>
        <v/>
      </c>
      <c r="BC923" s="113" t="str">
        <f t="shared" si="471"/>
        <v/>
      </c>
      <c r="BD923" s="113" t="str">
        <f t="shared" si="472"/>
        <v/>
      </c>
      <c r="BE923" s="113" t="str">
        <f t="shared" si="473"/>
        <v/>
      </c>
      <c r="BF923" s="113" t="str">
        <f t="shared" si="474"/>
        <v/>
      </c>
      <c r="BG923" s="113" t="str">
        <f t="shared" si="475"/>
        <v/>
      </c>
      <c r="BH923" s="113" t="str">
        <f t="shared" si="476"/>
        <v/>
      </c>
      <c r="BI923" s="113" t="str">
        <f t="shared" si="477"/>
        <v/>
      </c>
      <c r="BJ923" s="113" t="str">
        <f t="shared" si="478"/>
        <v/>
      </c>
      <c r="BK923" s="113" t="str">
        <f t="shared" si="479"/>
        <v/>
      </c>
      <c r="BL923" s="113" t="str">
        <f t="shared" si="480"/>
        <v/>
      </c>
      <c r="BM923" s="113" t="str">
        <f t="shared" si="481"/>
        <v/>
      </c>
      <c r="BN923" s="113" t="str">
        <f t="shared" si="482"/>
        <v/>
      </c>
    </row>
    <row r="924" spans="1:66">
      <c r="A924" s="111">
        <f>IF('Data Entry'!$H$4="","",'Data Entry'!$H$4)</f>
        <v>8</v>
      </c>
      <c r="B924" s="111" t="str">
        <f>IF('Data Entry'!B929="","",'Data Entry'!B929)</f>
        <v/>
      </c>
      <c r="C924" s="111" t="str">
        <f>IF('Data Entry'!C929="","",'Data Entry'!C929)</f>
        <v/>
      </c>
      <c r="D924" s="114" t="str">
        <f>IF('Data Entry'!D929="","",'Data Entry'!D929)</f>
        <v/>
      </c>
      <c r="E924" s="111" t="str">
        <f>IF('Data Entry'!E929="","",UPPER('Data Entry'!E929))</f>
        <v/>
      </c>
      <c r="F924" s="111"/>
      <c r="G924" s="111" t="str">
        <f>IF('Data Entry'!F929="","",UPPER('Data Entry'!F929))</f>
        <v/>
      </c>
      <c r="H924" s="111"/>
      <c r="I924" s="111"/>
      <c r="J924" s="111"/>
      <c r="K924" s="111" t="str">
        <f>IF('Data Entry'!G929="","",'Data Entry'!G929)</f>
        <v/>
      </c>
      <c r="L924" s="111" t="str">
        <f>IF('Data Entry'!H929="","",'Data Entry'!H929)</f>
        <v/>
      </c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  <c r="AE924" s="112"/>
      <c r="AF924" s="68" t="str">
        <f>IF(AK924="","",IF(AK924&gt;0,COUNT($AG$2:AG924),""))</f>
        <v/>
      </c>
      <c r="AG924" s="113">
        <f t="shared" si="451"/>
        <v>8</v>
      </c>
      <c r="AH924" s="113" t="str">
        <f t="shared" si="452"/>
        <v/>
      </c>
      <c r="AI924" s="113" t="str">
        <f t="shared" si="453"/>
        <v/>
      </c>
      <c r="AJ924" s="113" t="str">
        <f t="shared" si="454"/>
        <v/>
      </c>
      <c r="AK924" s="113" t="str">
        <f t="shared" si="455"/>
        <v/>
      </c>
      <c r="AL924" s="113">
        <f t="shared" si="456"/>
        <v>0</v>
      </c>
      <c r="AM924" s="113" t="str">
        <f t="shared" si="457"/>
        <v/>
      </c>
      <c r="AN924" s="113">
        <f t="shared" si="458"/>
        <v>0</v>
      </c>
      <c r="AO924" s="113">
        <f t="shared" si="459"/>
        <v>0</v>
      </c>
      <c r="AP924" s="113">
        <f t="shared" si="460"/>
        <v>0</v>
      </c>
      <c r="AQ924" s="113" t="str">
        <f t="shared" si="461"/>
        <v/>
      </c>
      <c r="AR924" s="113" t="str">
        <f t="shared" si="462"/>
        <v/>
      </c>
      <c r="AS924" s="113">
        <f t="shared" si="463"/>
        <v>0</v>
      </c>
      <c r="AT924" s="113">
        <f t="shared" si="464"/>
        <v>0</v>
      </c>
      <c r="AU924" s="113">
        <f t="shared" si="465"/>
        <v>0</v>
      </c>
      <c r="AV924" s="113">
        <f t="shared" si="466"/>
        <v>0</v>
      </c>
      <c r="AX924" s="68" t="str">
        <f>IF(BC924="","",IF(BC924&gt;0,COUNT($AY$2:AY924),""))</f>
        <v/>
      </c>
      <c r="AY924" s="113" t="str">
        <f t="shared" si="467"/>
        <v/>
      </c>
      <c r="AZ924" s="113" t="str">
        <f t="shared" si="468"/>
        <v/>
      </c>
      <c r="BA924" s="113" t="str">
        <f t="shared" si="469"/>
        <v/>
      </c>
      <c r="BB924" s="113" t="str">
        <f t="shared" si="470"/>
        <v/>
      </c>
      <c r="BC924" s="113" t="str">
        <f t="shared" si="471"/>
        <v/>
      </c>
      <c r="BD924" s="113" t="str">
        <f t="shared" si="472"/>
        <v/>
      </c>
      <c r="BE924" s="113" t="str">
        <f t="shared" si="473"/>
        <v/>
      </c>
      <c r="BF924" s="113" t="str">
        <f t="shared" si="474"/>
        <v/>
      </c>
      <c r="BG924" s="113" t="str">
        <f t="shared" si="475"/>
        <v/>
      </c>
      <c r="BH924" s="113" t="str">
        <f t="shared" si="476"/>
        <v/>
      </c>
      <c r="BI924" s="113" t="str">
        <f t="shared" si="477"/>
        <v/>
      </c>
      <c r="BJ924" s="113" t="str">
        <f t="shared" si="478"/>
        <v/>
      </c>
      <c r="BK924" s="113" t="str">
        <f t="shared" si="479"/>
        <v/>
      </c>
      <c r="BL924" s="113" t="str">
        <f t="shared" si="480"/>
        <v/>
      </c>
      <c r="BM924" s="113" t="str">
        <f t="shared" si="481"/>
        <v/>
      </c>
      <c r="BN924" s="113" t="str">
        <f t="shared" si="482"/>
        <v/>
      </c>
    </row>
    <row r="925" spans="1:66">
      <c r="A925" s="111">
        <f>IF('Data Entry'!$H$4="","",'Data Entry'!$H$4)</f>
        <v>8</v>
      </c>
      <c r="B925" s="111" t="str">
        <f>IF('Data Entry'!B930="","",'Data Entry'!B930)</f>
        <v/>
      </c>
      <c r="C925" s="111" t="str">
        <f>IF('Data Entry'!C930="","",'Data Entry'!C930)</f>
        <v/>
      </c>
      <c r="D925" s="114" t="str">
        <f>IF('Data Entry'!D930="","",'Data Entry'!D930)</f>
        <v/>
      </c>
      <c r="E925" s="111" t="str">
        <f>IF('Data Entry'!E930="","",UPPER('Data Entry'!E930))</f>
        <v/>
      </c>
      <c r="F925" s="111"/>
      <c r="G925" s="111" t="str">
        <f>IF('Data Entry'!F930="","",UPPER('Data Entry'!F930))</f>
        <v/>
      </c>
      <c r="H925" s="111"/>
      <c r="I925" s="111"/>
      <c r="J925" s="111"/>
      <c r="K925" s="111" t="str">
        <f>IF('Data Entry'!G930="","",'Data Entry'!G930)</f>
        <v/>
      </c>
      <c r="L925" s="111" t="str">
        <f>IF('Data Entry'!H930="","",'Data Entry'!H930)</f>
        <v/>
      </c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  <c r="AE925" s="112"/>
      <c r="AF925" s="68" t="str">
        <f>IF(AK925="","",IF(AK925&gt;0,COUNT($AG$2:AG925),""))</f>
        <v/>
      </c>
      <c r="AG925" s="113">
        <f t="shared" si="451"/>
        <v>8</v>
      </c>
      <c r="AH925" s="113" t="str">
        <f t="shared" si="452"/>
        <v/>
      </c>
      <c r="AI925" s="113" t="str">
        <f t="shared" si="453"/>
        <v/>
      </c>
      <c r="AJ925" s="113" t="str">
        <f t="shared" si="454"/>
        <v/>
      </c>
      <c r="AK925" s="113" t="str">
        <f t="shared" si="455"/>
        <v/>
      </c>
      <c r="AL925" s="113">
        <f t="shared" si="456"/>
        <v>0</v>
      </c>
      <c r="AM925" s="113" t="str">
        <f t="shared" si="457"/>
        <v/>
      </c>
      <c r="AN925" s="113">
        <f t="shared" si="458"/>
        <v>0</v>
      </c>
      <c r="AO925" s="113">
        <f t="shared" si="459"/>
        <v>0</v>
      </c>
      <c r="AP925" s="113">
        <f t="shared" si="460"/>
        <v>0</v>
      </c>
      <c r="AQ925" s="113" t="str">
        <f t="shared" si="461"/>
        <v/>
      </c>
      <c r="AR925" s="113" t="str">
        <f t="shared" si="462"/>
        <v/>
      </c>
      <c r="AS925" s="113">
        <f t="shared" si="463"/>
        <v>0</v>
      </c>
      <c r="AT925" s="113">
        <f t="shared" si="464"/>
        <v>0</v>
      </c>
      <c r="AU925" s="113">
        <f t="shared" si="465"/>
        <v>0</v>
      </c>
      <c r="AV925" s="113">
        <f t="shared" si="466"/>
        <v>0</v>
      </c>
      <c r="AX925" s="68" t="str">
        <f>IF(BC925="","",IF(BC925&gt;0,COUNT($AY$2:AY925),""))</f>
        <v/>
      </c>
      <c r="AY925" s="113" t="str">
        <f t="shared" si="467"/>
        <v/>
      </c>
      <c r="AZ925" s="113" t="str">
        <f t="shared" si="468"/>
        <v/>
      </c>
      <c r="BA925" s="113" t="str">
        <f t="shared" si="469"/>
        <v/>
      </c>
      <c r="BB925" s="113" t="str">
        <f t="shared" si="470"/>
        <v/>
      </c>
      <c r="BC925" s="113" t="str">
        <f t="shared" si="471"/>
        <v/>
      </c>
      <c r="BD925" s="113" t="str">
        <f t="shared" si="472"/>
        <v/>
      </c>
      <c r="BE925" s="113" t="str">
        <f t="shared" si="473"/>
        <v/>
      </c>
      <c r="BF925" s="113" t="str">
        <f t="shared" si="474"/>
        <v/>
      </c>
      <c r="BG925" s="113" t="str">
        <f t="shared" si="475"/>
        <v/>
      </c>
      <c r="BH925" s="113" t="str">
        <f t="shared" si="476"/>
        <v/>
      </c>
      <c r="BI925" s="113" t="str">
        <f t="shared" si="477"/>
        <v/>
      </c>
      <c r="BJ925" s="113" t="str">
        <f t="shared" si="478"/>
        <v/>
      </c>
      <c r="BK925" s="113" t="str">
        <f t="shared" si="479"/>
        <v/>
      </c>
      <c r="BL925" s="113" t="str">
        <f t="shared" si="480"/>
        <v/>
      </c>
      <c r="BM925" s="113" t="str">
        <f t="shared" si="481"/>
        <v/>
      </c>
      <c r="BN925" s="113" t="str">
        <f t="shared" si="482"/>
        <v/>
      </c>
    </row>
    <row r="926" spans="1:66">
      <c r="A926" s="111">
        <f>IF('Data Entry'!$H$4="","",'Data Entry'!$H$4)</f>
        <v>8</v>
      </c>
      <c r="B926" s="111" t="str">
        <f>IF('Data Entry'!B931="","",'Data Entry'!B931)</f>
        <v/>
      </c>
      <c r="C926" s="111" t="str">
        <f>IF('Data Entry'!C931="","",'Data Entry'!C931)</f>
        <v/>
      </c>
      <c r="D926" s="114" t="str">
        <f>IF('Data Entry'!D931="","",'Data Entry'!D931)</f>
        <v/>
      </c>
      <c r="E926" s="111" t="str">
        <f>IF('Data Entry'!E931="","",UPPER('Data Entry'!E931))</f>
        <v/>
      </c>
      <c r="F926" s="111"/>
      <c r="G926" s="111" t="str">
        <f>IF('Data Entry'!F931="","",UPPER('Data Entry'!F931))</f>
        <v/>
      </c>
      <c r="H926" s="111"/>
      <c r="I926" s="111"/>
      <c r="J926" s="111"/>
      <c r="K926" s="111" t="str">
        <f>IF('Data Entry'!G931="","",'Data Entry'!G931)</f>
        <v/>
      </c>
      <c r="L926" s="111" t="str">
        <f>IF('Data Entry'!H931="","",'Data Entry'!H931)</f>
        <v/>
      </c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  <c r="AE926" s="112"/>
      <c r="AF926" s="68" t="str">
        <f>IF(AK926="","",IF(AK926&gt;0,COUNT($AG$2:AG926),""))</f>
        <v/>
      </c>
      <c r="AG926" s="113">
        <f t="shared" si="451"/>
        <v>8</v>
      </c>
      <c r="AH926" s="113" t="str">
        <f t="shared" si="452"/>
        <v/>
      </c>
      <c r="AI926" s="113" t="str">
        <f t="shared" si="453"/>
        <v/>
      </c>
      <c r="AJ926" s="113" t="str">
        <f t="shared" si="454"/>
        <v/>
      </c>
      <c r="AK926" s="113" t="str">
        <f t="shared" si="455"/>
        <v/>
      </c>
      <c r="AL926" s="113">
        <f t="shared" si="456"/>
        <v>0</v>
      </c>
      <c r="AM926" s="113" t="str">
        <f t="shared" si="457"/>
        <v/>
      </c>
      <c r="AN926" s="113">
        <f t="shared" si="458"/>
        <v>0</v>
      </c>
      <c r="AO926" s="113">
        <f t="shared" si="459"/>
        <v>0</v>
      </c>
      <c r="AP926" s="113">
        <f t="shared" si="460"/>
        <v>0</v>
      </c>
      <c r="AQ926" s="113" t="str">
        <f t="shared" si="461"/>
        <v/>
      </c>
      <c r="AR926" s="113" t="str">
        <f t="shared" si="462"/>
        <v/>
      </c>
      <c r="AS926" s="113">
        <f t="shared" si="463"/>
        <v>0</v>
      </c>
      <c r="AT926" s="113">
        <f t="shared" si="464"/>
        <v>0</v>
      </c>
      <c r="AU926" s="113">
        <f t="shared" si="465"/>
        <v>0</v>
      </c>
      <c r="AV926" s="113">
        <f t="shared" si="466"/>
        <v>0</v>
      </c>
      <c r="AX926" s="68" t="str">
        <f>IF(BC926="","",IF(BC926&gt;0,COUNT($AY$2:AY926),""))</f>
        <v/>
      </c>
      <c r="AY926" s="113" t="str">
        <f t="shared" si="467"/>
        <v/>
      </c>
      <c r="AZ926" s="113" t="str">
        <f t="shared" si="468"/>
        <v/>
      </c>
      <c r="BA926" s="113" t="str">
        <f t="shared" si="469"/>
        <v/>
      </c>
      <c r="BB926" s="113" t="str">
        <f t="shared" si="470"/>
        <v/>
      </c>
      <c r="BC926" s="113" t="str">
        <f t="shared" si="471"/>
        <v/>
      </c>
      <c r="BD926" s="113" t="str">
        <f t="shared" si="472"/>
        <v/>
      </c>
      <c r="BE926" s="113" t="str">
        <f t="shared" si="473"/>
        <v/>
      </c>
      <c r="BF926" s="113" t="str">
        <f t="shared" si="474"/>
        <v/>
      </c>
      <c r="BG926" s="113" t="str">
        <f t="shared" si="475"/>
        <v/>
      </c>
      <c r="BH926" s="113" t="str">
        <f t="shared" si="476"/>
        <v/>
      </c>
      <c r="BI926" s="113" t="str">
        <f t="shared" si="477"/>
        <v/>
      </c>
      <c r="BJ926" s="113" t="str">
        <f t="shared" si="478"/>
        <v/>
      </c>
      <c r="BK926" s="113" t="str">
        <f t="shared" si="479"/>
        <v/>
      </c>
      <c r="BL926" s="113" t="str">
        <f t="shared" si="480"/>
        <v/>
      </c>
      <c r="BM926" s="113" t="str">
        <f t="shared" si="481"/>
        <v/>
      </c>
      <c r="BN926" s="113" t="str">
        <f t="shared" si="482"/>
        <v/>
      </c>
    </row>
    <row r="927" spans="1:66">
      <c r="A927" s="111">
        <f>IF('Data Entry'!$H$4="","",'Data Entry'!$H$4)</f>
        <v>8</v>
      </c>
      <c r="B927" s="111" t="str">
        <f>IF('Data Entry'!B932="","",'Data Entry'!B932)</f>
        <v/>
      </c>
      <c r="C927" s="111" t="str">
        <f>IF('Data Entry'!C932="","",'Data Entry'!C932)</f>
        <v/>
      </c>
      <c r="D927" s="114" t="str">
        <f>IF('Data Entry'!D932="","",'Data Entry'!D932)</f>
        <v/>
      </c>
      <c r="E927" s="111" t="str">
        <f>IF('Data Entry'!E932="","",UPPER('Data Entry'!E932))</f>
        <v/>
      </c>
      <c r="F927" s="111"/>
      <c r="G927" s="111" t="str">
        <f>IF('Data Entry'!F932="","",UPPER('Data Entry'!F932))</f>
        <v/>
      </c>
      <c r="H927" s="111"/>
      <c r="I927" s="111"/>
      <c r="J927" s="111"/>
      <c r="K927" s="111" t="str">
        <f>IF('Data Entry'!G932="","",'Data Entry'!G932)</f>
        <v/>
      </c>
      <c r="L927" s="111" t="str">
        <f>IF('Data Entry'!H932="","",'Data Entry'!H932)</f>
        <v/>
      </c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  <c r="AE927" s="112"/>
      <c r="AF927" s="68" t="str">
        <f>IF(AK927="","",IF(AK927&gt;0,COUNT($AG$2:AG927),""))</f>
        <v/>
      </c>
      <c r="AG927" s="113">
        <f t="shared" si="451"/>
        <v>8</v>
      </c>
      <c r="AH927" s="113" t="str">
        <f t="shared" si="452"/>
        <v/>
      </c>
      <c r="AI927" s="113" t="str">
        <f t="shared" si="453"/>
        <v/>
      </c>
      <c r="AJ927" s="113" t="str">
        <f t="shared" si="454"/>
        <v/>
      </c>
      <c r="AK927" s="113" t="str">
        <f t="shared" si="455"/>
        <v/>
      </c>
      <c r="AL927" s="113">
        <f t="shared" si="456"/>
        <v>0</v>
      </c>
      <c r="AM927" s="113" t="str">
        <f t="shared" si="457"/>
        <v/>
      </c>
      <c r="AN927" s="113">
        <f t="shared" si="458"/>
        <v>0</v>
      </c>
      <c r="AO927" s="113">
        <f t="shared" si="459"/>
        <v>0</v>
      </c>
      <c r="AP927" s="113">
        <f t="shared" si="460"/>
        <v>0</v>
      </c>
      <c r="AQ927" s="113" t="str">
        <f t="shared" si="461"/>
        <v/>
      </c>
      <c r="AR927" s="113" t="str">
        <f t="shared" si="462"/>
        <v/>
      </c>
      <c r="AS927" s="113">
        <f t="shared" si="463"/>
        <v>0</v>
      </c>
      <c r="AT927" s="113">
        <f t="shared" si="464"/>
        <v>0</v>
      </c>
      <c r="AU927" s="113">
        <f t="shared" si="465"/>
        <v>0</v>
      </c>
      <c r="AV927" s="113">
        <f t="shared" si="466"/>
        <v>0</v>
      </c>
      <c r="AX927" s="68" t="str">
        <f>IF(BC927="","",IF(BC927&gt;0,COUNT($AY$2:AY927),""))</f>
        <v/>
      </c>
      <c r="AY927" s="113" t="str">
        <f t="shared" si="467"/>
        <v/>
      </c>
      <c r="AZ927" s="113" t="str">
        <f t="shared" si="468"/>
        <v/>
      </c>
      <c r="BA927" s="113" t="str">
        <f t="shared" si="469"/>
        <v/>
      </c>
      <c r="BB927" s="113" t="str">
        <f t="shared" si="470"/>
        <v/>
      </c>
      <c r="BC927" s="113" t="str">
        <f t="shared" si="471"/>
        <v/>
      </c>
      <c r="BD927" s="113" t="str">
        <f t="shared" si="472"/>
        <v/>
      </c>
      <c r="BE927" s="113" t="str">
        <f t="shared" si="473"/>
        <v/>
      </c>
      <c r="BF927" s="113" t="str">
        <f t="shared" si="474"/>
        <v/>
      </c>
      <c r="BG927" s="113" t="str">
        <f t="shared" si="475"/>
        <v/>
      </c>
      <c r="BH927" s="113" t="str">
        <f t="shared" si="476"/>
        <v/>
      </c>
      <c r="BI927" s="113" t="str">
        <f t="shared" si="477"/>
        <v/>
      </c>
      <c r="BJ927" s="113" t="str">
        <f t="shared" si="478"/>
        <v/>
      </c>
      <c r="BK927" s="113" t="str">
        <f t="shared" si="479"/>
        <v/>
      </c>
      <c r="BL927" s="113" t="str">
        <f t="shared" si="480"/>
        <v/>
      </c>
      <c r="BM927" s="113" t="str">
        <f t="shared" si="481"/>
        <v/>
      </c>
      <c r="BN927" s="113" t="str">
        <f t="shared" si="482"/>
        <v/>
      </c>
    </row>
    <row r="928" spans="1:66">
      <c r="A928" s="111">
        <f>IF('Data Entry'!$H$4="","",'Data Entry'!$H$4)</f>
        <v>8</v>
      </c>
      <c r="B928" s="111" t="str">
        <f>IF('Data Entry'!B933="","",'Data Entry'!B933)</f>
        <v/>
      </c>
      <c r="C928" s="111" t="str">
        <f>IF('Data Entry'!C933="","",'Data Entry'!C933)</f>
        <v/>
      </c>
      <c r="D928" s="114" t="str">
        <f>IF('Data Entry'!D933="","",'Data Entry'!D933)</f>
        <v/>
      </c>
      <c r="E928" s="111" t="str">
        <f>IF('Data Entry'!E933="","",UPPER('Data Entry'!E933))</f>
        <v/>
      </c>
      <c r="F928" s="111"/>
      <c r="G928" s="111" t="str">
        <f>IF('Data Entry'!F933="","",UPPER('Data Entry'!F933))</f>
        <v/>
      </c>
      <c r="H928" s="111"/>
      <c r="I928" s="111"/>
      <c r="J928" s="111"/>
      <c r="K928" s="111" t="str">
        <f>IF('Data Entry'!G933="","",'Data Entry'!G933)</f>
        <v/>
      </c>
      <c r="L928" s="111" t="str">
        <f>IF('Data Entry'!H933="","",'Data Entry'!H933)</f>
        <v/>
      </c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  <c r="AE928" s="112"/>
      <c r="AF928" s="68" t="str">
        <f>IF(AK928="","",IF(AK928&gt;0,COUNT($AG$2:AG928),""))</f>
        <v/>
      </c>
      <c r="AG928" s="113">
        <f t="shared" si="451"/>
        <v>8</v>
      </c>
      <c r="AH928" s="113" t="str">
        <f t="shared" si="452"/>
        <v/>
      </c>
      <c r="AI928" s="113" t="str">
        <f t="shared" si="453"/>
        <v/>
      </c>
      <c r="AJ928" s="113" t="str">
        <f t="shared" si="454"/>
        <v/>
      </c>
      <c r="AK928" s="113" t="str">
        <f t="shared" si="455"/>
        <v/>
      </c>
      <c r="AL928" s="113">
        <f t="shared" si="456"/>
        <v>0</v>
      </c>
      <c r="AM928" s="113" t="str">
        <f t="shared" si="457"/>
        <v/>
      </c>
      <c r="AN928" s="113">
        <f t="shared" si="458"/>
        <v>0</v>
      </c>
      <c r="AO928" s="113">
        <f t="shared" si="459"/>
        <v>0</v>
      </c>
      <c r="AP928" s="113">
        <f t="shared" si="460"/>
        <v>0</v>
      </c>
      <c r="AQ928" s="113" t="str">
        <f t="shared" si="461"/>
        <v/>
      </c>
      <c r="AR928" s="113" t="str">
        <f t="shared" si="462"/>
        <v/>
      </c>
      <c r="AS928" s="113">
        <f t="shared" si="463"/>
        <v>0</v>
      </c>
      <c r="AT928" s="113">
        <f t="shared" si="464"/>
        <v>0</v>
      </c>
      <c r="AU928" s="113">
        <f t="shared" si="465"/>
        <v>0</v>
      </c>
      <c r="AV928" s="113">
        <f t="shared" si="466"/>
        <v>0</v>
      </c>
      <c r="AX928" s="68" t="str">
        <f>IF(BC928="","",IF(BC928&gt;0,COUNT($AY$2:AY928),""))</f>
        <v/>
      </c>
      <c r="AY928" s="113" t="str">
        <f t="shared" si="467"/>
        <v/>
      </c>
      <c r="AZ928" s="113" t="str">
        <f t="shared" si="468"/>
        <v/>
      </c>
      <c r="BA928" s="113" t="str">
        <f t="shared" si="469"/>
        <v/>
      </c>
      <c r="BB928" s="113" t="str">
        <f t="shared" si="470"/>
        <v/>
      </c>
      <c r="BC928" s="113" t="str">
        <f t="shared" si="471"/>
        <v/>
      </c>
      <c r="BD928" s="113" t="str">
        <f t="shared" si="472"/>
        <v/>
      </c>
      <c r="BE928" s="113" t="str">
        <f t="shared" si="473"/>
        <v/>
      </c>
      <c r="BF928" s="113" t="str">
        <f t="shared" si="474"/>
        <v/>
      </c>
      <c r="BG928" s="113" t="str">
        <f t="shared" si="475"/>
        <v/>
      </c>
      <c r="BH928" s="113" t="str">
        <f t="shared" si="476"/>
        <v/>
      </c>
      <c r="BI928" s="113" t="str">
        <f t="shared" si="477"/>
        <v/>
      </c>
      <c r="BJ928" s="113" t="str">
        <f t="shared" si="478"/>
        <v/>
      </c>
      <c r="BK928" s="113" t="str">
        <f t="shared" si="479"/>
        <v/>
      </c>
      <c r="BL928" s="113" t="str">
        <f t="shared" si="480"/>
        <v/>
      </c>
      <c r="BM928" s="113" t="str">
        <f t="shared" si="481"/>
        <v/>
      </c>
      <c r="BN928" s="113" t="str">
        <f t="shared" si="482"/>
        <v/>
      </c>
    </row>
    <row r="929" spans="1:66">
      <c r="A929" s="111">
        <f>IF('Data Entry'!$H$4="","",'Data Entry'!$H$4)</f>
        <v>8</v>
      </c>
      <c r="B929" s="111" t="str">
        <f>IF('Data Entry'!B934="","",'Data Entry'!B934)</f>
        <v/>
      </c>
      <c r="C929" s="111" t="str">
        <f>IF('Data Entry'!C934="","",'Data Entry'!C934)</f>
        <v/>
      </c>
      <c r="D929" s="114" t="str">
        <f>IF('Data Entry'!D934="","",'Data Entry'!D934)</f>
        <v/>
      </c>
      <c r="E929" s="111" t="str">
        <f>IF('Data Entry'!E934="","",UPPER('Data Entry'!E934))</f>
        <v/>
      </c>
      <c r="F929" s="111"/>
      <c r="G929" s="111" t="str">
        <f>IF('Data Entry'!F934="","",UPPER('Data Entry'!F934))</f>
        <v/>
      </c>
      <c r="H929" s="111"/>
      <c r="I929" s="111"/>
      <c r="J929" s="111"/>
      <c r="K929" s="111" t="str">
        <f>IF('Data Entry'!G934="","",'Data Entry'!G934)</f>
        <v/>
      </c>
      <c r="L929" s="111" t="str">
        <f>IF('Data Entry'!H934="","",'Data Entry'!H934)</f>
        <v/>
      </c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  <c r="AE929" s="112"/>
      <c r="AF929" s="68" t="str">
        <f>IF(AK929="","",IF(AK929&gt;0,COUNT($AG$2:AG929),""))</f>
        <v/>
      </c>
      <c r="AG929" s="113">
        <f t="shared" si="451"/>
        <v>8</v>
      </c>
      <c r="AH929" s="113" t="str">
        <f t="shared" si="452"/>
        <v/>
      </c>
      <c r="AI929" s="113" t="str">
        <f t="shared" si="453"/>
        <v/>
      </c>
      <c r="AJ929" s="113" t="str">
        <f t="shared" si="454"/>
        <v/>
      </c>
      <c r="AK929" s="113" t="str">
        <f t="shared" si="455"/>
        <v/>
      </c>
      <c r="AL929" s="113">
        <f t="shared" si="456"/>
        <v>0</v>
      </c>
      <c r="AM929" s="113" t="str">
        <f t="shared" si="457"/>
        <v/>
      </c>
      <c r="AN929" s="113">
        <f t="shared" si="458"/>
        <v>0</v>
      </c>
      <c r="AO929" s="113">
        <f t="shared" si="459"/>
        <v>0</v>
      </c>
      <c r="AP929" s="113">
        <f t="shared" si="460"/>
        <v>0</v>
      </c>
      <c r="AQ929" s="113" t="str">
        <f t="shared" si="461"/>
        <v/>
      </c>
      <c r="AR929" s="113" t="str">
        <f t="shared" si="462"/>
        <v/>
      </c>
      <c r="AS929" s="113">
        <f t="shared" si="463"/>
        <v>0</v>
      </c>
      <c r="AT929" s="113">
        <f t="shared" si="464"/>
        <v>0</v>
      </c>
      <c r="AU929" s="113">
        <f t="shared" si="465"/>
        <v>0</v>
      </c>
      <c r="AV929" s="113">
        <f t="shared" si="466"/>
        <v>0</v>
      </c>
      <c r="AX929" s="68" t="str">
        <f>IF(BC929="","",IF(BC929&gt;0,COUNT($AY$2:AY929),""))</f>
        <v/>
      </c>
      <c r="AY929" s="113" t="str">
        <f t="shared" si="467"/>
        <v/>
      </c>
      <c r="AZ929" s="113" t="str">
        <f t="shared" si="468"/>
        <v/>
      </c>
      <c r="BA929" s="113" t="str">
        <f t="shared" si="469"/>
        <v/>
      </c>
      <c r="BB929" s="113" t="str">
        <f t="shared" si="470"/>
        <v/>
      </c>
      <c r="BC929" s="113" t="str">
        <f t="shared" si="471"/>
        <v/>
      </c>
      <c r="BD929" s="113" t="str">
        <f t="shared" si="472"/>
        <v/>
      </c>
      <c r="BE929" s="113" t="str">
        <f t="shared" si="473"/>
        <v/>
      </c>
      <c r="BF929" s="113" t="str">
        <f t="shared" si="474"/>
        <v/>
      </c>
      <c r="BG929" s="113" t="str">
        <f t="shared" si="475"/>
        <v/>
      </c>
      <c r="BH929" s="113" t="str">
        <f t="shared" si="476"/>
        <v/>
      </c>
      <c r="BI929" s="113" t="str">
        <f t="shared" si="477"/>
        <v/>
      </c>
      <c r="BJ929" s="113" t="str">
        <f t="shared" si="478"/>
        <v/>
      </c>
      <c r="BK929" s="113" t="str">
        <f t="shared" si="479"/>
        <v/>
      </c>
      <c r="BL929" s="113" t="str">
        <f t="shared" si="480"/>
        <v/>
      </c>
      <c r="BM929" s="113" t="str">
        <f t="shared" si="481"/>
        <v/>
      </c>
      <c r="BN929" s="113" t="str">
        <f t="shared" si="482"/>
        <v/>
      </c>
    </row>
    <row r="930" spans="1:66">
      <c r="A930" s="111">
        <f>IF('Data Entry'!$H$4="","",'Data Entry'!$H$4)</f>
        <v>8</v>
      </c>
      <c r="B930" s="111" t="str">
        <f>IF('Data Entry'!B935="","",'Data Entry'!B935)</f>
        <v/>
      </c>
      <c r="C930" s="111" t="str">
        <f>IF('Data Entry'!C935="","",'Data Entry'!C935)</f>
        <v/>
      </c>
      <c r="D930" s="114" t="str">
        <f>IF('Data Entry'!D935="","",'Data Entry'!D935)</f>
        <v/>
      </c>
      <c r="E930" s="111" t="str">
        <f>IF('Data Entry'!E935="","",UPPER('Data Entry'!E935))</f>
        <v/>
      </c>
      <c r="F930" s="111"/>
      <c r="G930" s="111" t="str">
        <f>IF('Data Entry'!F935="","",UPPER('Data Entry'!F935))</f>
        <v/>
      </c>
      <c r="H930" s="111"/>
      <c r="I930" s="111"/>
      <c r="J930" s="111"/>
      <c r="K930" s="111" t="str">
        <f>IF('Data Entry'!G935="","",'Data Entry'!G935)</f>
        <v/>
      </c>
      <c r="L930" s="111" t="str">
        <f>IF('Data Entry'!H935="","",'Data Entry'!H935)</f>
        <v/>
      </c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  <c r="AE930" s="112"/>
      <c r="AF930" s="68" t="str">
        <f>IF(AK930="","",IF(AK930&gt;0,COUNT($AG$2:AG930),""))</f>
        <v/>
      </c>
      <c r="AG930" s="113">
        <f t="shared" si="451"/>
        <v>8</v>
      </c>
      <c r="AH930" s="113" t="str">
        <f t="shared" si="452"/>
        <v/>
      </c>
      <c r="AI930" s="113" t="str">
        <f t="shared" si="453"/>
        <v/>
      </c>
      <c r="AJ930" s="113" t="str">
        <f t="shared" si="454"/>
        <v/>
      </c>
      <c r="AK930" s="113" t="str">
        <f t="shared" si="455"/>
        <v/>
      </c>
      <c r="AL930" s="113">
        <f t="shared" si="456"/>
        <v>0</v>
      </c>
      <c r="AM930" s="113" t="str">
        <f t="shared" si="457"/>
        <v/>
      </c>
      <c r="AN930" s="113">
        <f t="shared" si="458"/>
        <v>0</v>
      </c>
      <c r="AO930" s="113">
        <f t="shared" si="459"/>
        <v>0</v>
      </c>
      <c r="AP930" s="113">
        <f t="shared" si="460"/>
        <v>0</v>
      </c>
      <c r="AQ930" s="113" t="str">
        <f t="shared" si="461"/>
        <v/>
      </c>
      <c r="AR930" s="113" t="str">
        <f t="shared" si="462"/>
        <v/>
      </c>
      <c r="AS930" s="113">
        <f t="shared" si="463"/>
        <v>0</v>
      </c>
      <c r="AT930" s="113">
        <f t="shared" si="464"/>
        <v>0</v>
      </c>
      <c r="AU930" s="113">
        <f t="shared" si="465"/>
        <v>0</v>
      </c>
      <c r="AV930" s="113">
        <f t="shared" si="466"/>
        <v>0</v>
      </c>
      <c r="AX930" s="68" t="str">
        <f>IF(BC930="","",IF(BC930&gt;0,COUNT($AY$2:AY930),""))</f>
        <v/>
      </c>
      <c r="AY930" s="113" t="str">
        <f t="shared" si="467"/>
        <v/>
      </c>
      <c r="AZ930" s="113" t="str">
        <f t="shared" si="468"/>
        <v/>
      </c>
      <c r="BA930" s="113" t="str">
        <f t="shared" si="469"/>
        <v/>
      </c>
      <c r="BB930" s="113" t="str">
        <f t="shared" si="470"/>
        <v/>
      </c>
      <c r="BC930" s="113" t="str">
        <f t="shared" si="471"/>
        <v/>
      </c>
      <c r="BD930" s="113" t="str">
        <f t="shared" si="472"/>
        <v/>
      </c>
      <c r="BE930" s="113" t="str">
        <f t="shared" si="473"/>
        <v/>
      </c>
      <c r="BF930" s="113" t="str">
        <f t="shared" si="474"/>
        <v/>
      </c>
      <c r="BG930" s="113" t="str">
        <f t="shared" si="475"/>
        <v/>
      </c>
      <c r="BH930" s="113" t="str">
        <f t="shared" si="476"/>
        <v/>
      </c>
      <c r="BI930" s="113" t="str">
        <f t="shared" si="477"/>
        <v/>
      </c>
      <c r="BJ930" s="113" t="str">
        <f t="shared" si="478"/>
        <v/>
      </c>
      <c r="BK930" s="113" t="str">
        <f t="shared" si="479"/>
        <v/>
      </c>
      <c r="BL930" s="113" t="str">
        <f t="shared" si="480"/>
        <v/>
      </c>
      <c r="BM930" s="113" t="str">
        <f t="shared" si="481"/>
        <v/>
      </c>
      <c r="BN930" s="113" t="str">
        <f t="shared" si="482"/>
        <v/>
      </c>
    </row>
    <row r="931" spans="1:66">
      <c r="A931" s="111">
        <f>IF('Data Entry'!$H$4="","",'Data Entry'!$H$4)</f>
        <v>8</v>
      </c>
      <c r="B931" s="111" t="str">
        <f>IF('Data Entry'!B936="","",'Data Entry'!B936)</f>
        <v/>
      </c>
      <c r="C931" s="111" t="str">
        <f>IF('Data Entry'!C936="","",'Data Entry'!C936)</f>
        <v/>
      </c>
      <c r="D931" s="114" t="str">
        <f>IF('Data Entry'!D936="","",'Data Entry'!D936)</f>
        <v/>
      </c>
      <c r="E931" s="111" t="str">
        <f>IF('Data Entry'!E936="","",UPPER('Data Entry'!E936))</f>
        <v/>
      </c>
      <c r="F931" s="111"/>
      <c r="G931" s="111" t="str">
        <f>IF('Data Entry'!F936="","",UPPER('Data Entry'!F936))</f>
        <v/>
      </c>
      <c r="H931" s="111"/>
      <c r="I931" s="111"/>
      <c r="J931" s="111"/>
      <c r="K931" s="111" t="str">
        <f>IF('Data Entry'!G936="","",'Data Entry'!G936)</f>
        <v/>
      </c>
      <c r="L931" s="111" t="str">
        <f>IF('Data Entry'!H936="","",'Data Entry'!H936)</f>
        <v/>
      </c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  <c r="AE931" s="112"/>
      <c r="AF931" s="68" t="str">
        <f>IF(AK931="","",IF(AK931&gt;0,COUNT($AG$2:AG931),""))</f>
        <v/>
      </c>
      <c r="AG931" s="113">
        <f t="shared" si="451"/>
        <v>8</v>
      </c>
      <c r="AH931" s="113" t="str">
        <f t="shared" si="452"/>
        <v/>
      </c>
      <c r="AI931" s="113" t="str">
        <f t="shared" si="453"/>
        <v/>
      </c>
      <c r="AJ931" s="113" t="str">
        <f t="shared" si="454"/>
        <v/>
      </c>
      <c r="AK931" s="113" t="str">
        <f t="shared" si="455"/>
        <v/>
      </c>
      <c r="AL931" s="113">
        <f t="shared" si="456"/>
        <v>0</v>
      </c>
      <c r="AM931" s="113" t="str">
        <f t="shared" si="457"/>
        <v/>
      </c>
      <c r="AN931" s="113">
        <f t="shared" si="458"/>
        <v>0</v>
      </c>
      <c r="AO931" s="113">
        <f t="shared" si="459"/>
        <v>0</v>
      </c>
      <c r="AP931" s="113">
        <f t="shared" si="460"/>
        <v>0</v>
      </c>
      <c r="AQ931" s="113" t="str">
        <f t="shared" si="461"/>
        <v/>
      </c>
      <c r="AR931" s="113" t="str">
        <f t="shared" si="462"/>
        <v/>
      </c>
      <c r="AS931" s="113">
        <f t="shared" si="463"/>
        <v>0</v>
      </c>
      <c r="AT931" s="113">
        <f t="shared" si="464"/>
        <v>0</v>
      </c>
      <c r="AU931" s="113">
        <f t="shared" si="465"/>
        <v>0</v>
      </c>
      <c r="AV931" s="113">
        <f t="shared" si="466"/>
        <v>0</v>
      </c>
      <c r="AX931" s="68" t="str">
        <f>IF(BC931="","",IF(BC931&gt;0,COUNT($AY$2:AY931),""))</f>
        <v/>
      </c>
      <c r="AY931" s="113" t="str">
        <f t="shared" si="467"/>
        <v/>
      </c>
      <c r="AZ931" s="113" t="str">
        <f t="shared" si="468"/>
        <v/>
      </c>
      <c r="BA931" s="113" t="str">
        <f t="shared" si="469"/>
        <v/>
      </c>
      <c r="BB931" s="113" t="str">
        <f t="shared" si="470"/>
        <v/>
      </c>
      <c r="BC931" s="113" t="str">
        <f t="shared" si="471"/>
        <v/>
      </c>
      <c r="BD931" s="113" t="str">
        <f t="shared" si="472"/>
        <v/>
      </c>
      <c r="BE931" s="113" t="str">
        <f t="shared" si="473"/>
        <v/>
      </c>
      <c r="BF931" s="113" t="str">
        <f t="shared" si="474"/>
        <v/>
      </c>
      <c r="BG931" s="113" t="str">
        <f t="shared" si="475"/>
        <v/>
      </c>
      <c r="BH931" s="113" t="str">
        <f t="shared" si="476"/>
        <v/>
      </c>
      <c r="BI931" s="113" t="str">
        <f t="shared" si="477"/>
        <v/>
      </c>
      <c r="BJ931" s="113" t="str">
        <f t="shared" si="478"/>
        <v/>
      </c>
      <c r="BK931" s="113" t="str">
        <f t="shared" si="479"/>
        <v/>
      </c>
      <c r="BL931" s="113" t="str">
        <f t="shared" si="480"/>
        <v/>
      </c>
      <c r="BM931" s="113" t="str">
        <f t="shared" si="481"/>
        <v/>
      </c>
      <c r="BN931" s="113" t="str">
        <f t="shared" si="482"/>
        <v/>
      </c>
    </row>
    <row r="932" spans="1:66">
      <c r="A932" s="111">
        <f>IF('Data Entry'!$H$4="","",'Data Entry'!$H$4)</f>
        <v>8</v>
      </c>
      <c r="B932" s="111" t="str">
        <f>IF('Data Entry'!B937="","",'Data Entry'!B937)</f>
        <v/>
      </c>
      <c r="C932" s="111" t="str">
        <f>IF('Data Entry'!C937="","",'Data Entry'!C937)</f>
        <v/>
      </c>
      <c r="D932" s="114" t="str">
        <f>IF('Data Entry'!D937="","",'Data Entry'!D937)</f>
        <v/>
      </c>
      <c r="E932" s="111" t="str">
        <f>IF('Data Entry'!E937="","",UPPER('Data Entry'!E937))</f>
        <v/>
      </c>
      <c r="F932" s="111"/>
      <c r="G932" s="111" t="str">
        <f>IF('Data Entry'!F937="","",UPPER('Data Entry'!F937))</f>
        <v/>
      </c>
      <c r="H932" s="111"/>
      <c r="I932" s="111"/>
      <c r="J932" s="111"/>
      <c r="K932" s="111" t="str">
        <f>IF('Data Entry'!G937="","",'Data Entry'!G937)</f>
        <v/>
      </c>
      <c r="L932" s="111" t="str">
        <f>IF('Data Entry'!H937="","",'Data Entry'!H937)</f>
        <v/>
      </c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  <c r="AE932" s="112"/>
      <c r="AF932" s="68" t="str">
        <f>IF(AK932="","",IF(AK932&gt;0,COUNT($AG$2:AG932),""))</f>
        <v/>
      </c>
      <c r="AG932" s="113">
        <f t="shared" si="451"/>
        <v>8</v>
      </c>
      <c r="AH932" s="113" t="str">
        <f t="shared" si="452"/>
        <v/>
      </c>
      <c r="AI932" s="113" t="str">
        <f t="shared" si="453"/>
        <v/>
      </c>
      <c r="AJ932" s="113" t="str">
        <f t="shared" si="454"/>
        <v/>
      </c>
      <c r="AK932" s="113" t="str">
        <f t="shared" si="455"/>
        <v/>
      </c>
      <c r="AL932" s="113">
        <f t="shared" si="456"/>
        <v>0</v>
      </c>
      <c r="AM932" s="113" t="str">
        <f t="shared" si="457"/>
        <v/>
      </c>
      <c r="AN932" s="113">
        <f t="shared" si="458"/>
        <v>0</v>
      </c>
      <c r="AO932" s="113">
        <f t="shared" si="459"/>
        <v>0</v>
      </c>
      <c r="AP932" s="113">
        <f t="shared" si="460"/>
        <v>0</v>
      </c>
      <c r="AQ932" s="113" t="str">
        <f t="shared" si="461"/>
        <v/>
      </c>
      <c r="AR932" s="113" t="str">
        <f t="shared" si="462"/>
        <v/>
      </c>
      <c r="AS932" s="113">
        <f t="shared" si="463"/>
        <v>0</v>
      </c>
      <c r="AT932" s="113">
        <f t="shared" si="464"/>
        <v>0</v>
      </c>
      <c r="AU932" s="113">
        <f t="shared" si="465"/>
        <v>0</v>
      </c>
      <c r="AV932" s="113">
        <f t="shared" si="466"/>
        <v>0</v>
      </c>
      <c r="AX932" s="68" t="str">
        <f>IF(BC932="","",IF(BC932&gt;0,COUNT($AY$2:AY932),""))</f>
        <v/>
      </c>
      <c r="AY932" s="113" t="str">
        <f t="shared" si="467"/>
        <v/>
      </c>
      <c r="AZ932" s="113" t="str">
        <f t="shared" si="468"/>
        <v/>
      </c>
      <c r="BA932" s="113" t="str">
        <f t="shared" si="469"/>
        <v/>
      </c>
      <c r="BB932" s="113" t="str">
        <f t="shared" si="470"/>
        <v/>
      </c>
      <c r="BC932" s="113" t="str">
        <f t="shared" si="471"/>
        <v/>
      </c>
      <c r="BD932" s="113" t="str">
        <f t="shared" si="472"/>
        <v/>
      </c>
      <c r="BE932" s="113" t="str">
        <f t="shared" si="473"/>
        <v/>
      </c>
      <c r="BF932" s="113" t="str">
        <f t="shared" si="474"/>
        <v/>
      </c>
      <c r="BG932" s="113" t="str">
        <f t="shared" si="475"/>
        <v/>
      </c>
      <c r="BH932" s="113" t="str">
        <f t="shared" si="476"/>
        <v/>
      </c>
      <c r="BI932" s="113" t="str">
        <f t="shared" si="477"/>
        <v/>
      </c>
      <c r="BJ932" s="113" t="str">
        <f t="shared" si="478"/>
        <v/>
      </c>
      <c r="BK932" s="113" t="str">
        <f t="shared" si="479"/>
        <v/>
      </c>
      <c r="BL932" s="113" t="str">
        <f t="shared" si="480"/>
        <v/>
      </c>
      <c r="BM932" s="113" t="str">
        <f t="shared" si="481"/>
        <v/>
      </c>
      <c r="BN932" s="113" t="str">
        <f t="shared" si="482"/>
        <v/>
      </c>
    </row>
    <row r="933" spans="1:66">
      <c r="A933" s="111">
        <f>IF('Data Entry'!$H$4="","",'Data Entry'!$H$4)</f>
        <v>8</v>
      </c>
      <c r="B933" s="111" t="str">
        <f>IF('Data Entry'!B938="","",'Data Entry'!B938)</f>
        <v/>
      </c>
      <c r="C933" s="111" t="str">
        <f>IF('Data Entry'!C938="","",'Data Entry'!C938)</f>
        <v/>
      </c>
      <c r="D933" s="114" t="str">
        <f>IF('Data Entry'!D938="","",'Data Entry'!D938)</f>
        <v/>
      </c>
      <c r="E933" s="111" t="str">
        <f>IF('Data Entry'!E938="","",UPPER('Data Entry'!E938))</f>
        <v/>
      </c>
      <c r="F933" s="111"/>
      <c r="G933" s="111" t="str">
        <f>IF('Data Entry'!F938="","",UPPER('Data Entry'!F938))</f>
        <v/>
      </c>
      <c r="H933" s="111"/>
      <c r="I933" s="111"/>
      <c r="J933" s="111"/>
      <c r="K933" s="111" t="str">
        <f>IF('Data Entry'!G938="","",'Data Entry'!G938)</f>
        <v/>
      </c>
      <c r="L933" s="111" t="str">
        <f>IF('Data Entry'!H938="","",'Data Entry'!H938)</f>
        <v/>
      </c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  <c r="AE933" s="112"/>
      <c r="AF933" s="68" t="str">
        <f>IF(AK933="","",IF(AK933&gt;0,COUNT($AG$2:AG933),""))</f>
        <v/>
      </c>
      <c r="AG933" s="113">
        <f t="shared" si="451"/>
        <v>8</v>
      </c>
      <c r="AH933" s="113" t="str">
        <f t="shared" si="452"/>
        <v/>
      </c>
      <c r="AI933" s="113" t="str">
        <f t="shared" si="453"/>
        <v/>
      </c>
      <c r="AJ933" s="113" t="str">
        <f t="shared" si="454"/>
        <v/>
      </c>
      <c r="AK933" s="113" t="str">
        <f t="shared" si="455"/>
        <v/>
      </c>
      <c r="AL933" s="113">
        <f t="shared" si="456"/>
        <v>0</v>
      </c>
      <c r="AM933" s="113" t="str">
        <f t="shared" si="457"/>
        <v/>
      </c>
      <c r="AN933" s="113">
        <f t="shared" si="458"/>
        <v>0</v>
      </c>
      <c r="AO933" s="113">
        <f t="shared" si="459"/>
        <v>0</v>
      </c>
      <c r="AP933" s="113">
        <f t="shared" si="460"/>
        <v>0</v>
      </c>
      <c r="AQ933" s="113" t="str">
        <f t="shared" si="461"/>
        <v/>
      </c>
      <c r="AR933" s="113" t="str">
        <f t="shared" si="462"/>
        <v/>
      </c>
      <c r="AS933" s="113">
        <f t="shared" si="463"/>
        <v>0</v>
      </c>
      <c r="AT933" s="113">
        <f t="shared" si="464"/>
        <v>0</v>
      </c>
      <c r="AU933" s="113">
        <f t="shared" si="465"/>
        <v>0</v>
      </c>
      <c r="AV933" s="113">
        <f t="shared" si="466"/>
        <v>0</v>
      </c>
      <c r="AX933" s="68" t="str">
        <f>IF(BC933="","",IF(BC933&gt;0,COUNT($AY$2:AY933),""))</f>
        <v/>
      </c>
      <c r="AY933" s="113" t="str">
        <f t="shared" si="467"/>
        <v/>
      </c>
      <c r="AZ933" s="113" t="str">
        <f t="shared" si="468"/>
        <v/>
      </c>
      <c r="BA933" s="113" t="str">
        <f t="shared" si="469"/>
        <v/>
      </c>
      <c r="BB933" s="113" t="str">
        <f t="shared" si="470"/>
        <v/>
      </c>
      <c r="BC933" s="113" t="str">
        <f t="shared" si="471"/>
        <v/>
      </c>
      <c r="BD933" s="113" t="str">
        <f t="shared" si="472"/>
        <v/>
      </c>
      <c r="BE933" s="113" t="str">
        <f t="shared" si="473"/>
        <v/>
      </c>
      <c r="BF933" s="113" t="str">
        <f t="shared" si="474"/>
        <v/>
      </c>
      <c r="BG933" s="113" t="str">
        <f t="shared" si="475"/>
        <v/>
      </c>
      <c r="BH933" s="113" t="str">
        <f t="shared" si="476"/>
        <v/>
      </c>
      <c r="BI933" s="113" t="str">
        <f t="shared" si="477"/>
        <v/>
      </c>
      <c r="BJ933" s="113" t="str">
        <f t="shared" si="478"/>
        <v/>
      </c>
      <c r="BK933" s="113" t="str">
        <f t="shared" si="479"/>
        <v/>
      </c>
      <c r="BL933" s="113" t="str">
        <f t="shared" si="480"/>
        <v/>
      </c>
      <c r="BM933" s="113" t="str">
        <f t="shared" si="481"/>
        <v/>
      </c>
      <c r="BN933" s="113" t="str">
        <f t="shared" si="482"/>
        <v/>
      </c>
    </row>
    <row r="934" spans="1:66">
      <c r="A934" s="111">
        <f>IF('Data Entry'!$H$4="","",'Data Entry'!$H$4)</f>
        <v>8</v>
      </c>
      <c r="B934" s="111" t="str">
        <f>IF('Data Entry'!B939="","",'Data Entry'!B939)</f>
        <v/>
      </c>
      <c r="C934" s="111" t="str">
        <f>IF('Data Entry'!C939="","",'Data Entry'!C939)</f>
        <v/>
      </c>
      <c r="D934" s="114" t="str">
        <f>IF('Data Entry'!D939="","",'Data Entry'!D939)</f>
        <v/>
      </c>
      <c r="E934" s="111" t="str">
        <f>IF('Data Entry'!E939="","",UPPER('Data Entry'!E939))</f>
        <v/>
      </c>
      <c r="F934" s="111"/>
      <c r="G934" s="111" t="str">
        <f>IF('Data Entry'!F939="","",UPPER('Data Entry'!F939))</f>
        <v/>
      </c>
      <c r="H934" s="111"/>
      <c r="I934" s="111"/>
      <c r="J934" s="111"/>
      <c r="K934" s="111" t="str">
        <f>IF('Data Entry'!G939="","",'Data Entry'!G939)</f>
        <v/>
      </c>
      <c r="L934" s="111" t="str">
        <f>IF('Data Entry'!H939="","",'Data Entry'!H939)</f>
        <v/>
      </c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  <c r="AE934" s="112"/>
      <c r="AF934" s="68" t="str">
        <f>IF(AK934="","",IF(AK934&gt;0,COUNT($AG$2:AG934),""))</f>
        <v/>
      </c>
      <c r="AG934" s="113">
        <f t="shared" si="451"/>
        <v>8</v>
      </c>
      <c r="AH934" s="113" t="str">
        <f t="shared" si="452"/>
        <v/>
      </c>
      <c r="AI934" s="113" t="str">
        <f t="shared" si="453"/>
        <v/>
      </c>
      <c r="AJ934" s="113" t="str">
        <f t="shared" si="454"/>
        <v/>
      </c>
      <c r="AK934" s="113" t="str">
        <f t="shared" si="455"/>
        <v/>
      </c>
      <c r="AL934" s="113">
        <f t="shared" si="456"/>
        <v>0</v>
      </c>
      <c r="AM934" s="113" t="str">
        <f t="shared" si="457"/>
        <v/>
      </c>
      <c r="AN934" s="113">
        <f t="shared" si="458"/>
        <v>0</v>
      </c>
      <c r="AO934" s="113">
        <f t="shared" si="459"/>
        <v>0</v>
      </c>
      <c r="AP934" s="113">
        <f t="shared" si="460"/>
        <v>0</v>
      </c>
      <c r="AQ934" s="113" t="str">
        <f t="shared" si="461"/>
        <v/>
      </c>
      <c r="AR934" s="113" t="str">
        <f t="shared" si="462"/>
        <v/>
      </c>
      <c r="AS934" s="113">
        <f t="shared" si="463"/>
        <v>0</v>
      </c>
      <c r="AT934" s="113">
        <f t="shared" si="464"/>
        <v>0</v>
      </c>
      <c r="AU934" s="113">
        <f t="shared" si="465"/>
        <v>0</v>
      </c>
      <c r="AV934" s="113">
        <f t="shared" si="466"/>
        <v>0</v>
      </c>
      <c r="AX934" s="68" t="str">
        <f>IF(BC934="","",IF(BC934&gt;0,COUNT($AY$2:AY934),""))</f>
        <v/>
      </c>
      <c r="AY934" s="113" t="str">
        <f t="shared" si="467"/>
        <v/>
      </c>
      <c r="AZ934" s="113" t="str">
        <f t="shared" si="468"/>
        <v/>
      </c>
      <c r="BA934" s="113" t="str">
        <f t="shared" si="469"/>
        <v/>
      </c>
      <c r="BB934" s="113" t="str">
        <f t="shared" si="470"/>
        <v/>
      </c>
      <c r="BC934" s="113" t="str">
        <f t="shared" si="471"/>
        <v/>
      </c>
      <c r="BD934" s="113" t="str">
        <f t="shared" si="472"/>
        <v/>
      </c>
      <c r="BE934" s="113" t="str">
        <f t="shared" si="473"/>
        <v/>
      </c>
      <c r="BF934" s="113" t="str">
        <f t="shared" si="474"/>
        <v/>
      </c>
      <c r="BG934" s="113" t="str">
        <f t="shared" si="475"/>
        <v/>
      </c>
      <c r="BH934" s="113" t="str">
        <f t="shared" si="476"/>
        <v/>
      </c>
      <c r="BI934" s="113" t="str">
        <f t="shared" si="477"/>
        <v/>
      </c>
      <c r="BJ934" s="113" t="str">
        <f t="shared" si="478"/>
        <v/>
      </c>
      <c r="BK934" s="113" t="str">
        <f t="shared" si="479"/>
        <v/>
      </c>
      <c r="BL934" s="113" t="str">
        <f t="shared" si="480"/>
        <v/>
      </c>
      <c r="BM934" s="113" t="str">
        <f t="shared" si="481"/>
        <v/>
      </c>
      <c r="BN934" s="113" t="str">
        <f t="shared" si="482"/>
        <v/>
      </c>
    </row>
    <row r="935" spans="1:66">
      <c r="A935" s="111">
        <f>IF('Data Entry'!$H$4="","",'Data Entry'!$H$4)</f>
        <v>8</v>
      </c>
      <c r="B935" s="111" t="str">
        <f>IF('Data Entry'!B940="","",'Data Entry'!B940)</f>
        <v/>
      </c>
      <c r="C935" s="111" t="str">
        <f>IF('Data Entry'!C940="","",'Data Entry'!C940)</f>
        <v/>
      </c>
      <c r="D935" s="114" t="str">
        <f>IF('Data Entry'!D940="","",'Data Entry'!D940)</f>
        <v/>
      </c>
      <c r="E935" s="111" t="str">
        <f>IF('Data Entry'!E940="","",UPPER('Data Entry'!E940))</f>
        <v/>
      </c>
      <c r="F935" s="111"/>
      <c r="G935" s="111" t="str">
        <f>IF('Data Entry'!F940="","",UPPER('Data Entry'!F940))</f>
        <v/>
      </c>
      <c r="H935" s="111"/>
      <c r="I935" s="111"/>
      <c r="J935" s="111"/>
      <c r="K935" s="111" t="str">
        <f>IF('Data Entry'!G940="","",'Data Entry'!G940)</f>
        <v/>
      </c>
      <c r="L935" s="111" t="str">
        <f>IF('Data Entry'!H940="","",'Data Entry'!H940)</f>
        <v/>
      </c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  <c r="AE935" s="112"/>
      <c r="AF935" s="68" t="str">
        <f>IF(AK935="","",IF(AK935&gt;0,COUNT($AG$2:AG935),""))</f>
        <v/>
      </c>
      <c r="AG935" s="113">
        <f t="shared" si="451"/>
        <v>8</v>
      </c>
      <c r="AH935" s="113" t="str">
        <f t="shared" si="452"/>
        <v/>
      </c>
      <c r="AI935" s="113" t="str">
        <f t="shared" si="453"/>
        <v/>
      </c>
      <c r="AJ935" s="113" t="str">
        <f t="shared" si="454"/>
        <v/>
      </c>
      <c r="AK935" s="113" t="str">
        <f t="shared" si="455"/>
        <v/>
      </c>
      <c r="AL935" s="113">
        <f t="shared" si="456"/>
        <v>0</v>
      </c>
      <c r="AM935" s="113" t="str">
        <f t="shared" si="457"/>
        <v/>
      </c>
      <c r="AN935" s="113">
        <f t="shared" si="458"/>
        <v>0</v>
      </c>
      <c r="AO935" s="113">
        <f t="shared" si="459"/>
        <v>0</v>
      </c>
      <c r="AP935" s="113">
        <f t="shared" si="460"/>
        <v>0</v>
      </c>
      <c r="AQ935" s="113" t="str">
        <f t="shared" si="461"/>
        <v/>
      </c>
      <c r="AR935" s="113" t="str">
        <f t="shared" si="462"/>
        <v/>
      </c>
      <c r="AS935" s="113">
        <f t="shared" si="463"/>
        <v>0</v>
      </c>
      <c r="AT935" s="113">
        <f t="shared" si="464"/>
        <v>0</v>
      </c>
      <c r="AU935" s="113">
        <f t="shared" si="465"/>
        <v>0</v>
      </c>
      <c r="AV935" s="113">
        <f t="shared" si="466"/>
        <v>0</v>
      </c>
      <c r="AX935" s="68" t="str">
        <f>IF(BC935="","",IF(BC935&gt;0,COUNT($AY$2:AY935),""))</f>
        <v/>
      </c>
      <c r="AY935" s="113" t="str">
        <f t="shared" si="467"/>
        <v/>
      </c>
      <c r="AZ935" s="113" t="str">
        <f t="shared" si="468"/>
        <v/>
      </c>
      <c r="BA935" s="113" t="str">
        <f t="shared" si="469"/>
        <v/>
      </c>
      <c r="BB935" s="113" t="str">
        <f t="shared" si="470"/>
        <v/>
      </c>
      <c r="BC935" s="113" t="str">
        <f t="shared" si="471"/>
        <v/>
      </c>
      <c r="BD935" s="113" t="str">
        <f t="shared" si="472"/>
        <v/>
      </c>
      <c r="BE935" s="113" t="str">
        <f t="shared" si="473"/>
        <v/>
      </c>
      <c r="BF935" s="113" t="str">
        <f t="shared" si="474"/>
        <v/>
      </c>
      <c r="BG935" s="113" t="str">
        <f t="shared" si="475"/>
        <v/>
      </c>
      <c r="BH935" s="113" t="str">
        <f t="shared" si="476"/>
        <v/>
      </c>
      <c r="BI935" s="113" t="str">
        <f t="shared" si="477"/>
        <v/>
      </c>
      <c r="BJ935" s="113" t="str">
        <f t="shared" si="478"/>
        <v/>
      </c>
      <c r="BK935" s="113" t="str">
        <f t="shared" si="479"/>
        <v/>
      </c>
      <c r="BL935" s="113" t="str">
        <f t="shared" si="480"/>
        <v/>
      </c>
      <c r="BM935" s="113" t="str">
        <f t="shared" si="481"/>
        <v/>
      </c>
      <c r="BN935" s="113" t="str">
        <f t="shared" si="482"/>
        <v/>
      </c>
    </row>
    <row r="936" spans="1:66">
      <c r="A936" s="111">
        <f>IF('Data Entry'!$H$4="","",'Data Entry'!$H$4)</f>
        <v>8</v>
      </c>
      <c r="B936" s="111" t="str">
        <f>IF('Data Entry'!B941="","",'Data Entry'!B941)</f>
        <v/>
      </c>
      <c r="C936" s="111" t="str">
        <f>IF('Data Entry'!C941="","",'Data Entry'!C941)</f>
        <v/>
      </c>
      <c r="D936" s="114" t="str">
        <f>IF('Data Entry'!D941="","",'Data Entry'!D941)</f>
        <v/>
      </c>
      <c r="E936" s="111" t="str">
        <f>IF('Data Entry'!E941="","",UPPER('Data Entry'!E941))</f>
        <v/>
      </c>
      <c r="F936" s="111"/>
      <c r="G936" s="111" t="str">
        <f>IF('Data Entry'!F941="","",UPPER('Data Entry'!F941))</f>
        <v/>
      </c>
      <c r="H936" s="111"/>
      <c r="I936" s="111"/>
      <c r="J936" s="111"/>
      <c r="K936" s="111" t="str">
        <f>IF('Data Entry'!G941="","",'Data Entry'!G941)</f>
        <v/>
      </c>
      <c r="L936" s="111" t="str">
        <f>IF('Data Entry'!H941="","",'Data Entry'!H941)</f>
        <v/>
      </c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  <c r="AE936" s="112"/>
      <c r="AF936" s="68" t="str">
        <f>IF(AK936="","",IF(AK936&gt;0,COUNT($AG$2:AG936),""))</f>
        <v/>
      </c>
      <c r="AG936" s="113">
        <f t="shared" si="451"/>
        <v>8</v>
      </c>
      <c r="AH936" s="113" t="str">
        <f t="shared" si="452"/>
        <v/>
      </c>
      <c r="AI936" s="113" t="str">
        <f t="shared" si="453"/>
        <v/>
      </c>
      <c r="AJ936" s="113" t="str">
        <f t="shared" si="454"/>
        <v/>
      </c>
      <c r="AK936" s="113" t="str">
        <f t="shared" si="455"/>
        <v/>
      </c>
      <c r="AL936" s="113">
        <f t="shared" si="456"/>
        <v>0</v>
      </c>
      <c r="AM936" s="113" t="str">
        <f t="shared" si="457"/>
        <v/>
      </c>
      <c r="AN936" s="113">
        <f t="shared" si="458"/>
        <v>0</v>
      </c>
      <c r="AO936" s="113">
        <f t="shared" si="459"/>
        <v>0</v>
      </c>
      <c r="AP936" s="113">
        <f t="shared" si="460"/>
        <v>0</v>
      </c>
      <c r="AQ936" s="113" t="str">
        <f t="shared" si="461"/>
        <v/>
      </c>
      <c r="AR936" s="113" t="str">
        <f t="shared" si="462"/>
        <v/>
      </c>
      <c r="AS936" s="113">
        <f t="shared" si="463"/>
        <v>0</v>
      </c>
      <c r="AT936" s="113">
        <f t="shared" si="464"/>
        <v>0</v>
      </c>
      <c r="AU936" s="113">
        <f t="shared" si="465"/>
        <v>0</v>
      </c>
      <c r="AV936" s="113">
        <f t="shared" si="466"/>
        <v>0</v>
      </c>
      <c r="AX936" s="68" t="str">
        <f>IF(BC936="","",IF(BC936&gt;0,COUNT($AY$2:AY936),""))</f>
        <v/>
      </c>
      <c r="AY936" s="113" t="str">
        <f t="shared" si="467"/>
        <v/>
      </c>
      <c r="AZ936" s="113" t="str">
        <f t="shared" si="468"/>
        <v/>
      </c>
      <c r="BA936" s="113" t="str">
        <f t="shared" si="469"/>
        <v/>
      </c>
      <c r="BB936" s="113" t="str">
        <f t="shared" si="470"/>
        <v/>
      </c>
      <c r="BC936" s="113" t="str">
        <f t="shared" si="471"/>
        <v/>
      </c>
      <c r="BD936" s="113" t="str">
        <f t="shared" si="472"/>
        <v/>
      </c>
      <c r="BE936" s="113" t="str">
        <f t="shared" si="473"/>
        <v/>
      </c>
      <c r="BF936" s="113" t="str">
        <f t="shared" si="474"/>
        <v/>
      </c>
      <c r="BG936" s="113" t="str">
        <f t="shared" si="475"/>
        <v/>
      </c>
      <c r="BH936" s="113" t="str">
        <f t="shared" si="476"/>
        <v/>
      </c>
      <c r="BI936" s="113" t="str">
        <f t="shared" si="477"/>
        <v/>
      </c>
      <c r="BJ936" s="113" t="str">
        <f t="shared" si="478"/>
        <v/>
      </c>
      <c r="BK936" s="113" t="str">
        <f t="shared" si="479"/>
        <v/>
      </c>
      <c r="BL936" s="113" t="str">
        <f t="shared" si="480"/>
        <v/>
      </c>
      <c r="BM936" s="113" t="str">
        <f t="shared" si="481"/>
        <v/>
      </c>
      <c r="BN936" s="113" t="str">
        <f t="shared" si="482"/>
        <v/>
      </c>
    </row>
    <row r="937" spans="1:66">
      <c r="A937" s="111">
        <f>IF('Data Entry'!$H$4="","",'Data Entry'!$H$4)</f>
        <v>8</v>
      </c>
      <c r="B937" s="111" t="str">
        <f>IF('Data Entry'!B942="","",'Data Entry'!B942)</f>
        <v/>
      </c>
      <c r="C937" s="111" t="str">
        <f>IF('Data Entry'!C942="","",'Data Entry'!C942)</f>
        <v/>
      </c>
      <c r="D937" s="114" t="str">
        <f>IF('Data Entry'!D942="","",'Data Entry'!D942)</f>
        <v/>
      </c>
      <c r="E937" s="111" t="str">
        <f>IF('Data Entry'!E942="","",UPPER('Data Entry'!E942))</f>
        <v/>
      </c>
      <c r="F937" s="111"/>
      <c r="G937" s="111" t="str">
        <f>IF('Data Entry'!F942="","",UPPER('Data Entry'!F942))</f>
        <v/>
      </c>
      <c r="H937" s="111"/>
      <c r="I937" s="111"/>
      <c r="J937" s="111"/>
      <c r="K937" s="111" t="str">
        <f>IF('Data Entry'!G942="","",'Data Entry'!G942)</f>
        <v/>
      </c>
      <c r="L937" s="111" t="str">
        <f>IF('Data Entry'!H942="","",'Data Entry'!H942)</f>
        <v/>
      </c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  <c r="AE937" s="112"/>
      <c r="AF937" s="68" t="str">
        <f>IF(AK937="","",IF(AK937&gt;0,COUNT($AG$2:AG937),""))</f>
        <v/>
      </c>
      <c r="AG937" s="113">
        <f t="shared" si="451"/>
        <v>8</v>
      </c>
      <c r="AH937" s="113" t="str">
        <f t="shared" si="452"/>
        <v/>
      </c>
      <c r="AI937" s="113" t="str">
        <f t="shared" si="453"/>
        <v/>
      </c>
      <c r="AJ937" s="113" t="str">
        <f t="shared" si="454"/>
        <v/>
      </c>
      <c r="AK937" s="113" t="str">
        <f t="shared" si="455"/>
        <v/>
      </c>
      <c r="AL937" s="113">
        <f t="shared" si="456"/>
        <v>0</v>
      </c>
      <c r="AM937" s="113" t="str">
        <f t="shared" si="457"/>
        <v/>
      </c>
      <c r="AN937" s="113">
        <f t="shared" si="458"/>
        <v>0</v>
      </c>
      <c r="AO937" s="113">
        <f t="shared" si="459"/>
        <v>0</v>
      </c>
      <c r="AP937" s="113">
        <f t="shared" si="460"/>
        <v>0</v>
      </c>
      <c r="AQ937" s="113" t="str">
        <f t="shared" si="461"/>
        <v/>
      </c>
      <c r="AR937" s="113" t="str">
        <f t="shared" si="462"/>
        <v/>
      </c>
      <c r="AS937" s="113">
        <f t="shared" si="463"/>
        <v>0</v>
      </c>
      <c r="AT937" s="113">
        <f t="shared" si="464"/>
        <v>0</v>
      </c>
      <c r="AU937" s="113">
        <f t="shared" si="465"/>
        <v>0</v>
      </c>
      <c r="AV937" s="113">
        <f t="shared" si="466"/>
        <v>0</v>
      </c>
      <c r="AX937" s="68" t="str">
        <f>IF(BC937="","",IF(BC937&gt;0,COUNT($AY$2:AY937),""))</f>
        <v/>
      </c>
      <c r="AY937" s="113" t="str">
        <f t="shared" si="467"/>
        <v/>
      </c>
      <c r="AZ937" s="113" t="str">
        <f t="shared" si="468"/>
        <v/>
      </c>
      <c r="BA937" s="113" t="str">
        <f t="shared" si="469"/>
        <v/>
      </c>
      <c r="BB937" s="113" t="str">
        <f t="shared" si="470"/>
        <v/>
      </c>
      <c r="BC937" s="113" t="str">
        <f t="shared" si="471"/>
        <v/>
      </c>
      <c r="BD937" s="113" t="str">
        <f t="shared" si="472"/>
        <v/>
      </c>
      <c r="BE937" s="113" t="str">
        <f t="shared" si="473"/>
        <v/>
      </c>
      <c r="BF937" s="113" t="str">
        <f t="shared" si="474"/>
        <v/>
      </c>
      <c r="BG937" s="113" t="str">
        <f t="shared" si="475"/>
        <v/>
      </c>
      <c r="BH937" s="113" t="str">
        <f t="shared" si="476"/>
        <v/>
      </c>
      <c r="BI937" s="113" t="str">
        <f t="shared" si="477"/>
        <v/>
      </c>
      <c r="BJ937" s="113" t="str">
        <f t="shared" si="478"/>
        <v/>
      </c>
      <c r="BK937" s="113" t="str">
        <f t="shared" si="479"/>
        <v/>
      </c>
      <c r="BL937" s="113" t="str">
        <f t="shared" si="480"/>
        <v/>
      </c>
      <c r="BM937" s="113" t="str">
        <f t="shared" si="481"/>
        <v/>
      </c>
      <c r="BN937" s="113" t="str">
        <f t="shared" si="482"/>
        <v/>
      </c>
    </row>
    <row r="938" spans="1:66">
      <c r="A938" s="111">
        <f>IF('Data Entry'!$H$4="","",'Data Entry'!$H$4)</f>
        <v>8</v>
      </c>
      <c r="B938" s="111" t="str">
        <f>IF('Data Entry'!B943="","",'Data Entry'!B943)</f>
        <v/>
      </c>
      <c r="C938" s="111" t="str">
        <f>IF('Data Entry'!C943="","",'Data Entry'!C943)</f>
        <v/>
      </c>
      <c r="D938" s="114" t="str">
        <f>IF('Data Entry'!D943="","",'Data Entry'!D943)</f>
        <v/>
      </c>
      <c r="E938" s="111" t="str">
        <f>IF('Data Entry'!E943="","",UPPER('Data Entry'!E943))</f>
        <v/>
      </c>
      <c r="F938" s="111"/>
      <c r="G938" s="111" t="str">
        <f>IF('Data Entry'!F943="","",UPPER('Data Entry'!F943))</f>
        <v/>
      </c>
      <c r="H938" s="111"/>
      <c r="I938" s="111"/>
      <c r="J938" s="111"/>
      <c r="K938" s="111" t="str">
        <f>IF('Data Entry'!G943="","",'Data Entry'!G943)</f>
        <v/>
      </c>
      <c r="L938" s="111" t="str">
        <f>IF('Data Entry'!H943="","",'Data Entry'!H943)</f>
        <v/>
      </c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  <c r="AE938" s="112"/>
      <c r="AF938" s="68" t="str">
        <f>IF(AK938="","",IF(AK938&gt;0,COUNT($AG$2:AG938),""))</f>
        <v/>
      </c>
      <c r="AG938" s="113">
        <f t="shared" si="451"/>
        <v>8</v>
      </c>
      <c r="AH938" s="113" t="str">
        <f t="shared" si="452"/>
        <v/>
      </c>
      <c r="AI938" s="113" t="str">
        <f t="shared" si="453"/>
        <v/>
      </c>
      <c r="AJ938" s="113" t="str">
        <f t="shared" si="454"/>
        <v/>
      </c>
      <c r="AK938" s="113" t="str">
        <f t="shared" si="455"/>
        <v/>
      </c>
      <c r="AL938" s="113">
        <f t="shared" si="456"/>
        <v>0</v>
      </c>
      <c r="AM938" s="113" t="str">
        <f t="shared" si="457"/>
        <v/>
      </c>
      <c r="AN938" s="113">
        <f t="shared" si="458"/>
        <v>0</v>
      </c>
      <c r="AO938" s="113">
        <f t="shared" si="459"/>
        <v>0</v>
      </c>
      <c r="AP938" s="113">
        <f t="shared" si="460"/>
        <v>0</v>
      </c>
      <c r="AQ938" s="113" t="str">
        <f t="shared" si="461"/>
        <v/>
      </c>
      <c r="AR938" s="113" t="str">
        <f t="shared" si="462"/>
        <v/>
      </c>
      <c r="AS938" s="113">
        <f t="shared" si="463"/>
        <v>0</v>
      </c>
      <c r="AT938" s="113">
        <f t="shared" si="464"/>
        <v>0</v>
      </c>
      <c r="AU938" s="113">
        <f t="shared" si="465"/>
        <v>0</v>
      </c>
      <c r="AV938" s="113">
        <f t="shared" si="466"/>
        <v>0</v>
      </c>
      <c r="AX938" s="68" t="str">
        <f>IF(BC938="","",IF(BC938&gt;0,COUNT($AY$2:AY938),""))</f>
        <v/>
      </c>
      <c r="AY938" s="113" t="str">
        <f t="shared" si="467"/>
        <v/>
      </c>
      <c r="AZ938" s="113" t="str">
        <f t="shared" si="468"/>
        <v/>
      </c>
      <c r="BA938" s="113" t="str">
        <f t="shared" si="469"/>
        <v/>
      </c>
      <c r="BB938" s="113" t="str">
        <f t="shared" si="470"/>
        <v/>
      </c>
      <c r="BC938" s="113" t="str">
        <f t="shared" si="471"/>
        <v/>
      </c>
      <c r="BD938" s="113" t="str">
        <f t="shared" si="472"/>
        <v/>
      </c>
      <c r="BE938" s="113" t="str">
        <f t="shared" si="473"/>
        <v/>
      </c>
      <c r="BF938" s="113" t="str">
        <f t="shared" si="474"/>
        <v/>
      </c>
      <c r="BG938" s="113" t="str">
        <f t="shared" si="475"/>
        <v/>
      </c>
      <c r="BH938" s="113" t="str">
        <f t="shared" si="476"/>
        <v/>
      </c>
      <c r="BI938" s="113" t="str">
        <f t="shared" si="477"/>
        <v/>
      </c>
      <c r="BJ938" s="113" t="str">
        <f t="shared" si="478"/>
        <v/>
      </c>
      <c r="BK938" s="113" t="str">
        <f t="shared" si="479"/>
        <v/>
      </c>
      <c r="BL938" s="113" t="str">
        <f t="shared" si="480"/>
        <v/>
      </c>
      <c r="BM938" s="113" t="str">
        <f t="shared" si="481"/>
        <v/>
      </c>
      <c r="BN938" s="113" t="str">
        <f t="shared" si="482"/>
        <v/>
      </c>
    </row>
    <row r="939" spans="1:66">
      <c r="A939" s="111">
        <f>IF('Data Entry'!$H$4="","",'Data Entry'!$H$4)</f>
        <v>8</v>
      </c>
      <c r="B939" s="111" t="str">
        <f>IF('Data Entry'!B944="","",'Data Entry'!B944)</f>
        <v/>
      </c>
      <c r="C939" s="111" t="str">
        <f>IF('Data Entry'!C944="","",'Data Entry'!C944)</f>
        <v/>
      </c>
      <c r="D939" s="114" t="str">
        <f>IF('Data Entry'!D944="","",'Data Entry'!D944)</f>
        <v/>
      </c>
      <c r="E939" s="111" t="str">
        <f>IF('Data Entry'!E944="","",UPPER('Data Entry'!E944))</f>
        <v/>
      </c>
      <c r="F939" s="111"/>
      <c r="G939" s="111" t="str">
        <f>IF('Data Entry'!F944="","",UPPER('Data Entry'!F944))</f>
        <v/>
      </c>
      <c r="H939" s="111"/>
      <c r="I939" s="111"/>
      <c r="J939" s="111"/>
      <c r="K939" s="111" t="str">
        <f>IF('Data Entry'!G944="","",'Data Entry'!G944)</f>
        <v/>
      </c>
      <c r="L939" s="111" t="str">
        <f>IF('Data Entry'!H944="","",'Data Entry'!H944)</f>
        <v/>
      </c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  <c r="AE939" s="112"/>
      <c r="AF939" s="68" t="str">
        <f>IF(AK939="","",IF(AK939&gt;0,COUNT($AG$2:AG939),""))</f>
        <v/>
      </c>
      <c r="AG939" s="113">
        <f t="shared" si="451"/>
        <v>8</v>
      </c>
      <c r="AH939" s="113" t="str">
        <f t="shared" si="452"/>
        <v/>
      </c>
      <c r="AI939" s="113" t="str">
        <f t="shared" si="453"/>
        <v/>
      </c>
      <c r="AJ939" s="113" t="str">
        <f t="shared" si="454"/>
        <v/>
      </c>
      <c r="AK939" s="113" t="str">
        <f t="shared" si="455"/>
        <v/>
      </c>
      <c r="AL939" s="113">
        <f t="shared" si="456"/>
        <v>0</v>
      </c>
      <c r="AM939" s="113" t="str">
        <f t="shared" si="457"/>
        <v/>
      </c>
      <c r="AN939" s="113">
        <f t="shared" si="458"/>
        <v>0</v>
      </c>
      <c r="AO939" s="113">
        <f t="shared" si="459"/>
        <v>0</v>
      </c>
      <c r="AP939" s="113">
        <f t="shared" si="460"/>
        <v>0</v>
      </c>
      <c r="AQ939" s="113" t="str">
        <f t="shared" si="461"/>
        <v/>
      </c>
      <c r="AR939" s="113" t="str">
        <f t="shared" si="462"/>
        <v/>
      </c>
      <c r="AS939" s="113">
        <f t="shared" si="463"/>
        <v>0</v>
      </c>
      <c r="AT939" s="113">
        <f t="shared" si="464"/>
        <v>0</v>
      </c>
      <c r="AU939" s="113">
        <f t="shared" si="465"/>
        <v>0</v>
      </c>
      <c r="AV939" s="113">
        <f t="shared" si="466"/>
        <v>0</v>
      </c>
      <c r="AX939" s="68" t="str">
        <f>IF(BC939="","",IF(BC939&gt;0,COUNT($AY$2:AY939),""))</f>
        <v/>
      </c>
      <c r="AY939" s="113" t="str">
        <f t="shared" si="467"/>
        <v/>
      </c>
      <c r="AZ939" s="113" t="str">
        <f t="shared" si="468"/>
        <v/>
      </c>
      <c r="BA939" s="113" t="str">
        <f t="shared" si="469"/>
        <v/>
      </c>
      <c r="BB939" s="113" t="str">
        <f t="shared" si="470"/>
        <v/>
      </c>
      <c r="BC939" s="113" t="str">
        <f t="shared" si="471"/>
        <v/>
      </c>
      <c r="BD939" s="113" t="str">
        <f t="shared" si="472"/>
        <v/>
      </c>
      <c r="BE939" s="113" t="str">
        <f t="shared" si="473"/>
        <v/>
      </c>
      <c r="BF939" s="113" t="str">
        <f t="shared" si="474"/>
        <v/>
      </c>
      <c r="BG939" s="113" t="str">
        <f t="shared" si="475"/>
        <v/>
      </c>
      <c r="BH939" s="113" t="str">
        <f t="shared" si="476"/>
        <v/>
      </c>
      <c r="BI939" s="113" t="str">
        <f t="shared" si="477"/>
        <v/>
      </c>
      <c r="BJ939" s="113" t="str">
        <f t="shared" si="478"/>
        <v/>
      </c>
      <c r="BK939" s="113" t="str">
        <f t="shared" si="479"/>
        <v/>
      </c>
      <c r="BL939" s="113" t="str">
        <f t="shared" si="480"/>
        <v/>
      </c>
      <c r="BM939" s="113" t="str">
        <f t="shared" si="481"/>
        <v/>
      </c>
      <c r="BN939" s="113" t="str">
        <f t="shared" si="482"/>
        <v/>
      </c>
    </row>
    <row r="940" spans="1:66">
      <c r="A940" s="111">
        <f>IF('Data Entry'!$H$4="","",'Data Entry'!$H$4)</f>
        <v>8</v>
      </c>
      <c r="B940" s="111" t="str">
        <f>IF('Data Entry'!B945="","",'Data Entry'!B945)</f>
        <v/>
      </c>
      <c r="C940" s="111" t="str">
        <f>IF('Data Entry'!C945="","",'Data Entry'!C945)</f>
        <v/>
      </c>
      <c r="D940" s="114" t="str">
        <f>IF('Data Entry'!D945="","",'Data Entry'!D945)</f>
        <v/>
      </c>
      <c r="E940" s="111" t="str">
        <f>IF('Data Entry'!E945="","",UPPER('Data Entry'!E945))</f>
        <v/>
      </c>
      <c r="F940" s="111"/>
      <c r="G940" s="111" t="str">
        <f>IF('Data Entry'!F945="","",UPPER('Data Entry'!F945))</f>
        <v/>
      </c>
      <c r="H940" s="111"/>
      <c r="I940" s="111"/>
      <c r="J940" s="111"/>
      <c r="K940" s="111" t="str">
        <f>IF('Data Entry'!G945="","",'Data Entry'!G945)</f>
        <v/>
      </c>
      <c r="L940" s="111" t="str">
        <f>IF('Data Entry'!H945="","",'Data Entry'!H945)</f>
        <v/>
      </c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  <c r="AE940" s="112"/>
      <c r="AF940" s="68" t="str">
        <f>IF(AK940="","",IF(AK940&gt;0,COUNT($AG$2:AG940),""))</f>
        <v/>
      </c>
      <c r="AG940" s="113">
        <f t="shared" si="451"/>
        <v>8</v>
      </c>
      <c r="AH940" s="113" t="str">
        <f t="shared" si="452"/>
        <v/>
      </c>
      <c r="AI940" s="113" t="str">
        <f t="shared" si="453"/>
        <v/>
      </c>
      <c r="AJ940" s="113" t="str">
        <f t="shared" si="454"/>
        <v/>
      </c>
      <c r="AK940" s="113" t="str">
        <f t="shared" si="455"/>
        <v/>
      </c>
      <c r="AL940" s="113">
        <f t="shared" si="456"/>
        <v>0</v>
      </c>
      <c r="AM940" s="113" t="str">
        <f t="shared" si="457"/>
        <v/>
      </c>
      <c r="AN940" s="113">
        <f t="shared" si="458"/>
        <v>0</v>
      </c>
      <c r="AO940" s="113">
        <f t="shared" si="459"/>
        <v>0</v>
      </c>
      <c r="AP940" s="113">
        <f t="shared" si="460"/>
        <v>0</v>
      </c>
      <c r="AQ940" s="113" t="str">
        <f t="shared" si="461"/>
        <v/>
      </c>
      <c r="AR940" s="113" t="str">
        <f t="shared" si="462"/>
        <v/>
      </c>
      <c r="AS940" s="113">
        <f t="shared" si="463"/>
        <v>0</v>
      </c>
      <c r="AT940" s="113">
        <f t="shared" si="464"/>
        <v>0</v>
      </c>
      <c r="AU940" s="113">
        <f t="shared" si="465"/>
        <v>0</v>
      </c>
      <c r="AV940" s="113">
        <f t="shared" si="466"/>
        <v>0</v>
      </c>
      <c r="AX940" s="68" t="str">
        <f>IF(BC940="","",IF(BC940&gt;0,COUNT($AY$2:AY940),""))</f>
        <v/>
      </c>
      <c r="AY940" s="113" t="str">
        <f t="shared" si="467"/>
        <v/>
      </c>
      <c r="AZ940" s="113" t="str">
        <f t="shared" si="468"/>
        <v/>
      </c>
      <c r="BA940" s="113" t="str">
        <f t="shared" si="469"/>
        <v/>
      </c>
      <c r="BB940" s="113" t="str">
        <f t="shared" si="470"/>
        <v/>
      </c>
      <c r="BC940" s="113" t="str">
        <f t="shared" si="471"/>
        <v/>
      </c>
      <c r="BD940" s="113" t="str">
        <f t="shared" si="472"/>
        <v/>
      </c>
      <c r="BE940" s="113" t="str">
        <f t="shared" si="473"/>
        <v/>
      </c>
      <c r="BF940" s="113" t="str">
        <f t="shared" si="474"/>
        <v/>
      </c>
      <c r="BG940" s="113" t="str">
        <f t="shared" si="475"/>
        <v/>
      </c>
      <c r="BH940" s="113" t="str">
        <f t="shared" si="476"/>
        <v/>
      </c>
      <c r="BI940" s="113" t="str">
        <f t="shared" si="477"/>
        <v/>
      </c>
      <c r="BJ940" s="113" t="str">
        <f t="shared" si="478"/>
        <v/>
      </c>
      <c r="BK940" s="113" t="str">
        <f t="shared" si="479"/>
        <v/>
      </c>
      <c r="BL940" s="113" t="str">
        <f t="shared" si="480"/>
        <v/>
      </c>
      <c r="BM940" s="113" t="str">
        <f t="shared" si="481"/>
        <v/>
      </c>
      <c r="BN940" s="113" t="str">
        <f t="shared" si="482"/>
        <v/>
      </c>
    </row>
    <row r="941" spans="1:66">
      <c r="A941" s="111">
        <f>IF('Data Entry'!$H$4="","",'Data Entry'!$H$4)</f>
        <v>8</v>
      </c>
      <c r="B941" s="111" t="str">
        <f>IF('Data Entry'!B946="","",'Data Entry'!B946)</f>
        <v/>
      </c>
      <c r="C941" s="111" t="str">
        <f>IF('Data Entry'!C946="","",'Data Entry'!C946)</f>
        <v/>
      </c>
      <c r="D941" s="114" t="str">
        <f>IF('Data Entry'!D946="","",'Data Entry'!D946)</f>
        <v/>
      </c>
      <c r="E941" s="111" t="str">
        <f>IF('Data Entry'!E946="","",UPPER('Data Entry'!E946))</f>
        <v/>
      </c>
      <c r="F941" s="111"/>
      <c r="G941" s="111" t="str">
        <f>IF('Data Entry'!F946="","",UPPER('Data Entry'!F946))</f>
        <v/>
      </c>
      <c r="H941" s="111"/>
      <c r="I941" s="111"/>
      <c r="J941" s="111"/>
      <c r="K941" s="111" t="str">
        <f>IF('Data Entry'!G946="","",'Data Entry'!G946)</f>
        <v/>
      </c>
      <c r="L941" s="111" t="str">
        <f>IF('Data Entry'!H946="","",'Data Entry'!H946)</f>
        <v/>
      </c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  <c r="AE941" s="112"/>
      <c r="AF941" s="68" t="str">
        <f>IF(AK941="","",IF(AK941&gt;0,COUNT($AG$2:AG941),""))</f>
        <v/>
      </c>
      <c r="AG941" s="113">
        <f t="shared" si="451"/>
        <v>8</v>
      </c>
      <c r="AH941" s="113" t="str">
        <f t="shared" si="452"/>
        <v/>
      </c>
      <c r="AI941" s="113" t="str">
        <f t="shared" si="453"/>
        <v/>
      </c>
      <c r="AJ941" s="113" t="str">
        <f t="shared" si="454"/>
        <v/>
      </c>
      <c r="AK941" s="113" t="str">
        <f t="shared" si="455"/>
        <v/>
      </c>
      <c r="AL941" s="113">
        <f t="shared" si="456"/>
        <v>0</v>
      </c>
      <c r="AM941" s="113" t="str">
        <f t="shared" si="457"/>
        <v/>
      </c>
      <c r="AN941" s="113">
        <f t="shared" si="458"/>
        <v>0</v>
      </c>
      <c r="AO941" s="113">
        <f t="shared" si="459"/>
        <v>0</v>
      </c>
      <c r="AP941" s="113">
        <f t="shared" si="460"/>
        <v>0</v>
      </c>
      <c r="AQ941" s="113" t="str">
        <f t="shared" si="461"/>
        <v/>
      </c>
      <c r="AR941" s="113" t="str">
        <f t="shared" si="462"/>
        <v/>
      </c>
      <c r="AS941" s="113">
        <f t="shared" si="463"/>
        <v>0</v>
      </c>
      <c r="AT941" s="113">
        <f t="shared" si="464"/>
        <v>0</v>
      </c>
      <c r="AU941" s="113">
        <f t="shared" si="465"/>
        <v>0</v>
      </c>
      <c r="AV941" s="113">
        <f t="shared" si="466"/>
        <v>0</v>
      </c>
      <c r="AX941" s="68" t="str">
        <f>IF(BC941="","",IF(BC941&gt;0,COUNT($AY$2:AY941),""))</f>
        <v/>
      </c>
      <c r="AY941" s="113" t="str">
        <f t="shared" si="467"/>
        <v/>
      </c>
      <c r="AZ941" s="113" t="str">
        <f t="shared" si="468"/>
        <v/>
      </c>
      <c r="BA941" s="113" t="str">
        <f t="shared" si="469"/>
        <v/>
      </c>
      <c r="BB941" s="113" t="str">
        <f t="shared" si="470"/>
        <v/>
      </c>
      <c r="BC941" s="113" t="str">
        <f t="shared" si="471"/>
        <v/>
      </c>
      <c r="BD941" s="113" t="str">
        <f t="shared" si="472"/>
        <v/>
      </c>
      <c r="BE941" s="113" t="str">
        <f t="shared" si="473"/>
        <v/>
      </c>
      <c r="BF941" s="113" t="str">
        <f t="shared" si="474"/>
        <v/>
      </c>
      <c r="BG941" s="113" t="str">
        <f t="shared" si="475"/>
        <v/>
      </c>
      <c r="BH941" s="113" t="str">
        <f t="shared" si="476"/>
        <v/>
      </c>
      <c r="BI941" s="113" t="str">
        <f t="shared" si="477"/>
        <v/>
      </c>
      <c r="BJ941" s="113" t="str">
        <f t="shared" si="478"/>
        <v/>
      </c>
      <c r="BK941" s="113" t="str">
        <f t="shared" si="479"/>
        <v/>
      </c>
      <c r="BL941" s="113" t="str">
        <f t="shared" si="480"/>
        <v/>
      </c>
      <c r="BM941" s="113" t="str">
        <f t="shared" si="481"/>
        <v/>
      </c>
      <c r="BN941" s="113" t="str">
        <f t="shared" si="482"/>
        <v/>
      </c>
    </row>
    <row r="942" spans="1:66">
      <c r="A942" s="111">
        <f>IF('Data Entry'!$H$4="","",'Data Entry'!$H$4)</f>
        <v>8</v>
      </c>
      <c r="B942" s="111" t="str">
        <f>IF('Data Entry'!B947="","",'Data Entry'!B947)</f>
        <v/>
      </c>
      <c r="C942" s="111" t="str">
        <f>IF('Data Entry'!C947="","",'Data Entry'!C947)</f>
        <v/>
      </c>
      <c r="D942" s="114" t="str">
        <f>IF('Data Entry'!D947="","",'Data Entry'!D947)</f>
        <v/>
      </c>
      <c r="E942" s="111" t="str">
        <f>IF('Data Entry'!E947="","",UPPER('Data Entry'!E947))</f>
        <v/>
      </c>
      <c r="F942" s="111"/>
      <c r="G942" s="111" t="str">
        <f>IF('Data Entry'!F947="","",UPPER('Data Entry'!F947))</f>
        <v/>
      </c>
      <c r="H942" s="111"/>
      <c r="I942" s="111"/>
      <c r="J942" s="111"/>
      <c r="K942" s="111" t="str">
        <f>IF('Data Entry'!G947="","",'Data Entry'!G947)</f>
        <v/>
      </c>
      <c r="L942" s="111" t="str">
        <f>IF('Data Entry'!H947="","",'Data Entry'!H947)</f>
        <v/>
      </c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  <c r="AE942" s="112"/>
      <c r="AF942" s="68" t="str">
        <f>IF(AK942="","",IF(AK942&gt;0,COUNT($AG$2:AG942),""))</f>
        <v/>
      </c>
      <c r="AG942" s="113">
        <f t="shared" si="451"/>
        <v>8</v>
      </c>
      <c r="AH942" s="113" t="str">
        <f t="shared" si="452"/>
        <v/>
      </c>
      <c r="AI942" s="113" t="str">
        <f t="shared" si="453"/>
        <v/>
      </c>
      <c r="AJ942" s="113" t="str">
        <f t="shared" si="454"/>
        <v/>
      </c>
      <c r="AK942" s="113" t="str">
        <f t="shared" si="455"/>
        <v/>
      </c>
      <c r="AL942" s="113">
        <f t="shared" si="456"/>
        <v>0</v>
      </c>
      <c r="AM942" s="113" t="str">
        <f t="shared" si="457"/>
        <v/>
      </c>
      <c r="AN942" s="113">
        <f t="shared" si="458"/>
        <v>0</v>
      </c>
      <c r="AO942" s="113">
        <f t="shared" si="459"/>
        <v>0</v>
      </c>
      <c r="AP942" s="113">
        <f t="shared" si="460"/>
        <v>0</v>
      </c>
      <c r="AQ942" s="113" t="str">
        <f t="shared" si="461"/>
        <v/>
      </c>
      <c r="AR942" s="113" t="str">
        <f t="shared" si="462"/>
        <v/>
      </c>
      <c r="AS942" s="113">
        <f t="shared" si="463"/>
        <v>0</v>
      </c>
      <c r="AT942" s="113">
        <f t="shared" si="464"/>
        <v>0</v>
      </c>
      <c r="AU942" s="113">
        <f t="shared" si="465"/>
        <v>0</v>
      </c>
      <c r="AV942" s="113">
        <f t="shared" si="466"/>
        <v>0</v>
      </c>
      <c r="AX942" s="68" t="str">
        <f>IF(BC942="","",IF(BC942&gt;0,COUNT($AY$2:AY942),""))</f>
        <v/>
      </c>
      <c r="AY942" s="113" t="str">
        <f t="shared" si="467"/>
        <v/>
      </c>
      <c r="AZ942" s="113" t="str">
        <f t="shared" si="468"/>
        <v/>
      </c>
      <c r="BA942" s="113" t="str">
        <f t="shared" si="469"/>
        <v/>
      </c>
      <c r="BB942" s="113" t="str">
        <f t="shared" si="470"/>
        <v/>
      </c>
      <c r="BC942" s="113" t="str">
        <f t="shared" si="471"/>
        <v/>
      </c>
      <c r="BD942" s="113" t="str">
        <f t="shared" si="472"/>
        <v/>
      </c>
      <c r="BE942" s="113" t="str">
        <f t="shared" si="473"/>
        <v/>
      </c>
      <c r="BF942" s="113" t="str">
        <f t="shared" si="474"/>
        <v/>
      </c>
      <c r="BG942" s="113" t="str">
        <f t="shared" si="475"/>
        <v/>
      </c>
      <c r="BH942" s="113" t="str">
        <f t="shared" si="476"/>
        <v/>
      </c>
      <c r="BI942" s="113" t="str">
        <f t="shared" si="477"/>
        <v/>
      </c>
      <c r="BJ942" s="113" t="str">
        <f t="shared" si="478"/>
        <v/>
      </c>
      <c r="BK942" s="113" t="str">
        <f t="shared" si="479"/>
        <v/>
      </c>
      <c r="BL942" s="113" t="str">
        <f t="shared" si="480"/>
        <v/>
      </c>
      <c r="BM942" s="113" t="str">
        <f t="shared" si="481"/>
        <v/>
      </c>
      <c r="BN942" s="113" t="str">
        <f t="shared" si="482"/>
        <v/>
      </c>
    </row>
    <row r="943" spans="1:66">
      <c r="A943" s="111">
        <f>IF('Data Entry'!$H$4="","",'Data Entry'!$H$4)</f>
        <v>8</v>
      </c>
      <c r="B943" s="111" t="str">
        <f>IF('Data Entry'!B948="","",'Data Entry'!B948)</f>
        <v/>
      </c>
      <c r="C943" s="111" t="str">
        <f>IF('Data Entry'!C948="","",'Data Entry'!C948)</f>
        <v/>
      </c>
      <c r="D943" s="114" t="str">
        <f>IF('Data Entry'!D948="","",'Data Entry'!D948)</f>
        <v/>
      </c>
      <c r="E943" s="111" t="str">
        <f>IF('Data Entry'!E948="","",UPPER('Data Entry'!E948))</f>
        <v/>
      </c>
      <c r="F943" s="111"/>
      <c r="G943" s="111" t="str">
        <f>IF('Data Entry'!F948="","",UPPER('Data Entry'!F948))</f>
        <v/>
      </c>
      <c r="H943" s="111"/>
      <c r="I943" s="111"/>
      <c r="J943" s="111"/>
      <c r="K943" s="111" t="str">
        <f>IF('Data Entry'!G948="","",'Data Entry'!G948)</f>
        <v/>
      </c>
      <c r="L943" s="111" t="str">
        <f>IF('Data Entry'!H948="","",'Data Entry'!H948)</f>
        <v/>
      </c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  <c r="AE943" s="112"/>
      <c r="AF943" s="68" t="str">
        <f>IF(AK943="","",IF(AK943&gt;0,COUNT($AG$2:AG943),""))</f>
        <v/>
      </c>
      <c r="AG943" s="113">
        <f t="shared" si="451"/>
        <v>8</v>
      </c>
      <c r="AH943" s="113" t="str">
        <f t="shared" si="452"/>
        <v/>
      </c>
      <c r="AI943" s="113" t="str">
        <f t="shared" si="453"/>
        <v/>
      </c>
      <c r="AJ943" s="113" t="str">
        <f t="shared" si="454"/>
        <v/>
      </c>
      <c r="AK943" s="113" t="str">
        <f t="shared" si="455"/>
        <v/>
      </c>
      <c r="AL943" s="113">
        <f t="shared" si="456"/>
        <v>0</v>
      </c>
      <c r="AM943" s="113" t="str">
        <f t="shared" si="457"/>
        <v/>
      </c>
      <c r="AN943" s="113">
        <f t="shared" si="458"/>
        <v>0</v>
      </c>
      <c r="AO943" s="113">
        <f t="shared" si="459"/>
        <v>0</v>
      </c>
      <c r="AP943" s="113">
        <f t="shared" si="460"/>
        <v>0</v>
      </c>
      <c r="AQ943" s="113" t="str">
        <f t="shared" si="461"/>
        <v/>
      </c>
      <c r="AR943" s="113" t="str">
        <f t="shared" si="462"/>
        <v/>
      </c>
      <c r="AS943" s="113">
        <f t="shared" si="463"/>
        <v>0</v>
      </c>
      <c r="AT943" s="113">
        <f t="shared" si="464"/>
        <v>0</v>
      </c>
      <c r="AU943" s="113">
        <f t="shared" si="465"/>
        <v>0</v>
      </c>
      <c r="AV943" s="113">
        <f t="shared" si="466"/>
        <v>0</v>
      </c>
      <c r="AX943" s="68" t="str">
        <f>IF(BC943="","",IF(BC943&gt;0,COUNT($AY$2:AY943),""))</f>
        <v/>
      </c>
      <c r="AY943" s="113" t="str">
        <f t="shared" si="467"/>
        <v/>
      </c>
      <c r="AZ943" s="113" t="str">
        <f t="shared" si="468"/>
        <v/>
      </c>
      <c r="BA943" s="113" t="str">
        <f t="shared" si="469"/>
        <v/>
      </c>
      <c r="BB943" s="113" t="str">
        <f t="shared" si="470"/>
        <v/>
      </c>
      <c r="BC943" s="113" t="str">
        <f t="shared" si="471"/>
        <v/>
      </c>
      <c r="BD943" s="113" t="str">
        <f t="shared" si="472"/>
        <v/>
      </c>
      <c r="BE943" s="113" t="str">
        <f t="shared" si="473"/>
        <v/>
      </c>
      <c r="BF943" s="113" t="str">
        <f t="shared" si="474"/>
        <v/>
      </c>
      <c r="BG943" s="113" t="str">
        <f t="shared" si="475"/>
        <v/>
      </c>
      <c r="BH943" s="113" t="str">
        <f t="shared" si="476"/>
        <v/>
      </c>
      <c r="BI943" s="113" t="str">
        <f t="shared" si="477"/>
        <v/>
      </c>
      <c r="BJ943" s="113" t="str">
        <f t="shared" si="478"/>
        <v/>
      </c>
      <c r="BK943" s="113" t="str">
        <f t="shared" si="479"/>
        <v/>
      </c>
      <c r="BL943" s="113" t="str">
        <f t="shared" si="480"/>
        <v/>
      </c>
      <c r="BM943" s="113" t="str">
        <f t="shared" si="481"/>
        <v/>
      </c>
      <c r="BN943" s="113" t="str">
        <f t="shared" si="482"/>
        <v/>
      </c>
    </row>
    <row r="944" spans="1:66">
      <c r="A944" s="111">
        <f>IF('Data Entry'!$H$4="","",'Data Entry'!$H$4)</f>
        <v>8</v>
      </c>
      <c r="B944" s="111" t="str">
        <f>IF('Data Entry'!B949="","",'Data Entry'!B949)</f>
        <v/>
      </c>
      <c r="C944" s="111" t="str">
        <f>IF('Data Entry'!C949="","",'Data Entry'!C949)</f>
        <v/>
      </c>
      <c r="D944" s="114" t="str">
        <f>IF('Data Entry'!D949="","",'Data Entry'!D949)</f>
        <v/>
      </c>
      <c r="E944" s="111" t="str">
        <f>IF('Data Entry'!E949="","",UPPER('Data Entry'!E949))</f>
        <v/>
      </c>
      <c r="F944" s="111"/>
      <c r="G944" s="111" t="str">
        <f>IF('Data Entry'!F949="","",UPPER('Data Entry'!F949))</f>
        <v/>
      </c>
      <c r="H944" s="111"/>
      <c r="I944" s="111"/>
      <c r="J944" s="111"/>
      <c r="K944" s="111" t="str">
        <f>IF('Data Entry'!G949="","",'Data Entry'!G949)</f>
        <v/>
      </c>
      <c r="L944" s="111" t="str">
        <f>IF('Data Entry'!H949="","",'Data Entry'!H949)</f>
        <v/>
      </c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  <c r="AE944" s="112"/>
      <c r="AF944" s="68" t="str">
        <f>IF(AK944="","",IF(AK944&gt;0,COUNT($AG$2:AG944),""))</f>
        <v/>
      </c>
      <c r="AG944" s="113">
        <f t="shared" si="451"/>
        <v>8</v>
      </c>
      <c r="AH944" s="113" t="str">
        <f t="shared" si="452"/>
        <v/>
      </c>
      <c r="AI944" s="113" t="str">
        <f t="shared" si="453"/>
        <v/>
      </c>
      <c r="AJ944" s="113" t="str">
        <f t="shared" si="454"/>
        <v/>
      </c>
      <c r="AK944" s="113" t="str">
        <f t="shared" si="455"/>
        <v/>
      </c>
      <c r="AL944" s="113">
        <f t="shared" si="456"/>
        <v>0</v>
      </c>
      <c r="AM944" s="113" t="str">
        <f t="shared" si="457"/>
        <v/>
      </c>
      <c r="AN944" s="113">
        <f t="shared" si="458"/>
        <v>0</v>
      </c>
      <c r="AO944" s="113">
        <f t="shared" si="459"/>
        <v>0</v>
      </c>
      <c r="AP944" s="113">
        <f t="shared" si="460"/>
        <v>0</v>
      </c>
      <c r="AQ944" s="113" t="str">
        <f t="shared" si="461"/>
        <v/>
      </c>
      <c r="AR944" s="113" t="str">
        <f t="shared" si="462"/>
        <v/>
      </c>
      <c r="AS944" s="113">
        <f t="shared" si="463"/>
        <v>0</v>
      </c>
      <c r="AT944" s="113">
        <f t="shared" si="464"/>
        <v>0</v>
      </c>
      <c r="AU944" s="113">
        <f t="shared" si="465"/>
        <v>0</v>
      </c>
      <c r="AV944" s="113">
        <f t="shared" si="466"/>
        <v>0</v>
      </c>
      <c r="AX944" s="68" t="str">
        <f>IF(BC944="","",IF(BC944&gt;0,COUNT($AY$2:AY944),""))</f>
        <v/>
      </c>
      <c r="AY944" s="113" t="str">
        <f t="shared" si="467"/>
        <v/>
      </c>
      <c r="AZ944" s="113" t="str">
        <f t="shared" si="468"/>
        <v/>
      </c>
      <c r="BA944" s="113" t="str">
        <f t="shared" si="469"/>
        <v/>
      </c>
      <c r="BB944" s="113" t="str">
        <f t="shared" si="470"/>
        <v/>
      </c>
      <c r="BC944" s="113" t="str">
        <f t="shared" si="471"/>
        <v/>
      </c>
      <c r="BD944" s="113" t="str">
        <f t="shared" si="472"/>
        <v/>
      </c>
      <c r="BE944" s="113" t="str">
        <f t="shared" si="473"/>
        <v/>
      </c>
      <c r="BF944" s="113" t="str">
        <f t="shared" si="474"/>
        <v/>
      </c>
      <c r="BG944" s="113" t="str">
        <f t="shared" si="475"/>
        <v/>
      </c>
      <c r="BH944" s="113" t="str">
        <f t="shared" si="476"/>
        <v/>
      </c>
      <c r="BI944" s="113" t="str">
        <f t="shared" si="477"/>
        <v/>
      </c>
      <c r="BJ944" s="113" t="str">
        <f t="shared" si="478"/>
        <v/>
      </c>
      <c r="BK944" s="113" t="str">
        <f t="shared" si="479"/>
        <v/>
      </c>
      <c r="BL944" s="113" t="str">
        <f t="shared" si="480"/>
        <v/>
      </c>
      <c r="BM944" s="113" t="str">
        <f t="shared" si="481"/>
        <v/>
      </c>
      <c r="BN944" s="113" t="str">
        <f t="shared" si="482"/>
        <v/>
      </c>
    </row>
    <row r="945" spans="1:66">
      <c r="A945" s="111">
        <f>IF('Data Entry'!$H$4="","",'Data Entry'!$H$4)</f>
        <v>8</v>
      </c>
      <c r="B945" s="111" t="str">
        <f>IF('Data Entry'!B950="","",'Data Entry'!B950)</f>
        <v/>
      </c>
      <c r="C945" s="111" t="str">
        <f>IF('Data Entry'!C950="","",'Data Entry'!C950)</f>
        <v/>
      </c>
      <c r="D945" s="114" t="str">
        <f>IF('Data Entry'!D950="","",'Data Entry'!D950)</f>
        <v/>
      </c>
      <c r="E945" s="111" t="str">
        <f>IF('Data Entry'!E950="","",UPPER('Data Entry'!E950))</f>
        <v/>
      </c>
      <c r="F945" s="111"/>
      <c r="G945" s="111" t="str">
        <f>IF('Data Entry'!F950="","",UPPER('Data Entry'!F950))</f>
        <v/>
      </c>
      <c r="H945" s="111"/>
      <c r="I945" s="111"/>
      <c r="J945" s="111"/>
      <c r="K945" s="111" t="str">
        <f>IF('Data Entry'!G950="","",'Data Entry'!G950)</f>
        <v/>
      </c>
      <c r="L945" s="111" t="str">
        <f>IF('Data Entry'!H950="","",'Data Entry'!H950)</f>
        <v/>
      </c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  <c r="AE945" s="112"/>
      <c r="AF945" s="68" t="str">
        <f>IF(AK945="","",IF(AK945&gt;0,COUNT($AG$2:AG945),""))</f>
        <v/>
      </c>
      <c r="AG945" s="113">
        <f t="shared" si="451"/>
        <v>8</v>
      </c>
      <c r="AH945" s="113" t="str">
        <f t="shared" si="452"/>
        <v/>
      </c>
      <c r="AI945" s="113" t="str">
        <f t="shared" si="453"/>
        <v/>
      </c>
      <c r="AJ945" s="113" t="str">
        <f t="shared" si="454"/>
        <v/>
      </c>
      <c r="AK945" s="113" t="str">
        <f t="shared" si="455"/>
        <v/>
      </c>
      <c r="AL945" s="113">
        <f t="shared" si="456"/>
        <v>0</v>
      </c>
      <c r="AM945" s="113" t="str">
        <f t="shared" si="457"/>
        <v/>
      </c>
      <c r="AN945" s="113">
        <f t="shared" si="458"/>
        <v>0</v>
      </c>
      <c r="AO945" s="113">
        <f t="shared" si="459"/>
        <v>0</v>
      </c>
      <c r="AP945" s="113">
        <f t="shared" si="460"/>
        <v>0</v>
      </c>
      <c r="AQ945" s="113" t="str">
        <f t="shared" si="461"/>
        <v/>
      </c>
      <c r="AR945" s="113" t="str">
        <f t="shared" si="462"/>
        <v/>
      </c>
      <c r="AS945" s="113">
        <f t="shared" si="463"/>
        <v>0</v>
      </c>
      <c r="AT945" s="113">
        <f t="shared" si="464"/>
        <v>0</v>
      </c>
      <c r="AU945" s="113">
        <f t="shared" si="465"/>
        <v>0</v>
      </c>
      <c r="AV945" s="113">
        <f t="shared" si="466"/>
        <v>0</v>
      </c>
      <c r="AX945" s="68" t="str">
        <f>IF(BC945="","",IF(BC945&gt;0,COUNT($AY$2:AY945),""))</f>
        <v/>
      </c>
      <c r="AY945" s="113" t="str">
        <f t="shared" si="467"/>
        <v/>
      </c>
      <c r="AZ945" s="113" t="str">
        <f t="shared" si="468"/>
        <v/>
      </c>
      <c r="BA945" s="113" t="str">
        <f t="shared" si="469"/>
        <v/>
      </c>
      <c r="BB945" s="113" t="str">
        <f t="shared" si="470"/>
        <v/>
      </c>
      <c r="BC945" s="113" t="str">
        <f t="shared" si="471"/>
        <v/>
      </c>
      <c r="BD945" s="113" t="str">
        <f t="shared" si="472"/>
        <v/>
      </c>
      <c r="BE945" s="113" t="str">
        <f t="shared" si="473"/>
        <v/>
      </c>
      <c r="BF945" s="113" t="str">
        <f t="shared" si="474"/>
        <v/>
      </c>
      <c r="BG945" s="113" t="str">
        <f t="shared" si="475"/>
        <v/>
      </c>
      <c r="BH945" s="113" t="str">
        <f t="shared" si="476"/>
        <v/>
      </c>
      <c r="BI945" s="113" t="str">
        <f t="shared" si="477"/>
        <v/>
      </c>
      <c r="BJ945" s="113" t="str">
        <f t="shared" si="478"/>
        <v/>
      </c>
      <c r="BK945" s="113" t="str">
        <f t="shared" si="479"/>
        <v/>
      </c>
      <c r="BL945" s="113" t="str">
        <f t="shared" si="480"/>
        <v/>
      </c>
      <c r="BM945" s="113" t="str">
        <f t="shared" si="481"/>
        <v/>
      </c>
      <c r="BN945" s="113" t="str">
        <f t="shared" si="482"/>
        <v/>
      </c>
    </row>
    <row r="946" spans="1:66">
      <c r="A946" s="111">
        <f>IF('Data Entry'!$H$4="","",'Data Entry'!$H$4)</f>
        <v>8</v>
      </c>
      <c r="B946" s="111" t="str">
        <f>IF('Data Entry'!B951="","",'Data Entry'!B951)</f>
        <v/>
      </c>
      <c r="C946" s="111" t="str">
        <f>IF('Data Entry'!C951="","",'Data Entry'!C951)</f>
        <v/>
      </c>
      <c r="D946" s="114" t="str">
        <f>IF('Data Entry'!D951="","",'Data Entry'!D951)</f>
        <v/>
      </c>
      <c r="E946" s="111" t="str">
        <f>IF('Data Entry'!E951="","",UPPER('Data Entry'!E951))</f>
        <v/>
      </c>
      <c r="F946" s="111"/>
      <c r="G946" s="111" t="str">
        <f>IF('Data Entry'!F951="","",UPPER('Data Entry'!F951))</f>
        <v/>
      </c>
      <c r="H946" s="111"/>
      <c r="I946" s="111"/>
      <c r="J946" s="111"/>
      <c r="K946" s="111" t="str">
        <f>IF('Data Entry'!G951="","",'Data Entry'!G951)</f>
        <v/>
      </c>
      <c r="L946" s="111" t="str">
        <f>IF('Data Entry'!H951="","",'Data Entry'!H951)</f>
        <v/>
      </c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  <c r="AE946" s="112"/>
      <c r="AF946" s="68" t="str">
        <f>IF(AK946="","",IF(AK946&gt;0,COUNT($AG$2:AG946),""))</f>
        <v/>
      </c>
      <c r="AG946" s="113">
        <f t="shared" si="451"/>
        <v>8</v>
      </c>
      <c r="AH946" s="113" t="str">
        <f t="shared" si="452"/>
        <v/>
      </c>
      <c r="AI946" s="113" t="str">
        <f t="shared" si="453"/>
        <v/>
      </c>
      <c r="AJ946" s="113" t="str">
        <f t="shared" si="454"/>
        <v/>
      </c>
      <c r="AK946" s="113" t="str">
        <f t="shared" si="455"/>
        <v/>
      </c>
      <c r="AL946" s="113">
        <f t="shared" si="456"/>
        <v>0</v>
      </c>
      <c r="AM946" s="113" t="str">
        <f t="shared" si="457"/>
        <v/>
      </c>
      <c r="AN946" s="113">
        <f t="shared" si="458"/>
        <v>0</v>
      </c>
      <c r="AO946" s="113">
        <f t="shared" si="459"/>
        <v>0</v>
      </c>
      <c r="AP946" s="113">
        <f t="shared" si="460"/>
        <v>0</v>
      </c>
      <c r="AQ946" s="113" t="str">
        <f t="shared" si="461"/>
        <v/>
      </c>
      <c r="AR946" s="113" t="str">
        <f t="shared" si="462"/>
        <v/>
      </c>
      <c r="AS946" s="113">
        <f t="shared" si="463"/>
        <v>0</v>
      </c>
      <c r="AT946" s="113">
        <f t="shared" si="464"/>
        <v>0</v>
      </c>
      <c r="AU946" s="113">
        <f t="shared" si="465"/>
        <v>0</v>
      </c>
      <c r="AV946" s="113">
        <f t="shared" si="466"/>
        <v>0</v>
      </c>
      <c r="AX946" s="68" t="str">
        <f>IF(BC946="","",IF(BC946&gt;0,COUNT($AY$2:AY946),""))</f>
        <v/>
      </c>
      <c r="AY946" s="113" t="str">
        <f t="shared" si="467"/>
        <v/>
      </c>
      <c r="AZ946" s="113" t="str">
        <f t="shared" si="468"/>
        <v/>
      </c>
      <c r="BA946" s="113" t="str">
        <f t="shared" si="469"/>
        <v/>
      </c>
      <c r="BB946" s="113" t="str">
        <f t="shared" si="470"/>
        <v/>
      </c>
      <c r="BC946" s="113" t="str">
        <f t="shared" si="471"/>
        <v/>
      </c>
      <c r="BD946" s="113" t="str">
        <f t="shared" si="472"/>
        <v/>
      </c>
      <c r="BE946" s="113" t="str">
        <f t="shared" si="473"/>
        <v/>
      </c>
      <c r="BF946" s="113" t="str">
        <f t="shared" si="474"/>
        <v/>
      </c>
      <c r="BG946" s="113" t="str">
        <f t="shared" si="475"/>
        <v/>
      </c>
      <c r="BH946" s="113" t="str">
        <f t="shared" si="476"/>
        <v/>
      </c>
      <c r="BI946" s="113" t="str">
        <f t="shared" si="477"/>
        <v/>
      </c>
      <c r="BJ946" s="113" t="str">
        <f t="shared" si="478"/>
        <v/>
      </c>
      <c r="BK946" s="113" t="str">
        <f t="shared" si="479"/>
        <v/>
      </c>
      <c r="BL946" s="113" t="str">
        <f t="shared" si="480"/>
        <v/>
      </c>
      <c r="BM946" s="113" t="str">
        <f t="shared" si="481"/>
        <v/>
      </c>
      <c r="BN946" s="113" t="str">
        <f t="shared" si="482"/>
        <v/>
      </c>
    </row>
    <row r="947" spans="1:66">
      <c r="A947" s="111">
        <f>IF('Data Entry'!$H$4="","",'Data Entry'!$H$4)</f>
        <v>8</v>
      </c>
      <c r="B947" s="111" t="str">
        <f>IF('Data Entry'!B952="","",'Data Entry'!B952)</f>
        <v/>
      </c>
      <c r="C947" s="111" t="str">
        <f>IF('Data Entry'!C952="","",'Data Entry'!C952)</f>
        <v/>
      </c>
      <c r="D947" s="114" t="str">
        <f>IF('Data Entry'!D952="","",'Data Entry'!D952)</f>
        <v/>
      </c>
      <c r="E947" s="111" t="str">
        <f>IF('Data Entry'!E952="","",UPPER('Data Entry'!E952))</f>
        <v/>
      </c>
      <c r="F947" s="111"/>
      <c r="G947" s="111" t="str">
        <f>IF('Data Entry'!F952="","",UPPER('Data Entry'!F952))</f>
        <v/>
      </c>
      <c r="H947" s="111"/>
      <c r="I947" s="111"/>
      <c r="J947" s="111"/>
      <c r="K947" s="111" t="str">
        <f>IF('Data Entry'!G952="","",'Data Entry'!G952)</f>
        <v/>
      </c>
      <c r="L947" s="111" t="str">
        <f>IF('Data Entry'!H952="","",'Data Entry'!H952)</f>
        <v/>
      </c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  <c r="AE947" s="112"/>
      <c r="AF947" s="68" t="str">
        <f>IF(AK947="","",IF(AK947&gt;0,COUNT($AG$2:AG947),""))</f>
        <v/>
      </c>
      <c r="AG947" s="113">
        <f t="shared" si="451"/>
        <v>8</v>
      </c>
      <c r="AH947" s="113" t="str">
        <f t="shared" si="452"/>
        <v/>
      </c>
      <c r="AI947" s="113" t="str">
        <f t="shared" si="453"/>
        <v/>
      </c>
      <c r="AJ947" s="113" t="str">
        <f t="shared" si="454"/>
        <v/>
      </c>
      <c r="AK947" s="113" t="str">
        <f t="shared" si="455"/>
        <v/>
      </c>
      <c r="AL947" s="113">
        <f t="shared" si="456"/>
        <v>0</v>
      </c>
      <c r="AM947" s="113" t="str">
        <f t="shared" si="457"/>
        <v/>
      </c>
      <c r="AN947" s="113">
        <f t="shared" si="458"/>
        <v>0</v>
      </c>
      <c r="AO947" s="113">
        <f t="shared" si="459"/>
        <v>0</v>
      </c>
      <c r="AP947" s="113">
        <f t="shared" si="460"/>
        <v>0</v>
      </c>
      <c r="AQ947" s="113" t="str">
        <f t="shared" si="461"/>
        <v/>
      </c>
      <c r="AR947" s="113" t="str">
        <f t="shared" si="462"/>
        <v/>
      </c>
      <c r="AS947" s="113">
        <f t="shared" si="463"/>
        <v>0</v>
      </c>
      <c r="AT947" s="113">
        <f t="shared" si="464"/>
        <v>0</v>
      </c>
      <c r="AU947" s="113">
        <f t="shared" si="465"/>
        <v>0</v>
      </c>
      <c r="AV947" s="113">
        <f t="shared" si="466"/>
        <v>0</v>
      </c>
      <c r="AX947" s="68" t="str">
        <f>IF(BC947="","",IF(BC947&gt;0,COUNT($AY$2:AY947),""))</f>
        <v/>
      </c>
      <c r="AY947" s="113" t="str">
        <f t="shared" si="467"/>
        <v/>
      </c>
      <c r="AZ947" s="113" t="str">
        <f t="shared" si="468"/>
        <v/>
      </c>
      <c r="BA947" s="113" t="str">
        <f t="shared" si="469"/>
        <v/>
      </c>
      <c r="BB947" s="113" t="str">
        <f t="shared" si="470"/>
        <v/>
      </c>
      <c r="BC947" s="113" t="str">
        <f t="shared" si="471"/>
        <v/>
      </c>
      <c r="BD947" s="113" t="str">
        <f t="shared" si="472"/>
        <v/>
      </c>
      <c r="BE947" s="113" t="str">
        <f t="shared" si="473"/>
        <v/>
      </c>
      <c r="BF947" s="113" t="str">
        <f t="shared" si="474"/>
        <v/>
      </c>
      <c r="BG947" s="113" t="str">
        <f t="shared" si="475"/>
        <v/>
      </c>
      <c r="BH947" s="113" t="str">
        <f t="shared" si="476"/>
        <v/>
      </c>
      <c r="BI947" s="113" t="str">
        <f t="shared" si="477"/>
        <v/>
      </c>
      <c r="BJ947" s="113" t="str">
        <f t="shared" si="478"/>
        <v/>
      </c>
      <c r="BK947" s="113" t="str">
        <f t="shared" si="479"/>
        <v/>
      </c>
      <c r="BL947" s="113" t="str">
        <f t="shared" si="480"/>
        <v/>
      </c>
      <c r="BM947" s="113" t="str">
        <f t="shared" si="481"/>
        <v/>
      </c>
      <c r="BN947" s="113" t="str">
        <f t="shared" si="482"/>
        <v/>
      </c>
    </row>
    <row r="948" spans="1:66">
      <c r="A948" s="111">
        <f>IF('Data Entry'!$H$4="","",'Data Entry'!$H$4)</f>
        <v>8</v>
      </c>
      <c r="B948" s="111" t="str">
        <f>IF('Data Entry'!B953="","",'Data Entry'!B953)</f>
        <v/>
      </c>
      <c r="C948" s="111" t="str">
        <f>IF('Data Entry'!C953="","",'Data Entry'!C953)</f>
        <v/>
      </c>
      <c r="D948" s="114" t="str">
        <f>IF('Data Entry'!D953="","",'Data Entry'!D953)</f>
        <v/>
      </c>
      <c r="E948" s="111" t="str">
        <f>IF('Data Entry'!E953="","",UPPER('Data Entry'!E953))</f>
        <v/>
      </c>
      <c r="F948" s="111"/>
      <c r="G948" s="111" t="str">
        <f>IF('Data Entry'!F953="","",UPPER('Data Entry'!F953))</f>
        <v/>
      </c>
      <c r="H948" s="111"/>
      <c r="I948" s="111"/>
      <c r="J948" s="111"/>
      <c r="K948" s="111" t="str">
        <f>IF('Data Entry'!G953="","",'Data Entry'!G953)</f>
        <v/>
      </c>
      <c r="L948" s="111" t="str">
        <f>IF('Data Entry'!H953="","",'Data Entry'!H953)</f>
        <v/>
      </c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  <c r="AE948" s="112"/>
      <c r="AF948" s="68" t="str">
        <f>IF(AK948="","",IF(AK948&gt;0,COUNT($AG$2:AG948),""))</f>
        <v/>
      </c>
      <c r="AG948" s="113">
        <f t="shared" si="451"/>
        <v>8</v>
      </c>
      <c r="AH948" s="113" t="str">
        <f t="shared" si="452"/>
        <v/>
      </c>
      <c r="AI948" s="113" t="str">
        <f t="shared" si="453"/>
        <v/>
      </c>
      <c r="AJ948" s="113" t="str">
        <f t="shared" si="454"/>
        <v/>
      </c>
      <c r="AK948" s="113" t="str">
        <f t="shared" si="455"/>
        <v/>
      </c>
      <c r="AL948" s="113">
        <f t="shared" si="456"/>
        <v>0</v>
      </c>
      <c r="AM948" s="113" t="str">
        <f t="shared" si="457"/>
        <v/>
      </c>
      <c r="AN948" s="113">
        <f t="shared" si="458"/>
        <v>0</v>
      </c>
      <c r="AO948" s="113">
        <f t="shared" si="459"/>
        <v>0</v>
      </c>
      <c r="AP948" s="113">
        <f t="shared" si="460"/>
        <v>0</v>
      </c>
      <c r="AQ948" s="113" t="str">
        <f t="shared" si="461"/>
        <v/>
      </c>
      <c r="AR948" s="113" t="str">
        <f t="shared" si="462"/>
        <v/>
      </c>
      <c r="AS948" s="113">
        <f t="shared" si="463"/>
        <v>0</v>
      </c>
      <c r="AT948" s="113">
        <f t="shared" si="464"/>
        <v>0</v>
      </c>
      <c r="AU948" s="113">
        <f t="shared" si="465"/>
        <v>0</v>
      </c>
      <c r="AV948" s="113">
        <f t="shared" si="466"/>
        <v>0</v>
      </c>
      <c r="AX948" s="68" t="str">
        <f>IF(BC948="","",IF(BC948&gt;0,COUNT($AY$2:AY948),""))</f>
        <v/>
      </c>
      <c r="AY948" s="113" t="str">
        <f t="shared" si="467"/>
        <v/>
      </c>
      <c r="AZ948" s="113" t="str">
        <f t="shared" si="468"/>
        <v/>
      </c>
      <c r="BA948" s="113" t="str">
        <f t="shared" si="469"/>
        <v/>
      </c>
      <c r="BB948" s="113" t="str">
        <f t="shared" si="470"/>
        <v/>
      </c>
      <c r="BC948" s="113" t="str">
        <f t="shared" si="471"/>
        <v/>
      </c>
      <c r="BD948" s="113" t="str">
        <f t="shared" si="472"/>
        <v/>
      </c>
      <c r="BE948" s="113" t="str">
        <f t="shared" si="473"/>
        <v/>
      </c>
      <c r="BF948" s="113" t="str">
        <f t="shared" si="474"/>
        <v/>
      </c>
      <c r="BG948" s="113" t="str">
        <f t="shared" si="475"/>
        <v/>
      </c>
      <c r="BH948" s="113" t="str">
        <f t="shared" si="476"/>
        <v/>
      </c>
      <c r="BI948" s="113" t="str">
        <f t="shared" si="477"/>
        <v/>
      </c>
      <c r="BJ948" s="113" t="str">
        <f t="shared" si="478"/>
        <v/>
      </c>
      <c r="BK948" s="113" t="str">
        <f t="shared" si="479"/>
        <v/>
      </c>
      <c r="BL948" s="113" t="str">
        <f t="shared" si="480"/>
        <v/>
      </c>
      <c r="BM948" s="113" t="str">
        <f t="shared" si="481"/>
        <v/>
      </c>
      <c r="BN948" s="113" t="str">
        <f t="shared" si="482"/>
        <v/>
      </c>
    </row>
    <row r="949" spans="1:66">
      <c r="A949" s="111">
        <f>IF('Data Entry'!$H$4="","",'Data Entry'!$H$4)</f>
        <v>8</v>
      </c>
      <c r="B949" s="111" t="str">
        <f>IF('Data Entry'!B954="","",'Data Entry'!B954)</f>
        <v/>
      </c>
      <c r="C949" s="111" t="str">
        <f>IF('Data Entry'!C954="","",'Data Entry'!C954)</f>
        <v/>
      </c>
      <c r="D949" s="114" t="str">
        <f>IF('Data Entry'!D954="","",'Data Entry'!D954)</f>
        <v/>
      </c>
      <c r="E949" s="111" t="str">
        <f>IF('Data Entry'!E954="","",UPPER('Data Entry'!E954))</f>
        <v/>
      </c>
      <c r="F949" s="111"/>
      <c r="G949" s="111" t="str">
        <f>IF('Data Entry'!F954="","",UPPER('Data Entry'!F954))</f>
        <v/>
      </c>
      <c r="H949" s="111"/>
      <c r="I949" s="111"/>
      <c r="J949" s="111"/>
      <c r="K949" s="111" t="str">
        <f>IF('Data Entry'!G954="","",'Data Entry'!G954)</f>
        <v/>
      </c>
      <c r="L949" s="111" t="str">
        <f>IF('Data Entry'!H954="","",'Data Entry'!H954)</f>
        <v/>
      </c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  <c r="AE949" s="112"/>
      <c r="AF949" s="68" t="str">
        <f>IF(AK949="","",IF(AK949&gt;0,COUNT($AG$2:AG949),""))</f>
        <v/>
      </c>
      <c r="AG949" s="113">
        <f t="shared" si="451"/>
        <v>8</v>
      </c>
      <c r="AH949" s="113" t="str">
        <f t="shared" si="452"/>
        <v/>
      </c>
      <c r="AI949" s="113" t="str">
        <f t="shared" si="453"/>
        <v/>
      </c>
      <c r="AJ949" s="113" t="str">
        <f t="shared" si="454"/>
        <v/>
      </c>
      <c r="AK949" s="113" t="str">
        <f t="shared" si="455"/>
        <v/>
      </c>
      <c r="AL949" s="113">
        <f t="shared" si="456"/>
        <v>0</v>
      </c>
      <c r="AM949" s="113" t="str">
        <f t="shared" si="457"/>
        <v/>
      </c>
      <c r="AN949" s="113">
        <f t="shared" si="458"/>
        <v>0</v>
      </c>
      <c r="AO949" s="113">
        <f t="shared" si="459"/>
        <v>0</v>
      </c>
      <c r="AP949" s="113">
        <f t="shared" si="460"/>
        <v>0</v>
      </c>
      <c r="AQ949" s="113" t="str">
        <f t="shared" si="461"/>
        <v/>
      </c>
      <c r="AR949" s="113" t="str">
        <f t="shared" si="462"/>
        <v/>
      </c>
      <c r="AS949" s="113">
        <f t="shared" si="463"/>
        <v>0</v>
      </c>
      <c r="AT949" s="113">
        <f t="shared" si="464"/>
        <v>0</v>
      </c>
      <c r="AU949" s="113">
        <f t="shared" si="465"/>
        <v>0</v>
      </c>
      <c r="AV949" s="113">
        <f t="shared" si="466"/>
        <v>0</v>
      </c>
      <c r="AX949" s="68" t="str">
        <f>IF(BC949="","",IF(BC949&gt;0,COUNT($AY$2:AY949),""))</f>
        <v/>
      </c>
      <c r="AY949" s="113" t="str">
        <f t="shared" si="467"/>
        <v/>
      </c>
      <c r="AZ949" s="113" t="str">
        <f t="shared" si="468"/>
        <v/>
      </c>
      <c r="BA949" s="113" t="str">
        <f t="shared" si="469"/>
        <v/>
      </c>
      <c r="BB949" s="113" t="str">
        <f t="shared" si="470"/>
        <v/>
      </c>
      <c r="BC949" s="113" t="str">
        <f t="shared" si="471"/>
        <v/>
      </c>
      <c r="BD949" s="113" t="str">
        <f t="shared" si="472"/>
        <v/>
      </c>
      <c r="BE949" s="113" t="str">
        <f t="shared" si="473"/>
        <v/>
      </c>
      <c r="BF949" s="113" t="str">
        <f t="shared" si="474"/>
        <v/>
      </c>
      <c r="BG949" s="113" t="str">
        <f t="shared" si="475"/>
        <v/>
      </c>
      <c r="BH949" s="113" t="str">
        <f t="shared" si="476"/>
        <v/>
      </c>
      <c r="BI949" s="113" t="str">
        <f t="shared" si="477"/>
        <v/>
      </c>
      <c r="BJ949" s="113" t="str">
        <f t="shared" si="478"/>
        <v/>
      </c>
      <c r="BK949" s="113" t="str">
        <f t="shared" si="479"/>
        <v/>
      </c>
      <c r="BL949" s="113" t="str">
        <f t="shared" si="480"/>
        <v/>
      </c>
      <c r="BM949" s="113" t="str">
        <f t="shared" si="481"/>
        <v/>
      </c>
      <c r="BN949" s="113" t="str">
        <f t="shared" si="482"/>
        <v/>
      </c>
    </row>
    <row r="950" spans="1:66">
      <c r="A950" s="111">
        <f>IF('Data Entry'!$H$4="","",'Data Entry'!$H$4)</f>
        <v>8</v>
      </c>
      <c r="B950" s="111" t="str">
        <f>IF('Data Entry'!B955="","",'Data Entry'!B955)</f>
        <v/>
      </c>
      <c r="C950" s="111" t="str">
        <f>IF('Data Entry'!C955="","",'Data Entry'!C955)</f>
        <v/>
      </c>
      <c r="D950" s="114" t="str">
        <f>IF('Data Entry'!D955="","",'Data Entry'!D955)</f>
        <v/>
      </c>
      <c r="E950" s="111" t="str">
        <f>IF('Data Entry'!E955="","",UPPER('Data Entry'!E955))</f>
        <v/>
      </c>
      <c r="F950" s="111"/>
      <c r="G950" s="111" t="str">
        <f>IF('Data Entry'!F955="","",UPPER('Data Entry'!F955))</f>
        <v/>
      </c>
      <c r="H950" s="111"/>
      <c r="I950" s="111"/>
      <c r="J950" s="111"/>
      <c r="K950" s="111" t="str">
        <f>IF('Data Entry'!G955="","",'Data Entry'!G955)</f>
        <v/>
      </c>
      <c r="L950" s="111" t="str">
        <f>IF('Data Entry'!H955="","",'Data Entry'!H955)</f>
        <v/>
      </c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  <c r="AE950" s="112"/>
      <c r="AF950" s="68" t="str">
        <f>IF(AK950="","",IF(AK950&gt;0,COUNT($AG$2:AG950),""))</f>
        <v/>
      </c>
      <c r="AG950" s="113">
        <f t="shared" si="451"/>
        <v>8</v>
      </c>
      <c r="AH950" s="113" t="str">
        <f t="shared" si="452"/>
        <v/>
      </c>
      <c r="AI950" s="113" t="str">
        <f t="shared" si="453"/>
        <v/>
      </c>
      <c r="AJ950" s="113" t="str">
        <f t="shared" si="454"/>
        <v/>
      </c>
      <c r="AK950" s="113" t="str">
        <f t="shared" si="455"/>
        <v/>
      </c>
      <c r="AL950" s="113">
        <f t="shared" si="456"/>
        <v>0</v>
      </c>
      <c r="AM950" s="113" t="str">
        <f t="shared" si="457"/>
        <v/>
      </c>
      <c r="AN950" s="113">
        <f t="shared" si="458"/>
        <v>0</v>
      </c>
      <c r="AO950" s="113">
        <f t="shared" si="459"/>
        <v>0</v>
      </c>
      <c r="AP950" s="113">
        <f t="shared" si="460"/>
        <v>0</v>
      </c>
      <c r="AQ950" s="113" t="str">
        <f t="shared" si="461"/>
        <v/>
      </c>
      <c r="AR950" s="113" t="str">
        <f t="shared" si="462"/>
        <v/>
      </c>
      <c r="AS950" s="113">
        <f t="shared" si="463"/>
        <v>0</v>
      </c>
      <c r="AT950" s="113">
        <f t="shared" si="464"/>
        <v>0</v>
      </c>
      <c r="AU950" s="113">
        <f t="shared" si="465"/>
        <v>0</v>
      </c>
      <c r="AV950" s="113">
        <f t="shared" si="466"/>
        <v>0</v>
      </c>
      <c r="AX950" s="68" t="str">
        <f>IF(BC950="","",IF(BC950&gt;0,COUNT($AY$2:AY950),""))</f>
        <v/>
      </c>
      <c r="AY950" s="113" t="str">
        <f t="shared" si="467"/>
        <v/>
      </c>
      <c r="AZ950" s="113" t="str">
        <f t="shared" si="468"/>
        <v/>
      </c>
      <c r="BA950" s="113" t="str">
        <f t="shared" si="469"/>
        <v/>
      </c>
      <c r="BB950" s="113" t="str">
        <f t="shared" si="470"/>
        <v/>
      </c>
      <c r="BC950" s="113" t="str">
        <f t="shared" si="471"/>
        <v/>
      </c>
      <c r="BD950" s="113" t="str">
        <f t="shared" si="472"/>
        <v/>
      </c>
      <c r="BE950" s="113" t="str">
        <f t="shared" si="473"/>
        <v/>
      </c>
      <c r="BF950" s="113" t="str">
        <f t="shared" si="474"/>
        <v/>
      </c>
      <c r="BG950" s="113" t="str">
        <f t="shared" si="475"/>
        <v/>
      </c>
      <c r="BH950" s="113" t="str">
        <f t="shared" si="476"/>
        <v/>
      </c>
      <c r="BI950" s="113" t="str">
        <f t="shared" si="477"/>
        <v/>
      </c>
      <c r="BJ950" s="113" t="str">
        <f t="shared" si="478"/>
        <v/>
      </c>
      <c r="BK950" s="113" t="str">
        <f t="shared" si="479"/>
        <v/>
      </c>
      <c r="BL950" s="113" t="str">
        <f t="shared" si="480"/>
        <v/>
      </c>
      <c r="BM950" s="113" t="str">
        <f t="shared" si="481"/>
        <v/>
      </c>
      <c r="BN950" s="113" t="str">
        <f t="shared" si="482"/>
        <v/>
      </c>
    </row>
    <row r="951" spans="1:66">
      <c r="A951" s="111">
        <f>IF('Data Entry'!$H$4="","",'Data Entry'!$H$4)</f>
        <v>8</v>
      </c>
      <c r="B951" s="111" t="str">
        <f>IF('Data Entry'!B956="","",'Data Entry'!B956)</f>
        <v/>
      </c>
      <c r="C951" s="111" t="str">
        <f>IF('Data Entry'!C956="","",'Data Entry'!C956)</f>
        <v/>
      </c>
      <c r="D951" s="114" t="str">
        <f>IF('Data Entry'!D956="","",'Data Entry'!D956)</f>
        <v/>
      </c>
      <c r="E951" s="111" t="str">
        <f>IF('Data Entry'!E956="","",UPPER('Data Entry'!E956))</f>
        <v/>
      </c>
      <c r="F951" s="111"/>
      <c r="G951" s="111" t="str">
        <f>IF('Data Entry'!F956="","",UPPER('Data Entry'!F956))</f>
        <v/>
      </c>
      <c r="H951" s="111"/>
      <c r="I951" s="111"/>
      <c r="J951" s="111"/>
      <c r="K951" s="111" t="str">
        <f>IF('Data Entry'!G956="","",'Data Entry'!G956)</f>
        <v/>
      </c>
      <c r="L951" s="111" t="str">
        <f>IF('Data Entry'!H956="","",'Data Entry'!H956)</f>
        <v/>
      </c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  <c r="AE951" s="112"/>
      <c r="AF951" s="68" t="str">
        <f>IF(AK951="","",IF(AK951&gt;0,COUNT($AG$2:AG951),""))</f>
        <v/>
      </c>
      <c r="AG951" s="113">
        <f t="shared" si="451"/>
        <v>8</v>
      </c>
      <c r="AH951" s="113" t="str">
        <f t="shared" si="452"/>
        <v/>
      </c>
      <c r="AI951" s="113" t="str">
        <f t="shared" si="453"/>
        <v/>
      </c>
      <c r="AJ951" s="113" t="str">
        <f t="shared" si="454"/>
        <v/>
      </c>
      <c r="AK951" s="113" t="str">
        <f t="shared" si="455"/>
        <v/>
      </c>
      <c r="AL951" s="113">
        <f t="shared" si="456"/>
        <v>0</v>
      </c>
      <c r="AM951" s="113" t="str">
        <f t="shared" si="457"/>
        <v/>
      </c>
      <c r="AN951" s="113">
        <f t="shared" si="458"/>
        <v>0</v>
      </c>
      <c r="AO951" s="113">
        <f t="shared" si="459"/>
        <v>0</v>
      </c>
      <c r="AP951" s="113">
        <f t="shared" si="460"/>
        <v>0</v>
      </c>
      <c r="AQ951" s="113" t="str">
        <f t="shared" si="461"/>
        <v/>
      </c>
      <c r="AR951" s="113" t="str">
        <f t="shared" si="462"/>
        <v/>
      </c>
      <c r="AS951" s="113">
        <f t="shared" si="463"/>
        <v>0</v>
      </c>
      <c r="AT951" s="113">
        <f t="shared" si="464"/>
        <v>0</v>
      </c>
      <c r="AU951" s="113">
        <f t="shared" si="465"/>
        <v>0</v>
      </c>
      <c r="AV951" s="113">
        <f t="shared" si="466"/>
        <v>0</v>
      </c>
      <c r="AX951" s="68" t="str">
        <f>IF(BC951="","",IF(BC951&gt;0,COUNT($AY$2:AY951),""))</f>
        <v/>
      </c>
      <c r="AY951" s="113" t="str">
        <f t="shared" si="467"/>
        <v/>
      </c>
      <c r="AZ951" s="113" t="str">
        <f t="shared" si="468"/>
        <v/>
      </c>
      <c r="BA951" s="113" t="str">
        <f t="shared" si="469"/>
        <v/>
      </c>
      <c r="BB951" s="113" t="str">
        <f t="shared" si="470"/>
        <v/>
      </c>
      <c r="BC951" s="113" t="str">
        <f t="shared" si="471"/>
        <v/>
      </c>
      <c r="BD951" s="113" t="str">
        <f t="shared" si="472"/>
        <v/>
      </c>
      <c r="BE951" s="113" t="str">
        <f t="shared" si="473"/>
        <v/>
      </c>
      <c r="BF951" s="113" t="str">
        <f t="shared" si="474"/>
        <v/>
      </c>
      <c r="BG951" s="113" t="str">
        <f t="shared" si="475"/>
        <v/>
      </c>
      <c r="BH951" s="113" t="str">
        <f t="shared" si="476"/>
        <v/>
      </c>
      <c r="BI951" s="113" t="str">
        <f t="shared" si="477"/>
        <v/>
      </c>
      <c r="BJ951" s="113" t="str">
        <f t="shared" si="478"/>
        <v/>
      </c>
      <c r="BK951" s="113" t="str">
        <f t="shared" si="479"/>
        <v/>
      </c>
      <c r="BL951" s="113" t="str">
        <f t="shared" si="480"/>
        <v/>
      </c>
      <c r="BM951" s="113" t="str">
        <f t="shared" si="481"/>
        <v/>
      </c>
      <c r="BN951" s="113" t="str">
        <f t="shared" si="482"/>
        <v/>
      </c>
    </row>
    <row r="952" spans="1:66">
      <c r="A952" s="111">
        <f>IF('Data Entry'!$H$4="","",'Data Entry'!$H$4)</f>
        <v>8</v>
      </c>
      <c r="B952" s="111" t="str">
        <f>IF('Data Entry'!B957="","",'Data Entry'!B957)</f>
        <v/>
      </c>
      <c r="C952" s="111" t="str">
        <f>IF('Data Entry'!C957="","",'Data Entry'!C957)</f>
        <v/>
      </c>
      <c r="D952" s="114" t="str">
        <f>IF('Data Entry'!D957="","",'Data Entry'!D957)</f>
        <v/>
      </c>
      <c r="E952" s="111" t="str">
        <f>IF('Data Entry'!E957="","",UPPER('Data Entry'!E957))</f>
        <v/>
      </c>
      <c r="F952" s="111"/>
      <c r="G952" s="111" t="str">
        <f>IF('Data Entry'!F957="","",UPPER('Data Entry'!F957))</f>
        <v/>
      </c>
      <c r="H952" s="111"/>
      <c r="I952" s="111"/>
      <c r="J952" s="111"/>
      <c r="K952" s="111" t="str">
        <f>IF('Data Entry'!G957="","",'Data Entry'!G957)</f>
        <v/>
      </c>
      <c r="L952" s="111" t="str">
        <f>IF('Data Entry'!H957="","",'Data Entry'!H957)</f>
        <v/>
      </c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  <c r="AE952" s="112"/>
      <c r="AF952" s="68" t="str">
        <f>IF(AK952="","",IF(AK952&gt;0,COUNT($AG$2:AG952),""))</f>
        <v/>
      </c>
      <c r="AG952" s="113">
        <f t="shared" si="451"/>
        <v>8</v>
      </c>
      <c r="AH952" s="113" t="str">
        <f t="shared" si="452"/>
        <v/>
      </c>
      <c r="AI952" s="113" t="str">
        <f t="shared" si="453"/>
        <v/>
      </c>
      <c r="AJ952" s="113" t="str">
        <f t="shared" si="454"/>
        <v/>
      </c>
      <c r="AK952" s="113" t="str">
        <f t="shared" si="455"/>
        <v/>
      </c>
      <c r="AL952" s="113">
        <f t="shared" si="456"/>
        <v>0</v>
      </c>
      <c r="AM952" s="113" t="str">
        <f t="shared" si="457"/>
        <v/>
      </c>
      <c r="AN952" s="113">
        <f t="shared" si="458"/>
        <v>0</v>
      </c>
      <c r="AO952" s="113">
        <f t="shared" si="459"/>
        <v>0</v>
      </c>
      <c r="AP952" s="113">
        <f t="shared" si="460"/>
        <v>0</v>
      </c>
      <c r="AQ952" s="113" t="str">
        <f t="shared" si="461"/>
        <v/>
      </c>
      <c r="AR952" s="113" t="str">
        <f t="shared" si="462"/>
        <v/>
      </c>
      <c r="AS952" s="113">
        <f t="shared" si="463"/>
        <v>0</v>
      </c>
      <c r="AT952" s="113">
        <f t="shared" si="464"/>
        <v>0</v>
      </c>
      <c r="AU952" s="113">
        <f t="shared" si="465"/>
        <v>0</v>
      </c>
      <c r="AV952" s="113">
        <f t="shared" si="466"/>
        <v>0</v>
      </c>
      <c r="AX952" s="68" t="str">
        <f>IF(BC952="","",IF(BC952&gt;0,COUNT($AY$2:AY952),""))</f>
        <v/>
      </c>
      <c r="AY952" s="113" t="str">
        <f t="shared" si="467"/>
        <v/>
      </c>
      <c r="AZ952" s="113" t="str">
        <f t="shared" si="468"/>
        <v/>
      </c>
      <c r="BA952" s="113" t="str">
        <f t="shared" si="469"/>
        <v/>
      </c>
      <c r="BB952" s="113" t="str">
        <f t="shared" si="470"/>
        <v/>
      </c>
      <c r="BC952" s="113" t="str">
        <f t="shared" si="471"/>
        <v/>
      </c>
      <c r="BD952" s="113" t="str">
        <f t="shared" si="472"/>
        <v/>
      </c>
      <c r="BE952" s="113" t="str">
        <f t="shared" si="473"/>
        <v/>
      </c>
      <c r="BF952" s="113" t="str">
        <f t="shared" si="474"/>
        <v/>
      </c>
      <c r="BG952" s="113" t="str">
        <f t="shared" si="475"/>
        <v/>
      </c>
      <c r="BH952" s="113" t="str">
        <f t="shared" si="476"/>
        <v/>
      </c>
      <c r="BI952" s="113" t="str">
        <f t="shared" si="477"/>
        <v/>
      </c>
      <c r="BJ952" s="113" t="str">
        <f t="shared" si="478"/>
        <v/>
      </c>
      <c r="BK952" s="113" t="str">
        <f t="shared" si="479"/>
        <v/>
      </c>
      <c r="BL952" s="113" t="str">
        <f t="shared" si="480"/>
        <v/>
      </c>
      <c r="BM952" s="113" t="str">
        <f t="shared" si="481"/>
        <v/>
      </c>
      <c r="BN952" s="113" t="str">
        <f t="shared" si="482"/>
        <v/>
      </c>
    </row>
    <row r="953" spans="1:66">
      <c r="A953" s="111">
        <f>IF('Data Entry'!$H$4="","",'Data Entry'!$H$4)</f>
        <v>8</v>
      </c>
      <c r="B953" s="111" t="str">
        <f>IF('Data Entry'!B958="","",'Data Entry'!B958)</f>
        <v/>
      </c>
      <c r="C953" s="111" t="str">
        <f>IF('Data Entry'!C958="","",'Data Entry'!C958)</f>
        <v/>
      </c>
      <c r="D953" s="114" t="str">
        <f>IF('Data Entry'!D958="","",'Data Entry'!D958)</f>
        <v/>
      </c>
      <c r="E953" s="111" t="str">
        <f>IF('Data Entry'!E958="","",UPPER('Data Entry'!E958))</f>
        <v/>
      </c>
      <c r="F953" s="111"/>
      <c r="G953" s="111" t="str">
        <f>IF('Data Entry'!F958="","",UPPER('Data Entry'!F958))</f>
        <v/>
      </c>
      <c r="H953" s="111"/>
      <c r="I953" s="111"/>
      <c r="J953" s="111"/>
      <c r="K953" s="111" t="str">
        <f>IF('Data Entry'!G958="","",'Data Entry'!G958)</f>
        <v/>
      </c>
      <c r="L953" s="111" t="str">
        <f>IF('Data Entry'!H958="","",'Data Entry'!H958)</f>
        <v/>
      </c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  <c r="AE953" s="112"/>
      <c r="AF953" s="68" t="str">
        <f>IF(AK953="","",IF(AK953&gt;0,COUNT($AG$2:AG953),""))</f>
        <v/>
      </c>
      <c r="AG953" s="113">
        <f t="shared" si="451"/>
        <v>8</v>
      </c>
      <c r="AH953" s="113" t="str">
        <f t="shared" si="452"/>
        <v/>
      </c>
      <c r="AI953" s="113" t="str">
        <f t="shared" si="453"/>
        <v/>
      </c>
      <c r="AJ953" s="113" t="str">
        <f t="shared" si="454"/>
        <v/>
      </c>
      <c r="AK953" s="113" t="str">
        <f t="shared" si="455"/>
        <v/>
      </c>
      <c r="AL953" s="113">
        <f t="shared" si="456"/>
        <v>0</v>
      </c>
      <c r="AM953" s="113" t="str">
        <f t="shared" si="457"/>
        <v/>
      </c>
      <c r="AN953" s="113">
        <f t="shared" si="458"/>
        <v>0</v>
      </c>
      <c r="AO953" s="113">
        <f t="shared" si="459"/>
        <v>0</v>
      </c>
      <c r="AP953" s="113">
        <f t="shared" si="460"/>
        <v>0</v>
      </c>
      <c r="AQ953" s="113" t="str">
        <f t="shared" si="461"/>
        <v/>
      </c>
      <c r="AR953" s="113" t="str">
        <f t="shared" si="462"/>
        <v/>
      </c>
      <c r="AS953" s="113">
        <f t="shared" si="463"/>
        <v>0</v>
      </c>
      <c r="AT953" s="113">
        <f t="shared" si="464"/>
        <v>0</v>
      </c>
      <c r="AU953" s="113">
        <f t="shared" si="465"/>
        <v>0</v>
      </c>
      <c r="AV953" s="113">
        <f t="shared" si="466"/>
        <v>0</v>
      </c>
      <c r="AX953" s="68" t="str">
        <f>IF(BC953="","",IF(BC953&gt;0,COUNT($AY$2:AY953),""))</f>
        <v/>
      </c>
      <c r="AY953" s="113" t="str">
        <f t="shared" si="467"/>
        <v/>
      </c>
      <c r="AZ953" s="113" t="str">
        <f t="shared" si="468"/>
        <v/>
      </c>
      <c r="BA953" s="113" t="str">
        <f t="shared" si="469"/>
        <v/>
      </c>
      <c r="BB953" s="113" t="str">
        <f t="shared" si="470"/>
        <v/>
      </c>
      <c r="BC953" s="113" t="str">
        <f t="shared" si="471"/>
        <v/>
      </c>
      <c r="BD953" s="113" t="str">
        <f t="shared" si="472"/>
        <v/>
      </c>
      <c r="BE953" s="113" t="str">
        <f t="shared" si="473"/>
        <v/>
      </c>
      <c r="BF953" s="113" t="str">
        <f t="shared" si="474"/>
        <v/>
      </c>
      <c r="BG953" s="113" t="str">
        <f t="shared" si="475"/>
        <v/>
      </c>
      <c r="BH953" s="113" t="str">
        <f t="shared" si="476"/>
        <v/>
      </c>
      <c r="BI953" s="113" t="str">
        <f t="shared" si="477"/>
        <v/>
      </c>
      <c r="BJ953" s="113" t="str">
        <f t="shared" si="478"/>
        <v/>
      </c>
      <c r="BK953" s="113" t="str">
        <f t="shared" si="479"/>
        <v/>
      </c>
      <c r="BL953" s="113" t="str">
        <f t="shared" si="480"/>
        <v/>
      </c>
      <c r="BM953" s="113" t="str">
        <f t="shared" si="481"/>
        <v/>
      </c>
      <c r="BN953" s="113" t="str">
        <f t="shared" si="482"/>
        <v/>
      </c>
    </row>
    <row r="954" spans="1:66">
      <c r="A954" s="111">
        <f>IF('Data Entry'!$H$4="","",'Data Entry'!$H$4)</f>
        <v>8</v>
      </c>
      <c r="B954" s="111" t="str">
        <f>IF('Data Entry'!B959="","",'Data Entry'!B959)</f>
        <v/>
      </c>
      <c r="C954" s="111" t="str">
        <f>IF('Data Entry'!C959="","",'Data Entry'!C959)</f>
        <v/>
      </c>
      <c r="D954" s="114" t="str">
        <f>IF('Data Entry'!D959="","",'Data Entry'!D959)</f>
        <v/>
      </c>
      <c r="E954" s="111" t="str">
        <f>IF('Data Entry'!E959="","",UPPER('Data Entry'!E959))</f>
        <v/>
      </c>
      <c r="F954" s="111"/>
      <c r="G954" s="111" t="str">
        <f>IF('Data Entry'!F959="","",UPPER('Data Entry'!F959))</f>
        <v/>
      </c>
      <c r="H954" s="111"/>
      <c r="I954" s="111"/>
      <c r="J954" s="111"/>
      <c r="K954" s="111" t="str">
        <f>IF('Data Entry'!G959="","",'Data Entry'!G959)</f>
        <v/>
      </c>
      <c r="L954" s="111" t="str">
        <f>IF('Data Entry'!H959="","",'Data Entry'!H959)</f>
        <v/>
      </c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  <c r="AE954" s="112"/>
      <c r="AF954" s="68" t="str">
        <f>IF(AK954="","",IF(AK954&gt;0,COUNT($AG$2:AG954),""))</f>
        <v/>
      </c>
      <c r="AG954" s="113">
        <f t="shared" si="451"/>
        <v>8</v>
      </c>
      <c r="AH954" s="113" t="str">
        <f t="shared" si="452"/>
        <v/>
      </c>
      <c r="AI954" s="113" t="str">
        <f t="shared" si="453"/>
        <v/>
      </c>
      <c r="AJ954" s="113" t="str">
        <f t="shared" si="454"/>
        <v/>
      </c>
      <c r="AK954" s="113" t="str">
        <f t="shared" si="455"/>
        <v/>
      </c>
      <c r="AL954" s="113">
        <f t="shared" si="456"/>
        <v>0</v>
      </c>
      <c r="AM954" s="113" t="str">
        <f t="shared" si="457"/>
        <v/>
      </c>
      <c r="AN954" s="113">
        <f t="shared" si="458"/>
        <v>0</v>
      </c>
      <c r="AO954" s="113">
        <f t="shared" si="459"/>
        <v>0</v>
      </c>
      <c r="AP954" s="113">
        <f t="shared" si="460"/>
        <v>0</v>
      </c>
      <c r="AQ954" s="113" t="str">
        <f t="shared" si="461"/>
        <v/>
      </c>
      <c r="AR954" s="113" t="str">
        <f t="shared" si="462"/>
        <v/>
      </c>
      <c r="AS954" s="113">
        <f t="shared" si="463"/>
        <v>0</v>
      </c>
      <c r="AT954" s="113">
        <f t="shared" si="464"/>
        <v>0</v>
      </c>
      <c r="AU954" s="113">
        <f t="shared" si="465"/>
        <v>0</v>
      </c>
      <c r="AV954" s="113">
        <f t="shared" si="466"/>
        <v>0</v>
      </c>
      <c r="AX954" s="68" t="str">
        <f>IF(BC954="","",IF(BC954&gt;0,COUNT($AY$2:AY954),""))</f>
        <v/>
      </c>
      <c r="AY954" s="113" t="str">
        <f t="shared" si="467"/>
        <v/>
      </c>
      <c r="AZ954" s="113" t="str">
        <f t="shared" si="468"/>
        <v/>
      </c>
      <c r="BA954" s="113" t="str">
        <f t="shared" si="469"/>
        <v/>
      </c>
      <c r="BB954" s="113" t="str">
        <f t="shared" si="470"/>
        <v/>
      </c>
      <c r="BC954" s="113" t="str">
        <f t="shared" si="471"/>
        <v/>
      </c>
      <c r="BD954" s="113" t="str">
        <f t="shared" si="472"/>
        <v/>
      </c>
      <c r="BE954" s="113" t="str">
        <f t="shared" si="473"/>
        <v/>
      </c>
      <c r="BF954" s="113" t="str">
        <f t="shared" si="474"/>
        <v/>
      </c>
      <c r="BG954" s="113" t="str">
        <f t="shared" si="475"/>
        <v/>
      </c>
      <c r="BH954" s="113" t="str">
        <f t="shared" si="476"/>
        <v/>
      </c>
      <c r="BI954" s="113" t="str">
        <f t="shared" si="477"/>
        <v/>
      </c>
      <c r="BJ954" s="113" t="str">
        <f t="shared" si="478"/>
        <v/>
      </c>
      <c r="BK954" s="113" t="str">
        <f t="shared" si="479"/>
        <v/>
      </c>
      <c r="BL954" s="113" t="str">
        <f t="shared" si="480"/>
        <v/>
      </c>
      <c r="BM954" s="113" t="str">
        <f t="shared" si="481"/>
        <v/>
      </c>
      <c r="BN954" s="113" t="str">
        <f t="shared" si="482"/>
        <v/>
      </c>
    </row>
    <row r="955" spans="1:66">
      <c r="A955" s="111">
        <f>IF('Data Entry'!$H$4="","",'Data Entry'!$H$4)</f>
        <v>8</v>
      </c>
      <c r="B955" s="111" t="str">
        <f>IF('Data Entry'!B960="","",'Data Entry'!B960)</f>
        <v/>
      </c>
      <c r="C955" s="111" t="str">
        <f>IF('Data Entry'!C960="","",'Data Entry'!C960)</f>
        <v/>
      </c>
      <c r="D955" s="114" t="str">
        <f>IF('Data Entry'!D960="","",'Data Entry'!D960)</f>
        <v/>
      </c>
      <c r="E955" s="111" t="str">
        <f>IF('Data Entry'!E960="","",UPPER('Data Entry'!E960))</f>
        <v/>
      </c>
      <c r="F955" s="111"/>
      <c r="G955" s="111" t="str">
        <f>IF('Data Entry'!F960="","",UPPER('Data Entry'!F960))</f>
        <v/>
      </c>
      <c r="H955" s="111"/>
      <c r="I955" s="111"/>
      <c r="J955" s="111"/>
      <c r="K955" s="111" t="str">
        <f>IF('Data Entry'!G960="","",'Data Entry'!G960)</f>
        <v/>
      </c>
      <c r="L955" s="111" t="str">
        <f>IF('Data Entry'!H960="","",'Data Entry'!H960)</f>
        <v/>
      </c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  <c r="AE955" s="112"/>
      <c r="AF955" s="68" t="str">
        <f>IF(AK955="","",IF(AK955&gt;0,COUNT($AG$2:AG955),""))</f>
        <v/>
      </c>
      <c r="AG955" s="113">
        <f t="shared" si="451"/>
        <v>8</v>
      </c>
      <c r="AH955" s="113" t="str">
        <f t="shared" si="452"/>
        <v/>
      </c>
      <c r="AI955" s="113" t="str">
        <f t="shared" si="453"/>
        <v/>
      </c>
      <c r="AJ955" s="113" t="str">
        <f t="shared" si="454"/>
        <v/>
      </c>
      <c r="AK955" s="113" t="str">
        <f t="shared" si="455"/>
        <v/>
      </c>
      <c r="AL955" s="113">
        <f t="shared" si="456"/>
        <v>0</v>
      </c>
      <c r="AM955" s="113" t="str">
        <f t="shared" si="457"/>
        <v/>
      </c>
      <c r="AN955" s="113">
        <f t="shared" si="458"/>
        <v>0</v>
      </c>
      <c r="AO955" s="113">
        <f t="shared" si="459"/>
        <v>0</v>
      </c>
      <c r="AP955" s="113">
        <f t="shared" si="460"/>
        <v>0</v>
      </c>
      <c r="AQ955" s="113" t="str">
        <f t="shared" si="461"/>
        <v/>
      </c>
      <c r="AR955" s="113" t="str">
        <f t="shared" si="462"/>
        <v/>
      </c>
      <c r="AS955" s="113">
        <f t="shared" si="463"/>
        <v>0</v>
      </c>
      <c r="AT955" s="113">
        <f t="shared" si="464"/>
        <v>0</v>
      </c>
      <c r="AU955" s="113">
        <f t="shared" si="465"/>
        <v>0</v>
      </c>
      <c r="AV955" s="113">
        <f t="shared" si="466"/>
        <v>0</v>
      </c>
      <c r="AX955" s="68" t="str">
        <f>IF(BC955="","",IF(BC955&gt;0,COUNT($AY$2:AY955),""))</f>
        <v/>
      </c>
      <c r="AY955" s="113" t="str">
        <f t="shared" si="467"/>
        <v/>
      </c>
      <c r="AZ955" s="113" t="str">
        <f t="shared" si="468"/>
        <v/>
      </c>
      <c r="BA955" s="113" t="str">
        <f t="shared" si="469"/>
        <v/>
      </c>
      <c r="BB955" s="113" t="str">
        <f t="shared" si="470"/>
        <v/>
      </c>
      <c r="BC955" s="113" t="str">
        <f t="shared" si="471"/>
        <v/>
      </c>
      <c r="BD955" s="113" t="str">
        <f t="shared" si="472"/>
        <v/>
      </c>
      <c r="BE955" s="113" t="str">
        <f t="shared" si="473"/>
        <v/>
      </c>
      <c r="BF955" s="113" t="str">
        <f t="shared" si="474"/>
        <v/>
      </c>
      <c r="BG955" s="113" t="str">
        <f t="shared" si="475"/>
        <v/>
      </c>
      <c r="BH955" s="113" t="str">
        <f t="shared" si="476"/>
        <v/>
      </c>
      <c r="BI955" s="113" t="str">
        <f t="shared" si="477"/>
        <v/>
      </c>
      <c r="BJ955" s="113" t="str">
        <f t="shared" si="478"/>
        <v/>
      </c>
      <c r="BK955" s="113" t="str">
        <f t="shared" si="479"/>
        <v/>
      </c>
      <c r="BL955" s="113" t="str">
        <f t="shared" si="480"/>
        <v/>
      </c>
      <c r="BM955" s="113" t="str">
        <f t="shared" si="481"/>
        <v/>
      </c>
      <c r="BN955" s="113" t="str">
        <f t="shared" si="482"/>
        <v/>
      </c>
    </row>
    <row r="956" spans="1:66">
      <c r="A956" s="111">
        <f>IF('Data Entry'!$H$4="","",'Data Entry'!$H$4)</f>
        <v>8</v>
      </c>
      <c r="B956" s="111" t="str">
        <f>IF('Data Entry'!B961="","",'Data Entry'!B961)</f>
        <v/>
      </c>
      <c r="C956" s="111" t="str">
        <f>IF('Data Entry'!C961="","",'Data Entry'!C961)</f>
        <v/>
      </c>
      <c r="D956" s="114" t="str">
        <f>IF('Data Entry'!D961="","",'Data Entry'!D961)</f>
        <v/>
      </c>
      <c r="E956" s="111" t="str">
        <f>IF('Data Entry'!E961="","",UPPER('Data Entry'!E961))</f>
        <v/>
      </c>
      <c r="F956" s="111"/>
      <c r="G956" s="111" t="str">
        <f>IF('Data Entry'!F961="","",UPPER('Data Entry'!F961))</f>
        <v/>
      </c>
      <c r="H956" s="111"/>
      <c r="I956" s="111"/>
      <c r="J956" s="111"/>
      <c r="K956" s="111" t="str">
        <f>IF('Data Entry'!G961="","",'Data Entry'!G961)</f>
        <v/>
      </c>
      <c r="L956" s="111" t="str">
        <f>IF('Data Entry'!H961="","",'Data Entry'!H961)</f>
        <v/>
      </c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  <c r="AE956" s="112"/>
      <c r="AF956" s="68" t="str">
        <f>IF(AK956="","",IF(AK956&gt;0,COUNT($AG$2:AG956),""))</f>
        <v/>
      </c>
      <c r="AG956" s="113">
        <f t="shared" si="451"/>
        <v>8</v>
      </c>
      <c r="AH956" s="113" t="str">
        <f t="shared" si="452"/>
        <v/>
      </c>
      <c r="AI956" s="113" t="str">
        <f t="shared" si="453"/>
        <v/>
      </c>
      <c r="AJ956" s="113" t="str">
        <f t="shared" si="454"/>
        <v/>
      </c>
      <c r="AK956" s="113" t="str">
        <f t="shared" si="455"/>
        <v/>
      </c>
      <c r="AL956" s="113">
        <f t="shared" si="456"/>
        <v>0</v>
      </c>
      <c r="AM956" s="113" t="str">
        <f t="shared" si="457"/>
        <v/>
      </c>
      <c r="AN956" s="113">
        <f t="shared" si="458"/>
        <v>0</v>
      </c>
      <c r="AO956" s="113">
        <f t="shared" si="459"/>
        <v>0</v>
      </c>
      <c r="AP956" s="113">
        <f t="shared" si="460"/>
        <v>0</v>
      </c>
      <c r="AQ956" s="113" t="str">
        <f t="shared" si="461"/>
        <v/>
      </c>
      <c r="AR956" s="113" t="str">
        <f t="shared" si="462"/>
        <v/>
      </c>
      <c r="AS956" s="113">
        <f t="shared" si="463"/>
        <v>0</v>
      </c>
      <c r="AT956" s="113">
        <f t="shared" si="464"/>
        <v>0</v>
      </c>
      <c r="AU956" s="113">
        <f t="shared" si="465"/>
        <v>0</v>
      </c>
      <c r="AV956" s="113">
        <f t="shared" si="466"/>
        <v>0</v>
      </c>
      <c r="AX956" s="68" t="str">
        <f>IF(BC956="","",IF(BC956&gt;0,COUNT($AY$2:AY956),""))</f>
        <v/>
      </c>
      <c r="AY956" s="113" t="str">
        <f t="shared" si="467"/>
        <v/>
      </c>
      <c r="AZ956" s="113" t="str">
        <f t="shared" si="468"/>
        <v/>
      </c>
      <c r="BA956" s="113" t="str">
        <f t="shared" si="469"/>
        <v/>
      </c>
      <c r="BB956" s="113" t="str">
        <f t="shared" si="470"/>
        <v/>
      </c>
      <c r="BC956" s="113" t="str">
        <f t="shared" si="471"/>
        <v/>
      </c>
      <c r="BD956" s="113" t="str">
        <f t="shared" si="472"/>
        <v/>
      </c>
      <c r="BE956" s="113" t="str">
        <f t="shared" si="473"/>
        <v/>
      </c>
      <c r="BF956" s="113" t="str">
        <f t="shared" si="474"/>
        <v/>
      </c>
      <c r="BG956" s="113" t="str">
        <f t="shared" si="475"/>
        <v/>
      </c>
      <c r="BH956" s="113" t="str">
        <f t="shared" si="476"/>
        <v/>
      </c>
      <c r="BI956" s="113" t="str">
        <f t="shared" si="477"/>
        <v/>
      </c>
      <c r="BJ956" s="113" t="str">
        <f t="shared" si="478"/>
        <v/>
      </c>
      <c r="BK956" s="113" t="str">
        <f t="shared" si="479"/>
        <v/>
      </c>
      <c r="BL956" s="113" t="str">
        <f t="shared" si="480"/>
        <v/>
      </c>
      <c r="BM956" s="113" t="str">
        <f t="shared" si="481"/>
        <v/>
      </c>
      <c r="BN956" s="113" t="str">
        <f t="shared" si="482"/>
        <v/>
      </c>
    </row>
    <row r="957" spans="1:66">
      <c r="A957" s="111">
        <f>IF('Data Entry'!$H$4="","",'Data Entry'!$H$4)</f>
        <v>8</v>
      </c>
      <c r="B957" s="111" t="str">
        <f>IF('Data Entry'!B962="","",'Data Entry'!B962)</f>
        <v/>
      </c>
      <c r="C957" s="111" t="str">
        <f>IF('Data Entry'!C962="","",'Data Entry'!C962)</f>
        <v/>
      </c>
      <c r="D957" s="114" t="str">
        <f>IF('Data Entry'!D962="","",'Data Entry'!D962)</f>
        <v/>
      </c>
      <c r="E957" s="111" t="str">
        <f>IF('Data Entry'!E962="","",UPPER('Data Entry'!E962))</f>
        <v/>
      </c>
      <c r="F957" s="111"/>
      <c r="G957" s="111" t="str">
        <f>IF('Data Entry'!F962="","",UPPER('Data Entry'!F962))</f>
        <v/>
      </c>
      <c r="H957" s="111"/>
      <c r="I957" s="111"/>
      <c r="J957" s="111"/>
      <c r="K957" s="111" t="str">
        <f>IF('Data Entry'!G962="","",'Data Entry'!G962)</f>
        <v/>
      </c>
      <c r="L957" s="111" t="str">
        <f>IF('Data Entry'!H962="","",'Data Entry'!H962)</f>
        <v/>
      </c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  <c r="AE957" s="112"/>
      <c r="AF957" s="68" t="str">
        <f>IF(AK957="","",IF(AK957&gt;0,COUNT($AG$2:AG957),""))</f>
        <v/>
      </c>
      <c r="AG957" s="113">
        <f t="shared" si="451"/>
        <v>8</v>
      </c>
      <c r="AH957" s="113" t="str">
        <f t="shared" si="452"/>
        <v/>
      </c>
      <c r="AI957" s="113" t="str">
        <f t="shared" si="453"/>
        <v/>
      </c>
      <c r="AJ957" s="113" t="str">
        <f t="shared" si="454"/>
        <v/>
      </c>
      <c r="AK957" s="113" t="str">
        <f t="shared" si="455"/>
        <v/>
      </c>
      <c r="AL957" s="113">
        <f t="shared" si="456"/>
        <v>0</v>
      </c>
      <c r="AM957" s="113" t="str">
        <f t="shared" si="457"/>
        <v/>
      </c>
      <c r="AN957" s="113">
        <f t="shared" si="458"/>
        <v>0</v>
      </c>
      <c r="AO957" s="113">
        <f t="shared" si="459"/>
        <v>0</v>
      </c>
      <c r="AP957" s="113">
        <f t="shared" si="460"/>
        <v>0</v>
      </c>
      <c r="AQ957" s="113" t="str">
        <f t="shared" si="461"/>
        <v/>
      </c>
      <c r="AR957" s="113" t="str">
        <f t="shared" si="462"/>
        <v/>
      </c>
      <c r="AS957" s="113">
        <f t="shared" si="463"/>
        <v>0</v>
      </c>
      <c r="AT957" s="113">
        <f t="shared" si="464"/>
        <v>0</v>
      </c>
      <c r="AU957" s="113">
        <f t="shared" si="465"/>
        <v>0</v>
      </c>
      <c r="AV957" s="113">
        <f t="shared" si="466"/>
        <v>0</v>
      </c>
      <c r="AX957" s="68" t="str">
        <f>IF(BC957="","",IF(BC957&gt;0,COUNT($AY$2:AY957),""))</f>
        <v/>
      </c>
      <c r="AY957" s="113" t="str">
        <f t="shared" si="467"/>
        <v/>
      </c>
      <c r="AZ957" s="113" t="str">
        <f t="shared" si="468"/>
        <v/>
      </c>
      <c r="BA957" s="113" t="str">
        <f t="shared" si="469"/>
        <v/>
      </c>
      <c r="BB957" s="113" t="str">
        <f t="shared" si="470"/>
        <v/>
      </c>
      <c r="BC957" s="113" t="str">
        <f t="shared" si="471"/>
        <v/>
      </c>
      <c r="BD957" s="113" t="str">
        <f t="shared" si="472"/>
        <v/>
      </c>
      <c r="BE957" s="113" t="str">
        <f t="shared" si="473"/>
        <v/>
      </c>
      <c r="BF957" s="113" t="str">
        <f t="shared" si="474"/>
        <v/>
      </c>
      <c r="BG957" s="113" t="str">
        <f t="shared" si="475"/>
        <v/>
      </c>
      <c r="BH957" s="113" t="str">
        <f t="shared" si="476"/>
        <v/>
      </c>
      <c r="BI957" s="113" t="str">
        <f t="shared" si="477"/>
        <v/>
      </c>
      <c r="BJ957" s="113" t="str">
        <f t="shared" si="478"/>
        <v/>
      </c>
      <c r="BK957" s="113" t="str">
        <f t="shared" si="479"/>
        <v/>
      </c>
      <c r="BL957" s="113" t="str">
        <f t="shared" si="480"/>
        <v/>
      </c>
      <c r="BM957" s="113" t="str">
        <f t="shared" si="481"/>
        <v/>
      </c>
      <c r="BN957" s="113" t="str">
        <f t="shared" si="482"/>
        <v/>
      </c>
    </row>
    <row r="958" spans="1:66">
      <c r="A958" s="111">
        <f>IF('Data Entry'!$H$4="","",'Data Entry'!$H$4)</f>
        <v>8</v>
      </c>
      <c r="B958" s="111" t="str">
        <f>IF('Data Entry'!B963="","",'Data Entry'!B963)</f>
        <v/>
      </c>
      <c r="C958" s="111" t="str">
        <f>IF('Data Entry'!C963="","",'Data Entry'!C963)</f>
        <v/>
      </c>
      <c r="D958" s="114" t="str">
        <f>IF('Data Entry'!D963="","",'Data Entry'!D963)</f>
        <v/>
      </c>
      <c r="E958" s="111" t="str">
        <f>IF('Data Entry'!E963="","",UPPER('Data Entry'!E963))</f>
        <v/>
      </c>
      <c r="F958" s="111"/>
      <c r="G958" s="111" t="str">
        <f>IF('Data Entry'!F963="","",UPPER('Data Entry'!F963))</f>
        <v/>
      </c>
      <c r="H958" s="111"/>
      <c r="I958" s="111"/>
      <c r="J958" s="111"/>
      <c r="K958" s="111" t="str">
        <f>IF('Data Entry'!G963="","",'Data Entry'!G963)</f>
        <v/>
      </c>
      <c r="L958" s="111" t="str">
        <f>IF('Data Entry'!H963="","",'Data Entry'!H963)</f>
        <v/>
      </c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  <c r="AE958" s="112"/>
      <c r="AF958" s="68" t="str">
        <f>IF(AK958="","",IF(AK958&gt;0,COUNT($AG$2:AG958),""))</f>
        <v/>
      </c>
      <c r="AG958" s="113">
        <f t="shared" si="451"/>
        <v>8</v>
      </c>
      <c r="AH958" s="113" t="str">
        <f t="shared" si="452"/>
        <v/>
      </c>
      <c r="AI958" s="113" t="str">
        <f t="shared" si="453"/>
        <v/>
      </c>
      <c r="AJ958" s="113" t="str">
        <f t="shared" si="454"/>
        <v/>
      </c>
      <c r="AK958" s="113" t="str">
        <f t="shared" si="455"/>
        <v/>
      </c>
      <c r="AL958" s="113">
        <f t="shared" si="456"/>
        <v>0</v>
      </c>
      <c r="AM958" s="113" t="str">
        <f t="shared" si="457"/>
        <v/>
      </c>
      <c r="AN958" s="113">
        <f t="shared" si="458"/>
        <v>0</v>
      </c>
      <c r="AO958" s="113">
        <f t="shared" si="459"/>
        <v>0</v>
      </c>
      <c r="AP958" s="113">
        <f t="shared" si="460"/>
        <v>0</v>
      </c>
      <c r="AQ958" s="113" t="str">
        <f t="shared" si="461"/>
        <v/>
      </c>
      <c r="AR958" s="113" t="str">
        <f t="shared" si="462"/>
        <v/>
      </c>
      <c r="AS958" s="113">
        <f t="shared" si="463"/>
        <v>0</v>
      </c>
      <c r="AT958" s="113">
        <f t="shared" si="464"/>
        <v>0</v>
      </c>
      <c r="AU958" s="113">
        <f t="shared" si="465"/>
        <v>0</v>
      </c>
      <c r="AV958" s="113">
        <f t="shared" si="466"/>
        <v>0</v>
      </c>
      <c r="AX958" s="68" t="str">
        <f>IF(BC958="","",IF(BC958&gt;0,COUNT($AY$2:AY958),""))</f>
        <v/>
      </c>
      <c r="AY958" s="113" t="str">
        <f t="shared" si="467"/>
        <v/>
      </c>
      <c r="AZ958" s="113" t="str">
        <f t="shared" si="468"/>
        <v/>
      </c>
      <c r="BA958" s="113" t="str">
        <f t="shared" si="469"/>
        <v/>
      </c>
      <c r="BB958" s="113" t="str">
        <f t="shared" si="470"/>
        <v/>
      </c>
      <c r="BC958" s="113" t="str">
        <f t="shared" si="471"/>
        <v/>
      </c>
      <c r="BD958" s="113" t="str">
        <f t="shared" si="472"/>
        <v/>
      </c>
      <c r="BE958" s="113" t="str">
        <f t="shared" si="473"/>
        <v/>
      </c>
      <c r="BF958" s="113" t="str">
        <f t="shared" si="474"/>
        <v/>
      </c>
      <c r="BG958" s="113" t="str">
        <f t="shared" si="475"/>
        <v/>
      </c>
      <c r="BH958" s="113" t="str">
        <f t="shared" si="476"/>
        <v/>
      </c>
      <c r="BI958" s="113" t="str">
        <f t="shared" si="477"/>
        <v/>
      </c>
      <c r="BJ958" s="113" t="str">
        <f t="shared" si="478"/>
        <v/>
      </c>
      <c r="BK958" s="113" t="str">
        <f t="shared" si="479"/>
        <v/>
      </c>
      <c r="BL958" s="113" t="str">
        <f t="shared" si="480"/>
        <v/>
      </c>
      <c r="BM958" s="113" t="str">
        <f t="shared" si="481"/>
        <v/>
      </c>
      <c r="BN958" s="113" t="str">
        <f t="shared" si="482"/>
        <v/>
      </c>
    </row>
    <row r="959" spans="1:66">
      <c r="A959" s="111">
        <f>IF('Data Entry'!$H$4="","",'Data Entry'!$H$4)</f>
        <v>8</v>
      </c>
      <c r="B959" s="111" t="str">
        <f>IF('Data Entry'!B964="","",'Data Entry'!B964)</f>
        <v/>
      </c>
      <c r="C959" s="111" t="str">
        <f>IF('Data Entry'!C964="","",'Data Entry'!C964)</f>
        <v/>
      </c>
      <c r="D959" s="114" t="str">
        <f>IF('Data Entry'!D964="","",'Data Entry'!D964)</f>
        <v/>
      </c>
      <c r="E959" s="111" t="str">
        <f>IF('Data Entry'!E964="","",UPPER('Data Entry'!E964))</f>
        <v/>
      </c>
      <c r="F959" s="111"/>
      <c r="G959" s="111" t="str">
        <f>IF('Data Entry'!F964="","",UPPER('Data Entry'!F964))</f>
        <v/>
      </c>
      <c r="H959" s="111"/>
      <c r="I959" s="111"/>
      <c r="J959" s="111"/>
      <c r="K959" s="111" t="str">
        <f>IF('Data Entry'!G964="","",'Data Entry'!G964)</f>
        <v/>
      </c>
      <c r="L959" s="111" t="str">
        <f>IF('Data Entry'!H964="","",'Data Entry'!H964)</f>
        <v/>
      </c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  <c r="AE959" s="112"/>
      <c r="AF959" s="68" t="str">
        <f>IF(AK959="","",IF(AK959&gt;0,COUNT($AG$2:AG959),""))</f>
        <v/>
      </c>
      <c r="AG959" s="113">
        <f t="shared" si="451"/>
        <v>8</v>
      </c>
      <c r="AH959" s="113" t="str">
        <f t="shared" si="452"/>
        <v/>
      </c>
      <c r="AI959" s="113" t="str">
        <f t="shared" si="453"/>
        <v/>
      </c>
      <c r="AJ959" s="113" t="str">
        <f t="shared" si="454"/>
        <v/>
      </c>
      <c r="AK959" s="113" t="str">
        <f t="shared" si="455"/>
        <v/>
      </c>
      <c r="AL959" s="113">
        <f t="shared" si="456"/>
        <v>0</v>
      </c>
      <c r="AM959" s="113" t="str">
        <f t="shared" si="457"/>
        <v/>
      </c>
      <c r="AN959" s="113">
        <f t="shared" si="458"/>
        <v>0</v>
      </c>
      <c r="AO959" s="113">
        <f t="shared" si="459"/>
        <v>0</v>
      </c>
      <c r="AP959" s="113">
        <f t="shared" si="460"/>
        <v>0</v>
      </c>
      <c r="AQ959" s="113" t="str">
        <f t="shared" si="461"/>
        <v/>
      </c>
      <c r="AR959" s="113" t="str">
        <f t="shared" si="462"/>
        <v/>
      </c>
      <c r="AS959" s="113">
        <f t="shared" si="463"/>
        <v>0</v>
      </c>
      <c r="AT959" s="113">
        <f t="shared" si="464"/>
        <v>0</v>
      </c>
      <c r="AU959" s="113">
        <f t="shared" si="465"/>
        <v>0</v>
      </c>
      <c r="AV959" s="113">
        <f t="shared" si="466"/>
        <v>0</v>
      </c>
      <c r="AX959" s="68" t="str">
        <f>IF(BC959="","",IF(BC959&gt;0,COUNT($AY$2:AY959),""))</f>
        <v/>
      </c>
      <c r="AY959" s="113" t="str">
        <f t="shared" si="467"/>
        <v/>
      </c>
      <c r="AZ959" s="113" t="str">
        <f t="shared" si="468"/>
        <v/>
      </c>
      <c r="BA959" s="113" t="str">
        <f t="shared" si="469"/>
        <v/>
      </c>
      <c r="BB959" s="113" t="str">
        <f t="shared" si="470"/>
        <v/>
      </c>
      <c r="BC959" s="113" t="str">
        <f t="shared" si="471"/>
        <v/>
      </c>
      <c r="BD959" s="113" t="str">
        <f t="shared" si="472"/>
        <v/>
      </c>
      <c r="BE959" s="113" t="str">
        <f t="shared" si="473"/>
        <v/>
      </c>
      <c r="BF959" s="113" t="str">
        <f t="shared" si="474"/>
        <v/>
      </c>
      <c r="BG959" s="113" t="str">
        <f t="shared" si="475"/>
        <v/>
      </c>
      <c r="BH959" s="113" t="str">
        <f t="shared" si="476"/>
        <v/>
      </c>
      <c r="BI959" s="113" t="str">
        <f t="shared" si="477"/>
        <v/>
      </c>
      <c r="BJ959" s="113" t="str">
        <f t="shared" si="478"/>
        <v/>
      </c>
      <c r="BK959" s="113" t="str">
        <f t="shared" si="479"/>
        <v/>
      </c>
      <c r="BL959" s="113" t="str">
        <f t="shared" si="480"/>
        <v/>
      </c>
      <c r="BM959" s="113" t="str">
        <f t="shared" si="481"/>
        <v/>
      </c>
      <c r="BN959" s="113" t="str">
        <f t="shared" si="482"/>
        <v/>
      </c>
    </row>
    <row r="960" spans="1:66">
      <c r="A960" s="111">
        <f>IF('Data Entry'!$H$4="","",'Data Entry'!$H$4)</f>
        <v>8</v>
      </c>
      <c r="B960" s="111" t="str">
        <f>IF('Data Entry'!B965="","",'Data Entry'!B965)</f>
        <v/>
      </c>
      <c r="C960" s="111" t="str">
        <f>IF('Data Entry'!C965="","",'Data Entry'!C965)</f>
        <v/>
      </c>
      <c r="D960" s="114" t="str">
        <f>IF('Data Entry'!D965="","",'Data Entry'!D965)</f>
        <v/>
      </c>
      <c r="E960" s="111" t="str">
        <f>IF('Data Entry'!E965="","",UPPER('Data Entry'!E965))</f>
        <v/>
      </c>
      <c r="F960" s="111"/>
      <c r="G960" s="111" t="str">
        <f>IF('Data Entry'!F965="","",UPPER('Data Entry'!F965))</f>
        <v/>
      </c>
      <c r="H960" s="111"/>
      <c r="I960" s="111"/>
      <c r="J960" s="111"/>
      <c r="K960" s="111" t="str">
        <f>IF('Data Entry'!G965="","",'Data Entry'!G965)</f>
        <v/>
      </c>
      <c r="L960" s="111" t="str">
        <f>IF('Data Entry'!H965="","",'Data Entry'!H965)</f>
        <v/>
      </c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  <c r="AE960" s="112"/>
      <c r="AF960" s="68" t="str">
        <f>IF(AK960="","",IF(AK960&gt;0,COUNT($AG$2:AG960),""))</f>
        <v/>
      </c>
      <c r="AG960" s="113">
        <f t="shared" si="451"/>
        <v>8</v>
      </c>
      <c r="AH960" s="113" t="str">
        <f t="shared" si="452"/>
        <v/>
      </c>
      <c r="AI960" s="113" t="str">
        <f t="shared" si="453"/>
        <v/>
      </c>
      <c r="AJ960" s="113" t="str">
        <f t="shared" si="454"/>
        <v/>
      </c>
      <c r="AK960" s="113" t="str">
        <f t="shared" si="455"/>
        <v/>
      </c>
      <c r="AL960" s="113">
        <f t="shared" si="456"/>
        <v>0</v>
      </c>
      <c r="AM960" s="113" t="str">
        <f t="shared" si="457"/>
        <v/>
      </c>
      <c r="AN960" s="113">
        <f t="shared" si="458"/>
        <v>0</v>
      </c>
      <c r="AO960" s="113">
        <f t="shared" si="459"/>
        <v>0</v>
      </c>
      <c r="AP960" s="113">
        <f t="shared" si="460"/>
        <v>0</v>
      </c>
      <c r="AQ960" s="113" t="str">
        <f t="shared" si="461"/>
        <v/>
      </c>
      <c r="AR960" s="113" t="str">
        <f t="shared" si="462"/>
        <v/>
      </c>
      <c r="AS960" s="113">
        <f t="shared" si="463"/>
        <v>0</v>
      </c>
      <c r="AT960" s="113">
        <f t="shared" si="464"/>
        <v>0</v>
      </c>
      <c r="AU960" s="113">
        <f t="shared" si="465"/>
        <v>0</v>
      </c>
      <c r="AV960" s="113">
        <f t="shared" si="466"/>
        <v>0</v>
      </c>
      <c r="AX960" s="68" t="str">
        <f>IF(BC960="","",IF(BC960&gt;0,COUNT($AY$2:AY960),""))</f>
        <v/>
      </c>
      <c r="AY960" s="113" t="str">
        <f t="shared" si="467"/>
        <v/>
      </c>
      <c r="AZ960" s="113" t="str">
        <f t="shared" si="468"/>
        <v/>
      </c>
      <c r="BA960" s="113" t="str">
        <f t="shared" si="469"/>
        <v/>
      </c>
      <c r="BB960" s="113" t="str">
        <f t="shared" si="470"/>
        <v/>
      </c>
      <c r="BC960" s="113" t="str">
        <f t="shared" si="471"/>
        <v/>
      </c>
      <c r="BD960" s="113" t="str">
        <f t="shared" si="472"/>
        <v/>
      </c>
      <c r="BE960" s="113" t="str">
        <f t="shared" si="473"/>
        <v/>
      </c>
      <c r="BF960" s="113" t="str">
        <f t="shared" si="474"/>
        <v/>
      </c>
      <c r="BG960" s="113" t="str">
        <f t="shared" si="475"/>
        <v/>
      </c>
      <c r="BH960" s="113" t="str">
        <f t="shared" si="476"/>
        <v/>
      </c>
      <c r="BI960" s="113" t="str">
        <f t="shared" si="477"/>
        <v/>
      </c>
      <c r="BJ960" s="113" t="str">
        <f t="shared" si="478"/>
        <v/>
      </c>
      <c r="BK960" s="113" t="str">
        <f t="shared" si="479"/>
        <v/>
      </c>
      <c r="BL960" s="113" t="str">
        <f t="shared" si="480"/>
        <v/>
      </c>
      <c r="BM960" s="113" t="str">
        <f t="shared" si="481"/>
        <v/>
      </c>
      <c r="BN960" s="113" t="str">
        <f t="shared" si="482"/>
        <v/>
      </c>
    </row>
    <row r="961" spans="1:66">
      <c r="A961" s="111">
        <f>IF('Data Entry'!$H$4="","",'Data Entry'!$H$4)</f>
        <v>8</v>
      </c>
      <c r="B961" s="111" t="str">
        <f>IF('Data Entry'!B966="","",'Data Entry'!B966)</f>
        <v/>
      </c>
      <c r="C961" s="111" t="str">
        <f>IF('Data Entry'!C966="","",'Data Entry'!C966)</f>
        <v/>
      </c>
      <c r="D961" s="114" t="str">
        <f>IF('Data Entry'!D966="","",'Data Entry'!D966)</f>
        <v/>
      </c>
      <c r="E961" s="111" t="str">
        <f>IF('Data Entry'!E966="","",UPPER('Data Entry'!E966))</f>
        <v/>
      </c>
      <c r="F961" s="111"/>
      <c r="G961" s="111" t="str">
        <f>IF('Data Entry'!F966="","",UPPER('Data Entry'!F966))</f>
        <v/>
      </c>
      <c r="H961" s="111"/>
      <c r="I961" s="111"/>
      <c r="J961" s="111"/>
      <c r="K961" s="111" t="str">
        <f>IF('Data Entry'!G966="","",'Data Entry'!G966)</f>
        <v/>
      </c>
      <c r="L961" s="111" t="str">
        <f>IF('Data Entry'!H966="","",'Data Entry'!H966)</f>
        <v/>
      </c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  <c r="AE961" s="112"/>
      <c r="AF961" s="68" t="str">
        <f>IF(AK961="","",IF(AK961&gt;0,COUNT($AG$2:AG961),""))</f>
        <v/>
      </c>
      <c r="AG961" s="113">
        <f t="shared" si="451"/>
        <v>8</v>
      </c>
      <c r="AH961" s="113" t="str">
        <f t="shared" si="452"/>
        <v/>
      </c>
      <c r="AI961" s="113" t="str">
        <f t="shared" si="453"/>
        <v/>
      </c>
      <c r="AJ961" s="113" t="str">
        <f t="shared" si="454"/>
        <v/>
      </c>
      <c r="AK961" s="113" t="str">
        <f t="shared" si="455"/>
        <v/>
      </c>
      <c r="AL961" s="113">
        <f t="shared" si="456"/>
        <v>0</v>
      </c>
      <c r="AM961" s="113" t="str">
        <f t="shared" si="457"/>
        <v/>
      </c>
      <c r="AN961" s="113">
        <f t="shared" si="458"/>
        <v>0</v>
      </c>
      <c r="AO961" s="113">
        <f t="shared" si="459"/>
        <v>0</v>
      </c>
      <c r="AP961" s="113">
        <f t="shared" si="460"/>
        <v>0</v>
      </c>
      <c r="AQ961" s="113" t="str">
        <f t="shared" si="461"/>
        <v/>
      </c>
      <c r="AR961" s="113" t="str">
        <f t="shared" si="462"/>
        <v/>
      </c>
      <c r="AS961" s="113">
        <f t="shared" si="463"/>
        <v>0</v>
      </c>
      <c r="AT961" s="113">
        <f t="shared" si="464"/>
        <v>0</v>
      </c>
      <c r="AU961" s="113">
        <f t="shared" si="465"/>
        <v>0</v>
      </c>
      <c r="AV961" s="113">
        <f t="shared" si="466"/>
        <v>0</v>
      </c>
      <c r="AX961" s="68" t="str">
        <f>IF(BC961="","",IF(BC961&gt;0,COUNT($AY$2:AY961),""))</f>
        <v/>
      </c>
      <c r="AY961" s="113" t="str">
        <f t="shared" si="467"/>
        <v/>
      </c>
      <c r="AZ961" s="113" t="str">
        <f t="shared" si="468"/>
        <v/>
      </c>
      <c r="BA961" s="113" t="str">
        <f t="shared" si="469"/>
        <v/>
      </c>
      <c r="BB961" s="113" t="str">
        <f t="shared" si="470"/>
        <v/>
      </c>
      <c r="BC961" s="113" t="str">
        <f t="shared" si="471"/>
        <v/>
      </c>
      <c r="BD961" s="113" t="str">
        <f t="shared" si="472"/>
        <v/>
      </c>
      <c r="BE961" s="113" t="str">
        <f t="shared" si="473"/>
        <v/>
      </c>
      <c r="BF961" s="113" t="str">
        <f t="shared" si="474"/>
        <v/>
      </c>
      <c r="BG961" s="113" t="str">
        <f t="shared" si="475"/>
        <v/>
      </c>
      <c r="BH961" s="113" t="str">
        <f t="shared" si="476"/>
        <v/>
      </c>
      <c r="BI961" s="113" t="str">
        <f t="shared" si="477"/>
        <v/>
      </c>
      <c r="BJ961" s="113" t="str">
        <f t="shared" si="478"/>
        <v/>
      </c>
      <c r="BK961" s="113" t="str">
        <f t="shared" si="479"/>
        <v/>
      </c>
      <c r="BL961" s="113" t="str">
        <f t="shared" si="480"/>
        <v/>
      </c>
      <c r="BM961" s="113" t="str">
        <f t="shared" si="481"/>
        <v/>
      </c>
      <c r="BN961" s="113" t="str">
        <f t="shared" si="482"/>
        <v/>
      </c>
    </row>
    <row r="962" spans="1:66">
      <c r="A962" s="111">
        <f>IF('Data Entry'!$H$4="","",'Data Entry'!$H$4)</f>
        <v>8</v>
      </c>
      <c r="B962" s="111" t="str">
        <f>IF('Data Entry'!B967="","",'Data Entry'!B967)</f>
        <v/>
      </c>
      <c r="C962" s="111" t="str">
        <f>IF('Data Entry'!C967="","",'Data Entry'!C967)</f>
        <v/>
      </c>
      <c r="D962" s="114" t="str">
        <f>IF('Data Entry'!D967="","",'Data Entry'!D967)</f>
        <v/>
      </c>
      <c r="E962" s="111" t="str">
        <f>IF('Data Entry'!E967="","",UPPER('Data Entry'!E967))</f>
        <v/>
      </c>
      <c r="F962" s="111"/>
      <c r="G962" s="111" t="str">
        <f>IF('Data Entry'!F967="","",UPPER('Data Entry'!F967))</f>
        <v/>
      </c>
      <c r="H962" s="111"/>
      <c r="I962" s="111"/>
      <c r="J962" s="111"/>
      <c r="K962" s="111" t="str">
        <f>IF('Data Entry'!G967="","",'Data Entry'!G967)</f>
        <v/>
      </c>
      <c r="L962" s="111" t="str">
        <f>IF('Data Entry'!H967="","",'Data Entry'!H967)</f>
        <v/>
      </c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  <c r="AE962" s="112"/>
      <c r="AF962" s="68" t="str">
        <f>IF(AK962="","",IF(AK962&gt;0,COUNT($AG$2:AG962),""))</f>
        <v/>
      </c>
      <c r="AG962" s="113">
        <f t="shared" si="451"/>
        <v>8</v>
      </c>
      <c r="AH962" s="113" t="str">
        <f t="shared" si="452"/>
        <v/>
      </c>
      <c r="AI962" s="113" t="str">
        <f t="shared" si="453"/>
        <v/>
      </c>
      <c r="AJ962" s="113" t="str">
        <f t="shared" si="454"/>
        <v/>
      </c>
      <c r="AK962" s="113" t="str">
        <f t="shared" si="455"/>
        <v/>
      </c>
      <c r="AL962" s="113">
        <f t="shared" si="456"/>
        <v>0</v>
      </c>
      <c r="AM962" s="113" t="str">
        <f t="shared" si="457"/>
        <v/>
      </c>
      <c r="AN962" s="113">
        <f t="shared" si="458"/>
        <v>0</v>
      </c>
      <c r="AO962" s="113">
        <f t="shared" si="459"/>
        <v>0</v>
      </c>
      <c r="AP962" s="113">
        <f t="shared" si="460"/>
        <v>0</v>
      </c>
      <c r="AQ962" s="113" t="str">
        <f t="shared" si="461"/>
        <v/>
      </c>
      <c r="AR962" s="113" t="str">
        <f t="shared" si="462"/>
        <v/>
      </c>
      <c r="AS962" s="113">
        <f t="shared" si="463"/>
        <v>0</v>
      </c>
      <c r="AT962" s="113">
        <f t="shared" si="464"/>
        <v>0</v>
      </c>
      <c r="AU962" s="113">
        <f t="shared" si="465"/>
        <v>0</v>
      </c>
      <c r="AV962" s="113">
        <f t="shared" si="466"/>
        <v>0</v>
      </c>
      <c r="AX962" s="68" t="str">
        <f>IF(BC962="","",IF(BC962&gt;0,COUNT($AY$2:AY962),""))</f>
        <v/>
      </c>
      <c r="AY962" s="113" t="str">
        <f t="shared" si="467"/>
        <v/>
      </c>
      <c r="AZ962" s="113" t="str">
        <f t="shared" si="468"/>
        <v/>
      </c>
      <c r="BA962" s="113" t="str">
        <f t="shared" si="469"/>
        <v/>
      </c>
      <c r="BB962" s="113" t="str">
        <f t="shared" si="470"/>
        <v/>
      </c>
      <c r="BC962" s="113" t="str">
        <f t="shared" si="471"/>
        <v/>
      </c>
      <c r="BD962" s="113" t="str">
        <f t="shared" si="472"/>
        <v/>
      </c>
      <c r="BE962" s="113" t="str">
        <f t="shared" si="473"/>
        <v/>
      </c>
      <c r="BF962" s="113" t="str">
        <f t="shared" si="474"/>
        <v/>
      </c>
      <c r="BG962" s="113" t="str">
        <f t="shared" si="475"/>
        <v/>
      </c>
      <c r="BH962" s="113" t="str">
        <f t="shared" si="476"/>
        <v/>
      </c>
      <c r="BI962" s="113" t="str">
        <f t="shared" si="477"/>
        <v/>
      </c>
      <c r="BJ962" s="113" t="str">
        <f t="shared" si="478"/>
        <v/>
      </c>
      <c r="BK962" s="113" t="str">
        <f t="shared" si="479"/>
        <v/>
      </c>
      <c r="BL962" s="113" t="str">
        <f t="shared" si="480"/>
        <v/>
      </c>
      <c r="BM962" s="113" t="str">
        <f t="shared" si="481"/>
        <v/>
      </c>
      <c r="BN962" s="113" t="str">
        <f t="shared" si="482"/>
        <v/>
      </c>
    </row>
    <row r="963" spans="1:66">
      <c r="A963" s="111">
        <f>IF('Data Entry'!$H$4="","",'Data Entry'!$H$4)</f>
        <v>8</v>
      </c>
      <c r="B963" s="111" t="str">
        <f>IF('Data Entry'!B968="","",'Data Entry'!B968)</f>
        <v/>
      </c>
      <c r="C963" s="111" t="str">
        <f>IF('Data Entry'!C968="","",'Data Entry'!C968)</f>
        <v/>
      </c>
      <c r="D963" s="114" t="str">
        <f>IF('Data Entry'!D968="","",'Data Entry'!D968)</f>
        <v/>
      </c>
      <c r="E963" s="111" t="str">
        <f>IF('Data Entry'!E968="","",UPPER('Data Entry'!E968))</f>
        <v/>
      </c>
      <c r="F963" s="111"/>
      <c r="G963" s="111" t="str">
        <f>IF('Data Entry'!F968="","",UPPER('Data Entry'!F968))</f>
        <v/>
      </c>
      <c r="H963" s="111"/>
      <c r="I963" s="111"/>
      <c r="J963" s="111"/>
      <c r="K963" s="111" t="str">
        <f>IF('Data Entry'!G968="","",'Data Entry'!G968)</f>
        <v/>
      </c>
      <c r="L963" s="111" t="str">
        <f>IF('Data Entry'!H968="","",'Data Entry'!H968)</f>
        <v/>
      </c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  <c r="AE963" s="112"/>
      <c r="AF963" s="68" t="str">
        <f>IF(AK963="","",IF(AK963&gt;0,COUNT($AG$2:AG963),""))</f>
        <v/>
      </c>
      <c r="AG963" s="113">
        <f t="shared" ref="AG963:AG1026" si="483">IF(AND($AJ$1=8,$A963=8),A963,"")</f>
        <v>8</v>
      </c>
      <c r="AH963" s="113" t="str">
        <f t="shared" ref="AH963:AH1026" si="484">IF(AND($AJ$1=8,$A963=8),B963,"")</f>
        <v/>
      </c>
      <c r="AI963" s="113" t="str">
        <f t="shared" ref="AI963:AI1026" si="485">IF(AND($AJ$1=8,$A963=8),C963,"")</f>
        <v/>
      </c>
      <c r="AJ963" s="113" t="str">
        <f t="shared" ref="AJ963:AJ1026" si="486">IF(AND($AJ$1=8,$A963=8),D963,"")</f>
        <v/>
      </c>
      <c r="AK963" s="113" t="str">
        <f t="shared" ref="AK963:AK1026" si="487">IF(AND($AJ$1=8,$A963=8),E963,"")</f>
        <v/>
      </c>
      <c r="AL963" s="113">
        <f t="shared" ref="AL963:AL1026" si="488">IF(AND($AJ$1=8,$A963=8),F963,"")</f>
        <v>0</v>
      </c>
      <c r="AM963" s="113" t="str">
        <f t="shared" ref="AM963:AM1026" si="489">IF(AND($AJ$1=8,$A963=8),G963,"")</f>
        <v/>
      </c>
      <c r="AN963" s="113">
        <f t="shared" ref="AN963:AN1026" si="490">IF(AND($AJ$1=8,$A963=8),H963,"")</f>
        <v>0</v>
      </c>
      <c r="AO963" s="113">
        <f t="shared" ref="AO963:AO1026" si="491">IF(AND($AJ$1=8,$A963=8),I963,"")</f>
        <v>0</v>
      </c>
      <c r="AP963" s="113">
        <f t="shared" ref="AP963:AP1026" si="492">IF(AND($AJ$1=8,$A963=8),J963,"")</f>
        <v>0</v>
      </c>
      <c r="AQ963" s="113" t="str">
        <f t="shared" ref="AQ963:AQ1026" si="493">IF(AND($AJ$1=8,$A963=8),K963,"")</f>
        <v/>
      </c>
      <c r="AR963" s="113" t="str">
        <f t="shared" ref="AR963:AR1026" si="494">IF(AND($AJ$1=8,$A963=8),L963,"")</f>
        <v/>
      </c>
      <c r="AS963" s="113">
        <f t="shared" ref="AS963:AS1026" si="495">IF(AND($AJ$1=8,$A963=8),M963,"")</f>
        <v>0</v>
      </c>
      <c r="AT963" s="113">
        <f t="shared" ref="AT963:AT1026" si="496">IF(AND($AJ$1=8,$A963=8),N963,"")</f>
        <v>0</v>
      </c>
      <c r="AU963" s="113">
        <f t="shared" ref="AU963:AU1026" si="497">IF(AND($AJ$1=8,$A963=8),O963,"")</f>
        <v>0</v>
      </c>
      <c r="AV963" s="113">
        <f t="shared" ref="AV963:AV1026" si="498">IF(AND($AJ$1=8,$A963=8),P963,"")</f>
        <v>0</v>
      </c>
      <c r="AX963" s="68" t="str">
        <f>IF(BC963="","",IF(BC963&gt;0,COUNT($AY$2:AY963),""))</f>
        <v/>
      </c>
      <c r="AY963" s="113" t="str">
        <f t="shared" ref="AY963:AY1026" si="499">IF(AND($BB$1=8,$A963=8,$BC$1=B963),A963,"")</f>
        <v/>
      </c>
      <c r="AZ963" s="113" t="str">
        <f t="shared" ref="AZ963:AZ1026" si="500">IF(AND($BB$1=8,$A963=8,$BC$1=$B963),B963,"")</f>
        <v/>
      </c>
      <c r="BA963" s="113" t="str">
        <f t="shared" ref="BA963:BA1026" si="501">IF(AND($BB$1=8,$A963=8,$BC$1=$B963),C963,"")</f>
        <v/>
      </c>
      <c r="BB963" s="113" t="str">
        <f t="shared" ref="BB963:BB1026" si="502">IF(AND($BB$1=8,$A963=8,$BC$1=$B963),D963,"")</f>
        <v/>
      </c>
      <c r="BC963" s="113" t="str">
        <f t="shared" ref="BC963:BC1026" si="503">IF(AND($BB$1=8,$A963=8,$BC$1=$B963),E963,"")</f>
        <v/>
      </c>
      <c r="BD963" s="113" t="str">
        <f t="shared" ref="BD963:BD1026" si="504">IF(AND($BB$1=8,$A963=8,$BC$1=$B963),F963,"")</f>
        <v/>
      </c>
      <c r="BE963" s="113" t="str">
        <f t="shared" ref="BE963:BE1026" si="505">IF(AND($BB$1=8,$A963=8,$BC$1=$B963),G963,"")</f>
        <v/>
      </c>
      <c r="BF963" s="113" t="str">
        <f t="shared" ref="BF963:BF1026" si="506">IF(AND($BB$1=8,$A963=8,$BC$1=$B963),H963,"")</f>
        <v/>
      </c>
      <c r="BG963" s="113" t="str">
        <f t="shared" ref="BG963:BG1026" si="507">IF(AND($BB$1=8,$A963=8,$BC$1=$B963),I963,"")</f>
        <v/>
      </c>
      <c r="BH963" s="113" t="str">
        <f t="shared" ref="BH963:BH1026" si="508">IF(AND($BB$1=8,$A963=8,$BC$1=$B963),J963,"")</f>
        <v/>
      </c>
      <c r="BI963" s="113" t="str">
        <f t="shared" ref="BI963:BI1026" si="509">IF(AND($BB$1=8,$A963=8,$BC$1=$B963),K963,"")</f>
        <v/>
      </c>
      <c r="BJ963" s="113" t="str">
        <f t="shared" ref="BJ963:BJ1026" si="510">IF(AND($BB$1=8,$A963=8,$BC$1=$B963),L963,"")</f>
        <v/>
      </c>
      <c r="BK963" s="113" t="str">
        <f t="shared" ref="BK963:BK1026" si="511">IF(AND($BB$1=8,$A963=8,$BC$1=$B963),M963,"")</f>
        <v/>
      </c>
      <c r="BL963" s="113" t="str">
        <f t="shared" ref="BL963:BL1026" si="512">IF(AND($BB$1=8,$A963=8,$BC$1=$B963),N963,"")</f>
        <v/>
      </c>
      <c r="BM963" s="113" t="str">
        <f t="shared" ref="BM963:BM1026" si="513">IF(AND($BB$1=8,$A963=8,$BC$1=$B963),O963,"")</f>
        <v/>
      </c>
      <c r="BN963" s="113" t="str">
        <f t="shared" ref="BN963:BN1026" si="514">IF(AND($BB$1=8,$A963=8,$BC$1=$B963),P963,"")</f>
        <v/>
      </c>
    </row>
    <row r="964" spans="1:66">
      <c r="A964" s="111">
        <f>IF('Data Entry'!$H$4="","",'Data Entry'!$H$4)</f>
        <v>8</v>
      </c>
      <c r="B964" s="111" t="str">
        <f>IF('Data Entry'!B969="","",'Data Entry'!B969)</f>
        <v/>
      </c>
      <c r="C964" s="111" t="str">
        <f>IF('Data Entry'!C969="","",'Data Entry'!C969)</f>
        <v/>
      </c>
      <c r="D964" s="114" t="str">
        <f>IF('Data Entry'!D969="","",'Data Entry'!D969)</f>
        <v/>
      </c>
      <c r="E964" s="111" t="str">
        <f>IF('Data Entry'!E969="","",UPPER('Data Entry'!E969))</f>
        <v/>
      </c>
      <c r="F964" s="111"/>
      <c r="G964" s="111" t="str">
        <f>IF('Data Entry'!F969="","",UPPER('Data Entry'!F969))</f>
        <v/>
      </c>
      <c r="H964" s="111"/>
      <c r="I964" s="111"/>
      <c r="J964" s="111"/>
      <c r="K964" s="111" t="str">
        <f>IF('Data Entry'!G969="","",'Data Entry'!G969)</f>
        <v/>
      </c>
      <c r="L964" s="111" t="str">
        <f>IF('Data Entry'!H969="","",'Data Entry'!H969)</f>
        <v/>
      </c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  <c r="AE964" s="112"/>
      <c r="AF964" s="68" t="str">
        <f>IF(AK964="","",IF(AK964&gt;0,COUNT($AG$2:AG964),""))</f>
        <v/>
      </c>
      <c r="AG964" s="113">
        <f t="shared" si="483"/>
        <v>8</v>
      </c>
      <c r="AH964" s="113" t="str">
        <f t="shared" si="484"/>
        <v/>
      </c>
      <c r="AI964" s="113" t="str">
        <f t="shared" si="485"/>
        <v/>
      </c>
      <c r="AJ964" s="113" t="str">
        <f t="shared" si="486"/>
        <v/>
      </c>
      <c r="AK964" s="113" t="str">
        <f t="shared" si="487"/>
        <v/>
      </c>
      <c r="AL964" s="113">
        <f t="shared" si="488"/>
        <v>0</v>
      </c>
      <c r="AM964" s="113" t="str">
        <f t="shared" si="489"/>
        <v/>
      </c>
      <c r="AN964" s="113">
        <f t="shared" si="490"/>
        <v>0</v>
      </c>
      <c r="AO964" s="113">
        <f t="shared" si="491"/>
        <v>0</v>
      </c>
      <c r="AP964" s="113">
        <f t="shared" si="492"/>
        <v>0</v>
      </c>
      <c r="AQ964" s="113" t="str">
        <f t="shared" si="493"/>
        <v/>
      </c>
      <c r="AR964" s="113" t="str">
        <f t="shared" si="494"/>
        <v/>
      </c>
      <c r="AS964" s="113">
        <f t="shared" si="495"/>
        <v>0</v>
      </c>
      <c r="AT964" s="113">
        <f t="shared" si="496"/>
        <v>0</v>
      </c>
      <c r="AU964" s="113">
        <f t="shared" si="497"/>
        <v>0</v>
      </c>
      <c r="AV964" s="113">
        <f t="shared" si="498"/>
        <v>0</v>
      </c>
      <c r="AX964" s="68" t="str">
        <f>IF(BC964="","",IF(BC964&gt;0,COUNT($AY$2:AY964),""))</f>
        <v/>
      </c>
      <c r="AY964" s="113" t="str">
        <f t="shared" si="499"/>
        <v/>
      </c>
      <c r="AZ964" s="113" t="str">
        <f t="shared" si="500"/>
        <v/>
      </c>
      <c r="BA964" s="113" t="str">
        <f t="shared" si="501"/>
        <v/>
      </c>
      <c r="BB964" s="113" t="str">
        <f t="shared" si="502"/>
        <v/>
      </c>
      <c r="BC964" s="113" t="str">
        <f t="shared" si="503"/>
        <v/>
      </c>
      <c r="BD964" s="113" t="str">
        <f t="shared" si="504"/>
        <v/>
      </c>
      <c r="BE964" s="113" t="str">
        <f t="shared" si="505"/>
        <v/>
      </c>
      <c r="BF964" s="113" t="str">
        <f t="shared" si="506"/>
        <v/>
      </c>
      <c r="BG964" s="113" t="str">
        <f t="shared" si="507"/>
        <v/>
      </c>
      <c r="BH964" s="113" t="str">
        <f t="shared" si="508"/>
        <v/>
      </c>
      <c r="BI964" s="113" t="str">
        <f t="shared" si="509"/>
        <v/>
      </c>
      <c r="BJ964" s="113" t="str">
        <f t="shared" si="510"/>
        <v/>
      </c>
      <c r="BK964" s="113" t="str">
        <f t="shared" si="511"/>
        <v/>
      </c>
      <c r="BL964" s="113" t="str">
        <f t="shared" si="512"/>
        <v/>
      </c>
      <c r="BM964" s="113" t="str">
        <f t="shared" si="513"/>
        <v/>
      </c>
      <c r="BN964" s="113" t="str">
        <f t="shared" si="514"/>
        <v/>
      </c>
    </row>
    <row r="965" spans="1:66">
      <c r="A965" s="111">
        <f>IF('Data Entry'!$H$4="","",'Data Entry'!$H$4)</f>
        <v>8</v>
      </c>
      <c r="B965" s="111" t="str">
        <f>IF('Data Entry'!B970="","",'Data Entry'!B970)</f>
        <v/>
      </c>
      <c r="C965" s="111" t="str">
        <f>IF('Data Entry'!C970="","",'Data Entry'!C970)</f>
        <v/>
      </c>
      <c r="D965" s="114" t="str">
        <f>IF('Data Entry'!D970="","",'Data Entry'!D970)</f>
        <v/>
      </c>
      <c r="E965" s="111" t="str">
        <f>IF('Data Entry'!E970="","",UPPER('Data Entry'!E970))</f>
        <v/>
      </c>
      <c r="F965" s="111"/>
      <c r="G965" s="111" t="str">
        <f>IF('Data Entry'!F970="","",UPPER('Data Entry'!F970))</f>
        <v/>
      </c>
      <c r="H965" s="111"/>
      <c r="I965" s="111"/>
      <c r="J965" s="111"/>
      <c r="K965" s="111" t="str">
        <f>IF('Data Entry'!G970="","",'Data Entry'!G970)</f>
        <v/>
      </c>
      <c r="L965" s="111" t="str">
        <f>IF('Data Entry'!H970="","",'Data Entry'!H970)</f>
        <v/>
      </c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  <c r="AE965" s="112"/>
      <c r="AF965" s="68" t="str">
        <f>IF(AK965="","",IF(AK965&gt;0,COUNT($AG$2:AG965),""))</f>
        <v/>
      </c>
      <c r="AG965" s="113">
        <f t="shared" si="483"/>
        <v>8</v>
      </c>
      <c r="AH965" s="113" t="str">
        <f t="shared" si="484"/>
        <v/>
      </c>
      <c r="AI965" s="113" t="str">
        <f t="shared" si="485"/>
        <v/>
      </c>
      <c r="AJ965" s="113" t="str">
        <f t="shared" si="486"/>
        <v/>
      </c>
      <c r="AK965" s="113" t="str">
        <f t="shared" si="487"/>
        <v/>
      </c>
      <c r="AL965" s="113">
        <f t="shared" si="488"/>
        <v>0</v>
      </c>
      <c r="AM965" s="113" t="str">
        <f t="shared" si="489"/>
        <v/>
      </c>
      <c r="AN965" s="113">
        <f t="shared" si="490"/>
        <v>0</v>
      </c>
      <c r="AO965" s="113">
        <f t="shared" si="491"/>
        <v>0</v>
      </c>
      <c r="AP965" s="113">
        <f t="shared" si="492"/>
        <v>0</v>
      </c>
      <c r="AQ965" s="113" t="str">
        <f t="shared" si="493"/>
        <v/>
      </c>
      <c r="AR965" s="113" t="str">
        <f t="shared" si="494"/>
        <v/>
      </c>
      <c r="AS965" s="113">
        <f t="shared" si="495"/>
        <v>0</v>
      </c>
      <c r="AT965" s="113">
        <f t="shared" si="496"/>
        <v>0</v>
      </c>
      <c r="AU965" s="113">
        <f t="shared" si="497"/>
        <v>0</v>
      </c>
      <c r="AV965" s="113">
        <f t="shared" si="498"/>
        <v>0</v>
      </c>
      <c r="AX965" s="68" t="str">
        <f>IF(BC965="","",IF(BC965&gt;0,COUNT($AY$2:AY965),""))</f>
        <v/>
      </c>
      <c r="AY965" s="113" t="str">
        <f t="shared" si="499"/>
        <v/>
      </c>
      <c r="AZ965" s="113" t="str">
        <f t="shared" si="500"/>
        <v/>
      </c>
      <c r="BA965" s="113" t="str">
        <f t="shared" si="501"/>
        <v/>
      </c>
      <c r="BB965" s="113" t="str">
        <f t="shared" si="502"/>
        <v/>
      </c>
      <c r="BC965" s="113" t="str">
        <f t="shared" si="503"/>
        <v/>
      </c>
      <c r="BD965" s="113" t="str">
        <f t="shared" si="504"/>
        <v/>
      </c>
      <c r="BE965" s="113" t="str">
        <f t="shared" si="505"/>
        <v/>
      </c>
      <c r="BF965" s="113" t="str">
        <f t="shared" si="506"/>
        <v/>
      </c>
      <c r="BG965" s="113" t="str">
        <f t="shared" si="507"/>
        <v/>
      </c>
      <c r="BH965" s="113" t="str">
        <f t="shared" si="508"/>
        <v/>
      </c>
      <c r="BI965" s="113" t="str">
        <f t="shared" si="509"/>
        <v/>
      </c>
      <c r="BJ965" s="113" t="str">
        <f t="shared" si="510"/>
        <v/>
      </c>
      <c r="BK965" s="113" t="str">
        <f t="shared" si="511"/>
        <v/>
      </c>
      <c r="BL965" s="113" t="str">
        <f t="shared" si="512"/>
        <v/>
      </c>
      <c r="BM965" s="113" t="str">
        <f t="shared" si="513"/>
        <v/>
      </c>
      <c r="BN965" s="113" t="str">
        <f t="shared" si="514"/>
        <v/>
      </c>
    </row>
    <row r="966" spans="1:66">
      <c r="A966" s="111">
        <f>IF('Data Entry'!$H$4="","",'Data Entry'!$H$4)</f>
        <v>8</v>
      </c>
      <c r="B966" s="111" t="str">
        <f>IF('Data Entry'!B971="","",'Data Entry'!B971)</f>
        <v/>
      </c>
      <c r="C966" s="111" t="str">
        <f>IF('Data Entry'!C971="","",'Data Entry'!C971)</f>
        <v/>
      </c>
      <c r="D966" s="114" t="str">
        <f>IF('Data Entry'!D971="","",'Data Entry'!D971)</f>
        <v/>
      </c>
      <c r="E966" s="111" t="str">
        <f>IF('Data Entry'!E971="","",UPPER('Data Entry'!E971))</f>
        <v/>
      </c>
      <c r="F966" s="111"/>
      <c r="G966" s="111" t="str">
        <f>IF('Data Entry'!F971="","",UPPER('Data Entry'!F971))</f>
        <v/>
      </c>
      <c r="H966" s="111"/>
      <c r="I966" s="111"/>
      <c r="J966" s="111"/>
      <c r="K966" s="111" t="str">
        <f>IF('Data Entry'!G971="","",'Data Entry'!G971)</f>
        <v/>
      </c>
      <c r="L966" s="111" t="str">
        <f>IF('Data Entry'!H971="","",'Data Entry'!H971)</f>
        <v/>
      </c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  <c r="AE966" s="112"/>
      <c r="AF966" s="68" t="str">
        <f>IF(AK966="","",IF(AK966&gt;0,COUNT($AG$2:AG966),""))</f>
        <v/>
      </c>
      <c r="AG966" s="113">
        <f t="shared" si="483"/>
        <v>8</v>
      </c>
      <c r="AH966" s="113" t="str">
        <f t="shared" si="484"/>
        <v/>
      </c>
      <c r="AI966" s="113" t="str">
        <f t="shared" si="485"/>
        <v/>
      </c>
      <c r="AJ966" s="113" t="str">
        <f t="shared" si="486"/>
        <v/>
      </c>
      <c r="AK966" s="113" t="str">
        <f t="shared" si="487"/>
        <v/>
      </c>
      <c r="AL966" s="113">
        <f t="shared" si="488"/>
        <v>0</v>
      </c>
      <c r="AM966" s="113" t="str">
        <f t="shared" si="489"/>
        <v/>
      </c>
      <c r="AN966" s="113">
        <f t="shared" si="490"/>
        <v>0</v>
      </c>
      <c r="AO966" s="113">
        <f t="shared" si="491"/>
        <v>0</v>
      </c>
      <c r="AP966" s="113">
        <f t="shared" si="492"/>
        <v>0</v>
      </c>
      <c r="AQ966" s="113" t="str">
        <f t="shared" si="493"/>
        <v/>
      </c>
      <c r="AR966" s="113" t="str">
        <f t="shared" si="494"/>
        <v/>
      </c>
      <c r="AS966" s="113">
        <f t="shared" si="495"/>
        <v>0</v>
      </c>
      <c r="AT966" s="113">
        <f t="shared" si="496"/>
        <v>0</v>
      </c>
      <c r="AU966" s="113">
        <f t="shared" si="497"/>
        <v>0</v>
      </c>
      <c r="AV966" s="113">
        <f t="shared" si="498"/>
        <v>0</v>
      </c>
      <c r="AX966" s="68" t="str">
        <f>IF(BC966="","",IF(BC966&gt;0,COUNT($AY$2:AY966),""))</f>
        <v/>
      </c>
      <c r="AY966" s="113" t="str">
        <f t="shared" si="499"/>
        <v/>
      </c>
      <c r="AZ966" s="113" t="str">
        <f t="shared" si="500"/>
        <v/>
      </c>
      <c r="BA966" s="113" t="str">
        <f t="shared" si="501"/>
        <v/>
      </c>
      <c r="BB966" s="113" t="str">
        <f t="shared" si="502"/>
        <v/>
      </c>
      <c r="BC966" s="113" t="str">
        <f t="shared" si="503"/>
        <v/>
      </c>
      <c r="BD966" s="113" t="str">
        <f t="shared" si="504"/>
        <v/>
      </c>
      <c r="BE966" s="113" t="str">
        <f t="shared" si="505"/>
        <v/>
      </c>
      <c r="BF966" s="113" t="str">
        <f t="shared" si="506"/>
        <v/>
      </c>
      <c r="BG966" s="113" t="str">
        <f t="shared" si="507"/>
        <v/>
      </c>
      <c r="BH966" s="113" t="str">
        <f t="shared" si="508"/>
        <v/>
      </c>
      <c r="BI966" s="113" t="str">
        <f t="shared" si="509"/>
        <v/>
      </c>
      <c r="BJ966" s="113" t="str">
        <f t="shared" si="510"/>
        <v/>
      </c>
      <c r="BK966" s="113" t="str">
        <f t="shared" si="511"/>
        <v/>
      </c>
      <c r="BL966" s="113" t="str">
        <f t="shared" si="512"/>
        <v/>
      </c>
      <c r="BM966" s="113" t="str">
        <f t="shared" si="513"/>
        <v/>
      </c>
      <c r="BN966" s="113" t="str">
        <f t="shared" si="514"/>
        <v/>
      </c>
    </row>
    <row r="967" spans="1:66">
      <c r="A967" s="111">
        <f>IF('Data Entry'!$H$4="","",'Data Entry'!$H$4)</f>
        <v>8</v>
      </c>
      <c r="B967" s="111" t="str">
        <f>IF('Data Entry'!B972="","",'Data Entry'!B972)</f>
        <v/>
      </c>
      <c r="C967" s="111" t="str">
        <f>IF('Data Entry'!C972="","",'Data Entry'!C972)</f>
        <v/>
      </c>
      <c r="D967" s="114" t="str">
        <f>IF('Data Entry'!D972="","",'Data Entry'!D972)</f>
        <v/>
      </c>
      <c r="E967" s="111" t="str">
        <f>IF('Data Entry'!E972="","",UPPER('Data Entry'!E972))</f>
        <v/>
      </c>
      <c r="F967" s="111"/>
      <c r="G967" s="111" t="str">
        <f>IF('Data Entry'!F972="","",UPPER('Data Entry'!F972))</f>
        <v/>
      </c>
      <c r="H967" s="111"/>
      <c r="I967" s="111"/>
      <c r="J967" s="111"/>
      <c r="K967" s="111" t="str">
        <f>IF('Data Entry'!G972="","",'Data Entry'!G972)</f>
        <v/>
      </c>
      <c r="L967" s="111" t="str">
        <f>IF('Data Entry'!H972="","",'Data Entry'!H972)</f>
        <v/>
      </c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  <c r="AE967" s="112"/>
      <c r="AF967" s="68" t="str">
        <f>IF(AK967="","",IF(AK967&gt;0,COUNT($AG$2:AG967),""))</f>
        <v/>
      </c>
      <c r="AG967" s="113">
        <f t="shared" si="483"/>
        <v>8</v>
      </c>
      <c r="AH967" s="113" t="str">
        <f t="shared" si="484"/>
        <v/>
      </c>
      <c r="AI967" s="113" t="str">
        <f t="shared" si="485"/>
        <v/>
      </c>
      <c r="AJ967" s="113" t="str">
        <f t="shared" si="486"/>
        <v/>
      </c>
      <c r="AK967" s="113" t="str">
        <f t="shared" si="487"/>
        <v/>
      </c>
      <c r="AL967" s="113">
        <f t="shared" si="488"/>
        <v>0</v>
      </c>
      <c r="AM967" s="113" t="str">
        <f t="shared" si="489"/>
        <v/>
      </c>
      <c r="AN967" s="113">
        <f t="shared" si="490"/>
        <v>0</v>
      </c>
      <c r="AO967" s="113">
        <f t="shared" si="491"/>
        <v>0</v>
      </c>
      <c r="AP967" s="113">
        <f t="shared" si="492"/>
        <v>0</v>
      </c>
      <c r="AQ967" s="113" t="str">
        <f t="shared" si="493"/>
        <v/>
      </c>
      <c r="AR967" s="113" t="str">
        <f t="shared" si="494"/>
        <v/>
      </c>
      <c r="AS967" s="113">
        <f t="shared" si="495"/>
        <v>0</v>
      </c>
      <c r="AT967" s="113">
        <f t="shared" si="496"/>
        <v>0</v>
      </c>
      <c r="AU967" s="113">
        <f t="shared" si="497"/>
        <v>0</v>
      </c>
      <c r="AV967" s="113">
        <f t="shared" si="498"/>
        <v>0</v>
      </c>
      <c r="AX967" s="68" t="str">
        <f>IF(BC967="","",IF(BC967&gt;0,COUNT($AY$2:AY967),""))</f>
        <v/>
      </c>
      <c r="AY967" s="113" t="str">
        <f t="shared" si="499"/>
        <v/>
      </c>
      <c r="AZ967" s="113" t="str">
        <f t="shared" si="500"/>
        <v/>
      </c>
      <c r="BA967" s="113" t="str">
        <f t="shared" si="501"/>
        <v/>
      </c>
      <c r="BB967" s="113" t="str">
        <f t="shared" si="502"/>
        <v/>
      </c>
      <c r="BC967" s="113" t="str">
        <f t="shared" si="503"/>
        <v/>
      </c>
      <c r="BD967" s="113" t="str">
        <f t="shared" si="504"/>
        <v/>
      </c>
      <c r="BE967" s="113" t="str">
        <f t="shared" si="505"/>
        <v/>
      </c>
      <c r="BF967" s="113" t="str">
        <f t="shared" si="506"/>
        <v/>
      </c>
      <c r="BG967" s="113" t="str">
        <f t="shared" si="507"/>
        <v/>
      </c>
      <c r="BH967" s="113" t="str">
        <f t="shared" si="508"/>
        <v/>
      </c>
      <c r="BI967" s="113" t="str">
        <f t="shared" si="509"/>
        <v/>
      </c>
      <c r="BJ967" s="113" t="str">
        <f t="shared" si="510"/>
        <v/>
      </c>
      <c r="BK967" s="113" t="str">
        <f t="shared" si="511"/>
        <v/>
      </c>
      <c r="BL967" s="113" t="str">
        <f t="shared" si="512"/>
        <v/>
      </c>
      <c r="BM967" s="113" t="str">
        <f t="shared" si="513"/>
        <v/>
      </c>
      <c r="BN967" s="113" t="str">
        <f t="shared" si="514"/>
        <v/>
      </c>
    </row>
    <row r="968" spans="1:66">
      <c r="A968" s="111">
        <f>IF('Data Entry'!$H$4="","",'Data Entry'!$H$4)</f>
        <v>8</v>
      </c>
      <c r="B968" s="111" t="str">
        <f>IF('Data Entry'!B973="","",'Data Entry'!B973)</f>
        <v/>
      </c>
      <c r="C968" s="111" t="str">
        <f>IF('Data Entry'!C973="","",'Data Entry'!C973)</f>
        <v/>
      </c>
      <c r="D968" s="114" t="str">
        <f>IF('Data Entry'!D973="","",'Data Entry'!D973)</f>
        <v/>
      </c>
      <c r="E968" s="111" t="str">
        <f>IF('Data Entry'!E973="","",UPPER('Data Entry'!E973))</f>
        <v/>
      </c>
      <c r="F968" s="111"/>
      <c r="G968" s="111" t="str">
        <f>IF('Data Entry'!F973="","",UPPER('Data Entry'!F973))</f>
        <v/>
      </c>
      <c r="H968" s="111"/>
      <c r="I968" s="111"/>
      <c r="J968" s="111"/>
      <c r="K968" s="111" t="str">
        <f>IF('Data Entry'!G973="","",'Data Entry'!G973)</f>
        <v/>
      </c>
      <c r="L968" s="111" t="str">
        <f>IF('Data Entry'!H973="","",'Data Entry'!H973)</f>
        <v/>
      </c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  <c r="AE968" s="112"/>
      <c r="AF968" s="68" t="str">
        <f>IF(AK968="","",IF(AK968&gt;0,COUNT($AG$2:AG968),""))</f>
        <v/>
      </c>
      <c r="AG968" s="113">
        <f t="shared" si="483"/>
        <v>8</v>
      </c>
      <c r="AH968" s="113" t="str">
        <f t="shared" si="484"/>
        <v/>
      </c>
      <c r="AI968" s="113" t="str">
        <f t="shared" si="485"/>
        <v/>
      </c>
      <c r="AJ968" s="113" t="str">
        <f t="shared" si="486"/>
        <v/>
      </c>
      <c r="AK968" s="113" t="str">
        <f t="shared" si="487"/>
        <v/>
      </c>
      <c r="AL968" s="113">
        <f t="shared" si="488"/>
        <v>0</v>
      </c>
      <c r="AM968" s="113" t="str">
        <f t="shared" si="489"/>
        <v/>
      </c>
      <c r="AN968" s="113">
        <f t="shared" si="490"/>
        <v>0</v>
      </c>
      <c r="AO968" s="113">
        <f t="shared" si="491"/>
        <v>0</v>
      </c>
      <c r="AP968" s="113">
        <f t="shared" si="492"/>
        <v>0</v>
      </c>
      <c r="AQ968" s="113" t="str">
        <f t="shared" si="493"/>
        <v/>
      </c>
      <c r="AR968" s="113" t="str">
        <f t="shared" si="494"/>
        <v/>
      </c>
      <c r="AS968" s="113">
        <f t="shared" si="495"/>
        <v>0</v>
      </c>
      <c r="AT968" s="113">
        <f t="shared" si="496"/>
        <v>0</v>
      </c>
      <c r="AU968" s="113">
        <f t="shared" si="497"/>
        <v>0</v>
      </c>
      <c r="AV968" s="113">
        <f t="shared" si="498"/>
        <v>0</v>
      </c>
      <c r="AX968" s="68" t="str">
        <f>IF(BC968="","",IF(BC968&gt;0,COUNT($AY$2:AY968),""))</f>
        <v/>
      </c>
      <c r="AY968" s="113" t="str">
        <f t="shared" si="499"/>
        <v/>
      </c>
      <c r="AZ968" s="113" t="str">
        <f t="shared" si="500"/>
        <v/>
      </c>
      <c r="BA968" s="113" t="str">
        <f t="shared" si="501"/>
        <v/>
      </c>
      <c r="BB968" s="113" t="str">
        <f t="shared" si="502"/>
        <v/>
      </c>
      <c r="BC968" s="113" t="str">
        <f t="shared" si="503"/>
        <v/>
      </c>
      <c r="BD968" s="113" t="str">
        <f t="shared" si="504"/>
        <v/>
      </c>
      <c r="BE968" s="113" t="str">
        <f t="shared" si="505"/>
        <v/>
      </c>
      <c r="BF968" s="113" t="str">
        <f t="shared" si="506"/>
        <v/>
      </c>
      <c r="BG968" s="113" t="str">
        <f t="shared" si="507"/>
        <v/>
      </c>
      <c r="BH968" s="113" t="str">
        <f t="shared" si="508"/>
        <v/>
      </c>
      <c r="BI968" s="113" t="str">
        <f t="shared" si="509"/>
        <v/>
      </c>
      <c r="BJ968" s="113" t="str">
        <f t="shared" si="510"/>
        <v/>
      </c>
      <c r="BK968" s="113" t="str">
        <f t="shared" si="511"/>
        <v/>
      </c>
      <c r="BL968" s="113" t="str">
        <f t="shared" si="512"/>
        <v/>
      </c>
      <c r="BM968" s="113" t="str">
        <f t="shared" si="513"/>
        <v/>
      </c>
      <c r="BN968" s="113" t="str">
        <f t="shared" si="514"/>
        <v/>
      </c>
    </row>
    <row r="969" spans="1:66">
      <c r="A969" s="111">
        <f>IF('Data Entry'!$H$4="","",'Data Entry'!$H$4)</f>
        <v>8</v>
      </c>
      <c r="B969" s="111" t="str">
        <f>IF('Data Entry'!B974="","",'Data Entry'!B974)</f>
        <v/>
      </c>
      <c r="C969" s="111" t="str">
        <f>IF('Data Entry'!C974="","",'Data Entry'!C974)</f>
        <v/>
      </c>
      <c r="D969" s="114" t="str">
        <f>IF('Data Entry'!D974="","",'Data Entry'!D974)</f>
        <v/>
      </c>
      <c r="E969" s="111" t="str">
        <f>IF('Data Entry'!E974="","",UPPER('Data Entry'!E974))</f>
        <v/>
      </c>
      <c r="F969" s="111"/>
      <c r="G969" s="111" t="str">
        <f>IF('Data Entry'!F974="","",UPPER('Data Entry'!F974))</f>
        <v/>
      </c>
      <c r="H969" s="111"/>
      <c r="I969" s="111"/>
      <c r="J969" s="111"/>
      <c r="K969" s="111" t="str">
        <f>IF('Data Entry'!G974="","",'Data Entry'!G974)</f>
        <v/>
      </c>
      <c r="L969" s="111" t="str">
        <f>IF('Data Entry'!H974="","",'Data Entry'!H974)</f>
        <v/>
      </c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  <c r="AE969" s="112"/>
      <c r="AF969" s="68" t="str">
        <f>IF(AK969="","",IF(AK969&gt;0,COUNT($AG$2:AG969),""))</f>
        <v/>
      </c>
      <c r="AG969" s="113">
        <f t="shared" si="483"/>
        <v>8</v>
      </c>
      <c r="AH969" s="113" t="str">
        <f t="shared" si="484"/>
        <v/>
      </c>
      <c r="AI969" s="113" t="str">
        <f t="shared" si="485"/>
        <v/>
      </c>
      <c r="AJ969" s="113" t="str">
        <f t="shared" si="486"/>
        <v/>
      </c>
      <c r="AK969" s="113" t="str">
        <f t="shared" si="487"/>
        <v/>
      </c>
      <c r="AL969" s="113">
        <f t="shared" si="488"/>
        <v>0</v>
      </c>
      <c r="AM969" s="113" t="str">
        <f t="shared" si="489"/>
        <v/>
      </c>
      <c r="AN969" s="113">
        <f t="shared" si="490"/>
        <v>0</v>
      </c>
      <c r="AO969" s="113">
        <f t="shared" si="491"/>
        <v>0</v>
      </c>
      <c r="AP969" s="113">
        <f t="shared" si="492"/>
        <v>0</v>
      </c>
      <c r="AQ969" s="113" t="str">
        <f t="shared" si="493"/>
        <v/>
      </c>
      <c r="AR969" s="113" t="str">
        <f t="shared" si="494"/>
        <v/>
      </c>
      <c r="AS969" s="113">
        <f t="shared" si="495"/>
        <v>0</v>
      </c>
      <c r="AT969" s="113">
        <f t="shared" si="496"/>
        <v>0</v>
      </c>
      <c r="AU969" s="113">
        <f t="shared" si="497"/>
        <v>0</v>
      </c>
      <c r="AV969" s="113">
        <f t="shared" si="498"/>
        <v>0</v>
      </c>
      <c r="AX969" s="68" t="str">
        <f>IF(BC969="","",IF(BC969&gt;0,COUNT($AY$2:AY969),""))</f>
        <v/>
      </c>
      <c r="AY969" s="113" t="str">
        <f t="shared" si="499"/>
        <v/>
      </c>
      <c r="AZ969" s="113" t="str">
        <f t="shared" si="500"/>
        <v/>
      </c>
      <c r="BA969" s="113" t="str">
        <f t="shared" si="501"/>
        <v/>
      </c>
      <c r="BB969" s="113" t="str">
        <f t="shared" si="502"/>
        <v/>
      </c>
      <c r="BC969" s="113" t="str">
        <f t="shared" si="503"/>
        <v/>
      </c>
      <c r="BD969" s="113" t="str">
        <f t="shared" si="504"/>
        <v/>
      </c>
      <c r="BE969" s="113" t="str">
        <f t="shared" si="505"/>
        <v/>
      </c>
      <c r="BF969" s="113" t="str">
        <f t="shared" si="506"/>
        <v/>
      </c>
      <c r="BG969" s="113" t="str">
        <f t="shared" si="507"/>
        <v/>
      </c>
      <c r="BH969" s="113" t="str">
        <f t="shared" si="508"/>
        <v/>
      </c>
      <c r="BI969" s="113" t="str">
        <f t="shared" si="509"/>
        <v/>
      </c>
      <c r="BJ969" s="113" t="str">
        <f t="shared" si="510"/>
        <v/>
      </c>
      <c r="BK969" s="113" t="str">
        <f t="shared" si="511"/>
        <v/>
      </c>
      <c r="BL969" s="113" t="str">
        <f t="shared" si="512"/>
        <v/>
      </c>
      <c r="BM969" s="113" t="str">
        <f t="shared" si="513"/>
        <v/>
      </c>
      <c r="BN969" s="113" t="str">
        <f t="shared" si="514"/>
        <v/>
      </c>
    </row>
    <row r="970" spans="1:66">
      <c r="A970" s="111">
        <f>IF('Data Entry'!$H$4="","",'Data Entry'!$H$4)</f>
        <v>8</v>
      </c>
      <c r="B970" s="111" t="str">
        <f>IF('Data Entry'!B975="","",'Data Entry'!B975)</f>
        <v/>
      </c>
      <c r="C970" s="111" t="str">
        <f>IF('Data Entry'!C975="","",'Data Entry'!C975)</f>
        <v/>
      </c>
      <c r="D970" s="114" t="str">
        <f>IF('Data Entry'!D975="","",'Data Entry'!D975)</f>
        <v/>
      </c>
      <c r="E970" s="111" t="str">
        <f>IF('Data Entry'!E975="","",UPPER('Data Entry'!E975))</f>
        <v/>
      </c>
      <c r="F970" s="111"/>
      <c r="G970" s="111" t="str">
        <f>IF('Data Entry'!F975="","",UPPER('Data Entry'!F975))</f>
        <v/>
      </c>
      <c r="H970" s="111"/>
      <c r="I970" s="111"/>
      <c r="J970" s="111"/>
      <c r="K970" s="111" t="str">
        <f>IF('Data Entry'!G975="","",'Data Entry'!G975)</f>
        <v/>
      </c>
      <c r="L970" s="111" t="str">
        <f>IF('Data Entry'!H975="","",'Data Entry'!H975)</f>
        <v/>
      </c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  <c r="AE970" s="112"/>
      <c r="AF970" s="68" t="str">
        <f>IF(AK970="","",IF(AK970&gt;0,COUNT($AG$2:AG970),""))</f>
        <v/>
      </c>
      <c r="AG970" s="113">
        <f t="shared" si="483"/>
        <v>8</v>
      </c>
      <c r="AH970" s="113" t="str">
        <f t="shared" si="484"/>
        <v/>
      </c>
      <c r="AI970" s="113" t="str">
        <f t="shared" si="485"/>
        <v/>
      </c>
      <c r="AJ970" s="113" t="str">
        <f t="shared" si="486"/>
        <v/>
      </c>
      <c r="AK970" s="113" t="str">
        <f t="shared" si="487"/>
        <v/>
      </c>
      <c r="AL970" s="113">
        <f t="shared" si="488"/>
        <v>0</v>
      </c>
      <c r="AM970" s="113" t="str">
        <f t="shared" si="489"/>
        <v/>
      </c>
      <c r="AN970" s="113">
        <f t="shared" si="490"/>
        <v>0</v>
      </c>
      <c r="AO970" s="113">
        <f t="shared" si="491"/>
        <v>0</v>
      </c>
      <c r="AP970" s="113">
        <f t="shared" si="492"/>
        <v>0</v>
      </c>
      <c r="AQ970" s="113" t="str">
        <f t="shared" si="493"/>
        <v/>
      </c>
      <c r="AR970" s="113" t="str">
        <f t="shared" si="494"/>
        <v/>
      </c>
      <c r="AS970" s="113">
        <f t="shared" si="495"/>
        <v>0</v>
      </c>
      <c r="AT970" s="113">
        <f t="shared" si="496"/>
        <v>0</v>
      </c>
      <c r="AU970" s="113">
        <f t="shared" si="497"/>
        <v>0</v>
      </c>
      <c r="AV970" s="113">
        <f t="shared" si="498"/>
        <v>0</v>
      </c>
      <c r="AX970" s="68" t="str">
        <f>IF(BC970="","",IF(BC970&gt;0,COUNT($AY$2:AY970),""))</f>
        <v/>
      </c>
      <c r="AY970" s="113" t="str">
        <f t="shared" si="499"/>
        <v/>
      </c>
      <c r="AZ970" s="113" t="str">
        <f t="shared" si="500"/>
        <v/>
      </c>
      <c r="BA970" s="113" t="str">
        <f t="shared" si="501"/>
        <v/>
      </c>
      <c r="BB970" s="113" t="str">
        <f t="shared" si="502"/>
        <v/>
      </c>
      <c r="BC970" s="113" t="str">
        <f t="shared" si="503"/>
        <v/>
      </c>
      <c r="BD970" s="113" t="str">
        <f t="shared" si="504"/>
        <v/>
      </c>
      <c r="BE970" s="113" t="str">
        <f t="shared" si="505"/>
        <v/>
      </c>
      <c r="BF970" s="113" t="str">
        <f t="shared" si="506"/>
        <v/>
      </c>
      <c r="BG970" s="113" t="str">
        <f t="shared" si="507"/>
        <v/>
      </c>
      <c r="BH970" s="113" t="str">
        <f t="shared" si="508"/>
        <v/>
      </c>
      <c r="BI970" s="113" t="str">
        <f t="shared" si="509"/>
        <v/>
      </c>
      <c r="BJ970" s="113" t="str">
        <f t="shared" si="510"/>
        <v/>
      </c>
      <c r="BK970" s="113" t="str">
        <f t="shared" si="511"/>
        <v/>
      </c>
      <c r="BL970" s="113" t="str">
        <f t="shared" si="512"/>
        <v/>
      </c>
      <c r="BM970" s="113" t="str">
        <f t="shared" si="513"/>
        <v/>
      </c>
      <c r="BN970" s="113" t="str">
        <f t="shared" si="514"/>
        <v/>
      </c>
    </row>
    <row r="971" spans="1:66">
      <c r="A971" s="111">
        <f>IF('Data Entry'!$H$4="","",'Data Entry'!$H$4)</f>
        <v>8</v>
      </c>
      <c r="B971" s="111" t="str">
        <f>IF('Data Entry'!B976="","",'Data Entry'!B976)</f>
        <v/>
      </c>
      <c r="C971" s="111" t="str">
        <f>IF('Data Entry'!C976="","",'Data Entry'!C976)</f>
        <v/>
      </c>
      <c r="D971" s="114" t="str">
        <f>IF('Data Entry'!D976="","",'Data Entry'!D976)</f>
        <v/>
      </c>
      <c r="E971" s="111" t="str">
        <f>IF('Data Entry'!E976="","",UPPER('Data Entry'!E976))</f>
        <v/>
      </c>
      <c r="F971" s="111"/>
      <c r="G971" s="111" t="str">
        <f>IF('Data Entry'!F976="","",UPPER('Data Entry'!F976))</f>
        <v/>
      </c>
      <c r="H971" s="111"/>
      <c r="I971" s="111"/>
      <c r="J971" s="111"/>
      <c r="K971" s="111" t="str">
        <f>IF('Data Entry'!G976="","",'Data Entry'!G976)</f>
        <v/>
      </c>
      <c r="L971" s="111" t="str">
        <f>IF('Data Entry'!H976="","",'Data Entry'!H976)</f>
        <v/>
      </c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  <c r="AE971" s="112"/>
      <c r="AF971" s="68" t="str">
        <f>IF(AK971="","",IF(AK971&gt;0,COUNT($AG$2:AG971),""))</f>
        <v/>
      </c>
      <c r="AG971" s="113">
        <f t="shared" si="483"/>
        <v>8</v>
      </c>
      <c r="AH971" s="113" t="str">
        <f t="shared" si="484"/>
        <v/>
      </c>
      <c r="AI971" s="113" t="str">
        <f t="shared" si="485"/>
        <v/>
      </c>
      <c r="AJ971" s="113" t="str">
        <f t="shared" si="486"/>
        <v/>
      </c>
      <c r="AK971" s="113" t="str">
        <f t="shared" si="487"/>
        <v/>
      </c>
      <c r="AL971" s="113">
        <f t="shared" si="488"/>
        <v>0</v>
      </c>
      <c r="AM971" s="113" t="str">
        <f t="shared" si="489"/>
        <v/>
      </c>
      <c r="AN971" s="113">
        <f t="shared" si="490"/>
        <v>0</v>
      </c>
      <c r="AO971" s="113">
        <f t="shared" si="491"/>
        <v>0</v>
      </c>
      <c r="AP971" s="113">
        <f t="shared" si="492"/>
        <v>0</v>
      </c>
      <c r="AQ971" s="113" t="str">
        <f t="shared" si="493"/>
        <v/>
      </c>
      <c r="AR971" s="113" t="str">
        <f t="shared" si="494"/>
        <v/>
      </c>
      <c r="AS971" s="113">
        <f t="shared" si="495"/>
        <v>0</v>
      </c>
      <c r="AT971" s="113">
        <f t="shared" si="496"/>
        <v>0</v>
      </c>
      <c r="AU971" s="113">
        <f t="shared" si="497"/>
        <v>0</v>
      </c>
      <c r="AV971" s="113">
        <f t="shared" si="498"/>
        <v>0</v>
      </c>
      <c r="AX971" s="68" t="str">
        <f>IF(BC971="","",IF(BC971&gt;0,COUNT($AY$2:AY971),""))</f>
        <v/>
      </c>
      <c r="AY971" s="113" t="str">
        <f t="shared" si="499"/>
        <v/>
      </c>
      <c r="AZ971" s="113" t="str">
        <f t="shared" si="500"/>
        <v/>
      </c>
      <c r="BA971" s="113" t="str">
        <f t="shared" si="501"/>
        <v/>
      </c>
      <c r="BB971" s="113" t="str">
        <f t="shared" si="502"/>
        <v/>
      </c>
      <c r="BC971" s="113" t="str">
        <f t="shared" si="503"/>
        <v/>
      </c>
      <c r="BD971" s="113" t="str">
        <f t="shared" si="504"/>
        <v/>
      </c>
      <c r="BE971" s="113" t="str">
        <f t="shared" si="505"/>
        <v/>
      </c>
      <c r="BF971" s="113" t="str">
        <f t="shared" si="506"/>
        <v/>
      </c>
      <c r="BG971" s="113" t="str">
        <f t="shared" si="507"/>
        <v/>
      </c>
      <c r="BH971" s="113" t="str">
        <f t="shared" si="508"/>
        <v/>
      </c>
      <c r="BI971" s="113" t="str">
        <f t="shared" si="509"/>
        <v/>
      </c>
      <c r="BJ971" s="113" t="str">
        <f t="shared" si="510"/>
        <v/>
      </c>
      <c r="BK971" s="113" t="str">
        <f t="shared" si="511"/>
        <v/>
      </c>
      <c r="BL971" s="113" t="str">
        <f t="shared" si="512"/>
        <v/>
      </c>
      <c r="BM971" s="113" t="str">
        <f t="shared" si="513"/>
        <v/>
      </c>
      <c r="BN971" s="113" t="str">
        <f t="shared" si="514"/>
        <v/>
      </c>
    </row>
    <row r="972" spans="1:66">
      <c r="A972" s="111">
        <f>IF('Data Entry'!$H$4="","",'Data Entry'!$H$4)</f>
        <v>8</v>
      </c>
      <c r="B972" s="111" t="str">
        <f>IF('Data Entry'!B977="","",'Data Entry'!B977)</f>
        <v/>
      </c>
      <c r="C972" s="111" t="str">
        <f>IF('Data Entry'!C977="","",'Data Entry'!C977)</f>
        <v/>
      </c>
      <c r="D972" s="114" t="str">
        <f>IF('Data Entry'!D977="","",'Data Entry'!D977)</f>
        <v/>
      </c>
      <c r="E972" s="111" t="str">
        <f>IF('Data Entry'!E977="","",UPPER('Data Entry'!E977))</f>
        <v/>
      </c>
      <c r="F972" s="111"/>
      <c r="G972" s="111" t="str">
        <f>IF('Data Entry'!F977="","",UPPER('Data Entry'!F977))</f>
        <v/>
      </c>
      <c r="H972" s="111"/>
      <c r="I972" s="111"/>
      <c r="J972" s="111"/>
      <c r="K972" s="111" t="str">
        <f>IF('Data Entry'!G977="","",'Data Entry'!G977)</f>
        <v/>
      </c>
      <c r="L972" s="111" t="str">
        <f>IF('Data Entry'!H977="","",'Data Entry'!H977)</f>
        <v/>
      </c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  <c r="AE972" s="112"/>
      <c r="AF972" s="68" t="str">
        <f>IF(AK972="","",IF(AK972&gt;0,COUNT($AG$2:AG972),""))</f>
        <v/>
      </c>
      <c r="AG972" s="113">
        <f t="shared" si="483"/>
        <v>8</v>
      </c>
      <c r="AH972" s="113" t="str">
        <f t="shared" si="484"/>
        <v/>
      </c>
      <c r="AI972" s="113" t="str">
        <f t="shared" si="485"/>
        <v/>
      </c>
      <c r="AJ972" s="113" t="str">
        <f t="shared" si="486"/>
        <v/>
      </c>
      <c r="AK972" s="113" t="str">
        <f t="shared" si="487"/>
        <v/>
      </c>
      <c r="AL972" s="113">
        <f t="shared" si="488"/>
        <v>0</v>
      </c>
      <c r="AM972" s="113" t="str">
        <f t="shared" si="489"/>
        <v/>
      </c>
      <c r="AN972" s="113">
        <f t="shared" si="490"/>
        <v>0</v>
      </c>
      <c r="AO972" s="113">
        <f t="shared" si="491"/>
        <v>0</v>
      </c>
      <c r="AP972" s="113">
        <f t="shared" si="492"/>
        <v>0</v>
      </c>
      <c r="AQ972" s="113" t="str">
        <f t="shared" si="493"/>
        <v/>
      </c>
      <c r="AR972" s="113" t="str">
        <f t="shared" si="494"/>
        <v/>
      </c>
      <c r="AS972" s="113">
        <f t="shared" si="495"/>
        <v>0</v>
      </c>
      <c r="AT972" s="113">
        <f t="shared" si="496"/>
        <v>0</v>
      </c>
      <c r="AU972" s="113">
        <f t="shared" si="497"/>
        <v>0</v>
      </c>
      <c r="AV972" s="113">
        <f t="shared" si="498"/>
        <v>0</v>
      </c>
      <c r="AX972" s="68" t="str">
        <f>IF(BC972="","",IF(BC972&gt;0,COUNT($AY$2:AY972),""))</f>
        <v/>
      </c>
      <c r="AY972" s="113" t="str">
        <f t="shared" si="499"/>
        <v/>
      </c>
      <c r="AZ972" s="113" t="str">
        <f t="shared" si="500"/>
        <v/>
      </c>
      <c r="BA972" s="113" t="str">
        <f t="shared" si="501"/>
        <v/>
      </c>
      <c r="BB972" s="113" t="str">
        <f t="shared" si="502"/>
        <v/>
      </c>
      <c r="BC972" s="113" t="str">
        <f t="shared" si="503"/>
        <v/>
      </c>
      <c r="BD972" s="113" t="str">
        <f t="shared" si="504"/>
        <v/>
      </c>
      <c r="BE972" s="113" t="str">
        <f t="shared" si="505"/>
        <v/>
      </c>
      <c r="BF972" s="113" t="str">
        <f t="shared" si="506"/>
        <v/>
      </c>
      <c r="BG972" s="113" t="str">
        <f t="shared" si="507"/>
        <v/>
      </c>
      <c r="BH972" s="113" t="str">
        <f t="shared" si="508"/>
        <v/>
      </c>
      <c r="BI972" s="113" t="str">
        <f t="shared" si="509"/>
        <v/>
      </c>
      <c r="BJ972" s="113" t="str">
        <f t="shared" si="510"/>
        <v/>
      </c>
      <c r="BK972" s="113" t="str">
        <f t="shared" si="511"/>
        <v/>
      </c>
      <c r="BL972" s="113" t="str">
        <f t="shared" si="512"/>
        <v/>
      </c>
      <c r="BM972" s="113" t="str">
        <f t="shared" si="513"/>
        <v/>
      </c>
      <c r="BN972" s="113" t="str">
        <f t="shared" si="514"/>
        <v/>
      </c>
    </row>
    <row r="973" spans="1:66">
      <c r="A973" s="111">
        <f>IF('Data Entry'!$H$4="","",'Data Entry'!$H$4)</f>
        <v>8</v>
      </c>
      <c r="B973" s="111" t="str">
        <f>IF('Data Entry'!B978="","",'Data Entry'!B978)</f>
        <v/>
      </c>
      <c r="C973" s="111" t="str">
        <f>IF('Data Entry'!C978="","",'Data Entry'!C978)</f>
        <v/>
      </c>
      <c r="D973" s="114" t="str">
        <f>IF('Data Entry'!D978="","",'Data Entry'!D978)</f>
        <v/>
      </c>
      <c r="E973" s="111" t="str">
        <f>IF('Data Entry'!E978="","",UPPER('Data Entry'!E978))</f>
        <v/>
      </c>
      <c r="F973" s="111"/>
      <c r="G973" s="111" t="str">
        <f>IF('Data Entry'!F978="","",UPPER('Data Entry'!F978))</f>
        <v/>
      </c>
      <c r="H973" s="111"/>
      <c r="I973" s="111"/>
      <c r="J973" s="111"/>
      <c r="K973" s="111" t="str">
        <f>IF('Data Entry'!G978="","",'Data Entry'!G978)</f>
        <v/>
      </c>
      <c r="L973" s="111" t="str">
        <f>IF('Data Entry'!H978="","",'Data Entry'!H978)</f>
        <v/>
      </c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  <c r="AE973" s="112"/>
      <c r="AF973" s="68" t="str">
        <f>IF(AK973="","",IF(AK973&gt;0,COUNT($AG$2:AG973),""))</f>
        <v/>
      </c>
      <c r="AG973" s="113">
        <f t="shared" si="483"/>
        <v>8</v>
      </c>
      <c r="AH973" s="113" t="str">
        <f t="shared" si="484"/>
        <v/>
      </c>
      <c r="AI973" s="113" t="str">
        <f t="shared" si="485"/>
        <v/>
      </c>
      <c r="AJ973" s="113" t="str">
        <f t="shared" si="486"/>
        <v/>
      </c>
      <c r="AK973" s="113" t="str">
        <f t="shared" si="487"/>
        <v/>
      </c>
      <c r="AL973" s="113">
        <f t="shared" si="488"/>
        <v>0</v>
      </c>
      <c r="AM973" s="113" t="str">
        <f t="shared" si="489"/>
        <v/>
      </c>
      <c r="AN973" s="113">
        <f t="shared" si="490"/>
        <v>0</v>
      </c>
      <c r="AO973" s="113">
        <f t="shared" si="491"/>
        <v>0</v>
      </c>
      <c r="AP973" s="113">
        <f t="shared" si="492"/>
        <v>0</v>
      </c>
      <c r="AQ973" s="113" t="str">
        <f t="shared" si="493"/>
        <v/>
      </c>
      <c r="AR973" s="113" t="str">
        <f t="shared" si="494"/>
        <v/>
      </c>
      <c r="AS973" s="113">
        <f t="shared" si="495"/>
        <v>0</v>
      </c>
      <c r="AT973" s="113">
        <f t="shared" si="496"/>
        <v>0</v>
      </c>
      <c r="AU973" s="113">
        <f t="shared" si="497"/>
        <v>0</v>
      </c>
      <c r="AV973" s="113">
        <f t="shared" si="498"/>
        <v>0</v>
      </c>
      <c r="AX973" s="68" t="str">
        <f>IF(BC973="","",IF(BC973&gt;0,COUNT($AY$2:AY973),""))</f>
        <v/>
      </c>
      <c r="AY973" s="113" t="str">
        <f t="shared" si="499"/>
        <v/>
      </c>
      <c r="AZ973" s="113" t="str">
        <f t="shared" si="500"/>
        <v/>
      </c>
      <c r="BA973" s="113" t="str">
        <f t="shared" si="501"/>
        <v/>
      </c>
      <c r="BB973" s="113" t="str">
        <f t="shared" si="502"/>
        <v/>
      </c>
      <c r="BC973" s="113" t="str">
        <f t="shared" si="503"/>
        <v/>
      </c>
      <c r="BD973" s="113" t="str">
        <f t="shared" si="504"/>
        <v/>
      </c>
      <c r="BE973" s="113" t="str">
        <f t="shared" si="505"/>
        <v/>
      </c>
      <c r="BF973" s="113" t="str">
        <f t="shared" si="506"/>
        <v/>
      </c>
      <c r="BG973" s="113" t="str">
        <f t="shared" si="507"/>
        <v/>
      </c>
      <c r="BH973" s="113" t="str">
        <f t="shared" si="508"/>
        <v/>
      </c>
      <c r="BI973" s="113" t="str">
        <f t="shared" si="509"/>
        <v/>
      </c>
      <c r="BJ973" s="113" t="str">
        <f t="shared" si="510"/>
        <v/>
      </c>
      <c r="BK973" s="113" t="str">
        <f t="shared" si="511"/>
        <v/>
      </c>
      <c r="BL973" s="113" t="str">
        <f t="shared" si="512"/>
        <v/>
      </c>
      <c r="BM973" s="113" t="str">
        <f t="shared" si="513"/>
        <v/>
      </c>
      <c r="BN973" s="113" t="str">
        <f t="shared" si="514"/>
        <v/>
      </c>
    </row>
    <row r="974" spans="1:66">
      <c r="A974" s="111">
        <f>IF('Data Entry'!$H$4="","",'Data Entry'!$H$4)</f>
        <v>8</v>
      </c>
      <c r="B974" s="111" t="str">
        <f>IF('Data Entry'!B979="","",'Data Entry'!B979)</f>
        <v/>
      </c>
      <c r="C974" s="111" t="str">
        <f>IF('Data Entry'!C979="","",'Data Entry'!C979)</f>
        <v/>
      </c>
      <c r="D974" s="114" t="str">
        <f>IF('Data Entry'!D979="","",'Data Entry'!D979)</f>
        <v/>
      </c>
      <c r="E974" s="111" t="str">
        <f>IF('Data Entry'!E979="","",UPPER('Data Entry'!E979))</f>
        <v/>
      </c>
      <c r="F974" s="111"/>
      <c r="G974" s="111" t="str">
        <f>IF('Data Entry'!F979="","",UPPER('Data Entry'!F979))</f>
        <v/>
      </c>
      <c r="H974" s="111"/>
      <c r="I974" s="111"/>
      <c r="J974" s="111"/>
      <c r="K974" s="111" t="str">
        <f>IF('Data Entry'!G979="","",'Data Entry'!G979)</f>
        <v/>
      </c>
      <c r="L974" s="111" t="str">
        <f>IF('Data Entry'!H979="","",'Data Entry'!H979)</f>
        <v/>
      </c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  <c r="AE974" s="112"/>
      <c r="AF974" s="68" t="str">
        <f>IF(AK974="","",IF(AK974&gt;0,COUNT($AG$2:AG974),""))</f>
        <v/>
      </c>
      <c r="AG974" s="113">
        <f t="shared" si="483"/>
        <v>8</v>
      </c>
      <c r="AH974" s="113" t="str">
        <f t="shared" si="484"/>
        <v/>
      </c>
      <c r="AI974" s="113" t="str">
        <f t="shared" si="485"/>
        <v/>
      </c>
      <c r="AJ974" s="113" t="str">
        <f t="shared" si="486"/>
        <v/>
      </c>
      <c r="AK974" s="113" t="str">
        <f t="shared" si="487"/>
        <v/>
      </c>
      <c r="AL974" s="113">
        <f t="shared" si="488"/>
        <v>0</v>
      </c>
      <c r="AM974" s="113" t="str">
        <f t="shared" si="489"/>
        <v/>
      </c>
      <c r="AN974" s="113">
        <f t="shared" si="490"/>
        <v>0</v>
      </c>
      <c r="AO974" s="113">
        <f t="shared" si="491"/>
        <v>0</v>
      </c>
      <c r="AP974" s="113">
        <f t="shared" si="492"/>
        <v>0</v>
      </c>
      <c r="AQ974" s="113" t="str">
        <f t="shared" si="493"/>
        <v/>
      </c>
      <c r="AR974" s="113" t="str">
        <f t="shared" si="494"/>
        <v/>
      </c>
      <c r="AS974" s="113">
        <f t="shared" si="495"/>
        <v>0</v>
      </c>
      <c r="AT974" s="113">
        <f t="shared" si="496"/>
        <v>0</v>
      </c>
      <c r="AU974" s="113">
        <f t="shared" si="497"/>
        <v>0</v>
      </c>
      <c r="AV974" s="113">
        <f t="shared" si="498"/>
        <v>0</v>
      </c>
      <c r="AX974" s="68" t="str">
        <f>IF(BC974="","",IF(BC974&gt;0,COUNT($AY$2:AY974),""))</f>
        <v/>
      </c>
      <c r="AY974" s="113" t="str">
        <f t="shared" si="499"/>
        <v/>
      </c>
      <c r="AZ974" s="113" t="str">
        <f t="shared" si="500"/>
        <v/>
      </c>
      <c r="BA974" s="113" t="str">
        <f t="shared" si="501"/>
        <v/>
      </c>
      <c r="BB974" s="113" t="str">
        <f t="shared" si="502"/>
        <v/>
      </c>
      <c r="BC974" s="113" t="str">
        <f t="shared" si="503"/>
        <v/>
      </c>
      <c r="BD974" s="113" t="str">
        <f t="shared" si="504"/>
        <v/>
      </c>
      <c r="BE974" s="113" t="str">
        <f t="shared" si="505"/>
        <v/>
      </c>
      <c r="BF974" s="113" t="str">
        <f t="shared" si="506"/>
        <v/>
      </c>
      <c r="BG974" s="113" t="str">
        <f t="shared" si="507"/>
        <v/>
      </c>
      <c r="BH974" s="113" t="str">
        <f t="shared" si="508"/>
        <v/>
      </c>
      <c r="BI974" s="113" t="str">
        <f t="shared" si="509"/>
        <v/>
      </c>
      <c r="BJ974" s="113" t="str">
        <f t="shared" si="510"/>
        <v/>
      </c>
      <c r="BK974" s="113" t="str">
        <f t="shared" si="511"/>
        <v/>
      </c>
      <c r="BL974" s="113" t="str">
        <f t="shared" si="512"/>
        <v/>
      </c>
      <c r="BM974" s="113" t="str">
        <f t="shared" si="513"/>
        <v/>
      </c>
      <c r="BN974" s="113" t="str">
        <f t="shared" si="514"/>
        <v/>
      </c>
    </row>
    <row r="975" spans="1:66">
      <c r="A975" s="111">
        <f>IF('Data Entry'!$H$4="","",'Data Entry'!$H$4)</f>
        <v>8</v>
      </c>
      <c r="B975" s="111" t="str">
        <f>IF('Data Entry'!B980="","",'Data Entry'!B980)</f>
        <v/>
      </c>
      <c r="C975" s="111" t="str">
        <f>IF('Data Entry'!C980="","",'Data Entry'!C980)</f>
        <v/>
      </c>
      <c r="D975" s="114" t="str">
        <f>IF('Data Entry'!D980="","",'Data Entry'!D980)</f>
        <v/>
      </c>
      <c r="E975" s="111" t="str">
        <f>IF('Data Entry'!E980="","",UPPER('Data Entry'!E980))</f>
        <v/>
      </c>
      <c r="F975" s="111"/>
      <c r="G975" s="111" t="str">
        <f>IF('Data Entry'!F980="","",UPPER('Data Entry'!F980))</f>
        <v/>
      </c>
      <c r="H975" s="111"/>
      <c r="I975" s="111"/>
      <c r="J975" s="111"/>
      <c r="K975" s="111" t="str">
        <f>IF('Data Entry'!G980="","",'Data Entry'!G980)</f>
        <v/>
      </c>
      <c r="L975" s="111" t="str">
        <f>IF('Data Entry'!H980="","",'Data Entry'!H980)</f>
        <v/>
      </c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  <c r="AE975" s="112"/>
      <c r="AF975" s="68" t="str">
        <f>IF(AK975="","",IF(AK975&gt;0,COUNT($AG$2:AG975),""))</f>
        <v/>
      </c>
      <c r="AG975" s="113">
        <f t="shared" si="483"/>
        <v>8</v>
      </c>
      <c r="AH975" s="113" t="str">
        <f t="shared" si="484"/>
        <v/>
      </c>
      <c r="AI975" s="113" t="str">
        <f t="shared" si="485"/>
        <v/>
      </c>
      <c r="AJ975" s="113" t="str">
        <f t="shared" si="486"/>
        <v/>
      </c>
      <c r="AK975" s="113" t="str">
        <f t="shared" si="487"/>
        <v/>
      </c>
      <c r="AL975" s="113">
        <f t="shared" si="488"/>
        <v>0</v>
      </c>
      <c r="AM975" s="113" t="str">
        <f t="shared" si="489"/>
        <v/>
      </c>
      <c r="AN975" s="113">
        <f t="shared" si="490"/>
        <v>0</v>
      </c>
      <c r="AO975" s="113">
        <f t="shared" si="491"/>
        <v>0</v>
      </c>
      <c r="AP975" s="113">
        <f t="shared" si="492"/>
        <v>0</v>
      </c>
      <c r="AQ975" s="113" t="str">
        <f t="shared" si="493"/>
        <v/>
      </c>
      <c r="AR975" s="113" t="str">
        <f t="shared" si="494"/>
        <v/>
      </c>
      <c r="AS975" s="113">
        <f t="shared" si="495"/>
        <v>0</v>
      </c>
      <c r="AT975" s="113">
        <f t="shared" si="496"/>
        <v>0</v>
      </c>
      <c r="AU975" s="113">
        <f t="shared" si="497"/>
        <v>0</v>
      </c>
      <c r="AV975" s="113">
        <f t="shared" si="498"/>
        <v>0</v>
      </c>
      <c r="AX975" s="68" t="str">
        <f>IF(BC975="","",IF(BC975&gt;0,COUNT($AY$2:AY975),""))</f>
        <v/>
      </c>
      <c r="AY975" s="113" t="str">
        <f t="shared" si="499"/>
        <v/>
      </c>
      <c r="AZ975" s="113" t="str">
        <f t="shared" si="500"/>
        <v/>
      </c>
      <c r="BA975" s="113" t="str">
        <f t="shared" si="501"/>
        <v/>
      </c>
      <c r="BB975" s="113" t="str">
        <f t="shared" si="502"/>
        <v/>
      </c>
      <c r="BC975" s="113" t="str">
        <f t="shared" si="503"/>
        <v/>
      </c>
      <c r="BD975" s="113" t="str">
        <f t="shared" si="504"/>
        <v/>
      </c>
      <c r="BE975" s="113" t="str">
        <f t="shared" si="505"/>
        <v/>
      </c>
      <c r="BF975" s="113" t="str">
        <f t="shared" si="506"/>
        <v/>
      </c>
      <c r="BG975" s="113" t="str">
        <f t="shared" si="507"/>
        <v/>
      </c>
      <c r="BH975" s="113" t="str">
        <f t="shared" si="508"/>
        <v/>
      </c>
      <c r="BI975" s="113" t="str">
        <f t="shared" si="509"/>
        <v/>
      </c>
      <c r="BJ975" s="113" t="str">
        <f t="shared" si="510"/>
        <v/>
      </c>
      <c r="BK975" s="113" t="str">
        <f t="shared" si="511"/>
        <v/>
      </c>
      <c r="BL975" s="113" t="str">
        <f t="shared" si="512"/>
        <v/>
      </c>
      <c r="BM975" s="113" t="str">
        <f t="shared" si="513"/>
        <v/>
      </c>
      <c r="BN975" s="113" t="str">
        <f t="shared" si="514"/>
        <v/>
      </c>
    </row>
    <row r="976" spans="1:66">
      <c r="A976" s="111">
        <f>IF('Data Entry'!$H$4="","",'Data Entry'!$H$4)</f>
        <v>8</v>
      </c>
      <c r="B976" s="111" t="str">
        <f>IF('Data Entry'!B981="","",'Data Entry'!B981)</f>
        <v/>
      </c>
      <c r="C976" s="111" t="str">
        <f>IF('Data Entry'!C981="","",'Data Entry'!C981)</f>
        <v/>
      </c>
      <c r="D976" s="114" t="str">
        <f>IF('Data Entry'!D981="","",'Data Entry'!D981)</f>
        <v/>
      </c>
      <c r="E976" s="111" t="str">
        <f>IF('Data Entry'!E981="","",UPPER('Data Entry'!E981))</f>
        <v/>
      </c>
      <c r="F976" s="111"/>
      <c r="G976" s="111" t="str">
        <f>IF('Data Entry'!F981="","",UPPER('Data Entry'!F981))</f>
        <v/>
      </c>
      <c r="H976" s="111"/>
      <c r="I976" s="111"/>
      <c r="J976" s="111"/>
      <c r="K976" s="111" t="str">
        <f>IF('Data Entry'!G981="","",'Data Entry'!G981)</f>
        <v/>
      </c>
      <c r="L976" s="111" t="str">
        <f>IF('Data Entry'!H981="","",'Data Entry'!H981)</f>
        <v/>
      </c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  <c r="AE976" s="112"/>
      <c r="AF976" s="68" t="str">
        <f>IF(AK976="","",IF(AK976&gt;0,COUNT($AG$2:AG976),""))</f>
        <v/>
      </c>
      <c r="AG976" s="113">
        <f t="shared" si="483"/>
        <v>8</v>
      </c>
      <c r="AH976" s="113" t="str">
        <f t="shared" si="484"/>
        <v/>
      </c>
      <c r="AI976" s="113" t="str">
        <f t="shared" si="485"/>
        <v/>
      </c>
      <c r="AJ976" s="113" t="str">
        <f t="shared" si="486"/>
        <v/>
      </c>
      <c r="AK976" s="113" t="str">
        <f t="shared" si="487"/>
        <v/>
      </c>
      <c r="AL976" s="113">
        <f t="shared" si="488"/>
        <v>0</v>
      </c>
      <c r="AM976" s="113" t="str">
        <f t="shared" si="489"/>
        <v/>
      </c>
      <c r="AN976" s="113">
        <f t="shared" si="490"/>
        <v>0</v>
      </c>
      <c r="AO976" s="113">
        <f t="shared" si="491"/>
        <v>0</v>
      </c>
      <c r="AP976" s="113">
        <f t="shared" si="492"/>
        <v>0</v>
      </c>
      <c r="AQ976" s="113" t="str">
        <f t="shared" si="493"/>
        <v/>
      </c>
      <c r="AR976" s="113" t="str">
        <f t="shared" si="494"/>
        <v/>
      </c>
      <c r="AS976" s="113">
        <f t="shared" si="495"/>
        <v>0</v>
      </c>
      <c r="AT976" s="113">
        <f t="shared" si="496"/>
        <v>0</v>
      </c>
      <c r="AU976" s="113">
        <f t="shared" si="497"/>
        <v>0</v>
      </c>
      <c r="AV976" s="113">
        <f t="shared" si="498"/>
        <v>0</v>
      </c>
      <c r="AX976" s="68" t="str">
        <f>IF(BC976="","",IF(BC976&gt;0,COUNT($AY$2:AY976),""))</f>
        <v/>
      </c>
      <c r="AY976" s="113" t="str">
        <f t="shared" si="499"/>
        <v/>
      </c>
      <c r="AZ976" s="113" t="str">
        <f t="shared" si="500"/>
        <v/>
      </c>
      <c r="BA976" s="113" t="str">
        <f t="shared" si="501"/>
        <v/>
      </c>
      <c r="BB976" s="113" t="str">
        <f t="shared" si="502"/>
        <v/>
      </c>
      <c r="BC976" s="113" t="str">
        <f t="shared" si="503"/>
        <v/>
      </c>
      <c r="BD976" s="113" t="str">
        <f t="shared" si="504"/>
        <v/>
      </c>
      <c r="BE976" s="113" t="str">
        <f t="shared" si="505"/>
        <v/>
      </c>
      <c r="BF976" s="113" t="str">
        <f t="shared" si="506"/>
        <v/>
      </c>
      <c r="BG976" s="113" t="str">
        <f t="shared" si="507"/>
        <v/>
      </c>
      <c r="BH976" s="113" t="str">
        <f t="shared" si="508"/>
        <v/>
      </c>
      <c r="BI976" s="113" t="str">
        <f t="shared" si="509"/>
        <v/>
      </c>
      <c r="BJ976" s="113" t="str">
        <f t="shared" si="510"/>
        <v/>
      </c>
      <c r="BK976" s="113" t="str">
        <f t="shared" si="511"/>
        <v/>
      </c>
      <c r="BL976" s="113" t="str">
        <f t="shared" si="512"/>
        <v/>
      </c>
      <c r="BM976" s="113" t="str">
        <f t="shared" si="513"/>
        <v/>
      </c>
      <c r="BN976" s="113" t="str">
        <f t="shared" si="514"/>
        <v/>
      </c>
    </row>
    <row r="977" spans="1:66">
      <c r="A977" s="111">
        <f>IF('Data Entry'!$H$4="","",'Data Entry'!$H$4)</f>
        <v>8</v>
      </c>
      <c r="B977" s="111" t="str">
        <f>IF('Data Entry'!B982="","",'Data Entry'!B982)</f>
        <v/>
      </c>
      <c r="C977" s="111" t="str">
        <f>IF('Data Entry'!C982="","",'Data Entry'!C982)</f>
        <v/>
      </c>
      <c r="D977" s="114" t="str">
        <f>IF('Data Entry'!D982="","",'Data Entry'!D982)</f>
        <v/>
      </c>
      <c r="E977" s="111" t="str">
        <f>IF('Data Entry'!E982="","",UPPER('Data Entry'!E982))</f>
        <v/>
      </c>
      <c r="F977" s="111"/>
      <c r="G977" s="111" t="str">
        <f>IF('Data Entry'!F982="","",UPPER('Data Entry'!F982))</f>
        <v/>
      </c>
      <c r="H977" s="111"/>
      <c r="I977" s="111"/>
      <c r="J977" s="111"/>
      <c r="K977" s="111" t="str">
        <f>IF('Data Entry'!G982="","",'Data Entry'!G982)</f>
        <v/>
      </c>
      <c r="L977" s="111" t="str">
        <f>IF('Data Entry'!H982="","",'Data Entry'!H982)</f>
        <v/>
      </c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  <c r="AE977" s="112"/>
      <c r="AF977" s="68" t="str">
        <f>IF(AK977="","",IF(AK977&gt;0,COUNT($AG$2:AG977),""))</f>
        <v/>
      </c>
      <c r="AG977" s="113">
        <f t="shared" si="483"/>
        <v>8</v>
      </c>
      <c r="AH977" s="113" t="str">
        <f t="shared" si="484"/>
        <v/>
      </c>
      <c r="AI977" s="113" t="str">
        <f t="shared" si="485"/>
        <v/>
      </c>
      <c r="AJ977" s="113" t="str">
        <f t="shared" si="486"/>
        <v/>
      </c>
      <c r="AK977" s="113" t="str">
        <f t="shared" si="487"/>
        <v/>
      </c>
      <c r="AL977" s="113">
        <f t="shared" si="488"/>
        <v>0</v>
      </c>
      <c r="AM977" s="113" t="str">
        <f t="shared" si="489"/>
        <v/>
      </c>
      <c r="AN977" s="113">
        <f t="shared" si="490"/>
        <v>0</v>
      </c>
      <c r="AO977" s="113">
        <f t="shared" si="491"/>
        <v>0</v>
      </c>
      <c r="AP977" s="113">
        <f t="shared" si="492"/>
        <v>0</v>
      </c>
      <c r="AQ977" s="113" t="str">
        <f t="shared" si="493"/>
        <v/>
      </c>
      <c r="AR977" s="113" t="str">
        <f t="shared" si="494"/>
        <v/>
      </c>
      <c r="AS977" s="113">
        <f t="shared" si="495"/>
        <v>0</v>
      </c>
      <c r="AT977" s="113">
        <f t="shared" si="496"/>
        <v>0</v>
      </c>
      <c r="AU977" s="113">
        <f t="shared" si="497"/>
        <v>0</v>
      </c>
      <c r="AV977" s="113">
        <f t="shared" si="498"/>
        <v>0</v>
      </c>
      <c r="AX977" s="68" t="str">
        <f>IF(BC977="","",IF(BC977&gt;0,COUNT($AY$2:AY977),""))</f>
        <v/>
      </c>
      <c r="AY977" s="113" t="str">
        <f t="shared" si="499"/>
        <v/>
      </c>
      <c r="AZ977" s="113" t="str">
        <f t="shared" si="500"/>
        <v/>
      </c>
      <c r="BA977" s="113" t="str">
        <f t="shared" si="501"/>
        <v/>
      </c>
      <c r="BB977" s="113" t="str">
        <f t="shared" si="502"/>
        <v/>
      </c>
      <c r="BC977" s="113" t="str">
        <f t="shared" si="503"/>
        <v/>
      </c>
      <c r="BD977" s="113" t="str">
        <f t="shared" si="504"/>
        <v/>
      </c>
      <c r="BE977" s="113" t="str">
        <f t="shared" si="505"/>
        <v/>
      </c>
      <c r="BF977" s="113" t="str">
        <f t="shared" si="506"/>
        <v/>
      </c>
      <c r="BG977" s="113" t="str">
        <f t="shared" si="507"/>
        <v/>
      </c>
      <c r="BH977" s="113" t="str">
        <f t="shared" si="508"/>
        <v/>
      </c>
      <c r="BI977" s="113" t="str">
        <f t="shared" si="509"/>
        <v/>
      </c>
      <c r="BJ977" s="113" t="str">
        <f t="shared" si="510"/>
        <v/>
      </c>
      <c r="BK977" s="113" t="str">
        <f t="shared" si="511"/>
        <v/>
      </c>
      <c r="BL977" s="113" t="str">
        <f t="shared" si="512"/>
        <v/>
      </c>
      <c r="BM977" s="113" t="str">
        <f t="shared" si="513"/>
        <v/>
      </c>
      <c r="BN977" s="113" t="str">
        <f t="shared" si="514"/>
        <v/>
      </c>
    </row>
    <row r="978" spans="1:66">
      <c r="A978" s="111">
        <f>IF('Data Entry'!$H$4="","",'Data Entry'!$H$4)</f>
        <v>8</v>
      </c>
      <c r="B978" s="111" t="str">
        <f>IF('Data Entry'!B983="","",'Data Entry'!B983)</f>
        <v/>
      </c>
      <c r="C978" s="111" t="str">
        <f>IF('Data Entry'!C983="","",'Data Entry'!C983)</f>
        <v/>
      </c>
      <c r="D978" s="114" t="str">
        <f>IF('Data Entry'!D983="","",'Data Entry'!D983)</f>
        <v/>
      </c>
      <c r="E978" s="111" t="str">
        <f>IF('Data Entry'!E983="","",UPPER('Data Entry'!E983))</f>
        <v/>
      </c>
      <c r="F978" s="111"/>
      <c r="G978" s="111" t="str">
        <f>IF('Data Entry'!F983="","",UPPER('Data Entry'!F983))</f>
        <v/>
      </c>
      <c r="H978" s="111"/>
      <c r="I978" s="111"/>
      <c r="J978" s="111"/>
      <c r="K978" s="111" t="str">
        <f>IF('Data Entry'!G983="","",'Data Entry'!G983)</f>
        <v/>
      </c>
      <c r="L978" s="111" t="str">
        <f>IF('Data Entry'!H983="","",'Data Entry'!H983)</f>
        <v/>
      </c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  <c r="AE978" s="112"/>
      <c r="AF978" s="68" t="str">
        <f>IF(AK978="","",IF(AK978&gt;0,COUNT($AG$2:AG978),""))</f>
        <v/>
      </c>
      <c r="AG978" s="113">
        <f t="shared" si="483"/>
        <v>8</v>
      </c>
      <c r="AH978" s="113" t="str">
        <f t="shared" si="484"/>
        <v/>
      </c>
      <c r="AI978" s="113" t="str">
        <f t="shared" si="485"/>
        <v/>
      </c>
      <c r="AJ978" s="113" t="str">
        <f t="shared" si="486"/>
        <v/>
      </c>
      <c r="AK978" s="113" t="str">
        <f t="shared" si="487"/>
        <v/>
      </c>
      <c r="AL978" s="113">
        <f t="shared" si="488"/>
        <v>0</v>
      </c>
      <c r="AM978" s="113" t="str">
        <f t="shared" si="489"/>
        <v/>
      </c>
      <c r="AN978" s="113">
        <f t="shared" si="490"/>
        <v>0</v>
      </c>
      <c r="AO978" s="113">
        <f t="shared" si="491"/>
        <v>0</v>
      </c>
      <c r="AP978" s="113">
        <f t="shared" si="492"/>
        <v>0</v>
      </c>
      <c r="AQ978" s="113" t="str">
        <f t="shared" si="493"/>
        <v/>
      </c>
      <c r="AR978" s="113" t="str">
        <f t="shared" si="494"/>
        <v/>
      </c>
      <c r="AS978" s="113">
        <f t="shared" si="495"/>
        <v>0</v>
      </c>
      <c r="AT978" s="113">
        <f t="shared" si="496"/>
        <v>0</v>
      </c>
      <c r="AU978" s="113">
        <f t="shared" si="497"/>
        <v>0</v>
      </c>
      <c r="AV978" s="113">
        <f t="shared" si="498"/>
        <v>0</v>
      </c>
      <c r="AX978" s="68" t="str">
        <f>IF(BC978="","",IF(BC978&gt;0,COUNT($AY$2:AY978),""))</f>
        <v/>
      </c>
      <c r="AY978" s="113" t="str">
        <f t="shared" si="499"/>
        <v/>
      </c>
      <c r="AZ978" s="113" t="str">
        <f t="shared" si="500"/>
        <v/>
      </c>
      <c r="BA978" s="113" t="str">
        <f t="shared" si="501"/>
        <v/>
      </c>
      <c r="BB978" s="113" t="str">
        <f t="shared" si="502"/>
        <v/>
      </c>
      <c r="BC978" s="113" t="str">
        <f t="shared" si="503"/>
        <v/>
      </c>
      <c r="BD978" s="113" t="str">
        <f t="shared" si="504"/>
        <v/>
      </c>
      <c r="BE978" s="113" t="str">
        <f t="shared" si="505"/>
        <v/>
      </c>
      <c r="BF978" s="113" t="str">
        <f t="shared" si="506"/>
        <v/>
      </c>
      <c r="BG978" s="113" t="str">
        <f t="shared" si="507"/>
        <v/>
      </c>
      <c r="BH978" s="113" t="str">
        <f t="shared" si="508"/>
        <v/>
      </c>
      <c r="BI978" s="113" t="str">
        <f t="shared" si="509"/>
        <v/>
      </c>
      <c r="BJ978" s="113" t="str">
        <f t="shared" si="510"/>
        <v/>
      </c>
      <c r="BK978" s="113" t="str">
        <f t="shared" si="511"/>
        <v/>
      </c>
      <c r="BL978" s="113" t="str">
        <f t="shared" si="512"/>
        <v/>
      </c>
      <c r="BM978" s="113" t="str">
        <f t="shared" si="513"/>
        <v/>
      </c>
      <c r="BN978" s="113" t="str">
        <f t="shared" si="514"/>
        <v/>
      </c>
    </row>
    <row r="979" spans="1:66">
      <c r="A979" s="111">
        <f>IF('Data Entry'!$H$4="","",'Data Entry'!$H$4)</f>
        <v>8</v>
      </c>
      <c r="B979" s="111" t="str">
        <f>IF('Data Entry'!B984="","",'Data Entry'!B984)</f>
        <v/>
      </c>
      <c r="C979" s="111" t="str">
        <f>IF('Data Entry'!C984="","",'Data Entry'!C984)</f>
        <v/>
      </c>
      <c r="D979" s="114" t="str">
        <f>IF('Data Entry'!D984="","",'Data Entry'!D984)</f>
        <v/>
      </c>
      <c r="E979" s="111" t="str">
        <f>IF('Data Entry'!E984="","",UPPER('Data Entry'!E984))</f>
        <v/>
      </c>
      <c r="F979" s="111"/>
      <c r="G979" s="111" t="str">
        <f>IF('Data Entry'!F984="","",UPPER('Data Entry'!F984))</f>
        <v/>
      </c>
      <c r="H979" s="111"/>
      <c r="I979" s="111"/>
      <c r="J979" s="111"/>
      <c r="K979" s="111" t="str">
        <f>IF('Data Entry'!G984="","",'Data Entry'!G984)</f>
        <v/>
      </c>
      <c r="L979" s="111" t="str">
        <f>IF('Data Entry'!H984="","",'Data Entry'!H984)</f>
        <v/>
      </c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  <c r="AE979" s="112"/>
      <c r="AF979" s="68" t="str">
        <f>IF(AK979="","",IF(AK979&gt;0,COUNT($AG$2:AG979),""))</f>
        <v/>
      </c>
      <c r="AG979" s="113">
        <f t="shared" si="483"/>
        <v>8</v>
      </c>
      <c r="AH979" s="113" t="str">
        <f t="shared" si="484"/>
        <v/>
      </c>
      <c r="AI979" s="113" t="str">
        <f t="shared" si="485"/>
        <v/>
      </c>
      <c r="AJ979" s="113" t="str">
        <f t="shared" si="486"/>
        <v/>
      </c>
      <c r="AK979" s="113" t="str">
        <f t="shared" si="487"/>
        <v/>
      </c>
      <c r="AL979" s="113">
        <f t="shared" si="488"/>
        <v>0</v>
      </c>
      <c r="AM979" s="113" t="str">
        <f t="shared" si="489"/>
        <v/>
      </c>
      <c r="AN979" s="113">
        <f t="shared" si="490"/>
        <v>0</v>
      </c>
      <c r="AO979" s="113">
        <f t="shared" si="491"/>
        <v>0</v>
      </c>
      <c r="AP979" s="113">
        <f t="shared" si="492"/>
        <v>0</v>
      </c>
      <c r="AQ979" s="113" t="str">
        <f t="shared" si="493"/>
        <v/>
      </c>
      <c r="AR979" s="113" t="str">
        <f t="shared" si="494"/>
        <v/>
      </c>
      <c r="AS979" s="113">
        <f t="shared" si="495"/>
        <v>0</v>
      </c>
      <c r="AT979" s="113">
        <f t="shared" si="496"/>
        <v>0</v>
      </c>
      <c r="AU979" s="113">
        <f t="shared" si="497"/>
        <v>0</v>
      </c>
      <c r="AV979" s="113">
        <f t="shared" si="498"/>
        <v>0</v>
      </c>
      <c r="AX979" s="68" t="str">
        <f>IF(BC979="","",IF(BC979&gt;0,COUNT($AY$2:AY979),""))</f>
        <v/>
      </c>
      <c r="AY979" s="113" t="str">
        <f t="shared" si="499"/>
        <v/>
      </c>
      <c r="AZ979" s="113" t="str">
        <f t="shared" si="500"/>
        <v/>
      </c>
      <c r="BA979" s="113" t="str">
        <f t="shared" si="501"/>
        <v/>
      </c>
      <c r="BB979" s="113" t="str">
        <f t="shared" si="502"/>
        <v/>
      </c>
      <c r="BC979" s="113" t="str">
        <f t="shared" si="503"/>
        <v/>
      </c>
      <c r="BD979" s="113" t="str">
        <f t="shared" si="504"/>
        <v/>
      </c>
      <c r="BE979" s="113" t="str">
        <f t="shared" si="505"/>
        <v/>
      </c>
      <c r="BF979" s="113" t="str">
        <f t="shared" si="506"/>
        <v/>
      </c>
      <c r="BG979" s="113" t="str">
        <f t="shared" si="507"/>
        <v/>
      </c>
      <c r="BH979" s="113" t="str">
        <f t="shared" si="508"/>
        <v/>
      </c>
      <c r="BI979" s="113" t="str">
        <f t="shared" si="509"/>
        <v/>
      </c>
      <c r="BJ979" s="113" t="str">
        <f t="shared" si="510"/>
        <v/>
      </c>
      <c r="BK979" s="113" t="str">
        <f t="shared" si="511"/>
        <v/>
      </c>
      <c r="BL979" s="113" t="str">
        <f t="shared" si="512"/>
        <v/>
      </c>
      <c r="BM979" s="113" t="str">
        <f t="shared" si="513"/>
        <v/>
      </c>
      <c r="BN979" s="113" t="str">
        <f t="shared" si="514"/>
        <v/>
      </c>
    </row>
    <row r="980" spans="1:66">
      <c r="A980" s="111">
        <f>IF('Data Entry'!$H$4="","",'Data Entry'!$H$4)</f>
        <v>8</v>
      </c>
      <c r="B980" s="111" t="str">
        <f>IF('Data Entry'!B985="","",'Data Entry'!B985)</f>
        <v/>
      </c>
      <c r="C980" s="111" t="str">
        <f>IF('Data Entry'!C985="","",'Data Entry'!C985)</f>
        <v/>
      </c>
      <c r="D980" s="114" t="str">
        <f>IF('Data Entry'!D985="","",'Data Entry'!D985)</f>
        <v/>
      </c>
      <c r="E980" s="111" t="str">
        <f>IF('Data Entry'!E985="","",UPPER('Data Entry'!E985))</f>
        <v/>
      </c>
      <c r="F980" s="111"/>
      <c r="G980" s="111" t="str">
        <f>IF('Data Entry'!F985="","",UPPER('Data Entry'!F985))</f>
        <v/>
      </c>
      <c r="H980" s="111"/>
      <c r="I980" s="111"/>
      <c r="J980" s="111"/>
      <c r="K980" s="111" t="str">
        <f>IF('Data Entry'!G985="","",'Data Entry'!G985)</f>
        <v/>
      </c>
      <c r="L980" s="111" t="str">
        <f>IF('Data Entry'!H985="","",'Data Entry'!H985)</f>
        <v/>
      </c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  <c r="AE980" s="112"/>
      <c r="AF980" s="68" t="str">
        <f>IF(AK980="","",IF(AK980&gt;0,COUNT($AG$2:AG980),""))</f>
        <v/>
      </c>
      <c r="AG980" s="113">
        <f t="shared" si="483"/>
        <v>8</v>
      </c>
      <c r="AH980" s="113" t="str">
        <f t="shared" si="484"/>
        <v/>
      </c>
      <c r="AI980" s="113" t="str">
        <f t="shared" si="485"/>
        <v/>
      </c>
      <c r="AJ980" s="113" t="str">
        <f t="shared" si="486"/>
        <v/>
      </c>
      <c r="AK980" s="113" t="str">
        <f t="shared" si="487"/>
        <v/>
      </c>
      <c r="AL980" s="113">
        <f t="shared" si="488"/>
        <v>0</v>
      </c>
      <c r="AM980" s="113" t="str">
        <f t="shared" si="489"/>
        <v/>
      </c>
      <c r="AN980" s="113">
        <f t="shared" si="490"/>
        <v>0</v>
      </c>
      <c r="AO980" s="113">
        <f t="shared" si="491"/>
        <v>0</v>
      </c>
      <c r="AP980" s="113">
        <f t="shared" si="492"/>
        <v>0</v>
      </c>
      <c r="AQ980" s="113" t="str">
        <f t="shared" si="493"/>
        <v/>
      </c>
      <c r="AR980" s="113" t="str">
        <f t="shared" si="494"/>
        <v/>
      </c>
      <c r="AS980" s="113">
        <f t="shared" si="495"/>
        <v>0</v>
      </c>
      <c r="AT980" s="113">
        <f t="shared" si="496"/>
        <v>0</v>
      </c>
      <c r="AU980" s="113">
        <f t="shared" si="497"/>
        <v>0</v>
      </c>
      <c r="AV980" s="113">
        <f t="shared" si="498"/>
        <v>0</v>
      </c>
      <c r="AX980" s="68" t="str">
        <f>IF(BC980="","",IF(BC980&gt;0,COUNT($AY$2:AY980),""))</f>
        <v/>
      </c>
      <c r="AY980" s="113" t="str">
        <f t="shared" si="499"/>
        <v/>
      </c>
      <c r="AZ980" s="113" t="str">
        <f t="shared" si="500"/>
        <v/>
      </c>
      <c r="BA980" s="113" t="str">
        <f t="shared" si="501"/>
        <v/>
      </c>
      <c r="BB980" s="113" t="str">
        <f t="shared" si="502"/>
        <v/>
      </c>
      <c r="BC980" s="113" t="str">
        <f t="shared" si="503"/>
        <v/>
      </c>
      <c r="BD980" s="113" t="str">
        <f t="shared" si="504"/>
        <v/>
      </c>
      <c r="BE980" s="113" t="str">
        <f t="shared" si="505"/>
        <v/>
      </c>
      <c r="BF980" s="113" t="str">
        <f t="shared" si="506"/>
        <v/>
      </c>
      <c r="BG980" s="113" t="str">
        <f t="shared" si="507"/>
        <v/>
      </c>
      <c r="BH980" s="113" t="str">
        <f t="shared" si="508"/>
        <v/>
      </c>
      <c r="BI980" s="113" t="str">
        <f t="shared" si="509"/>
        <v/>
      </c>
      <c r="BJ980" s="113" t="str">
        <f t="shared" si="510"/>
        <v/>
      </c>
      <c r="BK980" s="113" t="str">
        <f t="shared" si="511"/>
        <v/>
      </c>
      <c r="BL980" s="113" t="str">
        <f t="shared" si="512"/>
        <v/>
      </c>
      <c r="BM980" s="113" t="str">
        <f t="shared" si="513"/>
        <v/>
      </c>
      <c r="BN980" s="113" t="str">
        <f t="shared" si="514"/>
        <v/>
      </c>
    </row>
    <row r="981" spans="1:66">
      <c r="A981" s="111">
        <f>IF('Data Entry'!$H$4="","",'Data Entry'!$H$4)</f>
        <v>8</v>
      </c>
      <c r="B981" s="111" t="str">
        <f>IF('Data Entry'!B986="","",'Data Entry'!B986)</f>
        <v/>
      </c>
      <c r="C981" s="111" t="str">
        <f>IF('Data Entry'!C986="","",'Data Entry'!C986)</f>
        <v/>
      </c>
      <c r="D981" s="114" t="str">
        <f>IF('Data Entry'!D986="","",'Data Entry'!D986)</f>
        <v/>
      </c>
      <c r="E981" s="111" t="str">
        <f>IF('Data Entry'!E986="","",UPPER('Data Entry'!E986))</f>
        <v/>
      </c>
      <c r="F981" s="111"/>
      <c r="G981" s="111" t="str">
        <f>IF('Data Entry'!F986="","",UPPER('Data Entry'!F986))</f>
        <v/>
      </c>
      <c r="H981" s="111"/>
      <c r="I981" s="111"/>
      <c r="J981" s="111"/>
      <c r="K981" s="111" t="str">
        <f>IF('Data Entry'!G986="","",'Data Entry'!G986)</f>
        <v/>
      </c>
      <c r="L981" s="111" t="str">
        <f>IF('Data Entry'!H986="","",'Data Entry'!H986)</f>
        <v/>
      </c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  <c r="AE981" s="112"/>
      <c r="AF981" s="68" t="str">
        <f>IF(AK981="","",IF(AK981&gt;0,COUNT($AG$2:AG981),""))</f>
        <v/>
      </c>
      <c r="AG981" s="113">
        <f t="shared" si="483"/>
        <v>8</v>
      </c>
      <c r="AH981" s="113" t="str">
        <f t="shared" si="484"/>
        <v/>
      </c>
      <c r="AI981" s="113" t="str">
        <f t="shared" si="485"/>
        <v/>
      </c>
      <c r="AJ981" s="113" t="str">
        <f t="shared" si="486"/>
        <v/>
      </c>
      <c r="AK981" s="113" t="str">
        <f t="shared" si="487"/>
        <v/>
      </c>
      <c r="AL981" s="113">
        <f t="shared" si="488"/>
        <v>0</v>
      </c>
      <c r="AM981" s="113" t="str">
        <f t="shared" si="489"/>
        <v/>
      </c>
      <c r="AN981" s="113">
        <f t="shared" si="490"/>
        <v>0</v>
      </c>
      <c r="AO981" s="113">
        <f t="shared" si="491"/>
        <v>0</v>
      </c>
      <c r="AP981" s="113">
        <f t="shared" si="492"/>
        <v>0</v>
      </c>
      <c r="AQ981" s="113" t="str">
        <f t="shared" si="493"/>
        <v/>
      </c>
      <c r="AR981" s="113" t="str">
        <f t="shared" si="494"/>
        <v/>
      </c>
      <c r="AS981" s="113">
        <f t="shared" si="495"/>
        <v>0</v>
      </c>
      <c r="AT981" s="113">
        <f t="shared" si="496"/>
        <v>0</v>
      </c>
      <c r="AU981" s="113">
        <f t="shared" si="497"/>
        <v>0</v>
      </c>
      <c r="AV981" s="113">
        <f t="shared" si="498"/>
        <v>0</v>
      </c>
      <c r="AX981" s="68" t="str">
        <f>IF(BC981="","",IF(BC981&gt;0,COUNT($AY$2:AY981),""))</f>
        <v/>
      </c>
      <c r="AY981" s="113" t="str">
        <f t="shared" si="499"/>
        <v/>
      </c>
      <c r="AZ981" s="113" t="str">
        <f t="shared" si="500"/>
        <v/>
      </c>
      <c r="BA981" s="113" t="str">
        <f t="shared" si="501"/>
        <v/>
      </c>
      <c r="BB981" s="113" t="str">
        <f t="shared" si="502"/>
        <v/>
      </c>
      <c r="BC981" s="113" t="str">
        <f t="shared" si="503"/>
        <v/>
      </c>
      <c r="BD981" s="113" t="str">
        <f t="shared" si="504"/>
        <v/>
      </c>
      <c r="BE981" s="113" t="str">
        <f t="shared" si="505"/>
        <v/>
      </c>
      <c r="BF981" s="113" t="str">
        <f t="shared" si="506"/>
        <v/>
      </c>
      <c r="BG981" s="113" t="str">
        <f t="shared" si="507"/>
        <v/>
      </c>
      <c r="BH981" s="113" t="str">
        <f t="shared" si="508"/>
        <v/>
      </c>
      <c r="BI981" s="113" t="str">
        <f t="shared" si="509"/>
        <v/>
      </c>
      <c r="BJ981" s="113" t="str">
        <f t="shared" si="510"/>
        <v/>
      </c>
      <c r="BK981" s="113" t="str">
        <f t="shared" si="511"/>
        <v/>
      </c>
      <c r="BL981" s="113" t="str">
        <f t="shared" si="512"/>
        <v/>
      </c>
      <c r="BM981" s="113" t="str">
        <f t="shared" si="513"/>
        <v/>
      </c>
      <c r="BN981" s="113" t="str">
        <f t="shared" si="514"/>
        <v/>
      </c>
    </row>
    <row r="982" spans="1:66">
      <c r="A982" s="111">
        <f>IF('Data Entry'!$H$4="","",'Data Entry'!$H$4)</f>
        <v>8</v>
      </c>
      <c r="B982" s="111" t="str">
        <f>IF('Data Entry'!B987="","",'Data Entry'!B987)</f>
        <v/>
      </c>
      <c r="C982" s="111" t="str">
        <f>IF('Data Entry'!C987="","",'Data Entry'!C987)</f>
        <v/>
      </c>
      <c r="D982" s="114" t="str">
        <f>IF('Data Entry'!D987="","",'Data Entry'!D987)</f>
        <v/>
      </c>
      <c r="E982" s="111" t="str">
        <f>IF('Data Entry'!E987="","",UPPER('Data Entry'!E987))</f>
        <v/>
      </c>
      <c r="F982" s="111"/>
      <c r="G982" s="111" t="str">
        <f>IF('Data Entry'!F987="","",UPPER('Data Entry'!F987))</f>
        <v/>
      </c>
      <c r="H982" s="111"/>
      <c r="I982" s="111"/>
      <c r="J982" s="111"/>
      <c r="K982" s="111" t="str">
        <f>IF('Data Entry'!G987="","",'Data Entry'!G987)</f>
        <v/>
      </c>
      <c r="L982" s="111" t="str">
        <f>IF('Data Entry'!H987="","",'Data Entry'!H987)</f>
        <v/>
      </c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  <c r="AE982" s="112"/>
      <c r="AF982" s="68" t="str">
        <f>IF(AK982="","",IF(AK982&gt;0,COUNT($AG$2:AG982),""))</f>
        <v/>
      </c>
      <c r="AG982" s="113">
        <f t="shared" si="483"/>
        <v>8</v>
      </c>
      <c r="AH982" s="113" t="str">
        <f t="shared" si="484"/>
        <v/>
      </c>
      <c r="AI982" s="113" t="str">
        <f t="shared" si="485"/>
        <v/>
      </c>
      <c r="AJ982" s="113" t="str">
        <f t="shared" si="486"/>
        <v/>
      </c>
      <c r="AK982" s="113" t="str">
        <f t="shared" si="487"/>
        <v/>
      </c>
      <c r="AL982" s="113">
        <f t="shared" si="488"/>
        <v>0</v>
      </c>
      <c r="AM982" s="113" t="str">
        <f t="shared" si="489"/>
        <v/>
      </c>
      <c r="AN982" s="113">
        <f t="shared" si="490"/>
        <v>0</v>
      </c>
      <c r="AO982" s="113">
        <f t="shared" si="491"/>
        <v>0</v>
      </c>
      <c r="AP982" s="113">
        <f t="shared" si="492"/>
        <v>0</v>
      </c>
      <c r="AQ982" s="113" t="str">
        <f t="shared" si="493"/>
        <v/>
      </c>
      <c r="AR982" s="113" t="str">
        <f t="shared" si="494"/>
        <v/>
      </c>
      <c r="AS982" s="113">
        <f t="shared" si="495"/>
        <v>0</v>
      </c>
      <c r="AT982" s="113">
        <f t="shared" si="496"/>
        <v>0</v>
      </c>
      <c r="AU982" s="113">
        <f t="shared" si="497"/>
        <v>0</v>
      </c>
      <c r="AV982" s="113">
        <f t="shared" si="498"/>
        <v>0</v>
      </c>
      <c r="AX982" s="68" t="str">
        <f>IF(BC982="","",IF(BC982&gt;0,COUNT($AY$2:AY982),""))</f>
        <v/>
      </c>
      <c r="AY982" s="113" t="str">
        <f t="shared" si="499"/>
        <v/>
      </c>
      <c r="AZ982" s="113" t="str">
        <f t="shared" si="500"/>
        <v/>
      </c>
      <c r="BA982" s="113" t="str">
        <f t="shared" si="501"/>
        <v/>
      </c>
      <c r="BB982" s="113" t="str">
        <f t="shared" si="502"/>
        <v/>
      </c>
      <c r="BC982" s="113" t="str">
        <f t="shared" si="503"/>
        <v/>
      </c>
      <c r="BD982" s="113" t="str">
        <f t="shared" si="504"/>
        <v/>
      </c>
      <c r="BE982" s="113" t="str">
        <f t="shared" si="505"/>
        <v/>
      </c>
      <c r="BF982" s="113" t="str">
        <f t="shared" si="506"/>
        <v/>
      </c>
      <c r="BG982" s="113" t="str">
        <f t="shared" si="507"/>
        <v/>
      </c>
      <c r="BH982" s="113" t="str">
        <f t="shared" si="508"/>
        <v/>
      </c>
      <c r="BI982" s="113" t="str">
        <f t="shared" si="509"/>
        <v/>
      </c>
      <c r="BJ982" s="113" t="str">
        <f t="shared" si="510"/>
        <v/>
      </c>
      <c r="BK982" s="113" t="str">
        <f t="shared" si="511"/>
        <v/>
      </c>
      <c r="BL982" s="113" t="str">
        <f t="shared" si="512"/>
        <v/>
      </c>
      <c r="BM982" s="113" t="str">
        <f t="shared" si="513"/>
        <v/>
      </c>
      <c r="BN982" s="113" t="str">
        <f t="shared" si="514"/>
        <v/>
      </c>
    </row>
    <row r="983" spans="1:66">
      <c r="A983" s="111">
        <f>IF('Data Entry'!$H$4="","",'Data Entry'!$H$4)</f>
        <v>8</v>
      </c>
      <c r="B983" s="111" t="str">
        <f>IF('Data Entry'!B988="","",'Data Entry'!B988)</f>
        <v/>
      </c>
      <c r="C983" s="111" t="str">
        <f>IF('Data Entry'!C988="","",'Data Entry'!C988)</f>
        <v/>
      </c>
      <c r="D983" s="114" t="str">
        <f>IF('Data Entry'!D988="","",'Data Entry'!D988)</f>
        <v/>
      </c>
      <c r="E983" s="111" t="str">
        <f>IF('Data Entry'!E988="","",UPPER('Data Entry'!E988))</f>
        <v/>
      </c>
      <c r="F983" s="111"/>
      <c r="G983" s="111" t="str">
        <f>IF('Data Entry'!F988="","",UPPER('Data Entry'!F988))</f>
        <v/>
      </c>
      <c r="H983" s="111"/>
      <c r="I983" s="111"/>
      <c r="J983" s="111"/>
      <c r="K983" s="111" t="str">
        <f>IF('Data Entry'!G988="","",'Data Entry'!G988)</f>
        <v/>
      </c>
      <c r="L983" s="111" t="str">
        <f>IF('Data Entry'!H988="","",'Data Entry'!H988)</f>
        <v/>
      </c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  <c r="AE983" s="112"/>
      <c r="AF983" s="68" t="str">
        <f>IF(AK983="","",IF(AK983&gt;0,COUNT($AG$2:AG983),""))</f>
        <v/>
      </c>
      <c r="AG983" s="113">
        <f t="shared" si="483"/>
        <v>8</v>
      </c>
      <c r="AH983" s="113" t="str">
        <f t="shared" si="484"/>
        <v/>
      </c>
      <c r="AI983" s="113" t="str">
        <f t="shared" si="485"/>
        <v/>
      </c>
      <c r="AJ983" s="113" t="str">
        <f t="shared" si="486"/>
        <v/>
      </c>
      <c r="AK983" s="113" t="str">
        <f t="shared" si="487"/>
        <v/>
      </c>
      <c r="AL983" s="113">
        <f t="shared" si="488"/>
        <v>0</v>
      </c>
      <c r="AM983" s="113" t="str">
        <f t="shared" si="489"/>
        <v/>
      </c>
      <c r="AN983" s="113">
        <f t="shared" si="490"/>
        <v>0</v>
      </c>
      <c r="AO983" s="113">
        <f t="shared" si="491"/>
        <v>0</v>
      </c>
      <c r="AP983" s="113">
        <f t="shared" si="492"/>
        <v>0</v>
      </c>
      <c r="AQ983" s="113" t="str">
        <f t="shared" si="493"/>
        <v/>
      </c>
      <c r="AR983" s="113" t="str">
        <f t="shared" si="494"/>
        <v/>
      </c>
      <c r="AS983" s="113">
        <f t="shared" si="495"/>
        <v>0</v>
      </c>
      <c r="AT983" s="113">
        <f t="shared" si="496"/>
        <v>0</v>
      </c>
      <c r="AU983" s="113">
        <f t="shared" si="497"/>
        <v>0</v>
      </c>
      <c r="AV983" s="113">
        <f t="shared" si="498"/>
        <v>0</v>
      </c>
      <c r="AX983" s="68" t="str">
        <f>IF(BC983="","",IF(BC983&gt;0,COUNT($AY$2:AY983),""))</f>
        <v/>
      </c>
      <c r="AY983" s="113" t="str">
        <f t="shared" si="499"/>
        <v/>
      </c>
      <c r="AZ983" s="113" t="str">
        <f t="shared" si="500"/>
        <v/>
      </c>
      <c r="BA983" s="113" t="str">
        <f t="shared" si="501"/>
        <v/>
      </c>
      <c r="BB983" s="113" t="str">
        <f t="shared" si="502"/>
        <v/>
      </c>
      <c r="BC983" s="113" t="str">
        <f t="shared" si="503"/>
        <v/>
      </c>
      <c r="BD983" s="113" t="str">
        <f t="shared" si="504"/>
        <v/>
      </c>
      <c r="BE983" s="113" t="str">
        <f t="shared" si="505"/>
        <v/>
      </c>
      <c r="BF983" s="113" t="str">
        <f t="shared" si="506"/>
        <v/>
      </c>
      <c r="BG983" s="113" t="str">
        <f t="shared" si="507"/>
        <v/>
      </c>
      <c r="BH983" s="113" t="str">
        <f t="shared" si="508"/>
        <v/>
      </c>
      <c r="BI983" s="113" t="str">
        <f t="shared" si="509"/>
        <v/>
      </c>
      <c r="BJ983" s="113" t="str">
        <f t="shared" si="510"/>
        <v/>
      </c>
      <c r="BK983" s="113" t="str">
        <f t="shared" si="511"/>
        <v/>
      </c>
      <c r="BL983" s="113" t="str">
        <f t="shared" si="512"/>
        <v/>
      </c>
      <c r="BM983" s="113" t="str">
        <f t="shared" si="513"/>
        <v/>
      </c>
      <c r="BN983" s="113" t="str">
        <f t="shared" si="514"/>
        <v/>
      </c>
    </row>
    <row r="984" spans="1:66">
      <c r="A984" s="111">
        <f>IF('Data Entry'!$H$4="","",'Data Entry'!$H$4)</f>
        <v>8</v>
      </c>
      <c r="B984" s="111" t="str">
        <f>IF('Data Entry'!B989="","",'Data Entry'!B989)</f>
        <v/>
      </c>
      <c r="C984" s="111" t="str">
        <f>IF('Data Entry'!C989="","",'Data Entry'!C989)</f>
        <v/>
      </c>
      <c r="D984" s="114" t="str">
        <f>IF('Data Entry'!D989="","",'Data Entry'!D989)</f>
        <v/>
      </c>
      <c r="E984" s="111" t="str">
        <f>IF('Data Entry'!E989="","",UPPER('Data Entry'!E989))</f>
        <v/>
      </c>
      <c r="F984" s="111"/>
      <c r="G984" s="111" t="str">
        <f>IF('Data Entry'!F989="","",UPPER('Data Entry'!F989))</f>
        <v/>
      </c>
      <c r="H984" s="111"/>
      <c r="I984" s="111"/>
      <c r="J984" s="111"/>
      <c r="K984" s="111" t="str">
        <f>IF('Data Entry'!G989="","",'Data Entry'!G989)</f>
        <v/>
      </c>
      <c r="L984" s="111" t="str">
        <f>IF('Data Entry'!H989="","",'Data Entry'!H989)</f>
        <v/>
      </c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  <c r="AE984" s="112"/>
      <c r="AF984" s="68" t="str">
        <f>IF(AK984="","",IF(AK984&gt;0,COUNT($AG$2:AG984),""))</f>
        <v/>
      </c>
      <c r="AG984" s="113">
        <f t="shared" si="483"/>
        <v>8</v>
      </c>
      <c r="AH984" s="113" t="str">
        <f t="shared" si="484"/>
        <v/>
      </c>
      <c r="AI984" s="113" t="str">
        <f t="shared" si="485"/>
        <v/>
      </c>
      <c r="AJ984" s="113" t="str">
        <f t="shared" si="486"/>
        <v/>
      </c>
      <c r="AK984" s="113" t="str">
        <f t="shared" si="487"/>
        <v/>
      </c>
      <c r="AL984" s="113">
        <f t="shared" si="488"/>
        <v>0</v>
      </c>
      <c r="AM984" s="113" t="str">
        <f t="shared" si="489"/>
        <v/>
      </c>
      <c r="AN984" s="113">
        <f t="shared" si="490"/>
        <v>0</v>
      </c>
      <c r="AO984" s="113">
        <f t="shared" si="491"/>
        <v>0</v>
      </c>
      <c r="AP984" s="113">
        <f t="shared" si="492"/>
        <v>0</v>
      </c>
      <c r="AQ984" s="113" t="str">
        <f t="shared" si="493"/>
        <v/>
      </c>
      <c r="AR984" s="113" t="str">
        <f t="shared" si="494"/>
        <v/>
      </c>
      <c r="AS984" s="113">
        <f t="shared" si="495"/>
        <v>0</v>
      </c>
      <c r="AT984" s="113">
        <f t="shared" si="496"/>
        <v>0</v>
      </c>
      <c r="AU984" s="113">
        <f t="shared" si="497"/>
        <v>0</v>
      </c>
      <c r="AV984" s="113">
        <f t="shared" si="498"/>
        <v>0</v>
      </c>
      <c r="AX984" s="68" t="str">
        <f>IF(BC984="","",IF(BC984&gt;0,COUNT($AY$2:AY984),""))</f>
        <v/>
      </c>
      <c r="AY984" s="113" t="str">
        <f t="shared" si="499"/>
        <v/>
      </c>
      <c r="AZ984" s="113" t="str">
        <f t="shared" si="500"/>
        <v/>
      </c>
      <c r="BA984" s="113" t="str">
        <f t="shared" si="501"/>
        <v/>
      </c>
      <c r="BB984" s="113" t="str">
        <f t="shared" si="502"/>
        <v/>
      </c>
      <c r="BC984" s="113" t="str">
        <f t="shared" si="503"/>
        <v/>
      </c>
      <c r="BD984" s="113" t="str">
        <f t="shared" si="504"/>
        <v/>
      </c>
      <c r="BE984" s="113" t="str">
        <f t="shared" si="505"/>
        <v/>
      </c>
      <c r="BF984" s="113" t="str">
        <f t="shared" si="506"/>
        <v/>
      </c>
      <c r="BG984" s="113" t="str">
        <f t="shared" si="507"/>
        <v/>
      </c>
      <c r="BH984" s="113" t="str">
        <f t="shared" si="508"/>
        <v/>
      </c>
      <c r="BI984" s="113" t="str">
        <f t="shared" si="509"/>
        <v/>
      </c>
      <c r="BJ984" s="113" t="str">
        <f t="shared" si="510"/>
        <v/>
      </c>
      <c r="BK984" s="113" t="str">
        <f t="shared" si="511"/>
        <v/>
      </c>
      <c r="BL984" s="113" t="str">
        <f t="shared" si="512"/>
        <v/>
      </c>
      <c r="BM984" s="113" t="str">
        <f t="shared" si="513"/>
        <v/>
      </c>
      <c r="BN984" s="113" t="str">
        <f t="shared" si="514"/>
        <v/>
      </c>
    </row>
    <row r="985" spans="1:66">
      <c r="A985" s="111">
        <f>IF('Data Entry'!$H$4="","",'Data Entry'!$H$4)</f>
        <v>8</v>
      </c>
      <c r="B985" s="111" t="str">
        <f>IF('Data Entry'!B990="","",'Data Entry'!B990)</f>
        <v/>
      </c>
      <c r="C985" s="111" t="str">
        <f>IF('Data Entry'!C990="","",'Data Entry'!C990)</f>
        <v/>
      </c>
      <c r="D985" s="114" t="str">
        <f>IF('Data Entry'!D990="","",'Data Entry'!D990)</f>
        <v/>
      </c>
      <c r="E985" s="111" t="str">
        <f>IF('Data Entry'!E990="","",UPPER('Data Entry'!E990))</f>
        <v/>
      </c>
      <c r="F985" s="111"/>
      <c r="G985" s="111" t="str">
        <f>IF('Data Entry'!F990="","",UPPER('Data Entry'!F990))</f>
        <v/>
      </c>
      <c r="H985" s="111"/>
      <c r="I985" s="111"/>
      <c r="J985" s="111"/>
      <c r="K985" s="111" t="str">
        <f>IF('Data Entry'!G990="","",'Data Entry'!G990)</f>
        <v/>
      </c>
      <c r="L985" s="111" t="str">
        <f>IF('Data Entry'!H990="","",'Data Entry'!H990)</f>
        <v/>
      </c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  <c r="AE985" s="112"/>
      <c r="AF985" s="68" t="str">
        <f>IF(AK985="","",IF(AK985&gt;0,COUNT($AG$2:AG985),""))</f>
        <v/>
      </c>
      <c r="AG985" s="113">
        <f t="shared" si="483"/>
        <v>8</v>
      </c>
      <c r="AH985" s="113" t="str">
        <f t="shared" si="484"/>
        <v/>
      </c>
      <c r="AI985" s="113" t="str">
        <f t="shared" si="485"/>
        <v/>
      </c>
      <c r="AJ985" s="113" t="str">
        <f t="shared" si="486"/>
        <v/>
      </c>
      <c r="AK985" s="113" t="str">
        <f t="shared" si="487"/>
        <v/>
      </c>
      <c r="AL985" s="113">
        <f t="shared" si="488"/>
        <v>0</v>
      </c>
      <c r="AM985" s="113" t="str">
        <f t="shared" si="489"/>
        <v/>
      </c>
      <c r="AN985" s="113">
        <f t="shared" si="490"/>
        <v>0</v>
      </c>
      <c r="AO985" s="113">
        <f t="shared" si="491"/>
        <v>0</v>
      </c>
      <c r="AP985" s="113">
        <f t="shared" si="492"/>
        <v>0</v>
      </c>
      <c r="AQ985" s="113" t="str">
        <f t="shared" si="493"/>
        <v/>
      </c>
      <c r="AR985" s="113" t="str">
        <f t="shared" si="494"/>
        <v/>
      </c>
      <c r="AS985" s="113">
        <f t="shared" si="495"/>
        <v>0</v>
      </c>
      <c r="AT985" s="113">
        <f t="shared" si="496"/>
        <v>0</v>
      </c>
      <c r="AU985" s="113">
        <f t="shared" si="497"/>
        <v>0</v>
      </c>
      <c r="AV985" s="113">
        <f t="shared" si="498"/>
        <v>0</v>
      </c>
      <c r="AX985" s="68" t="str">
        <f>IF(BC985="","",IF(BC985&gt;0,COUNT($AY$2:AY985),""))</f>
        <v/>
      </c>
      <c r="AY985" s="113" t="str">
        <f t="shared" si="499"/>
        <v/>
      </c>
      <c r="AZ985" s="113" t="str">
        <f t="shared" si="500"/>
        <v/>
      </c>
      <c r="BA985" s="113" t="str">
        <f t="shared" si="501"/>
        <v/>
      </c>
      <c r="BB985" s="113" t="str">
        <f t="shared" si="502"/>
        <v/>
      </c>
      <c r="BC985" s="113" t="str">
        <f t="shared" si="503"/>
        <v/>
      </c>
      <c r="BD985" s="113" t="str">
        <f t="shared" si="504"/>
        <v/>
      </c>
      <c r="BE985" s="113" t="str">
        <f t="shared" si="505"/>
        <v/>
      </c>
      <c r="BF985" s="113" t="str">
        <f t="shared" si="506"/>
        <v/>
      </c>
      <c r="BG985" s="113" t="str">
        <f t="shared" si="507"/>
        <v/>
      </c>
      <c r="BH985" s="113" t="str">
        <f t="shared" si="508"/>
        <v/>
      </c>
      <c r="BI985" s="113" t="str">
        <f t="shared" si="509"/>
        <v/>
      </c>
      <c r="BJ985" s="113" t="str">
        <f t="shared" si="510"/>
        <v/>
      </c>
      <c r="BK985" s="113" t="str">
        <f t="shared" si="511"/>
        <v/>
      </c>
      <c r="BL985" s="113" t="str">
        <f t="shared" si="512"/>
        <v/>
      </c>
      <c r="BM985" s="113" t="str">
        <f t="shared" si="513"/>
        <v/>
      </c>
      <c r="BN985" s="113" t="str">
        <f t="shared" si="514"/>
        <v/>
      </c>
    </row>
    <row r="986" spans="1:66">
      <c r="A986" s="111">
        <f>IF('Data Entry'!$H$4="","",'Data Entry'!$H$4)</f>
        <v>8</v>
      </c>
      <c r="B986" s="111" t="str">
        <f>IF('Data Entry'!B991="","",'Data Entry'!B991)</f>
        <v/>
      </c>
      <c r="C986" s="111" t="str">
        <f>IF('Data Entry'!C991="","",'Data Entry'!C991)</f>
        <v/>
      </c>
      <c r="D986" s="114" t="str">
        <f>IF('Data Entry'!D991="","",'Data Entry'!D991)</f>
        <v/>
      </c>
      <c r="E986" s="111" t="str">
        <f>IF('Data Entry'!E991="","",UPPER('Data Entry'!E991))</f>
        <v/>
      </c>
      <c r="F986" s="111"/>
      <c r="G986" s="111" t="str">
        <f>IF('Data Entry'!F991="","",UPPER('Data Entry'!F991))</f>
        <v/>
      </c>
      <c r="H986" s="111"/>
      <c r="I986" s="111"/>
      <c r="J986" s="111"/>
      <c r="K986" s="111" t="str">
        <f>IF('Data Entry'!G991="","",'Data Entry'!G991)</f>
        <v/>
      </c>
      <c r="L986" s="111" t="str">
        <f>IF('Data Entry'!H991="","",'Data Entry'!H991)</f>
        <v/>
      </c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  <c r="AE986" s="112"/>
      <c r="AF986" s="68" t="str">
        <f>IF(AK986="","",IF(AK986&gt;0,COUNT($AG$2:AG986),""))</f>
        <v/>
      </c>
      <c r="AG986" s="113">
        <f t="shared" si="483"/>
        <v>8</v>
      </c>
      <c r="AH986" s="113" t="str">
        <f t="shared" si="484"/>
        <v/>
      </c>
      <c r="AI986" s="113" t="str">
        <f t="shared" si="485"/>
        <v/>
      </c>
      <c r="AJ986" s="113" t="str">
        <f t="shared" si="486"/>
        <v/>
      </c>
      <c r="AK986" s="113" t="str">
        <f t="shared" si="487"/>
        <v/>
      </c>
      <c r="AL986" s="113">
        <f t="shared" si="488"/>
        <v>0</v>
      </c>
      <c r="AM986" s="113" t="str">
        <f t="shared" si="489"/>
        <v/>
      </c>
      <c r="AN986" s="113">
        <f t="shared" si="490"/>
        <v>0</v>
      </c>
      <c r="AO986" s="113">
        <f t="shared" si="491"/>
        <v>0</v>
      </c>
      <c r="AP986" s="113">
        <f t="shared" si="492"/>
        <v>0</v>
      </c>
      <c r="AQ986" s="113" t="str">
        <f t="shared" si="493"/>
        <v/>
      </c>
      <c r="AR986" s="113" t="str">
        <f t="shared" si="494"/>
        <v/>
      </c>
      <c r="AS986" s="113">
        <f t="shared" si="495"/>
        <v>0</v>
      </c>
      <c r="AT986" s="113">
        <f t="shared" si="496"/>
        <v>0</v>
      </c>
      <c r="AU986" s="113">
        <f t="shared" si="497"/>
        <v>0</v>
      </c>
      <c r="AV986" s="113">
        <f t="shared" si="498"/>
        <v>0</v>
      </c>
      <c r="AX986" s="68" t="str">
        <f>IF(BC986="","",IF(BC986&gt;0,COUNT($AY$2:AY986),""))</f>
        <v/>
      </c>
      <c r="AY986" s="113" t="str">
        <f t="shared" si="499"/>
        <v/>
      </c>
      <c r="AZ986" s="113" t="str">
        <f t="shared" si="500"/>
        <v/>
      </c>
      <c r="BA986" s="113" t="str">
        <f t="shared" si="501"/>
        <v/>
      </c>
      <c r="BB986" s="113" t="str">
        <f t="shared" si="502"/>
        <v/>
      </c>
      <c r="BC986" s="113" t="str">
        <f t="shared" si="503"/>
        <v/>
      </c>
      <c r="BD986" s="113" t="str">
        <f t="shared" si="504"/>
        <v/>
      </c>
      <c r="BE986" s="113" t="str">
        <f t="shared" si="505"/>
        <v/>
      </c>
      <c r="BF986" s="113" t="str">
        <f t="shared" si="506"/>
        <v/>
      </c>
      <c r="BG986" s="113" t="str">
        <f t="shared" si="507"/>
        <v/>
      </c>
      <c r="BH986" s="113" t="str">
        <f t="shared" si="508"/>
        <v/>
      </c>
      <c r="BI986" s="113" t="str">
        <f t="shared" si="509"/>
        <v/>
      </c>
      <c r="BJ986" s="113" t="str">
        <f t="shared" si="510"/>
        <v/>
      </c>
      <c r="BK986" s="113" t="str">
        <f t="shared" si="511"/>
        <v/>
      </c>
      <c r="BL986" s="113" t="str">
        <f t="shared" si="512"/>
        <v/>
      </c>
      <c r="BM986" s="113" t="str">
        <f t="shared" si="513"/>
        <v/>
      </c>
      <c r="BN986" s="113" t="str">
        <f t="shared" si="514"/>
        <v/>
      </c>
    </row>
    <row r="987" spans="1:66">
      <c r="A987" s="111">
        <f>IF('Data Entry'!$H$4="","",'Data Entry'!$H$4)</f>
        <v>8</v>
      </c>
      <c r="B987" s="111" t="str">
        <f>IF('Data Entry'!B992="","",'Data Entry'!B992)</f>
        <v/>
      </c>
      <c r="C987" s="111" t="str">
        <f>IF('Data Entry'!C992="","",'Data Entry'!C992)</f>
        <v/>
      </c>
      <c r="D987" s="114" t="str">
        <f>IF('Data Entry'!D992="","",'Data Entry'!D992)</f>
        <v/>
      </c>
      <c r="E987" s="111" t="str">
        <f>IF('Data Entry'!E992="","",UPPER('Data Entry'!E992))</f>
        <v/>
      </c>
      <c r="F987" s="111"/>
      <c r="G987" s="111" t="str">
        <f>IF('Data Entry'!F992="","",UPPER('Data Entry'!F992))</f>
        <v/>
      </c>
      <c r="H987" s="111"/>
      <c r="I987" s="111"/>
      <c r="J987" s="111"/>
      <c r="K987" s="111" t="str">
        <f>IF('Data Entry'!G992="","",'Data Entry'!G992)</f>
        <v/>
      </c>
      <c r="L987" s="111" t="str">
        <f>IF('Data Entry'!H992="","",'Data Entry'!H992)</f>
        <v/>
      </c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  <c r="AE987" s="112"/>
      <c r="AF987" s="68" t="str">
        <f>IF(AK987="","",IF(AK987&gt;0,COUNT($AG$2:AG987),""))</f>
        <v/>
      </c>
      <c r="AG987" s="113">
        <f t="shared" si="483"/>
        <v>8</v>
      </c>
      <c r="AH987" s="113" t="str">
        <f t="shared" si="484"/>
        <v/>
      </c>
      <c r="AI987" s="113" t="str">
        <f t="shared" si="485"/>
        <v/>
      </c>
      <c r="AJ987" s="113" t="str">
        <f t="shared" si="486"/>
        <v/>
      </c>
      <c r="AK987" s="113" t="str">
        <f t="shared" si="487"/>
        <v/>
      </c>
      <c r="AL987" s="113">
        <f t="shared" si="488"/>
        <v>0</v>
      </c>
      <c r="AM987" s="113" t="str">
        <f t="shared" si="489"/>
        <v/>
      </c>
      <c r="AN987" s="113">
        <f t="shared" si="490"/>
        <v>0</v>
      </c>
      <c r="AO987" s="113">
        <f t="shared" si="491"/>
        <v>0</v>
      </c>
      <c r="AP987" s="113">
        <f t="shared" si="492"/>
        <v>0</v>
      </c>
      <c r="AQ987" s="113" t="str">
        <f t="shared" si="493"/>
        <v/>
      </c>
      <c r="AR987" s="113" t="str">
        <f t="shared" si="494"/>
        <v/>
      </c>
      <c r="AS987" s="113">
        <f t="shared" si="495"/>
        <v>0</v>
      </c>
      <c r="AT987" s="113">
        <f t="shared" si="496"/>
        <v>0</v>
      </c>
      <c r="AU987" s="113">
        <f t="shared" si="497"/>
        <v>0</v>
      </c>
      <c r="AV987" s="113">
        <f t="shared" si="498"/>
        <v>0</v>
      </c>
      <c r="AX987" s="68" t="str">
        <f>IF(BC987="","",IF(BC987&gt;0,COUNT($AY$2:AY987),""))</f>
        <v/>
      </c>
      <c r="AY987" s="113" t="str">
        <f t="shared" si="499"/>
        <v/>
      </c>
      <c r="AZ987" s="113" t="str">
        <f t="shared" si="500"/>
        <v/>
      </c>
      <c r="BA987" s="113" t="str">
        <f t="shared" si="501"/>
        <v/>
      </c>
      <c r="BB987" s="113" t="str">
        <f t="shared" si="502"/>
        <v/>
      </c>
      <c r="BC987" s="113" t="str">
        <f t="shared" si="503"/>
        <v/>
      </c>
      <c r="BD987" s="113" t="str">
        <f t="shared" si="504"/>
        <v/>
      </c>
      <c r="BE987" s="113" t="str">
        <f t="shared" si="505"/>
        <v/>
      </c>
      <c r="BF987" s="113" t="str">
        <f t="shared" si="506"/>
        <v/>
      </c>
      <c r="BG987" s="113" t="str">
        <f t="shared" si="507"/>
        <v/>
      </c>
      <c r="BH987" s="113" t="str">
        <f t="shared" si="508"/>
        <v/>
      </c>
      <c r="BI987" s="113" t="str">
        <f t="shared" si="509"/>
        <v/>
      </c>
      <c r="BJ987" s="113" t="str">
        <f t="shared" si="510"/>
        <v/>
      </c>
      <c r="BK987" s="113" t="str">
        <f t="shared" si="511"/>
        <v/>
      </c>
      <c r="BL987" s="113" t="str">
        <f t="shared" si="512"/>
        <v/>
      </c>
      <c r="BM987" s="113" t="str">
        <f t="shared" si="513"/>
        <v/>
      </c>
      <c r="BN987" s="113" t="str">
        <f t="shared" si="514"/>
        <v/>
      </c>
    </row>
    <row r="988" spans="1:66">
      <c r="A988" s="111">
        <f>IF('Data Entry'!$H$4="","",'Data Entry'!$H$4)</f>
        <v>8</v>
      </c>
      <c r="B988" s="111" t="str">
        <f>IF('Data Entry'!B993="","",'Data Entry'!B993)</f>
        <v/>
      </c>
      <c r="C988" s="111" t="str">
        <f>IF('Data Entry'!C993="","",'Data Entry'!C993)</f>
        <v/>
      </c>
      <c r="D988" s="114" t="str">
        <f>IF('Data Entry'!D993="","",'Data Entry'!D993)</f>
        <v/>
      </c>
      <c r="E988" s="111" t="str">
        <f>IF('Data Entry'!E993="","",UPPER('Data Entry'!E993))</f>
        <v/>
      </c>
      <c r="F988" s="111"/>
      <c r="G988" s="111" t="str">
        <f>IF('Data Entry'!F993="","",UPPER('Data Entry'!F993))</f>
        <v/>
      </c>
      <c r="H988" s="111"/>
      <c r="I988" s="111"/>
      <c r="J988" s="111"/>
      <c r="K988" s="111" t="str">
        <f>IF('Data Entry'!G993="","",'Data Entry'!G993)</f>
        <v/>
      </c>
      <c r="L988" s="111" t="str">
        <f>IF('Data Entry'!H993="","",'Data Entry'!H993)</f>
        <v/>
      </c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  <c r="AE988" s="112"/>
      <c r="AF988" s="68" t="str">
        <f>IF(AK988="","",IF(AK988&gt;0,COUNT($AG$2:AG988),""))</f>
        <v/>
      </c>
      <c r="AG988" s="113">
        <f t="shared" si="483"/>
        <v>8</v>
      </c>
      <c r="AH988" s="113" t="str">
        <f t="shared" si="484"/>
        <v/>
      </c>
      <c r="AI988" s="113" t="str">
        <f t="shared" si="485"/>
        <v/>
      </c>
      <c r="AJ988" s="113" t="str">
        <f t="shared" si="486"/>
        <v/>
      </c>
      <c r="AK988" s="113" t="str">
        <f t="shared" si="487"/>
        <v/>
      </c>
      <c r="AL988" s="113">
        <f t="shared" si="488"/>
        <v>0</v>
      </c>
      <c r="AM988" s="113" t="str">
        <f t="shared" si="489"/>
        <v/>
      </c>
      <c r="AN988" s="113">
        <f t="shared" si="490"/>
        <v>0</v>
      </c>
      <c r="AO988" s="113">
        <f t="shared" si="491"/>
        <v>0</v>
      </c>
      <c r="AP988" s="113">
        <f t="shared" si="492"/>
        <v>0</v>
      </c>
      <c r="AQ988" s="113" t="str">
        <f t="shared" si="493"/>
        <v/>
      </c>
      <c r="AR988" s="113" t="str">
        <f t="shared" si="494"/>
        <v/>
      </c>
      <c r="AS988" s="113">
        <f t="shared" si="495"/>
        <v>0</v>
      </c>
      <c r="AT988" s="113">
        <f t="shared" si="496"/>
        <v>0</v>
      </c>
      <c r="AU988" s="113">
        <f t="shared" si="497"/>
        <v>0</v>
      </c>
      <c r="AV988" s="113">
        <f t="shared" si="498"/>
        <v>0</v>
      </c>
      <c r="AX988" s="68" t="str">
        <f>IF(BC988="","",IF(BC988&gt;0,COUNT($AY$2:AY988),""))</f>
        <v/>
      </c>
      <c r="AY988" s="113" t="str">
        <f t="shared" si="499"/>
        <v/>
      </c>
      <c r="AZ988" s="113" t="str">
        <f t="shared" si="500"/>
        <v/>
      </c>
      <c r="BA988" s="113" t="str">
        <f t="shared" si="501"/>
        <v/>
      </c>
      <c r="BB988" s="113" t="str">
        <f t="shared" si="502"/>
        <v/>
      </c>
      <c r="BC988" s="113" t="str">
        <f t="shared" si="503"/>
        <v/>
      </c>
      <c r="BD988" s="113" t="str">
        <f t="shared" si="504"/>
        <v/>
      </c>
      <c r="BE988" s="113" t="str">
        <f t="shared" si="505"/>
        <v/>
      </c>
      <c r="BF988" s="113" t="str">
        <f t="shared" si="506"/>
        <v/>
      </c>
      <c r="BG988" s="113" t="str">
        <f t="shared" si="507"/>
        <v/>
      </c>
      <c r="BH988" s="113" t="str">
        <f t="shared" si="508"/>
        <v/>
      </c>
      <c r="BI988" s="113" t="str">
        <f t="shared" si="509"/>
        <v/>
      </c>
      <c r="BJ988" s="113" t="str">
        <f t="shared" si="510"/>
        <v/>
      </c>
      <c r="BK988" s="113" t="str">
        <f t="shared" si="511"/>
        <v/>
      </c>
      <c r="BL988" s="113" t="str">
        <f t="shared" si="512"/>
        <v/>
      </c>
      <c r="BM988" s="113" t="str">
        <f t="shared" si="513"/>
        <v/>
      </c>
      <c r="BN988" s="113" t="str">
        <f t="shared" si="514"/>
        <v/>
      </c>
    </row>
    <row r="989" spans="1:66">
      <c r="A989" s="111">
        <f>IF('Data Entry'!$H$4="","",'Data Entry'!$H$4)</f>
        <v>8</v>
      </c>
      <c r="B989" s="111" t="str">
        <f>IF('Data Entry'!B994="","",'Data Entry'!B994)</f>
        <v/>
      </c>
      <c r="C989" s="111" t="str">
        <f>IF('Data Entry'!C994="","",'Data Entry'!C994)</f>
        <v/>
      </c>
      <c r="D989" s="114" t="str">
        <f>IF('Data Entry'!D994="","",'Data Entry'!D994)</f>
        <v/>
      </c>
      <c r="E989" s="111" t="str">
        <f>IF('Data Entry'!E994="","",UPPER('Data Entry'!E994))</f>
        <v/>
      </c>
      <c r="F989" s="111"/>
      <c r="G989" s="111" t="str">
        <f>IF('Data Entry'!F994="","",UPPER('Data Entry'!F994))</f>
        <v/>
      </c>
      <c r="H989" s="111"/>
      <c r="I989" s="111"/>
      <c r="J989" s="111"/>
      <c r="K989" s="111" t="str">
        <f>IF('Data Entry'!G994="","",'Data Entry'!G994)</f>
        <v/>
      </c>
      <c r="L989" s="111" t="str">
        <f>IF('Data Entry'!H994="","",'Data Entry'!H994)</f>
        <v/>
      </c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  <c r="AE989" s="112"/>
      <c r="AF989" s="68" t="str">
        <f>IF(AK989="","",IF(AK989&gt;0,COUNT($AG$2:AG989),""))</f>
        <v/>
      </c>
      <c r="AG989" s="113">
        <f t="shared" si="483"/>
        <v>8</v>
      </c>
      <c r="AH989" s="113" t="str">
        <f t="shared" si="484"/>
        <v/>
      </c>
      <c r="AI989" s="113" t="str">
        <f t="shared" si="485"/>
        <v/>
      </c>
      <c r="AJ989" s="113" t="str">
        <f t="shared" si="486"/>
        <v/>
      </c>
      <c r="AK989" s="113" t="str">
        <f t="shared" si="487"/>
        <v/>
      </c>
      <c r="AL989" s="113">
        <f t="shared" si="488"/>
        <v>0</v>
      </c>
      <c r="AM989" s="113" t="str">
        <f t="shared" si="489"/>
        <v/>
      </c>
      <c r="AN989" s="113">
        <f t="shared" si="490"/>
        <v>0</v>
      </c>
      <c r="AO989" s="113">
        <f t="shared" si="491"/>
        <v>0</v>
      </c>
      <c r="AP989" s="113">
        <f t="shared" si="492"/>
        <v>0</v>
      </c>
      <c r="AQ989" s="113" t="str">
        <f t="shared" si="493"/>
        <v/>
      </c>
      <c r="AR989" s="113" t="str">
        <f t="shared" si="494"/>
        <v/>
      </c>
      <c r="AS989" s="113">
        <f t="shared" si="495"/>
        <v>0</v>
      </c>
      <c r="AT989" s="113">
        <f t="shared" si="496"/>
        <v>0</v>
      </c>
      <c r="AU989" s="113">
        <f t="shared" si="497"/>
        <v>0</v>
      </c>
      <c r="AV989" s="113">
        <f t="shared" si="498"/>
        <v>0</v>
      </c>
      <c r="AX989" s="68" t="str">
        <f>IF(BC989="","",IF(BC989&gt;0,COUNT($AY$2:AY989),""))</f>
        <v/>
      </c>
      <c r="AY989" s="113" t="str">
        <f t="shared" si="499"/>
        <v/>
      </c>
      <c r="AZ989" s="113" t="str">
        <f t="shared" si="500"/>
        <v/>
      </c>
      <c r="BA989" s="113" t="str">
        <f t="shared" si="501"/>
        <v/>
      </c>
      <c r="BB989" s="113" t="str">
        <f t="shared" si="502"/>
        <v/>
      </c>
      <c r="BC989" s="113" t="str">
        <f t="shared" si="503"/>
        <v/>
      </c>
      <c r="BD989" s="113" t="str">
        <f t="shared" si="504"/>
        <v/>
      </c>
      <c r="BE989" s="113" t="str">
        <f t="shared" si="505"/>
        <v/>
      </c>
      <c r="BF989" s="113" t="str">
        <f t="shared" si="506"/>
        <v/>
      </c>
      <c r="BG989" s="113" t="str">
        <f t="shared" si="507"/>
        <v/>
      </c>
      <c r="BH989" s="113" t="str">
        <f t="shared" si="508"/>
        <v/>
      </c>
      <c r="BI989" s="113" t="str">
        <f t="shared" si="509"/>
        <v/>
      </c>
      <c r="BJ989" s="113" t="str">
        <f t="shared" si="510"/>
        <v/>
      </c>
      <c r="BK989" s="113" t="str">
        <f t="shared" si="511"/>
        <v/>
      </c>
      <c r="BL989" s="113" t="str">
        <f t="shared" si="512"/>
        <v/>
      </c>
      <c r="BM989" s="113" t="str">
        <f t="shared" si="513"/>
        <v/>
      </c>
      <c r="BN989" s="113" t="str">
        <f t="shared" si="514"/>
        <v/>
      </c>
    </row>
    <row r="990" spans="1:66">
      <c r="A990" s="111">
        <f>IF('Data Entry'!$H$4="","",'Data Entry'!$H$4)</f>
        <v>8</v>
      </c>
      <c r="B990" s="111" t="str">
        <f>IF('Data Entry'!B995="","",'Data Entry'!B995)</f>
        <v/>
      </c>
      <c r="C990" s="111" t="str">
        <f>IF('Data Entry'!C995="","",'Data Entry'!C995)</f>
        <v/>
      </c>
      <c r="D990" s="114" t="str">
        <f>IF('Data Entry'!D995="","",'Data Entry'!D995)</f>
        <v/>
      </c>
      <c r="E990" s="111" t="str">
        <f>IF('Data Entry'!E995="","",UPPER('Data Entry'!E995))</f>
        <v/>
      </c>
      <c r="F990" s="111"/>
      <c r="G990" s="111" t="str">
        <f>IF('Data Entry'!F995="","",UPPER('Data Entry'!F995))</f>
        <v/>
      </c>
      <c r="H990" s="111"/>
      <c r="I990" s="111"/>
      <c r="J990" s="111"/>
      <c r="K990" s="111" t="str">
        <f>IF('Data Entry'!G995="","",'Data Entry'!G995)</f>
        <v/>
      </c>
      <c r="L990" s="111" t="str">
        <f>IF('Data Entry'!H995="","",'Data Entry'!H995)</f>
        <v/>
      </c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  <c r="AE990" s="112"/>
      <c r="AF990" s="68" t="str">
        <f>IF(AK990="","",IF(AK990&gt;0,COUNT($AG$2:AG990),""))</f>
        <v/>
      </c>
      <c r="AG990" s="113">
        <f t="shared" si="483"/>
        <v>8</v>
      </c>
      <c r="AH990" s="113" t="str">
        <f t="shared" si="484"/>
        <v/>
      </c>
      <c r="AI990" s="113" t="str">
        <f t="shared" si="485"/>
        <v/>
      </c>
      <c r="AJ990" s="113" t="str">
        <f t="shared" si="486"/>
        <v/>
      </c>
      <c r="AK990" s="113" t="str">
        <f t="shared" si="487"/>
        <v/>
      </c>
      <c r="AL990" s="113">
        <f t="shared" si="488"/>
        <v>0</v>
      </c>
      <c r="AM990" s="113" t="str">
        <f t="shared" si="489"/>
        <v/>
      </c>
      <c r="AN990" s="113">
        <f t="shared" si="490"/>
        <v>0</v>
      </c>
      <c r="AO990" s="113">
        <f t="shared" si="491"/>
        <v>0</v>
      </c>
      <c r="AP990" s="113">
        <f t="shared" si="492"/>
        <v>0</v>
      </c>
      <c r="AQ990" s="113" t="str">
        <f t="shared" si="493"/>
        <v/>
      </c>
      <c r="AR990" s="113" t="str">
        <f t="shared" si="494"/>
        <v/>
      </c>
      <c r="AS990" s="113">
        <f t="shared" si="495"/>
        <v>0</v>
      </c>
      <c r="AT990" s="113">
        <f t="shared" si="496"/>
        <v>0</v>
      </c>
      <c r="AU990" s="113">
        <f t="shared" si="497"/>
        <v>0</v>
      </c>
      <c r="AV990" s="113">
        <f t="shared" si="498"/>
        <v>0</v>
      </c>
      <c r="AX990" s="68" t="str">
        <f>IF(BC990="","",IF(BC990&gt;0,COUNT($AY$2:AY990),""))</f>
        <v/>
      </c>
      <c r="AY990" s="113" t="str">
        <f t="shared" si="499"/>
        <v/>
      </c>
      <c r="AZ990" s="113" t="str">
        <f t="shared" si="500"/>
        <v/>
      </c>
      <c r="BA990" s="113" t="str">
        <f t="shared" si="501"/>
        <v/>
      </c>
      <c r="BB990" s="113" t="str">
        <f t="shared" si="502"/>
        <v/>
      </c>
      <c r="BC990" s="113" t="str">
        <f t="shared" si="503"/>
        <v/>
      </c>
      <c r="BD990" s="113" t="str">
        <f t="shared" si="504"/>
        <v/>
      </c>
      <c r="BE990" s="113" t="str">
        <f t="shared" si="505"/>
        <v/>
      </c>
      <c r="BF990" s="113" t="str">
        <f t="shared" si="506"/>
        <v/>
      </c>
      <c r="BG990" s="113" t="str">
        <f t="shared" si="507"/>
        <v/>
      </c>
      <c r="BH990" s="113" t="str">
        <f t="shared" si="508"/>
        <v/>
      </c>
      <c r="BI990" s="113" t="str">
        <f t="shared" si="509"/>
        <v/>
      </c>
      <c r="BJ990" s="113" t="str">
        <f t="shared" si="510"/>
        <v/>
      </c>
      <c r="BK990" s="113" t="str">
        <f t="shared" si="511"/>
        <v/>
      </c>
      <c r="BL990" s="113" t="str">
        <f t="shared" si="512"/>
        <v/>
      </c>
      <c r="BM990" s="113" t="str">
        <f t="shared" si="513"/>
        <v/>
      </c>
      <c r="BN990" s="113" t="str">
        <f t="shared" si="514"/>
        <v/>
      </c>
    </row>
    <row r="991" spans="1:66">
      <c r="A991" s="111">
        <f>IF('Data Entry'!$H$4="","",'Data Entry'!$H$4)</f>
        <v>8</v>
      </c>
      <c r="B991" s="111" t="str">
        <f>IF('Data Entry'!B996="","",'Data Entry'!B996)</f>
        <v/>
      </c>
      <c r="C991" s="111" t="str">
        <f>IF('Data Entry'!C996="","",'Data Entry'!C996)</f>
        <v/>
      </c>
      <c r="D991" s="114" t="str">
        <f>IF('Data Entry'!D996="","",'Data Entry'!D996)</f>
        <v/>
      </c>
      <c r="E991" s="111" t="str">
        <f>IF('Data Entry'!E996="","",UPPER('Data Entry'!E996))</f>
        <v/>
      </c>
      <c r="F991" s="111"/>
      <c r="G991" s="111" t="str">
        <f>IF('Data Entry'!F996="","",UPPER('Data Entry'!F996))</f>
        <v/>
      </c>
      <c r="H991" s="111"/>
      <c r="I991" s="111"/>
      <c r="J991" s="111"/>
      <c r="K991" s="111" t="str">
        <f>IF('Data Entry'!G996="","",'Data Entry'!G996)</f>
        <v/>
      </c>
      <c r="L991" s="111" t="str">
        <f>IF('Data Entry'!H996="","",'Data Entry'!H996)</f>
        <v/>
      </c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  <c r="AE991" s="112"/>
      <c r="AF991" s="68" t="str">
        <f>IF(AK991="","",IF(AK991&gt;0,COUNT($AG$2:AG991),""))</f>
        <v/>
      </c>
      <c r="AG991" s="113">
        <f t="shared" si="483"/>
        <v>8</v>
      </c>
      <c r="AH991" s="113" t="str">
        <f t="shared" si="484"/>
        <v/>
      </c>
      <c r="AI991" s="113" t="str">
        <f t="shared" si="485"/>
        <v/>
      </c>
      <c r="AJ991" s="113" t="str">
        <f t="shared" si="486"/>
        <v/>
      </c>
      <c r="AK991" s="113" t="str">
        <f t="shared" si="487"/>
        <v/>
      </c>
      <c r="AL991" s="113">
        <f t="shared" si="488"/>
        <v>0</v>
      </c>
      <c r="AM991" s="113" t="str">
        <f t="shared" si="489"/>
        <v/>
      </c>
      <c r="AN991" s="113">
        <f t="shared" si="490"/>
        <v>0</v>
      </c>
      <c r="AO991" s="113">
        <f t="shared" si="491"/>
        <v>0</v>
      </c>
      <c r="AP991" s="113">
        <f t="shared" si="492"/>
        <v>0</v>
      </c>
      <c r="AQ991" s="113" t="str">
        <f t="shared" si="493"/>
        <v/>
      </c>
      <c r="AR991" s="113" t="str">
        <f t="shared" si="494"/>
        <v/>
      </c>
      <c r="AS991" s="113">
        <f t="shared" si="495"/>
        <v>0</v>
      </c>
      <c r="AT991" s="113">
        <f t="shared" si="496"/>
        <v>0</v>
      </c>
      <c r="AU991" s="113">
        <f t="shared" si="497"/>
        <v>0</v>
      </c>
      <c r="AV991" s="113">
        <f t="shared" si="498"/>
        <v>0</v>
      </c>
      <c r="AX991" s="68" t="str">
        <f>IF(BC991="","",IF(BC991&gt;0,COUNT($AY$2:AY991),""))</f>
        <v/>
      </c>
      <c r="AY991" s="113" t="str">
        <f t="shared" si="499"/>
        <v/>
      </c>
      <c r="AZ991" s="113" t="str">
        <f t="shared" si="500"/>
        <v/>
      </c>
      <c r="BA991" s="113" t="str">
        <f t="shared" si="501"/>
        <v/>
      </c>
      <c r="BB991" s="113" t="str">
        <f t="shared" si="502"/>
        <v/>
      </c>
      <c r="BC991" s="113" t="str">
        <f t="shared" si="503"/>
        <v/>
      </c>
      <c r="BD991" s="113" t="str">
        <f t="shared" si="504"/>
        <v/>
      </c>
      <c r="BE991" s="113" t="str">
        <f t="shared" si="505"/>
        <v/>
      </c>
      <c r="BF991" s="113" t="str">
        <f t="shared" si="506"/>
        <v/>
      </c>
      <c r="BG991" s="113" t="str">
        <f t="shared" si="507"/>
        <v/>
      </c>
      <c r="BH991" s="113" t="str">
        <f t="shared" si="508"/>
        <v/>
      </c>
      <c r="BI991" s="113" t="str">
        <f t="shared" si="509"/>
        <v/>
      </c>
      <c r="BJ991" s="113" t="str">
        <f t="shared" si="510"/>
        <v/>
      </c>
      <c r="BK991" s="113" t="str">
        <f t="shared" si="511"/>
        <v/>
      </c>
      <c r="BL991" s="113" t="str">
        <f t="shared" si="512"/>
        <v/>
      </c>
      <c r="BM991" s="113" t="str">
        <f t="shared" si="513"/>
        <v/>
      </c>
      <c r="BN991" s="113" t="str">
        <f t="shared" si="514"/>
        <v/>
      </c>
    </row>
    <row r="992" spans="1:66">
      <c r="A992" s="111">
        <f>IF('Data Entry'!$H$4="","",'Data Entry'!$H$4)</f>
        <v>8</v>
      </c>
      <c r="B992" s="111" t="str">
        <f>IF('Data Entry'!B997="","",'Data Entry'!B997)</f>
        <v/>
      </c>
      <c r="C992" s="111" t="str">
        <f>IF('Data Entry'!C997="","",'Data Entry'!C997)</f>
        <v/>
      </c>
      <c r="D992" s="114" t="str">
        <f>IF('Data Entry'!D997="","",'Data Entry'!D997)</f>
        <v/>
      </c>
      <c r="E992" s="111" t="str">
        <f>IF('Data Entry'!E997="","",UPPER('Data Entry'!E997))</f>
        <v/>
      </c>
      <c r="F992" s="111"/>
      <c r="G992" s="111" t="str">
        <f>IF('Data Entry'!F997="","",UPPER('Data Entry'!F997))</f>
        <v/>
      </c>
      <c r="H992" s="111"/>
      <c r="I992" s="111"/>
      <c r="J992" s="111"/>
      <c r="K992" s="111" t="str">
        <f>IF('Data Entry'!G997="","",'Data Entry'!G997)</f>
        <v/>
      </c>
      <c r="L992" s="111" t="str">
        <f>IF('Data Entry'!H997="","",'Data Entry'!H997)</f>
        <v/>
      </c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  <c r="AE992" s="112"/>
      <c r="AF992" s="68" t="str">
        <f>IF(AK992="","",IF(AK992&gt;0,COUNT($AG$2:AG992),""))</f>
        <v/>
      </c>
      <c r="AG992" s="113">
        <f t="shared" si="483"/>
        <v>8</v>
      </c>
      <c r="AH992" s="113" t="str">
        <f t="shared" si="484"/>
        <v/>
      </c>
      <c r="AI992" s="113" t="str">
        <f t="shared" si="485"/>
        <v/>
      </c>
      <c r="AJ992" s="113" t="str">
        <f t="shared" si="486"/>
        <v/>
      </c>
      <c r="AK992" s="113" t="str">
        <f t="shared" si="487"/>
        <v/>
      </c>
      <c r="AL992" s="113">
        <f t="shared" si="488"/>
        <v>0</v>
      </c>
      <c r="AM992" s="113" t="str">
        <f t="shared" si="489"/>
        <v/>
      </c>
      <c r="AN992" s="113">
        <f t="shared" si="490"/>
        <v>0</v>
      </c>
      <c r="AO992" s="113">
        <f t="shared" si="491"/>
        <v>0</v>
      </c>
      <c r="AP992" s="113">
        <f t="shared" si="492"/>
        <v>0</v>
      </c>
      <c r="AQ992" s="113" t="str">
        <f t="shared" si="493"/>
        <v/>
      </c>
      <c r="AR992" s="113" t="str">
        <f t="shared" si="494"/>
        <v/>
      </c>
      <c r="AS992" s="113">
        <f t="shared" si="495"/>
        <v>0</v>
      </c>
      <c r="AT992" s="113">
        <f t="shared" si="496"/>
        <v>0</v>
      </c>
      <c r="AU992" s="113">
        <f t="shared" si="497"/>
        <v>0</v>
      </c>
      <c r="AV992" s="113">
        <f t="shared" si="498"/>
        <v>0</v>
      </c>
      <c r="AX992" s="68" t="str">
        <f>IF(BC992="","",IF(BC992&gt;0,COUNT($AY$2:AY992),""))</f>
        <v/>
      </c>
      <c r="AY992" s="113" t="str">
        <f t="shared" si="499"/>
        <v/>
      </c>
      <c r="AZ992" s="113" t="str">
        <f t="shared" si="500"/>
        <v/>
      </c>
      <c r="BA992" s="113" t="str">
        <f t="shared" si="501"/>
        <v/>
      </c>
      <c r="BB992" s="113" t="str">
        <f t="shared" si="502"/>
        <v/>
      </c>
      <c r="BC992" s="113" t="str">
        <f t="shared" si="503"/>
        <v/>
      </c>
      <c r="BD992" s="113" t="str">
        <f t="shared" si="504"/>
        <v/>
      </c>
      <c r="BE992" s="113" t="str">
        <f t="shared" si="505"/>
        <v/>
      </c>
      <c r="BF992" s="113" t="str">
        <f t="shared" si="506"/>
        <v/>
      </c>
      <c r="BG992" s="113" t="str">
        <f t="shared" si="507"/>
        <v/>
      </c>
      <c r="BH992" s="113" t="str">
        <f t="shared" si="508"/>
        <v/>
      </c>
      <c r="BI992" s="113" t="str">
        <f t="shared" si="509"/>
        <v/>
      </c>
      <c r="BJ992" s="113" t="str">
        <f t="shared" si="510"/>
        <v/>
      </c>
      <c r="BK992" s="113" t="str">
        <f t="shared" si="511"/>
        <v/>
      </c>
      <c r="BL992" s="113" t="str">
        <f t="shared" si="512"/>
        <v/>
      </c>
      <c r="BM992" s="113" t="str">
        <f t="shared" si="513"/>
        <v/>
      </c>
      <c r="BN992" s="113" t="str">
        <f t="shared" si="514"/>
        <v/>
      </c>
    </row>
    <row r="993" spans="1:66">
      <c r="A993" s="111">
        <f>IF('Data Entry'!$H$4="","",'Data Entry'!$H$4)</f>
        <v>8</v>
      </c>
      <c r="B993" s="111" t="str">
        <f>IF('Data Entry'!B998="","",'Data Entry'!B998)</f>
        <v/>
      </c>
      <c r="C993" s="111" t="str">
        <f>IF('Data Entry'!C998="","",'Data Entry'!C998)</f>
        <v/>
      </c>
      <c r="D993" s="114" t="str">
        <f>IF('Data Entry'!D998="","",'Data Entry'!D998)</f>
        <v/>
      </c>
      <c r="E993" s="111" t="str">
        <f>IF('Data Entry'!E998="","",UPPER('Data Entry'!E998))</f>
        <v/>
      </c>
      <c r="F993" s="111"/>
      <c r="G993" s="111" t="str">
        <f>IF('Data Entry'!F998="","",UPPER('Data Entry'!F998))</f>
        <v/>
      </c>
      <c r="H993" s="111"/>
      <c r="I993" s="111"/>
      <c r="J993" s="111"/>
      <c r="K993" s="111" t="str">
        <f>IF('Data Entry'!G998="","",'Data Entry'!G998)</f>
        <v/>
      </c>
      <c r="L993" s="111" t="str">
        <f>IF('Data Entry'!H998="","",'Data Entry'!H998)</f>
        <v/>
      </c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  <c r="AE993" s="112"/>
      <c r="AF993" s="68" t="str">
        <f>IF(AK993="","",IF(AK993&gt;0,COUNT($AG$2:AG993),""))</f>
        <v/>
      </c>
      <c r="AG993" s="113">
        <f t="shared" si="483"/>
        <v>8</v>
      </c>
      <c r="AH993" s="113" t="str">
        <f t="shared" si="484"/>
        <v/>
      </c>
      <c r="AI993" s="113" t="str">
        <f t="shared" si="485"/>
        <v/>
      </c>
      <c r="AJ993" s="113" t="str">
        <f t="shared" si="486"/>
        <v/>
      </c>
      <c r="AK993" s="113" t="str">
        <f t="shared" si="487"/>
        <v/>
      </c>
      <c r="AL993" s="113">
        <f t="shared" si="488"/>
        <v>0</v>
      </c>
      <c r="AM993" s="113" t="str">
        <f t="shared" si="489"/>
        <v/>
      </c>
      <c r="AN993" s="113">
        <f t="shared" si="490"/>
        <v>0</v>
      </c>
      <c r="AO993" s="113">
        <f t="shared" si="491"/>
        <v>0</v>
      </c>
      <c r="AP993" s="113">
        <f t="shared" si="492"/>
        <v>0</v>
      </c>
      <c r="AQ993" s="113" t="str">
        <f t="shared" si="493"/>
        <v/>
      </c>
      <c r="AR993" s="113" t="str">
        <f t="shared" si="494"/>
        <v/>
      </c>
      <c r="AS993" s="113">
        <f t="shared" si="495"/>
        <v>0</v>
      </c>
      <c r="AT993" s="113">
        <f t="shared" si="496"/>
        <v>0</v>
      </c>
      <c r="AU993" s="113">
        <f t="shared" si="497"/>
        <v>0</v>
      </c>
      <c r="AV993" s="113">
        <f t="shared" si="498"/>
        <v>0</v>
      </c>
      <c r="AX993" s="68" t="str">
        <f>IF(BC993="","",IF(BC993&gt;0,COUNT($AY$2:AY993),""))</f>
        <v/>
      </c>
      <c r="AY993" s="113" t="str">
        <f t="shared" si="499"/>
        <v/>
      </c>
      <c r="AZ993" s="113" t="str">
        <f t="shared" si="500"/>
        <v/>
      </c>
      <c r="BA993" s="113" t="str">
        <f t="shared" si="501"/>
        <v/>
      </c>
      <c r="BB993" s="113" t="str">
        <f t="shared" si="502"/>
        <v/>
      </c>
      <c r="BC993" s="113" t="str">
        <f t="shared" si="503"/>
        <v/>
      </c>
      <c r="BD993" s="113" t="str">
        <f t="shared" si="504"/>
        <v/>
      </c>
      <c r="BE993" s="113" t="str">
        <f t="shared" si="505"/>
        <v/>
      </c>
      <c r="BF993" s="113" t="str">
        <f t="shared" si="506"/>
        <v/>
      </c>
      <c r="BG993" s="113" t="str">
        <f t="shared" si="507"/>
        <v/>
      </c>
      <c r="BH993" s="113" t="str">
        <f t="shared" si="508"/>
        <v/>
      </c>
      <c r="BI993" s="113" t="str">
        <f t="shared" si="509"/>
        <v/>
      </c>
      <c r="BJ993" s="113" t="str">
        <f t="shared" si="510"/>
        <v/>
      </c>
      <c r="BK993" s="113" t="str">
        <f t="shared" si="511"/>
        <v/>
      </c>
      <c r="BL993" s="113" t="str">
        <f t="shared" si="512"/>
        <v/>
      </c>
      <c r="BM993" s="113" t="str">
        <f t="shared" si="513"/>
        <v/>
      </c>
      <c r="BN993" s="113" t="str">
        <f t="shared" si="514"/>
        <v/>
      </c>
    </row>
    <row r="994" spans="1:66">
      <c r="A994" s="111">
        <f>IF('Data Entry'!$H$4="","",'Data Entry'!$H$4)</f>
        <v>8</v>
      </c>
      <c r="B994" s="111" t="str">
        <f>IF('Data Entry'!B999="","",'Data Entry'!B999)</f>
        <v/>
      </c>
      <c r="C994" s="111" t="str">
        <f>IF('Data Entry'!C999="","",'Data Entry'!C999)</f>
        <v/>
      </c>
      <c r="D994" s="114" t="str">
        <f>IF('Data Entry'!D999="","",'Data Entry'!D999)</f>
        <v/>
      </c>
      <c r="E994" s="111" t="str">
        <f>IF('Data Entry'!E999="","",UPPER('Data Entry'!E999))</f>
        <v/>
      </c>
      <c r="F994" s="111"/>
      <c r="G994" s="111" t="str">
        <f>IF('Data Entry'!F999="","",UPPER('Data Entry'!F999))</f>
        <v/>
      </c>
      <c r="H994" s="111"/>
      <c r="I994" s="111"/>
      <c r="J994" s="111"/>
      <c r="K994" s="111" t="str">
        <f>IF('Data Entry'!G999="","",'Data Entry'!G999)</f>
        <v/>
      </c>
      <c r="L994" s="111" t="str">
        <f>IF('Data Entry'!H999="","",'Data Entry'!H999)</f>
        <v/>
      </c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  <c r="AE994" s="112"/>
      <c r="AF994" s="68" t="str">
        <f>IF(AK994="","",IF(AK994&gt;0,COUNT($AG$2:AG994),""))</f>
        <v/>
      </c>
      <c r="AG994" s="113">
        <f t="shared" si="483"/>
        <v>8</v>
      </c>
      <c r="AH994" s="113" t="str">
        <f t="shared" si="484"/>
        <v/>
      </c>
      <c r="AI994" s="113" t="str">
        <f t="shared" si="485"/>
        <v/>
      </c>
      <c r="AJ994" s="113" t="str">
        <f t="shared" si="486"/>
        <v/>
      </c>
      <c r="AK994" s="113" t="str">
        <f t="shared" si="487"/>
        <v/>
      </c>
      <c r="AL994" s="113">
        <f t="shared" si="488"/>
        <v>0</v>
      </c>
      <c r="AM994" s="113" t="str">
        <f t="shared" si="489"/>
        <v/>
      </c>
      <c r="AN994" s="113">
        <f t="shared" si="490"/>
        <v>0</v>
      </c>
      <c r="AO994" s="113">
        <f t="shared" si="491"/>
        <v>0</v>
      </c>
      <c r="AP994" s="113">
        <f t="shared" si="492"/>
        <v>0</v>
      </c>
      <c r="AQ994" s="113" t="str">
        <f t="shared" si="493"/>
        <v/>
      </c>
      <c r="AR994" s="113" t="str">
        <f t="shared" si="494"/>
        <v/>
      </c>
      <c r="AS994" s="113">
        <f t="shared" si="495"/>
        <v>0</v>
      </c>
      <c r="AT994" s="113">
        <f t="shared" si="496"/>
        <v>0</v>
      </c>
      <c r="AU994" s="113">
        <f t="shared" si="497"/>
        <v>0</v>
      </c>
      <c r="AV994" s="113">
        <f t="shared" si="498"/>
        <v>0</v>
      </c>
      <c r="AX994" s="68" t="str">
        <f>IF(BC994="","",IF(BC994&gt;0,COUNT($AY$2:AY994),""))</f>
        <v/>
      </c>
      <c r="AY994" s="113" t="str">
        <f t="shared" si="499"/>
        <v/>
      </c>
      <c r="AZ994" s="113" t="str">
        <f t="shared" si="500"/>
        <v/>
      </c>
      <c r="BA994" s="113" t="str">
        <f t="shared" si="501"/>
        <v/>
      </c>
      <c r="BB994" s="113" t="str">
        <f t="shared" si="502"/>
        <v/>
      </c>
      <c r="BC994" s="113" t="str">
        <f t="shared" si="503"/>
        <v/>
      </c>
      <c r="BD994" s="113" t="str">
        <f t="shared" si="504"/>
        <v/>
      </c>
      <c r="BE994" s="113" t="str">
        <f t="shared" si="505"/>
        <v/>
      </c>
      <c r="BF994" s="113" t="str">
        <f t="shared" si="506"/>
        <v/>
      </c>
      <c r="BG994" s="113" t="str">
        <f t="shared" si="507"/>
        <v/>
      </c>
      <c r="BH994" s="113" t="str">
        <f t="shared" si="508"/>
        <v/>
      </c>
      <c r="BI994" s="113" t="str">
        <f t="shared" si="509"/>
        <v/>
      </c>
      <c r="BJ994" s="113" t="str">
        <f t="shared" si="510"/>
        <v/>
      </c>
      <c r="BK994" s="113" t="str">
        <f t="shared" si="511"/>
        <v/>
      </c>
      <c r="BL994" s="113" t="str">
        <f t="shared" si="512"/>
        <v/>
      </c>
      <c r="BM994" s="113" t="str">
        <f t="shared" si="513"/>
        <v/>
      </c>
      <c r="BN994" s="113" t="str">
        <f t="shared" si="514"/>
        <v/>
      </c>
    </row>
    <row r="995" spans="1:66">
      <c r="A995" s="111">
        <f>IF('Data Entry'!$H$4="","",'Data Entry'!$H$4)</f>
        <v>8</v>
      </c>
      <c r="B995" s="111" t="str">
        <f>IF('Data Entry'!B1000="","",'Data Entry'!B1000)</f>
        <v/>
      </c>
      <c r="C995" s="111" t="str">
        <f>IF('Data Entry'!C1000="","",'Data Entry'!C1000)</f>
        <v/>
      </c>
      <c r="D995" s="114" t="str">
        <f>IF('Data Entry'!D1000="","",'Data Entry'!D1000)</f>
        <v/>
      </c>
      <c r="E995" s="111" t="str">
        <f>IF('Data Entry'!E1000="","",UPPER('Data Entry'!E1000))</f>
        <v/>
      </c>
      <c r="F995" s="111"/>
      <c r="G995" s="111" t="str">
        <f>IF('Data Entry'!F1000="","",UPPER('Data Entry'!F1000))</f>
        <v/>
      </c>
      <c r="H995" s="111"/>
      <c r="I995" s="111"/>
      <c r="J995" s="111"/>
      <c r="K995" s="111" t="str">
        <f>IF('Data Entry'!G1000="","",'Data Entry'!G1000)</f>
        <v/>
      </c>
      <c r="L995" s="111" t="str">
        <f>IF('Data Entry'!H1000="","",'Data Entry'!H1000)</f>
        <v/>
      </c>
      <c r="M995" s="111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  <c r="AE995" s="112"/>
      <c r="AF995" s="68" t="str">
        <f>IF(AK995="","",IF(AK995&gt;0,COUNT($AG$2:AG995),""))</f>
        <v/>
      </c>
      <c r="AG995" s="113">
        <f t="shared" si="483"/>
        <v>8</v>
      </c>
      <c r="AH995" s="113" t="str">
        <f t="shared" si="484"/>
        <v/>
      </c>
      <c r="AI995" s="113" t="str">
        <f t="shared" si="485"/>
        <v/>
      </c>
      <c r="AJ995" s="113" t="str">
        <f t="shared" si="486"/>
        <v/>
      </c>
      <c r="AK995" s="113" t="str">
        <f t="shared" si="487"/>
        <v/>
      </c>
      <c r="AL995" s="113">
        <f t="shared" si="488"/>
        <v>0</v>
      </c>
      <c r="AM995" s="113" t="str">
        <f t="shared" si="489"/>
        <v/>
      </c>
      <c r="AN995" s="113">
        <f t="shared" si="490"/>
        <v>0</v>
      </c>
      <c r="AO995" s="113">
        <f t="shared" si="491"/>
        <v>0</v>
      </c>
      <c r="AP995" s="113">
        <f t="shared" si="492"/>
        <v>0</v>
      </c>
      <c r="AQ995" s="113" t="str">
        <f t="shared" si="493"/>
        <v/>
      </c>
      <c r="AR995" s="113" t="str">
        <f t="shared" si="494"/>
        <v/>
      </c>
      <c r="AS995" s="113">
        <f t="shared" si="495"/>
        <v>0</v>
      </c>
      <c r="AT995" s="113">
        <f t="shared" si="496"/>
        <v>0</v>
      </c>
      <c r="AU995" s="113">
        <f t="shared" si="497"/>
        <v>0</v>
      </c>
      <c r="AV995" s="113">
        <f t="shared" si="498"/>
        <v>0</v>
      </c>
      <c r="AX995" s="68" t="str">
        <f>IF(BC995="","",IF(BC995&gt;0,COUNT($AY$2:AY995),""))</f>
        <v/>
      </c>
      <c r="AY995" s="113" t="str">
        <f t="shared" si="499"/>
        <v/>
      </c>
      <c r="AZ995" s="113" t="str">
        <f t="shared" si="500"/>
        <v/>
      </c>
      <c r="BA995" s="113" t="str">
        <f t="shared" si="501"/>
        <v/>
      </c>
      <c r="BB995" s="113" t="str">
        <f t="shared" si="502"/>
        <v/>
      </c>
      <c r="BC995" s="113" t="str">
        <f t="shared" si="503"/>
        <v/>
      </c>
      <c r="BD995" s="113" t="str">
        <f t="shared" si="504"/>
        <v/>
      </c>
      <c r="BE995" s="113" t="str">
        <f t="shared" si="505"/>
        <v/>
      </c>
      <c r="BF995" s="113" t="str">
        <f t="shared" si="506"/>
        <v/>
      </c>
      <c r="BG995" s="113" t="str">
        <f t="shared" si="507"/>
        <v/>
      </c>
      <c r="BH995" s="113" t="str">
        <f t="shared" si="508"/>
        <v/>
      </c>
      <c r="BI995" s="113" t="str">
        <f t="shared" si="509"/>
        <v/>
      </c>
      <c r="BJ995" s="113" t="str">
        <f t="shared" si="510"/>
        <v/>
      </c>
      <c r="BK995" s="113" t="str">
        <f t="shared" si="511"/>
        <v/>
      </c>
      <c r="BL995" s="113" t="str">
        <f t="shared" si="512"/>
        <v/>
      </c>
      <c r="BM995" s="113" t="str">
        <f t="shared" si="513"/>
        <v/>
      </c>
      <c r="BN995" s="113" t="str">
        <f t="shared" si="514"/>
        <v/>
      </c>
    </row>
    <row r="996" spans="1:66">
      <c r="A996" s="111">
        <f>IF('Data Entry'!$H$4="","",'Data Entry'!$H$4)</f>
        <v>8</v>
      </c>
      <c r="B996" s="111" t="str">
        <f>IF('Data Entry'!B1001="","",'Data Entry'!B1001)</f>
        <v/>
      </c>
      <c r="C996" s="111" t="str">
        <f>IF('Data Entry'!C1001="","",'Data Entry'!C1001)</f>
        <v/>
      </c>
      <c r="D996" s="114" t="str">
        <f>IF('Data Entry'!D1001="","",'Data Entry'!D1001)</f>
        <v/>
      </c>
      <c r="E996" s="111" t="str">
        <f>IF('Data Entry'!E1001="","",UPPER('Data Entry'!E1001))</f>
        <v/>
      </c>
      <c r="F996" s="111"/>
      <c r="G996" s="111" t="str">
        <f>IF('Data Entry'!F1001="","",UPPER('Data Entry'!F1001))</f>
        <v/>
      </c>
      <c r="H996" s="111"/>
      <c r="I996" s="111"/>
      <c r="J996" s="111"/>
      <c r="K996" s="111" t="str">
        <f>IF('Data Entry'!G1001="","",'Data Entry'!G1001)</f>
        <v/>
      </c>
      <c r="L996" s="111" t="str">
        <f>IF('Data Entry'!H1001="","",'Data Entry'!H1001)</f>
        <v/>
      </c>
      <c r="M996" s="111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  <c r="AE996" s="112"/>
      <c r="AF996" s="68" t="str">
        <f>IF(AK996="","",IF(AK996&gt;0,COUNT($AG$2:AG996),""))</f>
        <v/>
      </c>
      <c r="AG996" s="113">
        <f t="shared" si="483"/>
        <v>8</v>
      </c>
      <c r="AH996" s="113" t="str">
        <f t="shared" si="484"/>
        <v/>
      </c>
      <c r="AI996" s="113" t="str">
        <f t="shared" si="485"/>
        <v/>
      </c>
      <c r="AJ996" s="113" t="str">
        <f t="shared" si="486"/>
        <v/>
      </c>
      <c r="AK996" s="113" t="str">
        <f t="shared" si="487"/>
        <v/>
      </c>
      <c r="AL996" s="113">
        <f t="shared" si="488"/>
        <v>0</v>
      </c>
      <c r="AM996" s="113" t="str">
        <f t="shared" si="489"/>
        <v/>
      </c>
      <c r="AN996" s="113">
        <f t="shared" si="490"/>
        <v>0</v>
      </c>
      <c r="AO996" s="113">
        <f t="shared" si="491"/>
        <v>0</v>
      </c>
      <c r="AP996" s="113">
        <f t="shared" si="492"/>
        <v>0</v>
      </c>
      <c r="AQ996" s="113" t="str">
        <f t="shared" si="493"/>
        <v/>
      </c>
      <c r="AR996" s="113" t="str">
        <f t="shared" si="494"/>
        <v/>
      </c>
      <c r="AS996" s="113">
        <f t="shared" si="495"/>
        <v>0</v>
      </c>
      <c r="AT996" s="113">
        <f t="shared" si="496"/>
        <v>0</v>
      </c>
      <c r="AU996" s="113">
        <f t="shared" si="497"/>
        <v>0</v>
      </c>
      <c r="AV996" s="113">
        <f t="shared" si="498"/>
        <v>0</v>
      </c>
      <c r="AX996" s="68" t="str">
        <f>IF(BC996="","",IF(BC996&gt;0,COUNT($AY$2:AY996),""))</f>
        <v/>
      </c>
      <c r="AY996" s="113" t="str">
        <f t="shared" si="499"/>
        <v/>
      </c>
      <c r="AZ996" s="113" t="str">
        <f t="shared" si="500"/>
        <v/>
      </c>
      <c r="BA996" s="113" t="str">
        <f t="shared" si="501"/>
        <v/>
      </c>
      <c r="BB996" s="113" t="str">
        <f t="shared" si="502"/>
        <v/>
      </c>
      <c r="BC996" s="113" t="str">
        <f t="shared" si="503"/>
        <v/>
      </c>
      <c r="BD996" s="113" t="str">
        <f t="shared" si="504"/>
        <v/>
      </c>
      <c r="BE996" s="113" t="str">
        <f t="shared" si="505"/>
        <v/>
      </c>
      <c r="BF996" s="113" t="str">
        <f t="shared" si="506"/>
        <v/>
      </c>
      <c r="BG996" s="113" t="str">
        <f t="shared" si="507"/>
        <v/>
      </c>
      <c r="BH996" s="113" t="str">
        <f t="shared" si="508"/>
        <v/>
      </c>
      <c r="BI996" s="113" t="str">
        <f t="shared" si="509"/>
        <v/>
      </c>
      <c r="BJ996" s="113" t="str">
        <f t="shared" si="510"/>
        <v/>
      </c>
      <c r="BK996" s="113" t="str">
        <f t="shared" si="511"/>
        <v/>
      </c>
      <c r="BL996" s="113" t="str">
        <f t="shared" si="512"/>
        <v/>
      </c>
      <c r="BM996" s="113" t="str">
        <f t="shared" si="513"/>
        <v/>
      </c>
      <c r="BN996" s="113" t="str">
        <f t="shared" si="514"/>
        <v/>
      </c>
    </row>
    <row r="997" spans="1:66">
      <c r="A997" s="111">
        <f>IF('Data Entry'!$H$4="","",'Data Entry'!$H$4)</f>
        <v>8</v>
      </c>
      <c r="B997" s="111" t="str">
        <f>IF('Data Entry'!B1002="","",'Data Entry'!B1002)</f>
        <v/>
      </c>
      <c r="C997" s="111" t="str">
        <f>IF('Data Entry'!C1002="","",'Data Entry'!C1002)</f>
        <v/>
      </c>
      <c r="D997" s="114" t="str">
        <f>IF('Data Entry'!D1002="","",'Data Entry'!D1002)</f>
        <v/>
      </c>
      <c r="E997" s="111" t="str">
        <f>IF('Data Entry'!E1002="","",UPPER('Data Entry'!E1002))</f>
        <v/>
      </c>
      <c r="F997" s="111"/>
      <c r="G997" s="111" t="str">
        <f>IF('Data Entry'!F1002="","",UPPER('Data Entry'!F1002))</f>
        <v/>
      </c>
      <c r="H997" s="111"/>
      <c r="I997" s="111"/>
      <c r="J997" s="111"/>
      <c r="K997" s="111" t="str">
        <f>IF('Data Entry'!G1002="","",'Data Entry'!G1002)</f>
        <v/>
      </c>
      <c r="L997" s="111" t="str">
        <f>IF('Data Entry'!H1002="","",'Data Entry'!H1002)</f>
        <v/>
      </c>
      <c r="M997" s="111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  <c r="AE997" s="112"/>
      <c r="AF997" s="68" t="str">
        <f>IF(AK997="","",IF(AK997&gt;0,COUNT($AG$2:AG997),""))</f>
        <v/>
      </c>
      <c r="AG997" s="113">
        <f t="shared" si="483"/>
        <v>8</v>
      </c>
      <c r="AH997" s="113" t="str">
        <f t="shared" si="484"/>
        <v/>
      </c>
      <c r="AI997" s="113" t="str">
        <f t="shared" si="485"/>
        <v/>
      </c>
      <c r="AJ997" s="113" t="str">
        <f t="shared" si="486"/>
        <v/>
      </c>
      <c r="AK997" s="113" t="str">
        <f t="shared" si="487"/>
        <v/>
      </c>
      <c r="AL997" s="113">
        <f t="shared" si="488"/>
        <v>0</v>
      </c>
      <c r="AM997" s="113" t="str">
        <f t="shared" si="489"/>
        <v/>
      </c>
      <c r="AN997" s="113">
        <f t="shared" si="490"/>
        <v>0</v>
      </c>
      <c r="AO997" s="113">
        <f t="shared" si="491"/>
        <v>0</v>
      </c>
      <c r="AP997" s="113">
        <f t="shared" si="492"/>
        <v>0</v>
      </c>
      <c r="AQ997" s="113" t="str">
        <f t="shared" si="493"/>
        <v/>
      </c>
      <c r="AR997" s="113" t="str">
        <f t="shared" si="494"/>
        <v/>
      </c>
      <c r="AS997" s="113">
        <f t="shared" si="495"/>
        <v>0</v>
      </c>
      <c r="AT997" s="113">
        <f t="shared" si="496"/>
        <v>0</v>
      </c>
      <c r="AU997" s="113">
        <f t="shared" si="497"/>
        <v>0</v>
      </c>
      <c r="AV997" s="113">
        <f t="shared" si="498"/>
        <v>0</v>
      </c>
      <c r="AX997" s="68" t="str">
        <f>IF(BC997="","",IF(BC997&gt;0,COUNT($AY$2:AY997),""))</f>
        <v/>
      </c>
      <c r="AY997" s="113" t="str">
        <f t="shared" si="499"/>
        <v/>
      </c>
      <c r="AZ997" s="113" t="str">
        <f t="shared" si="500"/>
        <v/>
      </c>
      <c r="BA997" s="113" t="str">
        <f t="shared" si="501"/>
        <v/>
      </c>
      <c r="BB997" s="113" t="str">
        <f t="shared" si="502"/>
        <v/>
      </c>
      <c r="BC997" s="113" t="str">
        <f t="shared" si="503"/>
        <v/>
      </c>
      <c r="BD997" s="113" t="str">
        <f t="shared" si="504"/>
        <v/>
      </c>
      <c r="BE997" s="113" t="str">
        <f t="shared" si="505"/>
        <v/>
      </c>
      <c r="BF997" s="113" t="str">
        <f t="shared" si="506"/>
        <v/>
      </c>
      <c r="BG997" s="113" t="str">
        <f t="shared" si="507"/>
        <v/>
      </c>
      <c r="BH997" s="113" t="str">
        <f t="shared" si="508"/>
        <v/>
      </c>
      <c r="BI997" s="113" t="str">
        <f t="shared" si="509"/>
        <v/>
      </c>
      <c r="BJ997" s="113" t="str">
        <f t="shared" si="510"/>
        <v/>
      </c>
      <c r="BK997" s="113" t="str">
        <f t="shared" si="511"/>
        <v/>
      </c>
      <c r="BL997" s="113" t="str">
        <f t="shared" si="512"/>
        <v/>
      </c>
      <c r="BM997" s="113" t="str">
        <f t="shared" si="513"/>
        <v/>
      </c>
      <c r="BN997" s="113" t="str">
        <f t="shared" si="514"/>
        <v/>
      </c>
    </row>
    <row r="998" spans="1:66">
      <c r="A998" s="111">
        <f>IF('Data Entry'!$H$4="","",'Data Entry'!$H$4)</f>
        <v>8</v>
      </c>
      <c r="B998" s="111" t="str">
        <f>IF('Data Entry'!B1003="","",'Data Entry'!B1003)</f>
        <v/>
      </c>
      <c r="C998" s="111" t="str">
        <f>IF('Data Entry'!C1003="","",'Data Entry'!C1003)</f>
        <v/>
      </c>
      <c r="D998" s="114" t="str">
        <f>IF('Data Entry'!D1003="","",'Data Entry'!D1003)</f>
        <v/>
      </c>
      <c r="E998" s="111" t="str">
        <f>IF('Data Entry'!E1003="","",UPPER('Data Entry'!E1003))</f>
        <v/>
      </c>
      <c r="F998" s="111"/>
      <c r="G998" s="111" t="str">
        <f>IF('Data Entry'!F1003="","",UPPER('Data Entry'!F1003))</f>
        <v/>
      </c>
      <c r="H998" s="111"/>
      <c r="I998" s="111"/>
      <c r="J998" s="111"/>
      <c r="K998" s="111" t="str">
        <f>IF('Data Entry'!G1003="","",'Data Entry'!G1003)</f>
        <v/>
      </c>
      <c r="L998" s="111" t="str">
        <f>IF('Data Entry'!H1003="","",'Data Entry'!H1003)</f>
        <v/>
      </c>
      <c r="M998" s="111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  <c r="AE998" s="112"/>
      <c r="AF998" s="68" t="str">
        <f>IF(AK998="","",IF(AK998&gt;0,COUNT($AG$2:AG998),""))</f>
        <v/>
      </c>
      <c r="AG998" s="113">
        <f t="shared" si="483"/>
        <v>8</v>
      </c>
      <c r="AH998" s="113" t="str">
        <f t="shared" si="484"/>
        <v/>
      </c>
      <c r="AI998" s="113" t="str">
        <f t="shared" si="485"/>
        <v/>
      </c>
      <c r="AJ998" s="113" t="str">
        <f t="shared" si="486"/>
        <v/>
      </c>
      <c r="AK998" s="113" t="str">
        <f t="shared" si="487"/>
        <v/>
      </c>
      <c r="AL998" s="113">
        <f t="shared" si="488"/>
        <v>0</v>
      </c>
      <c r="AM998" s="113" t="str">
        <f t="shared" si="489"/>
        <v/>
      </c>
      <c r="AN998" s="113">
        <f t="shared" si="490"/>
        <v>0</v>
      </c>
      <c r="AO998" s="113">
        <f t="shared" si="491"/>
        <v>0</v>
      </c>
      <c r="AP998" s="113">
        <f t="shared" si="492"/>
        <v>0</v>
      </c>
      <c r="AQ998" s="113" t="str">
        <f t="shared" si="493"/>
        <v/>
      </c>
      <c r="AR998" s="113" t="str">
        <f t="shared" si="494"/>
        <v/>
      </c>
      <c r="AS998" s="113">
        <f t="shared" si="495"/>
        <v>0</v>
      </c>
      <c r="AT998" s="113">
        <f t="shared" si="496"/>
        <v>0</v>
      </c>
      <c r="AU998" s="113">
        <f t="shared" si="497"/>
        <v>0</v>
      </c>
      <c r="AV998" s="113">
        <f t="shared" si="498"/>
        <v>0</v>
      </c>
      <c r="AX998" s="68" t="str">
        <f>IF(BC998="","",IF(BC998&gt;0,COUNT($AY$2:AY998),""))</f>
        <v/>
      </c>
      <c r="AY998" s="113" t="str">
        <f t="shared" si="499"/>
        <v/>
      </c>
      <c r="AZ998" s="113" t="str">
        <f t="shared" si="500"/>
        <v/>
      </c>
      <c r="BA998" s="113" t="str">
        <f t="shared" si="501"/>
        <v/>
      </c>
      <c r="BB998" s="113" t="str">
        <f t="shared" si="502"/>
        <v/>
      </c>
      <c r="BC998" s="113" t="str">
        <f t="shared" si="503"/>
        <v/>
      </c>
      <c r="BD998" s="113" t="str">
        <f t="shared" si="504"/>
        <v/>
      </c>
      <c r="BE998" s="113" t="str">
        <f t="shared" si="505"/>
        <v/>
      </c>
      <c r="BF998" s="113" t="str">
        <f t="shared" si="506"/>
        <v/>
      </c>
      <c r="BG998" s="113" t="str">
        <f t="shared" si="507"/>
        <v/>
      </c>
      <c r="BH998" s="113" t="str">
        <f t="shared" si="508"/>
        <v/>
      </c>
      <c r="BI998" s="113" t="str">
        <f t="shared" si="509"/>
        <v/>
      </c>
      <c r="BJ998" s="113" t="str">
        <f t="shared" si="510"/>
        <v/>
      </c>
      <c r="BK998" s="113" t="str">
        <f t="shared" si="511"/>
        <v/>
      </c>
      <c r="BL998" s="113" t="str">
        <f t="shared" si="512"/>
        <v/>
      </c>
      <c r="BM998" s="113" t="str">
        <f t="shared" si="513"/>
        <v/>
      </c>
      <c r="BN998" s="113" t="str">
        <f t="shared" si="514"/>
        <v/>
      </c>
    </row>
    <row r="999" spans="1:66">
      <c r="A999" s="111">
        <f>IF('Data Entry'!$H$4="","",'Data Entry'!$H$4)</f>
        <v>8</v>
      </c>
      <c r="B999" s="111" t="str">
        <f>IF('Data Entry'!B1004="","",'Data Entry'!B1004)</f>
        <v/>
      </c>
      <c r="C999" s="111" t="str">
        <f>IF('Data Entry'!C1004="","",'Data Entry'!C1004)</f>
        <v/>
      </c>
      <c r="D999" s="114" t="str">
        <f>IF('Data Entry'!D1004="","",'Data Entry'!D1004)</f>
        <v/>
      </c>
      <c r="E999" s="111" t="str">
        <f>IF('Data Entry'!E1004="","",UPPER('Data Entry'!E1004))</f>
        <v/>
      </c>
      <c r="F999" s="111"/>
      <c r="G999" s="111" t="str">
        <f>IF('Data Entry'!F1004="","",UPPER('Data Entry'!F1004))</f>
        <v/>
      </c>
      <c r="H999" s="111"/>
      <c r="I999" s="111"/>
      <c r="J999" s="111"/>
      <c r="K999" s="111" t="str">
        <f>IF('Data Entry'!G1004="","",'Data Entry'!G1004)</f>
        <v/>
      </c>
      <c r="L999" s="111" t="str">
        <f>IF('Data Entry'!H1004="","",'Data Entry'!H1004)</f>
        <v/>
      </c>
      <c r="M999" s="111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  <c r="AE999" s="112"/>
      <c r="AF999" s="68" t="str">
        <f>IF(AK999="","",IF(AK999&gt;0,COUNT($AG$2:AG999),""))</f>
        <v/>
      </c>
      <c r="AG999" s="113">
        <f t="shared" si="483"/>
        <v>8</v>
      </c>
      <c r="AH999" s="113" t="str">
        <f t="shared" si="484"/>
        <v/>
      </c>
      <c r="AI999" s="113" t="str">
        <f t="shared" si="485"/>
        <v/>
      </c>
      <c r="AJ999" s="113" t="str">
        <f t="shared" si="486"/>
        <v/>
      </c>
      <c r="AK999" s="113" t="str">
        <f t="shared" si="487"/>
        <v/>
      </c>
      <c r="AL999" s="113">
        <f t="shared" si="488"/>
        <v>0</v>
      </c>
      <c r="AM999" s="113" t="str">
        <f t="shared" si="489"/>
        <v/>
      </c>
      <c r="AN999" s="113">
        <f t="shared" si="490"/>
        <v>0</v>
      </c>
      <c r="AO999" s="113">
        <f t="shared" si="491"/>
        <v>0</v>
      </c>
      <c r="AP999" s="113">
        <f t="shared" si="492"/>
        <v>0</v>
      </c>
      <c r="AQ999" s="113" t="str">
        <f t="shared" si="493"/>
        <v/>
      </c>
      <c r="AR999" s="113" t="str">
        <f t="shared" si="494"/>
        <v/>
      </c>
      <c r="AS999" s="113">
        <f t="shared" si="495"/>
        <v>0</v>
      </c>
      <c r="AT999" s="113">
        <f t="shared" si="496"/>
        <v>0</v>
      </c>
      <c r="AU999" s="113">
        <f t="shared" si="497"/>
        <v>0</v>
      </c>
      <c r="AV999" s="113">
        <f t="shared" si="498"/>
        <v>0</v>
      </c>
      <c r="AX999" s="68" t="str">
        <f>IF(BC999="","",IF(BC999&gt;0,COUNT($AY$2:AY999),""))</f>
        <v/>
      </c>
      <c r="AY999" s="113" t="str">
        <f t="shared" si="499"/>
        <v/>
      </c>
      <c r="AZ999" s="113" t="str">
        <f t="shared" si="500"/>
        <v/>
      </c>
      <c r="BA999" s="113" t="str">
        <f t="shared" si="501"/>
        <v/>
      </c>
      <c r="BB999" s="113" t="str">
        <f t="shared" si="502"/>
        <v/>
      </c>
      <c r="BC999" s="113" t="str">
        <f t="shared" si="503"/>
        <v/>
      </c>
      <c r="BD999" s="113" t="str">
        <f t="shared" si="504"/>
        <v/>
      </c>
      <c r="BE999" s="113" t="str">
        <f t="shared" si="505"/>
        <v/>
      </c>
      <c r="BF999" s="113" t="str">
        <f t="shared" si="506"/>
        <v/>
      </c>
      <c r="BG999" s="113" t="str">
        <f t="shared" si="507"/>
        <v/>
      </c>
      <c r="BH999" s="113" t="str">
        <f t="shared" si="508"/>
        <v/>
      </c>
      <c r="BI999" s="113" t="str">
        <f t="shared" si="509"/>
        <v/>
      </c>
      <c r="BJ999" s="113" t="str">
        <f t="shared" si="510"/>
        <v/>
      </c>
      <c r="BK999" s="113" t="str">
        <f t="shared" si="511"/>
        <v/>
      </c>
      <c r="BL999" s="113" t="str">
        <f t="shared" si="512"/>
        <v/>
      </c>
      <c r="BM999" s="113" t="str">
        <f t="shared" si="513"/>
        <v/>
      </c>
      <c r="BN999" s="113" t="str">
        <f t="shared" si="514"/>
        <v/>
      </c>
    </row>
    <row r="1000" spans="1:66">
      <c r="A1000" s="111">
        <f>IF('Data Entry'!$H$4="","",'Data Entry'!$H$4)</f>
        <v>8</v>
      </c>
      <c r="B1000" s="111" t="str">
        <f>IF('Data Entry'!B1005="","",'Data Entry'!B1005)</f>
        <v/>
      </c>
      <c r="C1000" s="111" t="str">
        <f>IF('Data Entry'!C1005="","",'Data Entry'!C1005)</f>
        <v/>
      </c>
      <c r="D1000" s="114" t="str">
        <f>IF('Data Entry'!D1005="","",'Data Entry'!D1005)</f>
        <v/>
      </c>
      <c r="E1000" s="111" t="str">
        <f>IF('Data Entry'!E1005="","",UPPER('Data Entry'!E1005))</f>
        <v/>
      </c>
      <c r="F1000" s="111"/>
      <c r="G1000" s="111" t="str">
        <f>IF('Data Entry'!F1005="","",UPPER('Data Entry'!F1005))</f>
        <v/>
      </c>
      <c r="H1000" s="111"/>
      <c r="I1000" s="111"/>
      <c r="J1000" s="111"/>
      <c r="K1000" s="111" t="str">
        <f>IF('Data Entry'!G1005="","",'Data Entry'!G1005)</f>
        <v/>
      </c>
      <c r="L1000" s="111" t="str">
        <f>IF('Data Entry'!H1005="","",'Data Entry'!H1005)</f>
        <v/>
      </c>
      <c r="M1000" s="111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  <c r="AE1000" s="112"/>
      <c r="AF1000" s="68" t="str">
        <f>IF(AK1000="","",IF(AK1000&gt;0,COUNT($AG$2:AG1000),""))</f>
        <v/>
      </c>
      <c r="AG1000" s="113">
        <f t="shared" si="483"/>
        <v>8</v>
      </c>
      <c r="AH1000" s="113" t="str">
        <f t="shared" si="484"/>
        <v/>
      </c>
      <c r="AI1000" s="113" t="str">
        <f t="shared" si="485"/>
        <v/>
      </c>
      <c r="AJ1000" s="113" t="str">
        <f t="shared" si="486"/>
        <v/>
      </c>
      <c r="AK1000" s="113" t="str">
        <f t="shared" si="487"/>
        <v/>
      </c>
      <c r="AL1000" s="113">
        <f t="shared" si="488"/>
        <v>0</v>
      </c>
      <c r="AM1000" s="113" t="str">
        <f t="shared" si="489"/>
        <v/>
      </c>
      <c r="AN1000" s="113">
        <f t="shared" si="490"/>
        <v>0</v>
      </c>
      <c r="AO1000" s="113">
        <f t="shared" si="491"/>
        <v>0</v>
      </c>
      <c r="AP1000" s="113">
        <f t="shared" si="492"/>
        <v>0</v>
      </c>
      <c r="AQ1000" s="113" t="str">
        <f t="shared" si="493"/>
        <v/>
      </c>
      <c r="AR1000" s="113" t="str">
        <f t="shared" si="494"/>
        <v/>
      </c>
      <c r="AS1000" s="113">
        <f t="shared" si="495"/>
        <v>0</v>
      </c>
      <c r="AT1000" s="113">
        <f t="shared" si="496"/>
        <v>0</v>
      </c>
      <c r="AU1000" s="113">
        <f t="shared" si="497"/>
        <v>0</v>
      </c>
      <c r="AV1000" s="113">
        <f t="shared" si="498"/>
        <v>0</v>
      </c>
      <c r="AX1000" s="68" t="str">
        <f>IF(BC1000="","",IF(BC1000&gt;0,COUNT($AY$2:AY1000),""))</f>
        <v/>
      </c>
      <c r="AY1000" s="113" t="str">
        <f t="shared" si="499"/>
        <v/>
      </c>
      <c r="AZ1000" s="113" t="str">
        <f t="shared" si="500"/>
        <v/>
      </c>
      <c r="BA1000" s="113" t="str">
        <f t="shared" si="501"/>
        <v/>
      </c>
      <c r="BB1000" s="113" t="str">
        <f t="shared" si="502"/>
        <v/>
      </c>
      <c r="BC1000" s="113" t="str">
        <f t="shared" si="503"/>
        <v/>
      </c>
      <c r="BD1000" s="113" t="str">
        <f t="shared" si="504"/>
        <v/>
      </c>
      <c r="BE1000" s="113" t="str">
        <f t="shared" si="505"/>
        <v/>
      </c>
      <c r="BF1000" s="113" t="str">
        <f t="shared" si="506"/>
        <v/>
      </c>
      <c r="BG1000" s="113" t="str">
        <f t="shared" si="507"/>
        <v/>
      </c>
      <c r="BH1000" s="113" t="str">
        <f t="shared" si="508"/>
        <v/>
      </c>
      <c r="BI1000" s="113" t="str">
        <f t="shared" si="509"/>
        <v/>
      </c>
      <c r="BJ1000" s="113" t="str">
        <f t="shared" si="510"/>
        <v/>
      </c>
      <c r="BK1000" s="113" t="str">
        <f t="shared" si="511"/>
        <v/>
      </c>
      <c r="BL1000" s="113" t="str">
        <f t="shared" si="512"/>
        <v/>
      </c>
      <c r="BM1000" s="113" t="str">
        <f t="shared" si="513"/>
        <v/>
      </c>
      <c r="BN1000" s="113" t="str">
        <f t="shared" si="514"/>
        <v/>
      </c>
    </row>
    <row r="1001" spans="1:66">
      <c r="A1001" s="111">
        <f>IF('Data Entry'!$H$4="","",'Data Entry'!$H$4)</f>
        <v>8</v>
      </c>
      <c r="B1001" s="111" t="str">
        <f>IF('Data Entry'!B1006="","",'Data Entry'!B1006)</f>
        <v/>
      </c>
      <c r="C1001" s="111" t="str">
        <f>IF('Data Entry'!C1006="","",'Data Entry'!C1006)</f>
        <v/>
      </c>
      <c r="D1001" s="114" t="str">
        <f>IF('Data Entry'!D1006="","",'Data Entry'!D1006)</f>
        <v/>
      </c>
      <c r="E1001" s="111" t="str">
        <f>IF('Data Entry'!E1006="","",UPPER('Data Entry'!E1006))</f>
        <v/>
      </c>
      <c r="F1001" s="111"/>
      <c r="G1001" s="111" t="str">
        <f>IF('Data Entry'!F1006="","",UPPER('Data Entry'!F1006))</f>
        <v/>
      </c>
      <c r="H1001" s="111"/>
      <c r="I1001" s="111"/>
      <c r="J1001" s="111"/>
      <c r="K1001" s="111" t="str">
        <f>IF('Data Entry'!G1006="","",'Data Entry'!G1006)</f>
        <v/>
      </c>
      <c r="L1001" s="111" t="str">
        <f>IF('Data Entry'!H1006="","",'Data Entry'!H1006)</f>
        <v/>
      </c>
      <c r="M1001" s="111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  <c r="AE1001" s="112"/>
      <c r="AF1001" s="68" t="str">
        <f>IF(AK1001="","",IF(AK1001&gt;0,COUNT($AG$2:AG1001),""))</f>
        <v/>
      </c>
      <c r="AG1001" s="113">
        <f t="shared" si="483"/>
        <v>8</v>
      </c>
      <c r="AH1001" s="113" t="str">
        <f t="shared" si="484"/>
        <v/>
      </c>
      <c r="AI1001" s="113" t="str">
        <f t="shared" si="485"/>
        <v/>
      </c>
      <c r="AJ1001" s="113" t="str">
        <f t="shared" si="486"/>
        <v/>
      </c>
      <c r="AK1001" s="113" t="str">
        <f t="shared" si="487"/>
        <v/>
      </c>
      <c r="AL1001" s="113">
        <f t="shared" si="488"/>
        <v>0</v>
      </c>
      <c r="AM1001" s="113" t="str">
        <f t="shared" si="489"/>
        <v/>
      </c>
      <c r="AN1001" s="113">
        <f t="shared" si="490"/>
        <v>0</v>
      </c>
      <c r="AO1001" s="113">
        <f t="shared" si="491"/>
        <v>0</v>
      </c>
      <c r="AP1001" s="113">
        <f t="shared" si="492"/>
        <v>0</v>
      </c>
      <c r="AQ1001" s="113" t="str">
        <f t="shared" si="493"/>
        <v/>
      </c>
      <c r="AR1001" s="113" t="str">
        <f t="shared" si="494"/>
        <v/>
      </c>
      <c r="AS1001" s="113">
        <f t="shared" si="495"/>
        <v>0</v>
      </c>
      <c r="AT1001" s="113">
        <f t="shared" si="496"/>
        <v>0</v>
      </c>
      <c r="AU1001" s="113">
        <f t="shared" si="497"/>
        <v>0</v>
      </c>
      <c r="AV1001" s="113">
        <f t="shared" si="498"/>
        <v>0</v>
      </c>
      <c r="AX1001" s="68" t="str">
        <f>IF(BC1001="","",IF(BC1001&gt;0,COUNT($AY$2:AY1001),""))</f>
        <v/>
      </c>
      <c r="AY1001" s="113" t="str">
        <f t="shared" si="499"/>
        <v/>
      </c>
      <c r="AZ1001" s="113" t="str">
        <f t="shared" si="500"/>
        <v/>
      </c>
      <c r="BA1001" s="113" t="str">
        <f t="shared" si="501"/>
        <v/>
      </c>
      <c r="BB1001" s="113" t="str">
        <f t="shared" si="502"/>
        <v/>
      </c>
      <c r="BC1001" s="113" t="str">
        <f t="shared" si="503"/>
        <v/>
      </c>
      <c r="BD1001" s="113" t="str">
        <f t="shared" si="504"/>
        <v/>
      </c>
      <c r="BE1001" s="113" t="str">
        <f t="shared" si="505"/>
        <v/>
      </c>
      <c r="BF1001" s="113" t="str">
        <f t="shared" si="506"/>
        <v/>
      </c>
      <c r="BG1001" s="113" t="str">
        <f t="shared" si="507"/>
        <v/>
      </c>
      <c r="BH1001" s="113" t="str">
        <f t="shared" si="508"/>
        <v/>
      </c>
      <c r="BI1001" s="113" t="str">
        <f t="shared" si="509"/>
        <v/>
      </c>
      <c r="BJ1001" s="113" t="str">
        <f t="shared" si="510"/>
        <v/>
      </c>
      <c r="BK1001" s="113" t="str">
        <f t="shared" si="511"/>
        <v/>
      </c>
      <c r="BL1001" s="113" t="str">
        <f t="shared" si="512"/>
        <v/>
      </c>
      <c r="BM1001" s="113" t="str">
        <f t="shared" si="513"/>
        <v/>
      </c>
      <c r="BN1001" s="113" t="str">
        <f t="shared" si="514"/>
        <v/>
      </c>
    </row>
    <row r="1002" spans="1:66">
      <c r="A1002" s="111">
        <f>IF('Data Entry'!$H$4="","",'Data Entry'!$H$4)</f>
        <v>8</v>
      </c>
      <c r="B1002" s="111" t="str">
        <f>IF('Data Entry'!B1007="","",'Data Entry'!B1007)</f>
        <v/>
      </c>
      <c r="C1002" s="111" t="str">
        <f>IF('Data Entry'!C1007="","",'Data Entry'!C1007)</f>
        <v/>
      </c>
      <c r="D1002" s="114" t="str">
        <f>IF('Data Entry'!D1007="","",'Data Entry'!D1007)</f>
        <v/>
      </c>
      <c r="E1002" s="111" t="str">
        <f>IF('Data Entry'!E1007="","",UPPER('Data Entry'!E1007))</f>
        <v/>
      </c>
      <c r="F1002" s="111"/>
      <c r="G1002" s="111" t="str">
        <f>IF('Data Entry'!F1007="","",UPPER('Data Entry'!F1007))</f>
        <v/>
      </c>
      <c r="H1002" s="111"/>
      <c r="I1002" s="111"/>
      <c r="J1002" s="111"/>
      <c r="K1002" s="111" t="str">
        <f>IF('Data Entry'!G1007="","",'Data Entry'!G1007)</f>
        <v/>
      </c>
      <c r="L1002" s="111" t="str">
        <f>IF('Data Entry'!H1007="","",'Data Entry'!H1007)</f>
        <v/>
      </c>
      <c r="M1002" s="111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  <c r="AE1002" s="112"/>
      <c r="AF1002" s="68" t="str">
        <f>IF(AK1002="","",IF(AK1002&gt;0,COUNT($AG$2:AG1002),""))</f>
        <v/>
      </c>
      <c r="AG1002" s="113">
        <f t="shared" si="483"/>
        <v>8</v>
      </c>
      <c r="AH1002" s="113" t="str">
        <f t="shared" si="484"/>
        <v/>
      </c>
      <c r="AI1002" s="113" t="str">
        <f t="shared" si="485"/>
        <v/>
      </c>
      <c r="AJ1002" s="113" t="str">
        <f t="shared" si="486"/>
        <v/>
      </c>
      <c r="AK1002" s="113" t="str">
        <f t="shared" si="487"/>
        <v/>
      </c>
      <c r="AL1002" s="113">
        <f t="shared" si="488"/>
        <v>0</v>
      </c>
      <c r="AM1002" s="113" t="str">
        <f t="shared" si="489"/>
        <v/>
      </c>
      <c r="AN1002" s="113">
        <f t="shared" si="490"/>
        <v>0</v>
      </c>
      <c r="AO1002" s="113">
        <f t="shared" si="491"/>
        <v>0</v>
      </c>
      <c r="AP1002" s="113">
        <f t="shared" si="492"/>
        <v>0</v>
      </c>
      <c r="AQ1002" s="113" t="str">
        <f t="shared" si="493"/>
        <v/>
      </c>
      <c r="AR1002" s="113" t="str">
        <f t="shared" si="494"/>
        <v/>
      </c>
      <c r="AS1002" s="113">
        <f t="shared" si="495"/>
        <v>0</v>
      </c>
      <c r="AT1002" s="113">
        <f t="shared" si="496"/>
        <v>0</v>
      </c>
      <c r="AU1002" s="113">
        <f t="shared" si="497"/>
        <v>0</v>
      </c>
      <c r="AV1002" s="113">
        <f t="shared" si="498"/>
        <v>0</v>
      </c>
      <c r="AX1002" s="68" t="str">
        <f>IF(BC1002="","",IF(BC1002&gt;0,COUNT($AY$2:AY1002),""))</f>
        <v/>
      </c>
      <c r="AY1002" s="113" t="str">
        <f t="shared" si="499"/>
        <v/>
      </c>
      <c r="AZ1002" s="113" t="str">
        <f t="shared" si="500"/>
        <v/>
      </c>
      <c r="BA1002" s="113" t="str">
        <f t="shared" si="501"/>
        <v/>
      </c>
      <c r="BB1002" s="113" t="str">
        <f t="shared" si="502"/>
        <v/>
      </c>
      <c r="BC1002" s="113" t="str">
        <f t="shared" si="503"/>
        <v/>
      </c>
      <c r="BD1002" s="113" t="str">
        <f t="shared" si="504"/>
        <v/>
      </c>
      <c r="BE1002" s="113" t="str">
        <f t="shared" si="505"/>
        <v/>
      </c>
      <c r="BF1002" s="113" t="str">
        <f t="shared" si="506"/>
        <v/>
      </c>
      <c r="BG1002" s="113" t="str">
        <f t="shared" si="507"/>
        <v/>
      </c>
      <c r="BH1002" s="113" t="str">
        <f t="shared" si="508"/>
        <v/>
      </c>
      <c r="BI1002" s="113" t="str">
        <f t="shared" si="509"/>
        <v/>
      </c>
      <c r="BJ1002" s="113" t="str">
        <f t="shared" si="510"/>
        <v/>
      </c>
      <c r="BK1002" s="113" t="str">
        <f t="shared" si="511"/>
        <v/>
      </c>
      <c r="BL1002" s="113" t="str">
        <f t="shared" si="512"/>
        <v/>
      </c>
      <c r="BM1002" s="113" t="str">
        <f t="shared" si="513"/>
        <v/>
      </c>
      <c r="BN1002" s="113" t="str">
        <f t="shared" si="514"/>
        <v/>
      </c>
    </row>
    <row r="1003" spans="1:66">
      <c r="A1003" s="111">
        <f>IF('Data Entry'!$H$4="","",'Data Entry'!$H$4)</f>
        <v>8</v>
      </c>
      <c r="B1003" s="111" t="str">
        <f>IF('Data Entry'!B1008="","",'Data Entry'!B1008)</f>
        <v/>
      </c>
      <c r="C1003" s="111" t="str">
        <f>IF('Data Entry'!C1008="","",'Data Entry'!C1008)</f>
        <v/>
      </c>
      <c r="D1003" s="114" t="str">
        <f>IF('Data Entry'!D1008="","",'Data Entry'!D1008)</f>
        <v/>
      </c>
      <c r="E1003" s="111" t="str">
        <f>IF('Data Entry'!E1008="","",UPPER('Data Entry'!E1008))</f>
        <v/>
      </c>
      <c r="F1003" s="111"/>
      <c r="G1003" s="111" t="str">
        <f>IF('Data Entry'!F1008="","",UPPER('Data Entry'!F1008))</f>
        <v/>
      </c>
      <c r="H1003" s="111"/>
      <c r="I1003" s="111"/>
      <c r="J1003" s="111"/>
      <c r="K1003" s="111" t="str">
        <f>IF('Data Entry'!G1008="","",'Data Entry'!G1008)</f>
        <v/>
      </c>
      <c r="L1003" s="111" t="str">
        <f>IF('Data Entry'!H1008="","",'Data Entry'!H1008)</f>
        <v/>
      </c>
      <c r="M1003" s="111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  <c r="AE1003" s="112"/>
      <c r="AF1003" s="68" t="str">
        <f>IF(AK1003="","",IF(AK1003&gt;0,COUNT($AG$2:AG1003),""))</f>
        <v/>
      </c>
      <c r="AG1003" s="113">
        <f t="shared" si="483"/>
        <v>8</v>
      </c>
      <c r="AH1003" s="113" t="str">
        <f t="shared" si="484"/>
        <v/>
      </c>
      <c r="AI1003" s="113" t="str">
        <f t="shared" si="485"/>
        <v/>
      </c>
      <c r="AJ1003" s="113" t="str">
        <f t="shared" si="486"/>
        <v/>
      </c>
      <c r="AK1003" s="113" t="str">
        <f t="shared" si="487"/>
        <v/>
      </c>
      <c r="AL1003" s="113">
        <f t="shared" si="488"/>
        <v>0</v>
      </c>
      <c r="AM1003" s="113" t="str">
        <f t="shared" si="489"/>
        <v/>
      </c>
      <c r="AN1003" s="113">
        <f t="shared" si="490"/>
        <v>0</v>
      </c>
      <c r="AO1003" s="113">
        <f t="shared" si="491"/>
        <v>0</v>
      </c>
      <c r="AP1003" s="113">
        <f t="shared" si="492"/>
        <v>0</v>
      </c>
      <c r="AQ1003" s="113" t="str">
        <f t="shared" si="493"/>
        <v/>
      </c>
      <c r="AR1003" s="113" t="str">
        <f t="shared" si="494"/>
        <v/>
      </c>
      <c r="AS1003" s="113">
        <f t="shared" si="495"/>
        <v>0</v>
      </c>
      <c r="AT1003" s="113">
        <f t="shared" si="496"/>
        <v>0</v>
      </c>
      <c r="AU1003" s="113">
        <f t="shared" si="497"/>
        <v>0</v>
      </c>
      <c r="AV1003" s="113">
        <f t="shared" si="498"/>
        <v>0</v>
      </c>
      <c r="AX1003" s="68" t="str">
        <f>IF(BC1003="","",IF(BC1003&gt;0,COUNT($AY$2:AY1003),""))</f>
        <v/>
      </c>
      <c r="AY1003" s="113" t="str">
        <f t="shared" si="499"/>
        <v/>
      </c>
      <c r="AZ1003" s="113" t="str">
        <f t="shared" si="500"/>
        <v/>
      </c>
      <c r="BA1003" s="113" t="str">
        <f t="shared" si="501"/>
        <v/>
      </c>
      <c r="BB1003" s="113" t="str">
        <f t="shared" si="502"/>
        <v/>
      </c>
      <c r="BC1003" s="113" t="str">
        <f t="shared" si="503"/>
        <v/>
      </c>
      <c r="BD1003" s="113" t="str">
        <f t="shared" si="504"/>
        <v/>
      </c>
      <c r="BE1003" s="113" t="str">
        <f t="shared" si="505"/>
        <v/>
      </c>
      <c r="BF1003" s="113" t="str">
        <f t="shared" si="506"/>
        <v/>
      </c>
      <c r="BG1003" s="113" t="str">
        <f t="shared" si="507"/>
        <v/>
      </c>
      <c r="BH1003" s="113" t="str">
        <f t="shared" si="508"/>
        <v/>
      </c>
      <c r="BI1003" s="113" t="str">
        <f t="shared" si="509"/>
        <v/>
      </c>
      <c r="BJ1003" s="113" t="str">
        <f t="shared" si="510"/>
        <v/>
      </c>
      <c r="BK1003" s="113" t="str">
        <f t="shared" si="511"/>
        <v/>
      </c>
      <c r="BL1003" s="113" t="str">
        <f t="shared" si="512"/>
        <v/>
      </c>
      <c r="BM1003" s="113" t="str">
        <f t="shared" si="513"/>
        <v/>
      </c>
      <c r="BN1003" s="113" t="str">
        <f t="shared" si="514"/>
        <v/>
      </c>
    </row>
    <row r="1004" spans="1:66">
      <c r="A1004" s="111">
        <f>IF('Data Entry'!$H$4="","",'Data Entry'!$H$4)</f>
        <v>8</v>
      </c>
      <c r="B1004" s="111" t="str">
        <f>IF('Data Entry'!B1009="","",'Data Entry'!B1009)</f>
        <v/>
      </c>
      <c r="C1004" s="111" t="str">
        <f>IF('Data Entry'!C1009="","",'Data Entry'!C1009)</f>
        <v/>
      </c>
      <c r="D1004" s="114" t="str">
        <f>IF('Data Entry'!D1009="","",'Data Entry'!D1009)</f>
        <v/>
      </c>
      <c r="E1004" s="111" t="str">
        <f>IF('Data Entry'!E1009="","",UPPER('Data Entry'!E1009))</f>
        <v/>
      </c>
      <c r="F1004" s="111"/>
      <c r="G1004" s="111" t="str">
        <f>IF('Data Entry'!F1009="","",UPPER('Data Entry'!F1009))</f>
        <v/>
      </c>
      <c r="H1004" s="111"/>
      <c r="I1004" s="111"/>
      <c r="J1004" s="111"/>
      <c r="K1004" s="111" t="str">
        <f>IF('Data Entry'!G1009="","",'Data Entry'!G1009)</f>
        <v/>
      </c>
      <c r="L1004" s="111" t="str">
        <f>IF('Data Entry'!H1009="","",'Data Entry'!H1009)</f>
        <v/>
      </c>
      <c r="M1004" s="111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  <c r="AE1004" s="112"/>
      <c r="AF1004" s="68" t="str">
        <f>IF(AK1004="","",IF(AK1004&gt;0,COUNT($AG$2:AG1004),""))</f>
        <v/>
      </c>
      <c r="AG1004" s="113">
        <f t="shared" si="483"/>
        <v>8</v>
      </c>
      <c r="AH1004" s="113" t="str">
        <f t="shared" si="484"/>
        <v/>
      </c>
      <c r="AI1004" s="113" t="str">
        <f t="shared" si="485"/>
        <v/>
      </c>
      <c r="AJ1004" s="113" t="str">
        <f t="shared" si="486"/>
        <v/>
      </c>
      <c r="AK1004" s="113" t="str">
        <f t="shared" si="487"/>
        <v/>
      </c>
      <c r="AL1004" s="113">
        <f t="shared" si="488"/>
        <v>0</v>
      </c>
      <c r="AM1004" s="113" t="str">
        <f t="shared" si="489"/>
        <v/>
      </c>
      <c r="AN1004" s="113">
        <f t="shared" si="490"/>
        <v>0</v>
      </c>
      <c r="AO1004" s="113">
        <f t="shared" si="491"/>
        <v>0</v>
      </c>
      <c r="AP1004" s="113">
        <f t="shared" si="492"/>
        <v>0</v>
      </c>
      <c r="AQ1004" s="113" t="str">
        <f t="shared" si="493"/>
        <v/>
      </c>
      <c r="AR1004" s="113" t="str">
        <f t="shared" si="494"/>
        <v/>
      </c>
      <c r="AS1004" s="113">
        <f t="shared" si="495"/>
        <v>0</v>
      </c>
      <c r="AT1004" s="113">
        <f t="shared" si="496"/>
        <v>0</v>
      </c>
      <c r="AU1004" s="113">
        <f t="shared" si="497"/>
        <v>0</v>
      </c>
      <c r="AV1004" s="113">
        <f t="shared" si="498"/>
        <v>0</v>
      </c>
      <c r="AX1004" s="68" t="str">
        <f>IF(BC1004="","",IF(BC1004&gt;0,COUNT($AY$2:AY1004),""))</f>
        <v/>
      </c>
      <c r="AY1004" s="113" t="str">
        <f t="shared" si="499"/>
        <v/>
      </c>
      <c r="AZ1004" s="113" t="str">
        <f t="shared" si="500"/>
        <v/>
      </c>
      <c r="BA1004" s="113" t="str">
        <f t="shared" si="501"/>
        <v/>
      </c>
      <c r="BB1004" s="113" t="str">
        <f t="shared" si="502"/>
        <v/>
      </c>
      <c r="BC1004" s="113" t="str">
        <f t="shared" si="503"/>
        <v/>
      </c>
      <c r="BD1004" s="113" t="str">
        <f t="shared" si="504"/>
        <v/>
      </c>
      <c r="BE1004" s="113" t="str">
        <f t="shared" si="505"/>
        <v/>
      </c>
      <c r="BF1004" s="113" t="str">
        <f t="shared" si="506"/>
        <v/>
      </c>
      <c r="BG1004" s="113" t="str">
        <f t="shared" si="507"/>
        <v/>
      </c>
      <c r="BH1004" s="113" t="str">
        <f t="shared" si="508"/>
        <v/>
      </c>
      <c r="BI1004" s="113" t="str">
        <f t="shared" si="509"/>
        <v/>
      </c>
      <c r="BJ1004" s="113" t="str">
        <f t="shared" si="510"/>
        <v/>
      </c>
      <c r="BK1004" s="113" t="str">
        <f t="shared" si="511"/>
        <v/>
      </c>
      <c r="BL1004" s="113" t="str">
        <f t="shared" si="512"/>
        <v/>
      </c>
      <c r="BM1004" s="113" t="str">
        <f t="shared" si="513"/>
        <v/>
      </c>
      <c r="BN1004" s="113" t="str">
        <f t="shared" si="514"/>
        <v/>
      </c>
    </row>
    <row r="1005" spans="1:66">
      <c r="A1005" s="111">
        <f>IF('Data Entry'!$H$4="","",'Data Entry'!$H$4)</f>
        <v>8</v>
      </c>
      <c r="B1005" s="111" t="str">
        <f>IF('Data Entry'!B1010="","",'Data Entry'!B1010)</f>
        <v/>
      </c>
      <c r="C1005" s="111" t="str">
        <f>IF('Data Entry'!C1010="","",'Data Entry'!C1010)</f>
        <v/>
      </c>
      <c r="D1005" s="114" t="str">
        <f>IF('Data Entry'!D1010="","",'Data Entry'!D1010)</f>
        <v/>
      </c>
      <c r="E1005" s="111" t="str">
        <f>IF('Data Entry'!E1010="","",UPPER('Data Entry'!E1010))</f>
        <v/>
      </c>
      <c r="F1005" s="111"/>
      <c r="G1005" s="111" t="str">
        <f>IF('Data Entry'!F1010="","",UPPER('Data Entry'!F1010))</f>
        <v/>
      </c>
      <c r="H1005" s="111"/>
      <c r="I1005" s="111"/>
      <c r="J1005" s="111"/>
      <c r="K1005" s="111" t="str">
        <f>IF('Data Entry'!G1010="","",'Data Entry'!G1010)</f>
        <v/>
      </c>
      <c r="L1005" s="111" t="str">
        <f>IF('Data Entry'!H1010="","",'Data Entry'!H1010)</f>
        <v/>
      </c>
      <c r="M1005" s="111"/>
      <c r="N1005" s="111"/>
      <c r="O1005" s="111"/>
      <c r="P1005" s="111"/>
      <c r="Q1005" s="111"/>
      <c r="R1005" s="111"/>
      <c r="S1005" s="111"/>
      <c r="T1005" s="111"/>
      <c r="U1005" s="111"/>
      <c r="V1005" s="111"/>
      <c r="W1005" s="111"/>
      <c r="X1005" s="111"/>
      <c r="Y1005" s="111"/>
      <c r="Z1005" s="111"/>
      <c r="AA1005" s="111"/>
      <c r="AB1005" s="111"/>
      <c r="AC1005" s="111"/>
      <c r="AD1005" s="111"/>
      <c r="AE1005" s="112"/>
      <c r="AF1005" s="68" t="str">
        <f>IF(AK1005="","",IF(AK1005&gt;0,COUNT($AG$2:AG1005),""))</f>
        <v/>
      </c>
      <c r="AG1005" s="113">
        <f t="shared" si="483"/>
        <v>8</v>
      </c>
      <c r="AH1005" s="113" t="str">
        <f t="shared" si="484"/>
        <v/>
      </c>
      <c r="AI1005" s="113" t="str">
        <f t="shared" si="485"/>
        <v/>
      </c>
      <c r="AJ1005" s="113" t="str">
        <f t="shared" si="486"/>
        <v/>
      </c>
      <c r="AK1005" s="113" t="str">
        <f t="shared" si="487"/>
        <v/>
      </c>
      <c r="AL1005" s="113">
        <f t="shared" si="488"/>
        <v>0</v>
      </c>
      <c r="AM1005" s="113" t="str">
        <f t="shared" si="489"/>
        <v/>
      </c>
      <c r="AN1005" s="113">
        <f t="shared" si="490"/>
        <v>0</v>
      </c>
      <c r="AO1005" s="113">
        <f t="shared" si="491"/>
        <v>0</v>
      </c>
      <c r="AP1005" s="113">
        <f t="shared" si="492"/>
        <v>0</v>
      </c>
      <c r="AQ1005" s="113" t="str">
        <f t="shared" si="493"/>
        <v/>
      </c>
      <c r="AR1005" s="113" t="str">
        <f t="shared" si="494"/>
        <v/>
      </c>
      <c r="AS1005" s="113">
        <f t="shared" si="495"/>
        <v>0</v>
      </c>
      <c r="AT1005" s="113">
        <f t="shared" si="496"/>
        <v>0</v>
      </c>
      <c r="AU1005" s="113">
        <f t="shared" si="497"/>
        <v>0</v>
      </c>
      <c r="AV1005" s="113">
        <f t="shared" si="498"/>
        <v>0</v>
      </c>
      <c r="AX1005" s="68" t="str">
        <f>IF(BC1005="","",IF(BC1005&gt;0,COUNT($AY$2:AY1005),""))</f>
        <v/>
      </c>
      <c r="AY1005" s="113" t="str">
        <f t="shared" si="499"/>
        <v/>
      </c>
      <c r="AZ1005" s="113" t="str">
        <f t="shared" si="500"/>
        <v/>
      </c>
      <c r="BA1005" s="113" t="str">
        <f t="shared" si="501"/>
        <v/>
      </c>
      <c r="BB1005" s="113" t="str">
        <f t="shared" si="502"/>
        <v/>
      </c>
      <c r="BC1005" s="113" t="str">
        <f t="shared" si="503"/>
        <v/>
      </c>
      <c r="BD1005" s="113" t="str">
        <f t="shared" si="504"/>
        <v/>
      </c>
      <c r="BE1005" s="113" t="str">
        <f t="shared" si="505"/>
        <v/>
      </c>
      <c r="BF1005" s="113" t="str">
        <f t="shared" si="506"/>
        <v/>
      </c>
      <c r="BG1005" s="113" t="str">
        <f t="shared" si="507"/>
        <v/>
      </c>
      <c r="BH1005" s="113" t="str">
        <f t="shared" si="508"/>
        <v/>
      </c>
      <c r="BI1005" s="113" t="str">
        <f t="shared" si="509"/>
        <v/>
      </c>
      <c r="BJ1005" s="113" t="str">
        <f t="shared" si="510"/>
        <v/>
      </c>
      <c r="BK1005" s="113" t="str">
        <f t="shared" si="511"/>
        <v/>
      </c>
      <c r="BL1005" s="113" t="str">
        <f t="shared" si="512"/>
        <v/>
      </c>
      <c r="BM1005" s="113" t="str">
        <f t="shared" si="513"/>
        <v/>
      </c>
      <c r="BN1005" s="113" t="str">
        <f t="shared" si="514"/>
        <v/>
      </c>
    </row>
    <row r="1006" spans="1:66">
      <c r="A1006" s="111">
        <f>IF('Data Entry'!$H$4="","",'Data Entry'!$H$4)</f>
        <v>8</v>
      </c>
      <c r="B1006" s="111" t="str">
        <f>IF('Data Entry'!B1011="","",'Data Entry'!B1011)</f>
        <v/>
      </c>
      <c r="C1006" s="111" t="str">
        <f>IF('Data Entry'!C1011="","",'Data Entry'!C1011)</f>
        <v/>
      </c>
      <c r="D1006" s="114" t="str">
        <f>IF('Data Entry'!D1011="","",'Data Entry'!D1011)</f>
        <v/>
      </c>
      <c r="E1006" s="111" t="str">
        <f>IF('Data Entry'!E1011="","",UPPER('Data Entry'!E1011))</f>
        <v/>
      </c>
      <c r="F1006" s="111"/>
      <c r="G1006" s="111" t="str">
        <f>IF('Data Entry'!F1011="","",UPPER('Data Entry'!F1011))</f>
        <v/>
      </c>
      <c r="H1006" s="111"/>
      <c r="I1006" s="111"/>
      <c r="J1006" s="111"/>
      <c r="K1006" s="111" t="str">
        <f>IF('Data Entry'!G1011="","",'Data Entry'!G1011)</f>
        <v/>
      </c>
      <c r="L1006" s="111" t="str">
        <f>IF('Data Entry'!H1011="","",'Data Entry'!H1011)</f>
        <v/>
      </c>
      <c r="M1006" s="111"/>
      <c r="N1006" s="111"/>
      <c r="O1006" s="111"/>
      <c r="P1006" s="111"/>
      <c r="Q1006" s="111"/>
      <c r="R1006" s="111"/>
      <c r="S1006" s="111"/>
      <c r="T1006" s="111"/>
      <c r="U1006" s="111"/>
      <c r="V1006" s="111"/>
      <c r="W1006" s="111"/>
      <c r="X1006" s="111"/>
      <c r="Y1006" s="111"/>
      <c r="Z1006" s="111"/>
      <c r="AA1006" s="111"/>
      <c r="AB1006" s="111"/>
      <c r="AC1006" s="111"/>
      <c r="AD1006" s="111"/>
      <c r="AE1006" s="112"/>
      <c r="AF1006" s="68" t="str">
        <f>IF(AK1006="","",IF(AK1006&gt;0,COUNT($AG$2:AG1006),""))</f>
        <v/>
      </c>
      <c r="AG1006" s="113">
        <f t="shared" si="483"/>
        <v>8</v>
      </c>
      <c r="AH1006" s="113" t="str">
        <f t="shared" si="484"/>
        <v/>
      </c>
      <c r="AI1006" s="113" t="str">
        <f t="shared" si="485"/>
        <v/>
      </c>
      <c r="AJ1006" s="113" t="str">
        <f t="shared" si="486"/>
        <v/>
      </c>
      <c r="AK1006" s="113" t="str">
        <f t="shared" si="487"/>
        <v/>
      </c>
      <c r="AL1006" s="113">
        <f t="shared" si="488"/>
        <v>0</v>
      </c>
      <c r="AM1006" s="113" t="str">
        <f t="shared" si="489"/>
        <v/>
      </c>
      <c r="AN1006" s="113">
        <f t="shared" si="490"/>
        <v>0</v>
      </c>
      <c r="AO1006" s="113">
        <f t="shared" si="491"/>
        <v>0</v>
      </c>
      <c r="AP1006" s="113">
        <f t="shared" si="492"/>
        <v>0</v>
      </c>
      <c r="AQ1006" s="113" t="str">
        <f t="shared" si="493"/>
        <v/>
      </c>
      <c r="AR1006" s="113" t="str">
        <f t="shared" si="494"/>
        <v/>
      </c>
      <c r="AS1006" s="113">
        <f t="shared" si="495"/>
        <v>0</v>
      </c>
      <c r="AT1006" s="113">
        <f t="shared" si="496"/>
        <v>0</v>
      </c>
      <c r="AU1006" s="113">
        <f t="shared" si="497"/>
        <v>0</v>
      </c>
      <c r="AV1006" s="113">
        <f t="shared" si="498"/>
        <v>0</v>
      </c>
      <c r="AX1006" s="68" t="str">
        <f>IF(BC1006="","",IF(BC1006&gt;0,COUNT($AY$2:AY1006),""))</f>
        <v/>
      </c>
      <c r="AY1006" s="113" t="str">
        <f t="shared" si="499"/>
        <v/>
      </c>
      <c r="AZ1006" s="113" t="str">
        <f t="shared" si="500"/>
        <v/>
      </c>
      <c r="BA1006" s="113" t="str">
        <f t="shared" si="501"/>
        <v/>
      </c>
      <c r="BB1006" s="113" t="str">
        <f t="shared" si="502"/>
        <v/>
      </c>
      <c r="BC1006" s="113" t="str">
        <f t="shared" si="503"/>
        <v/>
      </c>
      <c r="BD1006" s="113" t="str">
        <f t="shared" si="504"/>
        <v/>
      </c>
      <c r="BE1006" s="113" t="str">
        <f t="shared" si="505"/>
        <v/>
      </c>
      <c r="BF1006" s="113" t="str">
        <f t="shared" si="506"/>
        <v/>
      </c>
      <c r="BG1006" s="113" t="str">
        <f t="shared" si="507"/>
        <v/>
      </c>
      <c r="BH1006" s="113" t="str">
        <f t="shared" si="508"/>
        <v/>
      </c>
      <c r="BI1006" s="113" t="str">
        <f t="shared" si="509"/>
        <v/>
      </c>
      <c r="BJ1006" s="113" t="str">
        <f t="shared" si="510"/>
        <v/>
      </c>
      <c r="BK1006" s="113" t="str">
        <f t="shared" si="511"/>
        <v/>
      </c>
      <c r="BL1006" s="113" t="str">
        <f t="shared" si="512"/>
        <v/>
      </c>
      <c r="BM1006" s="113" t="str">
        <f t="shared" si="513"/>
        <v/>
      </c>
      <c r="BN1006" s="113" t="str">
        <f t="shared" si="514"/>
        <v/>
      </c>
    </row>
    <row r="1007" spans="1:66">
      <c r="A1007" s="111">
        <f>IF('Data Entry'!$H$4="","",'Data Entry'!$H$4)</f>
        <v>8</v>
      </c>
      <c r="B1007" s="111" t="str">
        <f>IF('Data Entry'!B1012="","",'Data Entry'!B1012)</f>
        <v/>
      </c>
      <c r="C1007" s="111" t="str">
        <f>IF('Data Entry'!C1012="","",'Data Entry'!C1012)</f>
        <v/>
      </c>
      <c r="D1007" s="114" t="str">
        <f>IF('Data Entry'!D1012="","",'Data Entry'!D1012)</f>
        <v/>
      </c>
      <c r="E1007" s="111" t="str">
        <f>IF('Data Entry'!E1012="","",UPPER('Data Entry'!E1012))</f>
        <v/>
      </c>
      <c r="F1007" s="111"/>
      <c r="G1007" s="111" t="str">
        <f>IF('Data Entry'!F1012="","",UPPER('Data Entry'!F1012))</f>
        <v/>
      </c>
      <c r="H1007" s="111"/>
      <c r="I1007" s="111"/>
      <c r="J1007" s="111"/>
      <c r="K1007" s="111" t="str">
        <f>IF('Data Entry'!G1012="","",'Data Entry'!G1012)</f>
        <v/>
      </c>
      <c r="L1007" s="111" t="str">
        <f>IF('Data Entry'!H1012="","",'Data Entry'!H1012)</f>
        <v/>
      </c>
      <c r="M1007" s="111"/>
      <c r="N1007" s="111"/>
      <c r="O1007" s="111"/>
      <c r="P1007" s="111"/>
      <c r="Q1007" s="111"/>
      <c r="R1007" s="111"/>
      <c r="S1007" s="111"/>
      <c r="T1007" s="111"/>
      <c r="U1007" s="111"/>
      <c r="V1007" s="111"/>
      <c r="W1007" s="111"/>
      <c r="X1007" s="111"/>
      <c r="Y1007" s="111"/>
      <c r="Z1007" s="111"/>
      <c r="AA1007" s="111"/>
      <c r="AB1007" s="111"/>
      <c r="AC1007" s="111"/>
      <c r="AD1007" s="111"/>
      <c r="AE1007" s="112"/>
      <c r="AF1007" s="68" t="str">
        <f>IF(AK1007="","",IF(AK1007&gt;0,COUNT($AG$2:AG1007),""))</f>
        <v/>
      </c>
      <c r="AG1007" s="113">
        <f t="shared" si="483"/>
        <v>8</v>
      </c>
      <c r="AH1007" s="113" t="str">
        <f t="shared" si="484"/>
        <v/>
      </c>
      <c r="AI1007" s="113" t="str">
        <f t="shared" si="485"/>
        <v/>
      </c>
      <c r="AJ1007" s="113" t="str">
        <f t="shared" si="486"/>
        <v/>
      </c>
      <c r="AK1007" s="113" t="str">
        <f t="shared" si="487"/>
        <v/>
      </c>
      <c r="AL1007" s="113">
        <f t="shared" si="488"/>
        <v>0</v>
      </c>
      <c r="AM1007" s="113" t="str">
        <f t="shared" si="489"/>
        <v/>
      </c>
      <c r="AN1007" s="113">
        <f t="shared" si="490"/>
        <v>0</v>
      </c>
      <c r="AO1007" s="113">
        <f t="shared" si="491"/>
        <v>0</v>
      </c>
      <c r="AP1007" s="113">
        <f t="shared" si="492"/>
        <v>0</v>
      </c>
      <c r="AQ1007" s="113" t="str">
        <f t="shared" si="493"/>
        <v/>
      </c>
      <c r="AR1007" s="113" t="str">
        <f t="shared" si="494"/>
        <v/>
      </c>
      <c r="AS1007" s="113">
        <f t="shared" si="495"/>
        <v>0</v>
      </c>
      <c r="AT1007" s="113">
        <f t="shared" si="496"/>
        <v>0</v>
      </c>
      <c r="AU1007" s="113">
        <f t="shared" si="497"/>
        <v>0</v>
      </c>
      <c r="AV1007" s="113">
        <f t="shared" si="498"/>
        <v>0</v>
      </c>
      <c r="AX1007" s="68" t="str">
        <f>IF(BC1007="","",IF(BC1007&gt;0,COUNT($AY$2:AY1007),""))</f>
        <v/>
      </c>
      <c r="AY1007" s="113" t="str">
        <f t="shared" si="499"/>
        <v/>
      </c>
      <c r="AZ1007" s="113" t="str">
        <f t="shared" si="500"/>
        <v/>
      </c>
      <c r="BA1007" s="113" t="str">
        <f t="shared" si="501"/>
        <v/>
      </c>
      <c r="BB1007" s="113" t="str">
        <f t="shared" si="502"/>
        <v/>
      </c>
      <c r="BC1007" s="113" t="str">
        <f t="shared" si="503"/>
        <v/>
      </c>
      <c r="BD1007" s="113" t="str">
        <f t="shared" si="504"/>
        <v/>
      </c>
      <c r="BE1007" s="113" t="str">
        <f t="shared" si="505"/>
        <v/>
      </c>
      <c r="BF1007" s="113" t="str">
        <f t="shared" si="506"/>
        <v/>
      </c>
      <c r="BG1007" s="113" t="str">
        <f t="shared" si="507"/>
        <v/>
      </c>
      <c r="BH1007" s="113" t="str">
        <f t="shared" si="508"/>
        <v/>
      </c>
      <c r="BI1007" s="113" t="str">
        <f t="shared" si="509"/>
        <v/>
      </c>
      <c r="BJ1007" s="113" t="str">
        <f t="shared" si="510"/>
        <v/>
      </c>
      <c r="BK1007" s="113" t="str">
        <f t="shared" si="511"/>
        <v/>
      </c>
      <c r="BL1007" s="113" t="str">
        <f t="shared" si="512"/>
        <v/>
      </c>
      <c r="BM1007" s="113" t="str">
        <f t="shared" si="513"/>
        <v/>
      </c>
      <c r="BN1007" s="113" t="str">
        <f t="shared" si="514"/>
        <v/>
      </c>
    </row>
    <row r="1008" spans="1:66">
      <c r="A1008" s="111">
        <f>IF('Data Entry'!$H$4="","",'Data Entry'!$H$4)</f>
        <v>8</v>
      </c>
      <c r="B1008" s="111" t="str">
        <f>IF('Data Entry'!B1013="","",'Data Entry'!B1013)</f>
        <v/>
      </c>
      <c r="C1008" s="111" t="str">
        <f>IF('Data Entry'!C1013="","",'Data Entry'!C1013)</f>
        <v/>
      </c>
      <c r="D1008" s="114" t="str">
        <f>IF('Data Entry'!D1013="","",'Data Entry'!D1013)</f>
        <v/>
      </c>
      <c r="E1008" s="111" t="str">
        <f>IF('Data Entry'!E1013="","",UPPER('Data Entry'!E1013))</f>
        <v/>
      </c>
      <c r="F1008" s="111"/>
      <c r="G1008" s="111" t="str">
        <f>IF('Data Entry'!F1013="","",UPPER('Data Entry'!F1013))</f>
        <v/>
      </c>
      <c r="H1008" s="111"/>
      <c r="I1008" s="111"/>
      <c r="J1008" s="111"/>
      <c r="K1008" s="111" t="str">
        <f>IF('Data Entry'!G1013="","",'Data Entry'!G1013)</f>
        <v/>
      </c>
      <c r="L1008" s="111" t="str">
        <f>IF('Data Entry'!H1013="","",'Data Entry'!H1013)</f>
        <v/>
      </c>
      <c r="M1008" s="111"/>
      <c r="N1008" s="111"/>
      <c r="O1008" s="111"/>
      <c r="P1008" s="111"/>
      <c r="Q1008" s="111"/>
      <c r="R1008" s="111"/>
      <c r="S1008" s="111"/>
      <c r="T1008" s="111"/>
      <c r="U1008" s="111"/>
      <c r="V1008" s="111"/>
      <c r="W1008" s="111"/>
      <c r="X1008" s="111"/>
      <c r="Y1008" s="111"/>
      <c r="Z1008" s="111"/>
      <c r="AA1008" s="111"/>
      <c r="AB1008" s="111"/>
      <c r="AC1008" s="111"/>
      <c r="AD1008" s="111"/>
      <c r="AE1008" s="112"/>
      <c r="AF1008" s="68" t="str">
        <f>IF(AK1008="","",IF(AK1008&gt;0,COUNT($AG$2:AG1008),""))</f>
        <v/>
      </c>
      <c r="AG1008" s="113">
        <f t="shared" si="483"/>
        <v>8</v>
      </c>
      <c r="AH1008" s="113" t="str">
        <f t="shared" si="484"/>
        <v/>
      </c>
      <c r="AI1008" s="113" t="str">
        <f t="shared" si="485"/>
        <v/>
      </c>
      <c r="AJ1008" s="113" t="str">
        <f t="shared" si="486"/>
        <v/>
      </c>
      <c r="AK1008" s="113" t="str">
        <f t="shared" si="487"/>
        <v/>
      </c>
      <c r="AL1008" s="113">
        <f t="shared" si="488"/>
        <v>0</v>
      </c>
      <c r="AM1008" s="113" t="str">
        <f t="shared" si="489"/>
        <v/>
      </c>
      <c r="AN1008" s="113">
        <f t="shared" si="490"/>
        <v>0</v>
      </c>
      <c r="AO1008" s="113">
        <f t="shared" si="491"/>
        <v>0</v>
      </c>
      <c r="AP1008" s="113">
        <f t="shared" si="492"/>
        <v>0</v>
      </c>
      <c r="AQ1008" s="113" t="str">
        <f t="shared" si="493"/>
        <v/>
      </c>
      <c r="AR1008" s="113" t="str">
        <f t="shared" si="494"/>
        <v/>
      </c>
      <c r="AS1008" s="113">
        <f t="shared" si="495"/>
        <v>0</v>
      </c>
      <c r="AT1008" s="113">
        <f t="shared" si="496"/>
        <v>0</v>
      </c>
      <c r="AU1008" s="113">
        <f t="shared" si="497"/>
        <v>0</v>
      </c>
      <c r="AV1008" s="113">
        <f t="shared" si="498"/>
        <v>0</v>
      </c>
      <c r="AX1008" s="68" t="str">
        <f>IF(BC1008="","",IF(BC1008&gt;0,COUNT($AY$2:AY1008),""))</f>
        <v/>
      </c>
      <c r="AY1008" s="113" t="str">
        <f t="shared" si="499"/>
        <v/>
      </c>
      <c r="AZ1008" s="113" t="str">
        <f t="shared" si="500"/>
        <v/>
      </c>
      <c r="BA1008" s="113" t="str">
        <f t="shared" si="501"/>
        <v/>
      </c>
      <c r="BB1008" s="113" t="str">
        <f t="shared" si="502"/>
        <v/>
      </c>
      <c r="BC1008" s="113" t="str">
        <f t="shared" si="503"/>
        <v/>
      </c>
      <c r="BD1008" s="113" t="str">
        <f t="shared" si="504"/>
        <v/>
      </c>
      <c r="BE1008" s="113" t="str">
        <f t="shared" si="505"/>
        <v/>
      </c>
      <c r="BF1008" s="113" t="str">
        <f t="shared" si="506"/>
        <v/>
      </c>
      <c r="BG1008" s="113" t="str">
        <f t="shared" si="507"/>
        <v/>
      </c>
      <c r="BH1008" s="113" t="str">
        <f t="shared" si="508"/>
        <v/>
      </c>
      <c r="BI1008" s="113" t="str">
        <f t="shared" si="509"/>
        <v/>
      </c>
      <c r="BJ1008" s="113" t="str">
        <f t="shared" si="510"/>
        <v/>
      </c>
      <c r="BK1008" s="113" t="str">
        <f t="shared" si="511"/>
        <v/>
      </c>
      <c r="BL1008" s="113" t="str">
        <f t="shared" si="512"/>
        <v/>
      </c>
      <c r="BM1008" s="113" t="str">
        <f t="shared" si="513"/>
        <v/>
      </c>
      <c r="BN1008" s="113" t="str">
        <f t="shared" si="514"/>
        <v/>
      </c>
    </row>
    <row r="1009" spans="1:66">
      <c r="A1009" s="111">
        <f>IF('Data Entry'!$H$4="","",'Data Entry'!$H$4)</f>
        <v>8</v>
      </c>
      <c r="B1009" s="111" t="str">
        <f>IF('Data Entry'!B1014="","",'Data Entry'!B1014)</f>
        <v/>
      </c>
      <c r="C1009" s="111" t="str">
        <f>IF('Data Entry'!C1014="","",'Data Entry'!C1014)</f>
        <v/>
      </c>
      <c r="D1009" s="114" t="str">
        <f>IF('Data Entry'!D1014="","",'Data Entry'!D1014)</f>
        <v/>
      </c>
      <c r="E1009" s="111" t="str">
        <f>IF('Data Entry'!E1014="","",UPPER('Data Entry'!E1014))</f>
        <v/>
      </c>
      <c r="F1009" s="111"/>
      <c r="G1009" s="111" t="str">
        <f>IF('Data Entry'!F1014="","",UPPER('Data Entry'!F1014))</f>
        <v/>
      </c>
      <c r="H1009" s="111"/>
      <c r="I1009" s="111"/>
      <c r="J1009" s="111"/>
      <c r="K1009" s="111" t="str">
        <f>IF('Data Entry'!G1014="","",'Data Entry'!G1014)</f>
        <v/>
      </c>
      <c r="L1009" s="111" t="str">
        <f>IF('Data Entry'!H1014="","",'Data Entry'!H1014)</f>
        <v/>
      </c>
      <c r="M1009" s="111"/>
      <c r="N1009" s="111"/>
      <c r="O1009" s="111"/>
      <c r="P1009" s="111"/>
      <c r="Q1009" s="111"/>
      <c r="R1009" s="111"/>
      <c r="S1009" s="111"/>
      <c r="T1009" s="111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2"/>
      <c r="AF1009" s="68" t="str">
        <f>IF(AK1009="","",IF(AK1009&gt;0,COUNT($AG$2:AG1009),""))</f>
        <v/>
      </c>
      <c r="AG1009" s="113">
        <f t="shared" si="483"/>
        <v>8</v>
      </c>
      <c r="AH1009" s="113" t="str">
        <f t="shared" si="484"/>
        <v/>
      </c>
      <c r="AI1009" s="113" t="str">
        <f t="shared" si="485"/>
        <v/>
      </c>
      <c r="AJ1009" s="113" t="str">
        <f t="shared" si="486"/>
        <v/>
      </c>
      <c r="AK1009" s="113" t="str">
        <f t="shared" si="487"/>
        <v/>
      </c>
      <c r="AL1009" s="113">
        <f t="shared" si="488"/>
        <v>0</v>
      </c>
      <c r="AM1009" s="113" t="str">
        <f t="shared" si="489"/>
        <v/>
      </c>
      <c r="AN1009" s="113">
        <f t="shared" si="490"/>
        <v>0</v>
      </c>
      <c r="AO1009" s="113">
        <f t="shared" si="491"/>
        <v>0</v>
      </c>
      <c r="AP1009" s="113">
        <f t="shared" si="492"/>
        <v>0</v>
      </c>
      <c r="AQ1009" s="113" t="str">
        <f t="shared" si="493"/>
        <v/>
      </c>
      <c r="AR1009" s="113" t="str">
        <f t="shared" si="494"/>
        <v/>
      </c>
      <c r="AS1009" s="113">
        <f t="shared" si="495"/>
        <v>0</v>
      </c>
      <c r="AT1009" s="113">
        <f t="shared" si="496"/>
        <v>0</v>
      </c>
      <c r="AU1009" s="113">
        <f t="shared" si="497"/>
        <v>0</v>
      </c>
      <c r="AV1009" s="113">
        <f t="shared" si="498"/>
        <v>0</v>
      </c>
      <c r="AX1009" s="68" t="str">
        <f>IF(BC1009="","",IF(BC1009&gt;0,COUNT($AY$2:AY1009),""))</f>
        <v/>
      </c>
      <c r="AY1009" s="113" t="str">
        <f t="shared" si="499"/>
        <v/>
      </c>
      <c r="AZ1009" s="113" t="str">
        <f t="shared" si="500"/>
        <v/>
      </c>
      <c r="BA1009" s="113" t="str">
        <f t="shared" si="501"/>
        <v/>
      </c>
      <c r="BB1009" s="113" t="str">
        <f t="shared" si="502"/>
        <v/>
      </c>
      <c r="BC1009" s="113" t="str">
        <f t="shared" si="503"/>
        <v/>
      </c>
      <c r="BD1009" s="113" t="str">
        <f t="shared" si="504"/>
        <v/>
      </c>
      <c r="BE1009" s="113" t="str">
        <f t="shared" si="505"/>
        <v/>
      </c>
      <c r="BF1009" s="113" t="str">
        <f t="shared" si="506"/>
        <v/>
      </c>
      <c r="BG1009" s="113" t="str">
        <f t="shared" si="507"/>
        <v/>
      </c>
      <c r="BH1009" s="113" t="str">
        <f t="shared" si="508"/>
        <v/>
      </c>
      <c r="BI1009" s="113" t="str">
        <f t="shared" si="509"/>
        <v/>
      </c>
      <c r="BJ1009" s="113" t="str">
        <f t="shared" si="510"/>
        <v/>
      </c>
      <c r="BK1009" s="113" t="str">
        <f t="shared" si="511"/>
        <v/>
      </c>
      <c r="BL1009" s="113" t="str">
        <f t="shared" si="512"/>
        <v/>
      </c>
      <c r="BM1009" s="113" t="str">
        <f t="shared" si="513"/>
        <v/>
      </c>
      <c r="BN1009" s="113" t="str">
        <f t="shared" si="514"/>
        <v/>
      </c>
    </row>
    <row r="1010" spans="1:66">
      <c r="A1010" s="111">
        <f>IF('Data Entry'!$H$4="","",'Data Entry'!$H$4)</f>
        <v>8</v>
      </c>
      <c r="B1010" s="111" t="str">
        <f>IF('Data Entry'!B1015="","",'Data Entry'!B1015)</f>
        <v/>
      </c>
      <c r="C1010" s="111" t="str">
        <f>IF('Data Entry'!C1015="","",'Data Entry'!C1015)</f>
        <v/>
      </c>
      <c r="D1010" s="114" t="str">
        <f>IF('Data Entry'!D1015="","",'Data Entry'!D1015)</f>
        <v/>
      </c>
      <c r="E1010" s="111" t="str">
        <f>IF('Data Entry'!E1015="","",UPPER('Data Entry'!E1015))</f>
        <v/>
      </c>
      <c r="F1010" s="111"/>
      <c r="G1010" s="111" t="str">
        <f>IF('Data Entry'!F1015="","",UPPER('Data Entry'!F1015))</f>
        <v/>
      </c>
      <c r="H1010" s="111"/>
      <c r="I1010" s="111"/>
      <c r="J1010" s="111"/>
      <c r="K1010" s="111" t="str">
        <f>IF('Data Entry'!G1015="","",'Data Entry'!G1015)</f>
        <v/>
      </c>
      <c r="L1010" s="111" t="str">
        <f>IF('Data Entry'!H1015="","",'Data Entry'!H1015)</f>
        <v/>
      </c>
      <c r="M1010" s="111"/>
      <c r="N1010" s="111"/>
      <c r="O1010" s="111"/>
      <c r="P1010" s="111"/>
      <c r="Q1010" s="111"/>
      <c r="R1010" s="111"/>
      <c r="S1010" s="111"/>
      <c r="T1010" s="111"/>
      <c r="U1010" s="111"/>
      <c r="V1010" s="111"/>
      <c r="W1010" s="111"/>
      <c r="X1010" s="111"/>
      <c r="Y1010" s="111"/>
      <c r="Z1010" s="111"/>
      <c r="AA1010" s="111"/>
      <c r="AB1010" s="111"/>
      <c r="AC1010" s="111"/>
      <c r="AD1010" s="111"/>
      <c r="AE1010" s="112"/>
      <c r="AF1010" s="68" t="str">
        <f>IF(AK1010="","",IF(AK1010&gt;0,COUNT($AG$2:AG1010),""))</f>
        <v/>
      </c>
      <c r="AG1010" s="113">
        <f t="shared" si="483"/>
        <v>8</v>
      </c>
      <c r="AH1010" s="113" t="str">
        <f t="shared" si="484"/>
        <v/>
      </c>
      <c r="AI1010" s="113" t="str">
        <f t="shared" si="485"/>
        <v/>
      </c>
      <c r="AJ1010" s="113" t="str">
        <f t="shared" si="486"/>
        <v/>
      </c>
      <c r="AK1010" s="113" t="str">
        <f t="shared" si="487"/>
        <v/>
      </c>
      <c r="AL1010" s="113">
        <f t="shared" si="488"/>
        <v>0</v>
      </c>
      <c r="AM1010" s="113" t="str">
        <f t="shared" si="489"/>
        <v/>
      </c>
      <c r="AN1010" s="113">
        <f t="shared" si="490"/>
        <v>0</v>
      </c>
      <c r="AO1010" s="113">
        <f t="shared" si="491"/>
        <v>0</v>
      </c>
      <c r="AP1010" s="113">
        <f t="shared" si="492"/>
        <v>0</v>
      </c>
      <c r="AQ1010" s="113" t="str">
        <f t="shared" si="493"/>
        <v/>
      </c>
      <c r="AR1010" s="113" t="str">
        <f t="shared" si="494"/>
        <v/>
      </c>
      <c r="AS1010" s="113">
        <f t="shared" si="495"/>
        <v>0</v>
      </c>
      <c r="AT1010" s="113">
        <f t="shared" si="496"/>
        <v>0</v>
      </c>
      <c r="AU1010" s="113">
        <f t="shared" si="497"/>
        <v>0</v>
      </c>
      <c r="AV1010" s="113">
        <f t="shared" si="498"/>
        <v>0</v>
      </c>
      <c r="AX1010" s="68" t="str">
        <f>IF(BC1010="","",IF(BC1010&gt;0,COUNT($AY$2:AY1010),""))</f>
        <v/>
      </c>
      <c r="AY1010" s="113" t="str">
        <f t="shared" si="499"/>
        <v/>
      </c>
      <c r="AZ1010" s="113" t="str">
        <f t="shared" si="500"/>
        <v/>
      </c>
      <c r="BA1010" s="113" t="str">
        <f t="shared" si="501"/>
        <v/>
      </c>
      <c r="BB1010" s="113" t="str">
        <f t="shared" si="502"/>
        <v/>
      </c>
      <c r="BC1010" s="113" t="str">
        <f t="shared" si="503"/>
        <v/>
      </c>
      <c r="BD1010" s="113" t="str">
        <f t="shared" si="504"/>
        <v/>
      </c>
      <c r="BE1010" s="113" t="str">
        <f t="shared" si="505"/>
        <v/>
      </c>
      <c r="BF1010" s="113" t="str">
        <f t="shared" si="506"/>
        <v/>
      </c>
      <c r="BG1010" s="113" t="str">
        <f t="shared" si="507"/>
        <v/>
      </c>
      <c r="BH1010" s="113" t="str">
        <f t="shared" si="508"/>
        <v/>
      </c>
      <c r="BI1010" s="113" t="str">
        <f t="shared" si="509"/>
        <v/>
      </c>
      <c r="BJ1010" s="113" t="str">
        <f t="shared" si="510"/>
        <v/>
      </c>
      <c r="BK1010" s="113" t="str">
        <f t="shared" si="511"/>
        <v/>
      </c>
      <c r="BL1010" s="113" t="str">
        <f t="shared" si="512"/>
        <v/>
      </c>
      <c r="BM1010" s="113" t="str">
        <f t="shared" si="513"/>
        <v/>
      </c>
      <c r="BN1010" s="113" t="str">
        <f t="shared" si="514"/>
        <v/>
      </c>
    </row>
    <row r="1011" spans="1:66">
      <c r="A1011" s="111">
        <f>IF('Data Entry'!$H$4="","",'Data Entry'!$H$4)</f>
        <v>8</v>
      </c>
      <c r="B1011" s="111" t="str">
        <f>IF('Data Entry'!B1016="","",'Data Entry'!B1016)</f>
        <v/>
      </c>
      <c r="C1011" s="111" t="str">
        <f>IF('Data Entry'!C1016="","",'Data Entry'!C1016)</f>
        <v/>
      </c>
      <c r="D1011" s="114" t="str">
        <f>IF('Data Entry'!D1016="","",'Data Entry'!D1016)</f>
        <v/>
      </c>
      <c r="E1011" s="111" t="str">
        <f>IF('Data Entry'!E1016="","",UPPER('Data Entry'!E1016))</f>
        <v/>
      </c>
      <c r="F1011" s="111"/>
      <c r="G1011" s="111" t="str">
        <f>IF('Data Entry'!F1016="","",UPPER('Data Entry'!F1016))</f>
        <v/>
      </c>
      <c r="H1011" s="111"/>
      <c r="I1011" s="111"/>
      <c r="J1011" s="111"/>
      <c r="K1011" s="111" t="str">
        <f>IF('Data Entry'!G1016="","",'Data Entry'!G1016)</f>
        <v/>
      </c>
      <c r="L1011" s="111" t="str">
        <f>IF('Data Entry'!H1016="","",'Data Entry'!H1016)</f>
        <v/>
      </c>
      <c r="M1011" s="111"/>
      <c r="N1011" s="111"/>
      <c r="O1011" s="111"/>
      <c r="P1011" s="111"/>
      <c r="Q1011" s="111"/>
      <c r="R1011" s="111"/>
      <c r="S1011" s="111"/>
      <c r="T1011" s="111"/>
      <c r="U1011" s="111"/>
      <c r="V1011" s="111"/>
      <c r="W1011" s="111"/>
      <c r="X1011" s="111"/>
      <c r="Y1011" s="111"/>
      <c r="Z1011" s="111"/>
      <c r="AA1011" s="111"/>
      <c r="AB1011" s="111"/>
      <c r="AC1011" s="111"/>
      <c r="AD1011" s="111"/>
      <c r="AE1011" s="112"/>
      <c r="AF1011" s="68" t="str">
        <f>IF(AK1011="","",IF(AK1011&gt;0,COUNT($AG$2:AG1011),""))</f>
        <v/>
      </c>
      <c r="AG1011" s="113">
        <f t="shared" si="483"/>
        <v>8</v>
      </c>
      <c r="AH1011" s="113" t="str">
        <f t="shared" si="484"/>
        <v/>
      </c>
      <c r="AI1011" s="113" t="str">
        <f t="shared" si="485"/>
        <v/>
      </c>
      <c r="AJ1011" s="113" t="str">
        <f t="shared" si="486"/>
        <v/>
      </c>
      <c r="AK1011" s="113" t="str">
        <f t="shared" si="487"/>
        <v/>
      </c>
      <c r="AL1011" s="113">
        <f t="shared" si="488"/>
        <v>0</v>
      </c>
      <c r="AM1011" s="113" t="str">
        <f t="shared" si="489"/>
        <v/>
      </c>
      <c r="AN1011" s="113">
        <f t="shared" si="490"/>
        <v>0</v>
      </c>
      <c r="AO1011" s="113">
        <f t="shared" si="491"/>
        <v>0</v>
      </c>
      <c r="AP1011" s="113">
        <f t="shared" si="492"/>
        <v>0</v>
      </c>
      <c r="AQ1011" s="113" t="str">
        <f t="shared" si="493"/>
        <v/>
      </c>
      <c r="AR1011" s="113" t="str">
        <f t="shared" si="494"/>
        <v/>
      </c>
      <c r="AS1011" s="113">
        <f t="shared" si="495"/>
        <v>0</v>
      </c>
      <c r="AT1011" s="113">
        <f t="shared" si="496"/>
        <v>0</v>
      </c>
      <c r="AU1011" s="113">
        <f t="shared" si="497"/>
        <v>0</v>
      </c>
      <c r="AV1011" s="113">
        <f t="shared" si="498"/>
        <v>0</v>
      </c>
      <c r="AX1011" s="68" t="str">
        <f>IF(BC1011="","",IF(BC1011&gt;0,COUNT($AY$2:AY1011),""))</f>
        <v/>
      </c>
      <c r="AY1011" s="113" t="str">
        <f t="shared" si="499"/>
        <v/>
      </c>
      <c r="AZ1011" s="113" t="str">
        <f t="shared" si="500"/>
        <v/>
      </c>
      <c r="BA1011" s="113" t="str">
        <f t="shared" si="501"/>
        <v/>
      </c>
      <c r="BB1011" s="113" t="str">
        <f t="shared" si="502"/>
        <v/>
      </c>
      <c r="BC1011" s="113" t="str">
        <f t="shared" si="503"/>
        <v/>
      </c>
      <c r="BD1011" s="113" t="str">
        <f t="shared" si="504"/>
        <v/>
      </c>
      <c r="BE1011" s="113" t="str">
        <f t="shared" si="505"/>
        <v/>
      </c>
      <c r="BF1011" s="113" t="str">
        <f t="shared" si="506"/>
        <v/>
      </c>
      <c r="BG1011" s="113" t="str">
        <f t="shared" si="507"/>
        <v/>
      </c>
      <c r="BH1011" s="113" t="str">
        <f t="shared" si="508"/>
        <v/>
      </c>
      <c r="BI1011" s="113" t="str">
        <f t="shared" si="509"/>
        <v/>
      </c>
      <c r="BJ1011" s="113" t="str">
        <f t="shared" si="510"/>
        <v/>
      </c>
      <c r="BK1011" s="113" t="str">
        <f t="shared" si="511"/>
        <v/>
      </c>
      <c r="BL1011" s="113" t="str">
        <f t="shared" si="512"/>
        <v/>
      </c>
      <c r="BM1011" s="113" t="str">
        <f t="shared" si="513"/>
        <v/>
      </c>
      <c r="BN1011" s="113" t="str">
        <f t="shared" si="514"/>
        <v/>
      </c>
    </row>
    <row r="1012" spans="1:66">
      <c r="A1012" s="111">
        <f>IF('Data Entry'!$H$4="","",'Data Entry'!$H$4)</f>
        <v>8</v>
      </c>
      <c r="B1012" s="111" t="str">
        <f>IF('Data Entry'!B1017="","",'Data Entry'!B1017)</f>
        <v/>
      </c>
      <c r="C1012" s="111" t="str">
        <f>IF('Data Entry'!C1017="","",'Data Entry'!C1017)</f>
        <v/>
      </c>
      <c r="D1012" s="114" t="str">
        <f>IF('Data Entry'!D1017="","",'Data Entry'!D1017)</f>
        <v/>
      </c>
      <c r="E1012" s="111" t="str">
        <f>IF('Data Entry'!E1017="","",UPPER('Data Entry'!E1017))</f>
        <v/>
      </c>
      <c r="F1012" s="111"/>
      <c r="G1012" s="111" t="str">
        <f>IF('Data Entry'!F1017="","",UPPER('Data Entry'!F1017))</f>
        <v/>
      </c>
      <c r="H1012" s="111"/>
      <c r="I1012" s="111"/>
      <c r="J1012" s="111"/>
      <c r="K1012" s="111" t="str">
        <f>IF('Data Entry'!G1017="","",'Data Entry'!G1017)</f>
        <v/>
      </c>
      <c r="L1012" s="111" t="str">
        <f>IF('Data Entry'!H1017="","",'Data Entry'!H1017)</f>
        <v/>
      </c>
      <c r="M1012" s="111"/>
      <c r="N1012" s="111"/>
      <c r="O1012" s="111"/>
      <c r="P1012" s="111"/>
      <c r="Q1012" s="111"/>
      <c r="R1012" s="111"/>
      <c r="S1012" s="111"/>
      <c r="T1012" s="111"/>
      <c r="U1012" s="111"/>
      <c r="V1012" s="111"/>
      <c r="W1012" s="111"/>
      <c r="X1012" s="111"/>
      <c r="Y1012" s="111"/>
      <c r="Z1012" s="111"/>
      <c r="AA1012" s="111"/>
      <c r="AB1012" s="111"/>
      <c r="AC1012" s="111"/>
      <c r="AD1012" s="111"/>
      <c r="AE1012" s="112"/>
      <c r="AF1012" s="68" t="str">
        <f>IF(AK1012="","",IF(AK1012&gt;0,COUNT($AG$2:AG1012),""))</f>
        <v/>
      </c>
      <c r="AG1012" s="113">
        <f t="shared" si="483"/>
        <v>8</v>
      </c>
      <c r="AH1012" s="113" t="str">
        <f t="shared" si="484"/>
        <v/>
      </c>
      <c r="AI1012" s="113" t="str">
        <f t="shared" si="485"/>
        <v/>
      </c>
      <c r="AJ1012" s="113" t="str">
        <f t="shared" si="486"/>
        <v/>
      </c>
      <c r="AK1012" s="113" t="str">
        <f t="shared" si="487"/>
        <v/>
      </c>
      <c r="AL1012" s="113">
        <f t="shared" si="488"/>
        <v>0</v>
      </c>
      <c r="AM1012" s="113" t="str">
        <f t="shared" si="489"/>
        <v/>
      </c>
      <c r="AN1012" s="113">
        <f t="shared" si="490"/>
        <v>0</v>
      </c>
      <c r="AO1012" s="113">
        <f t="shared" si="491"/>
        <v>0</v>
      </c>
      <c r="AP1012" s="113">
        <f t="shared" si="492"/>
        <v>0</v>
      </c>
      <c r="AQ1012" s="113" t="str">
        <f t="shared" si="493"/>
        <v/>
      </c>
      <c r="AR1012" s="113" t="str">
        <f t="shared" si="494"/>
        <v/>
      </c>
      <c r="AS1012" s="113">
        <f t="shared" si="495"/>
        <v>0</v>
      </c>
      <c r="AT1012" s="113">
        <f t="shared" si="496"/>
        <v>0</v>
      </c>
      <c r="AU1012" s="113">
        <f t="shared" si="497"/>
        <v>0</v>
      </c>
      <c r="AV1012" s="113">
        <f t="shared" si="498"/>
        <v>0</v>
      </c>
      <c r="AX1012" s="68" t="str">
        <f>IF(BC1012="","",IF(BC1012&gt;0,COUNT($AY$2:AY1012),""))</f>
        <v/>
      </c>
      <c r="AY1012" s="113" t="str">
        <f t="shared" si="499"/>
        <v/>
      </c>
      <c r="AZ1012" s="113" t="str">
        <f t="shared" si="500"/>
        <v/>
      </c>
      <c r="BA1012" s="113" t="str">
        <f t="shared" si="501"/>
        <v/>
      </c>
      <c r="BB1012" s="113" t="str">
        <f t="shared" si="502"/>
        <v/>
      </c>
      <c r="BC1012" s="113" t="str">
        <f t="shared" si="503"/>
        <v/>
      </c>
      <c r="BD1012" s="113" t="str">
        <f t="shared" si="504"/>
        <v/>
      </c>
      <c r="BE1012" s="113" t="str">
        <f t="shared" si="505"/>
        <v/>
      </c>
      <c r="BF1012" s="113" t="str">
        <f t="shared" si="506"/>
        <v/>
      </c>
      <c r="BG1012" s="113" t="str">
        <f t="shared" si="507"/>
        <v/>
      </c>
      <c r="BH1012" s="113" t="str">
        <f t="shared" si="508"/>
        <v/>
      </c>
      <c r="BI1012" s="113" t="str">
        <f t="shared" si="509"/>
        <v/>
      </c>
      <c r="BJ1012" s="113" t="str">
        <f t="shared" si="510"/>
        <v/>
      </c>
      <c r="BK1012" s="113" t="str">
        <f t="shared" si="511"/>
        <v/>
      </c>
      <c r="BL1012" s="113" t="str">
        <f t="shared" si="512"/>
        <v/>
      </c>
      <c r="BM1012" s="113" t="str">
        <f t="shared" si="513"/>
        <v/>
      </c>
      <c r="BN1012" s="113" t="str">
        <f t="shared" si="514"/>
        <v/>
      </c>
    </row>
    <row r="1013" spans="1:66">
      <c r="A1013" s="111">
        <f>IF('Data Entry'!$H$4="","",'Data Entry'!$H$4)</f>
        <v>8</v>
      </c>
      <c r="B1013" s="111" t="str">
        <f>IF('Data Entry'!B1018="","",'Data Entry'!B1018)</f>
        <v/>
      </c>
      <c r="C1013" s="111" t="str">
        <f>IF('Data Entry'!C1018="","",'Data Entry'!C1018)</f>
        <v/>
      </c>
      <c r="D1013" s="114" t="str">
        <f>IF('Data Entry'!D1018="","",'Data Entry'!D1018)</f>
        <v/>
      </c>
      <c r="E1013" s="111" t="str">
        <f>IF('Data Entry'!E1018="","",UPPER('Data Entry'!E1018))</f>
        <v/>
      </c>
      <c r="F1013" s="111"/>
      <c r="G1013" s="111" t="str">
        <f>IF('Data Entry'!F1018="","",UPPER('Data Entry'!F1018))</f>
        <v/>
      </c>
      <c r="H1013" s="111"/>
      <c r="I1013" s="111"/>
      <c r="J1013" s="111"/>
      <c r="K1013" s="111" t="str">
        <f>IF('Data Entry'!G1018="","",'Data Entry'!G1018)</f>
        <v/>
      </c>
      <c r="L1013" s="111" t="str">
        <f>IF('Data Entry'!H1018="","",'Data Entry'!H1018)</f>
        <v/>
      </c>
      <c r="M1013" s="111"/>
      <c r="N1013" s="111"/>
      <c r="O1013" s="111"/>
      <c r="P1013" s="111"/>
      <c r="Q1013" s="111"/>
      <c r="R1013" s="111"/>
      <c r="S1013" s="111"/>
      <c r="T1013" s="111"/>
      <c r="U1013" s="111"/>
      <c r="V1013" s="111"/>
      <c r="W1013" s="111"/>
      <c r="X1013" s="111"/>
      <c r="Y1013" s="111"/>
      <c r="Z1013" s="111"/>
      <c r="AA1013" s="111"/>
      <c r="AB1013" s="111"/>
      <c r="AC1013" s="111"/>
      <c r="AD1013" s="111"/>
      <c r="AE1013" s="112"/>
      <c r="AF1013" s="68" t="str">
        <f>IF(AK1013="","",IF(AK1013&gt;0,COUNT($AG$2:AG1013),""))</f>
        <v/>
      </c>
      <c r="AG1013" s="113">
        <f t="shared" si="483"/>
        <v>8</v>
      </c>
      <c r="AH1013" s="113" t="str">
        <f t="shared" si="484"/>
        <v/>
      </c>
      <c r="AI1013" s="113" t="str">
        <f t="shared" si="485"/>
        <v/>
      </c>
      <c r="AJ1013" s="113" t="str">
        <f t="shared" si="486"/>
        <v/>
      </c>
      <c r="AK1013" s="113" t="str">
        <f t="shared" si="487"/>
        <v/>
      </c>
      <c r="AL1013" s="113">
        <f t="shared" si="488"/>
        <v>0</v>
      </c>
      <c r="AM1013" s="113" t="str">
        <f t="shared" si="489"/>
        <v/>
      </c>
      <c r="AN1013" s="113">
        <f t="shared" si="490"/>
        <v>0</v>
      </c>
      <c r="AO1013" s="113">
        <f t="shared" si="491"/>
        <v>0</v>
      </c>
      <c r="AP1013" s="113">
        <f t="shared" si="492"/>
        <v>0</v>
      </c>
      <c r="AQ1013" s="113" t="str">
        <f t="shared" si="493"/>
        <v/>
      </c>
      <c r="AR1013" s="113" t="str">
        <f t="shared" si="494"/>
        <v/>
      </c>
      <c r="AS1013" s="113">
        <f t="shared" si="495"/>
        <v>0</v>
      </c>
      <c r="AT1013" s="113">
        <f t="shared" si="496"/>
        <v>0</v>
      </c>
      <c r="AU1013" s="113">
        <f t="shared" si="497"/>
        <v>0</v>
      </c>
      <c r="AV1013" s="113">
        <f t="shared" si="498"/>
        <v>0</v>
      </c>
      <c r="AX1013" s="68" t="str">
        <f>IF(BC1013="","",IF(BC1013&gt;0,COUNT($AY$2:AY1013),""))</f>
        <v/>
      </c>
      <c r="AY1013" s="113" t="str">
        <f t="shared" si="499"/>
        <v/>
      </c>
      <c r="AZ1013" s="113" t="str">
        <f t="shared" si="500"/>
        <v/>
      </c>
      <c r="BA1013" s="113" t="str">
        <f t="shared" si="501"/>
        <v/>
      </c>
      <c r="BB1013" s="113" t="str">
        <f t="shared" si="502"/>
        <v/>
      </c>
      <c r="BC1013" s="113" t="str">
        <f t="shared" si="503"/>
        <v/>
      </c>
      <c r="BD1013" s="113" t="str">
        <f t="shared" si="504"/>
        <v/>
      </c>
      <c r="BE1013" s="113" t="str">
        <f t="shared" si="505"/>
        <v/>
      </c>
      <c r="BF1013" s="113" t="str">
        <f t="shared" si="506"/>
        <v/>
      </c>
      <c r="BG1013" s="113" t="str">
        <f t="shared" si="507"/>
        <v/>
      </c>
      <c r="BH1013" s="113" t="str">
        <f t="shared" si="508"/>
        <v/>
      </c>
      <c r="BI1013" s="113" t="str">
        <f t="shared" si="509"/>
        <v/>
      </c>
      <c r="BJ1013" s="113" t="str">
        <f t="shared" si="510"/>
        <v/>
      </c>
      <c r="BK1013" s="113" t="str">
        <f t="shared" si="511"/>
        <v/>
      </c>
      <c r="BL1013" s="113" t="str">
        <f t="shared" si="512"/>
        <v/>
      </c>
      <c r="BM1013" s="113" t="str">
        <f t="shared" si="513"/>
        <v/>
      </c>
      <c r="BN1013" s="113" t="str">
        <f t="shared" si="514"/>
        <v/>
      </c>
    </row>
    <row r="1014" spans="1:66">
      <c r="A1014" s="111">
        <f>IF('Data Entry'!$H$4="","",'Data Entry'!$H$4)</f>
        <v>8</v>
      </c>
      <c r="B1014" s="111" t="str">
        <f>IF('Data Entry'!B1019="","",'Data Entry'!B1019)</f>
        <v/>
      </c>
      <c r="C1014" s="111" t="str">
        <f>IF('Data Entry'!C1019="","",'Data Entry'!C1019)</f>
        <v/>
      </c>
      <c r="D1014" s="114" t="str">
        <f>IF('Data Entry'!D1019="","",'Data Entry'!D1019)</f>
        <v/>
      </c>
      <c r="E1014" s="111" t="str">
        <f>IF('Data Entry'!E1019="","",UPPER('Data Entry'!E1019))</f>
        <v/>
      </c>
      <c r="F1014" s="111"/>
      <c r="G1014" s="111" t="str">
        <f>IF('Data Entry'!F1019="","",UPPER('Data Entry'!F1019))</f>
        <v/>
      </c>
      <c r="H1014" s="111"/>
      <c r="I1014" s="111"/>
      <c r="J1014" s="111"/>
      <c r="K1014" s="111" t="str">
        <f>IF('Data Entry'!G1019="","",'Data Entry'!G1019)</f>
        <v/>
      </c>
      <c r="L1014" s="111" t="str">
        <f>IF('Data Entry'!H1019="","",'Data Entry'!H1019)</f>
        <v/>
      </c>
      <c r="M1014" s="111"/>
      <c r="N1014" s="111"/>
      <c r="O1014" s="111"/>
      <c r="P1014" s="111"/>
      <c r="Q1014" s="111"/>
      <c r="R1014" s="111"/>
      <c r="S1014" s="111"/>
      <c r="T1014" s="111"/>
      <c r="U1014" s="111"/>
      <c r="V1014" s="111"/>
      <c r="W1014" s="111"/>
      <c r="X1014" s="111"/>
      <c r="Y1014" s="111"/>
      <c r="Z1014" s="111"/>
      <c r="AA1014" s="111"/>
      <c r="AB1014" s="111"/>
      <c r="AC1014" s="111"/>
      <c r="AD1014" s="111"/>
      <c r="AE1014" s="112"/>
      <c r="AF1014" s="68" t="str">
        <f>IF(AK1014="","",IF(AK1014&gt;0,COUNT($AG$2:AG1014),""))</f>
        <v/>
      </c>
      <c r="AG1014" s="113">
        <f t="shared" si="483"/>
        <v>8</v>
      </c>
      <c r="AH1014" s="113" t="str">
        <f t="shared" si="484"/>
        <v/>
      </c>
      <c r="AI1014" s="113" t="str">
        <f t="shared" si="485"/>
        <v/>
      </c>
      <c r="AJ1014" s="113" t="str">
        <f t="shared" si="486"/>
        <v/>
      </c>
      <c r="AK1014" s="113" t="str">
        <f t="shared" si="487"/>
        <v/>
      </c>
      <c r="AL1014" s="113">
        <f t="shared" si="488"/>
        <v>0</v>
      </c>
      <c r="AM1014" s="113" t="str">
        <f t="shared" si="489"/>
        <v/>
      </c>
      <c r="AN1014" s="113">
        <f t="shared" si="490"/>
        <v>0</v>
      </c>
      <c r="AO1014" s="113">
        <f t="shared" si="491"/>
        <v>0</v>
      </c>
      <c r="AP1014" s="113">
        <f t="shared" si="492"/>
        <v>0</v>
      </c>
      <c r="AQ1014" s="113" t="str">
        <f t="shared" si="493"/>
        <v/>
      </c>
      <c r="AR1014" s="113" t="str">
        <f t="shared" si="494"/>
        <v/>
      </c>
      <c r="AS1014" s="113">
        <f t="shared" si="495"/>
        <v>0</v>
      </c>
      <c r="AT1014" s="113">
        <f t="shared" si="496"/>
        <v>0</v>
      </c>
      <c r="AU1014" s="113">
        <f t="shared" si="497"/>
        <v>0</v>
      </c>
      <c r="AV1014" s="113">
        <f t="shared" si="498"/>
        <v>0</v>
      </c>
      <c r="AX1014" s="68" t="str">
        <f>IF(BC1014="","",IF(BC1014&gt;0,COUNT($AY$2:AY1014),""))</f>
        <v/>
      </c>
      <c r="AY1014" s="113" t="str">
        <f t="shared" si="499"/>
        <v/>
      </c>
      <c r="AZ1014" s="113" t="str">
        <f t="shared" si="500"/>
        <v/>
      </c>
      <c r="BA1014" s="113" t="str">
        <f t="shared" si="501"/>
        <v/>
      </c>
      <c r="BB1014" s="113" t="str">
        <f t="shared" si="502"/>
        <v/>
      </c>
      <c r="BC1014" s="113" t="str">
        <f t="shared" si="503"/>
        <v/>
      </c>
      <c r="BD1014" s="113" t="str">
        <f t="shared" si="504"/>
        <v/>
      </c>
      <c r="BE1014" s="113" t="str">
        <f t="shared" si="505"/>
        <v/>
      </c>
      <c r="BF1014" s="113" t="str">
        <f t="shared" si="506"/>
        <v/>
      </c>
      <c r="BG1014" s="113" t="str">
        <f t="shared" si="507"/>
        <v/>
      </c>
      <c r="BH1014" s="113" t="str">
        <f t="shared" si="508"/>
        <v/>
      </c>
      <c r="BI1014" s="113" t="str">
        <f t="shared" si="509"/>
        <v/>
      </c>
      <c r="BJ1014" s="113" t="str">
        <f t="shared" si="510"/>
        <v/>
      </c>
      <c r="BK1014" s="113" t="str">
        <f t="shared" si="511"/>
        <v/>
      </c>
      <c r="BL1014" s="113" t="str">
        <f t="shared" si="512"/>
        <v/>
      </c>
      <c r="BM1014" s="113" t="str">
        <f t="shared" si="513"/>
        <v/>
      </c>
      <c r="BN1014" s="113" t="str">
        <f t="shared" si="514"/>
        <v/>
      </c>
    </row>
    <row r="1015" spans="1:66">
      <c r="A1015" s="111">
        <f>IF('Data Entry'!$H$4="","",'Data Entry'!$H$4)</f>
        <v>8</v>
      </c>
      <c r="B1015" s="111" t="str">
        <f>IF('Data Entry'!B1020="","",'Data Entry'!B1020)</f>
        <v/>
      </c>
      <c r="C1015" s="111" t="str">
        <f>IF('Data Entry'!C1020="","",'Data Entry'!C1020)</f>
        <v/>
      </c>
      <c r="D1015" s="114" t="str">
        <f>IF('Data Entry'!D1020="","",'Data Entry'!D1020)</f>
        <v/>
      </c>
      <c r="E1015" s="111" t="str">
        <f>IF('Data Entry'!E1020="","",UPPER('Data Entry'!E1020))</f>
        <v/>
      </c>
      <c r="F1015" s="111"/>
      <c r="G1015" s="111" t="str">
        <f>IF('Data Entry'!F1020="","",UPPER('Data Entry'!F1020))</f>
        <v/>
      </c>
      <c r="H1015" s="111"/>
      <c r="I1015" s="111"/>
      <c r="J1015" s="111"/>
      <c r="K1015" s="111" t="str">
        <f>IF('Data Entry'!G1020="","",'Data Entry'!G1020)</f>
        <v/>
      </c>
      <c r="L1015" s="111" t="str">
        <f>IF('Data Entry'!H1020="","",'Data Entry'!H1020)</f>
        <v/>
      </c>
      <c r="M1015" s="111"/>
      <c r="N1015" s="111"/>
      <c r="O1015" s="111"/>
      <c r="P1015" s="111"/>
      <c r="Q1015" s="111"/>
      <c r="R1015" s="111"/>
      <c r="S1015" s="111"/>
      <c r="T1015" s="111"/>
      <c r="U1015" s="111"/>
      <c r="V1015" s="111"/>
      <c r="W1015" s="111"/>
      <c r="X1015" s="111"/>
      <c r="Y1015" s="111"/>
      <c r="Z1015" s="111"/>
      <c r="AA1015" s="111"/>
      <c r="AB1015" s="111"/>
      <c r="AC1015" s="111"/>
      <c r="AD1015" s="111"/>
      <c r="AE1015" s="112"/>
      <c r="AF1015" s="68" t="str">
        <f>IF(AK1015="","",IF(AK1015&gt;0,COUNT($AG$2:AG1015),""))</f>
        <v/>
      </c>
      <c r="AG1015" s="113">
        <f t="shared" si="483"/>
        <v>8</v>
      </c>
      <c r="AH1015" s="113" t="str">
        <f t="shared" si="484"/>
        <v/>
      </c>
      <c r="AI1015" s="113" t="str">
        <f t="shared" si="485"/>
        <v/>
      </c>
      <c r="AJ1015" s="113" t="str">
        <f t="shared" si="486"/>
        <v/>
      </c>
      <c r="AK1015" s="113" t="str">
        <f t="shared" si="487"/>
        <v/>
      </c>
      <c r="AL1015" s="113">
        <f t="shared" si="488"/>
        <v>0</v>
      </c>
      <c r="AM1015" s="113" t="str">
        <f t="shared" si="489"/>
        <v/>
      </c>
      <c r="AN1015" s="113">
        <f t="shared" si="490"/>
        <v>0</v>
      </c>
      <c r="AO1015" s="113">
        <f t="shared" si="491"/>
        <v>0</v>
      </c>
      <c r="AP1015" s="113">
        <f t="shared" si="492"/>
        <v>0</v>
      </c>
      <c r="AQ1015" s="113" t="str">
        <f t="shared" si="493"/>
        <v/>
      </c>
      <c r="AR1015" s="113" t="str">
        <f t="shared" si="494"/>
        <v/>
      </c>
      <c r="AS1015" s="113">
        <f t="shared" si="495"/>
        <v>0</v>
      </c>
      <c r="AT1015" s="113">
        <f t="shared" si="496"/>
        <v>0</v>
      </c>
      <c r="AU1015" s="113">
        <f t="shared" si="497"/>
        <v>0</v>
      </c>
      <c r="AV1015" s="113">
        <f t="shared" si="498"/>
        <v>0</v>
      </c>
      <c r="AX1015" s="68" t="str">
        <f>IF(BC1015="","",IF(BC1015&gt;0,COUNT($AY$2:AY1015),""))</f>
        <v/>
      </c>
      <c r="AY1015" s="113" t="str">
        <f t="shared" si="499"/>
        <v/>
      </c>
      <c r="AZ1015" s="113" t="str">
        <f t="shared" si="500"/>
        <v/>
      </c>
      <c r="BA1015" s="113" t="str">
        <f t="shared" si="501"/>
        <v/>
      </c>
      <c r="BB1015" s="113" t="str">
        <f t="shared" si="502"/>
        <v/>
      </c>
      <c r="BC1015" s="113" t="str">
        <f t="shared" si="503"/>
        <v/>
      </c>
      <c r="BD1015" s="113" t="str">
        <f t="shared" si="504"/>
        <v/>
      </c>
      <c r="BE1015" s="113" t="str">
        <f t="shared" si="505"/>
        <v/>
      </c>
      <c r="BF1015" s="113" t="str">
        <f t="shared" si="506"/>
        <v/>
      </c>
      <c r="BG1015" s="113" t="str">
        <f t="shared" si="507"/>
        <v/>
      </c>
      <c r="BH1015" s="113" t="str">
        <f t="shared" si="508"/>
        <v/>
      </c>
      <c r="BI1015" s="113" t="str">
        <f t="shared" si="509"/>
        <v/>
      </c>
      <c r="BJ1015" s="113" t="str">
        <f t="shared" si="510"/>
        <v/>
      </c>
      <c r="BK1015" s="113" t="str">
        <f t="shared" si="511"/>
        <v/>
      </c>
      <c r="BL1015" s="113" t="str">
        <f t="shared" si="512"/>
        <v/>
      </c>
      <c r="BM1015" s="113" t="str">
        <f t="shared" si="513"/>
        <v/>
      </c>
      <c r="BN1015" s="113" t="str">
        <f t="shared" si="514"/>
        <v/>
      </c>
    </row>
    <row r="1016" spans="1:66">
      <c r="A1016" s="111">
        <f>IF('Data Entry'!$H$4="","",'Data Entry'!$H$4)</f>
        <v>8</v>
      </c>
      <c r="B1016" s="111" t="str">
        <f>IF('Data Entry'!B1021="","",'Data Entry'!B1021)</f>
        <v/>
      </c>
      <c r="C1016" s="111" t="str">
        <f>IF('Data Entry'!C1021="","",'Data Entry'!C1021)</f>
        <v/>
      </c>
      <c r="D1016" s="114" t="str">
        <f>IF('Data Entry'!D1021="","",'Data Entry'!D1021)</f>
        <v/>
      </c>
      <c r="E1016" s="111" t="str">
        <f>IF('Data Entry'!E1021="","",UPPER('Data Entry'!E1021))</f>
        <v/>
      </c>
      <c r="F1016" s="111"/>
      <c r="G1016" s="111" t="str">
        <f>IF('Data Entry'!F1021="","",UPPER('Data Entry'!F1021))</f>
        <v/>
      </c>
      <c r="H1016" s="111"/>
      <c r="I1016" s="111"/>
      <c r="J1016" s="111"/>
      <c r="K1016" s="111" t="str">
        <f>IF('Data Entry'!G1021="","",'Data Entry'!G1021)</f>
        <v/>
      </c>
      <c r="L1016" s="111" t="str">
        <f>IF('Data Entry'!H1021="","",'Data Entry'!H1021)</f>
        <v/>
      </c>
      <c r="M1016" s="111"/>
      <c r="N1016" s="111"/>
      <c r="O1016" s="111"/>
      <c r="P1016" s="111"/>
      <c r="Q1016" s="111"/>
      <c r="R1016" s="111"/>
      <c r="S1016" s="111"/>
      <c r="T1016" s="111"/>
      <c r="U1016" s="111"/>
      <c r="V1016" s="111"/>
      <c r="W1016" s="111"/>
      <c r="X1016" s="111"/>
      <c r="Y1016" s="111"/>
      <c r="Z1016" s="111"/>
      <c r="AA1016" s="111"/>
      <c r="AB1016" s="111"/>
      <c r="AC1016" s="111"/>
      <c r="AD1016" s="111"/>
      <c r="AE1016" s="112"/>
      <c r="AF1016" s="68" t="str">
        <f>IF(AK1016="","",IF(AK1016&gt;0,COUNT($AG$2:AG1016),""))</f>
        <v/>
      </c>
      <c r="AG1016" s="113">
        <f t="shared" si="483"/>
        <v>8</v>
      </c>
      <c r="AH1016" s="113" t="str">
        <f t="shared" si="484"/>
        <v/>
      </c>
      <c r="AI1016" s="113" t="str">
        <f t="shared" si="485"/>
        <v/>
      </c>
      <c r="AJ1016" s="113" t="str">
        <f t="shared" si="486"/>
        <v/>
      </c>
      <c r="AK1016" s="113" t="str">
        <f t="shared" si="487"/>
        <v/>
      </c>
      <c r="AL1016" s="113">
        <f t="shared" si="488"/>
        <v>0</v>
      </c>
      <c r="AM1016" s="113" t="str">
        <f t="shared" si="489"/>
        <v/>
      </c>
      <c r="AN1016" s="113">
        <f t="shared" si="490"/>
        <v>0</v>
      </c>
      <c r="AO1016" s="113">
        <f t="shared" si="491"/>
        <v>0</v>
      </c>
      <c r="AP1016" s="113">
        <f t="shared" si="492"/>
        <v>0</v>
      </c>
      <c r="AQ1016" s="113" t="str">
        <f t="shared" si="493"/>
        <v/>
      </c>
      <c r="AR1016" s="113" t="str">
        <f t="shared" si="494"/>
        <v/>
      </c>
      <c r="AS1016" s="113">
        <f t="shared" si="495"/>
        <v>0</v>
      </c>
      <c r="AT1016" s="113">
        <f t="shared" si="496"/>
        <v>0</v>
      </c>
      <c r="AU1016" s="113">
        <f t="shared" si="497"/>
        <v>0</v>
      </c>
      <c r="AV1016" s="113">
        <f t="shared" si="498"/>
        <v>0</v>
      </c>
      <c r="AX1016" s="68" t="str">
        <f>IF(BC1016="","",IF(BC1016&gt;0,COUNT($AY$2:AY1016),""))</f>
        <v/>
      </c>
      <c r="AY1016" s="113" t="str">
        <f t="shared" si="499"/>
        <v/>
      </c>
      <c r="AZ1016" s="113" t="str">
        <f t="shared" si="500"/>
        <v/>
      </c>
      <c r="BA1016" s="113" t="str">
        <f t="shared" si="501"/>
        <v/>
      </c>
      <c r="BB1016" s="113" t="str">
        <f t="shared" si="502"/>
        <v/>
      </c>
      <c r="BC1016" s="113" t="str">
        <f t="shared" si="503"/>
        <v/>
      </c>
      <c r="BD1016" s="113" t="str">
        <f t="shared" si="504"/>
        <v/>
      </c>
      <c r="BE1016" s="113" t="str">
        <f t="shared" si="505"/>
        <v/>
      </c>
      <c r="BF1016" s="113" t="str">
        <f t="shared" si="506"/>
        <v/>
      </c>
      <c r="BG1016" s="113" t="str">
        <f t="shared" si="507"/>
        <v/>
      </c>
      <c r="BH1016" s="113" t="str">
        <f t="shared" si="508"/>
        <v/>
      </c>
      <c r="BI1016" s="113" t="str">
        <f t="shared" si="509"/>
        <v/>
      </c>
      <c r="BJ1016" s="113" t="str">
        <f t="shared" si="510"/>
        <v/>
      </c>
      <c r="BK1016" s="113" t="str">
        <f t="shared" si="511"/>
        <v/>
      </c>
      <c r="BL1016" s="113" t="str">
        <f t="shared" si="512"/>
        <v/>
      </c>
      <c r="BM1016" s="113" t="str">
        <f t="shared" si="513"/>
        <v/>
      </c>
      <c r="BN1016" s="113" t="str">
        <f t="shared" si="514"/>
        <v/>
      </c>
    </row>
    <row r="1017" spans="1:66">
      <c r="A1017" s="111">
        <f>IF('Data Entry'!$H$4="","",'Data Entry'!$H$4)</f>
        <v>8</v>
      </c>
      <c r="B1017" s="111" t="str">
        <f>IF('Data Entry'!B1022="","",'Data Entry'!B1022)</f>
        <v/>
      </c>
      <c r="C1017" s="111" t="str">
        <f>IF('Data Entry'!C1022="","",'Data Entry'!C1022)</f>
        <v/>
      </c>
      <c r="D1017" s="114" t="str">
        <f>IF('Data Entry'!D1022="","",'Data Entry'!D1022)</f>
        <v/>
      </c>
      <c r="E1017" s="111" t="str">
        <f>IF('Data Entry'!E1022="","",UPPER('Data Entry'!E1022))</f>
        <v/>
      </c>
      <c r="F1017" s="111"/>
      <c r="G1017" s="111" t="str">
        <f>IF('Data Entry'!F1022="","",UPPER('Data Entry'!F1022))</f>
        <v/>
      </c>
      <c r="H1017" s="111"/>
      <c r="I1017" s="111"/>
      <c r="J1017" s="111"/>
      <c r="K1017" s="111" t="str">
        <f>IF('Data Entry'!G1022="","",'Data Entry'!G1022)</f>
        <v/>
      </c>
      <c r="L1017" s="111" t="str">
        <f>IF('Data Entry'!H1022="","",'Data Entry'!H1022)</f>
        <v/>
      </c>
      <c r="M1017" s="111"/>
      <c r="N1017" s="111"/>
      <c r="O1017" s="111"/>
      <c r="P1017" s="111"/>
      <c r="Q1017" s="111"/>
      <c r="R1017" s="111"/>
      <c r="S1017" s="111"/>
      <c r="T1017" s="111"/>
      <c r="U1017" s="111"/>
      <c r="V1017" s="111"/>
      <c r="W1017" s="111"/>
      <c r="X1017" s="111"/>
      <c r="Y1017" s="111"/>
      <c r="Z1017" s="111"/>
      <c r="AA1017" s="111"/>
      <c r="AB1017" s="111"/>
      <c r="AC1017" s="111"/>
      <c r="AD1017" s="111"/>
      <c r="AE1017" s="112"/>
      <c r="AF1017" s="68" t="str">
        <f>IF(AK1017="","",IF(AK1017&gt;0,COUNT($AG$2:AG1017),""))</f>
        <v/>
      </c>
      <c r="AG1017" s="113">
        <f t="shared" si="483"/>
        <v>8</v>
      </c>
      <c r="AH1017" s="113" t="str">
        <f t="shared" si="484"/>
        <v/>
      </c>
      <c r="AI1017" s="113" t="str">
        <f t="shared" si="485"/>
        <v/>
      </c>
      <c r="AJ1017" s="113" t="str">
        <f t="shared" si="486"/>
        <v/>
      </c>
      <c r="AK1017" s="113" t="str">
        <f t="shared" si="487"/>
        <v/>
      </c>
      <c r="AL1017" s="113">
        <f t="shared" si="488"/>
        <v>0</v>
      </c>
      <c r="AM1017" s="113" t="str">
        <f t="shared" si="489"/>
        <v/>
      </c>
      <c r="AN1017" s="113">
        <f t="shared" si="490"/>
        <v>0</v>
      </c>
      <c r="AO1017" s="113">
        <f t="shared" si="491"/>
        <v>0</v>
      </c>
      <c r="AP1017" s="113">
        <f t="shared" si="492"/>
        <v>0</v>
      </c>
      <c r="AQ1017" s="113" t="str">
        <f t="shared" si="493"/>
        <v/>
      </c>
      <c r="AR1017" s="113" t="str">
        <f t="shared" si="494"/>
        <v/>
      </c>
      <c r="AS1017" s="113">
        <f t="shared" si="495"/>
        <v>0</v>
      </c>
      <c r="AT1017" s="113">
        <f t="shared" si="496"/>
        <v>0</v>
      </c>
      <c r="AU1017" s="113">
        <f t="shared" si="497"/>
        <v>0</v>
      </c>
      <c r="AV1017" s="113">
        <f t="shared" si="498"/>
        <v>0</v>
      </c>
      <c r="AX1017" s="68" t="str">
        <f>IF(BC1017="","",IF(BC1017&gt;0,COUNT($AY$2:AY1017),""))</f>
        <v/>
      </c>
      <c r="AY1017" s="113" t="str">
        <f t="shared" si="499"/>
        <v/>
      </c>
      <c r="AZ1017" s="113" t="str">
        <f t="shared" si="500"/>
        <v/>
      </c>
      <c r="BA1017" s="113" t="str">
        <f t="shared" si="501"/>
        <v/>
      </c>
      <c r="BB1017" s="113" t="str">
        <f t="shared" si="502"/>
        <v/>
      </c>
      <c r="BC1017" s="113" t="str">
        <f t="shared" si="503"/>
        <v/>
      </c>
      <c r="BD1017" s="113" t="str">
        <f t="shared" si="504"/>
        <v/>
      </c>
      <c r="BE1017" s="113" t="str">
        <f t="shared" si="505"/>
        <v/>
      </c>
      <c r="BF1017" s="113" t="str">
        <f t="shared" si="506"/>
        <v/>
      </c>
      <c r="BG1017" s="113" t="str">
        <f t="shared" si="507"/>
        <v/>
      </c>
      <c r="BH1017" s="113" t="str">
        <f t="shared" si="508"/>
        <v/>
      </c>
      <c r="BI1017" s="113" t="str">
        <f t="shared" si="509"/>
        <v/>
      </c>
      <c r="BJ1017" s="113" t="str">
        <f t="shared" si="510"/>
        <v/>
      </c>
      <c r="BK1017" s="113" t="str">
        <f t="shared" si="511"/>
        <v/>
      </c>
      <c r="BL1017" s="113" t="str">
        <f t="shared" si="512"/>
        <v/>
      </c>
      <c r="BM1017" s="113" t="str">
        <f t="shared" si="513"/>
        <v/>
      </c>
      <c r="BN1017" s="113" t="str">
        <f t="shared" si="514"/>
        <v/>
      </c>
    </row>
    <row r="1018" spans="1:66">
      <c r="A1018" s="111">
        <f>IF('Data Entry'!$H$4="","",'Data Entry'!$H$4)</f>
        <v>8</v>
      </c>
      <c r="B1018" s="111" t="str">
        <f>IF('Data Entry'!B1023="","",'Data Entry'!B1023)</f>
        <v/>
      </c>
      <c r="C1018" s="111" t="str">
        <f>IF('Data Entry'!C1023="","",'Data Entry'!C1023)</f>
        <v/>
      </c>
      <c r="D1018" s="114" t="str">
        <f>IF('Data Entry'!D1023="","",'Data Entry'!D1023)</f>
        <v/>
      </c>
      <c r="E1018" s="111" t="str">
        <f>IF('Data Entry'!E1023="","",UPPER('Data Entry'!E1023))</f>
        <v/>
      </c>
      <c r="F1018" s="111"/>
      <c r="G1018" s="111" t="str">
        <f>IF('Data Entry'!F1023="","",UPPER('Data Entry'!F1023))</f>
        <v/>
      </c>
      <c r="H1018" s="111"/>
      <c r="I1018" s="111"/>
      <c r="J1018" s="111"/>
      <c r="K1018" s="111" t="str">
        <f>IF('Data Entry'!G1023="","",'Data Entry'!G1023)</f>
        <v/>
      </c>
      <c r="L1018" s="111" t="str">
        <f>IF('Data Entry'!H1023="","",'Data Entry'!H1023)</f>
        <v/>
      </c>
      <c r="M1018" s="111"/>
      <c r="N1018" s="111"/>
      <c r="O1018" s="111"/>
      <c r="P1018" s="111"/>
      <c r="Q1018" s="111"/>
      <c r="R1018" s="111"/>
      <c r="S1018" s="111"/>
      <c r="T1018" s="111"/>
      <c r="U1018" s="111"/>
      <c r="V1018" s="111"/>
      <c r="W1018" s="111"/>
      <c r="X1018" s="111"/>
      <c r="Y1018" s="111"/>
      <c r="Z1018" s="111"/>
      <c r="AA1018" s="111"/>
      <c r="AB1018" s="111"/>
      <c r="AC1018" s="111"/>
      <c r="AD1018" s="111"/>
      <c r="AE1018" s="112"/>
      <c r="AF1018" s="68" t="str">
        <f>IF(AK1018="","",IF(AK1018&gt;0,COUNT($AG$2:AG1018),""))</f>
        <v/>
      </c>
      <c r="AG1018" s="113">
        <f t="shared" si="483"/>
        <v>8</v>
      </c>
      <c r="AH1018" s="113" t="str">
        <f t="shared" si="484"/>
        <v/>
      </c>
      <c r="AI1018" s="113" t="str">
        <f t="shared" si="485"/>
        <v/>
      </c>
      <c r="AJ1018" s="113" t="str">
        <f t="shared" si="486"/>
        <v/>
      </c>
      <c r="AK1018" s="113" t="str">
        <f t="shared" si="487"/>
        <v/>
      </c>
      <c r="AL1018" s="113">
        <f t="shared" si="488"/>
        <v>0</v>
      </c>
      <c r="AM1018" s="113" t="str">
        <f t="shared" si="489"/>
        <v/>
      </c>
      <c r="AN1018" s="113">
        <f t="shared" si="490"/>
        <v>0</v>
      </c>
      <c r="AO1018" s="113">
        <f t="shared" si="491"/>
        <v>0</v>
      </c>
      <c r="AP1018" s="113">
        <f t="shared" si="492"/>
        <v>0</v>
      </c>
      <c r="AQ1018" s="113" t="str">
        <f t="shared" si="493"/>
        <v/>
      </c>
      <c r="AR1018" s="113" t="str">
        <f t="shared" si="494"/>
        <v/>
      </c>
      <c r="AS1018" s="113">
        <f t="shared" si="495"/>
        <v>0</v>
      </c>
      <c r="AT1018" s="113">
        <f t="shared" si="496"/>
        <v>0</v>
      </c>
      <c r="AU1018" s="113">
        <f t="shared" si="497"/>
        <v>0</v>
      </c>
      <c r="AV1018" s="113">
        <f t="shared" si="498"/>
        <v>0</v>
      </c>
      <c r="AX1018" s="68" t="str">
        <f>IF(BC1018="","",IF(BC1018&gt;0,COUNT($AY$2:AY1018),""))</f>
        <v/>
      </c>
      <c r="AY1018" s="113" t="str">
        <f t="shared" si="499"/>
        <v/>
      </c>
      <c r="AZ1018" s="113" t="str">
        <f t="shared" si="500"/>
        <v/>
      </c>
      <c r="BA1018" s="113" t="str">
        <f t="shared" si="501"/>
        <v/>
      </c>
      <c r="BB1018" s="113" t="str">
        <f t="shared" si="502"/>
        <v/>
      </c>
      <c r="BC1018" s="113" t="str">
        <f t="shared" si="503"/>
        <v/>
      </c>
      <c r="BD1018" s="113" t="str">
        <f t="shared" si="504"/>
        <v/>
      </c>
      <c r="BE1018" s="113" t="str">
        <f t="shared" si="505"/>
        <v/>
      </c>
      <c r="BF1018" s="113" t="str">
        <f t="shared" si="506"/>
        <v/>
      </c>
      <c r="BG1018" s="113" t="str">
        <f t="shared" si="507"/>
        <v/>
      </c>
      <c r="BH1018" s="113" t="str">
        <f t="shared" si="508"/>
        <v/>
      </c>
      <c r="BI1018" s="113" t="str">
        <f t="shared" si="509"/>
        <v/>
      </c>
      <c r="BJ1018" s="113" t="str">
        <f t="shared" si="510"/>
        <v/>
      </c>
      <c r="BK1018" s="113" t="str">
        <f t="shared" si="511"/>
        <v/>
      </c>
      <c r="BL1018" s="113" t="str">
        <f t="shared" si="512"/>
        <v/>
      </c>
      <c r="BM1018" s="113" t="str">
        <f t="shared" si="513"/>
        <v/>
      </c>
      <c r="BN1018" s="113" t="str">
        <f t="shared" si="514"/>
        <v/>
      </c>
    </row>
    <row r="1019" spans="1:66">
      <c r="A1019" s="111">
        <f>IF('Data Entry'!$H$4="","",'Data Entry'!$H$4)</f>
        <v>8</v>
      </c>
      <c r="B1019" s="111" t="str">
        <f>IF('Data Entry'!B1024="","",'Data Entry'!B1024)</f>
        <v/>
      </c>
      <c r="C1019" s="111" t="str">
        <f>IF('Data Entry'!C1024="","",'Data Entry'!C1024)</f>
        <v/>
      </c>
      <c r="D1019" s="114" t="str">
        <f>IF('Data Entry'!D1024="","",'Data Entry'!D1024)</f>
        <v/>
      </c>
      <c r="E1019" s="111" t="str">
        <f>IF('Data Entry'!E1024="","",UPPER('Data Entry'!E1024))</f>
        <v/>
      </c>
      <c r="F1019" s="111"/>
      <c r="G1019" s="111" t="str">
        <f>IF('Data Entry'!F1024="","",UPPER('Data Entry'!F1024))</f>
        <v/>
      </c>
      <c r="H1019" s="111"/>
      <c r="I1019" s="111"/>
      <c r="J1019" s="111"/>
      <c r="K1019" s="111" t="str">
        <f>IF('Data Entry'!G1024="","",'Data Entry'!G1024)</f>
        <v/>
      </c>
      <c r="L1019" s="111" t="str">
        <f>IF('Data Entry'!H1024="","",'Data Entry'!H1024)</f>
        <v/>
      </c>
      <c r="M1019" s="111"/>
      <c r="N1019" s="111"/>
      <c r="O1019" s="111"/>
      <c r="P1019" s="111"/>
      <c r="Q1019" s="111"/>
      <c r="R1019" s="111"/>
      <c r="S1019" s="111"/>
      <c r="T1019" s="111"/>
      <c r="U1019" s="111"/>
      <c r="V1019" s="111"/>
      <c r="W1019" s="111"/>
      <c r="X1019" s="111"/>
      <c r="Y1019" s="111"/>
      <c r="Z1019" s="111"/>
      <c r="AA1019" s="111"/>
      <c r="AB1019" s="111"/>
      <c r="AC1019" s="111"/>
      <c r="AD1019" s="111"/>
      <c r="AE1019" s="112"/>
      <c r="AF1019" s="68" t="str">
        <f>IF(AK1019="","",IF(AK1019&gt;0,COUNT($AG$2:AG1019),""))</f>
        <v/>
      </c>
      <c r="AG1019" s="113">
        <f t="shared" si="483"/>
        <v>8</v>
      </c>
      <c r="AH1019" s="113" t="str">
        <f t="shared" si="484"/>
        <v/>
      </c>
      <c r="AI1019" s="113" t="str">
        <f t="shared" si="485"/>
        <v/>
      </c>
      <c r="AJ1019" s="113" t="str">
        <f t="shared" si="486"/>
        <v/>
      </c>
      <c r="AK1019" s="113" t="str">
        <f t="shared" si="487"/>
        <v/>
      </c>
      <c r="AL1019" s="113">
        <f t="shared" si="488"/>
        <v>0</v>
      </c>
      <c r="AM1019" s="113" t="str">
        <f t="shared" si="489"/>
        <v/>
      </c>
      <c r="AN1019" s="113">
        <f t="shared" si="490"/>
        <v>0</v>
      </c>
      <c r="AO1019" s="113">
        <f t="shared" si="491"/>
        <v>0</v>
      </c>
      <c r="AP1019" s="113">
        <f t="shared" si="492"/>
        <v>0</v>
      </c>
      <c r="AQ1019" s="113" t="str">
        <f t="shared" si="493"/>
        <v/>
      </c>
      <c r="AR1019" s="113" t="str">
        <f t="shared" si="494"/>
        <v/>
      </c>
      <c r="AS1019" s="113">
        <f t="shared" si="495"/>
        <v>0</v>
      </c>
      <c r="AT1019" s="113">
        <f t="shared" si="496"/>
        <v>0</v>
      </c>
      <c r="AU1019" s="113">
        <f t="shared" si="497"/>
        <v>0</v>
      </c>
      <c r="AV1019" s="113">
        <f t="shared" si="498"/>
        <v>0</v>
      </c>
      <c r="AX1019" s="68" t="str">
        <f>IF(BC1019="","",IF(BC1019&gt;0,COUNT($AY$2:AY1019),""))</f>
        <v/>
      </c>
      <c r="AY1019" s="113" t="str">
        <f t="shared" si="499"/>
        <v/>
      </c>
      <c r="AZ1019" s="113" t="str">
        <f t="shared" si="500"/>
        <v/>
      </c>
      <c r="BA1019" s="113" t="str">
        <f t="shared" si="501"/>
        <v/>
      </c>
      <c r="BB1019" s="113" t="str">
        <f t="shared" si="502"/>
        <v/>
      </c>
      <c r="BC1019" s="113" t="str">
        <f t="shared" si="503"/>
        <v/>
      </c>
      <c r="BD1019" s="113" t="str">
        <f t="shared" si="504"/>
        <v/>
      </c>
      <c r="BE1019" s="113" t="str">
        <f t="shared" si="505"/>
        <v/>
      </c>
      <c r="BF1019" s="113" t="str">
        <f t="shared" si="506"/>
        <v/>
      </c>
      <c r="BG1019" s="113" t="str">
        <f t="shared" si="507"/>
        <v/>
      </c>
      <c r="BH1019" s="113" t="str">
        <f t="shared" si="508"/>
        <v/>
      </c>
      <c r="BI1019" s="113" t="str">
        <f t="shared" si="509"/>
        <v/>
      </c>
      <c r="BJ1019" s="113" t="str">
        <f t="shared" si="510"/>
        <v/>
      </c>
      <c r="BK1019" s="113" t="str">
        <f t="shared" si="511"/>
        <v/>
      </c>
      <c r="BL1019" s="113" t="str">
        <f t="shared" si="512"/>
        <v/>
      </c>
      <c r="BM1019" s="113" t="str">
        <f t="shared" si="513"/>
        <v/>
      </c>
      <c r="BN1019" s="113" t="str">
        <f t="shared" si="514"/>
        <v/>
      </c>
    </row>
    <row r="1020" spans="1:66">
      <c r="A1020" s="111">
        <f>IF('Data Entry'!$H$4="","",'Data Entry'!$H$4)</f>
        <v>8</v>
      </c>
      <c r="B1020" s="111" t="str">
        <f>IF('Data Entry'!B1025="","",'Data Entry'!B1025)</f>
        <v/>
      </c>
      <c r="C1020" s="111" t="str">
        <f>IF('Data Entry'!C1025="","",'Data Entry'!C1025)</f>
        <v/>
      </c>
      <c r="D1020" s="114" t="str">
        <f>IF('Data Entry'!D1025="","",'Data Entry'!D1025)</f>
        <v/>
      </c>
      <c r="E1020" s="111" t="str">
        <f>IF('Data Entry'!E1025="","",UPPER('Data Entry'!E1025))</f>
        <v/>
      </c>
      <c r="F1020" s="111"/>
      <c r="G1020" s="111" t="str">
        <f>IF('Data Entry'!F1025="","",UPPER('Data Entry'!F1025))</f>
        <v/>
      </c>
      <c r="H1020" s="111"/>
      <c r="I1020" s="111"/>
      <c r="J1020" s="111"/>
      <c r="K1020" s="111" t="str">
        <f>IF('Data Entry'!G1025="","",'Data Entry'!G1025)</f>
        <v/>
      </c>
      <c r="L1020" s="111" t="str">
        <f>IF('Data Entry'!H1025="","",'Data Entry'!H1025)</f>
        <v/>
      </c>
      <c r="M1020" s="111"/>
      <c r="N1020" s="111"/>
      <c r="O1020" s="111"/>
      <c r="P1020" s="111"/>
      <c r="Q1020" s="111"/>
      <c r="R1020" s="111"/>
      <c r="S1020" s="111"/>
      <c r="T1020" s="111"/>
      <c r="U1020" s="111"/>
      <c r="V1020" s="111"/>
      <c r="W1020" s="111"/>
      <c r="X1020" s="111"/>
      <c r="Y1020" s="111"/>
      <c r="Z1020" s="111"/>
      <c r="AA1020" s="111"/>
      <c r="AB1020" s="111"/>
      <c r="AC1020" s="111"/>
      <c r="AD1020" s="111"/>
      <c r="AE1020" s="112"/>
      <c r="AF1020" s="68" t="str">
        <f>IF(AK1020="","",IF(AK1020&gt;0,COUNT($AG$2:AG1020),""))</f>
        <v/>
      </c>
      <c r="AG1020" s="113">
        <f t="shared" si="483"/>
        <v>8</v>
      </c>
      <c r="AH1020" s="113" t="str">
        <f t="shared" si="484"/>
        <v/>
      </c>
      <c r="AI1020" s="113" t="str">
        <f t="shared" si="485"/>
        <v/>
      </c>
      <c r="AJ1020" s="113" t="str">
        <f t="shared" si="486"/>
        <v/>
      </c>
      <c r="AK1020" s="113" t="str">
        <f t="shared" si="487"/>
        <v/>
      </c>
      <c r="AL1020" s="113">
        <f t="shared" si="488"/>
        <v>0</v>
      </c>
      <c r="AM1020" s="113" t="str">
        <f t="shared" si="489"/>
        <v/>
      </c>
      <c r="AN1020" s="113">
        <f t="shared" si="490"/>
        <v>0</v>
      </c>
      <c r="AO1020" s="113">
        <f t="shared" si="491"/>
        <v>0</v>
      </c>
      <c r="AP1020" s="113">
        <f t="shared" si="492"/>
        <v>0</v>
      </c>
      <c r="AQ1020" s="113" t="str">
        <f t="shared" si="493"/>
        <v/>
      </c>
      <c r="AR1020" s="113" t="str">
        <f t="shared" si="494"/>
        <v/>
      </c>
      <c r="AS1020" s="113">
        <f t="shared" si="495"/>
        <v>0</v>
      </c>
      <c r="AT1020" s="113">
        <f t="shared" si="496"/>
        <v>0</v>
      </c>
      <c r="AU1020" s="113">
        <f t="shared" si="497"/>
        <v>0</v>
      </c>
      <c r="AV1020" s="113">
        <f t="shared" si="498"/>
        <v>0</v>
      </c>
      <c r="AX1020" s="68" t="str">
        <f>IF(BC1020="","",IF(BC1020&gt;0,COUNT($AY$2:AY1020),""))</f>
        <v/>
      </c>
      <c r="AY1020" s="113" t="str">
        <f t="shared" si="499"/>
        <v/>
      </c>
      <c r="AZ1020" s="113" t="str">
        <f t="shared" si="500"/>
        <v/>
      </c>
      <c r="BA1020" s="113" t="str">
        <f t="shared" si="501"/>
        <v/>
      </c>
      <c r="BB1020" s="113" t="str">
        <f t="shared" si="502"/>
        <v/>
      </c>
      <c r="BC1020" s="113" t="str">
        <f t="shared" si="503"/>
        <v/>
      </c>
      <c r="BD1020" s="113" t="str">
        <f t="shared" si="504"/>
        <v/>
      </c>
      <c r="BE1020" s="113" t="str">
        <f t="shared" si="505"/>
        <v/>
      </c>
      <c r="BF1020" s="113" t="str">
        <f t="shared" si="506"/>
        <v/>
      </c>
      <c r="BG1020" s="113" t="str">
        <f t="shared" si="507"/>
        <v/>
      </c>
      <c r="BH1020" s="113" t="str">
        <f t="shared" si="508"/>
        <v/>
      </c>
      <c r="BI1020" s="113" t="str">
        <f t="shared" si="509"/>
        <v/>
      </c>
      <c r="BJ1020" s="113" t="str">
        <f t="shared" si="510"/>
        <v/>
      </c>
      <c r="BK1020" s="113" t="str">
        <f t="shared" si="511"/>
        <v/>
      </c>
      <c r="BL1020" s="113" t="str">
        <f t="shared" si="512"/>
        <v/>
      </c>
      <c r="BM1020" s="113" t="str">
        <f t="shared" si="513"/>
        <v/>
      </c>
      <c r="BN1020" s="113" t="str">
        <f t="shared" si="514"/>
        <v/>
      </c>
    </row>
    <row r="1021" spans="1:66">
      <c r="A1021" s="111">
        <f>IF('Data Entry'!$H$4="","",'Data Entry'!$H$4)</f>
        <v>8</v>
      </c>
      <c r="B1021" s="111" t="str">
        <f>IF('Data Entry'!B1026="","",'Data Entry'!B1026)</f>
        <v/>
      </c>
      <c r="C1021" s="111" t="str">
        <f>IF('Data Entry'!C1026="","",'Data Entry'!C1026)</f>
        <v/>
      </c>
      <c r="D1021" s="114" t="str">
        <f>IF('Data Entry'!D1026="","",'Data Entry'!D1026)</f>
        <v/>
      </c>
      <c r="E1021" s="111" t="str">
        <f>IF('Data Entry'!E1026="","",UPPER('Data Entry'!E1026))</f>
        <v/>
      </c>
      <c r="F1021" s="111"/>
      <c r="G1021" s="111" t="str">
        <f>IF('Data Entry'!F1026="","",UPPER('Data Entry'!F1026))</f>
        <v/>
      </c>
      <c r="H1021" s="111"/>
      <c r="I1021" s="111"/>
      <c r="J1021" s="111"/>
      <c r="K1021" s="111" t="str">
        <f>IF('Data Entry'!G1026="","",'Data Entry'!G1026)</f>
        <v/>
      </c>
      <c r="L1021" s="111" t="str">
        <f>IF('Data Entry'!H1026="","",'Data Entry'!H1026)</f>
        <v/>
      </c>
      <c r="M1021" s="111"/>
      <c r="N1021" s="111"/>
      <c r="O1021" s="111"/>
      <c r="P1021" s="111"/>
      <c r="Q1021" s="111"/>
      <c r="R1021" s="111"/>
      <c r="S1021" s="111"/>
      <c r="T1021" s="111"/>
      <c r="U1021" s="111"/>
      <c r="V1021" s="111"/>
      <c r="W1021" s="111"/>
      <c r="X1021" s="111"/>
      <c r="Y1021" s="111"/>
      <c r="Z1021" s="111"/>
      <c r="AA1021" s="111"/>
      <c r="AB1021" s="111"/>
      <c r="AC1021" s="111"/>
      <c r="AD1021" s="111"/>
      <c r="AE1021" s="112"/>
      <c r="AF1021" s="68" t="str">
        <f>IF(AK1021="","",IF(AK1021&gt;0,COUNT($AG$2:AG1021),""))</f>
        <v/>
      </c>
      <c r="AG1021" s="113">
        <f t="shared" si="483"/>
        <v>8</v>
      </c>
      <c r="AH1021" s="113" t="str">
        <f t="shared" si="484"/>
        <v/>
      </c>
      <c r="AI1021" s="113" t="str">
        <f t="shared" si="485"/>
        <v/>
      </c>
      <c r="AJ1021" s="113" t="str">
        <f t="shared" si="486"/>
        <v/>
      </c>
      <c r="AK1021" s="113" t="str">
        <f t="shared" si="487"/>
        <v/>
      </c>
      <c r="AL1021" s="113">
        <f t="shared" si="488"/>
        <v>0</v>
      </c>
      <c r="AM1021" s="113" t="str">
        <f t="shared" si="489"/>
        <v/>
      </c>
      <c r="AN1021" s="113">
        <f t="shared" si="490"/>
        <v>0</v>
      </c>
      <c r="AO1021" s="113">
        <f t="shared" si="491"/>
        <v>0</v>
      </c>
      <c r="AP1021" s="113">
        <f t="shared" si="492"/>
        <v>0</v>
      </c>
      <c r="AQ1021" s="113" t="str">
        <f t="shared" si="493"/>
        <v/>
      </c>
      <c r="AR1021" s="113" t="str">
        <f t="shared" si="494"/>
        <v/>
      </c>
      <c r="AS1021" s="113">
        <f t="shared" si="495"/>
        <v>0</v>
      </c>
      <c r="AT1021" s="113">
        <f t="shared" si="496"/>
        <v>0</v>
      </c>
      <c r="AU1021" s="113">
        <f t="shared" si="497"/>
        <v>0</v>
      </c>
      <c r="AV1021" s="113">
        <f t="shared" si="498"/>
        <v>0</v>
      </c>
      <c r="AX1021" s="68" t="str">
        <f>IF(BC1021="","",IF(BC1021&gt;0,COUNT($AY$2:AY1021),""))</f>
        <v/>
      </c>
      <c r="AY1021" s="113" t="str">
        <f t="shared" si="499"/>
        <v/>
      </c>
      <c r="AZ1021" s="113" t="str">
        <f t="shared" si="500"/>
        <v/>
      </c>
      <c r="BA1021" s="113" t="str">
        <f t="shared" si="501"/>
        <v/>
      </c>
      <c r="BB1021" s="113" t="str">
        <f t="shared" si="502"/>
        <v/>
      </c>
      <c r="BC1021" s="113" t="str">
        <f t="shared" si="503"/>
        <v/>
      </c>
      <c r="BD1021" s="113" t="str">
        <f t="shared" si="504"/>
        <v/>
      </c>
      <c r="BE1021" s="113" t="str">
        <f t="shared" si="505"/>
        <v/>
      </c>
      <c r="BF1021" s="113" t="str">
        <f t="shared" si="506"/>
        <v/>
      </c>
      <c r="BG1021" s="113" t="str">
        <f t="shared" si="507"/>
        <v/>
      </c>
      <c r="BH1021" s="113" t="str">
        <f t="shared" si="508"/>
        <v/>
      </c>
      <c r="BI1021" s="113" t="str">
        <f t="shared" si="509"/>
        <v/>
      </c>
      <c r="BJ1021" s="113" t="str">
        <f t="shared" si="510"/>
        <v/>
      </c>
      <c r="BK1021" s="113" t="str">
        <f t="shared" si="511"/>
        <v/>
      </c>
      <c r="BL1021" s="113" t="str">
        <f t="shared" si="512"/>
        <v/>
      </c>
      <c r="BM1021" s="113" t="str">
        <f t="shared" si="513"/>
        <v/>
      </c>
      <c r="BN1021" s="113" t="str">
        <f t="shared" si="514"/>
        <v/>
      </c>
    </row>
    <row r="1022" spans="1:66">
      <c r="A1022" s="111">
        <f>IF('Data Entry'!$H$4="","",'Data Entry'!$H$4)</f>
        <v>8</v>
      </c>
      <c r="B1022" s="111" t="str">
        <f>IF('Data Entry'!B1027="","",'Data Entry'!B1027)</f>
        <v/>
      </c>
      <c r="C1022" s="111" t="str">
        <f>IF('Data Entry'!C1027="","",'Data Entry'!C1027)</f>
        <v/>
      </c>
      <c r="D1022" s="114" t="str">
        <f>IF('Data Entry'!D1027="","",'Data Entry'!D1027)</f>
        <v/>
      </c>
      <c r="E1022" s="111" t="str">
        <f>IF('Data Entry'!E1027="","",UPPER('Data Entry'!E1027))</f>
        <v/>
      </c>
      <c r="F1022" s="111"/>
      <c r="G1022" s="111" t="str">
        <f>IF('Data Entry'!F1027="","",UPPER('Data Entry'!F1027))</f>
        <v/>
      </c>
      <c r="H1022" s="111"/>
      <c r="I1022" s="111"/>
      <c r="J1022" s="111"/>
      <c r="K1022" s="111" t="str">
        <f>IF('Data Entry'!G1027="","",'Data Entry'!G1027)</f>
        <v/>
      </c>
      <c r="L1022" s="111" t="str">
        <f>IF('Data Entry'!H1027="","",'Data Entry'!H1027)</f>
        <v/>
      </c>
      <c r="M1022" s="111"/>
      <c r="N1022" s="111"/>
      <c r="O1022" s="111"/>
      <c r="P1022" s="111"/>
      <c r="Q1022" s="111"/>
      <c r="R1022" s="111"/>
      <c r="S1022" s="111"/>
      <c r="T1022" s="111"/>
      <c r="U1022" s="111"/>
      <c r="V1022" s="111"/>
      <c r="W1022" s="111"/>
      <c r="X1022" s="111"/>
      <c r="Y1022" s="111"/>
      <c r="Z1022" s="111"/>
      <c r="AA1022" s="111"/>
      <c r="AB1022" s="111"/>
      <c r="AC1022" s="111"/>
      <c r="AD1022" s="111"/>
      <c r="AE1022" s="112"/>
      <c r="AF1022" s="68" t="str">
        <f>IF(AK1022="","",IF(AK1022&gt;0,COUNT($AG$2:AG1022),""))</f>
        <v/>
      </c>
      <c r="AG1022" s="113">
        <f t="shared" si="483"/>
        <v>8</v>
      </c>
      <c r="AH1022" s="113" t="str">
        <f t="shared" si="484"/>
        <v/>
      </c>
      <c r="AI1022" s="113" t="str">
        <f t="shared" si="485"/>
        <v/>
      </c>
      <c r="AJ1022" s="113" t="str">
        <f t="shared" si="486"/>
        <v/>
      </c>
      <c r="AK1022" s="113" t="str">
        <f t="shared" si="487"/>
        <v/>
      </c>
      <c r="AL1022" s="113">
        <f t="shared" si="488"/>
        <v>0</v>
      </c>
      <c r="AM1022" s="113" t="str">
        <f t="shared" si="489"/>
        <v/>
      </c>
      <c r="AN1022" s="113">
        <f t="shared" si="490"/>
        <v>0</v>
      </c>
      <c r="AO1022" s="113">
        <f t="shared" si="491"/>
        <v>0</v>
      </c>
      <c r="AP1022" s="113">
        <f t="shared" si="492"/>
        <v>0</v>
      </c>
      <c r="AQ1022" s="113" t="str">
        <f t="shared" si="493"/>
        <v/>
      </c>
      <c r="AR1022" s="113" t="str">
        <f t="shared" si="494"/>
        <v/>
      </c>
      <c r="AS1022" s="113">
        <f t="shared" si="495"/>
        <v>0</v>
      </c>
      <c r="AT1022" s="113">
        <f t="shared" si="496"/>
        <v>0</v>
      </c>
      <c r="AU1022" s="113">
        <f t="shared" si="497"/>
        <v>0</v>
      </c>
      <c r="AV1022" s="113">
        <f t="shared" si="498"/>
        <v>0</v>
      </c>
      <c r="AX1022" s="68" t="str">
        <f>IF(BC1022="","",IF(BC1022&gt;0,COUNT($AY$2:AY1022),""))</f>
        <v/>
      </c>
      <c r="AY1022" s="113" t="str">
        <f t="shared" si="499"/>
        <v/>
      </c>
      <c r="AZ1022" s="113" t="str">
        <f t="shared" si="500"/>
        <v/>
      </c>
      <c r="BA1022" s="113" t="str">
        <f t="shared" si="501"/>
        <v/>
      </c>
      <c r="BB1022" s="113" t="str">
        <f t="shared" si="502"/>
        <v/>
      </c>
      <c r="BC1022" s="113" t="str">
        <f t="shared" si="503"/>
        <v/>
      </c>
      <c r="BD1022" s="113" t="str">
        <f t="shared" si="504"/>
        <v/>
      </c>
      <c r="BE1022" s="113" t="str">
        <f t="shared" si="505"/>
        <v/>
      </c>
      <c r="BF1022" s="113" t="str">
        <f t="shared" si="506"/>
        <v/>
      </c>
      <c r="BG1022" s="113" t="str">
        <f t="shared" si="507"/>
        <v/>
      </c>
      <c r="BH1022" s="113" t="str">
        <f t="shared" si="508"/>
        <v/>
      </c>
      <c r="BI1022" s="113" t="str">
        <f t="shared" si="509"/>
        <v/>
      </c>
      <c r="BJ1022" s="113" t="str">
        <f t="shared" si="510"/>
        <v/>
      </c>
      <c r="BK1022" s="113" t="str">
        <f t="shared" si="511"/>
        <v/>
      </c>
      <c r="BL1022" s="113" t="str">
        <f t="shared" si="512"/>
        <v/>
      </c>
      <c r="BM1022" s="113" t="str">
        <f t="shared" si="513"/>
        <v/>
      </c>
      <c r="BN1022" s="113" t="str">
        <f t="shared" si="514"/>
        <v/>
      </c>
    </row>
    <row r="1023" spans="1:66">
      <c r="A1023" s="111">
        <f>IF('Data Entry'!$H$4="","",'Data Entry'!$H$4)</f>
        <v>8</v>
      </c>
      <c r="B1023" s="111" t="str">
        <f>IF('Data Entry'!B1028="","",'Data Entry'!B1028)</f>
        <v/>
      </c>
      <c r="C1023" s="111" t="str">
        <f>IF('Data Entry'!C1028="","",'Data Entry'!C1028)</f>
        <v/>
      </c>
      <c r="D1023" s="114" t="str">
        <f>IF('Data Entry'!D1028="","",'Data Entry'!D1028)</f>
        <v/>
      </c>
      <c r="E1023" s="111" t="str">
        <f>IF('Data Entry'!E1028="","",UPPER('Data Entry'!E1028))</f>
        <v/>
      </c>
      <c r="F1023" s="111"/>
      <c r="G1023" s="111" t="str">
        <f>IF('Data Entry'!F1028="","",UPPER('Data Entry'!F1028))</f>
        <v/>
      </c>
      <c r="H1023" s="111"/>
      <c r="I1023" s="111"/>
      <c r="J1023" s="111"/>
      <c r="K1023" s="111" t="str">
        <f>IF('Data Entry'!G1028="","",'Data Entry'!G1028)</f>
        <v/>
      </c>
      <c r="L1023" s="111" t="str">
        <f>IF('Data Entry'!H1028="","",'Data Entry'!H1028)</f>
        <v/>
      </c>
      <c r="M1023" s="111"/>
      <c r="N1023" s="111"/>
      <c r="O1023" s="111"/>
      <c r="P1023" s="111"/>
      <c r="Q1023" s="111"/>
      <c r="R1023" s="111"/>
      <c r="S1023" s="111"/>
      <c r="T1023" s="111"/>
      <c r="U1023" s="111"/>
      <c r="V1023" s="111"/>
      <c r="W1023" s="111"/>
      <c r="X1023" s="111"/>
      <c r="Y1023" s="111"/>
      <c r="Z1023" s="111"/>
      <c r="AA1023" s="111"/>
      <c r="AB1023" s="111"/>
      <c r="AC1023" s="111"/>
      <c r="AD1023" s="111"/>
      <c r="AE1023" s="112"/>
      <c r="AF1023" s="68" t="str">
        <f>IF(AK1023="","",IF(AK1023&gt;0,COUNT($AG$2:AG1023),""))</f>
        <v/>
      </c>
      <c r="AG1023" s="113">
        <f t="shared" si="483"/>
        <v>8</v>
      </c>
      <c r="AH1023" s="113" t="str">
        <f t="shared" si="484"/>
        <v/>
      </c>
      <c r="AI1023" s="113" t="str">
        <f t="shared" si="485"/>
        <v/>
      </c>
      <c r="AJ1023" s="113" t="str">
        <f t="shared" si="486"/>
        <v/>
      </c>
      <c r="AK1023" s="113" t="str">
        <f t="shared" si="487"/>
        <v/>
      </c>
      <c r="AL1023" s="113">
        <f t="shared" si="488"/>
        <v>0</v>
      </c>
      <c r="AM1023" s="113" t="str">
        <f t="shared" si="489"/>
        <v/>
      </c>
      <c r="AN1023" s="113">
        <f t="shared" si="490"/>
        <v>0</v>
      </c>
      <c r="AO1023" s="113">
        <f t="shared" si="491"/>
        <v>0</v>
      </c>
      <c r="AP1023" s="113">
        <f t="shared" si="492"/>
        <v>0</v>
      </c>
      <c r="AQ1023" s="113" t="str">
        <f t="shared" si="493"/>
        <v/>
      </c>
      <c r="AR1023" s="113" t="str">
        <f t="shared" si="494"/>
        <v/>
      </c>
      <c r="AS1023" s="113">
        <f t="shared" si="495"/>
        <v>0</v>
      </c>
      <c r="AT1023" s="113">
        <f t="shared" si="496"/>
        <v>0</v>
      </c>
      <c r="AU1023" s="113">
        <f t="shared" si="497"/>
        <v>0</v>
      </c>
      <c r="AV1023" s="113">
        <f t="shared" si="498"/>
        <v>0</v>
      </c>
      <c r="AX1023" s="68" t="str">
        <f>IF(BC1023="","",IF(BC1023&gt;0,COUNT($AY$2:AY1023),""))</f>
        <v/>
      </c>
      <c r="AY1023" s="113" t="str">
        <f t="shared" si="499"/>
        <v/>
      </c>
      <c r="AZ1023" s="113" t="str">
        <f t="shared" si="500"/>
        <v/>
      </c>
      <c r="BA1023" s="113" t="str">
        <f t="shared" si="501"/>
        <v/>
      </c>
      <c r="BB1023" s="113" t="str">
        <f t="shared" si="502"/>
        <v/>
      </c>
      <c r="BC1023" s="113" t="str">
        <f t="shared" si="503"/>
        <v/>
      </c>
      <c r="BD1023" s="113" t="str">
        <f t="shared" si="504"/>
        <v/>
      </c>
      <c r="BE1023" s="113" t="str">
        <f t="shared" si="505"/>
        <v/>
      </c>
      <c r="BF1023" s="113" t="str">
        <f t="shared" si="506"/>
        <v/>
      </c>
      <c r="BG1023" s="113" t="str">
        <f t="shared" si="507"/>
        <v/>
      </c>
      <c r="BH1023" s="113" t="str">
        <f t="shared" si="508"/>
        <v/>
      </c>
      <c r="BI1023" s="113" t="str">
        <f t="shared" si="509"/>
        <v/>
      </c>
      <c r="BJ1023" s="113" t="str">
        <f t="shared" si="510"/>
        <v/>
      </c>
      <c r="BK1023" s="113" t="str">
        <f t="shared" si="511"/>
        <v/>
      </c>
      <c r="BL1023" s="113" t="str">
        <f t="shared" si="512"/>
        <v/>
      </c>
      <c r="BM1023" s="113" t="str">
        <f t="shared" si="513"/>
        <v/>
      </c>
      <c r="BN1023" s="113" t="str">
        <f t="shared" si="514"/>
        <v/>
      </c>
    </row>
    <row r="1024" spans="1:66">
      <c r="A1024" s="111">
        <f>IF('Data Entry'!$H$4="","",'Data Entry'!$H$4)</f>
        <v>8</v>
      </c>
      <c r="B1024" s="111" t="str">
        <f>IF('Data Entry'!B1029="","",'Data Entry'!B1029)</f>
        <v/>
      </c>
      <c r="C1024" s="111" t="str">
        <f>IF('Data Entry'!C1029="","",'Data Entry'!C1029)</f>
        <v/>
      </c>
      <c r="D1024" s="114" t="str">
        <f>IF('Data Entry'!D1029="","",'Data Entry'!D1029)</f>
        <v/>
      </c>
      <c r="E1024" s="111" t="str">
        <f>IF('Data Entry'!E1029="","",UPPER('Data Entry'!E1029))</f>
        <v/>
      </c>
      <c r="F1024" s="111"/>
      <c r="G1024" s="111" t="str">
        <f>IF('Data Entry'!F1029="","",UPPER('Data Entry'!F1029))</f>
        <v/>
      </c>
      <c r="H1024" s="111"/>
      <c r="I1024" s="111"/>
      <c r="J1024" s="111"/>
      <c r="K1024" s="111" t="str">
        <f>IF('Data Entry'!G1029="","",'Data Entry'!G1029)</f>
        <v/>
      </c>
      <c r="L1024" s="111" t="str">
        <f>IF('Data Entry'!H1029="","",'Data Entry'!H1029)</f>
        <v/>
      </c>
      <c r="M1024" s="111"/>
      <c r="N1024" s="111"/>
      <c r="O1024" s="111"/>
      <c r="P1024" s="111"/>
      <c r="Q1024" s="111"/>
      <c r="R1024" s="111"/>
      <c r="S1024" s="111"/>
      <c r="T1024" s="111"/>
      <c r="U1024" s="111"/>
      <c r="V1024" s="111"/>
      <c r="W1024" s="111"/>
      <c r="X1024" s="111"/>
      <c r="Y1024" s="111"/>
      <c r="Z1024" s="111"/>
      <c r="AA1024" s="111"/>
      <c r="AB1024" s="111"/>
      <c r="AC1024" s="111"/>
      <c r="AD1024" s="111"/>
      <c r="AE1024" s="112"/>
      <c r="AF1024" s="68" t="str">
        <f>IF(AK1024="","",IF(AK1024&gt;0,COUNT($AG$2:AG1024),""))</f>
        <v/>
      </c>
      <c r="AG1024" s="113">
        <f t="shared" si="483"/>
        <v>8</v>
      </c>
      <c r="AH1024" s="113" t="str">
        <f t="shared" si="484"/>
        <v/>
      </c>
      <c r="AI1024" s="113" t="str">
        <f t="shared" si="485"/>
        <v/>
      </c>
      <c r="AJ1024" s="113" t="str">
        <f t="shared" si="486"/>
        <v/>
      </c>
      <c r="AK1024" s="113" t="str">
        <f t="shared" si="487"/>
        <v/>
      </c>
      <c r="AL1024" s="113">
        <f t="shared" si="488"/>
        <v>0</v>
      </c>
      <c r="AM1024" s="113" t="str">
        <f t="shared" si="489"/>
        <v/>
      </c>
      <c r="AN1024" s="113">
        <f t="shared" si="490"/>
        <v>0</v>
      </c>
      <c r="AO1024" s="113">
        <f t="shared" si="491"/>
        <v>0</v>
      </c>
      <c r="AP1024" s="113">
        <f t="shared" si="492"/>
        <v>0</v>
      </c>
      <c r="AQ1024" s="113" t="str">
        <f t="shared" si="493"/>
        <v/>
      </c>
      <c r="AR1024" s="113" t="str">
        <f t="shared" si="494"/>
        <v/>
      </c>
      <c r="AS1024" s="113">
        <f t="shared" si="495"/>
        <v>0</v>
      </c>
      <c r="AT1024" s="113">
        <f t="shared" si="496"/>
        <v>0</v>
      </c>
      <c r="AU1024" s="113">
        <f t="shared" si="497"/>
        <v>0</v>
      </c>
      <c r="AV1024" s="113">
        <f t="shared" si="498"/>
        <v>0</v>
      </c>
      <c r="AX1024" s="68" t="str">
        <f>IF(BC1024="","",IF(BC1024&gt;0,COUNT($AY$2:AY1024),""))</f>
        <v/>
      </c>
      <c r="AY1024" s="113" t="str">
        <f t="shared" si="499"/>
        <v/>
      </c>
      <c r="AZ1024" s="113" t="str">
        <f t="shared" si="500"/>
        <v/>
      </c>
      <c r="BA1024" s="113" t="str">
        <f t="shared" si="501"/>
        <v/>
      </c>
      <c r="BB1024" s="113" t="str">
        <f t="shared" si="502"/>
        <v/>
      </c>
      <c r="BC1024" s="113" t="str">
        <f t="shared" si="503"/>
        <v/>
      </c>
      <c r="BD1024" s="113" t="str">
        <f t="shared" si="504"/>
        <v/>
      </c>
      <c r="BE1024" s="113" t="str">
        <f t="shared" si="505"/>
        <v/>
      </c>
      <c r="BF1024" s="113" t="str">
        <f t="shared" si="506"/>
        <v/>
      </c>
      <c r="BG1024" s="113" t="str">
        <f t="shared" si="507"/>
        <v/>
      </c>
      <c r="BH1024" s="113" t="str">
        <f t="shared" si="508"/>
        <v/>
      </c>
      <c r="BI1024" s="113" t="str">
        <f t="shared" si="509"/>
        <v/>
      </c>
      <c r="BJ1024" s="113" t="str">
        <f t="shared" si="510"/>
        <v/>
      </c>
      <c r="BK1024" s="113" t="str">
        <f t="shared" si="511"/>
        <v/>
      </c>
      <c r="BL1024" s="113" t="str">
        <f t="shared" si="512"/>
        <v/>
      </c>
      <c r="BM1024" s="113" t="str">
        <f t="shared" si="513"/>
        <v/>
      </c>
      <c r="BN1024" s="113" t="str">
        <f t="shared" si="514"/>
        <v/>
      </c>
    </row>
    <row r="1025" spans="1:66">
      <c r="A1025" s="111">
        <f>IF('Data Entry'!$H$4="","",'Data Entry'!$H$4)</f>
        <v>8</v>
      </c>
      <c r="B1025" s="111" t="str">
        <f>IF('Data Entry'!B1030="","",'Data Entry'!B1030)</f>
        <v/>
      </c>
      <c r="C1025" s="111" t="str">
        <f>IF('Data Entry'!C1030="","",'Data Entry'!C1030)</f>
        <v/>
      </c>
      <c r="D1025" s="114" t="str">
        <f>IF('Data Entry'!D1030="","",'Data Entry'!D1030)</f>
        <v/>
      </c>
      <c r="E1025" s="111" t="str">
        <f>IF('Data Entry'!E1030="","",UPPER('Data Entry'!E1030))</f>
        <v/>
      </c>
      <c r="F1025" s="111"/>
      <c r="G1025" s="111" t="str">
        <f>IF('Data Entry'!F1030="","",UPPER('Data Entry'!F1030))</f>
        <v/>
      </c>
      <c r="H1025" s="111"/>
      <c r="I1025" s="111"/>
      <c r="J1025" s="111"/>
      <c r="K1025" s="111" t="str">
        <f>IF('Data Entry'!G1030="","",'Data Entry'!G1030)</f>
        <v/>
      </c>
      <c r="L1025" s="111" t="str">
        <f>IF('Data Entry'!H1030="","",'Data Entry'!H1030)</f>
        <v/>
      </c>
      <c r="M1025" s="111"/>
      <c r="N1025" s="111"/>
      <c r="O1025" s="111"/>
      <c r="P1025" s="111"/>
      <c r="Q1025" s="111"/>
      <c r="R1025" s="111"/>
      <c r="S1025" s="111"/>
      <c r="T1025" s="111"/>
      <c r="U1025" s="111"/>
      <c r="V1025" s="111"/>
      <c r="W1025" s="111"/>
      <c r="X1025" s="111"/>
      <c r="Y1025" s="111"/>
      <c r="Z1025" s="111"/>
      <c r="AA1025" s="111"/>
      <c r="AB1025" s="111"/>
      <c r="AC1025" s="111"/>
      <c r="AD1025" s="111"/>
      <c r="AE1025" s="112"/>
      <c r="AF1025" s="68" t="str">
        <f>IF(AK1025="","",IF(AK1025&gt;0,COUNT($AG$2:AG1025),""))</f>
        <v/>
      </c>
      <c r="AG1025" s="113">
        <f t="shared" si="483"/>
        <v>8</v>
      </c>
      <c r="AH1025" s="113" t="str">
        <f t="shared" si="484"/>
        <v/>
      </c>
      <c r="AI1025" s="113" t="str">
        <f t="shared" si="485"/>
        <v/>
      </c>
      <c r="AJ1025" s="113" t="str">
        <f t="shared" si="486"/>
        <v/>
      </c>
      <c r="AK1025" s="113" t="str">
        <f t="shared" si="487"/>
        <v/>
      </c>
      <c r="AL1025" s="113">
        <f t="shared" si="488"/>
        <v>0</v>
      </c>
      <c r="AM1025" s="113" t="str">
        <f t="shared" si="489"/>
        <v/>
      </c>
      <c r="AN1025" s="113">
        <f t="shared" si="490"/>
        <v>0</v>
      </c>
      <c r="AO1025" s="113">
        <f t="shared" si="491"/>
        <v>0</v>
      </c>
      <c r="AP1025" s="113">
        <f t="shared" si="492"/>
        <v>0</v>
      </c>
      <c r="AQ1025" s="113" t="str">
        <f t="shared" si="493"/>
        <v/>
      </c>
      <c r="AR1025" s="113" t="str">
        <f t="shared" si="494"/>
        <v/>
      </c>
      <c r="AS1025" s="113">
        <f t="shared" si="495"/>
        <v>0</v>
      </c>
      <c r="AT1025" s="113">
        <f t="shared" si="496"/>
        <v>0</v>
      </c>
      <c r="AU1025" s="113">
        <f t="shared" si="497"/>
        <v>0</v>
      </c>
      <c r="AV1025" s="113">
        <f t="shared" si="498"/>
        <v>0</v>
      </c>
      <c r="AX1025" s="68" t="str">
        <f>IF(BC1025="","",IF(BC1025&gt;0,COUNT($AY$2:AY1025),""))</f>
        <v/>
      </c>
      <c r="AY1025" s="113" t="str">
        <f t="shared" si="499"/>
        <v/>
      </c>
      <c r="AZ1025" s="113" t="str">
        <f t="shared" si="500"/>
        <v/>
      </c>
      <c r="BA1025" s="113" t="str">
        <f t="shared" si="501"/>
        <v/>
      </c>
      <c r="BB1025" s="113" t="str">
        <f t="shared" si="502"/>
        <v/>
      </c>
      <c r="BC1025" s="113" t="str">
        <f t="shared" si="503"/>
        <v/>
      </c>
      <c r="BD1025" s="113" t="str">
        <f t="shared" si="504"/>
        <v/>
      </c>
      <c r="BE1025" s="113" t="str">
        <f t="shared" si="505"/>
        <v/>
      </c>
      <c r="BF1025" s="113" t="str">
        <f t="shared" si="506"/>
        <v/>
      </c>
      <c r="BG1025" s="113" t="str">
        <f t="shared" si="507"/>
        <v/>
      </c>
      <c r="BH1025" s="113" t="str">
        <f t="shared" si="508"/>
        <v/>
      </c>
      <c r="BI1025" s="113" t="str">
        <f t="shared" si="509"/>
        <v/>
      </c>
      <c r="BJ1025" s="113" t="str">
        <f t="shared" si="510"/>
        <v/>
      </c>
      <c r="BK1025" s="113" t="str">
        <f t="shared" si="511"/>
        <v/>
      </c>
      <c r="BL1025" s="113" t="str">
        <f t="shared" si="512"/>
        <v/>
      </c>
      <c r="BM1025" s="113" t="str">
        <f t="shared" si="513"/>
        <v/>
      </c>
      <c r="BN1025" s="113" t="str">
        <f t="shared" si="514"/>
        <v/>
      </c>
    </row>
    <row r="1026" spans="1:66">
      <c r="A1026" s="111">
        <f>IF('Data Entry'!$H$4="","",'Data Entry'!$H$4)</f>
        <v>8</v>
      </c>
      <c r="B1026" s="111" t="str">
        <f>IF('Data Entry'!B1031="","",'Data Entry'!B1031)</f>
        <v/>
      </c>
      <c r="C1026" s="111" t="str">
        <f>IF('Data Entry'!C1031="","",'Data Entry'!C1031)</f>
        <v/>
      </c>
      <c r="D1026" s="114" t="str">
        <f>IF('Data Entry'!D1031="","",'Data Entry'!D1031)</f>
        <v/>
      </c>
      <c r="E1026" s="111" t="str">
        <f>IF('Data Entry'!E1031="","",UPPER('Data Entry'!E1031))</f>
        <v/>
      </c>
      <c r="F1026" s="111"/>
      <c r="G1026" s="111" t="str">
        <f>IF('Data Entry'!F1031="","",UPPER('Data Entry'!F1031))</f>
        <v/>
      </c>
      <c r="H1026" s="111"/>
      <c r="I1026" s="111"/>
      <c r="J1026" s="111"/>
      <c r="K1026" s="111" t="str">
        <f>IF('Data Entry'!G1031="","",'Data Entry'!G1031)</f>
        <v/>
      </c>
      <c r="L1026" s="111" t="str">
        <f>IF('Data Entry'!H1031="","",'Data Entry'!H1031)</f>
        <v/>
      </c>
      <c r="M1026" s="111"/>
      <c r="N1026" s="111"/>
      <c r="O1026" s="111"/>
      <c r="P1026" s="111"/>
      <c r="Q1026" s="111"/>
      <c r="R1026" s="111"/>
      <c r="S1026" s="111"/>
      <c r="T1026" s="111"/>
      <c r="U1026" s="111"/>
      <c r="V1026" s="111"/>
      <c r="W1026" s="111"/>
      <c r="X1026" s="111"/>
      <c r="Y1026" s="111"/>
      <c r="Z1026" s="111"/>
      <c r="AA1026" s="111"/>
      <c r="AB1026" s="111"/>
      <c r="AC1026" s="111"/>
      <c r="AD1026" s="111"/>
      <c r="AE1026" s="112"/>
      <c r="AF1026" s="68" t="str">
        <f>IF(AK1026="","",IF(AK1026&gt;0,COUNT($AG$2:AG1026),""))</f>
        <v/>
      </c>
      <c r="AG1026" s="113">
        <f t="shared" si="483"/>
        <v>8</v>
      </c>
      <c r="AH1026" s="113" t="str">
        <f t="shared" si="484"/>
        <v/>
      </c>
      <c r="AI1026" s="113" t="str">
        <f t="shared" si="485"/>
        <v/>
      </c>
      <c r="AJ1026" s="113" t="str">
        <f t="shared" si="486"/>
        <v/>
      </c>
      <c r="AK1026" s="113" t="str">
        <f t="shared" si="487"/>
        <v/>
      </c>
      <c r="AL1026" s="113">
        <f t="shared" si="488"/>
        <v>0</v>
      </c>
      <c r="AM1026" s="113" t="str">
        <f t="shared" si="489"/>
        <v/>
      </c>
      <c r="AN1026" s="113">
        <f t="shared" si="490"/>
        <v>0</v>
      </c>
      <c r="AO1026" s="113">
        <f t="shared" si="491"/>
        <v>0</v>
      </c>
      <c r="AP1026" s="113">
        <f t="shared" si="492"/>
        <v>0</v>
      </c>
      <c r="AQ1026" s="113" t="str">
        <f t="shared" si="493"/>
        <v/>
      </c>
      <c r="AR1026" s="113" t="str">
        <f t="shared" si="494"/>
        <v/>
      </c>
      <c r="AS1026" s="113">
        <f t="shared" si="495"/>
        <v>0</v>
      </c>
      <c r="AT1026" s="113">
        <f t="shared" si="496"/>
        <v>0</v>
      </c>
      <c r="AU1026" s="113">
        <f t="shared" si="497"/>
        <v>0</v>
      </c>
      <c r="AV1026" s="113">
        <f t="shared" si="498"/>
        <v>0</v>
      </c>
      <c r="AX1026" s="68" t="str">
        <f>IF(BC1026="","",IF(BC1026&gt;0,COUNT($AY$2:AY1026),""))</f>
        <v/>
      </c>
      <c r="AY1026" s="113" t="str">
        <f t="shared" si="499"/>
        <v/>
      </c>
      <c r="AZ1026" s="113" t="str">
        <f t="shared" si="500"/>
        <v/>
      </c>
      <c r="BA1026" s="113" t="str">
        <f t="shared" si="501"/>
        <v/>
      </c>
      <c r="BB1026" s="113" t="str">
        <f t="shared" si="502"/>
        <v/>
      </c>
      <c r="BC1026" s="113" t="str">
        <f t="shared" si="503"/>
        <v/>
      </c>
      <c r="BD1026" s="113" t="str">
        <f t="shared" si="504"/>
        <v/>
      </c>
      <c r="BE1026" s="113" t="str">
        <f t="shared" si="505"/>
        <v/>
      </c>
      <c r="BF1026" s="113" t="str">
        <f t="shared" si="506"/>
        <v/>
      </c>
      <c r="BG1026" s="113" t="str">
        <f t="shared" si="507"/>
        <v/>
      </c>
      <c r="BH1026" s="113" t="str">
        <f t="shared" si="508"/>
        <v/>
      </c>
      <c r="BI1026" s="113" t="str">
        <f t="shared" si="509"/>
        <v/>
      </c>
      <c r="BJ1026" s="113" t="str">
        <f t="shared" si="510"/>
        <v/>
      </c>
      <c r="BK1026" s="113" t="str">
        <f t="shared" si="511"/>
        <v/>
      </c>
      <c r="BL1026" s="113" t="str">
        <f t="shared" si="512"/>
        <v/>
      </c>
      <c r="BM1026" s="113" t="str">
        <f t="shared" si="513"/>
        <v/>
      </c>
      <c r="BN1026" s="113" t="str">
        <f t="shared" si="514"/>
        <v/>
      </c>
    </row>
    <row r="1027" spans="1:66">
      <c r="A1027" s="111">
        <f>IF('Data Entry'!$H$4="","",'Data Entry'!$H$4)</f>
        <v>8</v>
      </c>
      <c r="B1027" s="111" t="str">
        <f>IF('Data Entry'!B1032="","",'Data Entry'!B1032)</f>
        <v/>
      </c>
      <c r="C1027" s="111" t="str">
        <f>IF('Data Entry'!C1032="","",'Data Entry'!C1032)</f>
        <v/>
      </c>
      <c r="D1027" s="114" t="str">
        <f>IF('Data Entry'!D1032="","",'Data Entry'!D1032)</f>
        <v/>
      </c>
      <c r="E1027" s="111" t="str">
        <f>IF('Data Entry'!E1032="","",UPPER('Data Entry'!E1032))</f>
        <v/>
      </c>
      <c r="F1027" s="111"/>
      <c r="G1027" s="111" t="str">
        <f>IF('Data Entry'!F1032="","",UPPER('Data Entry'!F1032))</f>
        <v/>
      </c>
      <c r="H1027" s="111"/>
      <c r="I1027" s="111"/>
      <c r="J1027" s="111"/>
      <c r="K1027" s="111" t="str">
        <f>IF('Data Entry'!G1032="","",'Data Entry'!G1032)</f>
        <v/>
      </c>
      <c r="L1027" s="111" t="str">
        <f>IF('Data Entry'!H1032="","",'Data Entry'!H1032)</f>
        <v/>
      </c>
      <c r="M1027" s="111"/>
      <c r="N1027" s="111"/>
      <c r="O1027" s="111"/>
      <c r="P1027" s="111"/>
      <c r="Q1027" s="111"/>
      <c r="R1027" s="111"/>
      <c r="S1027" s="111"/>
      <c r="T1027" s="111"/>
      <c r="U1027" s="111"/>
      <c r="V1027" s="111"/>
      <c r="W1027" s="111"/>
      <c r="X1027" s="111"/>
      <c r="Y1027" s="111"/>
      <c r="Z1027" s="111"/>
      <c r="AA1027" s="111"/>
      <c r="AB1027" s="111"/>
      <c r="AC1027" s="111"/>
      <c r="AD1027" s="111"/>
      <c r="AE1027" s="112"/>
      <c r="AF1027" s="68" t="str">
        <f>IF(AK1027="","",IF(AK1027&gt;0,COUNT($AG$2:AG1027),""))</f>
        <v/>
      </c>
      <c r="AG1027" s="113">
        <f t="shared" ref="AG1027:AG1090" si="515">IF(AND($AJ$1=8,$A1027=8),A1027,"")</f>
        <v>8</v>
      </c>
      <c r="AH1027" s="113" t="str">
        <f t="shared" ref="AH1027:AH1090" si="516">IF(AND($AJ$1=8,$A1027=8),B1027,"")</f>
        <v/>
      </c>
      <c r="AI1027" s="113" t="str">
        <f t="shared" ref="AI1027:AI1090" si="517">IF(AND($AJ$1=8,$A1027=8),C1027,"")</f>
        <v/>
      </c>
      <c r="AJ1027" s="113" t="str">
        <f t="shared" ref="AJ1027:AJ1090" si="518">IF(AND($AJ$1=8,$A1027=8),D1027,"")</f>
        <v/>
      </c>
      <c r="AK1027" s="113" t="str">
        <f t="shared" ref="AK1027:AK1090" si="519">IF(AND($AJ$1=8,$A1027=8),E1027,"")</f>
        <v/>
      </c>
      <c r="AL1027" s="113">
        <f t="shared" ref="AL1027:AL1090" si="520">IF(AND($AJ$1=8,$A1027=8),F1027,"")</f>
        <v>0</v>
      </c>
      <c r="AM1027" s="113" t="str">
        <f t="shared" ref="AM1027:AM1090" si="521">IF(AND($AJ$1=8,$A1027=8),G1027,"")</f>
        <v/>
      </c>
      <c r="AN1027" s="113">
        <f t="shared" ref="AN1027:AN1090" si="522">IF(AND($AJ$1=8,$A1027=8),H1027,"")</f>
        <v>0</v>
      </c>
      <c r="AO1027" s="113">
        <f t="shared" ref="AO1027:AO1090" si="523">IF(AND($AJ$1=8,$A1027=8),I1027,"")</f>
        <v>0</v>
      </c>
      <c r="AP1027" s="113">
        <f t="shared" ref="AP1027:AP1090" si="524">IF(AND($AJ$1=8,$A1027=8),J1027,"")</f>
        <v>0</v>
      </c>
      <c r="AQ1027" s="113" t="str">
        <f t="shared" ref="AQ1027:AQ1090" si="525">IF(AND($AJ$1=8,$A1027=8),K1027,"")</f>
        <v/>
      </c>
      <c r="AR1027" s="113" t="str">
        <f t="shared" ref="AR1027:AR1090" si="526">IF(AND($AJ$1=8,$A1027=8),L1027,"")</f>
        <v/>
      </c>
      <c r="AS1027" s="113">
        <f t="shared" ref="AS1027:AS1090" si="527">IF(AND($AJ$1=8,$A1027=8),M1027,"")</f>
        <v>0</v>
      </c>
      <c r="AT1027" s="113">
        <f t="shared" ref="AT1027:AT1090" si="528">IF(AND($AJ$1=8,$A1027=8),N1027,"")</f>
        <v>0</v>
      </c>
      <c r="AU1027" s="113">
        <f t="shared" ref="AU1027:AU1090" si="529">IF(AND($AJ$1=8,$A1027=8),O1027,"")</f>
        <v>0</v>
      </c>
      <c r="AV1027" s="113">
        <f t="shared" ref="AV1027:AV1090" si="530">IF(AND($AJ$1=8,$A1027=8),P1027,"")</f>
        <v>0</v>
      </c>
      <c r="AX1027" s="68" t="str">
        <f>IF(BC1027="","",IF(BC1027&gt;0,COUNT($AY$2:AY1027),""))</f>
        <v/>
      </c>
      <c r="AY1027" s="113" t="str">
        <f t="shared" ref="AY1027:AY1090" si="531">IF(AND($BB$1=8,$A1027=8,$BC$1=B1027),A1027,"")</f>
        <v/>
      </c>
      <c r="AZ1027" s="113" t="str">
        <f t="shared" ref="AZ1027:AZ1090" si="532">IF(AND($BB$1=8,$A1027=8,$BC$1=$B1027),B1027,"")</f>
        <v/>
      </c>
      <c r="BA1027" s="113" t="str">
        <f t="shared" ref="BA1027:BA1090" si="533">IF(AND($BB$1=8,$A1027=8,$BC$1=$B1027),C1027,"")</f>
        <v/>
      </c>
      <c r="BB1027" s="113" t="str">
        <f t="shared" ref="BB1027:BB1090" si="534">IF(AND($BB$1=8,$A1027=8,$BC$1=$B1027),D1027,"")</f>
        <v/>
      </c>
      <c r="BC1027" s="113" t="str">
        <f t="shared" ref="BC1027:BC1090" si="535">IF(AND($BB$1=8,$A1027=8,$BC$1=$B1027),E1027,"")</f>
        <v/>
      </c>
      <c r="BD1027" s="113" t="str">
        <f t="shared" ref="BD1027:BD1090" si="536">IF(AND($BB$1=8,$A1027=8,$BC$1=$B1027),F1027,"")</f>
        <v/>
      </c>
      <c r="BE1027" s="113" t="str">
        <f t="shared" ref="BE1027:BE1090" si="537">IF(AND($BB$1=8,$A1027=8,$BC$1=$B1027),G1027,"")</f>
        <v/>
      </c>
      <c r="BF1027" s="113" t="str">
        <f t="shared" ref="BF1027:BF1090" si="538">IF(AND($BB$1=8,$A1027=8,$BC$1=$B1027),H1027,"")</f>
        <v/>
      </c>
      <c r="BG1027" s="113" t="str">
        <f t="shared" ref="BG1027:BG1090" si="539">IF(AND($BB$1=8,$A1027=8,$BC$1=$B1027),I1027,"")</f>
        <v/>
      </c>
      <c r="BH1027" s="113" t="str">
        <f t="shared" ref="BH1027:BH1090" si="540">IF(AND($BB$1=8,$A1027=8,$BC$1=$B1027),J1027,"")</f>
        <v/>
      </c>
      <c r="BI1027" s="113" t="str">
        <f t="shared" ref="BI1027:BI1090" si="541">IF(AND($BB$1=8,$A1027=8,$BC$1=$B1027),K1027,"")</f>
        <v/>
      </c>
      <c r="BJ1027" s="113" t="str">
        <f t="shared" ref="BJ1027:BJ1090" si="542">IF(AND($BB$1=8,$A1027=8,$BC$1=$B1027),L1027,"")</f>
        <v/>
      </c>
      <c r="BK1027" s="113" t="str">
        <f t="shared" ref="BK1027:BK1090" si="543">IF(AND($BB$1=8,$A1027=8,$BC$1=$B1027),M1027,"")</f>
        <v/>
      </c>
      <c r="BL1027" s="113" t="str">
        <f t="shared" ref="BL1027:BL1090" si="544">IF(AND($BB$1=8,$A1027=8,$BC$1=$B1027),N1027,"")</f>
        <v/>
      </c>
      <c r="BM1027" s="113" t="str">
        <f t="shared" ref="BM1027:BM1090" si="545">IF(AND($BB$1=8,$A1027=8,$BC$1=$B1027),O1027,"")</f>
        <v/>
      </c>
      <c r="BN1027" s="113" t="str">
        <f t="shared" ref="BN1027:BN1090" si="546">IF(AND($BB$1=8,$A1027=8,$BC$1=$B1027),P1027,"")</f>
        <v/>
      </c>
    </row>
    <row r="1028" spans="1:66">
      <c r="A1028" s="111">
        <f>IF('Data Entry'!$H$4="","",'Data Entry'!$H$4)</f>
        <v>8</v>
      </c>
      <c r="B1028" s="111" t="str">
        <f>IF('Data Entry'!B1033="","",'Data Entry'!B1033)</f>
        <v/>
      </c>
      <c r="C1028" s="111" t="str">
        <f>IF('Data Entry'!C1033="","",'Data Entry'!C1033)</f>
        <v/>
      </c>
      <c r="D1028" s="114" t="str">
        <f>IF('Data Entry'!D1033="","",'Data Entry'!D1033)</f>
        <v/>
      </c>
      <c r="E1028" s="111" t="str">
        <f>IF('Data Entry'!E1033="","",UPPER('Data Entry'!E1033))</f>
        <v/>
      </c>
      <c r="F1028" s="111"/>
      <c r="G1028" s="111" t="str">
        <f>IF('Data Entry'!F1033="","",UPPER('Data Entry'!F1033))</f>
        <v/>
      </c>
      <c r="H1028" s="111"/>
      <c r="I1028" s="111"/>
      <c r="J1028" s="111"/>
      <c r="K1028" s="111" t="str">
        <f>IF('Data Entry'!G1033="","",'Data Entry'!G1033)</f>
        <v/>
      </c>
      <c r="L1028" s="111" t="str">
        <f>IF('Data Entry'!H1033="","",'Data Entry'!H1033)</f>
        <v/>
      </c>
      <c r="M1028" s="111"/>
      <c r="N1028" s="111"/>
      <c r="O1028" s="111"/>
      <c r="P1028" s="111"/>
      <c r="Q1028" s="111"/>
      <c r="R1028" s="111"/>
      <c r="S1028" s="111"/>
      <c r="T1028" s="111"/>
      <c r="U1028" s="111"/>
      <c r="V1028" s="111"/>
      <c r="W1028" s="111"/>
      <c r="X1028" s="111"/>
      <c r="Y1028" s="111"/>
      <c r="Z1028" s="111"/>
      <c r="AA1028" s="111"/>
      <c r="AB1028" s="111"/>
      <c r="AC1028" s="111"/>
      <c r="AD1028" s="111"/>
      <c r="AE1028" s="112"/>
      <c r="AF1028" s="68" t="str">
        <f>IF(AK1028="","",IF(AK1028&gt;0,COUNT($AG$2:AG1028),""))</f>
        <v/>
      </c>
      <c r="AG1028" s="113">
        <f t="shared" si="515"/>
        <v>8</v>
      </c>
      <c r="AH1028" s="113" t="str">
        <f t="shared" si="516"/>
        <v/>
      </c>
      <c r="AI1028" s="113" t="str">
        <f t="shared" si="517"/>
        <v/>
      </c>
      <c r="AJ1028" s="113" t="str">
        <f t="shared" si="518"/>
        <v/>
      </c>
      <c r="AK1028" s="113" t="str">
        <f t="shared" si="519"/>
        <v/>
      </c>
      <c r="AL1028" s="113">
        <f t="shared" si="520"/>
        <v>0</v>
      </c>
      <c r="AM1028" s="113" t="str">
        <f t="shared" si="521"/>
        <v/>
      </c>
      <c r="AN1028" s="113">
        <f t="shared" si="522"/>
        <v>0</v>
      </c>
      <c r="AO1028" s="113">
        <f t="shared" si="523"/>
        <v>0</v>
      </c>
      <c r="AP1028" s="113">
        <f t="shared" si="524"/>
        <v>0</v>
      </c>
      <c r="AQ1028" s="113" t="str">
        <f t="shared" si="525"/>
        <v/>
      </c>
      <c r="AR1028" s="113" t="str">
        <f t="shared" si="526"/>
        <v/>
      </c>
      <c r="AS1028" s="113">
        <f t="shared" si="527"/>
        <v>0</v>
      </c>
      <c r="AT1028" s="113">
        <f t="shared" si="528"/>
        <v>0</v>
      </c>
      <c r="AU1028" s="113">
        <f t="shared" si="529"/>
        <v>0</v>
      </c>
      <c r="AV1028" s="113">
        <f t="shared" si="530"/>
        <v>0</v>
      </c>
      <c r="AX1028" s="68" t="str">
        <f>IF(BC1028="","",IF(BC1028&gt;0,COUNT($AY$2:AY1028),""))</f>
        <v/>
      </c>
      <c r="AY1028" s="113" t="str">
        <f t="shared" si="531"/>
        <v/>
      </c>
      <c r="AZ1028" s="113" t="str">
        <f t="shared" si="532"/>
        <v/>
      </c>
      <c r="BA1028" s="113" t="str">
        <f t="shared" si="533"/>
        <v/>
      </c>
      <c r="BB1028" s="113" t="str">
        <f t="shared" si="534"/>
        <v/>
      </c>
      <c r="BC1028" s="113" t="str">
        <f t="shared" si="535"/>
        <v/>
      </c>
      <c r="BD1028" s="113" t="str">
        <f t="shared" si="536"/>
        <v/>
      </c>
      <c r="BE1028" s="113" t="str">
        <f t="shared" si="537"/>
        <v/>
      </c>
      <c r="BF1028" s="113" t="str">
        <f t="shared" si="538"/>
        <v/>
      </c>
      <c r="BG1028" s="113" t="str">
        <f t="shared" si="539"/>
        <v/>
      </c>
      <c r="BH1028" s="113" t="str">
        <f t="shared" si="540"/>
        <v/>
      </c>
      <c r="BI1028" s="113" t="str">
        <f t="shared" si="541"/>
        <v/>
      </c>
      <c r="BJ1028" s="113" t="str">
        <f t="shared" si="542"/>
        <v/>
      </c>
      <c r="BK1028" s="113" t="str">
        <f t="shared" si="543"/>
        <v/>
      </c>
      <c r="BL1028" s="113" t="str">
        <f t="shared" si="544"/>
        <v/>
      </c>
      <c r="BM1028" s="113" t="str">
        <f t="shared" si="545"/>
        <v/>
      </c>
      <c r="BN1028" s="113" t="str">
        <f t="shared" si="546"/>
        <v/>
      </c>
    </row>
    <row r="1029" spans="1:66">
      <c r="A1029" s="111">
        <f>IF('Data Entry'!$H$4="","",'Data Entry'!$H$4)</f>
        <v>8</v>
      </c>
      <c r="B1029" s="111" t="str">
        <f>IF('Data Entry'!B1034="","",'Data Entry'!B1034)</f>
        <v/>
      </c>
      <c r="C1029" s="111" t="str">
        <f>IF('Data Entry'!C1034="","",'Data Entry'!C1034)</f>
        <v/>
      </c>
      <c r="D1029" s="114" t="str">
        <f>IF('Data Entry'!D1034="","",'Data Entry'!D1034)</f>
        <v/>
      </c>
      <c r="E1029" s="111" t="str">
        <f>IF('Data Entry'!E1034="","",UPPER('Data Entry'!E1034))</f>
        <v/>
      </c>
      <c r="F1029" s="111"/>
      <c r="G1029" s="111" t="str">
        <f>IF('Data Entry'!F1034="","",UPPER('Data Entry'!F1034))</f>
        <v/>
      </c>
      <c r="H1029" s="111"/>
      <c r="I1029" s="111"/>
      <c r="J1029" s="111"/>
      <c r="K1029" s="111" t="str">
        <f>IF('Data Entry'!G1034="","",'Data Entry'!G1034)</f>
        <v/>
      </c>
      <c r="L1029" s="111" t="str">
        <f>IF('Data Entry'!H1034="","",'Data Entry'!H1034)</f>
        <v/>
      </c>
      <c r="M1029" s="111"/>
      <c r="N1029" s="111"/>
      <c r="O1029" s="111"/>
      <c r="P1029" s="111"/>
      <c r="Q1029" s="111"/>
      <c r="R1029" s="111"/>
      <c r="S1029" s="111"/>
      <c r="T1029" s="111"/>
      <c r="U1029" s="111"/>
      <c r="V1029" s="111"/>
      <c r="W1029" s="111"/>
      <c r="X1029" s="111"/>
      <c r="Y1029" s="111"/>
      <c r="Z1029" s="111"/>
      <c r="AA1029" s="111"/>
      <c r="AB1029" s="111"/>
      <c r="AC1029" s="111"/>
      <c r="AD1029" s="111"/>
      <c r="AE1029" s="112"/>
      <c r="AF1029" s="68" t="str">
        <f>IF(AK1029="","",IF(AK1029&gt;0,COUNT($AG$2:AG1029),""))</f>
        <v/>
      </c>
      <c r="AG1029" s="113">
        <f t="shared" si="515"/>
        <v>8</v>
      </c>
      <c r="AH1029" s="113" t="str">
        <f t="shared" si="516"/>
        <v/>
      </c>
      <c r="AI1029" s="113" t="str">
        <f t="shared" si="517"/>
        <v/>
      </c>
      <c r="AJ1029" s="113" t="str">
        <f t="shared" si="518"/>
        <v/>
      </c>
      <c r="AK1029" s="113" t="str">
        <f t="shared" si="519"/>
        <v/>
      </c>
      <c r="AL1029" s="113">
        <f t="shared" si="520"/>
        <v>0</v>
      </c>
      <c r="AM1029" s="113" t="str">
        <f t="shared" si="521"/>
        <v/>
      </c>
      <c r="AN1029" s="113">
        <f t="shared" si="522"/>
        <v>0</v>
      </c>
      <c r="AO1029" s="113">
        <f t="shared" si="523"/>
        <v>0</v>
      </c>
      <c r="AP1029" s="113">
        <f t="shared" si="524"/>
        <v>0</v>
      </c>
      <c r="AQ1029" s="113" t="str">
        <f t="shared" si="525"/>
        <v/>
      </c>
      <c r="AR1029" s="113" t="str">
        <f t="shared" si="526"/>
        <v/>
      </c>
      <c r="AS1029" s="113">
        <f t="shared" si="527"/>
        <v>0</v>
      </c>
      <c r="AT1029" s="113">
        <f t="shared" si="528"/>
        <v>0</v>
      </c>
      <c r="AU1029" s="113">
        <f t="shared" si="529"/>
        <v>0</v>
      </c>
      <c r="AV1029" s="113">
        <f t="shared" si="530"/>
        <v>0</v>
      </c>
      <c r="AX1029" s="68" t="str">
        <f>IF(BC1029="","",IF(BC1029&gt;0,COUNT($AY$2:AY1029),""))</f>
        <v/>
      </c>
      <c r="AY1029" s="113" t="str">
        <f t="shared" si="531"/>
        <v/>
      </c>
      <c r="AZ1029" s="113" t="str">
        <f t="shared" si="532"/>
        <v/>
      </c>
      <c r="BA1029" s="113" t="str">
        <f t="shared" si="533"/>
        <v/>
      </c>
      <c r="BB1029" s="113" t="str">
        <f t="shared" si="534"/>
        <v/>
      </c>
      <c r="BC1029" s="113" t="str">
        <f t="shared" si="535"/>
        <v/>
      </c>
      <c r="BD1029" s="113" t="str">
        <f t="shared" si="536"/>
        <v/>
      </c>
      <c r="BE1029" s="113" t="str">
        <f t="shared" si="537"/>
        <v/>
      </c>
      <c r="BF1029" s="113" t="str">
        <f t="shared" si="538"/>
        <v/>
      </c>
      <c r="BG1029" s="113" t="str">
        <f t="shared" si="539"/>
        <v/>
      </c>
      <c r="BH1029" s="113" t="str">
        <f t="shared" si="540"/>
        <v/>
      </c>
      <c r="BI1029" s="113" t="str">
        <f t="shared" si="541"/>
        <v/>
      </c>
      <c r="BJ1029" s="113" t="str">
        <f t="shared" si="542"/>
        <v/>
      </c>
      <c r="BK1029" s="113" t="str">
        <f t="shared" si="543"/>
        <v/>
      </c>
      <c r="BL1029" s="113" t="str">
        <f t="shared" si="544"/>
        <v/>
      </c>
      <c r="BM1029" s="113" t="str">
        <f t="shared" si="545"/>
        <v/>
      </c>
      <c r="BN1029" s="113" t="str">
        <f t="shared" si="546"/>
        <v/>
      </c>
    </row>
    <row r="1030" spans="1:66">
      <c r="A1030" s="111">
        <f>IF('Data Entry'!$H$4="","",'Data Entry'!$H$4)</f>
        <v>8</v>
      </c>
      <c r="B1030" s="111" t="str">
        <f>IF('Data Entry'!B1035="","",'Data Entry'!B1035)</f>
        <v/>
      </c>
      <c r="C1030" s="111" t="str">
        <f>IF('Data Entry'!C1035="","",'Data Entry'!C1035)</f>
        <v/>
      </c>
      <c r="D1030" s="114" t="str">
        <f>IF('Data Entry'!D1035="","",'Data Entry'!D1035)</f>
        <v/>
      </c>
      <c r="E1030" s="111" t="str">
        <f>IF('Data Entry'!E1035="","",UPPER('Data Entry'!E1035))</f>
        <v/>
      </c>
      <c r="F1030" s="111"/>
      <c r="G1030" s="111" t="str">
        <f>IF('Data Entry'!F1035="","",UPPER('Data Entry'!F1035))</f>
        <v/>
      </c>
      <c r="H1030" s="111"/>
      <c r="I1030" s="111"/>
      <c r="J1030" s="111"/>
      <c r="K1030" s="111" t="str">
        <f>IF('Data Entry'!G1035="","",'Data Entry'!G1035)</f>
        <v/>
      </c>
      <c r="L1030" s="111" t="str">
        <f>IF('Data Entry'!H1035="","",'Data Entry'!H1035)</f>
        <v/>
      </c>
      <c r="M1030" s="111"/>
      <c r="N1030" s="111"/>
      <c r="O1030" s="111"/>
      <c r="P1030" s="111"/>
      <c r="Q1030" s="111"/>
      <c r="R1030" s="111"/>
      <c r="S1030" s="111"/>
      <c r="T1030" s="111"/>
      <c r="U1030" s="111"/>
      <c r="V1030" s="111"/>
      <c r="W1030" s="111"/>
      <c r="X1030" s="111"/>
      <c r="Y1030" s="111"/>
      <c r="Z1030" s="111"/>
      <c r="AA1030" s="111"/>
      <c r="AB1030" s="111"/>
      <c r="AC1030" s="111"/>
      <c r="AD1030" s="111"/>
      <c r="AE1030" s="112"/>
      <c r="AF1030" s="68" t="str">
        <f>IF(AK1030="","",IF(AK1030&gt;0,COUNT($AG$2:AG1030),""))</f>
        <v/>
      </c>
      <c r="AG1030" s="113">
        <f t="shared" si="515"/>
        <v>8</v>
      </c>
      <c r="AH1030" s="113" t="str">
        <f t="shared" si="516"/>
        <v/>
      </c>
      <c r="AI1030" s="113" t="str">
        <f t="shared" si="517"/>
        <v/>
      </c>
      <c r="AJ1030" s="113" t="str">
        <f t="shared" si="518"/>
        <v/>
      </c>
      <c r="AK1030" s="113" t="str">
        <f t="shared" si="519"/>
        <v/>
      </c>
      <c r="AL1030" s="113">
        <f t="shared" si="520"/>
        <v>0</v>
      </c>
      <c r="AM1030" s="113" t="str">
        <f t="shared" si="521"/>
        <v/>
      </c>
      <c r="AN1030" s="113">
        <f t="shared" si="522"/>
        <v>0</v>
      </c>
      <c r="AO1030" s="113">
        <f t="shared" si="523"/>
        <v>0</v>
      </c>
      <c r="AP1030" s="113">
        <f t="shared" si="524"/>
        <v>0</v>
      </c>
      <c r="AQ1030" s="113" t="str">
        <f t="shared" si="525"/>
        <v/>
      </c>
      <c r="AR1030" s="113" t="str">
        <f t="shared" si="526"/>
        <v/>
      </c>
      <c r="AS1030" s="113">
        <f t="shared" si="527"/>
        <v>0</v>
      </c>
      <c r="AT1030" s="113">
        <f t="shared" si="528"/>
        <v>0</v>
      </c>
      <c r="AU1030" s="113">
        <f t="shared" si="529"/>
        <v>0</v>
      </c>
      <c r="AV1030" s="113">
        <f t="shared" si="530"/>
        <v>0</v>
      </c>
      <c r="AX1030" s="68" t="str">
        <f>IF(BC1030="","",IF(BC1030&gt;0,COUNT($AY$2:AY1030),""))</f>
        <v/>
      </c>
      <c r="AY1030" s="113" t="str">
        <f t="shared" si="531"/>
        <v/>
      </c>
      <c r="AZ1030" s="113" t="str">
        <f t="shared" si="532"/>
        <v/>
      </c>
      <c r="BA1030" s="113" t="str">
        <f t="shared" si="533"/>
        <v/>
      </c>
      <c r="BB1030" s="113" t="str">
        <f t="shared" si="534"/>
        <v/>
      </c>
      <c r="BC1030" s="113" t="str">
        <f t="shared" si="535"/>
        <v/>
      </c>
      <c r="BD1030" s="113" t="str">
        <f t="shared" si="536"/>
        <v/>
      </c>
      <c r="BE1030" s="113" t="str">
        <f t="shared" si="537"/>
        <v/>
      </c>
      <c r="BF1030" s="113" t="str">
        <f t="shared" si="538"/>
        <v/>
      </c>
      <c r="BG1030" s="113" t="str">
        <f t="shared" si="539"/>
        <v/>
      </c>
      <c r="BH1030" s="113" t="str">
        <f t="shared" si="540"/>
        <v/>
      </c>
      <c r="BI1030" s="113" t="str">
        <f t="shared" si="541"/>
        <v/>
      </c>
      <c r="BJ1030" s="113" t="str">
        <f t="shared" si="542"/>
        <v/>
      </c>
      <c r="BK1030" s="113" t="str">
        <f t="shared" si="543"/>
        <v/>
      </c>
      <c r="BL1030" s="113" t="str">
        <f t="shared" si="544"/>
        <v/>
      </c>
      <c r="BM1030" s="113" t="str">
        <f t="shared" si="545"/>
        <v/>
      </c>
      <c r="BN1030" s="113" t="str">
        <f t="shared" si="546"/>
        <v/>
      </c>
    </row>
    <row r="1031" spans="1:66">
      <c r="A1031" s="111">
        <f>IF('Data Entry'!$H$4="","",'Data Entry'!$H$4)</f>
        <v>8</v>
      </c>
      <c r="B1031" s="111" t="str">
        <f>IF('Data Entry'!B1036="","",'Data Entry'!B1036)</f>
        <v/>
      </c>
      <c r="C1031" s="111" t="str">
        <f>IF('Data Entry'!C1036="","",'Data Entry'!C1036)</f>
        <v/>
      </c>
      <c r="D1031" s="114" t="str">
        <f>IF('Data Entry'!D1036="","",'Data Entry'!D1036)</f>
        <v/>
      </c>
      <c r="E1031" s="111" t="str">
        <f>IF('Data Entry'!E1036="","",UPPER('Data Entry'!E1036))</f>
        <v/>
      </c>
      <c r="F1031" s="111"/>
      <c r="G1031" s="111" t="str">
        <f>IF('Data Entry'!F1036="","",UPPER('Data Entry'!F1036))</f>
        <v/>
      </c>
      <c r="H1031" s="111"/>
      <c r="I1031" s="111"/>
      <c r="J1031" s="111"/>
      <c r="K1031" s="111" t="str">
        <f>IF('Data Entry'!G1036="","",'Data Entry'!G1036)</f>
        <v/>
      </c>
      <c r="L1031" s="111" t="str">
        <f>IF('Data Entry'!H1036="","",'Data Entry'!H1036)</f>
        <v/>
      </c>
      <c r="M1031" s="111"/>
      <c r="N1031" s="111"/>
      <c r="O1031" s="111"/>
      <c r="P1031" s="111"/>
      <c r="Q1031" s="111"/>
      <c r="R1031" s="111"/>
      <c r="S1031" s="111"/>
      <c r="T1031" s="111"/>
      <c r="U1031" s="111"/>
      <c r="V1031" s="111"/>
      <c r="W1031" s="111"/>
      <c r="X1031" s="111"/>
      <c r="Y1031" s="111"/>
      <c r="Z1031" s="111"/>
      <c r="AA1031" s="111"/>
      <c r="AB1031" s="111"/>
      <c r="AC1031" s="111"/>
      <c r="AD1031" s="111"/>
      <c r="AE1031" s="112"/>
      <c r="AF1031" s="68" t="str">
        <f>IF(AK1031="","",IF(AK1031&gt;0,COUNT($AG$2:AG1031),""))</f>
        <v/>
      </c>
      <c r="AG1031" s="113">
        <f t="shared" si="515"/>
        <v>8</v>
      </c>
      <c r="AH1031" s="113" t="str">
        <f t="shared" si="516"/>
        <v/>
      </c>
      <c r="AI1031" s="113" t="str">
        <f t="shared" si="517"/>
        <v/>
      </c>
      <c r="AJ1031" s="113" t="str">
        <f t="shared" si="518"/>
        <v/>
      </c>
      <c r="AK1031" s="113" t="str">
        <f t="shared" si="519"/>
        <v/>
      </c>
      <c r="AL1031" s="113">
        <f t="shared" si="520"/>
        <v>0</v>
      </c>
      <c r="AM1031" s="113" t="str">
        <f t="shared" si="521"/>
        <v/>
      </c>
      <c r="AN1031" s="113">
        <f t="shared" si="522"/>
        <v>0</v>
      </c>
      <c r="AO1031" s="113">
        <f t="shared" si="523"/>
        <v>0</v>
      </c>
      <c r="AP1031" s="113">
        <f t="shared" si="524"/>
        <v>0</v>
      </c>
      <c r="AQ1031" s="113" t="str">
        <f t="shared" si="525"/>
        <v/>
      </c>
      <c r="AR1031" s="113" t="str">
        <f t="shared" si="526"/>
        <v/>
      </c>
      <c r="AS1031" s="113">
        <f t="shared" si="527"/>
        <v>0</v>
      </c>
      <c r="AT1031" s="113">
        <f t="shared" si="528"/>
        <v>0</v>
      </c>
      <c r="AU1031" s="113">
        <f t="shared" si="529"/>
        <v>0</v>
      </c>
      <c r="AV1031" s="113">
        <f t="shared" si="530"/>
        <v>0</v>
      </c>
      <c r="AX1031" s="68" t="str">
        <f>IF(BC1031="","",IF(BC1031&gt;0,COUNT($AY$2:AY1031),""))</f>
        <v/>
      </c>
      <c r="AY1031" s="113" t="str">
        <f t="shared" si="531"/>
        <v/>
      </c>
      <c r="AZ1031" s="113" t="str">
        <f t="shared" si="532"/>
        <v/>
      </c>
      <c r="BA1031" s="113" t="str">
        <f t="shared" si="533"/>
        <v/>
      </c>
      <c r="BB1031" s="113" t="str">
        <f t="shared" si="534"/>
        <v/>
      </c>
      <c r="BC1031" s="113" t="str">
        <f t="shared" si="535"/>
        <v/>
      </c>
      <c r="BD1031" s="113" t="str">
        <f t="shared" si="536"/>
        <v/>
      </c>
      <c r="BE1031" s="113" t="str">
        <f t="shared" si="537"/>
        <v/>
      </c>
      <c r="BF1031" s="113" t="str">
        <f t="shared" si="538"/>
        <v/>
      </c>
      <c r="BG1031" s="113" t="str">
        <f t="shared" si="539"/>
        <v/>
      </c>
      <c r="BH1031" s="113" t="str">
        <f t="shared" si="540"/>
        <v/>
      </c>
      <c r="BI1031" s="113" t="str">
        <f t="shared" si="541"/>
        <v/>
      </c>
      <c r="BJ1031" s="113" t="str">
        <f t="shared" si="542"/>
        <v/>
      </c>
      <c r="BK1031" s="113" t="str">
        <f t="shared" si="543"/>
        <v/>
      </c>
      <c r="BL1031" s="113" t="str">
        <f t="shared" si="544"/>
        <v/>
      </c>
      <c r="BM1031" s="113" t="str">
        <f t="shared" si="545"/>
        <v/>
      </c>
      <c r="BN1031" s="113" t="str">
        <f t="shared" si="546"/>
        <v/>
      </c>
    </row>
    <row r="1032" spans="1:66">
      <c r="A1032" s="111">
        <f>IF('Data Entry'!$H$4="","",'Data Entry'!$H$4)</f>
        <v>8</v>
      </c>
      <c r="B1032" s="111" t="str">
        <f>IF('Data Entry'!B1037="","",'Data Entry'!B1037)</f>
        <v/>
      </c>
      <c r="C1032" s="111" t="str">
        <f>IF('Data Entry'!C1037="","",'Data Entry'!C1037)</f>
        <v/>
      </c>
      <c r="D1032" s="114" t="str">
        <f>IF('Data Entry'!D1037="","",'Data Entry'!D1037)</f>
        <v/>
      </c>
      <c r="E1032" s="111" t="str">
        <f>IF('Data Entry'!E1037="","",UPPER('Data Entry'!E1037))</f>
        <v/>
      </c>
      <c r="F1032" s="111"/>
      <c r="G1032" s="111" t="str">
        <f>IF('Data Entry'!F1037="","",UPPER('Data Entry'!F1037))</f>
        <v/>
      </c>
      <c r="H1032" s="111"/>
      <c r="I1032" s="111"/>
      <c r="J1032" s="111"/>
      <c r="K1032" s="111" t="str">
        <f>IF('Data Entry'!G1037="","",'Data Entry'!G1037)</f>
        <v/>
      </c>
      <c r="L1032" s="111" t="str">
        <f>IF('Data Entry'!H1037="","",'Data Entry'!H1037)</f>
        <v/>
      </c>
      <c r="M1032" s="111"/>
      <c r="N1032" s="111"/>
      <c r="O1032" s="111"/>
      <c r="P1032" s="111"/>
      <c r="Q1032" s="111"/>
      <c r="R1032" s="111"/>
      <c r="S1032" s="111"/>
      <c r="T1032" s="111"/>
      <c r="U1032" s="111"/>
      <c r="V1032" s="111"/>
      <c r="W1032" s="111"/>
      <c r="X1032" s="111"/>
      <c r="Y1032" s="111"/>
      <c r="Z1032" s="111"/>
      <c r="AA1032" s="111"/>
      <c r="AB1032" s="111"/>
      <c r="AC1032" s="111"/>
      <c r="AD1032" s="111"/>
      <c r="AE1032" s="112"/>
      <c r="AF1032" s="68" t="str">
        <f>IF(AK1032="","",IF(AK1032&gt;0,COUNT($AG$2:AG1032),""))</f>
        <v/>
      </c>
      <c r="AG1032" s="113">
        <f t="shared" si="515"/>
        <v>8</v>
      </c>
      <c r="AH1032" s="113" t="str">
        <f t="shared" si="516"/>
        <v/>
      </c>
      <c r="AI1032" s="113" t="str">
        <f t="shared" si="517"/>
        <v/>
      </c>
      <c r="AJ1032" s="113" t="str">
        <f t="shared" si="518"/>
        <v/>
      </c>
      <c r="AK1032" s="113" t="str">
        <f t="shared" si="519"/>
        <v/>
      </c>
      <c r="AL1032" s="113">
        <f t="shared" si="520"/>
        <v>0</v>
      </c>
      <c r="AM1032" s="113" t="str">
        <f t="shared" si="521"/>
        <v/>
      </c>
      <c r="AN1032" s="113">
        <f t="shared" si="522"/>
        <v>0</v>
      </c>
      <c r="AO1032" s="113">
        <f t="shared" si="523"/>
        <v>0</v>
      </c>
      <c r="AP1032" s="113">
        <f t="shared" si="524"/>
        <v>0</v>
      </c>
      <c r="AQ1032" s="113" t="str">
        <f t="shared" si="525"/>
        <v/>
      </c>
      <c r="AR1032" s="113" t="str">
        <f t="shared" si="526"/>
        <v/>
      </c>
      <c r="AS1032" s="113">
        <f t="shared" si="527"/>
        <v>0</v>
      </c>
      <c r="AT1032" s="113">
        <f t="shared" si="528"/>
        <v>0</v>
      </c>
      <c r="AU1032" s="113">
        <f t="shared" si="529"/>
        <v>0</v>
      </c>
      <c r="AV1032" s="113">
        <f t="shared" si="530"/>
        <v>0</v>
      </c>
      <c r="AX1032" s="68" t="str">
        <f>IF(BC1032="","",IF(BC1032&gt;0,COUNT($AY$2:AY1032),""))</f>
        <v/>
      </c>
      <c r="AY1032" s="113" t="str">
        <f t="shared" si="531"/>
        <v/>
      </c>
      <c r="AZ1032" s="113" t="str">
        <f t="shared" si="532"/>
        <v/>
      </c>
      <c r="BA1032" s="113" t="str">
        <f t="shared" si="533"/>
        <v/>
      </c>
      <c r="BB1032" s="113" t="str">
        <f t="shared" si="534"/>
        <v/>
      </c>
      <c r="BC1032" s="113" t="str">
        <f t="shared" si="535"/>
        <v/>
      </c>
      <c r="BD1032" s="113" t="str">
        <f t="shared" si="536"/>
        <v/>
      </c>
      <c r="BE1032" s="113" t="str">
        <f t="shared" si="537"/>
        <v/>
      </c>
      <c r="BF1032" s="113" t="str">
        <f t="shared" si="538"/>
        <v/>
      </c>
      <c r="BG1032" s="113" t="str">
        <f t="shared" si="539"/>
        <v/>
      </c>
      <c r="BH1032" s="113" t="str">
        <f t="shared" si="540"/>
        <v/>
      </c>
      <c r="BI1032" s="113" t="str">
        <f t="shared" si="541"/>
        <v/>
      </c>
      <c r="BJ1032" s="113" t="str">
        <f t="shared" si="542"/>
        <v/>
      </c>
      <c r="BK1032" s="113" t="str">
        <f t="shared" si="543"/>
        <v/>
      </c>
      <c r="BL1032" s="113" t="str">
        <f t="shared" si="544"/>
        <v/>
      </c>
      <c r="BM1032" s="113" t="str">
        <f t="shared" si="545"/>
        <v/>
      </c>
      <c r="BN1032" s="113" t="str">
        <f t="shared" si="546"/>
        <v/>
      </c>
    </row>
    <row r="1033" spans="1:66">
      <c r="A1033" s="111">
        <f>IF('Data Entry'!$H$4="","",'Data Entry'!$H$4)</f>
        <v>8</v>
      </c>
      <c r="B1033" s="111" t="str">
        <f>IF('Data Entry'!B1038="","",'Data Entry'!B1038)</f>
        <v/>
      </c>
      <c r="C1033" s="111" t="str">
        <f>IF('Data Entry'!C1038="","",'Data Entry'!C1038)</f>
        <v/>
      </c>
      <c r="D1033" s="114" t="str">
        <f>IF('Data Entry'!D1038="","",'Data Entry'!D1038)</f>
        <v/>
      </c>
      <c r="E1033" s="111" t="str">
        <f>IF('Data Entry'!E1038="","",UPPER('Data Entry'!E1038))</f>
        <v/>
      </c>
      <c r="F1033" s="111"/>
      <c r="G1033" s="111" t="str">
        <f>IF('Data Entry'!F1038="","",UPPER('Data Entry'!F1038))</f>
        <v/>
      </c>
      <c r="H1033" s="111"/>
      <c r="I1033" s="111"/>
      <c r="J1033" s="111"/>
      <c r="K1033" s="111" t="str">
        <f>IF('Data Entry'!G1038="","",'Data Entry'!G1038)</f>
        <v/>
      </c>
      <c r="L1033" s="111" t="str">
        <f>IF('Data Entry'!H1038="","",'Data Entry'!H1038)</f>
        <v/>
      </c>
      <c r="M1033" s="111"/>
      <c r="N1033" s="111"/>
      <c r="O1033" s="111"/>
      <c r="P1033" s="111"/>
      <c r="Q1033" s="111"/>
      <c r="R1033" s="111"/>
      <c r="S1033" s="111"/>
      <c r="T1033" s="111"/>
      <c r="U1033" s="111"/>
      <c r="V1033" s="111"/>
      <c r="W1033" s="111"/>
      <c r="X1033" s="111"/>
      <c r="Y1033" s="111"/>
      <c r="Z1033" s="111"/>
      <c r="AA1033" s="111"/>
      <c r="AB1033" s="111"/>
      <c r="AC1033" s="111"/>
      <c r="AD1033" s="111"/>
      <c r="AE1033" s="112"/>
      <c r="AF1033" s="68" t="str">
        <f>IF(AK1033="","",IF(AK1033&gt;0,COUNT($AG$2:AG1033),""))</f>
        <v/>
      </c>
      <c r="AG1033" s="113">
        <f t="shared" si="515"/>
        <v>8</v>
      </c>
      <c r="AH1033" s="113" t="str">
        <f t="shared" si="516"/>
        <v/>
      </c>
      <c r="AI1033" s="113" t="str">
        <f t="shared" si="517"/>
        <v/>
      </c>
      <c r="AJ1033" s="113" t="str">
        <f t="shared" si="518"/>
        <v/>
      </c>
      <c r="AK1033" s="113" t="str">
        <f t="shared" si="519"/>
        <v/>
      </c>
      <c r="AL1033" s="113">
        <f t="shared" si="520"/>
        <v>0</v>
      </c>
      <c r="AM1033" s="113" t="str">
        <f t="shared" si="521"/>
        <v/>
      </c>
      <c r="AN1033" s="113">
        <f t="shared" si="522"/>
        <v>0</v>
      </c>
      <c r="AO1033" s="113">
        <f t="shared" si="523"/>
        <v>0</v>
      </c>
      <c r="AP1033" s="113">
        <f t="shared" si="524"/>
        <v>0</v>
      </c>
      <c r="AQ1033" s="113" t="str">
        <f t="shared" si="525"/>
        <v/>
      </c>
      <c r="AR1033" s="113" t="str">
        <f t="shared" si="526"/>
        <v/>
      </c>
      <c r="AS1033" s="113">
        <f t="shared" si="527"/>
        <v>0</v>
      </c>
      <c r="AT1033" s="113">
        <f t="shared" si="528"/>
        <v>0</v>
      </c>
      <c r="AU1033" s="113">
        <f t="shared" si="529"/>
        <v>0</v>
      </c>
      <c r="AV1033" s="113">
        <f t="shared" si="530"/>
        <v>0</v>
      </c>
      <c r="AX1033" s="68" t="str">
        <f>IF(BC1033="","",IF(BC1033&gt;0,COUNT($AY$2:AY1033),""))</f>
        <v/>
      </c>
      <c r="AY1033" s="113" t="str">
        <f t="shared" si="531"/>
        <v/>
      </c>
      <c r="AZ1033" s="113" t="str">
        <f t="shared" si="532"/>
        <v/>
      </c>
      <c r="BA1033" s="113" t="str">
        <f t="shared" si="533"/>
        <v/>
      </c>
      <c r="BB1033" s="113" t="str">
        <f t="shared" si="534"/>
        <v/>
      </c>
      <c r="BC1033" s="113" t="str">
        <f t="shared" si="535"/>
        <v/>
      </c>
      <c r="BD1033" s="113" t="str">
        <f t="shared" si="536"/>
        <v/>
      </c>
      <c r="BE1033" s="113" t="str">
        <f t="shared" si="537"/>
        <v/>
      </c>
      <c r="BF1033" s="113" t="str">
        <f t="shared" si="538"/>
        <v/>
      </c>
      <c r="BG1033" s="113" t="str">
        <f t="shared" si="539"/>
        <v/>
      </c>
      <c r="BH1033" s="113" t="str">
        <f t="shared" si="540"/>
        <v/>
      </c>
      <c r="BI1033" s="113" t="str">
        <f t="shared" si="541"/>
        <v/>
      </c>
      <c r="BJ1033" s="113" t="str">
        <f t="shared" si="542"/>
        <v/>
      </c>
      <c r="BK1033" s="113" t="str">
        <f t="shared" si="543"/>
        <v/>
      </c>
      <c r="BL1033" s="113" t="str">
        <f t="shared" si="544"/>
        <v/>
      </c>
      <c r="BM1033" s="113" t="str">
        <f t="shared" si="545"/>
        <v/>
      </c>
      <c r="BN1033" s="113" t="str">
        <f t="shared" si="546"/>
        <v/>
      </c>
    </row>
    <row r="1034" spans="1:66">
      <c r="A1034" s="111">
        <f>IF('Data Entry'!$H$4="","",'Data Entry'!$H$4)</f>
        <v>8</v>
      </c>
      <c r="B1034" s="111" t="str">
        <f>IF('Data Entry'!B1039="","",'Data Entry'!B1039)</f>
        <v/>
      </c>
      <c r="C1034" s="111" t="str">
        <f>IF('Data Entry'!C1039="","",'Data Entry'!C1039)</f>
        <v/>
      </c>
      <c r="D1034" s="114" t="str">
        <f>IF('Data Entry'!D1039="","",'Data Entry'!D1039)</f>
        <v/>
      </c>
      <c r="E1034" s="111" t="str">
        <f>IF('Data Entry'!E1039="","",UPPER('Data Entry'!E1039))</f>
        <v/>
      </c>
      <c r="F1034" s="111"/>
      <c r="G1034" s="111" t="str">
        <f>IF('Data Entry'!F1039="","",UPPER('Data Entry'!F1039))</f>
        <v/>
      </c>
      <c r="H1034" s="111"/>
      <c r="I1034" s="111"/>
      <c r="J1034" s="111"/>
      <c r="K1034" s="111" t="str">
        <f>IF('Data Entry'!G1039="","",'Data Entry'!G1039)</f>
        <v/>
      </c>
      <c r="L1034" s="111" t="str">
        <f>IF('Data Entry'!H1039="","",'Data Entry'!H1039)</f>
        <v/>
      </c>
      <c r="M1034" s="111"/>
      <c r="N1034" s="111"/>
      <c r="O1034" s="111"/>
      <c r="P1034" s="111"/>
      <c r="Q1034" s="111"/>
      <c r="R1034" s="111"/>
      <c r="S1034" s="111"/>
      <c r="T1034" s="111"/>
      <c r="U1034" s="111"/>
      <c r="V1034" s="111"/>
      <c r="W1034" s="111"/>
      <c r="X1034" s="111"/>
      <c r="Y1034" s="111"/>
      <c r="Z1034" s="111"/>
      <c r="AA1034" s="111"/>
      <c r="AB1034" s="111"/>
      <c r="AC1034" s="111"/>
      <c r="AD1034" s="111"/>
      <c r="AE1034" s="112"/>
      <c r="AF1034" s="68" t="str">
        <f>IF(AK1034="","",IF(AK1034&gt;0,COUNT($AG$2:AG1034),""))</f>
        <v/>
      </c>
      <c r="AG1034" s="113">
        <f t="shared" si="515"/>
        <v>8</v>
      </c>
      <c r="AH1034" s="113" t="str">
        <f t="shared" si="516"/>
        <v/>
      </c>
      <c r="AI1034" s="113" t="str">
        <f t="shared" si="517"/>
        <v/>
      </c>
      <c r="AJ1034" s="113" t="str">
        <f t="shared" si="518"/>
        <v/>
      </c>
      <c r="AK1034" s="113" t="str">
        <f t="shared" si="519"/>
        <v/>
      </c>
      <c r="AL1034" s="113">
        <f t="shared" si="520"/>
        <v>0</v>
      </c>
      <c r="AM1034" s="113" t="str">
        <f t="shared" si="521"/>
        <v/>
      </c>
      <c r="AN1034" s="113">
        <f t="shared" si="522"/>
        <v>0</v>
      </c>
      <c r="AO1034" s="113">
        <f t="shared" si="523"/>
        <v>0</v>
      </c>
      <c r="AP1034" s="113">
        <f t="shared" si="524"/>
        <v>0</v>
      </c>
      <c r="AQ1034" s="113" t="str">
        <f t="shared" si="525"/>
        <v/>
      </c>
      <c r="AR1034" s="113" t="str">
        <f t="shared" si="526"/>
        <v/>
      </c>
      <c r="AS1034" s="113">
        <f t="shared" si="527"/>
        <v>0</v>
      </c>
      <c r="AT1034" s="113">
        <f t="shared" si="528"/>
        <v>0</v>
      </c>
      <c r="AU1034" s="113">
        <f t="shared" si="529"/>
        <v>0</v>
      </c>
      <c r="AV1034" s="113">
        <f t="shared" si="530"/>
        <v>0</v>
      </c>
      <c r="AX1034" s="68" t="str">
        <f>IF(BC1034="","",IF(BC1034&gt;0,COUNT($AY$2:AY1034),""))</f>
        <v/>
      </c>
      <c r="AY1034" s="113" t="str">
        <f t="shared" si="531"/>
        <v/>
      </c>
      <c r="AZ1034" s="113" t="str">
        <f t="shared" si="532"/>
        <v/>
      </c>
      <c r="BA1034" s="113" t="str">
        <f t="shared" si="533"/>
        <v/>
      </c>
      <c r="BB1034" s="113" t="str">
        <f t="shared" si="534"/>
        <v/>
      </c>
      <c r="BC1034" s="113" t="str">
        <f t="shared" si="535"/>
        <v/>
      </c>
      <c r="BD1034" s="113" t="str">
        <f t="shared" si="536"/>
        <v/>
      </c>
      <c r="BE1034" s="113" t="str">
        <f t="shared" si="537"/>
        <v/>
      </c>
      <c r="BF1034" s="113" t="str">
        <f t="shared" si="538"/>
        <v/>
      </c>
      <c r="BG1034" s="113" t="str">
        <f t="shared" si="539"/>
        <v/>
      </c>
      <c r="BH1034" s="113" t="str">
        <f t="shared" si="540"/>
        <v/>
      </c>
      <c r="BI1034" s="113" t="str">
        <f t="shared" si="541"/>
        <v/>
      </c>
      <c r="BJ1034" s="113" t="str">
        <f t="shared" si="542"/>
        <v/>
      </c>
      <c r="BK1034" s="113" t="str">
        <f t="shared" si="543"/>
        <v/>
      </c>
      <c r="BL1034" s="113" t="str">
        <f t="shared" si="544"/>
        <v/>
      </c>
      <c r="BM1034" s="113" t="str">
        <f t="shared" si="545"/>
        <v/>
      </c>
      <c r="BN1034" s="113" t="str">
        <f t="shared" si="546"/>
        <v/>
      </c>
    </row>
    <row r="1035" spans="1:66">
      <c r="A1035" s="111">
        <f>IF('Data Entry'!$H$4="","",'Data Entry'!$H$4)</f>
        <v>8</v>
      </c>
      <c r="B1035" s="111" t="str">
        <f>IF('Data Entry'!B1040="","",'Data Entry'!B1040)</f>
        <v/>
      </c>
      <c r="C1035" s="111" t="str">
        <f>IF('Data Entry'!C1040="","",'Data Entry'!C1040)</f>
        <v/>
      </c>
      <c r="D1035" s="114" t="str">
        <f>IF('Data Entry'!D1040="","",'Data Entry'!D1040)</f>
        <v/>
      </c>
      <c r="E1035" s="111" t="str">
        <f>IF('Data Entry'!E1040="","",UPPER('Data Entry'!E1040))</f>
        <v/>
      </c>
      <c r="F1035" s="111"/>
      <c r="G1035" s="111" t="str">
        <f>IF('Data Entry'!F1040="","",UPPER('Data Entry'!F1040))</f>
        <v/>
      </c>
      <c r="H1035" s="111"/>
      <c r="I1035" s="111"/>
      <c r="J1035" s="111"/>
      <c r="K1035" s="111" t="str">
        <f>IF('Data Entry'!G1040="","",'Data Entry'!G1040)</f>
        <v/>
      </c>
      <c r="L1035" s="111" t="str">
        <f>IF('Data Entry'!H1040="","",'Data Entry'!H1040)</f>
        <v/>
      </c>
      <c r="M1035" s="111"/>
      <c r="N1035" s="111"/>
      <c r="O1035" s="111"/>
      <c r="P1035" s="111"/>
      <c r="Q1035" s="111"/>
      <c r="R1035" s="111"/>
      <c r="S1035" s="111"/>
      <c r="T1035" s="111"/>
      <c r="U1035" s="111"/>
      <c r="V1035" s="111"/>
      <c r="W1035" s="111"/>
      <c r="X1035" s="111"/>
      <c r="Y1035" s="111"/>
      <c r="Z1035" s="111"/>
      <c r="AA1035" s="111"/>
      <c r="AB1035" s="111"/>
      <c r="AC1035" s="111"/>
      <c r="AD1035" s="111"/>
      <c r="AE1035" s="112"/>
      <c r="AF1035" s="68" t="str">
        <f>IF(AK1035="","",IF(AK1035&gt;0,COUNT($AG$2:AG1035),""))</f>
        <v/>
      </c>
      <c r="AG1035" s="113">
        <f t="shared" si="515"/>
        <v>8</v>
      </c>
      <c r="AH1035" s="113" t="str">
        <f t="shared" si="516"/>
        <v/>
      </c>
      <c r="AI1035" s="113" t="str">
        <f t="shared" si="517"/>
        <v/>
      </c>
      <c r="AJ1035" s="113" t="str">
        <f t="shared" si="518"/>
        <v/>
      </c>
      <c r="AK1035" s="113" t="str">
        <f t="shared" si="519"/>
        <v/>
      </c>
      <c r="AL1035" s="113">
        <f t="shared" si="520"/>
        <v>0</v>
      </c>
      <c r="AM1035" s="113" t="str">
        <f t="shared" si="521"/>
        <v/>
      </c>
      <c r="AN1035" s="113">
        <f t="shared" si="522"/>
        <v>0</v>
      </c>
      <c r="AO1035" s="113">
        <f t="shared" si="523"/>
        <v>0</v>
      </c>
      <c r="AP1035" s="113">
        <f t="shared" si="524"/>
        <v>0</v>
      </c>
      <c r="AQ1035" s="113" t="str">
        <f t="shared" si="525"/>
        <v/>
      </c>
      <c r="AR1035" s="113" t="str">
        <f t="shared" si="526"/>
        <v/>
      </c>
      <c r="AS1035" s="113">
        <f t="shared" si="527"/>
        <v>0</v>
      </c>
      <c r="AT1035" s="113">
        <f t="shared" si="528"/>
        <v>0</v>
      </c>
      <c r="AU1035" s="113">
        <f t="shared" si="529"/>
        <v>0</v>
      </c>
      <c r="AV1035" s="113">
        <f t="shared" si="530"/>
        <v>0</v>
      </c>
      <c r="AX1035" s="68" t="str">
        <f>IF(BC1035="","",IF(BC1035&gt;0,COUNT($AY$2:AY1035),""))</f>
        <v/>
      </c>
      <c r="AY1035" s="113" t="str">
        <f t="shared" si="531"/>
        <v/>
      </c>
      <c r="AZ1035" s="113" t="str">
        <f t="shared" si="532"/>
        <v/>
      </c>
      <c r="BA1035" s="113" t="str">
        <f t="shared" si="533"/>
        <v/>
      </c>
      <c r="BB1035" s="113" t="str">
        <f t="shared" si="534"/>
        <v/>
      </c>
      <c r="BC1035" s="113" t="str">
        <f t="shared" si="535"/>
        <v/>
      </c>
      <c r="BD1035" s="113" t="str">
        <f t="shared" si="536"/>
        <v/>
      </c>
      <c r="BE1035" s="113" t="str">
        <f t="shared" si="537"/>
        <v/>
      </c>
      <c r="BF1035" s="113" t="str">
        <f t="shared" si="538"/>
        <v/>
      </c>
      <c r="BG1035" s="113" t="str">
        <f t="shared" si="539"/>
        <v/>
      </c>
      <c r="BH1035" s="113" t="str">
        <f t="shared" si="540"/>
        <v/>
      </c>
      <c r="BI1035" s="113" t="str">
        <f t="shared" si="541"/>
        <v/>
      </c>
      <c r="BJ1035" s="113" t="str">
        <f t="shared" si="542"/>
        <v/>
      </c>
      <c r="BK1035" s="113" t="str">
        <f t="shared" si="543"/>
        <v/>
      </c>
      <c r="BL1035" s="113" t="str">
        <f t="shared" si="544"/>
        <v/>
      </c>
      <c r="BM1035" s="113" t="str">
        <f t="shared" si="545"/>
        <v/>
      </c>
      <c r="BN1035" s="113" t="str">
        <f t="shared" si="546"/>
        <v/>
      </c>
    </row>
    <row r="1036" spans="1:66">
      <c r="A1036" s="111">
        <f>IF('Data Entry'!$H$4="","",'Data Entry'!$H$4)</f>
        <v>8</v>
      </c>
      <c r="B1036" s="111" t="str">
        <f>IF('Data Entry'!B1041="","",'Data Entry'!B1041)</f>
        <v/>
      </c>
      <c r="C1036" s="111" t="str">
        <f>IF('Data Entry'!C1041="","",'Data Entry'!C1041)</f>
        <v/>
      </c>
      <c r="D1036" s="114" t="str">
        <f>IF('Data Entry'!D1041="","",'Data Entry'!D1041)</f>
        <v/>
      </c>
      <c r="E1036" s="111" t="str">
        <f>IF('Data Entry'!E1041="","",UPPER('Data Entry'!E1041))</f>
        <v/>
      </c>
      <c r="F1036" s="111"/>
      <c r="G1036" s="111" t="str">
        <f>IF('Data Entry'!F1041="","",UPPER('Data Entry'!F1041))</f>
        <v/>
      </c>
      <c r="H1036" s="111"/>
      <c r="I1036" s="111"/>
      <c r="J1036" s="111"/>
      <c r="K1036" s="111" t="str">
        <f>IF('Data Entry'!G1041="","",'Data Entry'!G1041)</f>
        <v/>
      </c>
      <c r="L1036" s="111" t="str">
        <f>IF('Data Entry'!H1041="","",'Data Entry'!H1041)</f>
        <v/>
      </c>
      <c r="M1036" s="111"/>
      <c r="N1036" s="111"/>
      <c r="O1036" s="111"/>
      <c r="P1036" s="111"/>
      <c r="Q1036" s="111"/>
      <c r="R1036" s="111"/>
      <c r="S1036" s="111"/>
      <c r="T1036" s="111"/>
      <c r="U1036" s="111"/>
      <c r="V1036" s="111"/>
      <c r="W1036" s="111"/>
      <c r="X1036" s="111"/>
      <c r="Y1036" s="111"/>
      <c r="Z1036" s="111"/>
      <c r="AA1036" s="111"/>
      <c r="AB1036" s="111"/>
      <c r="AC1036" s="111"/>
      <c r="AD1036" s="111"/>
      <c r="AE1036" s="112"/>
      <c r="AF1036" s="68" t="str">
        <f>IF(AK1036="","",IF(AK1036&gt;0,COUNT($AG$2:AG1036),""))</f>
        <v/>
      </c>
      <c r="AG1036" s="113">
        <f t="shared" si="515"/>
        <v>8</v>
      </c>
      <c r="AH1036" s="113" t="str">
        <f t="shared" si="516"/>
        <v/>
      </c>
      <c r="AI1036" s="113" t="str">
        <f t="shared" si="517"/>
        <v/>
      </c>
      <c r="AJ1036" s="113" t="str">
        <f t="shared" si="518"/>
        <v/>
      </c>
      <c r="AK1036" s="113" t="str">
        <f t="shared" si="519"/>
        <v/>
      </c>
      <c r="AL1036" s="113">
        <f t="shared" si="520"/>
        <v>0</v>
      </c>
      <c r="AM1036" s="113" t="str">
        <f t="shared" si="521"/>
        <v/>
      </c>
      <c r="AN1036" s="113">
        <f t="shared" si="522"/>
        <v>0</v>
      </c>
      <c r="AO1036" s="113">
        <f t="shared" si="523"/>
        <v>0</v>
      </c>
      <c r="AP1036" s="113">
        <f t="shared" si="524"/>
        <v>0</v>
      </c>
      <c r="AQ1036" s="113" t="str">
        <f t="shared" si="525"/>
        <v/>
      </c>
      <c r="AR1036" s="113" t="str">
        <f t="shared" si="526"/>
        <v/>
      </c>
      <c r="AS1036" s="113">
        <f t="shared" si="527"/>
        <v>0</v>
      </c>
      <c r="AT1036" s="113">
        <f t="shared" si="528"/>
        <v>0</v>
      </c>
      <c r="AU1036" s="113">
        <f t="shared" si="529"/>
        <v>0</v>
      </c>
      <c r="AV1036" s="113">
        <f t="shared" si="530"/>
        <v>0</v>
      </c>
      <c r="AX1036" s="68" t="str">
        <f>IF(BC1036="","",IF(BC1036&gt;0,COUNT($AY$2:AY1036),""))</f>
        <v/>
      </c>
      <c r="AY1036" s="113" t="str">
        <f t="shared" si="531"/>
        <v/>
      </c>
      <c r="AZ1036" s="113" t="str">
        <f t="shared" si="532"/>
        <v/>
      </c>
      <c r="BA1036" s="113" t="str">
        <f t="shared" si="533"/>
        <v/>
      </c>
      <c r="BB1036" s="113" t="str">
        <f t="shared" si="534"/>
        <v/>
      </c>
      <c r="BC1036" s="113" t="str">
        <f t="shared" si="535"/>
        <v/>
      </c>
      <c r="BD1036" s="113" t="str">
        <f t="shared" si="536"/>
        <v/>
      </c>
      <c r="BE1036" s="113" t="str">
        <f t="shared" si="537"/>
        <v/>
      </c>
      <c r="BF1036" s="113" t="str">
        <f t="shared" si="538"/>
        <v/>
      </c>
      <c r="BG1036" s="113" t="str">
        <f t="shared" si="539"/>
        <v/>
      </c>
      <c r="BH1036" s="113" t="str">
        <f t="shared" si="540"/>
        <v/>
      </c>
      <c r="BI1036" s="113" t="str">
        <f t="shared" si="541"/>
        <v/>
      </c>
      <c r="BJ1036" s="113" t="str">
        <f t="shared" si="542"/>
        <v/>
      </c>
      <c r="BK1036" s="113" t="str">
        <f t="shared" si="543"/>
        <v/>
      </c>
      <c r="BL1036" s="113" t="str">
        <f t="shared" si="544"/>
        <v/>
      </c>
      <c r="BM1036" s="113" t="str">
        <f t="shared" si="545"/>
        <v/>
      </c>
      <c r="BN1036" s="113" t="str">
        <f t="shared" si="546"/>
        <v/>
      </c>
    </row>
    <row r="1037" spans="1:66">
      <c r="A1037" s="111">
        <f>IF('Data Entry'!$H$4="","",'Data Entry'!$H$4)</f>
        <v>8</v>
      </c>
      <c r="B1037" s="111" t="str">
        <f>IF('Data Entry'!B1042="","",'Data Entry'!B1042)</f>
        <v/>
      </c>
      <c r="C1037" s="111" t="str">
        <f>IF('Data Entry'!C1042="","",'Data Entry'!C1042)</f>
        <v/>
      </c>
      <c r="D1037" s="114" t="str">
        <f>IF('Data Entry'!D1042="","",'Data Entry'!D1042)</f>
        <v/>
      </c>
      <c r="E1037" s="111" t="str">
        <f>IF('Data Entry'!E1042="","",UPPER('Data Entry'!E1042))</f>
        <v/>
      </c>
      <c r="F1037" s="111"/>
      <c r="G1037" s="111" t="str">
        <f>IF('Data Entry'!F1042="","",UPPER('Data Entry'!F1042))</f>
        <v/>
      </c>
      <c r="H1037" s="111"/>
      <c r="I1037" s="111"/>
      <c r="J1037" s="111"/>
      <c r="K1037" s="111" t="str">
        <f>IF('Data Entry'!G1042="","",'Data Entry'!G1042)</f>
        <v/>
      </c>
      <c r="L1037" s="111" t="str">
        <f>IF('Data Entry'!H1042="","",'Data Entry'!H1042)</f>
        <v/>
      </c>
      <c r="M1037" s="111"/>
      <c r="N1037" s="111"/>
      <c r="O1037" s="111"/>
      <c r="P1037" s="111"/>
      <c r="Q1037" s="111"/>
      <c r="R1037" s="111"/>
      <c r="S1037" s="111"/>
      <c r="T1037" s="111"/>
      <c r="U1037" s="111"/>
      <c r="V1037" s="111"/>
      <c r="W1037" s="111"/>
      <c r="X1037" s="111"/>
      <c r="Y1037" s="111"/>
      <c r="Z1037" s="111"/>
      <c r="AA1037" s="111"/>
      <c r="AB1037" s="111"/>
      <c r="AC1037" s="111"/>
      <c r="AD1037" s="111"/>
      <c r="AE1037" s="112"/>
      <c r="AF1037" s="68" t="str">
        <f>IF(AK1037="","",IF(AK1037&gt;0,COUNT($AG$2:AG1037),""))</f>
        <v/>
      </c>
      <c r="AG1037" s="113">
        <f t="shared" si="515"/>
        <v>8</v>
      </c>
      <c r="AH1037" s="113" t="str">
        <f t="shared" si="516"/>
        <v/>
      </c>
      <c r="AI1037" s="113" t="str">
        <f t="shared" si="517"/>
        <v/>
      </c>
      <c r="AJ1037" s="113" t="str">
        <f t="shared" si="518"/>
        <v/>
      </c>
      <c r="AK1037" s="113" t="str">
        <f t="shared" si="519"/>
        <v/>
      </c>
      <c r="AL1037" s="113">
        <f t="shared" si="520"/>
        <v>0</v>
      </c>
      <c r="AM1037" s="113" t="str">
        <f t="shared" si="521"/>
        <v/>
      </c>
      <c r="AN1037" s="113">
        <f t="shared" si="522"/>
        <v>0</v>
      </c>
      <c r="AO1037" s="113">
        <f t="shared" si="523"/>
        <v>0</v>
      </c>
      <c r="AP1037" s="113">
        <f t="shared" si="524"/>
        <v>0</v>
      </c>
      <c r="AQ1037" s="113" t="str">
        <f t="shared" si="525"/>
        <v/>
      </c>
      <c r="AR1037" s="113" t="str">
        <f t="shared" si="526"/>
        <v/>
      </c>
      <c r="AS1037" s="113">
        <f t="shared" si="527"/>
        <v>0</v>
      </c>
      <c r="AT1037" s="113">
        <f t="shared" si="528"/>
        <v>0</v>
      </c>
      <c r="AU1037" s="113">
        <f t="shared" si="529"/>
        <v>0</v>
      </c>
      <c r="AV1037" s="113">
        <f t="shared" si="530"/>
        <v>0</v>
      </c>
      <c r="AX1037" s="68" t="str">
        <f>IF(BC1037="","",IF(BC1037&gt;0,COUNT($AY$2:AY1037),""))</f>
        <v/>
      </c>
      <c r="AY1037" s="113" t="str">
        <f t="shared" si="531"/>
        <v/>
      </c>
      <c r="AZ1037" s="113" t="str">
        <f t="shared" si="532"/>
        <v/>
      </c>
      <c r="BA1037" s="113" t="str">
        <f t="shared" si="533"/>
        <v/>
      </c>
      <c r="BB1037" s="113" t="str">
        <f t="shared" si="534"/>
        <v/>
      </c>
      <c r="BC1037" s="113" t="str">
        <f t="shared" si="535"/>
        <v/>
      </c>
      <c r="BD1037" s="113" t="str">
        <f t="shared" si="536"/>
        <v/>
      </c>
      <c r="BE1037" s="113" t="str">
        <f t="shared" si="537"/>
        <v/>
      </c>
      <c r="BF1037" s="113" t="str">
        <f t="shared" si="538"/>
        <v/>
      </c>
      <c r="BG1037" s="113" t="str">
        <f t="shared" si="539"/>
        <v/>
      </c>
      <c r="BH1037" s="113" t="str">
        <f t="shared" si="540"/>
        <v/>
      </c>
      <c r="BI1037" s="113" t="str">
        <f t="shared" si="541"/>
        <v/>
      </c>
      <c r="BJ1037" s="113" t="str">
        <f t="shared" si="542"/>
        <v/>
      </c>
      <c r="BK1037" s="113" t="str">
        <f t="shared" si="543"/>
        <v/>
      </c>
      <c r="BL1037" s="113" t="str">
        <f t="shared" si="544"/>
        <v/>
      </c>
      <c r="BM1037" s="113" t="str">
        <f t="shared" si="545"/>
        <v/>
      </c>
      <c r="BN1037" s="113" t="str">
        <f t="shared" si="546"/>
        <v/>
      </c>
    </row>
    <row r="1038" spans="1:66">
      <c r="A1038" s="111">
        <f>IF('Data Entry'!$H$4="","",'Data Entry'!$H$4)</f>
        <v>8</v>
      </c>
      <c r="B1038" s="111" t="str">
        <f>IF('Data Entry'!B1043="","",'Data Entry'!B1043)</f>
        <v/>
      </c>
      <c r="C1038" s="111" t="str">
        <f>IF('Data Entry'!C1043="","",'Data Entry'!C1043)</f>
        <v/>
      </c>
      <c r="D1038" s="114" t="str">
        <f>IF('Data Entry'!D1043="","",'Data Entry'!D1043)</f>
        <v/>
      </c>
      <c r="E1038" s="111" t="str">
        <f>IF('Data Entry'!E1043="","",UPPER('Data Entry'!E1043))</f>
        <v/>
      </c>
      <c r="F1038" s="111"/>
      <c r="G1038" s="111" t="str">
        <f>IF('Data Entry'!F1043="","",UPPER('Data Entry'!F1043))</f>
        <v/>
      </c>
      <c r="H1038" s="111"/>
      <c r="I1038" s="111"/>
      <c r="J1038" s="111"/>
      <c r="K1038" s="111" t="str">
        <f>IF('Data Entry'!G1043="","",'Data Entry'!G1043)</f>
        <v/>
      </c>
      <c r="L1038" s="111" t="str">
        <f>IF('Data Entry'!H1043="","",'Data Entry'!H1043)</f>
        <v/>
      </c>
      <c r="M1038" s="111"/>
      <c r="N1038" s="111"/>
      <c r="O1038" s="111"/>
      <c r="P1038" s="111"/>
      <c r="Q1038" s="111"/>
      <c r="R1038" s="111"/>
      <c r="S1038" s="111"/>
      <c r="T1038" s="111"/>
      <c r="U1038" s="111"/>
      <c r="V1038" s="111"/>
      <c r="W1038" s="111"/>
      <c r="X1038" s="111"/>
      <c r="Y1038" s="111"/>
      <c r="Z1038" s="111"/>
      <c r="AA1038" s="111"/>
      <c r="AB1038" s="111"/>
      <c r="AC1038" s="111"/>
      <c r="AD1038" s="111"/>
      <c r="AE1038" s="112"/>
      <c r="AF1038" s="68" t="str">
        <f>IF(AK1038="","",IF(AK1038&gt;0,COUNT($AG$2:AG1038),""))</f>
        <v/>
      </c>
      <c r="AG1038" s="113">
        <f t="shared" si="515"/>
        <v>8</v>
      </c>
      <c r="AH1038" s="113" t="str">
        <f t="shared" si="516"/>
        <v/>
      </c>
      <c r="AI1038" s="113" t="str">
        <f t="shared" si="517"/>
        <v/>
      </c>
      <c r="AJ1038" s="113" t="str">
        <f t="shared" si="518"/>
        <v/>
      </c>
      <c r="AK1038" s="113" t="str">
        <f t="shared" si="519"/>
        <v/>
      </c>
      <c r="AL1038" s="113">
        <f t="shared" si="520"/>
        <v>0</v>
      </c>
      <c r="AM1038" s="113" t="str">
        <f t="shared" si="521"/>
        <v/>
      </c>
      <c r="AN1038" s="113">
        <f t="shared" si="522"/>
        <v>0</v>
      </c>
      <c r="AO1038" s="113">
        <f t="shared" si="523"/>
        <v>0</v>
      </c>
      <c r="AP1038" s="113">
        <f t="shared" si="524"/>
        <v>0</v>
      </c>
      <c r="AQ1038" s="113" t="str">
        <f t="shared" si="525"/>
        <v/>
      </c>
      <c r="AR1038" s="113" t="str">
        <f t="shared" si="526"/>
        <v/>
      </c>
      <c r="AS1038" s="113">
        <f t="shared" si="527"/>
        <v>0</v>
      </c>
      <c r="AT1038" s="113">
        <f t="shared" si="528"/>
        <v>0</v>
      </c>
      <c r="AU1038" s="113">
        <f t="shared" si="529"/>
        <v>0</v>
      </c>
      <c r="AV1038" s="113">
        <f t="shared" si="530"/>
        <v>0</v>
      </c>
      <c r="AX1038" s="68" t="str">
        <f>IF(BC1038="","",IF(BC1038&gt;0,COUNT($AY$2:AY1038),""))</f>
        <v/>
      </c>
      <c r="AY1038" s="113" t="str">
        <f t="shared" si="531"/>
        <v/>
      </c>
      <c r="AZ1038" s="113" t="str">
        <f t="shared" si="532"/>
        <v/>
      </c>
      <c r="BA1038" s="113" t="str">
        <f t="shared" si="533"/>
        <v/>
      </c>
      <c r="BB1038" s="113" t="str">
        <f t="shared" si="534"/>
        <v/>
      </c>
      <c r="BC1038" s="113" t="str">
        <f t="shared" si="535"/>
        <v/>
      </c>
      <c r="BD1038" s="113" t="str">
        <f t="shared" si="536"/>
        <v/>
      </c>
      <c r="BE1038" s="113" t="str">
        <f t="shared" si="537"/>
        <v/>
      </c>
      <c r="BF1038" s="113" t="str">
        <f t="shared" si="538"/>
        <v/>
      </c>
      <c r="BG1038" s="113" t="str">
        <f t="shared" si="539"/>
        <v/>
      </c>
      <c r="BH1038" s="113" t="str">
        <f t="shared" si="540"/>
        <v/>
      </c>
      <c r="BI1038" s="113" t="str">
        <f t="shared" si="541"/>
        <v/>
      </c>
      <c r="BJ1038" s="113" t="str">
        <f t="shared" si="542"/>
        <v/>
      </c>
      <c r="BK1038" s="113" t="str">
        <f t="shared" si="543"/>
        <v/>
      </c>
      <c r="BL1038" s="113" t="str">
        <f t="shared" si="544"/>
        <v/>
      </c>
      <c r="BM1038" s="113" t="str">
        <f t="shared" si="545"/>
        <v/>
      </c>
      <c r="BN1038" s="113" t="str">
        <f t="shared" si="546"/>
        <v/>
      </c>
    </row>
    <row r="1039" spans="1:66">
      <c r="A1039" s="111">
        <f>IF('Data Entry'!$H$4="","",'Data Entry'!$H$4)</f>
        <v>8</v>
      </c>
      <c r="B1039" s="111" t="str">
        <f>IF('Data Entry'!B1044="","",'Data Entry'!B1044)</f>
        <v/>
      </c>
      <c r="C1039" s="111" t="str">
        <f>IF('Data Entry'!C1044="","",'Data Entry'!C1044)</f>
        <v/>
      </c>
      <c r="D1039" s="114" t="str">
        <f>IF('Data Entry'!D1044="","",'Data Entry'!D1044)</f>
        <v/>
      </c>
      <c r="E1039" s="111" t="str">
        <f>IF('Data Entry'!E1044="","",UPPER('Data Entry'!E1044))</f>
        <v/>
      </c>
      <c r="F1039" s="111"/>
      <c r="G1039" s="111" t="str">
        <f>IF('Data Entry'!F1044="","",UPPER('Data Entry'!F1044))</f>
        <v/>
      </c>
      <c r="H1039" s="111"/>
      <c r="I1039" s="111"/>
      <c r="J1039" s="111"/>
      <c r="K1039" s="111" t="str">
        <f>IF('Data Entry'!G1044="","",'Data Entry'!G1044)</f>
        <v/>
      </c>
      <c r="L1039" s="111" t="str">
        <f>IF('Data Entry'!H1044="","",'Data Entry'!H1044)</f>
        <v/>
      </c>
      <c r="M1039" s="111"/>
      <c r="N1039" s="111"/>
      <c r="O1039" s="111"/>
      <c r="P1039" s="111"/>
      <c r="Q1039" s="111"/>
      <c r="R1039" s="111"/>
      <c r="S1039" s="111"/>
      <c r="T1039" s="111"/>
      <c r="U1039" s="111"/>
      <c r="V1039" s="111"/>
      <c r="W1039" s="111"/>
      <c r="X1039" s="111"/>
      <c r="Y1039" s="111"/>
      <c r="Z1039" s="111"/>
      <c r="AA1039" s="111"/>
      <c r="AB1039" s="111"/>
      <c r="AC1039" s="111"/>
      <c r="AD1039" s="111"/>
      <c r="AE1039" s="112"/>
      <c r="AF1039" s="68" t="str">
        <f>IF(AK1039="","",IF(AK1039&gt;0,COUNT($AG$2:AG1039),""))</f>
        <v/>
      </c>
      <c r="AG1039" s="113">
        <f t="shared" si="515"/>
        <v>8</v>
      </c>
      <c r="AH1039" s="113" t="str">
        <f t="shared" si="516"/>
        <v/>
      </c>
      <c r="AI1039" s="113" t="str">
        <f t="shared" si="517"/>
        <v/>
      </c>
      <c r="AJ1039" s="113" t="str">
        <f t="shared" si="518"/>
        <v/>
      </c>
      <c r="AK1039" s="113" t="str">
        <f t="shared" si="519"/>
        <v/>
      </c>
      <c r="AL1039" s="113">
        <f t="shared" si="520"/>
        <v>0</v>
      </c>
      <c r="AM1039" s="113" t="str">
        <f t="shared" si="521"/>
        <v/>
      </c>
      <c r="AN1039" s="113">
        <f t="shared" si="522"/>
        <v>0</v>
      </c>
      <c r="AO1039" s="113">
        <f t="shared" si="523"/>
        <v>0</v>
      </c>
      <c r="AP1039" s="113">
        <f t="shared" si="524"/>
        <v>0</v>
      </c>
      <c r="AQ1039" s="113" t="str">
        <f t="shared" si="525"/>
        <v/>
      </c>
      <c r="AR1039" s="113" t="str">
        <f t="shared" si="526"/>
        <v/>
      </c>
      <c r="AS1039" s="113">
        <f t="shared" si="527"/>
        <v>0</v>
      </c>
      <c r="AT1039" s="113">
        <f t="shared" si="528"/>
        <v>0</v>
      </c>
      <c r="AU1039" s="113">
        <f t="shared" si="529"/>
        <v>0</v>
      </c>
      <c r="AV1039" s="113">
        <f t="shared" si="530"/>
        <v>0</v>
      </c>
      <c r="AX1039" s="68" t="str">
        <f>IF(BC1039="","",IF(BC1039&gt;0,COUNT($AY$2:AY1039),""))</f>
        <v/>
      </c>
      <c r="AY1039" s="113" t="str">
        <f t="shared" si="531"/>
        <v/>
      </c>
      <c r="AZ1039" s="113" t="str">
        <f t="shared" si="532"/>
        <v/>
      </c>
      <c r="BA1039" s="113" t="str">
        <f t="shared" si="533"/>
        <v/>
      </c>
      <c r="BB1039" s="113" t="str">
        <f t="shared" si="534"/>
        <v/>
      </c>
      <c r="BC1039" s="113" t="str">
        <f t="shared" si="535"/>
        <v/>
      </c>
      <c r="BD1039" s="113" t="str">
        <f t="shared" si="536"/>
        <v/>
      </c>
      <c r="BE1039" s="113" t="str">
        <f t="shared" si="537"/>
        <v/>
      </c>
      <c r="BF1039" s="113" t="str">
        <f t="shared" si="538"/>
        <v/>
      </c>
      <c r="BG1039" s="113" t="str">
        <f t="shared" si="539"/>
        <v/>
      </c>
      <c r="BH1039" s="113" t="str">
        <f t="shared" si="540"/>
        <v/>
      </c>
      <c r="BI1039" s="113" t="str">
        <f t="shared" si="541"/>
        <v/>
      </c>
      <c r="BJ1039" s="113" t="str">
        <f t="shared" si="542"/>
        <v/>
      </c>
      <c r="BK1039" s="113" t="str">
        <f t="shared" si="543"/>
        <v/>
      </c>
      <c r="BL1039" s="113" t="str">
        <f t="shared" si="544"/>
        <v/>
      </c>
      <c r="BM1039" s="113" t="str">
        <f t="shared" si="545"/>
        <v/>
      </c>
      <c r="BN1039" s="113" t="str">
        <f t="shared" si="546"/>
        <v/>
      </c>
    </row>
    <row r="1040" spans="1:66">
      <c r="A1040" s="111">
        <f>IF('Data Entry'!$H$4="","",'Data Entry'!$H$4)</f>
        <v>8</v>
      </c>
      <c r="B1040" s="111" t="str">
        <f>IF('Data Entry'!B1045="","",'Data Entry'!B1045)</f>
        <v/>
      </c>
      <c r="C1040" s="111" t="str">
        <f>IF('Data Entry'!C1045="","",'Data Entry'!C1045)</f>
        <v/>
      </c>
      <c r="D1040" s="114" t="str">
        <f>IF('Data Entry'!D1045="","",'Data Entry'!D1045)</f>
        <v/>
      </c>
      <c r="E1040" s="111" t="str">
        <f>IF('Data Entry'!E1045="","",UPPER('Data Entry'!E1045))</f>
        <v/>
      </c>
      <c r="F1040" s="111"/>
      <c r="G1040" s="111" t="str">
        <f>IF('Data Entry'!F1045="","",UPPER('Data Entry'!F1045))</f>
        <v/>
      </c>
      <c r="H1040" s="111"/>
      <c r="I1040" s="111"/>
      <c r="J1040" s="111"/>
      <c r="K1040" s="111" t="str">
        <f>IF('Data Entry'!G1045="","",'Data Entry'!G1045)</f>
        <v/>
      </c>
      <c r="L1040" s="111" t="str">
        <f>IF('Data Entry'!H1045="","",'Data Entry'!H1045)</f>
        <v/>
      </c>
      <c r="M1040" s="111"/>
      <c r="N1040" s="111"/>
      <c r="O1040" s="111"/>
      <c r="P1040" s="111"/>
      <c r="Q1040" s="111"/>
      <c r="R1040" s="111"/>
      <c r="S1040" s="111"/>
      <c r="T1040" s="111"/>
      <c r="U1040" s="111"/>
      <c r="V1040" s="111"/>
      <c r="W1040" s="111"/>
      <c r="X1040" s="111"/>
      <c r="Y1040" s="111"/>
      <c r="Z1040" s="111"/>
      <c r="AA1040" s="111"/>
      <c r="AB1040" s="111"/>
      <c r="AC1040" s="111"/>
      <c r="AD1040" s="111"/>
      <c r="AE1040" s="112"/>
      <c r="AF1040" s="68" t="str">
        <f>IF(AK1040="","",IF(AK1040&gt;0,COUNT($AG$2:AG1040),""))</f>
        <v/>
      </c>
      <c r="AG1040" s="113">
        <f t="shared" si="515"/>
        <v>8</v>
      </c>
      <c r="AH1040" s="113" t="str">
        <f t="shared" si="516"/>
        <v/>
      </c>
      <c r="AI1040" s="113" t="str">
        <f t="shared" si="517"/>
        <v/>
      </c>
      <c r="AJ1040" s="113" t="str">
        <f t="shared" si="518"/>
        <v/>
      </c>
      <c r="AK1040" s="113" t="str">
        <f t="shared" si="519"/>
        <v/>
      </c>
      <c r="AL1040" s="113">
        <f t="shared" si="520"/>
        <v>0</v>
      </c>
      <c r="AM1040" s="113" t="str">
        <f t="shared" si="521"/>
        <v/>
      </c>
      <c r="AN1040" s="113">
        <f t="shared" si="522"/>
        <v>0</v>
      </c>
      <c r="AO1040" s="113">
        <f t="shared" si="523"/>
        <v>0</v>
      </c>
      <c r="AP1040" s="113">
        <f t="shared" si="524"/>
        <v>0</v>
      </c>
      <c r="AQ1040" s="113" t="str">
        <f t="shared" si="525"/>
        <v/>
      </c>
      <c r="AR1040" s="113" t="str">
        <f t="shared" si="526"/>
        <v/>
      </c>
      <c r="AS1040" s="113">
        <f t="shared" si="527"/>
        <v>0</v>
      </c>
      <c r="AT1040" s="113">
        <f t="shared" si="528"/>
        <v>0</v>
      </c>
      <c r="AU1040" s="113">
        <f t="shared" si="529"/>
        <v>0</v>
      </c>
      <c r="AV1040" s="113">
        <f t="shared" si="530"/>
        <v>0</v>
      </c>
      <c r="AX1040" s="68" t="str">
        <f>IF(BC1040="","",IF(BC1040&gt;0,COUNT($AY$2:AY1040),""))</f>
        <v/>
      </c>
      <c r="AY1040" s="113" t="str">
        <f t="shared" si="531"/>
        <v/>
      </c>
      <c r="AZ1040" s="113" t="str">
        <f t="shared" si="532"/>
        <v/>
      </c>
      <c r="BA1040" s="113" t="str">
        <f t="shared" si="533"/>
        <v/>
      </c>
      <c r="BB1040" s="113" t="str">
        <f t="shared" si="534"/>
        <v/>
      </c>
      <c r="BC1040" s="113" t="str">
        <f t="shared" si="535"/>
        <v/>
      </c>
      <c r="BD1040" s="113" t="str">
        <f t="shared" si="536"/>
        <v/>
      </c>
      <c r="BE1040" s="113" t="str">
        <f t="shared" si="537"/>
        <v/>
      </c>
      <c r="BF1040" s="113" t="str">
        <f t="shared" si="538"/>
        <v/>
      </c>
      <c r="BG1040" s="113" t="str">
        <f t="shared" si="539"/>
        <v/>
      </c>
      <c r="BH1040" s="113" t="str">
        <f t="shared" si="540"/>
        <v/>
      </c>
      <c r="BI1040" s="113" t="str">
        <f t="shared" si="541"/>
        <v/>
      </c>
      <c r="BJ1040" s="113" t="str">
        <f t="shared" si="542"/>
        <v/>
      </c>
      <c r="BK1040" s="113" t="str">
        <f t="shared" si="543"/>
        <v/>
      </c>
      <c r="BL1040" s="113" t="str">
        <f t="shared" si="544"/>
        <v/>
      </c>
      <c r="BM1040" s="113" t="str">
        <f t="shared" si="545"/>
        <v/>
      </c>
      <c r="BN1040" s="113" t="str">
        <f t="shared" si="546"/>
        <v/>
      </c>
    </row>
    <row r="1041" spans="1:66">
      <c r="A1041" s="111">
        <f>IF('Data Entry'!$H$4="","",'Data Entry'!$H$4)</f>
        <v>8</v>
      </c>
      <c r="B1041" s="111" t="str">
        <f>IF('Data Entry'!B1046="","",'Data Entry'!B1046)</f>
        <v/>
      </c>
      <c r="C1041" s="111" t="str">
        <f>IF('Data Entry'!C1046="","",'Data Entry'!C1046)</f>
        <v/>
      </c>
      <c r="D1041" s="114" t="str">
        <f>IF('Data Entry'!D1046="","",'Data Entry'!D1046)</f>
        <v/>
      </c>
      <c r="E1041" s="111" t="str">
        <f>IF('Data Entry'!E1046="","",UPPER('Data Entry'!E1046))</f>
        <v/>
      </c>
      <c r="F1041" s="111"/>
      <c r="G1041" s="111" t="str">
        <f>IF('Data Entry'!F1046="","",UPPER('Data Entry'!F1046))</f>
        <v/>
      </c>
      <c r="H1041" s="111"/>
      <c r="I1041" s="111"/>
      <c r="J1041" s="111"/>
      <c r="K1041" s="111" t="str">
        <f>IF('Data Entry'!G1046="","",'Data Entry'!G1046)</f>
        <v/>
      </c>
      <c r="L1041" s="111" t="str">
        <f>IF('Data Entry'!H1046="","",'Data Entry'!H1046)</f>
        <v/>
      </c>
      <c r="M1041" s="111"/>
      <c r="N1041" s="111"/>
      <c r="O1041" s="111"/>
      <c r="P1041" s="111"/>
      <c r="Q1041" s="111"/>
      <c r="R1041" s="111"/>
      <c r="S1041" s="111"/>
      <c r="T1041" s="111"/>
      <c r="U1041" s="111"/>
      <c r="V1041" s="111"/>
      <c r="W1041" s="111"/>
      <c r="X1041" s="111"/>
      <c r="Y1041" s="111"/>
      <c r="Z1041" s="111"/>
      <c r="AA1041" s="111"/>
      <c r="AB1041" s="111"/>
      <c r="AC1041" s="111"/>
      <c r="AD1041" s="111"/>
      <c r="AE1041" s="112"/>
      <c r="AF1041" s="68" t="str">
        <f>IF(AK1041="","",IF(AK1041&gt;0,COUNT($AG$2:AG1041),""))</f>
        <v/>
      </c>
      <c r="AG1041" s="113">
        <f t="shared" si="515"/>
        <v>8</v>
      </c>
      <c r="AH1041" s="113" t="str">
        <f t="shared" si="516"/>
        <v/>
      </c>
      <c r="AI1041" s="113" t="str">
        <f t="shared" si="517"/>
        <v/>
      </c>
      <c r="AJ1041" s="113" t="str">
        <f t="shared" si="518"/>
        <v/>
      </c>
      <c r="AK1041" s="113" t="str">
        <f t="shared" si="519"/>
        <v/>
      </c>
      <c r="AL1041" s="113">
        <f t="shared" si="520"/>
        <v>0</v>
      </c>
      <c r="AM1041" s="113" t="str">
        <f t="shared" si="521"/>
        <v/>
      </c>
      <c r="AN1041" s="113">
        <f t="shared" si="522"/>
        <v>0</v>
      </c>
      <c r="AO1041" s="113">
        <f t="shared" si="523"/>
        <v>0</v>
      </c>
      <c r="AP1041" s="113">
        <f t="shared" si="524"/>
        <v>0</v>
      </c>
      <c r="AQ1041" s="113" t="str">
        <f t="shared" si="525"/>
        <v/>
      </c>
      <c r="AR1041" s="113" t="str">
        <f t="shared" si="526"/>
        <v/>
      </c>
      <c r="AS1041" s="113">
        <f t="shared" si="527"/>
        <v>0</v>
      </c>
      <c r="AT1041" s="113">
        <f t="shared" si="528"/>
        <v>0</v>
      </c>
      <c r="AU1041" s="113">
        <f t="shared" si="529"/>
        <v>0</v>
      </c>
      <c r="AV1041" s="113">
        <f t="shared" si="530"/>
        <v>0</v>
      </c>
      <c r="AX1041" s="68" t="str">
        <f>IF(BC1041="","",IF(BC1041&gt;0,COUNT($AY$2:AY1041),""))</f>
        <v/>
      </c>
      <c r="AY1041" s="113" t="str">
        <f t="shared" si="531"/>
        <v/>
      </c>
      <c r="AZ1041" s="113" t="str">
        <f t="shared" si="532"/>
        <v/>
      </c>
      <c r="BA1041" s="113" t="str">
        <f t="shared" si="533"/>
        <v/>
      </c>
      <c r="BB1041" s="113" t="str">
        <f t="shared" si="534"/>
        <v/>
      </c>
      <c r="BC1041" s="113" t="str">
        <f t="shared" si="535"/>
        <v/>
      </c>
      <c r="BD1041" s="113" t="str">
        <f t="shared" si="536"/>
        <v/>
      </c>
      <c r="BE1041" s="113" t="str">
        <f t="shared" si="537"/>
        <v/>
      </c>
      <c r="BF1041" s="113" t="str">
        <f t="shared" si="538"/>
        <v/>
      </c>
      <c r="BG1041" s="113" t="str">
        <f t="shared" si="539"/>
        <v/>
      </c>
      <c r="BH1041" s="113" t="str">
        <f t="shared" si="540"/>
        <v/>
      </c>
      <c r="BI1041" s="113" t="str">
        <f t="shared" si="541"/>
        <v/>
      </c>
      <c r="BJ1041" s="113" t="str">
        <f t="shared" si="542"/>
        <v/>
      </c>
      <c r="BK1041" s="113" t="str">
        <f t="shared" si="543"/>
        <v/>
      </c>
      <c r="BL1041" s="113" t="str">
        <f t="shared" si="544"/>
        <v/>
      </c>
      <c r="BM1041" s="113" t="str">
        <f t="shared" si="545"/>
        <v/>
      </c>
      <c r="BN1041" s="113" t="str">
        <f t="shared" si="546"/>
        <v/>
      </c>
    </row>
    <row r="1042" spans="1:66">
      <c r="A1042" s="111">
        <f>IF('Data Entry'!$H$4="","",'Data Entry'!$H$4)</f>
        <v>8</v>
      </c>
      <c r="B1042" s="111" t="str">
        <f>IF('Data Entry'!B1047="","",'Data Entry'!B1047)</f>
        <v/>
      </c>
      <c r="C1042" s="111" t="str">
        <f>IF('Data Entry'!C1047="","",'Data Entry'!C1047)</f>
        <v/>
      </c>
      <c r="D1042" s="114" t="str">
        <f>IF('Data Entry'!D1047="","",'Data Entry'!D1047)</f>
        <v/>
      </c>
      <c r="E1042" s="111" t="str">
        <f>IF('Data Entry'!E1047="","",UPPER('Data Entry'!E1047))</f>
        <v/>
      </c>
      <c r="F1042" s="111"/>
      <c r="G1042" s="111" t="str">
        <f>IF('Data Entry'!F1047="","",UPPER('Data Entry'!F1047))</f>
        <v/>
      </c>
      <c r="H1042" s="111"/>
      <c r="I1042" s="111"/>
      <c r="J1042" s="111"/>
      <c r="K1042" s="111" t="str">
        <f>IF('Data Entry'!G1047="","",'Data Entry'!G1047)</f>
        <v/>
      </c>
      <c r="L1042" s="111" t="str">
        <f>IF('Data Entry'!H1047="","",'Data Entry'!H1047)</f>
        <v/>
      </c>
      <c r="M1042" s="111"/>
      <c r="N1042" s="111"/>
      <c r="O1042" s="111"/>
      <c r="P1042" s="111"/>
      <c r="Q1042" s="111"/>
      <c r="R1042" s="111"/>
      <c r="S1042" s="111"/>
      <c r="T1042" s="111"/>
      <c r="U1042" s="111"/>
      <c r="V1042" s="111"/>
      <c r="W1042" s="111"/>
      <c r="X1042" s="111"/>
      <c r="Y1042" s="111"/>
      <c r="Z1042" s="111"/>
      <c r="AA1042" s="111"/>
      <c r="AB1042" s="111"/>
      <c r="AC1042" s="111"/>
      <c r="AD1042" s="111"/>
      <c r="AE1042" s="112"/>
      <c r="AF1042" s="68" t="str">
        <f>IF(AK1042="","",IF(AK1042&gt;0,COUNT($AG$2:AG1042),""))</f>
        <v/>
      </c>
      <c r="AG1042" s="113">
        <f t="shared" si="515"/>
        <v>8</v>
      </c>
      <c r="AH1042" s="113" t="str">
        <f t="shared" si="516"/>
        <v/>
      </c>
      <c r="AI1042" s="113" t="str">
        <f t="shared" si="517"/>
        <v/>
      </c>
      <c r="AJ1042" s="113" t="str">
        <f t="shared" si="518"/>
        <v/>
      </c>
      <c r="AK1042" s="113" t="str">
        <f t="shared" si="519"/>
        <v/>
      </c>
      <c r="AL1042" s="113">
        <f t="shared" si="520"/>
        <v>0</v>
      </c>
      <c r="AM1042" s="113" t="str">
        <f t="shared" si="521"/>
        <v/>
      </c>
      <c r="AN1042" s="113">
        <f t="shared" si="522"/>
        <v>0</v>
      </c>
      <c r="AO1042" s="113">
        <f t="shared" si="523"/>
        <v>0</v>
      </c>
      <c r="AP1042" s="113">
        <f t="shared" si="524"/>
        <v>0</v>
      </c>
      <c r="AQ1042" s="113" t="str">
        <f t="shared" si="525"/>
        <v/>
      </c>
      <c r="AR1042" s="113" t="str">
        <f t="shared" si="526"/>
        <v/>
      </c>
      <c r="AS1042" s="113">
        <f t="shared" si="527"/>
        <v>0</v>
      </c>
      <c r="AT1042" s="113">
        <f t="shared" si="528"/>
        <v>0</v>
      </c>
      <c r="AU1042" s="113">
        <f t="shared" si="529"/>
        <v>0</v>
      </c>
      <c r="AV1042" s="113">
        <f t="shared" si="530"/>
        <v>0</v>
      </c>
      <c r="AX1042" s="68" t="str">
        <f>IF(BC1042="","",IF(BC1042&gt;0,COUNT($AY$2:AY1042),""))</f>
        <v/>
      </c>
      <c r="AY1042" s="113" t="str">
        <f t="shared" si="531"/>
        <v/>
      </c>
      <c r="AZ1042" s="113" t="str">
        <f t="shared" si="532"/>
        <v/>
      </c>
      <c r="BA1042" s="113" t="str">
        <f t="shared" si="533"/>
        <v/>
      </c>
      <c r="BB1042" s="113" t="str">
        <f t="shared" si="534"/>
        <v/>
      </c>
      <c r="BC1042" s="113" t="str">
        <f t="shared" si="535"/>
        <v/>
      </c>
      <c r="BD1042" s="113" t="str">
        <f t="shared" si="536"/>
        <v/>
      </c>
      <c r="BE1042" s="113" t="str">
        <f t="shared" si="537"/>
        <v/>
      </c>
      <c r="BF1042" s="113" t="str">
        <f t="shared" si="538"/>
        <v/>
      </c>
      <c r="BG1042" s="113" t="str">
        <f t="shared" si="539"/>
        <v/>
      </c>
      <c r="BH1042" s="113" t="str">
        <f t="shared" si="540"/>
        <v/>
      </c>
      <c r="BI1042" s="113" t="str">
        <f t="shared" si="541"/>
        <v/>
      </c>
      <c r="BJ1042" s="113" t="str">
        <f t="shared" si="542"/>
        <v/>
      </c>
      <c r="BK1042" s="113" t="str">
        <f t="shared" si="543"/>
        <v/>
      </c>
      <c r="BL1042" s="113" t="str">
        <f t="shared" si="544"/>
        <v/>
      </c>
      <c r="BM1042" s="113" t="str">
        <f t="shared" si="545"/>
        <v/>
      </c>
      <c r="BN1042" s="113" t="str">
        <f t="shared" si="546"/>
        <v/>
      </c>
    </row>
    <row r="1043" spans="1:66">
      <c r="A1043" s="111">
        <f>IF('Data Entry'!$H$4="","",'Data Entry'!$H$4)</f>
        <v>8</v>
      </c>
      <c r="B1043" s="111" t="str">
        <f>IF('Data Entry'!B1048="","",'Data Entry'!B1048)</f>
        <v/>
      </c>
      <c r="C1043" s="111" t="str">
        <f>IF('Data Entry'!C1048="","",'Data Entry'!C1048)</f>
        <v/>
      </c>
      <c r="D1043" s="114" t="str">
        <f>IF('Data Entry'!D1048="","",'Data Entry'!D1048)</f>
        <v/>
      </c>
      <c r="E1043" s="111" t="str">
        <f>IF('Data Entry'!E1048="","",UPPER('Data Entry'!E1048))</f>
        <v/>
      </c>
      <c r="F1043" s="111"/>
      <c r="G1043" s="111" t="str">
        <f>IF('Data Entry'!F1048="","",UPPER('Data Entry'!F1048))</f>
        <v/>
      </c>
      <c r="H1043" s="111"/>
      <c r="I1043" s="111"/>
      <c r="J1043" s="111"/>
      <c r="K1043" s="111" t="str">
        <f>IF('Data Entry'!G1048="","",'Data Entry'!G1048)</f>
        <v/>
      </c>
      <c r="L1043" s="111" t="str">
        <f>IF('Data Entry'!H1048="","",'Data Entry'!H1048)</f>
        <v/>
      </c>
      <c r="M1043" s="111"/>
      <c r="N1043" s="111"/>
      <c r="O1043" s="111"/>
      <c r="P1043" s="111"/>
      <c r="Q1043" s="111"/>
      <c r="R1043" s="111"/>
      <c r="S1043" s="111"/>
      <c r="T1043" s="111"/>
      <c r="U1043" s="111"/>
      <c r="V1043" s="111"/>
      <c r="W1043" s="111"/>
      <c r="X1043" s="111"/>
      <c r="Y1043" s="111"/>
      <c r="Z1043" s="111"/>
      <c r="AA1043" s="111"/>
      <c r="AB1043" s="111"/>
      <c r="AC1043" s="111"/>
      <c r="AD1043" s="111"/>
      <c r="AE1043" s="112"/>
      <c r="AF1043" s="68" t="str">
        <f>IF(AK1043="","",IF(AK1043&gt;0,COUNT($AG$2:AG1043),""))</f>
        <v/>
      </c>
      <c r="AG1043" s="113">
        <f t="shared" si="515"/>
        <v>8</v>
      </c>
      <c r="AH1043" s="113" t="str">
        <f t="shared" si="516"/>
        <v/>
      </c>
      <c r="AI1043" s="113" t="str">
        <f t="shared" si="517"/>
        <v/>
      </c>
      <c r="AJ1043" s="113" t="str">
        <f t="shared" si="518"/>
        <v/>
      </c>
      <c r="AK1043" s="113" t="str">
        <f t="shared" si="519"/>
        <v/>
      </c>
      <c r="AL1043" s="113">
        <f t="shared" si="520"/>
        <v>0</v>
      </c>
      <c r="AM1043" s="113" t="str">
        <f t="shared" si="521"/>
        <v/>
      </c>
      <c r="AN1043" s="113">
        <f t="shared" si="522"/>
        <v>0</v>
      </c>
      <c r="AO1043" s="113">
        <f t="shared" si="523"/>
        <v>0</v>
      </c>
      <c r="AP1043" s="113">
        <f t="shared" si="524"/>
        <v>0</v>
      </c>
      <c r="AQ1043" s="113" t="str">
        <f t="shared" si="525"/>
        <v/>
      </c>
      <c r="AR1043" s="113" t="str">
        <f t="shared" si="526"/>
        <v/>
      </c>
      <c r="AS1043" s="113">
        <f t="shared" si="527"/>
        <v>0</v>
      </c>
      <c r="AT1043" s="113">
        <f t="shared" si="528"/>
        <v>0</v>
      </c>
      <c r="AU1043" s="113">
        <f t="shared" si="529"/>
        <v>0</v>
      </c>
      <c r="AV1043" s="113">
        <f t="shared" si="530"/>
        <v>0</v>
      </c>
      <c r="AX1043" s="68" t="str">
        <f>IF(BC1043="","",IF(BC1043&gt;0,COUNT($AY$2:AY1043),""))</f>
        <v/>
      </c>
      <c r="AY1043" s="113" t="str">
        <f t="shared" si="531"/>
        <v/>
      </c>
      <c r="AZ1043" s="113" t="str">
        <f t="shared" si="532"/>
        <v/>
      </c>
      <c r="BA1043" s="113" t="str">
        <f t="shared" si="533"/>
        <v/>
      </c>
      <c r="BB1043" s="113" t="str">
        <f t="shared" si="534"/>
        <v/>
      </c>
      <c r="BC1043" s="113" t="str">
        <f t="shared" si="535"/>
        <v/>
      </c>
      <c r="BD1043" s="113" t="str">
        <f t="shared" si="536"/>
        <v/>
      </c>
      <c r="BE1043" s="113" t="str">
        <f t="shared" si="537"/>
        <v/>
      </c>
      <c r="BF1043" s="113" t="str">
        <f t="shared" si="538"/>
        <v/>
      </c>
      <c r="BG1043" s="113" t="str">
        <f t="shared" si="539"/>
        <v/>
      </c>
      <c r="BH1043" s="113" t="str">
        <f t="shared" si="540"/>
        <v/>
      </c>
      <c r="BI1043" s="113" t="str">
        <f t="shared" si="541"/>
        <v/>
      </c>
      <c r="BJ1043" s="113" t="str">
        <f t="shared" si="542"/>
        <v/>
      </c>
      <c r="BK1043" s="113" t="str">
        <f t="shared" si="543"/>
        <v/>
      </c>
      <c r="BL1043" s="113" t="str">
        <f t="shared" si="544"/>
        <v/>
      </c>
      <c r="BM1043" s="113" t="str">
        <f t="shared" si="545"/>
        <v/>
      </c>
      <c r="BN1043" s="113" t="str">
        <f t="shared" si="546"/>
        <v/>
      </c>
    </row>
    <row r="1044" spans="1:66">
      <c r="A1044" s="111">
        <f>IF('Data Entry'!$H$4="","",'Data Entry'!$H$4)</f>
        <v>8</v>
      </c>
      <c r="B1044" s="111" t="str">
        <f>IF('Data Entry'!B1049="","",'Data Entry'!B1049)</f>
        <v/>
      </c>
      <c r="C1044" s="111" t="str">
        <f>IF('Data Entry'!C1049="","",'Data Entry'!C1049)</f>
        <v/>
      </c>
      <c r="D1044" s="114" t="str">
        <f>IF('Data Entry'!D1049="","",'Data Entry'!D1049)</f>
        <v/>
      </c>
      <c r="E1044" s="111" t="str">
        <f>IF('Data Entry'!E1049="","",UPPER('Data Entry'!E1049))</f>
        <v/>
      </c>
      <c r="F1044" s="111"/>
      <c r="G1044" s="111" t="str">
        <f>IF('Data Entry'!F1049="","",UPPER('Data Entry'!F1049))</f>
        <v/>
      </c>
      <c r="H1044" s="111"/>
      <c r="I1044" s="111"/>
      <c r="J1044" s="111"/>
      <c r="K1044" s="111" t="str">
        <f>IF('Data Entry'!G1049="","",'Data Entry'!G1049)</f>
        <v/>
      </c>
      <c r="L1044" s="111" t="str">
        <f>IF('Data Entry'!H1049="","",'Data Entry'!H1049)</f>
        <v/>
      </c>
      <c r="M1044" s="111"/>
      <c r="N1044" s="111"/>
      <c r="O1044" s="111"/>
      <c r="P1044" s="111"/>
      <c r="Q1044" s="111"/>
      <c r="R1044" s="111"/>
      <c r="S1044" s="111"/>
      <c r="T1044" s="111"/>
      <c r="U1044" s="111"/>
      <c r="V1044" s="111"/>
      <c r="W1044" s="111"/>
      <c r="X1044" s="111"/>
      <c r="Y1044" s="111"/>
      <c r="Z1044" s="111"/>
      <c r="AA1044" s="111"/>
      <c r="AB1044" s="111"/>
      <c r="AC1044" s="111"/>
      <c r="AD1044" s="111"/>
      <c r="AE1044" s="112"/>
      <c r="AF1044" s="68" t="str">
        <f>IF(AK1044="","",IF(AK1044&gt;0,COUNT($AG$2:AG1044),""))</f>
        <v/>
      </c>
      <c r="AG1044" s="113">
        <f t="shared" si="515"/>
        <v>8</v>
      </c>
      <c r="AH1044" s="113" t="str">
        <f t="shared" si="516"/>
        <v/>
      </c>
      <c r="AI1044" s="113" t="str">
        <f t="shared" si="517"/>
        <v/>
      </c>
      <c r="AJ1044" s="113" t="str">
        <f t="shared" si="518"/>
        <v/>
      </c>
      <c r="AK1044" s="113" t="str">
        <f t="shared" si="519"/>
        <v/>
      </c>
      <c r="AL1044" s="113">
        <f t="shared" si="520"/>
        <v>0</v>
      </c>
      <c r="AM1044" s="113" t="str">
        <f t="shared" si="521"/>
        <v/>
      </c>
      <c r="AN1044" s="113">
        <f t="shared" si="522"/>
        <v>0</v>
      </c>
      <c r="AO1044" s="113">
        <f t="shared" si="523"/>
        <v>0</v>
      </c>
      <c r="AP1044" s="113">
        <f t="shared" si="524"/>
        <v>0</v>
      </c>
      <c r="AQ1044" s="113" t="str">
        <f t="shared" si="525"/>
        <v/>
      </c>
      <c r="AR1044" s="113" t="str">
        <f t="shared" si="526"/>
        <v/>
      </c>
      <c r="AS1044" s="113">
        <f t="shared" si="527"/>
        <v>0</v>
      </c>
      <c r="AT1044" s="113">
        <f t="shared" si="528"/>
        <v>0</v>
      </c>
      <c r="AU1044" s="113">
        <f t="shared" si="529"/>
        <v>0</v>
      </c>
      <c r="AV1044" s="113">
        <f t="shared" si="530"/>
        <v>0</v>
      </c>
      <c r="AX1044" s="68" t="str">
        <f>IF(BC1044="","",IF(BC1044&gt;0,COUNT($AY$2:AY1044),""))</f>
        <v/>
      </c>
      <c r="AY1044" s="113" t="str">
        <f t="shared" si="531"/>
        <v/>
      </c>
      <c r="AZ1044" s="113" t="str">
        <f t="shared" si="532"/>
        <v/>
      </c>
      <c r="BA1044" s="113" t="str">
        <f t="shared" si="533"/>
        <v/>
      </c>
      <c r="BB1044" s="113" t="str">
        <f t="shared" si="534"/>
        <v/>
      </c>
      <c r="BC1044" s="113" t="str">
        <f t="shared" si="535"/>
        <v/>
      </c>
      <c r="BD1044" s="113" t="str">
        <f t="shared" si="536"/>
        <v/>
      </c>
      <c r="BE1044" s="113" t="str">
        <f t="shared" si="537"/>
        <v/>
      </c>
      <c r="BF1044" s="113" t="str">
        <f t="shared" si="538"/>
        <v/>
      </c>
      <c r="BG1044" s="113" t="str">
        <f t="shared" si="539"/>
        <v/>
      </c>
      <c r="BH1044" s="113" t="str">
        <f t="shared" si="540"/>
        <v/>
      </c>
      <c r="BI1044" s="113" t="str">
        <f t="shared" si="541"/>
        <v/>
      </c>
      <c r="BJ1044" s="113" t="str">
        <f t="shared" si="542"/>
        <v/>
      </c>
      <c r="BK1044" s="113" t="str">
        <f t="shared" si="543"/>
        <v/>
      </c>
      <c r="BL1044" s="113" t="str">
        <f t="shared" si="544"/>
        <v/>
      </c>
      <c r="BM1044" s="113" t="str">
        <f t="shared" si="545"/>
        <v/>
      </c>
      <c r="BN1044" s="113" t="str">
        <f t="shared" si="546"/>
        <v/>
      </c>
    </row>
    <row r="1045" spans="1:66">
      <c r="A1045" s="111">
        <f>IF('Data Entry'!$H$4="","",'Data Entry'!$H$4)</f>
        <v>8</v>
      </c>
      <c r="B1045" s="111" t="str">
        <f>IF('Data Entry'!B1050="","",'Data Entry'!B1050)</f>
        <v/>
      </c>
      <c r="C1045" s="111" t="str">
        <f>IF('Data Entry'!C1050="","",'Data Entry'!C1050)</f>
        <v/>
      </c>
      <c r="D1045" s="114" t="str">
        <f>IF('Data Entry'!D1050="","",'Data Entry'!D1050)</f>
        <v/>
      </c>
      <c r="E1045" s="111" t="str">
        <f>IF('Data Entry'!E1050="","",UPPER('Data Entry'!E1050))</f>
        <v/>
      </c>
      <c r="F1045" s="111"/>
      <c r="G1045" s="111" t="str">
        <f>IF('Data Entry'!F1050="","",UPPER('Data Entry'!F1050))</f>
        <v/>
      </c>
      <c r="H1045" s="111"/>
      <c r="I1045" s="111"/>
      <c r="J1045" s="111"/>
      <c r="K1045" s="111" t="str">
        <f>IF('Data Entry'!G1050="","",'Data Entry'!G1050)</f>
        <v/>
      </c>
      <c r="L1045" s="111" t="str">
        <f>IF('Data Entry'!H1050="","",'Data Entry'!H1050)</f>
        <v/>
      </c>
      <c r="M1045" s="111"/>
      <c r="N1045" s="111"/>
      <c r="O1045" s="111"/>
      <c r="P1045" s="111"/>
      <c r="Q1045" s="111"/>
      <c r="R1045" s="111"/>
      <c r="S1045" s="111"/>
      <c r="T1045" s="111"/>
      <c r="U1045" s="111"/>
      <c r="V1045" s="111"/>
      <c r="W1045" s="111"/>
      <c r="X1045" s="111"/>
      <c r="Y1045" s="111"/>
      <c r="Z1045" s="111"/>
      <c r="AA1045" s="111"/>
      <c r="AB1045" s="111"/>
      <c r="AC1045" s="111"/>
      <c r="AD1045" s="111"/>
      <c r="AE1045" s="112"/>
      <c r="AF1045" s="68" t="str">
        <f>IF(AK1045="","",IF(AK1045&gt;0,COUNT($AG$2:AG1045),""))</f>
        <v/>
      </c>
      <c r="AG1045" s="113">
        <f t="shared" si="515"/>
        <v>8</v>
      </c>
      <c r="AH1045" s="113" t="str">
        <f t="shared" si="516"/>
        <v/>
      </c>
      <c r="AI1045" s="113" t="str">
        <f t="shared" si="517"/>
        <v/>
      </c>
      <c r="AJ1045" s="113" t="str">
        <f t="shared" si="518"/>
        <v/>
      </c>
      <c r="AK1045" s="113" t="str">
        <f t="shared" si="519"/>
        <v/>
      </c>
      <c r="AL1045" s="113">
        <f t="shared" si="520"/>
        <v>0</v>
      </c>
      <c r="AM1045" s="113" t="str">
        <f t="shared" si="521"/>
        <v/>
      </c>
      <c r="AN1045" s="113">
        <f t="shared" si="522"/>
        <v>0</v>
      </c>
      <c r="AO1045" s="113">
        <f t="shared" si="523"/>
        <v>0</v>
      </c>
      <c r="AP1045" s="113">
        <f t="shared" si="524"/>
        <v>0</v>
      </c>
      <c r="AQ1045" s="113" t="str">
        <f t="shared" si="525"/>
        <v/>
      </c>
      <c r="AR1045" s="113" t="str">
        <f t="shared" si="526"/>
        <v/>
      </c>
      <c r="AS1045" s="113">
        <f t="shared" si="527"/>
        <v>0</v>
      </c>
      <c r="AT1045" s="113">
        <f t="shared" si="528"/>
        <v>0</v>
      </c>
      <c r="AU1045" s="113">
        <f t="shared" si="529"/>
        <v>0</v>
      </c>
      <c r="AV1045" s="113">
        <f t="shared" si="530"/>
        <v>0</v>
      </c>
      <c r="AX1045" s="68" t="str">
        <f>IF(BC1045="","",IF(BC1045&gt;0,COUNT($AY$2:AY1045),""))</f>
        <v/>
      </c>
      <c r="AY1045" s="113" t="str">
        <f t="shared" si="531"/>
        <v/>
      </c>
      <c r="AZ1045" s="113" t="str">
        <f t="shared" si="532"/>
        <v/>
      </c>
      <c r="BA1045" s="113" t="str">
        <f t="shared" si="533"/>
        <v/>
      </c>
      <c r="BB1045" s="113" t="str">
        <f t="shared" si="534"/>
        <v/>
      </c>
      <c r="BC1045" s="113" t="str">
        <f t="shared" si="535"/>
        <v/>
      </c>
      <c r="BD1045" s="113" t="str">
        <f t="shared" si="536"/>
        <v/>
      </c>
      <c r="BE1045" s="113" t="str">
        <f t="shared" si="537"/>
        <v/>
      </c>
      <c r="BF1045" s="113" t="str">
        <f t="shared" si="538"/>
        <v/>
      </c>
      <c r="BG1045" s="113" t="str">
        <f t="shared" si="539"/>
        <v/>
      </c>
      <c r="BH1045" s="113" t="str">
        <f t="shared" si="540"/>
        <v/>
      </c>
      <c r="BI1045" s="113" t="str">
        <f t="shared" si="541"/>
        <v/>
      </c>
      <c r="BJ1045" s="113" t="str">
        <f t="shared" si="542"/>
        <v/>
      </c>
      <c r="BK1045" s="113" t="str">
        <f t="shared" si="543"/>
        <v/>
      </c>
      <c r="BL1045" s="113" t="str">
        <f t="shared" si="544"/>
        <v/>
      </c>
      <c r="BM1045" s="113" t="str">
        <f t="shared" si="545"/>
        <v/>
      </c>
      <c r="BN1045" s="113" t="str">
        <f t="shared" si="546"/>
        <v/>
      </c>
    </row>
    <row r="1046" spans="1:66">
      <c r="A1046" s="111">
        <f>IF('Data Entry'!$H$4="","",'Data Entry'!$H$4)</f>
        <v>8</v>
      </c>
      <c r="B1046" s="111" t="str">
        <f>IF('Data Entry'!B1051="","",'Data Entry'!B1051)</f>
        <v/>
      </c>
      <c r="C1046" s="111" t="str">
        <f>IF('Data Entry'!C1051="","",'Data Entry'!C1051)</f>
        <v/>
      </c>
      <c r="D1046" s="114" t="str">
        <f>IF('Data Entry'!D1051="","",'Data Entry'!D1051)</f>
        <v/>
      </c>
      <c r="E1046" s="111" t="str">
        <f>IF('Data Entry'!E1051="","",UPPER('Data Entry'!E1051))</f>
        <v/>
      </c>
      <c r="F1046" s="111"/>
      <c r="G1046" s="111" t="str">
        <f>IF('Data Entry'!F1051="","",UPPER('Data Entry'!F1051))</f>
        <v/>
      </c>
      <c r="H1046" s="111"/>
      <c r="I1046" s="111"/>
      <c r="J1046" s="111"/>
      <c r="K1046" s="111" t="str">
        <f>IF('Data Entry'!G1051="","",'Data Entry'!G1051)</f>
        <v/>
      </c>
      <c r="L1046" s="111" t="str">
        <f>IF('Data Entry'!H1051="","",'Data Entry'!H1051)</f>
        <v/>
      </c>
      <c r="M1046" s="111"/>
      <c r="N1046" s="111"/>
      <c r="O1046" s="111"/>
      <c r="P1046" s="111"/>
      <c r="Q1046" s="111"/>
      <c r="R1046" s="111"/>
      <c r="S1046" s="111"/>
      <c r="T1046" s="111"/>
      <c r="U1046" s="111"/>
      <c r="V1046" s="111"/>
      <c r="W1046" s="111"/>
      <c r="X1046" s="111"/>
      <c r="Y1046" s="111"/>
      <c r="Z1046" s="111"/>
      <c r="AA1046" s="111"/>
      <c r="AB1046" s="111"/>
      <c r="AC1046" s="111"/>
      <c r="AD1046" s="111"/>
      <c r="AE1046" s="112"/>
      <c r="AF1046" s="68" t="str">
        <f>IF(AK1046="","",IF(AK1046&gt;0,COUNT($AG$2:AG1046),""))</f>
        <v/>
      </c>
      <c r="AG1046" s="113">
        <f t="shared" si="515"/>
        <v>8</v>
      </c>
      <c r="AH1046" s="113" t="str">
        <f t="shared" si="516"/>
        <v/>
      </c>
      <c r="AI1046" s="113" t="str">
        <f t="shared" si="517"/>
        <v/>
      </c>
      <c r="AJ1046" s="113" t="str">
        <f t="shared" si="518"/>
        <v/>
      </c>
      <c r="AK1046" s="113" t="str">
        <f t="shared" si="519"/>
        <v/>
      </c>
      <c r="AL1046" s="113">
        <f t="shared" si="520"/>
        <v>0</v>
      </c>
      <c r="AM1046" s="113" t="str">
        <f t="shared" si="521"/>
        <v/>
      </c>
      <c r="AN1046" s="113">
        <f t="shared" si="522"/>
        <v>0</v>
      </c>
      <c r="AO1046" s="113">
        <f t="shared" si="523"/>
        <v>0</v>
      </c>
      <c r="AP1046" s="113">
        <f t="shared" si="524"/>
        <v>0</v>
      </c>
      <c r="AQ1046" s="113" t="str">
        <f t="shared" si="525"/>
        <v/>
      </c>
      <c r="AR1046" s="113" t="str">
        <f t="shared" si="526"/>
        <v/>
      </c>
      <c r="AS1046" s="113">
        <f t="shared" si="527"/>
        <v>0</v>
      </c>
      <c r="AT1046" s="113">
        <f t="shared" si="528"/>
        <v>0</v>
      </c>
      <c r="AU1046" s="113">
        <f t="shared" si="529"/>
        <v>0</v>
      </c>
      <c r="AV1046" s="113">
        <f t="shared" si="530"/>
        <v>0</v>
      </c>
      <c r="AX1046" s="68" t="str">
        <f>IF(BC1046="","",IF(BC1046&gt;0,COUNT($AY$2:AY1046),""))</f>
        <v/>
      </c>
      <c r="AY1046" s="113" t="str">
        <f t="shared" si="531"/>
        <v/>
      </c>
      <c r="AZ1046" s="113" t="str">
        <f t="shared" si="532"/>
        <v/>
      </c>
      <c r="BA1046" s="113" t="str">
        <f t="shared" si="533"/>
        <v/>
      </c>
      <c r="BB1046" s="113" t="str">
        <f t="shared" si="534"/>
        <v/>
      </c>
      <c r="BC1046" s="113" t="str">
        <f t="shared" si="535"/>
        <v/>
      </c>
      <c r="BD1046" s="113" t="str">
        <f t="shared" si="536"/>
        <v/>
      </c>
      <c r="BE1046" s="113" t="str">
        <f t="shared" si="537"/>
        <v/>
      </c>
      <c r="BF1046" s="113" t="str">
        <f t="shared" si="538"/>
        <v/>
      </c>
      <c r="BG1046" s="113" t="str">
        <f t="shared" si="539"/>
        <v/>
      </c>
      <c r="BH1046" s="113" t="str">
        <f t="shared" si="540"/>
        <v/>
      </c>
      <c r="BI1046" s="113" t="str">
        <f t="shared" si="541"/>
        <v/>
      </c>
      <c r="BJ1046" s="113" t="str">
        <f t="shared" si="542"/>
        <v/>
      </c>
      <c r="BK1046" s="113" t="str">
        <f t="shared" si="543"/>
        <v/>
      </c>
      <c r="BL1046" s="113" t="str">
        <f t="shared" si="544"/>
        <v/>
      </c>
      <c r="BM1046" s="113" t="str">
        <f t="shared" si="545"/>
        <v/>
      </c>
      <c r="BN1046" s="113" t="str">
        <f t="shared" si="546"/>
        <v/>
      </c>
    </row>
    <row r="1047" spans="1:66">
      <c r="A1047" s="111">
        <f>IF('Data Entry'!$H$4="","",'Data Entry'!$H$4)</f>
        <v>8</v>
      </c>
      <c r="B1047" s="111" t="str">
        <f>IF('Data Entry'!B1052="","",'Data Entry'!B1052)</f>
        <v/>
      </c>
      <c r="C1047" s="111" t="str">
        <f>IF('Data Entry'!C1052="","",'Data Entry'!C1052)</f>
        <v/>
      </c>
      <c r="D1047" s="114" t="str">
        <f>IF('Data Entry'!D1052="","",'Data Entry'!D1052)</f>
        <v/>
      </c>
      <c r="E1047" s="111" t="str">
        <f>IF('Data Entry'!E1052="","",UPPER('Data Entry'!E1052))</f>
        <v/>
      </c>
      <c r="F1047" s="111"/>
      <c r="G1047" s="111" t="str">
        <f>IF('Data Entry'!F1052="","",UPPER('Data Entry'!F1052))</f>
        <v/>
      </c>
      <c r="H1047" s="111"/>
      <c r="I1047" s="111"/>
      <c r="J1047" s="111"/>
      <c r="K1047" s="111" t="str">
        <f>IF('Data Entry'!G1052="","",'Data Entry'!G1052)</f>
        <v/>
      </c>
      <c r="L1047" s="111" t="str">
        <f>IF('Data Entry'!H1052="","",'Data Entry'!H1052)</f>
        <v/>
      </c>
      <c r="M1047" s="111"/>
      <c r="N1047" s="111"/>
      <c r="O1047" s="111"/>
      <c r="P1047" s="111"/>
      <c r="Q1047" s="111"/>
      <c r="R1047" s="111"/>
      <c r="S1047" s="111"/>
      <c r="T1047" s="111"/>
      <c r="U1047" s="111"/>
      <c r="V1047" s="111"/>
      <c r="W1047" s="111"/>
      <c r="X1047" s="111"/>
      <c r="Y1047" s="111"/>
      <c r="Z1047" s="111"/>
      <c r="AA1047" s="111"/>
      <c r="AB1047" s="111"/>
      <c r="AC1047" s="111"/>
      <c r="AD1047" s="111"/>
      <c r="AE1047" s="112"/>
      <c r="AF1047" s="68" t="str">
        <f>IF(AK1047="","",IF(AK1047&gt;0,COUNT($AG$2:AG1047),""))</f>
        <v/>
      </c>
      <c r="AG1047" s="113">
        <f t="shared" si="515"/>
        <v>8</v>
      </c>
      <c r="AH1047" s="113" t="str">
        <f t="shared" si="516"/>
        <v/>
      </c>
      <c r="AI1047" s="113" t="str">
        <f t="shared" si="517"/>
        <v/>
      </c>
      <c r="AJ1047" s="113" t="str">
        <f t="shared" si="518"/>
        <v/>
      </c>
      <c r="AK1047" s="113" t="str">
        <f t="shared" si="519"/>
        <v/>
      </c>
      <c r="AL1047" s="113">
        <f t="shared" si="520"/>
        <v>0</v>
      </c>
      <c r="AM1047" s="113" t="str">
        <f t="shared" si="521"/>
        <v/>
      </c>
      <c r="AN1047" s="113">
        <f t="shared" si="522"/>
        <v>0</v>
      </c>
      <c r="AO1047" s="113">
        <f t="shared" si="523"/>
        <v>0</v>
      </c>
      <c r="AP1047" s="113">
        <f t="shared" si="524"/>
        <v>0</v>
      </c>
      <c r="AQ1047" s="113" t="str">
        <f t="shared" si="525"/>
        <v/>
      </c>
      <c r="AR1047" s="113" t="str">
        <f t="shared" si="526"/>
        <v/>
      </c>
      <c r="AS1047" s="113">
        <f t="shared" si="527"/>
        <v>0</v>
      </c>
      <c r="AT1047" s="113">
        <f t="shared" si="528"/>
        <v>0</v>
      </c>
      <c r="AU1047" s="113">
        <f t="shared" si="529"/>
        <v>0</v>
      </c>
      <c r="AV1047" s="113">
        <f t="shared" si="530"/>
        <v>0</v>
      </c>
      <c r="AX1047" s="68" t="str">
        <f>IF(BC1047="","",IF(BC1047&gt;0,COUNT($AY$2:AY1047),""))</f>
        <v/>
      </c>
      <c r="AY1047" s="113" t="str">
        <f t="shared" si="531"/>
        <v/>
      </c>
      <c r="AZ1047" s="113" t="str">
        <f t="shared" si="532"/>
        <v/>
      </c>
      <c r="BA1047" s="113" t="str">
        <f t="shared" si="533"/>
        <v/>
      </c>
      <c r="BB1047" s="113" t="str">
        <f t="shared" si="534"/>
        <v/>
      </c>
      <c r="BC1047" s="113" t="str">
        <f t="shared" si="535"/>
        <v/>
      </c>
      <c r="BD1047" s="113" t="str">
        <f t="shared" si="536"/>
        <v/>
      </c>
      <c r="BE1047" s="113" t="str">
        <f t="shared" si="537"/>
        <v/>
      </c>
      <c r="BF1047" s="113" t="str">
        <f t="shared" si="538"/>
        <v/>
      </c>
      <c r="BG1047" s="113" t="str">
        <f t="shared" si="539"/>
        <v/>
      </c>
      <c r="BH1047" s="113" t="str">
        <f t="shared" si="540"/>
        <v/>
      </c>
      <c r="BI1047" s="113" t="str">
        <f t="shared" si="541"/>
        <v/>
      </c>
      <c r="BJ1047" s="113" t="str">
        <f t="shared" si="542"/>
        <v/>
      </c>
      <c r="BK1047" s="113" t="str">
        <f t="shared" si="543"/>
        <v/>
      </c>
      <c r="BL1047" s="113" t="str">
        <f t="shared" si="544"/>
        <v/>
      </c>
      <c r="BM1047" s="113" t="str">
        <f t="shared" si="545"/>
        <v/>
      </c>
      <c r="BN1047" s="113" t="str">
        <f t="shared" si="546"/>
        <v/>
      </c>
    </row>
    <row r="1048" spans="1:66">
      <c r="A1048" s="111">
        <f>IF('Data Entry'!$H$4="","",'Data Entry'!$H$4)</f>
        <v>8</v>
      </c>
      <c r="B1048" s="111" t="str">
        <f>IF('Data Entry'!B1053="","",'Data Entry'!B1053)</f>
        <v/>
      </c>
      <c r="C1048" s="111" t="str">
        <f>IF('Data Entry'!C1053="","",'Data Entry'!C1053)</f>
        <v/>
      </c>
      <c r="D1048" s="114" t="str">
        <f>IF('Data Entry'!D1053="","",'Data Entry'!D1053)</f>
        <v/>
      </c>
      <c r="E1048" s="111" t="str">
        <f>IF('Data Entry'!E1053="","",UPPER('Data Entry'!E1053))</f>
        <v/>
      </c>
      <c r="F1048" s="111"/>
      <c r="G1048" s="111" t="str">
        <f>IF('Data Entry'!F1053="","",UPPER('Data Entry'!F1053))</f>
        <v/>
      </c>
      <c r="H1048" s="111"/>
      <c r="I1048" s="111"/>
      <c r="J1048" s="111"/>
      <c r="K1048" s="111" t="str">
        <f>IF('Data Entry'!G1053="","",'Data Entry'!G1053)</f>
        <v/>
      </c>
      <c r="L1048" s="111" t="str">
        <f>IF('Data Entry'!H1053="","",'Data Entry'!H1053)</f>
        <v/>
      </c>
      <c r="M1048" s="111"/>
      <c r="N1048" s="111"/>
      <c r="O1048" s="111"/>
      <c r="P1048" s="111"/>
      <c r="Q1048" s="111"/>
      <c r="R1048" s="111"/>
      <c r="S1048" s="111"/>
      <c r="T1048" s="111"/>
      <c r="U1048" s="111"/>
      <c r="V1048" s="111"/>
      <c r="W1048" s="111"/>
      <c r="X1048" s="111"/>
      <c r="Y1048" s="111"/>
      <c r="Z1048" s="111"/>
      <c r="AA1048" s="111"/>
      <c r="AB1048" s="111"/>
      <c r="AC1048" s="111"/>
      <c r="AD1048" s="111"/>
      <c r="AE1048" s="112"/>
      <c r="AF1048" s="68" t="str">
        <f>IF(AK1048="","",IF(AK1048&gt;0,COUNT($AG$2:AG1048),""))</f>
        <v/>
      </c>
      <c r="AG1048" s="113">
        <f t="shared" si="515"/>
        <v>8</v>
      </c>
      <c r="AH1048" s="113" t="str">
        <f t="shared" si="516"/>
        <v/>
      </c>
      <c r="AI1048" s="113" t="str">
        <f t="shared" si="517"/>
        <v/>
      </c>
      <c r="AJ1048" s="113" t="str">
        <f t="shared" si="518"/>
        <v/>
      </c>
      <c r="AK1048" s="113" t="str">
        <f t="shared" si="519"/>
        <v/>
      </c>
      <c r="AL1048" s="113">
        <f t="shared" si="520"/>
        <v>0</v>
      </c>
      <c r="AM1048" s="113" t="str">
        <f t="shared" si="521"/>
        <v/>
      </c>
      <c r="AN1048" s="113">
        <f t="shared" si="522"/>
        <v>0</v>
      </c>
      <c r="AO1048" s="113">
        <f t="shared" si="523"/>
        <v>0</v>
      </c>
      <c r="AP1048" s="113">
        <f t="shared" si="524"/>
        <v>0</v>
      </c>
      <c r="AQ1048" s="113" t="str">
        <f t="shared" si="525"/>
        <v/>
      </c>
      <c r="AR1048" s="113" t="str">
        <f t="shared" si="526"/>
        <v/>
      </c>
      <c r="AS1048" s="113">
        <f t="shared" si="527"/>
        <v>0</v>
      </c>
      <c r="AT1048" s="113">
        <f t="shared" si="528"/>
        <v>0</v>
      </c>
      <c r="AU1048" s="113">
        <f t="shared" si="529"/>
        <v>0</v>
      </c>
      <c r="AV1048" s="113">
        <f t="shared" si="530"/>
        <v>0</v>
      </c>
      <c r="AX1048" s="68" t="str">
        <f>IF(BC1048="","",IF(BC1048&gt;0,COUNT($AY$2:AY1048),""))</f>
        <v/>
      </c>
      <c r="AY1048" s="113" t="str">
        <f t="shared" si="531"/>
        <v/>
      </c>
      <c r="AZ1048" s="113" t="str">
        <f t="shared" si="532"/>
        <v/>
      </c>
      <c r="BA1048" s="113" t="str">
        <f t="shared" si="533"/>
        <v/>
      </c>
      <c r="BB1048" s="113" t="str">
        <f t="shared" si="534"/>
        <v/>
      </c>
      <c r="BC1048" s="113" t="str">
        <f t="shared" si="535"/>
        <v/>
      </c>
      <c r="BD1048" s="113" t="str">
        <f t="shared" si="536"/>
        <v/>
      </c>
      <c r="BE1048" s="113" t="str">
        <f t="shared" si="537"/>
        <v/>
      </c>
      <c r="BF1048" s="113" t="str">
        <f t="shared" si="538"/>
        <v/>
      </c>
      <c r="BG1048" s="113" t="str">
        <f t="shared" si="539"/>
        <v/>
      </c>
      <c r="BH1048" s="113" t="str">
        <f t="shared" si="540"/>
        <v/>
      </c>
      <c r="BI1048" s="113" t="str">
        <f t="shared" si="541"/>
        <v/>
      </c>
      <c r="BJ1048" s="113" t="str">
        <f t="shared" si="542"/>
        <v/>
      </c>
      <c r="BK1048" s="113" t="str">
        <f t="shared" si="543"/>
        <v/>
      </c>
      <c r="BL1048" s="113" t="str">
        <f t="shared" si="544"/>
        <v/>
      </c>
      <c r="BM1048" s="113" t="str">
        <f t="shared" si="545"/>
        <v/>
      </c>
      <c r="BN1048" s="113" t="str">
        <f t="shared" si="546"/>
        <v/>
      </c>
    </row>
    <row r="1049" spans="1:66">
      <c r="A1049" s="111">
        <f>IF('Data Entry'!$H$4="","",'Data Entry'!$H$4)</f>
        <v>8</v>
      </c>
      <c r="B1049" s="111" t="str">
        <f>IF('Data Entry'!B1054="","",'Data Entry'!B1054)</f>
        <v/>
      </c>
      <c r="C1049" s="111" t="str">
        <f>IF('Data Entry'!C1054="","",'Data Entry'!C1054)</f>
        <v/>
      </c>
      <c r="D1049" s="114" t="str">
        <f>IF('Data Entry'!D1054="","",'Data Entry'!D1054)</f>
        <v/>
      </c>
      <c r="E1049" s="111" t="str">
        <f>IF('Data Entry'!E1054="","",UPPER('Data Entry'!E1054))</f>
        <v/>
      </c>
      <c r="F1049" s="111"/>
      <c r="G1049" s="111" t="str">
        <f>IF('Data Entry'!F1054="","",UPPER('Data Entry'!F1054))</f>
        <v/>
      </c>
      <c r="H1049" s="111"/>
      <c r="I1049" s="111"/>
      <c r="J1049" s="111"/>
      <c r="K1049" s="111" t="str">
        <f>IF('Data Entry'!G1054="","",'Data Entry'!G1054)</f>
        <v/>
      </c>
      <c r="L1049" s="111" t="str">
        <f>IF('Data Entry'!H1054="","",'Data Entry'!H1054)</f>
        <v/>
      </c>
      <c r="M1049" s="111"/>
      <c r="N1049" s="111"/>
      <c r="O1049" s="111"/>
      <c r="P1049" s="111"/>
      <c r="Q1049" s="111"/>
      <c r="R1049" s="111"/>
      <c r="S1049" s="111"/>
      <c r="T1049" s="111"/>
      <c r="U1049" s="111"/>
      <c r="V1049" s="111"/>
      <c r="W1049" s="111"/>
      <c r="X1049" s="111"/>
      <c r="Y1049" s="111"/>
      <c r="Z1049" s="111"/>
      <c r="AA1049" s="111"/>
      <c r="AB1049" s="111"/>
      <c r="AC1049" s="111"/>
      <c r="AD1049" s="111"/>
      <c r="AE1049" s="112"/>
      <c r="AF1049" s="68" t="str">
        <f>IF(AK1049="","",IF(AK1049&gt;0,COUNT($AG$2:AG1049),""))</f>
        <v/>
      </c>
      <c r="AG1049" s="113">
        <f t="shared" si="515"/>
        <v>8</v>
      </c>
      <c r="AH1049" s="113" t="str">
        <f t="shared" si="516"/>
        <v/>
      </c>
      <c r="AI1049" s="113" t="str">
        <f t="shared" si="517"/>
        <v/>
      </c>
      <c r="AJ1049" s="113" t="str">
        <f t="shared" si="518"/>
        <v/>
      </c>
      <c r="AK1049" s="113" t="str">
        <f t="shared" si="519"/>
        <v/>
      </c>
      <c r="AL1049" s="113">
        <f t="shared" si="520"/>
        <v>0</v>
      </c>
      <c r="AM1049" s="113" t="str">
        <f t="shared" si="521"/>
        <v/>
      </c>
      <c r="AN1049" s="113">
        <f t="shared" si="522"/>
        <v>0</v>
      </c>
      <c r="AO1049" s="113">
        <f t="shared" si="523"/>
        <v>0</v>
      </c>
      <c r="AP1049" s="113">
        <f t="shared" si="524"/>
        <v>0</v>
      </c>
      <c r="AQ1049" s="113" t="str">
        <f t="shared" si="525"/>
        <v/>
      </c>
      <c r="AR1049" s="113" t="str">
        <f t="shared" si="526"/>
        <v/>
      </c>
      <c r="AS1049" s="113">
        <f t="shared" si="527"/>
        <v>0</v>
      </c>
      <c r="AT1049" s="113">
        <f t="shared" si="528"/>
        <v>0</v>
      </c>
      <c r="AU1049" s="113">
        <f t="shared" si="529"/>
        <v>0</v>
      </c>
      <c r="AV1049" s="113">
        <f t="shared" si="530"/>
        <v>0</v>
      </c>
      <c r="AX1049" s="68" t="str">
        <f>IF(BC1049="","",IF(BC1049&gt;0,COUNT($AY$2:AY1049),""))</f>
        <v/>
      </c>
      <c r="AY1049" s="113" t="str">
        <f t="shared" si="531"/>
        <v/>
      </c>
      <c r="AZ1049" s="113" t="str">
        <f t="shared" si="532"/>
        <v/>
      </c>
      <c r="BA1049" s="113" t="str">
        <f t="shared" si="533"/>
        <v/>
      </c>
      <c r="BB1049" s="113" t="str">
        <f t="shared" si="534"/>
        <v/>
      </c>
      <c r="BC1049" s="113" t="str">
        <f t="shared" si="535"/>
        <v/>
      </c>
      <c r="BD1049" s="113" t="str">
        <f t="shared" si="536"/>
        <v/>
      </c>
      <c r="BE1049" s="113" t="str">
        <f t="shared" si="537"/>
        <v/>
      </c>
      <c r="BF1049" s="113" t="str">
        <f t="shared" si="538"/>
        <v/>
      </c>
      <c r="BG1049" s="113" t="str">
        <f t="shared" si="539"/>
        <v/>
      </c>
      <c r="BH1049" s="113" t="str">
        <f t="shared" si="540"/>
        <v/>
      </c>
      <c r="BI1049" s="113" t="str">
        <f t="shared" si="541"/>
        <v/>
      </c>
      <c r="BJ1049" s="113" t="str">
        <f t="shared" si="542"/>
        <v/>
      </c>
      <c r="BK1049" s="113" t="str">
        <f t="shared" si="543"/>
        <v/>
      </c>
      <c r="BL1049" s="113" t="str">
        <f t="shared" si="544"/>
        <v/>
      </c>
      <c r="BM1049" s="113" t="str">
        <f t="shared" si="545"/>
        <v/>
      </c>
      <c r="BN1049" s="113" t="str">
        <f t="shared" si="546"/>
        <v/>
      </c>
    </row>
    <row r="1050" spans="1:66">
      <c r="A1050" s="111">
        <f>IF('Data Entry'!$H$4="","",'Data Entry'!$H$4)</f>
        <v>8</v>
      </c>
      <c r="B1050" s="111" t="str">
        <f>IF('Data Entry'!B1055="","",'Data Entry'!B1055)</f>
        <v/>
      </c>
      <c r="C1050" s="111" t="str">
        <f>IF('Data Entry'!C1055="","",'Data Entry'!C1055)</f>
        <v/>
      </c>
      <c r="D1050" s="114" t="str">
        <f>IF('Data Entry'!D1055="","",'Data Entry'!D1055)</f>
        <v/>
      </c>
      <c r="E1050" s="111" t="str">
        <f>IF('Data Entry'!E1055="","",UPPER('Data Entry'!E1055))</f>
        <v/>
      </c>
      <c r="F1050" s="111"/>
      <c r="G1050" s="111" t="str">
        <f>IF('Data Entry'!F1055="","",UPPER('Data Entry'!F1055))</f>
        <v/>
      </c>
      <c r="H1050" s="111"/>
      <c r="I1050" s="111"/>
      <c r="J1050" s="111"/>
      <c r="K1050" s="111" t="str">
        <f>IF('Data Entry'!G1055="","",'Data Entry'!G1055)</f>
        <v/>
      </c>
      <c r="L1050" s="111" t="str">
        <f>IF('Data Entry'!H1055="","",'Data Entry'!H1055)</f>
        <v/>
      </c>
      <c r="M1050" s="111"/>
      <c r="N1050" s="111"/>
      <c r="O1050" s="111"/>
      <c r="P1050" s="111"/>
      <c r="Q1050" s="111"/>
      <c r="R1050" s="111"/>
      <c r="S1050" s="111"/>
      <c r="T1050" s="111"/>
      <c r="U1050" s="111"/>
      <c r="V1050" s="111"/>
      <c r="W1050" s="111"/>
      <c r="X1050" s="111"/>
      <c r="Y1050" s="111"/>
      <c r="Z1050" s="111"/>
      <c r="AA1050" s="111"/>
      <c r="AB1050" s="111"/>
      <c r="AC1050" s="111"/>
      <c r="AD1050" s="111"/>
      <c r="AE1050" s="112"/>
      <c r="AF1050" s="68" t="str">
        <f>IF(AK1050="","",IF(AK1050&gt;0,COUNT($AG$2:AG1050),""))</f>
        <v/>
      </c>
      <c r="AG1050" s="113">
        <f t="shared" si="515"/>
        <v>8</v>
      </c>
      <c r="AH1050" s="113" t="str">
        <f t="shared" si="516"/>
        <v/>
      </c>
      <c r="AI1050" s="113" t="str">
        <f t="shared" si="517"/>
        <v/>
      </c>
      <c r="AJ1050" s="113" t="str">
        <f t="shared" si="518"/>
        <v/>
      </c>
      <c r="AK1050" s="113" t="str">
        <f t="shared" si="519"/>
        <v/>
      </c>
      <c r="AL1050" s="113">
        <f t="shared" si="520"/>
        <v>0</v>
      </c>
      <c r="AM1050" s="113" t="str">
        <f t="shared" si="521"/>
        <v/>
      </c>
      <c r="AN1050" s="113">
        <f t="shared" si="522"/>
        <v>0</v>
      </c>
      <c r="AO1050" s="113">
        <f t="shared" si="523"/>
        <v>0</v>
      </c>
      <c r="AP1050" s="113">
        <f t="shared" si="524"/>
        <v>0</v>
      </c>
      <c r="AQ1050" s="113" t="str">
        <f t="shared" si="525"/>
        <v/>
      </c>
      <c r="AR1050" s="113" t="str">
        <f t="shared" si="526"/>
        <v/>
      </c>
      <c r="AS1050" s="113">
        <f t="shared" si="527"/>
        <v>0</v>
      </c>
      <c r="AT1050" s="113">
        <f t="shared" si="528"/>
        <v>0</v>
      </c>
      <c r="AU1050" s="113">
        <f t="shared" si="529"/>
        <v>0</v>
      </c>
      <c r="AV1050" s="113">
        <f t="shared" si="530"/>
        <v>0</v>
      </c>
      <c r="AX1050" s="68" t="str">
        <f>IF(BC1050="","",IF(BC1050&gt;0,COUNT($AY$2:AY1050),""))</f>
        <v/>
      </c>
      <c r="AY1050" s="113" t="str">
        <f t="shared" si="531"/>
        <v/>
      </c>
      <c r="AZ1050" s="113" t="str">
        <f t="shared" si="532"/>
        <v/>
      </c>
      <c r="BA1050" s="113" t="str">
        <f t="shared" si="533"/>
        <v/>
      </c>
      <c r="BB1050" s="113" t="str">
        <f t="shared" si="534"/>
        <v/>
      </c>
      <c r="BC1050" s="113" t="str">
        <f t="shared" si="535"/>
        <v/>
      </c>
      <c r="BD1050" s="113" t="str">
        <f t="shared" si="536"/>
        <v/>
      </c>
      <c r="BE1050" s="113" t="str">
        <f t="shared" si="537"/>
        <v/>
      </c>
      <c r="BF1050" s="113" t="str">
        <f t="shared" si="538"/>
        <v/>
      </c>
      <c r="BG1050" s="113" t="str">
        <f t="shared" si="539"/>
        <v/>
      </c>
      <c r="BH1050" s="113" t="str">
        <f t="shared" si="540"/>
        <v/>
      </c>
      <c r="BI1050" s="113" t="str">
        <f t="shared" si="541"/>
        <v/>
      </c>
      <c r="BJ1050" s="113" t="str">
        <f t="shared" si="542"/>
        <v/>
      </c>
      <c r="BK1050" s="113" t="str">
        <f t="shared" si="543"/>
        <v/>
      </c>
      <c r="BL1050" s="113" t="str">
        <f t="shared" si="544"/>
        <v/>
      </c>
      <c r="BM1050" s="113" t="str">
        <f t="shared" si="545"/>
        <v/>
      </c>
      <c r="BN1050" s="113" t="str">
        <f t="shared" si="546"/>
        <v/>
      </c>
    </row>
    <row r="1051" spans="1:66">
      <c r="A1051" s="111">
        <f>IF('Data Entry'!$H$4="","",'Data Entry'!$H$4)</f>
        <v>8</v>
      </c>
      <c r="B1051" s="111" t="str">
        <f>IF('Data Entry'!B1056="","",'Data Entry'!B1056)</f>
        <v/>
      </c>
      <c r="C1051" s="111" t="str">
        <f>IF('Data Entry'!C1056="","",'Data Entry'!C1056)</f>
        <v/>
      </c>
      <c r="D1051" s="114" t="str">
        <f>IF('Data Entry'!D1056="","",'Data Entry'!D1056)</f>
        <v/>
      </c>
      <c r="E1051" s="111" t="str">
        <f>IF('Data Entry'!E1056="","",UPPER('Data Entry'!E1056))</f>
        <v/>
      </c>
      <c r="F1051" s="111"/>
      <c r="G1051" s="111" t="str">
        <f>IF('Data Entry'!F1056="","",UPPER('Data Entry'!F1056))</f>
        <v/>
      </c>
      <c r="H1051" s="111"/>
      <c r="I1051" s="111"/>
      <c r="J1051" s="111"/>
      <c r="K1051" s="111" t="str">
        <f>IF('Data Entry'!G1056="","",'Data Entry'!G1056)</f>
        <v/>
      </c>
      <c r="L1051" s="111" t="str">
        <f>IF('Data Entry'!H1056="","",'Data Entry'!H1056)</f>
        <v/>
      </c>
      <c r="M1051" s="111"/>
      <c r="N1051" s="111"/>
      <c r="O1051" s="111"/>
      <c r="P1051" s="111"/>
      <c r="Q1051" s="111"/>
      <c r="R1051" s="111"/>
      <c r="S1051" s="111"/>
      <c r="T1051" s="111"/>
      <c r="U1051" s="111"/>
      <c r="V1051" s="111"/>
      <c r="W1051" s="111"/>
      <c r="X1051" s="111"/>
      <c r="Y1051" s="111"/>
      <c r="Z1051" s="111"/>
      <c r="AA1051" s="111"/>
      <c r="AB1051" s="111"/>
      <c r="AC1051" s="111"/>
      <c r="AD1051" s="111"/>
      <c r="AE1051" s="112"/>
      <c r="AF1051" s="68" t="str">
        <f>IF(AK1051="","",IF(AK1051&gt;0,COUNT($AG$2:AG1051),""))</f>
        <v/>
      </c>
      <c r="AG1051" s="113">
        <f t="shared" si="515"/>
        <v>8</v>
      </c>
      <c r="AH1051" s="113" t="str">
        <f t="shared" si="516"/>
        <v/>
      </c>
      <c r="AI1051" s="113" t="str">
        <f t="shared" si="517"/>
        <v/>
      </c>
      <c r="AJ1051" s="113" t="str">
        <f t="shared" si="518"/>
        <v/>
      </c>
      <c r="AK1051" s="113" t="str">
        <f t="shared" si="519"/>
        <v/>
      </c>
      <c r="AL1051" s="113">
        <f t="shared" si="520"/>
        <v>0</v>
      </c>
      <c r="AM1051" s="113" t="str">
        <f t="shared" si="521"/>
        <v/>
      </c>
      <c r="AN1051" s="113">
        <f t="shared" si="522"/>
        <v>0</v>
      </c>
      <c r="AO1051" s="113">
        <f t="shared" si="523"/>
        <v>0</v>
      </c>
      <c r="AP1051" s="113">
        <f t="shared" si="524"/>
        <v>0</v>
      </c>
      <c r="AQ1051" s="113" t="str">
        <f t="shared" si="525"/>
        <v/>
      </c>
      <c r="AR1051" s="113" t="str">
        <f t="shared" si="526"/>
        <v/>
      </c>
      <c r="AS1051" s="113">
        <f t="shared" si="527"/>
        <v>0</v>
      </c>
      <c r="AT1051" s="113">
        <f t="shared" si="528"/>
        <v>0</v>
      </c>
      <c r="AU1051" s="113">
        <f t="shared" si="529"/>
        <v>0</v>
      </c>
      <c r="AV1051" s="113">
        <f t="shared" si="530"/>
        <v>0</v>
      </c>
      <c r="AX1051" s="68" t="str">
        <f>IF(BC1051="","",IF(BC1051&gt;0,COUNT($AY$2:AY1051),""))</f>
        <v/>
      </c>
      <c r="AY1051" s="113" t="str">
        <f t="shared" si="531"/>
        <v/>
      </c>
      <c r="AZ1051" s="113" t="str">
        <f t="shared" si="532"/>
        <v/>
      </c>
      <c r="BA1051" s="113" t="str">
        <f t="shared" si="533"/>
        <v/>
      </c>
      <c r="BB1051" s="113" t="str">
        <f t="shared" si="534"/>
        <v/>
      </c>
      <c r="BC1051" s="113" t="str">
        <f t="shared" si="535"/>
        <v/>
      </c>
      <c r="BD1051" s="113" t="str">
        <f t="shared" si="536"/>
        <v/>
      </c>
      <c r="BE1051" s="113" t="str">
        <f t="shared" si="537"/>
        <v/>
      </c>
      <c r="BF1051" s="113" t="str">
        <f t="shared" si="538"/>
        <v/>
      </c>
      <c r="BG1051" s="113" t="str">
        <f t="shared" si="539"/>
        <v/>
      </c>
      <c r="BH1051" s="113" t="str">
        <f t="shared" si="540"/>
        <v/>
      </c>
      <c r="BI1051" s="113" t="str">
        <f t="shared" si="541"/>
        <v/>
      </c>
      <c r="BJ1051" s="113" t="str">
        <f t="shared" si="542"/>
        <v/>
      </c>
      <c r="BK1051" s="113" t="str">
        <f t="shared" si="543"/>
        <v/>
      </c>
      <c r="BL1051" s="113" t="str">
        <f t="shared" si="544"/>
        <v/>
      </c>
      <c r="BM1051" s="113" t="str">
        <f t="shared" si="545"/>
        <v/>
      </c>
      <c r="BN1051" s="113" t="str">
        <f t="shared" si="546"/>
        <v/>
      </c>
    </row>
    <row r="1052" spans="1:66">
      <c r="A1052" s="111">
        <f>IF('Data Entry'!$H$4="","",'Data Entry'!$H$4)</f>
        <v>8</v>
      </c>
      <c r="B1052" s="111" t="str">
        <f>IF('Data Entry'!B1057="","",'Data Entry'!B1057)</f>
        <v/>
      </c>
      <c r="C1052" s="111" t="str">
        <f>IF('Data Entry'!C1057="","",'Data Entry'!C1057)</f>
        <v/>
      </c>
      <c r="D1052" s="114" t="str">
        <f>IF('Data Entry'!D1057="","",'Data Entry'!D1057)</f>
        <v/>
      </c>
      <c r="E1052" s="111" t="str">
        <f>IF('Data Entry'!E1057="","",UPPER('Data Entry'!E1057))</f>
        <v/>
      </c>
      <c r="F1052" s="111"/>
      <c r="G1052" s="111" t="str">
        <f>IF('Data Entry'!F1057="","",UPPER('Data Entry'!F1057))</f>
        <v/>
      </c>
      <c r="H1052" s="111"/>
      <c r="I1052" s="111"/>
      <c r="J1052" s="111"/>
      <c r="K1052" s="111" t="str">
        <f>IF('Data Entry'!G1057="","",'Data Entry'!G1057)</f>
        <v/>
      </c>
      <c r="L1052" s="111" t="str">
        <f>IF('Data Entry'!H1057="","",'Data Entry'!H1057)</f>
        <v/>
      </c>
      <c r="M1052" s="111"/>
      <c r="N1052" s="111"/>
      <c r="O1052" s="111"/>
      <c r="P1052" s="111"/>
      <c r="Q1052" s="111"/>
      <c r="R1052" s="111"/>
      <c r="S1052" s="111"/>
      <c r="T1052" s="111"/>
      <c r="U1052" s="111"/>
      <c r="V1052" s="111"/>
      <c r="W1052" s="111"/>
      <c r="X1052" s="111"/>
      <c r="Y1052" s="111"/>
      <c r="Z1052" s="111"/>
      <c r="AA1052" s="111"/>
      <c r="AB1052" s="111"/>
      <c r="AC1052" s="111"/>
      <c r="AD1052" s="111"/>
      <c r="AE1052" s="112"/>
      <c r="AF1052" s="68" t="str">
        <f>IF(AK1052="","",IF(AK1052&gt;0,COUNT($AG$2:AG1052),""))</f>
        <v/>
      </c>
      <c r="AG1052" s="113">
        <f t="shared" si="515"/>
        <v>8</v>
      </c>
      <c r="AH1052" s="113" t="str">
        <f t="shared" si="516"/>
        <v/>
      </c>
      <c r="AI1052" s="113" t="str">
        <f t="shared" si="517"/>
        <v/>
      </c>
      <c r="AJ1052" s="113" t="str">
        <f t="shared" si="518"/>
        <v/>
      </c>
      <c r="AK1052" s="113" t="str">
        <f t="shared" si="519"/>
        <v/>
      </c>
      <c r="AL1052" s="113">
        <f t="shared" si="520"/>
        <v>0</v>
      </c>
      <c r="AM1052" s="113" t="str">
        <f t="shared" si="521"/>
        <v/>
      </c>
      <c r="AN1052" s="113">
        <f t="shared" si="522"/>
        <v>0</v>
      </c>
      <c r="AO1052" s="113">
        <f t="shared" si="523"/>
        <v>0</v>
      </c>
      <c r="AP1052" s="113">
        <f t="shared" si="524"/>
        <v>0</v>
      </c>
      <c r="AQ1052" s="113" t="str">
        <f t="shared" si="525"/>
        <v/>
      </c>
      <c r="AR1052" s="113" t="str">
        <f t="shared" si="526"/>
        <v/>
      </c>
      <c r="AS1052" s="113">
        <f t="shared" si="527"/>
        <v>0</v>
      </c>
      <c r="AT1052" s="113">
        <f t="shared" si="528"/>
        <v>0</v>
      </c>
      <c r="AU1052" s="113">
        <f t="shared" si="529"/>
        <v>0</v>
      </c>
      <c r="AV1052" s="113">
        <f t="shared" si="530"/>
        <v>0</v>
      </c>
      <c r="AX1052" s="68" t="str">
        <f>IF(BC1052="","",IF(BC1052&gt;0,COUNT($AY$2:AY1052),""))</f>
        <v/>
      </c>
      <c r="AY1052" s="113" t="str">
        <f t="shared" si="531"/>
        <v/>
      </c>
      <c r="AZ1052" s="113" t="str">
        <f t="shared" si="532"/>
        <v/>
      </c>
      <c r="BA1052" s="113" t="str">
        <f t="shared" si="533"/>
        <v/>
      </c>
      <c r="BB1052" s="113" t="str">
        <f t="shared" si="534"/>
        <v/>
      </c>
      <c r="BC1052" s="113" t="str">
        <f t="shared" si="535"/>
        <v/>
      </c>
      <c r="BD1052" s="113" t="str">
        <f t="shared" si="536"/>
        <v/>
      </c>
      <c r="BE1052" s="113" t="str">
        <f t="shared" si="537"/>
        <v/>
      </c>
      <c r="BF1052" s="113" t="str">
        <f t="shared" si="538"/>
        <v/>
      </c>
      <c r="BG1052" s="113" t="str">
        <f t="shared" si="539"/>
        <v/>
      </c>
      <c r="BH1052" s="113" t="str">
        <f t="shared" si="540"/>
        <v/>
      </c>
      <c r="BI1052" s="113" t="str">
        <f t="shared" si="541"/>
        <v/>
      </c>
      <c r="BJ1052" s="113" t="str">
        <f t="shared" si="542"/>
        <v/>
      </c>
      <c r="BK1052" s="113" t="str">
        <f t="shared" si="543"/>
        <v/>
      </c>
      <c r="BL1052" s="113" t="str">
        <f t="shared" si="544"/>
        <v/>
      </c>
      <c r="BM1052" s="113" t="str">
        <f t="shared" si="545"/>
        <v/>
      </c>
      <c r="BN1052" s="113" t="str">
        <f t="shared" si="546"/>
        <v/>
      </c>
    </row>
    <row r="1053" spans="1:66">
      <c r="A1053" s="111">
        <f>IF('Data Entry'!$H$4="","",'Data Entry'!$H$4)</f>
        <v>8</v>
      </c>
      <c r="B1053" s="111" t="str">
        <f>IF('Data Entry'!B1058="","",'Data Entry'!B1058)</f>
        <v/>
      </c>
      <c r="C1053" s="111" t="str">
        <f>IF('Data Entry'!C1058="","",'Data Entry'!C1058)</f>
        <v/>
      </c>
      <c r="D1053" s="114" t="str">
        <f>IF('Data Entry'!D1058="","",'Data Entry'!D1058)</f>
        <v/>
      </c>
      <c r="E1053" s="111" t="str">
        <f>IF('Data Entry'!E1058="","",UPPER('Data Entry'!E1058))</f>
        <v/>
      </c>
      <c r="F1053" s="111"/>
      <c r="G1053" s="111" t="str">
        <f>IF('Data Entry'!F1058="","",UPPER('Data Entry'!F1058))</f>
        <v/>
      </c>
      <c r="H1053" s="111"/>
      <c r="I1053" s="111"/>
      <c r="J1053" s="111"/>
      <c r="K1053" s="111" t="str">
        <f>IF('Data Entry'!G1058="","",'Data Entry'!G1058)</f>
        <v/>
      </c>
      <c r="L1053" s="111" t="str">
        <f>IF('Data Entry'!H1058="","",'Data Entry'!H1058)</f>
        <v/>
      </c>
      <c r="M1053" s="111"/>
      <c r="N1053" s="111"/>
      <c r="O1053" s="111"/>
      <c r="P1053" s="111"/>
      <c r="Q1053" s="111"/>
      <c r="R1053" s="111"/>
      <c r="S1053" s="111"/>
      <c r="T1053" s="111"/>
      <c r="U1053" s="111"/>
      <c r="V1053" s="111"/>
      <c r="W1053" s="111"/>
      <c r="X1053" s="111"/>
      <c r="Y1053" s="111"/>
      <c r="Z1053" s="111"/>
      <c r="AA1053" s="111"/>
      <c r="AB1053" s="111"/>
      <c r="AC1053" s="111"/>
      <c r="AD1053" s="111"/>
      <c r="AE1053" s="112"/>
      <c r="AF1053" s="68" t="str">
        <f>IF(AK1053="","",IF(AK1053&gt;0,COUNT($AG$2:AG1053),""))</f>
        <v/>
      </c>
      <c r="AG1053" s="113">
        <f t="shared" si="515"/>
        <v>8</v>
      </c>
      <c r="AH1053" s="113" t="str">
        <f t="shared" si="516"/>
        <v/>
      </c>
      <c r="AI1053" s="113" t="str">
        <f t="shared" si="517"/>
        <v/>
      </c>
      <c r="AJ1053" s="113" t="str">
        <f t="shared" si="518"/>
        <v/>
      </c>
      <c r="AK1053" s="113" t="str">
        <f t="shared" si="519"/>
        <v/>
      </c>
      <c r="AL1053" s="113">
        <f t="shared" si="520"/>
        <v>0</v>
      </c>
      <c r="AM1053" s="113" t="str">
        <f t="shared" si="521"/>
        <v/>
      </c>
      <c r="AN1053" s="113">
        <f t="shared" si="522"/>
        <v>0</v>
      </c>
      <c r="AO1053" s="113">
        <f t="shared" si="523"/>
        <v>0</v>
      </c>
      <c r="AP1053" s="113">
        <f t="shared" si="524"/>
        <v>0</v>
      </c>
      <c r="AQ1053" s="113" t="str">
        <f t="shared" si="525"/>
        <v/>
      </c>
      <c r="AR1053" s="113" t="str">
        <f t="shared" si="526"/>
        <v/>
      </c>
      <c r="AS1053" s="113">
        <f t="shared" si="527"/>
        <v>0</v>
      </c>
      <c r="AT1053" s="113">
        <f t="shared" si="528"/>
        <v>0</v>
      </c>
      <c r="AU1053" s="113">
        <f t="shared" si="529"/>
        <v>0</v>
      </c>
      <c r="AV1053" s="113">
        <f t="shared" si="530"/>
        <v>0</v>
      </c>
      <c r="AX1053" s="68" t="str">
        <f>IF(BC1053="","",IF(BC1053&gt;0,COUNT($AY$2:AY1053),""))</f>
        <v/>
      </c>
      <c r="AY1053" s="113" t="str">
        <f t="shared" si="531"/>
        <v/>
      </c>
      <c r="AZ1053" s="113" t="str">
        <f t="shared" si="532"/>
        <v/>
      </c>
      <c r="BA1053" s="113" t="str">
        <f t="shared" si="533"/>
        <v/>
      </c>
      <c r="BB1053" s="113" t="str">
        <f t="shared" si="534"/>
        <v/>
      </c>
      <c r="BC1053" s="113" t="str">
        <f t="shared" si="535"/>
        <v/>
      </c>
      <c r="BD1053" s="113" t="str">
        <f t="shared" si="536"/>
        <v/>
      </c>
      <c r="BE1053" s="113" t="str">
        <f t="shared" si="537"/>
        <v/>
      </c>
      <c r="BF1053" s="113" t="str">
        <f t="shared" si="538"/>
        <v/>
      </c>
      <c r="BG1053" s="113" t="str">
        <f t="shared" si="539"/>
        <v/>
      </c>
      <c r="BH1053" s="113" t="str">
        <f t="shared" si="540"/>
        <v/>
      </c>
      <c r="BI1053" s="113" t="str">
        <f t="shared" si="541"/>
        <v/>
      </c>
      <c r="BJ1053" s="113" t="str">
        <f t="shared" si="542"/>
        <v/>
      </c>
      <c r="BK1053" s="113" t="str">
        <f t="shared" si="543"/>
        <v/>
      </c>
      <c r="BL1053" s="113" t="str">
        <f t="shared" si="544"/>
        <v/>
      </c>
      <c r="BM1053" s="113" t="str">
        <f t="shared" si="545"/>
        <v/>
      </c>
      <c r="BN1053" s="113" t="str">
        <f t="shared" si="546"/>
        <v/>
      </c>
    </row>
    <row r="1054" spans="1:66">
      <c r="A1054" s="111">
        <f>IF('Data Entry'!$H$4="","",'Data Entry'!$H$4)</f>
        <v>8</v>
      </c>
      <c r="B1054" s="111" t="str">
        <f>IF('Data Entry'!B1059="","",'Data Entry'!B1059)</f>
        <v/>
      </c>
      <c r="C1054" s="111" t="str">
        <f>IF('Data Entry'!C1059="","",'Data Entry'!C1059)</f>
        <v/>
      </c>
      <c r="D1054" s="114" t="str">
        <f>IF('Data Entry'!D1059="","",'Data Entry'!D1059)</f>
        <v/>
      </c>
      <c r="E1054" s="111" t="str">
        <f>IF('Data Entry'!E1059="","",UPPER('Data Entry'!E1059))</f>
        <v/>
      </c>
      <c r="F1054" s="111"/>
      <c r="G1054" s="111" t="str">
        <f>IF('Data Entry'!F1059="","",UPPER('Data Entry'!F1059))</f>
        <v/>
      </c>
      <c r="H1054" s="111"/>
      <c r="I1054" s="111"/>
      <c r="J1054" s="111"/>
      <c r="K1054" s="111" t="str">
        <f>IF('Data Entry'!G1059="","",'Data Entry'!G1059)</f>
        <v/>
      </c>
      <c r="L1054" s="111" t="str">
        <f>IF('Data Entry'!H1059="","",'Data Entry'!H1059)</f>
        <v/>
      </c>
      <c r="M1054" s="111"/>
      <c r="N1054" s="111"/>
      <c r="O1054" s="111"/>
      <c r="P1054" s="111"/>
      <c r="Q1054" s="111"/>
      <c r="R1054" s="111"/>
      <c r="S1054" s="111"/>
      <c r="T1054" s="111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2"/>
      <c r="AF1054" s="68" t="str">
        <f>IF(AK1054="","",IF(AK1054&gt;0,COUNT($AG$2:AG1054),""))</f>
        <v/>
      </c>
      <c r="AG1054" s="113">
        <f t="shared" si="515"/>
        <v>8</v>
      </c>
      <c r="AH1054" s="113" t="str">
        <f t="shared" si="516"/>
        <v/>
      </c>
      <c r="AI1054" s="113" t="str">
        <f t="shared" si="517"/>
        <v/>
      </c>
      <c r="AJ1054" s="113" t="str">
        <f t="shared" si="518"/>
        <v/>
      </c>
      <c r="AK1054" s="113" t="str">
        <f t="shared" si="519"/>
        <v/>
      </c>
      <c r="AL1054" s="113">
        <f t="shared" si="520"/>
        <v>0</v>
      </c>
      <c r="AM1054" s="113" t="str">
        <f t="shared" si="521"/>
        <v/>
      </c>
      <c r="AN1054" s="113">
        <f t="shared" si="522"/>
        <v>0</v>
      </c>
      <c r="AO1054" s="113">
        <f t="shared" si="523"/>
        <v>0</v>
      </c>
      <c r="AP1054" s="113">
        <f t="shared" si="524"/>
        <v>0</v>
      </c>
      <c r="AQ1054" s="113" t="str">
        <f t="shared" si="525"/>
        <v/>
      </c>
      <c r="AR1054" s="113" t="str">
        <f t="shared" si="526"/>
        <v/>
      </c>
      <c r="AS1054" s="113">
        <f t="shared" si="527"/>
        <v>0</v>
      </c>
      <c r="AT1054" s="113">
        <f t="shared" si="528"/>
        <v>0</v>
      </c>
      <c r="AU1054" s="113">
        <f t="shared" si="529"/>
        <v>0</v>
      </c>
      <c r="AV1054" s="113">
        <f t="shared" si="530"/>
        <v>0</v>
      </c>
      <c r="AX1054" s="68" t="str">
        <f>IF(BC1054="","",IF(BC1054&gt;0,COUNT($AY$2:AY1054),""))</f>
        <v/>
      </c>
      <c r="AY1054" s="113" t="str">
        <f t="shared" si="531"/>
        <v/>
      </c>
      <c r="AZ1054" s="113" t="str">
        <f t="shared" si="532"/>
        <v/>
      </c>
      <c r="BA1054" s="113" t="str">
        <f t="shared" si="533"/>
        <v/>
      </c>
      <c r="BB1054" s="113" t="str">
        <f t="shared" si="534"/>
        <v/>
      </c>
      <c r="BC1054" s="113" t="str">
        <f t="shared" si="535"/>
        <v/>
      </c>
      <c r="BD1054" s="113" t="str">
        <f t="shared" si="536"/>
        <v/>
      </c>
      <c r="BE1054" s="113" t="str">
        <f t="shared" si="537"/>
        <v/>
      </c>
      <c r="BF1054" s="113" t="str">
        <f t="shared" si="538"/>
        <v/>
      </c>
      <c r="BG1054" s="113" t="str">
        <f t="shared" si="539"/>
        <v/>
      </c>
      <c r="BH1054" s="113" t="str">
        <f t="shared" si="540"/>
        <v/>
      </c>
      <c r="BI1054" s="113" t="str">
        <f t="shared" si="541"/>
        <v/>
      </c>
      <c r="BJ1054" s="113" t="str">
        <f t="shared" si="542"/>
        <v/>
      </c>
      <c r="BK1054" s="113" t="str">
        <f t="shared" si="543"/>
        <v/>
      </c>
      <c r="BL1054" s="113" t="str">
        <f t="shared" si="544"/>
        <v/>
      </c>
      <c r="BM1054" s="113" t="str">
        <f t="shared" si="545"/>
        <v/>
      </c>
      <c r="BN1054" s="113" t="str">
        <f t="shared" si="546"/>
        <v/>
      </c>
    </row>
    <row r="1055" spans="1:66">
      <c r="A1055" s="111">
        <f>IF('Data Entry'!$H$4="","",'Data Entry'!$H$4)</f>
        <v>8</v>
      </c>
      <c r="B1055" s="111" t="str">
        <f>IF('Data Entry'!B1060="","",'Data Entry'!B1060)</f>
        <v/>
      </c>
      <c r="C1055" s="111" t="str">
        <f>IF('Data Entry'!C1060="","",'Data Entry'!C1060)</f>
        <v/>
      </c>
      <c r="D1055" s="114" t="str">
        <f>IF('Data Entry'!D1060="","",'Data Entry'!D1060)</f>
        <v/>
      </c>
      <c r="E1055" s="111" t="str">
        <f>IF('Data Entry'!E1060="","",UPPER('Data Entry'!E1060))</f>
        <v/>
      </c>
      <c r="F1055" s="111"/>
      <c r="G1055" s="111" t="str">
        <f>IF('Data Entry'!F1060="","",UPPER('Data Entry'!F1060))</f>
        <v/>
      </c>
      <c r="H1055" s="111"/>
      <c r="I1055" s="111"/>
      <c r="J1055" s="111"/>
      <c r="K1055" s="111" t="str">
        <f>IF('Data Entry'!G1060="","",'Data Entry'!G1060)</f>
        <v/>
      </c>
      <c r="L1055" s="111" t="str">
        <f>IF('Data Entry'!H1060="","",'Data Entry'!H1060)</f>
        <v/>
      </c>
      <c r="M1055" s="111"/>
      <c r="N1055" s="111"/>
      <c r="O1055" s="111"/>
      <c r="P1055" s="111"/>
      <c r="Q1055" s="111"/>
      <c r="R1055" s="111"/>
      <c r="S1055" s="111"/>
      <c r="T1055" s="111"/>
      <c r="U1055" s="111"/>
      <c r="V1055" s="111"/>
      <c r="W1055" s="111"/>
      <c r="X1055" s="111"/>
      <c r="Y1055" s="111"/>
      <c r="Z1055" s="111"/>
      <c r="AA1055" s="111"/>
      <c r="AB1055" s="111"/>
      <c r="AC1055" s="111"/>
      <c r="AD1055" s="111"/>
      <c r="AE1055" s="112"/>
      <c r="AF1055" s="68" t="str">
        <f>IF(AK1055="","",IF(AK1055&gt;0,COUNT($AG$2:AG1055),""))</f>
        <v/>
      </c>
      <c r="AG1055" s="113">
        <f t="shared" si="515"/>
        <v>8</v>
      </c>
      <c r="AH1055" s="113" t="str">
        <f t="shared" si="516"/>
        <v/>
      </c>
      <c r="AI1055" s="113" t="str">
        <f t="shared" si="517"/>
        <v/>
      </c>
      <c r="AJ1055" s="113" t="str">
        <f t="shared" si="518"/>
        <v/>
      </c>
      <c r="AK1055" s="113" t="str">
        <f t="shared" si="519"/>
        <v/>
      </c>
      <c r="AL1055" s="113">
        <f t="shared" si="520"/>
        <v>0</v>
      </c>
      <c r="AM1055" s="113" t="str">
        <f t="shared" si="521"/>
        <v/>
      </c>
      <c r="AN1055" s="113">
        <f t="shared" si="522"/>
        <v>0</v>
      </c>
      <c r="AO1055" s="113">
        <f t="shared" si="523"/>
        <v>0</v>
      </c>
      <c r="AP1055" s="113">
        <f t="shared" si="524"/>
        <v>0</v>
      </c>
      <c r="AQ1055" s="113" t="str">
        <f t="shared" si="525"/>
        <v/>
      </c>
      <c r="AR1055" s="113" t="str">
        <f t="shared" si="526"/>
        <v/>
      </c>
      <c r="AS1055" s="113">
        <f t="shared" si="527"/>
        <v>0</v>
      </c>
      <c r="AT1055" s="113">
        <f t="shared" si="528"/>
        <v>0</v>
      </c>
      <c r="AU1055" s="113">
        <f t="shared" si="529"/>
        <v>0</v>
      </c>
      <c r="AV1055" s="113">
        <f t="shared" si="530"/>
        <v>0</v>
      </c>
      <c r="AX1055" s="68" t="str">
        <f>IF(BC1055="","",IF(BC1055&gt;0,COUNT($AY$2:AY1055),""))</f>
        <v/>
      </c>
      <c r="AY1055" s="113" t="str">
        <f t="shared" si="531"/>
        <v/>
      </c>
      <c r="AZ1055" s="113" t="str">
        <f t="shared" si="532"/>
        <v/>
      </c>
      <c r="BA1055" s="113" t="str">
        <f t="shared" si="533"/>
        <v/>
      </c>
      <c r="BB1055" s="113" t="str">
        <f t="shared" si="534"/>
        <v/>
      </c>
      <c r="BC1055" s="113" t="str">
        <f t="shared" si="535"/>
        <v/>
      </c>
      <c r="BD1055" s="113" t="str">
        <f t="shared" si="536"/>
        <v/>
      </c>
      <c r="BE1055" s="113" t="str">
        <f t="shared" si="537"/>
        <v/>
      </c>
      <c r="BF1055" s="113" t="str">
        <f t="shared" si="538"/>
        <v/>
      </c>
      <c r="BG1055" s="113" t="str">
        <f t="shared" si="539"/>
        <v/>
      </c>
      <c r="BH1055" s="113" t="str">
        <f t="shared" si="540"/>
        <v/>
      </c>
      <c r="BI1055" s="113" t="str">
        <f t="shared" si="541"/>
        <v/>
      </c>
      <c r="BJ1055" s="113" t="str">
        <f t="shared" si="542"/>
        <v/>
      </c>
      <c r="BK1055" s="113" t="str">
        <f t="shared" si="543"/>
        <v/>
      </c>
      <c r="BL1055" s="113" t="str">
        <f t="shared" si="544"/>
        <v/>
      </c>
      <c r="BM1055" s="113" t="str">
        <f t="shared" si="545"/>
        <v/>
      </c>
      <c r="BN1055" s="113" t="str">
        <f t="shared" si="546"/>
        <v/>
      </c>
    </row>
    <row r="1056" spans="1:66">
      <c r="A1056" s="111">
        <f>IF('Data Entry'!$H$4="","",'Data Entry'!$H$4)</f>
        <v>8</v>
      </c>
      <c r="B1056" s="111" t="str">
        <f>IF('Data Entry'!B1061="","",'Data Entry'!B1061)</f>
        <v/>
      </c>
      <c r="C1056" s="111" t="str">
        <f>IF('Data Entry'!C1061="","",'Data Entry'!C1061)</f>
        <v/>
      </c>
      <c r="D1056" s="114" t="str">
        <f>IF('Data Entry'!D1061="","",'Data Entry'!D1061)</f>
        <v/>
      </c>
      <c r="E1056" s="111" t="str">
        <f>IF('Data Entry'!E1061="","",UPPER('Data Entry'!E1061))</f>
        <v/>
      </c>
      <c r="F1056" s="111"/>
      <c r="G1056" s="111" t="str">
        <f>IF('Data Entry'!F1061="","",UPPER('Data Entry'!F1061))</f>
        <v/>
      </c>
      <c r="H1056" s="111"/>
      <c r="I1056" s="111"/>
      <c r="J1056" s="111"/>
      <c r="K1056" s="111" t="str">
        <f>IF('Data Entry'!G1061="","",'Data Entry'!G1061)</f>
        <v/>
      </c>
      <c r="L1056" s="111" t="str">
        <f>IF('Data Entry'!H1061="","",'Data Entry'!H1061)</f>
        <v/>
      </c>
      <c r="M1056" s="111"/>
      <c r="N1056" s="111"/>
      <c r="O1056" s="111"/>
      <c r="P1056" s="111"/>
      <c r="Q1056" s="111"/>
      <c r="R1056" s="111"/>
      <c r="S1056" s="111"/>
      <c r="T1056" s="111"/>
      <c r="U1056" s="111"/>
      <c r="V1056" s="111"/>
      <c r="W1056" s="111"/>
      <c r="X1056" s="111"/>
      <c r="Y1056" s="111"/>
      <c r="Z1056" s="111"/>
      <c r="AA1056" s="111"/>
      <c r="AB1056" s="111"/>
      <c r="AC1056" s="111"/>
      <c r="AD1056" s="111"/>
      <c r="AE1056" s="112"/>
      <c r="AF1056" s="68" t="str">
        <f>IF(AK1056="","",IF(AK1056&gt;0,COUNT($AG$2:AG1056),""))</f>
        <v/>
      </c>
      <c r="AG1056" s="113">
        <f t="shared" si="515"/>
        <v>8</v>
      </c>
      <c r="AH1056" s="113" t="str">
        <f t="shared" si="516"/>
        <v/>
      </c>
      <c r="AI1056" s="113" t="str">
        <f t="shared" si="517"/>
        <v/>
      </c>
      <c r="AJ1056" s="113" t="str">
        <f t="shared" si="518"/>
        <v/>
      </c>
      <c r="AK1056" s="113" t="str">
        <f t="shared" si="519"/>
        <v/>
      </c>
      <c r="AL1056" s="113">
        <f t="shared" si="520"/>
        <v>0</v>
      </c>
      <c r="AM1056" s="113" t="str">
        <f t="shared" si="521"/>
        <v/>
      </c>
      <c r="AN1056" s="113">
        <f t="shared" si="522"/>
        <v>0</v>
      </c>
      <c r="AO1056" s="113">
        <f t="shared" si="523"/>
        <v>0</v>
      </c>
      <c r="AP1056" s="113">
        <f t="shared" si="524"/>
        <v>0</v>
      </c>
      <c r="AQ1056" s="113" t="str">
        <f t="shared" si="525"/>
        <v/>
      </c>
      <c r="AR1056" s="113" t="str">
        <f t="shared" si="526"/>
        <v/>
      </c>
      <c r="AS1056" s="113">
        <f t="shared" si="527"/>
        <v>0</v>
      </c>
      <c r="AT1056" s="113">
        <f t="shared" si="528"/>
        <v>0</v>
      </c>
      <c r="AU1056" s="113">
        <f t="shared" si="529"/>
        <v>0</v>
      </c>
      <c r="AV1056" s="113">
        <f t="shared" si="530"/>
        <v>0</v>
      </c>
      <c r="AX1056" s="68" t="str">
        <f>IF(BC1056="","",IF(BC1056&gt;0,COUNT($AY$2:AY1056),""))</f>
        <v/>
      </c>
      <c r="AY1056" s="113" t="str">
        <f t="shared" si="531"/>
        <v/>
      </c>
      <c r="AZ1056" s="113" t="str">
        <f t="shared" si="532"/>
        <v/>
      </c>
      <c r="BA1056" s="113" t="str">
        <f t="shared" si="533"/>
        <v/>
      </c>
      <c r="BB1056" s="113" t="str">
        <f t="shared" si="534"/>
        <v/>
      </c>
      <c r="BC1056" s="113" t="str">
        <f t="shared" si="535"/>
        <v/>
      </c>
      <c r="BD1056" s="113" t="str">
        <f t="shared" si="536"/>
        <v/>
      </c>
      <c r="BE1056" s="113" t="str">
        <f t="shared" si="537"/>
        <v/>
      </c>
      <c r="BF1056" s="113" t="str">
        <f t="shared" si="538"/>
        <v/>
      </c>
      <c r="BG1056" s="113" t="str">
        <f t="shared" si="539"/>
        <v/>
      </c>
      <c r="BH1056" s="113" t="str">
        <f t="shared" si="540"/>
        <v/>
      </c>
      <c r="BI1056" s="113" t="str">
        <f t="shared" si="541"/>
        <v/>
      </c>
      <c r="BJ1056" s="113" t="str">
        <f t="shared" si="542"/>
        <v/>
      </c>
      <c r="BK1056" s="113" t="str">
        <f t="shared" si="543"/>
        <v/>
      </c>
      <c r="BL1056" s="113" t="str">
        <f t="shared" si="544"/>
        <v/>
      </c>
      <c r="BM1056" s="113" t="str">
        <f t="shared" si="545"/>
        <v/>
      </c>
      <c r="BN1056" s="113" t="str">
        <f t="shared" si="546"/>
        <v/>
      </c>
    </row>
    <row r="1057" spans="1:66">
      <c r="A1057" s="111">
        <f>IF('Data Entry'!$H$4="","",'Data Entry'!$H$4)</f>
        <v>8</v>
      </c>
      <c r="B1057" s="111" t="str">
        <f>IF('Data Entry'!B1062="","",'Data Entry'!B1062)</f>
        <v/>
      </c>
      <c r="C1057" s="111" t="str">
        <f>IF('Data Entry'!C1062="","",'Data Entry'!C1062)</f>
        <v/>
      </c>
      <c r="D1057" s="114" t="str">
        <f>IF('Data Entry'!D1062="","",'Data Entry'!D1062)</f>
        <v/>
      </c>
      <c r="E1057" s="111" t="str">
        <f>IF('Data Entry'!E1062="","",UPPER('Data Entry'!E1062))</f>
        <v/>
      </c>
      <c r="F1057" s="111"/>
      <c r="G1057" s="111" t="str">
        <f>IF('Data Entry'!F1062="","",UPPER('Data Entry'!F1062))</f>
        <v/>
      </c>
      <c r="H1057" s="111"/>
      <c r="I1057" s="111"/>
      <c r="J1057" s="111"/>
      <c r="K1057" s="111" t="str">
        <f>IF('Data Entry'!G1062="","",'Data Entry'!G1062)</f>
        <v/>
      </c>
      <c r="L1057" s="111" t="str">
        <f>IF('Data Entry'!H1062="","",'Data Entry'!H1062)</f>
        <v/>
      </c>
      <c r="M1057" s="111"/>
      <c r="N1057" s="111"/>
      <c r="O1057" s="111"/>
      <c r="P1057" s="111"/>
      <c r="Q1057" s="111"/>
      <c r="R1057" s="111"/>
      <c r="S1057" s="111"/>
      <c r="T1057" s="111"/>
      <c r="U1057" s="111"/>
      <c r="V1057" s="111"/>
      <c r="W1057" s="111"/>
      <c r="X1057" s="111"/>
      <c r="Y1057" s="111"/>
      <c r="Z1057" s="111"/>
      <c r="AA1057" s="111"/>
      <c r="AB1057" s="111"/>
      <c r="AC1057" s="111"/>
      <c r="AD1057" s="111"/>
      <c r="AE1057" s="112"/>
      <c r="AF1057" s="68" t="str">
        <f>IF(AK1057="","",IF(AK1057&gt;0,COUNT($AG$2:AG1057),""))</f>
        <v/>
      </c>
      <c r="AG1057" s="113">
        <f t="shared" si="515"/>
        <v>8</v>
      </c>
      <c r="AH1057" s="113" t="str">
        <f t="shared" si="516"/>
        <v/>
      </c>
      <c r="AI1057" s="113" t="str">
        <f t="shared" si="517"/>
        <v/>
      </c>
      <c r="AJ1057" s="113" t="str">
        <f t="shared" si="518"/>
        <v/>
      </c>
      <c r="AK1057" s="113" t="str">
        <f t="shared" si="519"/>
        <v/>
      </c>
      <c r="AL1057" s="113">
        <f t="shared" si="520"/>
        <v>0</v>
      </c>
      <c r="AM1057" s="113" t="str">
        <f t="shared" si="521"/>
        <v/>
      </c>
      <c r="AN1057" s="113">
        <f t="shared" si="522"/>
        <v>0</v>
      </c>
      <c r="AO1057" s="113">
        <f t="shared" si="523"/>
        <v>0</v>
      </c>
      <c r="AP1057" s="113">
        <f t="shared" si="524"/>
        <v>0</v>
      </c>
      <c r="AQ1057" s="113" t="str">
        <f t="shared" si="525"/>
        <v/>
      </c>
      <c r="AR1057" s="113" t="str">
        <f t="shared" si="526"/>
        <v/>
      </c>
      <c r="AS1057" s="113">
        <f t="shared" si="527"/>
        <v>0</v>
      </c>
      <c r="AT1057" s="113">
        <f t="shared" si="528"/>
        <v>0</v>
      </c>
      <c r="AU1057" s="113">
        <f t="shared" si="529"/>
        <v>0</v>
      </c>
      <c r="AV1057" s="113">
        <f t="shared" si="530"/>
        <v>0</v>
      </c>
      <c r="AX1057" s="68" t="str">
        <f>IF(BC1057="","",IF(BC1057&gt;0,COUNT($AY$2:AY1057),""))</f>
        <v/>
      </c>
      <c r="AY1057" s="113" t="str">
        <f t="shared" si="531"/>
        <v/>
      </c>
      <c r="AZ1057" s="113" t="str">
        <f t="shared" si="532"/>
        <v/>
      </c>
      <c r="BA1057" s="113" t="str">
        <f t="shared" si="533"/>
        <v/>
      </c>
      <c r="BB1057" s="113" t="str">
        <f t="shared" si="534"/>
        <v/>
      </c>
      <c r="BC1057" s="113" t="str">
        <f t="shared" si="535"/>
        <v/>
      </c>
      <c r="BD1057" s="113" t="str">
        <f t="shared" si="536"/>
        <v/>
      </c>
      <c r="BE1057" s="113" t="str">
        <f t="shared" si="537"/>
        <v/>
      </c>
      <c r="BF1057" s="113" t="str">
        <f t="shared" si="538"/>
        <v/>
      </c>
      <c r="BG1057" s="113" t="str">
        <f t="shared" si="539"/>
        <v/>
      </c>
      <c r="BH1057" s="113" t="str">
        <f t="shared" si="540"/>
        <v/>
      </c>
      <c r="BI1057" s="113" t="str">
        <f t="shared" si="541"/>
        <v/>
      </c>
      <c r="BJ1057" s="113" t="str">
        <f t="shared" si="542"/>
        <v/>
      </c>
      <c r="BK1057" s="113" t="str">
        <f t="shared" si="543"/>
        <v/>
      </c>
      <c r="BL1057" s="113" t="str">
        <f t="shared" si="544"/>
        <v/>
      </c>
      <c r="BM1057" s="113" t="str">
        <f t="shared" si="545"/>
        <v/>
      </c>
      <c r="BN1057" s="113" t="str">
        <f t="shared" si="546"/>
        <v/>
      </c>
    </row>
    <row r="1058" spans="1:66">
      <c r="A1058" s="111">
        <f>IF('Data Entry'!$H$4="","",'Data Entry'!$H$4)</f>
        <v>8</v>
      </c>
      <c r="B1058" s="111" t="str">
        <f>IF('Data Entry'!B1063="","",'Data Entry'!B1063)</f>
        <v/>
      </c>
      <c r="C1058" s="111" t="str">
        <f>IF('Data Entry'!C1063="","",'Data Entry'!C1063)</f>
        <v/>
      </c>
      <c r="D1058" s="114" t="str">
        <f>IF('Data Entry'!D1063="","",'Data Entry'!D1063)</f>
        <v/>
      </c>
      <c r="E1058" s="111" t="str">
        <f>IF('Data Entry'!E1063="","",UPPER('Data Entry'!E1063))</f>
        <v/>
      </c>
      <c r="F1058" s="111"/>
      <c r="G1058" s="111" t="str">
        <f>IF('Data Entry'!F1063="","",UPPER('Data Entry'!F1063))</f>
        <v/>
      </c>
      <c r="H1058" s="111"/>
      <c r="I1058" s="111"/>
      <c r="J1058" s="111"/>
      <c r="K1058" s="111" t="str">
        <f>IF('Data Entry'!G1063="","",'Data Entry'!G1063)</f>
        <v/>
      </c>
      <c r="L1058" s="111" t="str">
        <f>IF('Data Entry'!H1063="","",'Data Entry'!H1063)</f>
        <v/>
      </c>
      <c r="M1058" s="111"/>
      <c r="N1058" s="111"/>
      <c r="O1058" s="111"/>
      <c r="P1058" s="111"/>
      <c r="Q1058" s="111"/>
      <c r="R1058" s="111"/>
      <c r="S1058" s="111"/>
      <c r="T1058" s="111"/>
      <c r="U1058" s="111"/>
      <c r="V1058" s="111"/>
      <c r="W1058" s="111"/>
      <c r="X1058" s="111"/>
      <c r="Y1058" s="111"/>
      <c r="Z1058" s="111"/>
      <c r="AA1058" s="111"/>
      <c r="AB1058" s="111"/>
      <c r="AC1058" s="111"/>
      <c r="AD1058" s="111"/>
      <c r="AE1058" s="112"/>
      <c r="AF1058" s="68" t="str">
        <f>IF(AK1058="","",IF(AK1058&gt;0,COUNT($AG$2:AG1058),""))</f>
        <v/>
      </c>
      <c r="AG1058" s="113">
        <f t="shared" si="515"/>
        <v>8</v>
      </c>
      <c r="AH1058" s="113" t="str">
        <f t="shared" si="516"/>
        <v/>
      </c>
      <c r="AI1058" s="113" t="str">
        <f t="shared" si="517"/>
        <v/>
      </c>
      <c r="AJ1058" s="113" t="str">
        <f t="shared" si="518"/>
        <v/>
      </c>
      <c r="AK1058" s="113" t="str">
        <f t="shared" si="519"/>
        <v/>
      </c>
      <c r="AL1058" s="113">
        <f t="shared" si="520"/>
        <v>0</v>
      </c>
      <c r="AM1058" s="113" t="str">
        <f t="shared" si="521"/>
        <v/>
      </c>
      <c r="AN1058" s="113">
        <f t="shared" si="522"/>
        <v>0</v>
      </c>
      <c r="AO1058" s="113">
        <f t="shared" si="523"/>
        <v>0</v>
      </c>
      <c r="AP1058" s="113">
        <f t="shared" si="524"/>
        <v>0</v>
      </c>
      <c r="AQ1058" s="113" t="str">
        <f t="shared" si="525"/>
        <v/>
      </c>
      <c r="AR1058" s="113" t="str">
        <f t="shared" si="526"/>
        <v/>
      </c>
      <c r="AS1058" s="113">
        <f t="shared" si="527"/>
        <v>0</v>
      </c>
      <c r="AT1058" s="113">
        <f t="shared" si="528"/>
        <v>0</v>
      </c>
      <c r="AU1058" s="113">
        <f t="shared" si="529"/>
        <v>0</v>
      </c>
      <c r="AV1058" s="113">
        <f t="shared" si="530"/>
        <v>0</v>
      </c>
      <c r="AX1058" s="68" t="str">
        <f>IF(BC1058="","",IF(BC1058&gt;0,COUNT($AY$2:AY1058),""))</f>
        <v/>
      </c>
      <c r="AY1058" s="113" t="str">
        <f t="shared" si="531"/>
        <v/>
      </c>
      <c r="AZ1058" s="113" t="str">
        <f t="shared" si="532"/>
        <v/>
      </c>
      <c r="BA1058" s="113" t="str">
        <f t="shared" si="533"/>
        <v/>
      </c>
      <c r="BB1058" s="113" t="str">
        <f t="shared" si="534"/>
        <v/>
      </c>
      <c r="BC1058" s="113" t="str">
        <f t="shared" si="535"/>
        <v/>
      </c>
      <c r="BD1058" s="113" t="str">
        <f t="shared" si="536"/>
        <v/>
      </c>
      <c r="BE1058" s="113" t="str">
        <f t="shared" si="537"/>
        <v/>
      </c>
      <c r="BF1058" s="113" t="str">
        <f t="shared" si="538"/>
        <v/>
      </c>
      <c r="BG1058" s="113" t="str">
        <f t="shared" si="539"/>
        <v/>
      </c>
      <c r="BH1058" s="113" t="str">
        <f t="shared" si="540"/>
        <v/>
      </c>
      <c r="BI1058" s="113" t="str">
        <f t="shared" si="541"/>
        <v/>
      </c>
      <c r="BJ1058" s="113" t="str">
        <f t="shared" si="542"/>
        <v/>
      </c>
      <c r="BK1058" s="113" t="str">
        <f t="shared" si="543"/>
        <v/>
      </c>
      <c r="BL1058" s="113" t="str">
        <f t="shared" si="544"/>
        <v/>
      </c>
      <c r="BM1058" s="113" t="str">
        <f t="shared" si="545"/>
        <v/>
      </c>
      <c r="BN1058" s="113" t="str">
        <f t="shared" si="546"/>
        <v/>
      </c>
    </row>
    <row r="1059" spans="1:66">
      <c r="A1059" s="111">
        <f>IF('Data Entry'!$H$4="","",'Data Entry'!$H$4)</f>
        <v>8</v>
      </c>
      <c r="B1059" s="111" t="str">
        <f>IF('Data Entry'!B1064="","",'Data Entry'!B1064)</f>
        <v/>
      </c>
      <c r="C1059" s="111" t="str">
        <f>IF('Data Entry'!C1064="","",'Data Entry'!C1064)</f>
        <v/>
      </c>
      <c r="D1059" s="114" t="str">
        <f>IF('Data Entry'!D1064="","",'Data Entry'!D1064)</f>
        <v/>
      </c>
      <c r="E1059" s="111" t="str">
        <f>IF('Data Entry'!E1064="","",UPPER('Data Entry'!E1064))</f>
        <v/>
      </c>
      <c r="F1059" s="111"/>
      <c r="G1059" s="111" t="str">
        <f>IF('Data Entry'!F1064="","",UPPER('Data Entry'!F1064))</f>
        <v/>
      </c>
      <c r="H1059" s="111"/>
      <c r="I1059" s="111"/>
      <c r="J1059" s="111"/>
      <c r="K1059" s="111" t="str">
        <f>IF('Data Entry'!G1064="","",'Data Entry'!G1064)</f>
        <v/>
      </c>
      <c r="L1059" s="111" t="str">
        <f>IF('Data Entry'!H1064="","",'Data Entry'!H1064)</f>
        <v/>
      </c>
      <c r="M1059" s="111"/>
      <c r="N1059" s="111"/>
      <c r="O1059" s="111"/>
      <c r="P1059" s="111"/>
      <c r="Q1059" s="111"/>
      <c r="R1059" s="111"/>
      <c r="S1059" s="111"/>
      <c r="T1059" s="111"/>
      <c r="U1059" s="111"/>
      <c r="V1059" s="111"/>
      <c r="W1059" s="111"/>
      <c r="X1059" s="111"/>
      <c r="Y1059" s="111"/>
      <c r="Z1059" s="111"/>
      <c r="AA1059" s="111"/>
      <c r="AB1059" s="111"/>
      <c r="AC1059" s="111"/>
      <c r="AD1059" s="111"/>
      <c r="AE1059" s="112"/>
      <c r="AF1059" s="68" t="str">
        <f>IF(AK1059="","",IF(AK1059&gt;0,COUNT($AG$2:AG1059),""))</f>
        <v/>
      </c>
      <c r="AG1059" s="113">
        <f t="shared" si="515"/>
        <v>8</v>
      </c>
      <c r="AH1059" s="113" t="str">
        <f t="shared" si="516"/>
        <v/>
      </c>
      <c r="AI1059" s="113" t="str">
        <f t="shared" si="517"/>
        <v/>
      </c>
      <c r="AJ1059" s="113" t="str">
        <f t="shared" si="518"/>
        <v/>
      </c>
      <c r="AK1059" s="113" t="str">
        <f t="shared" si="519"/>
        <v/>
      </c>
      <c r="AL1059" s="113">
        <f t="shared" si="520"/>
        <v>0</v>
      </c>
      <c r="AM1059" s="113" t="str">
        <f t="shared" si="521"/>
        <v/>
      </c>
      <c r="AN1059" s="113">
        <f t="shared" si="522"/>
        <v>0</v>
      </c>
      <c r="AO1059" s="113">
        <f t="shared" si="523"/>
        <v>0</v>
      </c>
      <c r="AP1059" s="113">
        <f t="shared" si="524"/>
        <v>0</v>
      </c>
      <c r="AQ1059" s="113" t="str">
        <f t="shared" si="525"/>
        <v/>
      </c>
      <c r="AR1059" s="113" t="str">
        <f t="shared" si="526"/>
        <v/>
      </c>
      <c r="AS1059" s="113">
        <f t="shared" si="527"/>
        <v>0</v>
      </c>
      <c r="AT1059" s="113">
        <f t="shared" si="528"/>
        <v>0</v>
      </c>
      <c r="AU1059" s="113">
        <f t="shared" si="529"/>
        <v>0</v>
      </c>
      <c r="AV1059" s="113">
        <f t="shared" si="530"/>
        <v>0</v>
      </c>
      <c r="AX1059" s="68" t="str">
        <f>IF(BC1059="","",IF(BC1059&gt;0,COUNT($AY$2:AY1059),""))</f>
        <v/>
      </c>
      <c r="AY1059" s="113" t="str">
        <f t="shared" si="531"/>
        <v/>
      </c>
      <c r="AZ1059" s="113" t="str">
        <f t="shared" si="532"/>
        <v/>
      </c>
      <c r="BA1059" s="113" t="str">
        <f t="shared" si="533"/>
        <v/>
      </c>
      <c r="BB1059" s="113" t="str">
        <f t="shared" si="534"/>
        <v/>
      </c>
      <c r="BC1059" s="113" t="str">
        <f t="shared" si="535"/>
        <v/>
      </c>
      <c r="BD1059" s="113" t="str">
        <f t="shared" si="536"/>
        <v/>
      </c>
      <c r="BE1059" s="113" t="str">
        <f t="shared" si="537"/>
        <v/>
      </c>
      <c r="BF1059" s="113" t="str">
        <f t="shared" si="538"/>
        <v/>
      </c>
      <c r="BG1059" s="113" t="str">
        <f t="shared" si="539"/>
        <v/>
      </c>
      <c r="BH1059" s="113" t="str">
        <f t="shared" si="540"/>
        <v/>
      </c>
      <c r="BI1059" s="113" t="str">
        <f t="shared" si="541"/>
        <v/>
      </c>
      <c r="BJ1059" s="113" t="str">
        <f t="shared" si="542"/>
        <v/>
      </c>
      <c r="BK1059" s="113" t="str">
        <f t="shared" si="543"/>
        <v/>
      </c>
      <c r="BL1059" s="113" t="str">
        <f t="shared" si="544"/>
        <v/>
      </c>
      <c r="BM1059" s="113" t="str">
        <f t="shared" si="545"/>
        <v/>
      </c>
      <c r="BN1059" s="113" t="str">
        <f t="shared" si="546"/>
        <v/>
      </c>
    </row>
    <row r="1060" spans="1:66">
      <c r="A1060" s="111">
        <f>IF('Data Entry'!$H$4="","",'Data Entry'!$H$4)</f>
        <v>8</v>
      </c>
      <c r="B1060" s="111" t="str">
        <f>IF('Data Entry'!B1065="","",'Data Entry'!B1065)</f>
        <v/>
      </c>
      <c r="C1060" s="111" t="str">
        <f>IF('Data Entry'!C1065="","",'Data Entry'!C1065)</f>
        <v/>
      </c>
      <c r="D1060" s="114" t="str">
        <f>IF('Data Entry'!D1065="","",'Data Entry'!D1065)</f>
        <v/>
      </c>
      <c r="E1060" s="111" t="str">
        <f>IF('Data Entry'!E1065="","",UPPER('Data Entry'!E1065))</f>
        <v/>
      </c>
      <c r="F1060" s="111"/>
      <c r="G1060" s="111" t="str">
        <f>IF('Data Entry'!F1065="","",UPPER('Data Entry'!F1065))</f>
        <v/>
      </c>
      <c r="H1060" s="111"/>
      <c r="I1060" s="111"/>
      <c r="J1060" s="111"/>
      <c r="K1060" s="111" t="str">
        <f>IF('Data Entry'!G1065="","",'Data Entry'!G1065)</f>
        <v/>
      </c>
      <c r="L1060" s="111" t="str">
        <f>IF('Data Entry'!H1065="","",'Data Entry'!H1065)</f>
        <v/>
      </c>
      <c r="M1060" s="111"/>
      <c r="N1060" s="111"/>
      <c r="O1060" s="111"/>
      <c r="P1060" s="111"/>
      <c r="Q1060" s="111"/>
      <c r="R1060" s="111"/>
      <c r="S1060" s="111"/>
      <c r="T1060" s="111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2"/>
      <c r="AF1060" s="68" t="str">
        <f>IF(AK1060="","",IF(AK1060&gt;0,COUNT($AG$2:AG1060),""))</f>
        <v/>
      </c>
      <c r="AG1060" s="113">
        <f t="shared" si="515"/>
        <v>8</v>
      </c>
      <c r="AH1060" s="113" t="str">
        <f t="shared" si="516"/>
        <v/>
      </c>
      <c r="AI1060" s="113" t="str">
        <f t="shared" si="517"/>
        <v/>
      </c>
      <c r="AJ1060" s="113" t="str">
        <f t="shared" si="518"/>
        <v/>
      </c>
      <c r="AK1060" s="113" t="str">
        <f t="shared" si="519"/>
        <v/>
      </c>
      <c r="AL1060" s="113">
        <f t="shared" si="520"/>
        <v>0</v>
      </c>
      <c r="AM1060" s="113" t="str">
        <f t="shared" si="521"/>
        <v/>
      </c>
      <c r="AN1060" s="113">
        <f t="shared" si="522"/>
        <v>0</v>
      </c>
      <c r="AO1060" s="113">
        <f t="shared" si="523"/>
        <v>0</v>
      </c>
      <c r="AP1060" s="113">
        <f t="shared" si="524"/>
        <v>0</v>
      </c>
      <c r="AQ1060" s="113" t="str">
        <f t="shared" si="525"/>
        <v/>
      </c>
      <c r="AR1060" s="113" t="str">
        <f t="shared" si="526"/>
        <v/>
      </c>
      <c r="AS1060" s="113">
        <f t="shared" si="527"/>
        <v>0</v>
      </c>
      <c r="AT1060" s="113">
        <f t="shared" si="528"/>
        <v>0</v>
      </c>
      <c r="AU1060" s="113">
        <f t="shared" si="529"/>
        <v>0</v>
      </c>
      <c r="AV1060" s="113">
        <f t="shared" si="530"/>
        <v>0</v>
      </c>
      <c r="AX1060" s="68" t="str">
        <f>IF(BC1060="","",IF(BC1060&gt;0,COUNT($AY$2:AY1060),""))</f>
        <v/>
      </c>
      <c r="AY1060" s="113" t="str">
        <f t="shared" si="531"/>
        <v/>
      </c>
      <c r="AZ1060" s="113" t="str">
        <f t="shared" si="532"/>
        <v/>
      </c>
      <c r="BA1060" s="113" t="str">
        <f t="shared" si="533"/>
        <v/>
      </c>
      <c r="BB1060" s="113" t="str">
        <f t="shared" si="534"/>
        <v/>
      </c>
      <c r="BC1060" s="113" t="str">
        <f t="shared" si="535"/>
        <v/>
      </c>
      <c r="BD1060" s="113" t="str">
        <f t="shared" si="536"/>
        <v/>
      </c>
      <c r="BE1060" s="113" t="str">
        <f t="shared" si="537"/>
        <v/>
      </c>
      <c r="BF1060" s="113" t="str">
        <f t="shared" si="538"/>
        <v/>
      </c>
      <c r="BG1060" s="113" t="str">
        <f t="shared" si="539"/>
        <v/>
      </c>
      <c r="BH1060" s="113" t="str">
        <f t="shared" si="540"/>
        <v/>
      </c>
      <c r="BI1060" s="113" t="str">
        <f t="shared" si="541"/>
        <v/>
      </c>
      <c r="BJ1060" s="113" t="str">
        <f t="shared" si="542"/>
        <v/>
      </c>
      <c r="BK1060" s="113" t="str">
        <f t="shared" si="543"/>
        <v/>
      </c>
      <c r="BL1060" s="113" t="str">
        <f t="shared" si="544"/>
        <v/>
      </c>
      <c r="BM1060" s="113" t="str">
        <f t="shared" si="545"/>
        <v/>
      </c>
      <c r="BN1060" s="113" t="str">
        <f t="shared" si="546"/>
        <v/>
      </c>
    </row>
    <row r="1061" spans="1:66">
      <c r="A1061" s="111">
        <f>IF('Data Entry'!$H$4="","",'Data Entry'!$H$4)</f>
        <v>8</v>
      </c>
      <c r="B1061" s="111" t="str">
        <f>IF('Data Entry'!B1066="","",'Data Entry'!B1066)</f>
        <v/>
      </c>
      <c r="C1061" s="111" t="str">
        <f>IF('Data Entry'!C1066="","",'Data Entry'!C1066)</f>
        <v/>
      </c>
      <c r="D1061" s="114" t="str">
        <f>IF('Data Entry'!D1066="","",'Data Entry'!D1066)</f>
        <v/>
      </c>
      <c r="E1061" s="111" t="str">
        <f>IF('Data Entry'!E1066="","",UPPER('Data Entry'!E1066))</f>
        <v/>
      </c>
      <c r="F1061" s="111"/>
      <c r="G1061" s="111" t="str">
        <f>IF('Data Entry'!F1066="","",UPPER('Data Entry'!F1066))</f>
        <v/>
      </c>
      <c r="H1061" s="111"/>
      <c r="I1061" s="111"/>
      <c r="J1061" s="111"/>
      <c r="K1061" s="111" t="str">
        <f>IF('Data Entry'!G1066="","",'Data Entry'!G1066)</f>
        <v/>
      </c>
      <c r="L1061" s="111" t="str">
        <f>IF('Data Entry'!H1066="","",'Data Entry'!H1066)</f>
        <v/>
      </c>
      <c r="M1061" s="111"/>
      <c r="N1061" s="111"/>
      <c r="O1061" s="111"/>
      <c r="P1061" s="111"/>
      <c r="Q1061" s="111"/>
      <c r="R1061" s="111"/>
      <c r="S1061" s="111"/>
      <c r="T1061" s="111"/>
      <c r="U1061" s="111"/>
      <c r="V1061" s="111"/>
      <c r="W1061" s="111"/>
      <c r="X1061" s="111"/>
      <c r="Y1061" s="111"/>
      <c r="Z1061" s="111"/>
      <c r="AA1061" s="111"/>
      <c r="AB1061" s="111"/>
      <c r="AC1061" s="111"/>
      <c r="AD1061" s="111"/>
      <c r="AE1061" s="112"/>
      <c r="AF1061" s="68" t="str">
        <f>IF(AK1061="","",IF(AK1061&gt;0,COUNT($AG$2:AG1061),""))</f>
        <v/>
      </c>
      <c r="AG1061" s="113">
        <f t="shared" si="515"/>
        <v>8</v>
      </c>
      <c r="AH1061" s="113" t="str">
        <f t="shared" si="516"/>
        <v/>
      </c>
      <c r="AI1061" s="113" t="str">
        <f t="shared" si="517"/>
        <v/>
      </c>
      <c r="AJ1061" s="113" t="str">
        <f t="shared" si="518"/>
        <v/>
      </c>
      <c r="AK1061" s="113" t="str">
        <f t="shared" si="519"/>
        <v/>
      </c>
      <c r="AL1061" s="113">
        <f t="shared" si="520"/>
        <v>0</v>
      </c>
      <c r="AM1061" s="113" t="str">
        <f t="shared" si="521"/>
        <v/>
      </c>
      <c r="AN1061" s="113">
        <f t="shared" si="522"/>
        <v>0</v>
      </c>
      <c r="AO1061" s="113">
        <f t="shared" si="523"/>
        <v>0</v>
      </c>
      <c r="AP1061" s="113">
        <f t="shared" si="524"/>
        <v>0</v>
      </c>
      <c r="AQ1061" s="113" t="str">
        <f t="shared" si="525"/>
        <v/>
      </c>
      <c r="AR1061" s="113" t="str">
        <f t="shared" si="526"/>
        <v/>
      </c>
      <c r="AS1061" s="113">
        <f t="shared" si="527"/>
        <v>0</v>
      </c>
      <c r="AT1061" s="113">
        <f t="shared" si="528"/>
        <v>0</v>
      </c>
      <c r="AU1061" s="113">
        <f t="shared" si="529"/>
        <v>0</v>
      </c>
      <c r="AV1061" s="113">
        <f t="shared" si="530"/>
        <v>0</v>
      </c>
      <c r="AX1061" s="68" t="str">
        <f>IF(BC1061="","",IF(BC1061&gt;0,COUNT($AY$2:AY1061),""))</f>
        <v/>
      </c>
      <c r="AY1061" s="113" t="str">
        <f t="shared" si="531"/>
        <v/>
      </c>
      <c r="AZ1061" s="113" t="str">
        <f t="shared" si="532"/>
        <v/>
      </c>
      <c r="BA1061" s="113" t="str">
        <f t="shared" si="533"/>
        <v/>
      </c>
      <c r="BB1061" s="113" t="str">
        <f t="shared" si="534"/>
        <v/>
      </c>
      <c r="BC1061" s="113" t="str">
        <f t="shared" si="535"/>
        <v/>
      </c>
      <c r="BD1061" s="113" t="str">
        <f t="shared" si="536"/>
        <v/>
      </c>
      <c r="BE1061" s="113" t="str">
        <f t="shared" si="537"/>
        <v/>
      </c>
      <c r="BF1061" s="113" t="str">
        <f t="shared" si="538"/>
        <v/>
      </c>
      <c r="BG1061" s="113" t="str">
        <f t="shared" si="539"/>
        <v/>
      </c>
      <c r="BH1061" s="113" t="str">
        <f t="shared" si="540"/>
        <v/>
      </c>
      <c r="BI1061" s="113" t="str">
        <f t="shared" si="541"/>
        <v/>
      </c>
      <c r="BJ1061" s="113" t="str">
        <f t="shared" si="542"/>
        <v/>
      </c>
      <c r="BK1061" s="113" t="str">
        <f t="shared" si="543"/>
        <v/>
      </c>
      <c r="BL1061" s="113" t="str">
        <f t="shared" si="544"/>
        <v/>
      </c>
      <c r="BM1061" s="113" t="str">
        <f t="shared" si="545"/>
        <v/>
      </c>
      <c r="BN1061" s="113" t="str">
        <f t="shared" si="546"/>
        <v/>
      </c>
    </row>
    <row r="1062" spans="1:66">
      <c r="A1062" s="111">
        <f>IF('Data Entry'!$H$4="","",'Data Entry'!$H$4)</f>
        <v>8</v>
      </c>
      <c r="B1062" s="111" t="str">
        <f>IF('Data Entry'!B1067="","",'Data Entry'!B1067)</f>
        <v/>
      </c>
      <c r="C1062" s="111" t="str">
        <f>IF('Data Entry'!C1067="","",'Data Entry'!C1067)</f>
        <v/>
      </c>
      <c r="D1062" s="114" t="str">
        <f>IF('Data Entry'!D1067="","",'Data Entry'!D1067)</f>
        <v/>
      </c>
      <c r="E1062" s="111" t="str">
        <f>IF('Data Entry'!E1067="","",UPPER('Data Entry'!E1067))</f>
        <v/>
      </c>
      <c r="F1062" s="111"/>
      <c r="G1062" s="111" t="str">
        <f>IF('Data Entry'!F1067="","",UPPER('Data Entry'!F1067))</f>
        <v/>
      </c>
      <c r="H1062" s="111"/>
      <c r="I1062" s="111"/>
      <c r="J1062" s="111"/>
      <c r="K1062" s="111" t="str">
        <f>IF('Data Entry'!G1067="","",'Data Entry'!G1067)</f>
        <v/>
      </c>
      <c r="L1062" s="111" t="str">
        <f>IF('Data Entry'!H1067="","",'Data Entry'!H1067)</f>
        <v/>
      </c>
      <c r="M1062" s="111"/>
      <c r="N1062" s="111"/>
      <c r="O1062" s="111"/>
      <c r="P1062" s="111"/>
      <c r="Q1062" s="111"/>
      <c r="R1062" s="111"/>
      <c r="S1062" s="111"/>
      <c r="T1062" s="111"/>
      <c r="U1062" s="111"/>
      <c r="V1062" s="111"/>
      <c r="W1062" s="111"/>
      <c r="X1062" s="111"/>
      <c r="Y1062" s="111"/>
      <c r="Z1062" s="111"/>
      <c r="AA1062" s="111"/>
      <c r="AB1062" s="111"/>
      <c r="AC1062" s="111"/>
      <c r="AD1062" s="111"/>
      <c r="AE1062" s="112"/>
      <c r="AF1062" s="68" t="str">
        <f>IF(AK1062="","",IF(AK1062&gt;0,COUNT($AG$2:AG1062),""))</f>
        <v/>
      </c>
      <c r="AG1062" s="113">
        <f t="shared" si="515"/>
        <v>8</v>
      </c>
      <c r="AH1062" s="113" t="str">
        <f t="shared" si="516"/>
        <v/>
      </c>
      <c r="AI1062" s="113" t="str">
        <f t="shared" si="517"/>
        <v/>
      </c>
      <c r="AJ1062" s="113" t="str">
        <f t="shared" si="518"/>
        <v/>
      </c>
      <c r="AK1062" s="113" t="str">
        <f t="shared" si="519"/>
        <v/>
      </c>
      <c r="AL1062" s="113">
        <f t="shared" si="520"/>
        <v>0</v>
      </c>
      <c r="AM1062" s="113" t="str">
        <f t="shared" si="521"/>
        <v/>
      </c>
      <c r="AN1062" s="113">
        <f t="shared" si="522"/>
        <v>0</v>
      </c>
      <c r="AO1062" s="113">
        <f t="shared" si="523"/>
        <v>0</v>
      </c>
      <c r="AP1062" s="113">
        <f t="shared" si="524"/>
        <v>0</v>
      </c>
      <c r="AQ1062" s="113" t="str">
        <f t="shared" si="525"/>
        <v/>
      </c>
      <c r="AR1062" s="113" t="str">
        <f t="shared" si="526"/>
        <v/>
      </c>
      <c r="AS1062" s="113">
        <f t="shared" si="527"/>
        <v>0</v>
      </c>
      <c r="AT1062" s="113">
        <f t="shared" si="528"/>
        <v>0</v>
      </c>
      <c r="AU1062" s="113">
        <f t="shared" si="529"/>
        <v>0</v>
      </c>
      <c r="AV1062" s="113">
        <f t="shared" si="530"/>
        <v>0</v>
      </c>
      <c r="AX1062" s="68" t="str">
        <f>IF(BC1062="","",IF(BC1062&gt;0,COUNT($AY$2:AY1062),""))</f>
        <v/>
      </c>
      <c r="AY1062" s="113" t="str">
        <f t="shared" si="531"/>
        <v/>
      </c>
      <c r="AZ1062" s="113" t="str">
        <f t="shared" si="532"/>
        <v/>
      </c>
      <c r="BA1062" s="113" t="str">
        <f t="shared" si="533"/>
        <v/>
      </c>
      <c r="BB1062" s="113" t="str">
        <f t="shared" si="534"/>
        <v/>
      </c>
      <c r="BC1062" s="113" t="str">
        <f t="shared" si="535"/>
        <v/>
      </c>
      <c r="BD1062" s="113" t="str">
        <f t="shared" si="536"/>
        <v/>
      </c>
      <c r="BE1062" s="113" t="str">
        <f t="shared" si="537"/>
        <v/>
      </c>
      <c r="BF1062" s="113" t="str">
        <f t="shared" si="538"/>
        <v/>
      </c>
      <c r="BG1062" s="113" t="str">
        <f t="shared" si="539"/>
        <v/>
      </c>
      <c r="BH1062" s="113" t="str">
        <f t="shared" si="540"/>
        <v/>
      </c>
      <c r="BI1062" s="113" t="str">
        <f t="shared" si="541"/>
        <v/>
      </c>
      <c r="BJ1062" s="113" t="str">
        <f t="shared" si="542"/>
        <v/>
      </c>
      <c r="BK1062" s="113" t="str">
        <f t="shared" si="543"/>
        <v/>
      </c>
      <c r="BL1062" s="113" t="str">
        <f t="shared" si="544"/>
        <v/>
      </c>
      <c r="BM1062" s="113" t="str">
        <f t="shared" si="545"/>
        <v/>
      </c>
      <c r="BN1062" s="113" t="str">
        <f t="shared" si="546"/>
        <v/>
      </c>
    </row>
    <row r="1063" spans="1:66">
      <c r="A1063" s="111">
        <f>IF('Data Entry'!$H$4="","",'Data Entry'!$H$4)</f>
        <v>8</v>
      </c>
      <c r="B1063" s="111" t="str">
        <f>IF('Data Entry'!B1068="","",'Data Entry'!B1068)</f>
        <v/>
      </c>
      <c r="C1063" s="111" t="str">
        <f>IF('Data Entry'!C1068="","",'Data Entry'!C1068)</f>
        <v/>
      </c>
      <c r="D1063" s="114" t="str">
        <f>IF('Data Entry'!D1068="","",'Data Entry'!D1068)</f>
        <v/>
      </c>
      <c r="E1063" s="111" t="str">
        <f>IF('Data Entry'!E1068="","",UPPER('Data Entry'!E1068))</f>
        <v/>
      </c>
      <c r="F1063" s="111"/>
      <c r="G1063" s="111" t="str">
        <f>IF('Data Entry'!F1068="","",UPPER('Data Entry'!F1068))</f>
        <v/>
      </c>
      <c r="H1063" s="111"/>
      <c r="I1063" s="111"/>
      <c r="J1063" s="111"/>
      <c r="K1063" s="111" t="str">
        <f>IF('Data Entry'!G1068="","",'Data Entry'!G1068)</f>
        <v/>
      </c>
      <c r="L1063" s="111" t="str">
        <f>IF('Data Entry'!H1068="","",'Data Entry'!H1068)</f>
        <v/>
      </c>
      <c r="M1063" s="111"/>
      <c r="N1063" s="111"/>
      <c r="O1063" s="111"/>
      <c r="P1063" s="111"/>
      <c r="Q1063" s="111"/>
      <c r="R1063" s="111"/>
      <c r="S1063" s="111"/>
      <c r="T1063" s="111"/>
      <c r="U1063" s="111"/>
      <c r="V1063" s="111"/>
      <c r="W1063" s="111"/>
      <c r="X1063" s="111"/>
      <c r="Y1063" s="111"/>
      <c r="Z1063" s="111"/>
      <c r="AA1063" s="111"/>
      <c r="AB1063" s="111"/>
      <c r="AC1063" s="111"/>
      <c r="AD1063" s="111"/>
      <c r="AE1063" s="112"/>
      <c r="AF1063" s="68" t="str">
        <f>IF(AK1063="","",IF(AK1063&gt;0,COUNT($AG$2:AG1063),""))</f>
        <v/>
      </c>
      <c r="AG1063" s="113">
        <f t="shared" si="515"/>
        <v>8</v>
      </c>
      <c r="AH1063" s="113" t="str">
        <f t="shared" si="516"/>
        <v/>
      </c>
      <c r="AI1063" s="113" t="str">
        <f t="shared" si="517"/>
        <v/>
      </c>
      <c r="AJ1063" s="113" t="str">
        <f t="shared" si="518"/>
        <v/>
      </c>
      <c r="AK1063" s="113" t="str">
        <f t="shared" si="519"/>
        <v/>
      </c>
      <c r="AL1063" s="113">
        <f t="shared" si="520"/>
        <v>0</v>
      </c>
      <c r="AM1063" s="113" t="str">
        <f t="shared" si="521"/>
        <v/>
      </c>
      <c r="AN1063" s="113">
        <f t="shared" si="522"/>
        <v>0</v>
      </c>
      <c r="AO1063" s="113">
        <f t="shared" si="523"/>
        <v>0</v>
      </c>
      <c r="AP1063" s="113">
        <f t="shared" si="524"/>
        <v>0</v>
      </c>
      <c r="AQ1063" s="113" t="str">
        <f t="shared" si="525"/>
        <v/>
      </c>
      <c r="AR1063" s="113" t="str">
        <f t="shared" si="526"/>
        <v/>
      </c>
      <c r="AS1063" s="113">
        <f t="shared" si="527"/>
        <v>0</v>
      </c>
      <c r="AT1063" s="113">
        <f t="shared" si="528"/>
        <v>0</v>
      </c>
      <c r="AU1063" s="113">
        <f t="shared" si="529"/>
        <v>0</v>
      </c>
      <c r="AV1063" s="113">
        <f t="shared" si="530"/>
        <v>0</v>
      </c>
      <c r="AX1063" s="68" t="str">
        <f>IF(BC1063="","",IF(BC1063&gt;0,COUNT($AY$2:AY1063),""))</f>
        <v/>
      </c>
      <c r="AY1063" s="113" t="str">
        <f t="shared" si="531"/>
        <v/>
      </c>
      <c r="AZ1063" s="113" t="str">
        <f t="shared" si="532"/>
        <v/>
      </c>
      <c r="BA1063" s="113" t="str">
        <f t="shared" si="533"/>
        <v/>
      </c>
      <c r="BB1063" s="113" t="str">
        <f t="shared" si="534"/>
        <v/>
      </c>
      <c r="BC1063" s="113" t="str">
        <f t="shared" si="535"/>
        <v/>
      </c>
      <c r="BD1063" s="113" t="str">
        <f t="shared" si="536"/>
        <v/>
      </c>
      <c r="BE1063" s="113" t="str">
        <f t="shared" si="537"/>
        <v/>
      </c>
      <c r="BF1063" s="113" t="str">
        <f t="shared" si="538"/>
        <v/>
      </c>
      <c r="BG1063" s="113" t="str">
        <f t="shared" si="539"/>
        <v/>
      </c>
      <c r="BH1063" s="113" t="str">
        <f t="shared" si="540"/>
        <v/>
      </c>
      <c r="BI1063" s="113" t="str">
        <f t="shared" si="541"/>
        <v/>
      </c>
      <c r="BJ1063" s="113" t="str">
        <f t="shared" si="542"/>
        <v/>
      </c>
      <c r="BK1063" s="113" t="str">
        <f t="shared" si="543"/>
        <v/>
      </c>
      <c r="BL1063" s="113" t="str">
        <f t="shared" si="544"/>
        <v/>
      </c>
      <c r="BM1063" s="113" t="str">
        <f t="shared" si="545"/>
        <v/>
      </c>
      <c r="BN1063" s="113" t="str">
        <f t="shared" si="546"/>
        <v/>
      </c>
    </row>
    <row r="1064" spans="1:66">
      <c r="A1064" s="111">
        <f>IF('Data Entry'!$H$4="","",'Data Entry'!$H$4)</f>
        <v>8</v>
      </c>
      <c r="B1064" s="111" t="str">
        <f>IF('Data Entry'!B1069="","",'Data Entry'!B1069)</f>
        <v/>
      </c>
      <c r="C1064" s="111" t="str">
        <f>IF('Data Entry'!C1069="","",'Data Entry'!C1069)</f>
        <v/>
      </c>
      <c r="D1064" s="114" t="str">
        <f>IF('Data Entry'!D1069="","",'Data Entry'!D1069)</f>
        <v/>
      </c>
      <c r="E1064" s="111" t="str">
        <f>IF('Data Entry'!E1069="","",UPPER('Data Entry'!E1069))</f>
        <v/>
      </c>
      <c r="F1064" s="111"/>
      <c r="G1064" s="111" t="str">
        <f>IF('Data Entry'!F1069="","",UPPER('Data Entry'!F1069))</f>
        <v/>
      </c>
      <c r="H1064" s="111"/>
      <c r="I1064" s="111"/>
      <c r="J1064" s="111"/>
      <c r="K1064" s="111" t="str">
        <f>IF('Data Entry'!G1069="","",'Data Entry'!G1069)</f>
        <v/>
      </c>
      <c r="L1064" s="111" t="str">
        <f>IF('Data Entry'!H1069="","",'Data Entry'!H1069)</f>
        <v/>
      </c>
      <c r="M1064" s="111"/>
      <c r="N1064" s="111"/>
      <c r="O1064" s="111"/>
      <c r="P1064" s="111"/>
      <c r="Q1064" s="111"/>
      <c r="R1064" s="111"/>
      <c r="S1064" s="111"/>
      <c r="T1064" s="111"/>
      <c r="U1064" s="111"/>
      <c r="V1064" s="111"/>
      <c r="W1064" s="111"/>
      <c r="X1064" s="111"/>
      <c r="Y1064" s="111"/>
      <c r="Z1064" s="111"/>
      <c r="AA1064" s="111"/>
      <c r="AB1064" s="111"/>
      <c r="AC1064" s="111"/>
      <c r="AD1064" s="111"/>
      <c r="AE1064" s="112"/>
      <c r="AF1064" s="68" t="str">
        <f>IF(AK1064="","",IF(AK1064&gt;0,COUNT($AG$2:AG1064),""))</f>
        <v/>
      </c>
      <c r="AG1064" s="113">
        <f t="shared" si="515"/>
        <v>8</v>
      </c>
      <c r="AH1064" s="113" t="str">
        <f t="shared" si="516"/>
        <v/>
      </c>
      <c r="AI1064" s="113" t="str">
        <f t="shared" si="517"/>
        <v/>
      </c>
      <c r="AJ1064" s="113" t="str">
        <f t="shared" si="518"/>
        <v/>
      </c>
      <c r="AK1064" s="113" t="str">
        <f t="shared" si="519"/>
        <v/>
      </c>
      <c r="AL1064" s="113">
        <f t="shared" si="520"/>
        <v>0</v>
      </c>
      <c r="AM1064" s="113" t="str">
        <f t="shared" si="521"/>
        <v/>
      </c>
      <c r="AN1064" s="113">
        <f t="shared" si="522"/>
        <v>0</v>
      </c>
      <c r="AO1064" s="113">
        <f t="shared" si="523"/>
        <v>0</v>
      </c>
      <c r="AP1064" s="113">
        <f t="shared" si="524"/>
        <v>0</v>
      </c>
      <c r="AQ1064" s="113" t="str">
        <f t="shared" si="525"/>
        <v/>
      </c>
      <c r="AR1064" s="113" t="str">
        <f t="shared" si="526"/>
        <v/>
      </c>
      <c r="AS1064" s="113">
        <f t="shared" si="527"/>
        <v>0</v>
      </c>
      <c r="AT1064" s="113">
        <f t="shared" si="528"/>
        <v>0</v>
      </c>
      <c r="AU1064" s="113">
        <f t="shared" si="529"/>
        <v>0</v>
      </c>
      <c r="AV1064" s="113">
        <f t="shared" si="530"/>
        <v>0</v>
      </c>
      <c r="AX1064" s="68" t="str">
        <f>IF(BC1064="","",IF(BC1064&gt;0,COUNT($AY$2:AY1064),""))</f>
        <v/>
      </c>
      <c r="AY1064" s="113" t="str">
        <f t="shared" si="531"/>
        <v/>
      </c>
      <c r="AZ1064" s="113" t="str">
        <f t="shared" si="532"/>
        <v/>
      </c>
      <c r="BA1064" s="113" t="str">
        <f t="shared" si="533"/>
        <v/>
      </c>
      <c r="BB1064" s="113" t="str">
        <f t="shared" si="534"/>
        <v/>
      </c>
      <c r="BC1064" s="113" t="str">
        <f t="shared" si="535"/>
        <v/>
      </c>
      <c r="BD1064" s="113" t="str">
        <f t="shared" si="536"/>
        <v/>
      </c>
      <c r="BE1064" s="113" t="str">
        <f t="shared" si="537"/>
        <v/>
      </c>
      <c r="BF1064" s="113" t="str">
        <f t="shared" si="538"/>
        <v/>
      </c>
      <c r="BG1064" s="113" t="str">
        <f t="shared" si="539"/>
        <v/>
      </c>
      <c r="BH1064" s="113" t="str">
        <f t="shared" si="540"/>
        <v/>
      </c>
      <c r="BI1064" s="113" t="str">
        <f t="shared" si="541"/>
        <v/>
      </c>
      <c r="BJ1064" s="113" t="str">
        <f t="shared" si="542"/>
        <v/>
      </c>
      <c r="BK1064" s="113" t="str">
        <f t="shared" si="543"/>
        <v/>
      </c>
      <c r="BL1064" s="113" t="str">
        <f t="shared" si="544"/>
        <v/>
      </c>
      <c r="BM1064" s="113" t="str">
        <f t="shared" si="545"/>
        <v/>
      </c>
      <c r="BN1064" s="113" t="str">
        <f t="shared" si="546"/>
        <v/>
      </c>
    </row>
    <row r="1065" spans="1:66">
      <c r="A1065" s="111">
        <f>IF('Data Entry'!$H$4="","",'Data Entry'!$H$4)</f>
        <v>8</v>
      </c>
      <c r="B1065" s="111" t="str">
        <f>IF('Data Entry'!B1070="","",'Data Entry'!B1070)</f>
        <v/>
      </c>
      <c r="C1065" s="111" t="str">
        <f>IF('Data Entry'!C1070="","",'Data Entry'!C1070)</f>
        <v/>
      </c>
      <c r="D1065" s="114" t="str">
        <f>IF('Data Entry'!D1070="","",'Data Entry'!D1070)</f>
        <v/>
      </c>
      <c r="E1065" s="111" t="str">
        <f>IF('Data Entry'!E1070="","",UPPER('Data Entry'!E1070))</f>
        <v/>
      </c>
      <c r="F1065" s="111"/>
      <c r="G1065" s="111" t="str">
        <f>IF('Data Entry'!F1070="","",UPPER('Data Entry'!F1070))</f>
        <v/>
      </c>
      <c r="H1065" s="111"/>
      <c r="I1065" s="111"/>
      <c r="J1065" s="111"/>
      <c r="K1065" s="111" t="str">
        <f>IF('Data Entry'!G1070="","",'Data Entry'!G1070)</f>
        <v/>
      </c>
      <c r="L1065" s="111" t="str">
        <f>IF('Data Entry'!H1070="","",'Data Entry'!H1070)</f>
        <v/>
      </c>
      <c r="M1065" s="111"/>
      <c r="N1065" s="111"/>
      <c r="O1065" s="111"/>
      <c r="P1065" s="111"/>
      <c r="Q1065" s="111"/>
      <c r="R1065" s="111"/>
      <c r="S1065" s="111"/>
      <c r="T1065" s="111"/>
      <c r="U1065" s="111"/>
      <c r="V1065" s="111"/>
      <c r="W1065" s="111"/>
      <c r="X1065" s="111"/>
      <c r="Y1065" s="111"/>
      <c r="Z1065" s="111"/>
      <c r="AA1065" s="111"/>
      <c r="AB1065" s="111"/>
      <c r="AC1065" s="111"/>
      <c r="AD1065" s="111"/>
      <c r="AE1065" s="112"/>
      <c r="AF1065" s="68" t="str">
        <f>IF(AK1065="","",IF(AK1065&gt;0,COUNT($AG$2:AG1065),""))</f>
        <v/>
      </c>
      <c r="AG1065" s="113">
        <f t="shared" si="515"/>
        <v>8</v>
      </c>
      <c r="AH1065" s="113" t="str">
        <f t="shared" si="516"/>
        <v/>
      </c>
      <c r="AI1065" s="113" t="str">
        <f t="shared" si="517"/>
        <v/>
      </c>
      <c r="AJ1065" s="113" t="str">
        <f t="shared" si="518"/>
        <v/>
      </c>
      <c r="AK1065" s="113" t="str">
        <f t="shared" si="519"/>
        <v/>
      </c>
      <c r="AL1065" s="113">
        <f t="shared" si="520"/>
        <v>0</v>
      </c>
      <c r="AM1065" s="113" t="str">
        <f t="shared" si="521"/>
        <v/>
      </c>
      <c r="AN1065" s="113">
        <f t="shared" si="522"/>
        <v>0</v>
      </c>
      <c r="AO1065" s="113">
        <f t="shared" si="523"/>
        <v>0</v>
      </c>
      <c r="AP1065" s="113">
        <f t="shared" si="524"/>
        <v>0</v>
      </c>
      <c r="AQ1065" s="113" t="str">
        <f t="shared" si="525"/>
        <v/>
      </c>
      <c r="AR1065" s="113" t="str">
        <f t="shared" si="526"/>
        <v/>
      </c>
      <c r="AS1065" s="113">
        <f t="shared" si="527"/>
        <v>0</v>
      </c>
      <c r="AT1065" s="113">
        <f t="shared" si="528"/>
        <v>0</v>
      </c>
      <c r="AU1065" s="113">
        <f t="shared" si="529"/>
        <v>0</v>
      </c>
      <c r="AV1065" s="113">
        <f t="shared" si="530"/>
        <v>0</v>
      </c>
      <c r="AX1065" s="68" t="str">
        <f>IF(BC1065="","",IF(BC1065&gt;0,COUNT($AY$2:AY1065),""))</f>
        <v/>
      </c>
      <c r="AY1065" s="113" t="str">
        <f t="shared" si="531"/>
        <v/>
      </c>
      <c r="AZ1065" s="113" t="str">
        <f t="shared" si="532"/>
        <v/>
      </c>
      <c r="BA1065" s="113" t="str">
        <f t="shared" si="533"/>
        <v/>
      </c>
      <c r="BB1065" s="113" t="str">
        <f t="shared" si="534"/>
        <v/>
      </c>
      <c r="BC1065" s="113" t="str">
        <f t="shared" si="535"/>
        <v/>
      </c>
      <c r="BD1065" s="113" t="str">
        <f t="shared" si="536"/>
        <v/>
      </c>
      <c r="BE1065" s="113" t="str">
        <f t="shared" si="537"/>
        <v/>
      </c>
      <c r="BF1065" s="113" t="str">
        <f t="shared" si="538"/>
        <v/>
      </c>
      <c r="BG1065" s="113" t="str">
        <f t="shared" si="539"/>
        <v/>
      </c>
      <c r="BH1065" s="113" t="str">
        <f t="shared" si="540"/>
        <v/>
      </c>
      <c r="BI1065" s="113" t="str">
        <f t="shared" si="541"/>
        <v/>
      </c>
      <c r="BJ1065" s="113" t="str">
        <f t="shared" si="542"/>
        <v/>
      </c>
      <c r="BK1065" s="113" t="str">
        <f t="shared" si="543"/>
        <v/>
      </c>
      <c r="BL1065" s="113" t="str">
        <f t="shared" si="544"/>
        <v/>
      </c>
      <c r="BM1065" s="113" t="str">
        <f t="shared" si="545"/>
        <v/>
      </c>
      <c r="BN1065" s="113" t="str">
        <f t="shared" si="546"/>
        <v/>
      </c>
    </row>
    <row r="1066" spans="1:66">
      <c r="A1066" s="111">
        <f>IF('Data Entry'!$H$4="","",'Data Entry'!$H$4)</f>
        <v>8</v>
      </c>
      <c r="B1066" s="111" t="str">
        <f>IF('Data Entry'!B1071="","",'Data Entry'!B1071)</f>
        <v/>
      </c>
      <c r="C1066" s="111" t="str">
        <f>IF('Data Entry'!C1071="","",'Data Entry'!C1071)</f>
        <v/>
      </c>
      <c r="D1066" s="114" t="str">
        <f>IF('Data Entry'!D1071="","",'Data Entry'!D1071)</f>
        <v/>
      </c>
      <c r="E1066" s="111" t="str">
        <f>IF('Data Entry'!E1071="","",UPPER('Data Entry'!E1071))</f>
        <v/>
      </c>
      <c r="F1066" s="111"/>
      <c r="G1066" s="111" t="str">
        <f>IF('Data Entry'!F1071="","",UPPER('Data Entry'!F1071))</f>
        <v/>
      </c>
      <c r="H1066" s="111"/>
      <c r="I1066" s="111"/>
      <c r="J1066" s="111"/>
      <c r="K1066" s="111" t="str">
        <f>IF('Data Entry'!G1071="","",'Data Entry'!G1071)</f>
        <v/>
      </c>
      <c r="L1066" s="111" t="str">
        <f>IF('Data Entry'!H1071="","",'Data Entry'!H1071)</f>
        <v/>
      </c>
      <c r="M1066" s="111"/>
      <c r="N1066" s="111"/>
      <c r="O1066" s="111"/>
      <c r="P1066" s="111"/>
      <c r="Q1066" s="111"/>
      <c r="R1066" s="111"/>
      <c r="S1066" s="111"/>
      <c r="T1066" s="111"/>
      <c r="U1066" s="111"/>
      <c r="V1066" s="111"/>
      <c r="W1066" s="111"/>
      <c r="X1066" s="111"/>
      <c r="Y1066" s="111"/>
      <c r="Z1066" s="111"/>
      <c r="AA1066" s="111"/>
      <c r="AB1066" s="111"/>
      <c r="AC1066" s="111"/>
      <c r="AD1066" s="111"/>
      <c r="AE1066" s="112"/>
      <c r="AF1066" s="68" t="str">
        <f>IF(AK1066="","",IF(AK1066&gt;0,COUNT($AG$2:AG1066),""))</f>
        <v/>
      </c>
      <c r="AG1066" s="113">
        <f t="shared" si="515"/>
        <v>8</v>
      </c>
      <c r="AH1066" s="113" t="str">
        <f t="shared" si="516"/>
        <v/>
      </c>
      <c r="AI1066" s="113" t="str">
        <f t="shared" si="517"/>
        <v/>
      </c>
      <c r="AJ1066" s="113" t="str">
        <f t="shared" si="518"/>
        <v/>
      </c>
      <c r="AK1066" s="113" t="str">
        <f t="shared" si="519"/>
        <v/>
      </c>
      <c r="AL1066" s="113">
        <f t="shared" si="520"/>
        <v>0</v>
      </c>
      <c r="AM1066" s="113" t="str">
        <f t="shared" si="521"/>
        <v/>
      </c>
      <c r="AN1066" s="113">
        <f t="shared" si="522"/>
        <v>0</v>
      </c>
      <c r="AO1066" s="113">
        <f t="shared" si="523"/>
        <v>0</v>
      </c>
      <c r="AP1066" s="113">
        <f t="shared" si="524"/>
        <v>0</v>
      </c>
      <c r="AQ1066" s="113" t="str">
        <f t="shared" si="525"/>
        <v/>
      </c>
      <c r="AR1066" s="113" t="str">
        <f t="shared" si="526"/>
        <v/>
      </c>
      <c r="AS1066" s="113">
        <f t="shared" si="527"/>
        <v>0</v>
      </c>
      <c r="AT1066" s="113">
        <f t="shared" si="528"/>
        <v>0</v>
      </c>
      <c r="AU1066" s="113">
        <f t="shared" si="529"/>
        <v>0</v>
      </c>
      <c r="AV1066" s="113">
        <f t="shared" si="530"/>
        <v>0</v>
      </c>
      <c r="AX1066" s="68" t="str">
        <f>IF(BC1066="","",IF(BC1066&gt;0,COUNT($AY$2:AY1066),""))</f>
        <v/>
      </c>
      <c r="AY1066" s="113" t="str">
        <f t="shared" si="531"/>
        <v/>
      </c>
      <c r="AZ1066" s="113" t="str">
        <f t="shared" si="532"/>
        <v/>
      </c>
      <c r="BA1066" s="113" t="str">
        <f t="shared" si="533"/>
        <v/>
      </c>
      <c r="BB1066" s="113" t="str">
        <f t="shared" si="534"/>
        <v/>
      </c>
      <c r="BC1066" s="113" t="str">
        <f t="shared" si="535"/>
        <v/>
      </c>
      <c r="BD1066" s="113" t="str">
        <f t="shared" si="536"/>
        <v/>
      </c>
      <c r="BE1066" s="113" t="str">
        <f t="shared" si="537"/>
        <v/>
      </c>
      <c r="BF1066" s="113" t="str">
        <f t="shared" si="538"/>
        <v/>
      </c>
      <c r="BG1066" s="113" t="str">
        <f t="shared" si="539"/>
        <v/>
      </c>
      <c r="BH1066" s="113" t="str">
        <f t="shared" si="540"/>
        <v/>
      </c>
      <c r="BI1066" s="113" t="str">
        <f t="shared" si="541"/>
        <v/>
      </c>
      <c r="BJ1066" s="113" t="str">
        <f t="shared" si="542"/>
        <v/>
      </c>
      <c r="BK1066" s="113" t="str">
        <f t="shared" si="543"/>
        <v/>
      </c>
      <c r="BL1066" s="113" t="str">
        <f t="shared" si="544"/>
        <v/>
      </c>
      <c r="BM1066" s="113" t="str">
        <f t="shared" si="545"/>
        <v/>
      </c>
      <c r="BN1066" s="113" t="str">
        <f t="shared" si="546"/>
        <v/>
      </c>
    </row>
    <row r="1067" spans="1:66">
      <c r="A1067" s="111">
        <f>IF('Data Entry'!$H$4="","",'Data Entry'!$H$4)</f>
        <v>8</v>
      </c>
      <c r="B1067" s="111" t="str">
        <f>IF('Data Entry'!B1072="","",'Data Entry'!B1072)</f>
        <v/>
      </c>
      <c r="C1067" s="111" t="str">
        <f>IF('Data Entry'!C1072="","",'Data Entry'!C1072)</f>
        <v/>
      </c>
      <c r="D1067" s="114" t="str">
        <f>IF('Data Entry'!D1072="","",'Data Entry'!D1072)</f>
        <v/>
      </c>
      <c r="E1067" s="111" t="str">
        <f>IF('Data Entry'!E1072="","",UPPER('Data Entry'!E1072))</f>
        <v/>
      </c>
      <c r="F1067" s="111"/>
      <c r="G1067" s="111" t="str">
        <f>IF('Data Entry'!F1072="","",UPPER('Data Entry'!F1072))</f>
        <v/>
      </c>
      <c r="H1067" s="111"/>
      <c r="I1067" s="111"/>
      <c r="J1067" s="111"/>
      <c r="K1067" s="111" t="str">
        <f>IF('Data Entry'!G1072="","",'Data Entry'!G1072)</f>
        <v/>
      </c>
      <c r="L1067" s="111" t="str">
        <f>IF('Data Entry'!H1072="","",'Data Entry'!H1072)</f>
        <v/>
      </c>
      <c r="M1067" s="111"/>
      <c r="N1067" s="111"/>
      <c r="O1067" s="111"/>
      <c r="P1067" s="111"/>
      <c r="Q1067" s="111"/>
      <c r="R1067" s="111"/>
      <c r="S1067" s="111"/>
      <c r="T1067" s="111"/>
      <c r="U1067" s="111"/>
      <c r="V1067" s="111"/>
      <c r="W1067" s="111"/>
      <c r="X1067" s="111"/>
      <c r="Y1067" s="111"/>
      <c r="Z1067" s="111"/>
      <c r="AA1067" s="111"/>
      <c r="AB1067" s="111"/>
      <c r="AC1067" s="111"/>
      <c r="AD1067" s="111"/>
      <c r="AE1067" s="112"/>
      <c r="AF1067" s="68" t="str">
        <f>IF(AK1067="","",IF(AK1067&gt;0,COUNT($AG$2:AG1067),""))</f>
        <v/>
      </c>
      <c r="AG1067" s="113">
        <f t="shared" si="515"/>
        <v>8</v>
      </c>
      <c r="AH1067" s="113" t="str">
        <f t="shared" si="516"/>
        <v/>
      </c>
      <c r="AI1067" s="113" t="str">
        <f t="shared" si="517"/>
        <v/>
      </c>
      <c r="AJ1067" s="113" t="str">
        <f t="shared" si="518"/>
        <v/>
      </c>
      <c r="AK1067" s="113" t="str">
        <f t="shared" si="519"/>
        <v/>
      </c>
      <c r="AL1067" s="113">
        <f t="shared" si="520"/>
        <v>0</v>
      </c>
      <c r="AM1067" s="113" t="str">
        <f t="shared" si="521"/>
        <v/>
      </c>
      <c r="AN1067" s="113">
        <f t="shared" si="522"/>
        <v>0</v>
      </c>
      <c r="AO1067" s="113">
        <f t="shared" si="523"/>
        <v>0</v>
      </c>
      <c r="AP1067" s="113">
        <f t="shared" si="524"/>
        <v>0</v>
      </c>
      <c r="AQ1067" s="113" t="str">
        <f t="shared" si="525"/>
        <v/>
      </c>
      <c r="AR1067" s="113" t="str">
        <f t="shared" si="526"/>
        <v/>
      </c>
      <c r="AS1067" s="113">
        <f t="shared" si="527"/>
        <v>0</v>
      </c>
      <c r="AT1067" s="113">
        <f t="shared" si="528"/>
        <v>0</v>
      </c>
      <c r="AU1067" s="113">
        <f t="shared" si="529"/>
        <v>0</v>
      </c>
      <c r="AV1067" s="113">
        <f t="shared" si="530"/>
        <v>0</v>
      </c>
      <c r="AX1067" s="68" t="str">
        <f>IF(BC1067="","",IF(BC1067&gt;0,COUNT($AY$2:AY1067),""))</f>
        <v/>
      </c>
      <c r="AY1067" s="113" t="str">
        <f t="shared" si="531"/>
        <v/>
      </c>
      <c r="AZ1067" s="113" t="str">
        <f t="shared" si="532"/>
        <v/>
      </c>
      <c r="BA1067" s="113" t="str">
        <f t="shared" si="533"/>
        <v/>
      </c>
      <c r="BB1067" s="113" t="str">
        <f t="shared" si="534"/>
        <v/>
      </c>
      <c r="BC1067" s="113" t="str">
        <f t="shared" si="535"/>
        <v/>
      </c>
      <c r="BD1067" s="113" t="str">
        <f t="shared" si="536"/>
        <v/>
      </c>
      <c r="BE1067" s="113" t="str">
        <f t="shared" si="537"/>
        <v/>
      </c>
      <c r="BF1067" s="113" t="str">
        <f t="shared" si="538"/>
        <v/>
      </c>
      <c r="BG1067" s="113" t="str">
        <f t="shared" si="539"/>
        <v/>
      </c>
      <c r="BH1067" s="113" t="str">
        <f t="shared" si="540"/>
        <v/>
      </c>
      <c r="BI1067" s="113" t="str">
        <f t="shared" si="541"/>
        <v/>
      </c>
      <c r="BJ1067" s="113" t="str">
        <f t="shared" si="542"/>
        <v/>
      </c>
      <c r="BK1067" s="113" t="str">
        <f t="shared" si="543"/>
        <v/>
      </c>
      <c r="BL1067" s="113" t="str">
        <f t="shared" si="544"/>
        <v/>
      </c>
      <c r="BM1067" s="113" t="str">
        <f t="shared" si="545"/>
        <v/>
      </c>
      <c r="BN1067" s="113" t="str">
        <f t="shared" si="546"/>
        <v/>
      </c>
    </row>
    <row r="1068" spans="1:66">
      <c r="A1068" s="111">
        <f>IF('Data Entry'!$H$4="","",'Data Entry'!$H$4)</f>
        <v>8</v>
      </c>
      <c r="B1068" s="111" t="str">
        <f>IF('Data Entry'!B1073="","",'Data Entry'!B1073)</f>
        <v/>
      </c>
      <c r="C1068" s="111" t="str">
        <f>IF('Data Entry'!C1073="","",'Data Entry'!C1073)</f>
        <v/>
      </c>
      <c r="D1068" s="114" t="str">
        <f>IF('Data Entry'!D1073="","",'Data Entry'!D1073)</f>
        <v/>
      </c>
      <c r="E1068" s="111" t="str">
        <f>IF('Data Entry'!E1073="","",UPPER('Data Entry'!E1073))</f>
        <v/>
      </c>
      <c r="F1068" s="111"/>
      <c r="G1068" s="111" t="str">
        <f>IF('Data Entry'!F1073="","",UPPER('Data Entry'!F1073))</f>
        <v/>
      </c>
      <c r="H1068" s="111"/>
      <c r="I1068" s="111"/>
      <c r="J1068" s="111"/>
      <c r="K1068" s="111" t="str">
        <f>IF('Data Entry'!G1073="","",'Data Entry'!G1073)</f>
        <v/>
      </c>
      <c r="L1068" s="111" t="str">
        <f>IF('Data Entry'!H1073="","",'Data Entry'!H1073)</f>
        <v/>
      </c>
      <c r="M1068" s="111"/>
      <c r="N1068" s="111"/>
      <c r="O1068" s="111"/>
      <c r="P1068" s="111"/>
      <c r="Q1068" s="111"/>
      <c r="R1068" s="111"/>
      <c r="S1068" s="111"/>
      <c r="T1068" s="111"/>
      <c r="U1068" s="111"/>
      <c r="V1068" s="111"/>
      <c r="W1068" s="111"/>
      <c r="X1068" s="111"/>
      <c r="Y1068" s="111"/>
      <c r="Z1068" s="111"/>
      <c r="AA1068" s="111"/>
      <c r="AB1068" s="111"/>
      <c r="AC1068" s="111"/>
      <c r="AD1068" s="111"/>
      <c r="AE1068" s="112"/>
      <c r="AF1068" s="68" t="str">
        <f>IF(AK1068="","",IF(AK1068&gt;0,COUNT($AG$2:AG1068),""))</f>
        <v/>
      </c>
      <c r="AG1068" s="113">
        <f t="shared" si="515"/>
        <v>8</v>
      </c>
      <c r="AH1068" s="113" t="str">
        <f t="shared" si="516"/>
        <v/>
      </c>
      <c r="AI1068" s="113" t="str">
        <f t="shared" si="517"/>
        <v/>
      </c>
      <c r="AJ1068" s="113" t="str">
        <f t="shared" si="518"/>
        <v/>
      </c>
      <c r="AK1068" s="113" t="str">
        <f t="shared" si="519"/>
        <v/>
      </c>
      <c r="AL1068" s="113">
        <f t="shared" si="520"/>
        <v>0</v>
      </c>
      <c r="AM1068" s="113" t="str">
        <f t="shared" si="521"/>
        <v/>
      </c>
      <c r="AN1068" s="113">
        <f t="shared" si="522"/>
        <v>0</v>
      </c>
      <c r="AO1068" s="113">
        <f t="shared" si="523"/>
        <v>0</v>
      </c>
      <c r="AP1068" s="113">
        <f t="shared" si="524"/>
        <v>0</v>
      </c>
      <c r="AQ1068" s="113" t="str">
        <f t="shared" si="525"/>
        <v/>
      </c>
      <c r="AR1068" s="113" t="str">
        <f t="shared" si="526"/>
        <v/>
      </c>
      <c r="AS1068" s="113">
        <f t="shared" si="527"/>
        <v>0</v>
      </c>
      <c r="AT1068" s="113">
        <f t="shared" si="528"/>
        <v>0</v>
      </c>
      <c r="AU1068" s="113">
        <f t="shared" si="529"/>
        <v>0</v>
      </c>
      <c r="AV1068" s="113">
        <f t="shared" si="530"/>
        <v>0</v>
      </c>
      <c r="AX1068" s="68" t="str">
        <f>IF(BC1068="","",IF(BC1068&gt;0,COUNT($AY$2:AY1068),""))</f>
        <v/>
      </c>
      <c r="AY1068" s="113" t="str">
        <f t="shared" si="531"/>
        <v/>
      </c>
      <c r="AZ1068" s="113" t="str">
        <f t="shared" si="532"/>
        <v/>
      </c>
      <c r="BA1068" s="113" t="str">
        <f t="shared" si="533"/>
        <v/>
      </c>
      <c r="BB1068" s="113" t="str">
        <f t="shared" si="534"/>
        <v/>
      </c>
      <c r="BC1068" s="113" t="str">
        <f t="shared" si="535"/>
        <v/>
      </c>
      <c r="BD1068" s="113" t="str">
        <f t="shared" si="536"/>
        <v/>
      </c>
      <c r="BE1068" s="113" t="str">
        <f t="shared" si="537"/>
        <v/>
      </c>
      <c r="BF1068" s="113" t="str">
        <f t="shared" si="538"/>
        <v/>
      </c>
      <c r="BG1068" s="113" t="str">
        <f t="shared" si="539"/>
        <v/>
      </c>
      <c r="BH1068" s="113" t="str">
        <f t="shared" si="540"/>
        <v/>
      </c>
      <c r="BI1068" s="113" t="str">
        <f t="shared" si="541"/>
        <v/>
      </c>
      <c r="BJ1068" s="113" t="str">
        <f t="shared" si="542"/>
        <v/>
      </c>
      <c r="BK1068" s="113" t="str">
        <f t="shared" si="543"/>
        <v/>
      </c>
      <c r="BL1068" s="113" t="str">
        <f t="shared" si="544"/>
        <v/>
      </c>
      <c r="BM1068" s="113" t="str">
        <f t="shared" si="545"/>
        <v/>
      </c>
      <c r="BN1068" s="113" t="str">
        <f t="shared" si="546"/>
        <v/>
      </c>
    </row>
    <row r="1069" spans="1:66">
      <c r="A1069" s="111">
        <f>IF('Data Entry'!$H$4="","",'Data Entry'!$H$4)</f>
        <v>8</v>
      </c>
      <c r="B1069" s="111" t="str">
        <f>IF('Data Entry'!B1074="","",'Data Entry'!B1074)</f>
        <v/>
      </c>
      <c r="C1069" s="111" t="str">
        <f>IF('Data Entry'!C1074="","",'Data Entry'!C1074)</f>
        <v/>
      </c>
      <c r="D1069" s="114" t="str">
        <f>IF('Data Entry'!D1074="","",'Data Entry'!D1074)</f>
        <v/>
      </c>
      <c r="E1069" s="111" t="str">
        <f>IF('Data Entry'!E1074="","",UPPER('Data Entry'!E1074))</f>
        <v/>
      </c>
      <c r="F1069" s="111"/>
      <c r="G1069" s="111" t="str">
        <f>IF('Data Entry'!F1074="","",UPPER('Data Entry'!F1074))</f>
        <v/>
      </c>
      <c r="H1069" s="111"/>
      <c r="I1069" s="111"/>
      <c r="J1069" s="111"/>
      <c r="K1069" s="111" t="str">
        <f>IF('Data Entry'!G1074="","",'Data Entry'!G1074)</f>
        <v/>
      </c>
      <c r="L1069" s="111" t="str">
        <f>IF('Data Entry'!H1074="","",'Data Entry'!H1074)</f>
        <v/>
      </c>
      <c r="M1069" s="111"/>
      <c r="N1069" s="111"/>
      <c r="O1069" s="111"/>
      <c r="P1069" s="111"/>
      <c r="Q1069" s="111"/>
      <c r="R1069" s="111"/>
      <c r="S1069" s="111"/>
      <c r="T1069" s="111"/>
      <c r="U1069" s="111"/>
      <c r="V1069" s="111"/>
      <c r="W1069" s="111"/>
      <c r="X1069" s="111"/>
      <c r="Y1069" s="111"/>
      <c r="Z1069" s="111"/>
      <c r="AA1069" s="111"/>
      <c r="AB1069" s="111"/>
      <c r="AC1069" s="111"/>
      <c r="AD1069" s="111"/>
      <c r="AE1069" s="112"/>
      <c r="AF1069" s="68" t="str">
        <f>IF(AK1069="","",IF(AK1069&gt;0,COUNT($AG$2:AG1069),""))</f>
        <v/>
      </c>
      <c r="AG1069" s="113">
        <f t="shared" si="515"/>
        <v>8</v>
      </c>
      <c r="AH1069" s="113" t="str">
        <f t="shared" si="516"/>
        <v/>
      </c>
      <c r="AI1069" s="113" t="str">
        <f t="shared" si="517"/>
        <v/>
      </c>
      <c r="AJ1069" s="113" t="str">
        <f t="shared" si="518"/>
        <v/>
      </c>
      <c r="AK1069" s="113" t="str">
        <f t="shared" si="519"/>
        <v/>
      </c>
      <c r="AL1069" s="113">
        <f t="shared" si="520"/>
        <v>0</v>
      </c>
      <c r="AM1069" s="113" t="str">
        <f t="shared" si="521"/>
        <v/>
      </c>
      <c r="AN1069" s="113">
        <f t="shared" si="522"/>
        <v>0</v>
      </c>
      <c r="AO1069" s="113">
        <f t="shared" si="523"/>
        <v>0</v>
      </c>
      <c r="AP1069" s="113">
        <f t="shared" si="524"/>
        <v>0</v>
      </c>
      <c r="AQ1069" s="113" t="str">
        <f t="shared" si="525"/>
        <v/>
      </c>
      <c r="AR1069" s="113" t="str">
        <f t="shared" si="526"/>
        <v/>
      </c>
      <c r="AS1069" s="113">
        <f t="shared" si="527"/>
        <v>0</v>
      </c>
      <c r="AT1069" s="113">
        <f t="shared" si="528"/>
        <v>0</v>
      </c>
      <c r="AU1069" s="113">
        <f t="shared" si="529"/>
        <v>0</v>
      </c>
      <c r="AV1069" s="113">
        <f t="shared" si="530"/>
        <v>0</v>
      </c>
      <c r="AX1069" s="68" t="str">
        <f>IF(BC1069="","",IF(BC1069&gt;0,COUNT($AY$2:AY1069),""))</f>
        <v/>
      </c>
      <c r="AY1069" s="113" t="str">
        <f t="shared" si="531"/>
        <v/>
      </c>
      <c r="AZ1069" s="113" t="str">
        <f t="shared" si="532"/>
        <v/>
      </c>
      <c r="BA1069" s="113" t="str">
        <f t="shared" si="533"/>
        <v/>
      </c>
      <c r="BB1069" s="113" t="str">
        <f t="shared" si="534"/>
        <v/>
      </c>
      <c r="BC1069" s="113" t="str">
        <f t="shared" si="535"/>
        <v/>
      </c>
      <c r="BD1069" s="113" t="str">
        <f t="shared" si="536"/>
        <v/>
      </c>
      <c r="BE1069" s="113" t="str">
        <f t="shared" si="537"/>
        <v/>
      </c>
      <c r="BF1069" s="113" t="str">
        <f t="shared" si="538"/>
        <v/>
      </c>
      <c r="BG1069" s="113" t="str">
        <f t="shared" si="539"/>
        <v/>
      </c>
      <c r="BH1069" s="113" t="str">
        <f t="shared" si="540"/>
        <v/>
      </c>
      <c r="BI1069" s="113" t="str">
        <f t="shared" si="541"/>
        <v/>
      </c>
      <c r="BJ1069" s="113" t="str">
        <f t="shared" si="542"/>
        <v/>
      </c>
      <c r="BK1069" s="113" t="str">
        <f t="shared" si="543"/>
        <v/>
      </c>
      <c r="BL1069" s="113" t="str">
        <f t="shared" si="544"/>
        <v/>
      </c>
      <c r="BM1069" s="113" t="str">
        <f t="shared" si="545"/>
        <v/>
      </c>
      <c r="BN1069" s="113" t="str">
        <f t="shared" si="546"/>
        <v/>
      </c>
    </row>
    <row r="1070" spans="1:66">
      <c r="A1070" s="111">
        <f>IF('Data Entry'!$H$4="","",'Data Entry'!$H$4)</f>
        <v>8</v>
      </c>
      <c r="B1070" s="111" t="str">
        <f>IF('Data Entry'!B1075="","",'Data Entry'!B1075)</f>
        <v/>
      </c>
      <c r="C1070" s="111" t="str">
        <f>IF('Data Entry'!C1075="","",'Data Entry'!C1075)</f>
        <v/>
      </c>
      <c r="D1070" s="114" t="str">
        <f>IF('Data Entry'!D1075="","",'Data Entry'!D1075)</f>
        <v/>
      </c>
      <c r="E1070" s="111" t="str">
        <f>IF('Data Entry'!E1075="","",UPPER('Data Entry'!E1075))</f>
        <v/>
      </c>
      <c r="F1070" s="111"/>
      <c r="G1070" s="111" t="str">
        <f>IF('Data Entry'!F1075="","",UPPER('Data Entry'!F1075))</f>
        <v/>
      </c>
      <c r="H1070" s="111"/>
      <c r="I1070" s="111"/>
      <c r="J1070" s="111"/>
      <c r="K1070" s="111" t="str">
        <f>IF('Data Entry'!G1075="","",'Data Entry'!G1075)</f>
        <v/>
      </c>
      <c r="L1070" s="111" t="str">
        <f>IF('Data Entry'!H1075="","",'Data Entry'!H1075)</f>
        <v/>
      </c>
      <c r="M1070" s="111"/>
      <c r="N1070" s="111"/>
      <c r="O1070" s="111"/>
      <c r="P1070" s="111"/>
      <c r="Q1070" s="111"/>
      <c r="R1070" s="111"/>
      <c r="S1070" s="111"/>
      <c r="T1070" s="111"/>
      <c r="U1070" s="111"/>
      <c r="V1070" s="111"/>
      <c r="W1070" s="111"/>
      <c r="X1070" s="111"/>
      <c r="Y1070" s="111"/>
      <c r="Z1070" s="111"/>
      <c r="AA1070" s="111"/>
      <c r="AB1070" s="111"/>
      <c r="AC1070" s="111"/>
      <c r="AD1070" s="111"/>
      <c r="AE1070" s="112"/>
      <c r="AF1070" s="68" t="str">
        <f>IF(AK1070="","",IF(AK1070&gt;0,COUNT($AG$2:AG1070),""))</f>
        <v/>
      </c>
      <c r="AG1070" s="113">
        <f t="shared" si="515"/>
        <v>8</v>
      </c>
      <c r="AH1070" s="113" t="str">
        <f t="shared" si="516"/>
        <v/>
      </c>
      <c r="AI1070" s="113" t="str">
        <f t="shared" si="517"/>
        <v/>
      </c>
      <c r="AJ1070" s="113" t="str">
        <f t="shared" si="518"/>
        <v/>
      </c>
      <c r="AK1070" s="113" t="str">
        <f t="shared" si="519"/>
        <v/>
      </c>
      <c r="AL1070" s="113">
        <f t="shared" si="520"/>
        <v>0</v>
      </c>
      <c r="AM1070" s="113" t="str">
        <f t="shared" si="521"/>
        <v/>
      </c>
      <c r="AN1070" s="113">
        <f t="shared" si="522"/>
        <v>0</v>
      </c>
      <c r="AO1070" s="113">
        <f t="shared" si="523"/>
        <v>0</v>
      </c>
      <c r="AP1070" s="113">
        <f t="shared" si="524"/>
        <v>0</v>
      </c>
      <c r="AQ1070" s="113" t="str">
        <f t="shared" si="525"/>
        <v/>
      </c>
      <c r="AR1070" s="113" t="str">
        <f t="shared" si="526"/>
        <v/>
      </c>
      <c r="AS1070" s="113">
        <f t="shared" si="527"/>
        <v>0</v>
      </c>
      <c r="AT1070" s="113">
        <f t="shared" si="528"/>
        <v>0</v>
      </c>
      <c r="AU1070" s="113">
        <f t="shared" si="529"/>
        <v>0</v>
      </c>
      <c r="AV1070" s="113">
        <f t="shared" si="530"/>
        <v>0</v>
      </c>
      <c r="AX1070" s="68" t="str">
        <f>IF(BC1070="","",IF(BC1070&gt;0,COUNT($AY$2:AY1070),""))</f>
        <v/>
      </c>
      <c r="AY1070" s="113" t="str">
        <f t="shared" si="531"/>
        <v/>
      </c>
      <c r="AZ1070" s="113" t="str">
        <f t="shared" si="532"/>
        <v/>
      </c>
      <c r="BA1070" s="113" t="str">
        <f t="shared" si="533"/>
        <v/>
      </c>
      <c r="BB1070" s="113" t="str">
        <f t="shared" si="534"/>
        <v/>
      </c>
      <c r="BC1070" s="113" t="str">
        <f t="shared" si="535"/>
        <v/>
      </c>
      <c r="BD1070" s="113" t="str">
        <f t="shared" si="536"/>
        <v/>
      </c>
      <c r="BE1070" s="113" t="str">
        <f t="shared" si="537"/>
        <v/>
      </c>
      <c r="BF1070" s="113" t="str">
        <f t="shared" si="538"/>
        <v/>
      </c>
      <c r="BG1070" s="113" t="str">
        <f t="shared" si="539"/>
        <v/>
      </c>
      <c r="BH1070" s="113" t="str">
        <f t="shared" si="540"/>
        <v/>
      </c>
      <c r="BI1070" s="113" t="str">
        <f t="shared" si="541"/>
        <v/>
      </c>
      <c r="BJ1070" s="113" t="str">
        <f t="shared" si="542"/>
        <v/>
      </c>
      <c r="BK1070" s="113" t="str">
        <f t="shared" si="543"/>
        <v/>
      </c>
      <c r="BL1070" s="113" t="str">
        <f t="shared" si="544"/>
        <v/>
      </c>
      <c r="BM1070" s="113" t="str">
        <f t="shared" si="545"/>
        <v/>
      </c>
      <c r="BN1070" s="113" t="str">
        <f t="shared" si="546"/>
        <v/>
      </c>
    </row>
    <row r="1071" spans="1:66">
      <c r="A1071" s="111">
        <f>IF('Data Entry'!$H$4="","",'Data Entry'!$H$4)</f>
        <v>8</v>
      </c>
      <c r="B1071" s="111" t="str">
        <f>IF('Data Entry'!B1076="","",'Data Entry'!B1076)</f>
        <v/>
      </c>
      <c r="C1071" s="111" t="str">
        <f>IF('Data Entry'!C1076="","",'Data Entry'!C1076)</f>
        <v/>
      </c>
      <c r="D1071" s="114" t="str">
        <f>IF('Data Entry'!D1076="","",'Data Entry'!D1076)</f>
        <v/>
      </c>
      <c r="E1071" s="111" t="str">
        <f>IF('Data Entry'!E1076="","",UPPER('Data Entry'!E1076))</f>
        <v/>
      </c>
      <c r="F1071" s="111"/>
      <c r="G1071" s="111" t="str">
        <f>IF('Data Entry'!F1076="","",UPPER('Data Entry'!F1076))</f>
        <v/>
      </c>
      <c r="H1071" s="111"/>
      <c r="I1071" s="111"/>
      <c r="J1071" s="111"/>
      <c r="K1071" s="111" t="str">
        <f>IF('Data Entry'!G1076="","",'Data Entry'!G1076)</f>
        <v/>
      </c>
      <c r="L1071" s="111" t="str">
        <f>IF('Data Entry'!H1076="","",'Data Entry'!H1076)</f>
        <v/>
      </c>
      <c r="M1071" s="111"/>
      <c r="N1071" s="111"/>
      <c r="O1071" s="111"/>
      <c r="P1071" s="111"/>
      <c r="Q1071" s="111"/>
      <c r="R1071" s="111"/>
      <c r="S1071" s="111"/>
      <c r="T1071" s="111"/>
      <c r="U1071" s="111"/>
      <c r="V1071" s="111"/>
      <c r="W1071" s="111"/>
      <c r="X1071" s="111"/>
      <c r="Y1071" s="111"/>
      <c r="Z1071" s="111"/>
      <c r="AA1071" s="111"/>
      <c r="AB1071" s="111"/>
      <c r="AC1071" s="111"/>
      <c r="AD1071" s="111"/>
      <c r="AE1071" s="112"/>
      <c r="AF1071" s="68" t="str">
        <f>IF(AK1071="","",IF(AK1071&gt;0,COUNT($AG$2:AG1071),""))</f>
        <v/>
      </c>
      <c r="AG1071" s="113">
        <f t="shared" si="515"/>
        <v>8</v>
      </c>
      <c r="AH1071" s="113" t="str">
        <f t="shared" si="516"/>
        <v/>
      </c>
      <c r="AI1071" s="113" t="str">
        <f t="shared" si="517"/>
        <v/>
      </c>
      <c r="AJ1071" s="113" t="str">
        <f t="shared" si="518"/>
        <v/>
      </c>
      <c r="AK1071" s="113" t="str">
        <f t="shared" si="519"/>
        <v/>
      </c>
      <c r="AL1071" s="113">
        <f t="shared" si="520"/>
        <v>0</v>
      </c>
      <c r="AM1071" s="113" t="str">
        <f t="shared" si="521"/>
        <v/>
      </c>
      <c r="AN1071" s="113">
        <f t="shared" si="522"/>
        <v>0</v>
      </c>
      <c r="AO1071" s="113">
        <f t="shared" si="523"/>
        <v>0</v>
      </c>
      <c r="AP1071" s="113">
        <f t="shared" si="524"/>
        <v>0</v>
      </c>
      <c r="AQ1071" s="113" t="str">
        <f t="shared" si="525"/>
        <v/>
      </c>
      <c r="AR1071" s="113" t="str">
        <f t="shared" si="526"/>
        <v/>
      </c>
      <c r="AS1071" s="113">
        <f t="shared" si="527"/>
        <v>0</v>
      </c>
      <c r="AT1071" s="113">
        <f t="shared" si="528"/>
        <v>0</v>
      </c>
      <c r="AU1071" s="113">
        <f t="shared" si="529"/>
        <v>0</v>
      </c>
      <c r="AV1071" s="113">
        <f t="shared" si="530"/>
        <v>0</v>
      </c>
      <c r="AX1071" s="68" t="str">
        <f>IF(BC1071="","",IF(BC1071&gt;0,COUNT($AY$2:AY1071),""))</f>
        <v/>
      </c>
      <c r="AY1071" s="113" t="str">
        <f t="shared" si="531"/>
        <v/>
      </c>
      <c r="AZ1071" s="113" t="str">
        <f t="shared" si="532"/>
        <v/>
      </c>
      <c r="BA1071" s="113" t="str">
        <f t="shared" si="533"/>
        <v/>
      </c>
      <c r="BB1071" s="113" t="str">
        <f t="shared" si="534"/>
        <v/>
      </c>
      <c r="BC1071" s="113" t="str">
        <f t="shared" si="535"/>
        <v/>
      </c>
      <c r="BD1071" s="113" t="str">
        <f t="shared" si="536"/>
        <v/>
      </c>
      <c r="BE1071" s="113" t="str">
        <f t="shared" si="537"/>
        <v/>
      </c>
      <c r="BF1071" s="113" t="str">
        <f t="shared" si="538"/>
        <v/>
      </c>
      <c r="BG1071" s="113" t="str">
        <f t="shared" si="539"/>
        <v/>
      </c>
      <c r="BH1071" s="113" t="str">
        <f t="shared" si="540"/>
        <v/>
      </c>
      <c r="BI1071" s="113" t="str">
        <f t="shared" si="541"/>
        <v/>
      </c>
      <c r="BJ1071" s="113" t="str">
        <f t="shared" si="542"/>
        <v/>
      </c>
      <c r="BK1071" s="113" t="str">
        <f t="shared" si="543"/>
        <v/>
      </c>
      <c r="BL1071" s="113" t="str">
        <f t="shared" si="544"/>
        <v/>
      </c>
      <c r="BM1071" s="113" t="str">
        <f t="shared" si="545"/>
        <v/>
      </c>
      <c r="BN1071" s="113" t="str">
        <f t="shared" si="546"/>
        <v/>
      </c>
    </row>
    <row r="1072" spans="1:66">
      <c r="A1072" s="111">
        <f>IF('Data Entry'!$H$4="","",'Data Entry'!$H$4)</f>
        <v>8</v>
      </c>
      <c r="B1072" s="111" t="str">
        <f>IF('Data Entry'!B1077="","",'Data Entry'!B1077)</f>
        <v/>
      </c>
      <c r="C1072" s="111" t="str">
        <f>IF('Data Entry'!C1077="","",'Data Entry'!C1077)</f>
        <v/>
      </c>
      <c r="D1072" s="114" t="str">
        <f>IF('Data Entry'!D1077="","",'Data Entry'!D1077)</f>
        <v/>
      </c>
      <c r="E1072" s="111" t="str">
        <f>IF('Data Entry'!E1077="","",UPPER('Data Entry'!E1077))</f>
        <v/>
      </c>
      <c r="F1072" s="111"/>
      <c r="G1072" s="111" t="str">
        <f>IF('Data Entry'!F1077="","",UPPER('Data Entry'!F1077))</f>
        <v/>
      </c>
      <c r="H1072" s="111"/>
      <c r="I1072" s="111"/>
      <c r="J1072" s="111"/>
      <c r="K1072" s="111" t="str">
        <f>IF('Data Entry'!G1077="","",'Data Entry'!G1077)</f>
        <v/>
      </c>
      <c r="L1072" s="111" t="str">
        <f>IF('Data Entry'!H1077="","",'Data Entry'!H1077)</f>
        <v/>
      </c>
      <c r="M1072" s="111"/>
      <c r="N1072" s="111"/>
      <c r="O1072" s="111"/>
      <c r="P1072" s="111"/>
      <c r="Q1072" s="111"/>
      <c r="R1072" s="111"/>
      <c r="S1072" s="111"/>
      <c r="T1072" s="111"/>
      <c r="U1072" s="111"/>
      <c r="V1072" s="111"/>
      <c r="W1072" s="111"/>
      <c r="X1072" s="111"/>
      <c r="Y1072" s="111"/>
      <c r="Z1072" s="111"/>
      <c r="AA1072" s="111"/>
      <c r="AB1072" s="111"/>
      <c r="AC1072" s="111"/>
      <c r="AD1072" s="111"/>
      <c r="AE1072" s="112"/>
      <c r="AF1072" s="68" t="str">
        <f>IF(AK1072="","",IF(AK1072&gt;0,COUNT($AG$2:AG1072),""))</f>
        <v/>
      </c>
      <c r="AG1072" s="113">
        <f t="shared" si="515"/>
        <v>8</v>
      </c>
      <c r="AH1072" s="113" t="str">
        <f t="shared" si="516"/>
        <v/>
      </c>
      <c r="AI1072" s="113" t="str">
        <f t="shared" si="517"/>
        <v/>
      </c>
      <c r="AJ1072" s="113" t="str">
        <f t="shared" si="518"/>
        <v/>
      </c>
      <c r="AK1072" s="113" t="str">
        <f t="shared" si="519"/>
        <v/>
      </c>
      <c r="AL1072" s="113">
        <f t="shared" si="520"/>
        <v>0</v>
      </c>
      <c r="AM1072" s="113" t="str">
        <f t="shared" si="521"/>
        <v/>
      </c>
      <c r="AN1072" s="113">
        <f t="shared" si="522"/>
        <v>0</v>
      </c>
      <c r="AO1072" s="113">
        <f t="shared" si="523"/>
        <v>0</v>
      </c>
      <c r="AP1072" s="113">
        <f t="shared" si="524"/>
        <v>0</v>
      </c>
      <c r="AQ1072" s="113" t="str">
        <f t="shared" si="525"/>
        <v/>
      </c>
      <c r="AR1072" s="113" t="str">
        <f t="shared" si="526"/>
        <v/>
      </c>
      <c r="AS1072" s="113">
        <f t="shared" si="527"/>
        <v>0</v>
      </c>
      <c r="AT1072" s="113">
        <f t="shared" si="528"/>
        <v>0</v>
      </c>
      <c r="AU1072" s="113">
        <f t="shared" si="529"/>
        <v>0</v>
      </c>
      <c r="AV1072" s="113">
        <f t="shared" si="530"/>
        <v>0</v>
      </c>
      <c r="AX1072" s="68" t="str">
        <f>IF(BC1072="","",IF(BC1072&gt;0,COUNT($AY$2:AY1072),""))</f>
        <v/>
      </c>
      <c r="AY1072" s="113" t="str">
        <f t="shared" si="531"/>
        <v/>
      </c>
      <c r="AZ1072" s="113" t="str">
        <f t="shared" si="532"/>
        <v/>
      </c>
      <c r="BA1072" s="113" t="str">
        <f t="shared" si="533"/>
        <v/>
      </c>
      <c r="BB1072" s="113" t="str">
        <f t="shared" si="534"/>
        <v/>
      </c>
      <c r="BC1072" s="113" t="str">
        <f t="shared" si="535"/>
        <v/>
      </c>
      <c r="BD1072" s="113" t="str">
        <f t="shared" si="536"/>
        <v/>
      </c>
      <c r="BE1072" s="113" t="str">
        <f t="shared" si="537"/>
        <v/>
      </c>
      <c r="BF1072" s="113" t="str">
        <f t="shared" si="538"/>
        <v/>
      </c>
      <c r="BG1072" s="113" t="str">
        <f t="shared" si="539"/>
        <v/>
      </c>
      <c r="BH1072" s="113" t="str">
        <f t="shared" si="540"/>
        <v/>
      </c>
      <c r="BI1072" s="113" t="str">
        <f t="shared" si="541"/>
        <v/>
      </c>
      <c r="BJ1072" s="113" t="str">
        <f t="shared" si="542"/>
        <v/>
      </c>
      <c r="BK1072" s="113" t="str">
        <f t="shared" si="543"/>
        <v/>
      </c>
      <c r="BL1072" s="113" t="str">
        <f t="shared" si="544"/>
        <v/>
      </c>
      <c r="BM1072" s="113" t="str">
        <f t="shared" si="545"/>
        <v/>
      </c>
      <c r="BN1072" s="113" t="str">
        <f t="shared" si="546"/>
        <v/>
      </c>
    </row>
    <row r="1073" spans="1:66">
      <c r="A1073" s="111">
        <f>IF('Data Entry'!$H$4="","",'Data Entry'!$H$4)</f>
        <v>8</v>
      </c>
      <c r="B1073" s="111" t="str">
        <f>IF('Data Entry'!B1078="","",'Data Entry'!B1078)</f>
        <v/>
      </c>
      <c r="C1073" s="111" t="str">
        <f>IF('Data Entry'!C1078="","",'Data Entry'!C1078)</f>
        <v/>
      </c>
      <c r="D1073" s="114" t="str">
        <f>IF('Data Entry'!D1078="","",'Data Entry'!D1078)</f>
        <v/>
      </c>
      <c r="E1073" s="111" t="str">
        <f>IF('Data Entry'!E1078="","",UPPER('Data Entry'!E1078))</f>
        <v/>
      </c>
      <c r="F1073" s="111"/>
      <c r="G1073" s="111" t="str">
        <f>IF('Data Entry'!F1078="","",UPPER('Data Entry'!F1078))</f>
        <v/>
      </c>
      <c r="H1073" s="111"/>
      <c r="I1073" s="111"/>
      <c r="J1073" s="111"/>
      <c r="K1073" s="111" t="str">
        <f>IF('Data Entry'!G1078="","",'Data Entry'!G1078)</f>
        <v/>
      </c>
      <c r="L1073" s="111" t="str">
        <f>IF('Data Entry'!H1078="","",'Data Entry'!H1078)</f>
        <v/>
      </c>
      <c r="M1073" s="111"/>
      <c r="N1073" s="111"/>
      <c r="O1073" s="111"/>
      <c r="P1073" s="111"/>
      <c r="Q1073" s="111"/>
      <c r="R1073" s="111"/>
      <c r="S1073" s="111"/>
      <c r="T1073" s="111"/>
      <c r="U1073" s="111"/>
      <c r="V1073" s="111"/>
      <c r="W1073" s="111"/>
      <c r="X1073" s="111"/>
      <c r="Y1073" s="111"/>
      <c r="Z1073" s="111"/>
      <c r="AA1073" s="111"/>
      <c r="AB1073" s="111"/>
      <c r="AC1073" s="111"/>
      <c r="AD1073" s="111"/>
      <c r="AE1073" s="112"/>
      <c r="AF1073" s="68" t="str">
        <f>IF(AK1073="","",IF(AK1073&gt;0,COUNT($AG$2:AG1073),""))</f>
        <v/>
      </c>
      <c r="AG1073" s="113">
        <f t="shared" si="515"/>
        <v>8</v>
      </c>
      <c r="AH1073" s="113" t="str">
        <f t="shared" si="516"/>
        <v/>
      </c>
      <c r="AI1073" s="113" t="str">
        <f t="shared" si="517"/>
        <v/>
      </c>
      <c r="AJ1073" s="113" t="str">
        <f t="shared" si="518"/>
        <v/>
      </c>
      <c r="AK1073" s="113" t="str">
        <f t="shared" si="519"/>
        <v/>
      </c>
      <c r="AL1073" s="113">
        <f t="shared" si="520"/>
        <v>0</v>
      </c>
      <c r="AM1073" s="113" t="str">
        <f t="shared" si="521"/>
        <v/>
      </c>
      <c r="AN1073" s="113">
        <f t="shared" si="522"/>
        <v>0</v>
      </c>
      <c r="AO1073" s="113">
        <f t="shared" si="523"/>
        <v>0</v>
      </c>
      <c r="AP1073" s="113">
        <f t="shared" si="524"/>
        <v>0</v>
      </c>
      <c r="AQ1073" s="113" t="str">
        <f t="shared" si="525"/>
        <v/>
      </c>
      <c r="AR1073" s="113" t="str">
        <f t="shared" si="526"/>
        <v/>
      </c>
      <c r="AS1073" s="113">
        <f t="shared" si="527"/>
        <v>0</v>
      </c>
      <c r="AT1073" s="113">
        <f t="shared" si="528"/>
        <v>0</v>
      </c>
      <c r="AU1073" s="113">
        <f t="shared" si="529"/>
        <v>0</v>
      </c>
      <c r="AV1073" s="113">
        <f t="shared" si="530"/>
        <v>0</v>
      </c>
      <c r="AX1073" s="68" t="str">
        <f>IF(BC1073="","",IF(BC1073&gt;0,COUNT($AY$2:AY1073),""))</f>
        <v/>
      </c>
      <c r="AY1073" s="113" t="str">
        <f t="shared" si="531"/>
        <v/>
      </c>
      <c r="AZ1073" s="113" t="str">
        <f t="shared" si="532"/>
        <v/>
      </c>
      <c r="BA1073" s="113" t="str">
        <f t="shared" si="533"/>
        <v/>
      </c>
      <c r="BB1073" s="113" t="str">
        <f t="shared" si="534"/>
        <v/>
      </c>
      <c r="BC1073" s="113" t="str">
        <f t="shared" si="535"/>
        <v/>
      </c>
      <c r="BD1073" s="113" t="str">
        <f t="shared" si="536"/>
        <v/>
      </c>
      <c r="BE1073" s="113" t="str">
        <f t="shared" si="537"/>
        <v/>
      </c>
      <c r="BF1073" s="113" t="str">
        <f t="shared" si="538"/>
        <v/>
      </c>
      <c r="BG1073" s="113" t="str">
        <f t="shared" si="539"/>
        <v/>
      </c>
      <c r="BH1073" s="113" t="str">
        <f t="shared" si="540"/>
        <v/>
      </c>
      <c r="BI1073" s="113" t="str">
        <f t="shared" si="541"/>
        <v/>
      </c>
      <c r="BJ1073" s="113" t="str">
        <f t="shared" si="542"/>
        <v/>
      </c>
      <c r="BK1073" s="113" t="str">
        <f t="shared" si="543"/>
        <v/>
      </c>
      <c r="BL1073" s="113" t="str">
        <f t="shared" si="544"/>
        <v/>
      </c>
      <c r="BM1073" s="113" t="str">
        <f t="shared" si="545"/>
        <v/>
      </c>
      <c r="BN1073" s="113" t="str">
        <f t="shared" si="546"/>
        <v/>
      </c>
    </row>
    <row r="1074" spans="1:66">
      <c r="A1074" s="111">
        <f>IF('Data Entry'!$H$4="","",'Data Entry'!$H$4)</f>
        <v>8</v>
      </c>
      <c r="B1074" s="111" t="str">
        <f>IF('Data Entry'!B1079="","",'Data Entry'!B1079)</f>
        <v/>
      </c>
      <c r="C1074" s="111" t="str">
        <f>IF('Data Entry'!C1079="","",'Data Entry'!C1079)</f>
        <v/>
      </c>
      <c r="D1074" s="114" t="str">
        <f>IF('Data Entry'!D1079="","",'Data Entry'!D1079)</f>
        <v/>
      </c>
      <c r="E1074" s="111" t="str">
        <f>IF('Data Entry'!E1079="","",UPPER('Data Entry'!E1079))</f>
        <v/>
      </c>
      <c r="F1074" s="111"/>
      <c r="G1074" s="111" t="str">
        <f>IF('Data Entry'!F1079="","",UPPER('Data Entry'!F1079))</f>
        <v/>
      </c>
      <c r="H1074" s="111"/>
      <c r="I1074" s="111"/>
      <c r="J1074" s="111"/>
      <c r="K1074" s="111" t="str">
        <f>IF('Data Entry'!G1079="","",'Data Entry'!G1079)</f>
        <v/>
      </c>
      <c r="L1074" s="111" t="str">
        <f>IF('Data Entry'!H1079="","",'Data Entry'!H1079)</f>
        <v/>
      </c>
      <c r="M1074" s="111"/>
      <c r="N1074" s="111"/>
      <c r="O1074" s="111"/>
      <c r="P1074" s="111"/>
      <c r="Q1074" s="111"/>
      <c r="R1074" s="111"/>
      <c r="S1074" s="111"/>
      <c r="T1074" s="111"/>
      <c r="U1074" s="111"/>
      <c r="V1074" s="111"/>
      <c r="W1074" s="111"/>
      <c r="X1074" s="111"/>
      <c r="Y1074" s="111"/>
      <c r="Z1074" s="111"/>
      <c r="AA1074" s="111"/>
      <c r="AB1074" s="111"/>
      <c r="AC1074" s="111"/>
      <c r="AD1074" s="111"/>
      <c r="AE1074" s="112"/>
      <c r="AF1074" s="68" t="str">
        <f>IF(AK1074="","",IF(AK1074&gt;0,COUNT($AG$2:AG1074),""))</f>
        <v/>
      </c>
      <c r="AG1074" s="113">
        <f t="shared" si="515"/>
        <v>8</v>
      </c>
      <c r="AH1074" s="113" t="str">
        <f t="shared" si="516"/>
        <v/>
      </c>
      <c r="AI1074" s="113" t="str">
        <f t="shared" si="517"/>
        <v/>
      </c>
      <c r="AJ1074" s="113" t="str">
        <f t="shared" si="518"/>
        <v/>
      </c>
      <c r="AK1074" s="113" t="str">
        <f t="shared" si="519"/>
        <v/>
      </c>
      <c r="AL1074" s="113">
        <f t="shared" si="520"/>
        <v>0</v>
      </c>
      <c r="AM1074" s="113" t="str">
        <f t="shared" si="521"/>
        <v/>
      </c>
      <c r="AN1074" s="113">
        <f t="shared" si="522"/>
        <v>0</v>
      </c>
      <c r="AO1074" s="113">
        <f t="shared" si="523"/>
        <v>0</v>
      </c>
      <c r="AP1074" s="113">
        <f t="shared" si="524"/>
        <v>0</v>
      </c>
      <c r="AQ1074" s="113" t="str">
        <f t="shared" si="525"/>
        <v/>
      </c>
      <c r="AR1074" s="113" t="str">
        <f t="shared" si="526"/>
        <v/>
      </c>
      <c r="AS1074" s="113">
        <f t="shared" si="527"/>
        <v>0</v>
      </c>
      <c r="AT1074" s="113">
        <f t="shared" si="528"/>
        <v>0</v>
      </c>
      <c r="AU1074" s="113">
        <f t="shared" si="529"/>
        <v>0</v>
      </c>
      <c r="AV1074" s="113">
        <f t="shared" si="530"/>
        <v>0</v>
      </c>
      <c r="AX1074" s="68" t="str">
        <f>IF(BC1074="","",IF(BC1074&gt;0,COUNT($AY$2:AY1074),""))</f>
        <v/>
      </c>
      <c r="AY1074" s="113" t="str">
        <f t="shared" si="531"/>
        <v/>
      </c>
      <c r="AZ1074" s="113" t="str">
        <f t="shared" si="532"/>
        <v/>
      </c>
      <c r="BA1074" s="113" t="str">
        <f t="shared" si="533"/>
        <v/>
      </c>
      <c r="BB1074" s="113" t="str">
        <f t="shared" si="534"/>
        <v/>
      </c>
      <c r="BC1074" s="113" t="str">
        <f t="shared" si="535"/>
        <v/>
      </c>
      <c r="BD1074" s="113" t="str">
        <f t="shared" si="536"/>
        <v/>
      </c>
      <c r="BE1074" s="113" t="str">
        <f t="shared" si="537"/>
        <v/>
      </c>
      <c r="BF1074" s="113" t="str">
        <f t="shared" si="538"/>
        <v/>
      </c>
      <c r="BG1074" s="113" t="str">
        <f t="shared" si="539"/>
        <v/>
      </c>
      <c r="BH1074" s="113" t="str">
        <f t="shared" si="540"/>
        <v/>
      </c>
      <c r="BI1074" s="113" t="str">
        <f t="shared" si="541"/>
        <v/>
      </c>
      <c r="BJ1074" s="113" t="str">
        <f t="shared" si="542"/>
        <v/>
      </c>
      <c r="BK1074" s="113" t="str">
        <f t="shared" si="543"/>
        <v/>
      </c>
      <c r="BL1074" s="113" t="str">
        <f t="shared" si="544"/>
        <v/>
      </c>
      <c r="BM1074" s="113" t="str">
        <f t="shared" si="545"/>
        <v/>
      </c>
      <c r="BN1074" s="113" t="str">
        <f t="shared" si="546"/>
        <v/>
      </c>
    </row>
    <row r="1075" spans="1:66">
      <c r="A1075" s="111">
        <f>IF('Data Entry'!$H$4="","",'Data Entry'!$H$4)</f>
        <v>8</v>
      </c>
      <c r="B1075" s="111" t="str">
        <f>IF('Data Entry'!B1080="","",'Data Entry'!B1080)</f>
        <v/>
      </c>
      <c r="C1075" s="111" t="str">
        <f>IF('Data Entry'!C1080="","",'Data Entry'!C1080)</f>
        <v/>
      </c>
      <c r="D1075" s="114" t="str">
        <f>IF('Data Entry'!D1080="","",'Data Entry'!D1080)</f>
        <v/>
      </c>
      <c r="E1075" s="111" t="str">
        <f>IF('Data Entry'!E1080="","",UPPER('Data Entry'!E1080))</f>
        <v/>
      </c>
      <c r="F1075" s="111"/>
      <c r="G1075" s="111" t="str">
        <f>IF('Data Entry'!F1080="","",UPPER('Data Entry'!F1080))</f>
        <v/>
      </c>
      <c r="H1075" s="111"/>
      <c r="I1075" s="111"/>
      <c r="J1075" s="111"/>
      <c r="K1075" s="111" t="str">
        <f>IF('Data Entry'!G1080="","",'Data Entry'!G1080)</f>
        <v/>
      </c>
      <c r="L1075" s="111" t="str">
        <f>IF('Data Entry'!H1080="","",'Data Entry'!H1080)</f>
        <v/>
      </c>
      <c r="M1075" s="111"/>
      <c r="N1075" s="111"/>
      <c r="O1075" s="111"/>
      <c r="P1075" s="111"/>
      <c r="Q1075" s="111"/>
      <c r="R1075" s="111"/>
      <c r="S1075" s="111"/>
      <c r="T1075" s="111"/>
      <c r="U1075" s="111"/>
      <c r="V1075" s="111"/>
      <c r="W1075" s="111"/>
      <c r="X1075" s="111"/>
      <c r="Y1075" s="111"/>
      <c r="Z1075" s="111"/>
      <c r="AA1075" s="111"/>
      <c r="AB1075" s="111"/>
      <c r="AC1075" s="111"/>
      <c r="AD1075" s="111"/>
      <c r="AE1075" s="112"/>
      <c r="AF1075" s="68" t="str">
        <f>IF(AK1075="","",IF(AK1075&gt;0,COUNT($AG$2:AG1075),""))</f>
        <v/>
      </c>
      <c r="AG1075" s="113">
        <f t="shared" si="515"/>
        <v>8</v>
      </c>
      <c r="AH1075" s="113" t="str">
        <f t="shared" si="516"/>
        <v/>
      </c>
      <c r="AI1075" s="113" t="str">
        <f t="shared" si="517"/>
        <v/>
      </c>
      <c r="AJ1075" s="113" t="str">
        <f t="shared" si="518"/>
        <v/>
      </c>
      <c r="AK1075" s="113" t="str">
        <f t="shared" si="519"/>
        <v/>
      </c>
      <c r="AL1075" s="113">
        <f t="shared" si="520"/>
        <v>0</v>
      </c>
      <c r="AM1075" s="113" t="str">
        <f t="shared" si="521"/>
        <v/>
      </c>
      <c r="AN1075" s="113">
        <f t="shared" si="522"/>
        <v>0</v>
      </c>
      <c r="AO1075" s="113">
        <f t="shared" si="523"/>
        <v>0</v>
      </c>
      <c r="AP1075" s="113">
        <f t="shared" si="524"/>
        <v>0</v>
      </c>
      <c r="AQ1075" s="113" t="str">
        <f t="shared" si="525"/>
        <v/>
      </c>
      <c r="AR1075" s="113" t="str">
        <f t="shared" si="526"/>
        <v/>
      </c>
      <c r="AS1075" s="113">
        <f t="shared" si="527"/>
        <v>0</v>
      </c>
      <c r="AT1075" s="113">
        <f t="shared" si="528"/>
        <v>0</v>
      </c>
      <c r="AU1075" s="113">
        <f t="shared" si="529"/>
        <v>0</v>
      </c>
      <c r="AV1075" s="113">
        <f t="shared" si="530"/>
        <v>0</v>
      </c>
      <c r="AX1075" s="68" t="str">
        <f>IF(BC1075="","",IF(BC1075&gt;0,COUNT($AY$2:AY1075),""))</f>
        <v/>
      </c>
      <c r="AY1075" s="113" t="str">
        <f t="shared" si="531"/>
        <v/>
      </c>
      <c r="AZ1075" s="113" t="str">
        <f t="shared" si="532"/>
        <v/>
      </c>
      <c r="BA1075" s="113" t="str">
        <f t="shared" si="533"/>
        <v/>
      </c>
      <c r="BB1075" s="113" t="str">
        <f t="shared" si="534"/>
        <v/>
      </c>
      <c r="BC1075" s="113" t="str">
        <f t="shared" si="535"/>
        <v/>
      </c>
      <c r="BD1075" s="113" t="str">
        <f t="shared" si="536"/>
        <v/>
      </c>
      <c r="BE1075" s="113" t="str">
        <f t="shared" si="537"/>
        <v/>
      </c>
      <c r="BF1075" s="113" t="str">
        <f t="shared" si="538"/>
        <v/>
      </c>
      <c r="BG1075" s="113" t="str">
        <f t="shared" si="539"/>
        <v/>
      </c>
      <c r="BH1075" s="113" t="str">
        <f t="shared" si="540"/>
        <v/>
      </c>
      <c r="BI1075" s="113" t="str">
        <f t="shared" si="541"/>
        <v/>
      </c>
      <c r="BJ1075" s="113" t="str">
        <f t="shared" si="542"/>
        <v/>
      </c>
      <c r="BK1075" s="113" t="str">
        <f t="shared" si="543"/>
        <v/>
      </c>
      <c r="BL1075" s="113" t="str">
        <f t="shared" si="544"/>
        <v/>
      </c>
      <c r="BM1075" s="113" t="str">
        <f t="shared" si="545"/>
        <v/>
      </c>
      <c r="BN1075" s="113" t="str">
        <f t="shared" si="546"/>
        <v/>
      </c>
    </row>
    <row r="1076" spans="1:66">
      <c r="A1076" s="111">
        <f>IF('Data Entry'!$H$4="","",'Data Entry'!$H$4)</f>
        <v>8</v>
      </c>
      <c r="B1076" s="111" t="str">
        <f>IF('Data Entry'!B1081="","",'Data Entry'!B1081)</f>
        <v/>
      </c>
      <c r="C1076" s="111" t="str">
        <f>IF('Data Entry'!C1081="","",'Data Entry'!C1081)</f>
        <v/>
      </c>
      <c r="D1076" s="114" t="str">
        <f>IF('Data Entry'!D1081="","",'Data Entry'!D1081)</f>
        <v/>
      </c>
      <c r="E1076" s="111" t="str">
        <f>IF('Data Entry'!E1081="","",UPPER('Data Entry'!E1081))</f>
        <v/>
      </c>
      <c r="F1076" s="111"/>
      <c r="G1076" s="111" t="str">
        <f>IF('Data Entry'!F1081="","",UPPER('Data Entry'!F1081))</f>
        <v/>
      </c>
      <c r="H1076" s="111"/>
      <c r="I1076" s="111"/>
      <c r="J1076" s="111"/>
      <c r="K1076" s="111" t="str">
        <f>IF('Data Entry'!G1081="","",'Data Entry'!G1081)</f>
        <v/>
      </c>
      <c r="L1076" s="111" t="str">
        <f>IF('Data Entry'!H1081="","",'Data Entry'!H1081)</f>
        <v/>
      </c>
      <c r="M1076" s="111"/>
      <c r="N1076" s="111"/>
      <c r="O1076" s="111"/>
      <c r="P1076" s="111"/>
      <c r="Q1076" s="111"/>
      <c r="R1076" s="111"/>
      <c r="S1076" s="111"/>
      <c r="T1076" s="111"/>
      <c r="U1076" s="111"/>
      <c r="V1076" s="111"/>
      <c r="W1076" s="111"/>
      <c r="X1076" s="111"/>
      <c r="Y1076" s="111"/>
      <c r="Z1076" s="111"/>
      <c r="AA1076" s="111"/>
      <c r="AB1076" s="111"/>
      <c r="AC1076" s="111"/>
      <c r="AD1076" s="111"/>
      <c r="AE1076" s="112"/>
      <c r="AF1076" s="68" t="str">
        <f>IF(AK1076="","",IF(AK1076&gt;0,COUNT($AG$2:AG1076),""))</f>
        <v/>
      </c>
      <c r="AG1076" s="113">
        <f t="shared" si="515"/>
        <v>8</v>
      </c>
      <c r="AH1076" s="113" t="str">
        <f t="shared" si="516"/>
        <v/>
      </c>
      <c r="AI1076" s="113" t="str">
        <f t="shared" si="517"/>
        <v/>
      </c>
      <c r="AJ1076" s="113" t="str">
        <f t="shared" si="518"/>
        <v/>
      </c>
      <c r="AK1076" s="113" t="str">
        <f t="shared" si="519"/>
        <v/>
      </c>
      <c r="AL1076" s="113">
        <f t="shared" si="520"/>
        <v>0</v>
      </c>
      <c r="AM1076" s="113" t="str">
        <f t="shared" si="521"/>
        <v/>
      </c>
      <c r="AN1076" s="113">
        <f t="shared" si="522"/>
        <v>0</v>
      </c>
      <c r="AO1076" s="113">
        <f t="shared" si="523"/>
        <v>0</v>
      </c>
      <c r="AP1076" s="113">
        <f t="shared" si="524"/>
        <v>0</v>
      </c>
      <c r="AQ1076" s="113" t="str">
        <f t="shared" si="525"/>
        <v/>
      </c>
      <c r="AR1076" s="113" t="str">
        <f t="shared" si="526"/>
        <v/>
      </c>
      <c r="AS1076" s="113">
        <f t="shared" si="527"/>
        <v>0</v>
      </c>
      <c r="AT1076" s="113">
        <f t="shared" si="528"/>
        <v>0</v>
      </c>
      <c r="AU1076" s="113">
        <f t="shared" si="529"/>
        <v>0</v>
      </c>
      <c r="AV1076" s="113">
        <f t="shared" si="530"/>
        <v>0</v>
      </c>
      <c r="AX1076" s="68" t="str">
        <f>IF(BC1076="","",IF(BC1076&gt;0,COUNT($AY$2:AY1076),""))</f>
        <v/>
      </c>
      <c r="AY1076" s="113" t="str">
        <f t="shared" si="531"/>
        <v/>
      </c>
      <c r="AZ1076" s="113" t="str">
        <f t="shared" si="532"/>
        <v/>
      </c>
      <c r="BA1076" s="113" t="str">
        <f t="shared" si="533"/>
        <v/>
      </c>
      <c r="BB1076" s="113" t="str">
        <f t="shared" si="534"/>
        <v/>
      </c>
      <c r="BC1076" s="113" t="str">
        <f t="shared" si="535"/>
        <v/>
      </c>
      <c r="BD1076" s="113" t="str">
        <f t="shared" si="536"/>
        <v/>
      </c>
      <c r="BE1076" s="113" t="str">
        <f t="shared" si="537"/>
        <v/>
      </c>
      <c r="BF1076" s="113" t="str">
        <f t="shared" si="538"/>
        <v/>
      </c>
      <c r="BG1076" s="113" t="str">
        <f t="shared" si="539"/>
        <v/>
      </c>
      <c r="BH1076" s="113" t="str">
        <f t="shared" si="540"/>
        <v/>
      </c>
      <c r="BI1076" s="113" t="str">
        <f t="shared" si="541"/>
        <v/>
      </c>
      <c r="BJ1076" s="113" t="str">
        <f t="shared" si="542"/>
        <v/>
      </c>
      <c r="BK1076" s="113" t="str">
        <f t="shared" si="543"/>
        <v/>
      </c>
      <c r="BL1076" s="113" t="str">
        <f t="shared" si="544"/>
        <v/>
      </c>
      <c r="BM1076" s="113" t="str">
        <f t="shared" si="545"/>
        <v/>
      </c>
      <c r="BN1076" s="113" t="str">
        <f t="shared" si="546"/>
        <v/>
      </c>
    </row>
    <row r="1077" spans="1:66">
      <c r="A1077" s="111">
        <f>IF('Data Entry'!$H$4="","",'Data Entry'!$H$4)</f>
        <v>8</v>
      </c>
      <c r="B1077" s="111" t="str">
        <f>IF('Data Entry'!B1082="","",'Data Entry'!B1082)</f>
        <v/>
      </c>
      <c r="C1077" s="111" t="str">
        <f>IF('Data Entry'!C1082="","",'Data Entry'!C1082)</f>
        <v/>
      </c>
      <c r="D1077" s="114" t="str">
        <f>IF('Data Entry'!D1082="","",'Data Entry'!D1082)</f>
        <v/>
      </c>
      <c r="E1077" s="111" t="str">
        <f>IF('Data Entry'!E1082="","",UPPER('Data Entry'!E1082))</f>
        <v/>
      </c>
      <c r="F1077" s="111"/>
      <c r="G1077" s="111" t="str">
        <f>IF('Data Entry'!F1082="","",UPPER('Data Entry'!F1082))</f>
        <v/>
      </c>
      <c r="H1077" s="111"/>
      <c r="I1077" s="111"/>
      <c r="J1077" s="111"/>
      <c r="K1077" s="111" t="str">
        <f>IF('Data Entry'!G1082="","",'Data Entry'!G1082)</f>
        <v/>
      </c>
      <c r="L1077" s="111" t="str">
        <f>IF('Data Entry'!H1082="","",'Data Entry'!H1082)</f>
        <v/>
      </c>
      <c r="M1077" s="111"/>
      <c r="N1077" s="111"/>
      <c r="O1077" s="111"/>
      <c r="P1077" s="111"/>
      <c r="Q1077" s="111"/>
      <c r="R1077" s="111"/>
      <c r="S1077" s="111"/>
      <c r="T1077" s="111"/>
      <c r="U1077" s="111"/>
      <c r="V1077" s="111"/>
      <c r="W1077" s="111"/>
      <c r="X1077" s="111"/>
      <c r="Y1077" s="111"/>
      <c r="Z1077" s="111"/>
      <c r="AA1077" s="111"/>
      <c r="AB1077" s="111"/>
      <c r="AC1077" s="111"/>
      <c r="AD1077" s="111"/>
      <c r="AE1077" s="112"/>
      <c r="AF1077" s="68" t="str">
        <f>IF(AK1077="","",IF(AK1077&gt;0,COUNT($AG$2:AG1077),""))</f>
        <v/>
      </c>
      <c r="AG1077" s="113">
        <f t="shared" si="515"/>
        <v>8</v>
      </c>
      <c r="AH1077" s="113" t="str">
        <f t="shared" si="516"/>
        <v/>
      </c>
      <c r="AI1077" s="113" t="str">
        <f t="shared" si="517"/>
        <v/>
      </c>
      <c r="AJ1077" s="113" t="str">
        <f t="shared" si="518"/>
        <v/>
      </c>
      <c r="AK1077" s="113" t="str">
        <f t="shared" si="519"/>
        <v/>
      </c>
      <c r="AL1077" s="113">
        <f t="shared" si="520"/>
        <v>0</v>
      </c>
      <c r="AM1077" s="113" t="str">
        <f t="shared" si="521"/>
        <v/>
      </c>
      <c r="AN1077" s="113">
        <f t="shared" si="522"/>
        <v>0</v>
      </c>
      <c r="AO1077" s="113">
        <f t="shared" si="523"/>
        <v>0</v>
      </c>
      <c r="AP1077" s="113">
        <f t="shared" si="524"/>
        <v>0</v>
      </c>
      <c r="AQ1077" s="113" t="str">
        <f t="shared" si="525"/>
        <v/>
      </c>
      <c r="AR1077" s="113" t="str">
        <f t="shared" si="526"/>
        <v/>
      </c>
      <c r="AS1077" s="113">
        <f t="shared" si="527"/>
        <v>0</v>
      </c>
      <c r="AT1077" s="113">
        <f t="shared" si="528"/>
        <v>0</v>
      </c>
      <c r="AU1077" s="113">
        <f t="shared" si="529"/>
        <v>0</v>
      </c>
      <c r="AV1077" s="113">
        <f t="shared" si="530"/>
        <v>0</v>
      </c>
      <c r="AX1077" s="68" t="str">
        <f>IF(BC1077="","",IF(BC1077&gt;0,COUNT($AY$2:AY1077),""))</f>
        <v/>
      </c>
      <c r="AY1077" s="113" t="str">
        <f t="shared" si="531"/>
        <v/>
      </c>
      <c r="AZ1077" s="113" t="str">
        <f t="shared" si="532"/>
        <v/>
      </c>
      <c r="BA1077" s="113" t="str">
        <f t="shared" si="533"/>
        <v/>
      </c>
      <c r="BB1077" s="113" t="str">
        <f t="shared" si="534"/>
        <v/>
      </c>
      <c r="BC1077" s="113" t="str">
        <f t="shared" si="535"/>
        <v/>
      </c>
      <c r="BD1077" s="113" t="str">
        <f t="shared" si="536"/>
        <v/>
      </c>
      <c r="BE1077" s="113" t="str">
        <f t="shared" si="537"/>
        <v/>
      </c>
      <c r="BF1077" s="113" t="str">
        <f t="shared" si="538"/>
        <v/>
      </c>
      <c r="BG1077" s="113" t="str">
        <f t="shared" si="539"/>
        <v/>
      </c>
      <c r="BH1077" s="113" t="str">
        <f t="shared" si="540"/>
        <v/>
      </c>
      <c r="BI1077" s="113" t="str">
        <f t="shared" si="541"/>
        <v/>
      </c>
      <c r="BJ1077" s="113" t="str">
        <f t="shared" si="542"/>
        <v/>
      </c>
      <c r="BK1077" s="113" t="str">
        <f t="shared" si="543"/>
        <v/>
      </c>
      <c r="BL1077" s="113" t="str">
        <f t="shared" si="544"/>
        <v/>
      </c>
      <c r="BM1077" s="113" t="str">
        <f t="shared" si="545"/>
        <v/>
      </c>
      <c r="BN1077" s="113" t="str">
        <f t="shared" si="546"/>
        <v/>
      </c>
    </row>
    <row r="1078" spans="1:66">
      <c r="A1078" s="111">
        <f>IF('Data Entry'!$H$4="","",'Data Entry'!$H$4)</f>
        <v>8</v>
      </c>
      <c r="B1078" s="111" t="str">
        <f>IF('Data Entry'!B1083="","",'Data Entry'!B1083)</f>
        <v/>
      </c>
      <c r="C1078" s="111" t="str">
        <f>IF('Data Entry'!C1083="","",'Data Entry'!C1083)</f>
        <v/>
      </c>
      <c r="D1078" s="114" t="str">
        <f>IF('Data Entry'!D1083="","",'Data Entry'!D1083)</f>
        <v/>
      </c>
      <c r="E1078" s="111" t="str">
        <f>IF('Data Entry'!E1083="","",UPPER('Data Entry'!E1083))</f>
        <v/>
      </c>
      <c r="F1078" s="111"/>
      <c r="G1078" s="111" t="str">
        <f>IF('Data Entry'!F1083="","",UPPER('Data Entry'!F1083))</f>
        <v/>
      </c>
      <c r="H1078" s="111"/>
      <c r="I1078" s="111"/>
      <c r="J1078" s="111"/>
      <c r="K1078" s="111" t="str">
        <f>IF('Data Entry'!G1083="","",'Data Entry'!G1083)</f>
        <v/>
      </c>
      <c r="L1078" s="111" t="str">
        <f>IF('Data Entry'!H1083="","",'Data Entry'!H1083)</f>
        <v/>
      </c>
      <c r="M1078" s="111"/>
      <c r="N1078" s="111"/>
      <c r="O1078" s="111"/>
      <c r="P1078" s="111"/>
      <c r="Q1078" s="111"/>
      <c r="R1078" s="111"/>
      <c r="S1078" s="111"/>
      <c r="T1078" s="111"/>
      <c r="U1078" s="111"/>
      <c r="V1078" s="111"/>
      <c r="W1078" s="111"/>
      <c r="X1078" s="111"/>
      <c r="Y1078" s="111"/>
      <c r="Z1078" s="111"/>
      <c r="AA1078" s="111"/>
      <c r="AB1078" s="111"/>
      <c r="AC1078" s="111"/>
      <c r="AD1078" s="111"/>
      <c r="AE1078" s="112"/>
      <c r="AF1078" s="68" t="str">
        <f>IF(AK1078="","",IF(AK1078&gt;0,COUNT($AG$2:AG1078),""))</f>
        <v/>
      </c>
      <c r="AG1078" s="113">
        <f t="shared" si="515"/>
        <v>8</v>
      </c>
      <c r="AH1078" s="113" t="str">
        <f t="shared" si="516"/>
        <v/>
      </c>
      <c r="AI1078" s="113" t="str">
        <f t="shared" si="517"/>
        <v/>
      </c>
      <c r="AJ1078" s="113" t="str">
        <f t="shared" si="518"/>
        <v/>
      </c>
      <c r="AK1078" s="113" t="str">
        <f t="shared" si="519"/>
        <v/>
      </c>
      <c r="AL1078" s="113">
        <f t="shared" si="520"/>
        <v>0</v>
      </c>
      <c r="AM1078" s="113" t="str">
        <f t="shared" si="521"/>
        <v/>
      </c>
      <c r="AN1078" s="113">
        <f t="shared" si="522"/>
        <v>0</v>
      </c>
      <c r="AO1078" s="113">
        <f t="shared" si="523"/>
        <v>0</v>
      </c>
      <c r="AP1078" s="113">
        <f t="shared" si="524"/>
        <v>0</v>
      </c>
      <c r="AQ1078" s="113" t="str">
        <f t="shared" si="525"/>
        <v/>
      </c>
      <c r="AR1078" s="113" t="str">
        <f t="shared" si="526"/>
        <v/>
      </c>
      <c r="AS1078" s="113">
        <f t="shared" si="527"/>
        <v>0</v>
      </c>
      <c r="AT1078" s="113">
        <f t="shared" si="528"/>
        <v>0</v>
      </c>
      <c r="AU1078" s="113">
        <f t="shared" si="529"/>
        <v>0</v>
      </c>
      <c r="AV1078" s="113">
        <f t="shared" si="530"/>
        <v>0</v>
      </c>
      <c r="AX1078" s="68" t="str">
        <f>IF(BC1078="","",IF(BC1078&gt;0,COUNT($AY$2:AY1078),""))</f>
        <v/>
      </c>
      <c r="AY1078" s="113" t="str">
        <f t="shared" si="531"/>
        <v/>
      </c>
      <c r="AZ1078" s="113" t="str">
        <f t="shared" si="532"/>
        <v/>
      </c>
      <c r="BA1078" s="113" t="str">
        <f t="shared" si="533"/>
        <v/>
      </c>
      <c r="BB1078" s="113" t="str">
        <f t="shared" si="534"/>
        <v/>
      </c>
      <c r="BC1078" s="113" t="str">
        <f t="shared" si="535"/>
        <v/>
      </c>
      <c r="BD1078" s="113" t="str">
        <f t="shared" si="536"/>
        <v/>
      </c>
      <c r="BE1078" s="113" t="str">
        <f t="shared" si="537"/>
        <v/>
      </c>
      <c r="BF1078" s="113" t="str">
        <f t="shared" si="538"/>
        <v/>
      </c>
      <c r="BG1078" s="113" t="str">
        <f t="shared" si="539"/>
        <v/>
      </c>
      <c r="BH1078" s="113" t="str">
        <f t="shared" si="540"/>
        <v/>
      </c>
      <c r="BI1078" s="113" t="str">
        <f t="shared" si="541"/>
        <v/>
      </c>
      <c r="BJ1078" s="113" t="str">
        <f t="shared" si="542"/>
        <v/>
      </c>
      <c r="BK1078" s="113" t="str">
        <f t="shared" si="543"/>
        <v/>
      </c>
      <c r="BL1078" s="113" t="str">
        <f t="shared" si="544"/>
        <v/>
      </c>
      <c r="BM1078" s="113" t="str">
        <f t="shared" si="545"/>
        <v/>
      </c>
      <c r="BN1078" s="113" t="str">
        <f t="shared" si="546"/>
        <v/>
      </c>
    </row>
    <row r="1079" spans="1:66">
      <c r="A1079" s="111">
        <f>IF('Data Entry'!$H$4="","",'Data Entry'!$H$4)</f>
        <v>8</v>
      </c>
      <c r="B1079" s="111" t="str">
        <f>IF('Data Entry'!B1084="","",'Data Entry'!B1084)</f>
        <v/>
      </c>
      <c r="C1079" s="111" t="str">
        <f>IF('Data Entry'!C1084="","",'Data Entry'!C1084)</f>
        <v/>
      </c>
      <c r="D1079" s="114" t="str">
        <f>IF('Data Entry'!D1084="","",'Data Entry'!D1084)</f>
        <v/>
      </c>
      <c r="E1079" s="111" t="str">
        <f>IF('Data Entry'!E1084="","",UPPER('Data Entry'!E1084))</f>
        <v/>
      </c>
      <c r="F1079" s="111"/>
      <c r="G1079" s="111" t="str">
        <f>IF('Data Entry'!F1084="","",UPPER('Data Entry'!F1084))</f>
        <v/>
      </c>
      <c r="H1079" s="111"/>
      <c r="I1079" s="111"/>
      <c r="J1079" s="111"/>
      <c r="K1079" s="111" t="str">
        <f>IF('Data Entry'!G1084="","",'Data Entry'!G1084)</f>
        <v/>
      </c>
      <c r="L1079" s="111" t="str">
        <f>IF('Data Entry'!H1084="","",'Data Entry'!H1084)</f>
        <v/>
      </c>
      <c r="M1079" s="111"/>
      <c r="N1079" s="111"/>
      <c r="O1079" s="111"/>
      <c r="P1079" s="111"/>
      <c r="Q1079" s="111"/>
      <c r="R1079" s="111"/>
      <c r="S1079" s="111"/>
      <c r="T1079" s="111"/>
      <c r="U1079" s="111"/>
      <c r="V1079" s="111"/>
      <c r="W1079" s="111"/>
      <c r="X1079" s="111"/>
      <c r="Y1079" s="111"/>
      <c r="Z1079" s="111"/>
      <c r="AA1079" s="111"/>
      <c r="AB1079" s="111"/>
      <c r="AC1079" s="111"/>
      <c r="AD1079" s="111"/>
      <c r="AE1079" s="112"/>
      <c r="AF1079" s="68" t="str">
        <f>IF(AK1079="","",IF(AK1079&gt;0,COUNT($AG$2:AG1079),""))</f>
        <v/>
      </c>
      <c r="AG1079" s="113">
        <f t="shared" si="515"/>
        <v>8</v>
      </c>
      <c r="AH1079" s="113" t="str">
        <f t="shared" si="516"/>
        <v/>
      </c>
      <c r="AI1079" s="113" t="str">
        <f t="shared" si="517"/>
        <v/>
      </c>
      <c r="AJ1079" s="113" t="str">
        <f t="shared" si="518"/>
        <v/>
      </c>
      <c r="AK1079" s="113" t="str">
        <f t="shared" si="519"/>
        <v/>
      </c>
      <c r="AL1079" s="113">
        <f t="shared" si="520"/>
        <v>0</v>
      </c>
      <c r="AM1079" s="113" t="str">
        <f t="shared" si="521"/>
        <v/>
      </c>
      <c r="AN1079" s="113">
        <f t="shared" si="522"/>
        <v>0</v>
      </c>
      <c r="AO1079" s="113">
        <f t="shared" si="523"/>
        <v>0</v>
      </c>
      <c r="AP1079" s="113">
        <f t="shared" si="524"/>
        <v>0</v>
      </c>
      <c r="AQ1079" s="113" t="str">
        <f t="shared" si="525"/>
        <v/>
      </c>
      <c r="AR1079" s="113" t="str">
        <f t="shared" si="526"/>
        <v/>
      </c>
      <c r="AS1079" s="113">
        <f t="shared" si="527"/>
        <v>0</v>
      </c>
      <c r="AT1079" s="113">
        <f t="shared" si="528"/>
        <v>0</v>
      </c>
      <c r="AU1079" s="113">
        <f t="shared" si="529"/>
        <v>0</v>
      </c>
      <c r="AV1079" s="113">
        <f t="shared" si="530"/>
        <v>0</v>
      </c>
      <c r="AX1079" s="68" t="str">
        <f>IF(BC1079="","",IF(BC1079&gt;0,COUNT($AY$2:AY1079),""))</f>
        <v/>
      </c>
      <c r="AY1079" s="113" t="str">
        <f t="shared" si="531"/>
        <v/>
      </c>
      <c r="AZ1079" s="113" t="str">
        <f t="shared" si="532"/>
        <v/>
      </c>
      <c r="BA1079" s="113" t="str">
        <f t="shared" si="533"/>
        <v/>
      </c>
      <c r="BB1079" s="113" t="str">
        <f t="shared" si="534"/>
        <v/>
      </c>
      <c r="BC1079" s="113" t="str">
        <f t="shared" si="535"/>
        <v/>
      </c>
      <c r="BD1079" s="113" t="str">
        <f t="shared" si="536"/>
        <v/>
      </c>
      <c r="BE1079" s="113" t="str">
        <f t="shared" si="537"/>
        <v/>
      </c>
      <c r="BF1079" s="113" t="str">
        <f t="shared" si="538"/>
        <v/>
      </c>
      <c r="BG1079" s="113" t="str">
        <f t="shared" si="539"/>
        <v/>
      </c>
      <c r="BH1079" s="113" t="str">
        <f t="shared" si="540"/>
        <v/>
      </c>
      <c r="BI1079" s="113" t="str">
        <f t="shared" si="541"/>
        <v/>
      </c>
      <c r="BJ1079" s="113" t="str">
        <f t="shared" si="542"/>
        <v/>
      </c>
      <c r="BK1079" s="113" t="str">
        <f t="shared" si="543"/>
        <v/>
      </c>
      <c r="BL1079" s="113" t="str">
        <f t="shared" si="544"/>
        <v/>
      </c>
      <c r="BM1079" s="113" t="str">
        <f t="shared" si="545"/>
        <v/>
      </c>
      <c r="BN1079" s="113" t="str">
        <f t="shared" si="546"/>
        <v/>
      </c>
    </row>
    <row r="1080" spans="1:66">
      <c r="A1080" s="111">
        <f>IF('Data Entry'!$H$4="","",'Data Entry'!$H$4)</f>
        <v>8</v>
      </c>
      <c r="B1080" s="111" t="str">
        <f>IF('Data Entry'!B1085="","",'Data Entry'!B1085)</f>
        <v/>
      </c>
      <c r="C1080" s="111" t="str">
        <f>IF('Data Entry'!C1085="","",'Data Entry'!C1085)</f>
        <v/>
      </c>
      <c r="D1080" s="114" t="str">
        <f>IF('Data Entry'!D1085="","",'Data Entry'!D1085)</f>
        <v/>
      </c>
      <c r="E1080" s="111" t="str">
        <f>IF('Data Entry'!E1085="","",UPPER('Data Entry'!E1085))</f>
        <v/>
      </c>
      <c r="F1080" s="111"/>
      <c r="G1080" s="111" t="str">
        <f>IF('Data Entry'!F1085="","",UPPER('Data Entry'!F1085))</f>
        <v/>
      </c>
      <c r="H1080" s="111"/>
      <c r="I1080" s="111"/>
      <c r="J1080" s="111"/>
      <c r="K1080" s="111" t="str">
        <f>IF('Data Entry'!G1085="","",'Data Entry'!G1085)</f>
        <v/>
      </c>
      <c r="L1080" s="111" t="str">
        <f>IF('Data Entry'!H1085="","",'Data Entry'!H1085)</f>
        <v/>
      </c>
      <c r="M1080" s="111"/>
      <c r="N1080" s="111"/>
      <c r="O1080" s="111"/>
      <c r="P1080" s="111"/>
      <c r="Q1080" s="111"/>
      <c r="R1080" s="111"/>
      <c r="S1080" s="111"/>
      <c r="T1080" s="111"/>
      <c r="U1080" s="111"/>
      <c r="V1080" s="111"/>
      <c r="W1080" s="111"/>
      <c r="X1080" s="111"/>
      <c r="Y1080" s="111"/>
      <c r="Z1080" s="111"/>
      <c r="AA1080" s="111"/>
      <c r="AB1080" s="111"/>
      <c r="AC1080" s="111"/>
      <c r="AD1080" s="111"/>
      <c r="AE1080" s="112"/>
      <c r="AF1080" s="68" t="str">
        <f>IF(AK1080="","",IF(AK1080&gt;0,COUNT($AG$2:AG1080),""))</f>
        <v/>
      </c>
      <c r="AG1080" s="113">
        <f t="shared" si="515"/>
        <v>8</v>
      </c>
      <c r="AH1080" s="113" t="str">
        <f t="shared" si="516"/>
        <v/>
      </c>
      <c r="AI1080" s="113" t="str">
        <f t="shared" si="517"/>
        <v/>
      </c>
      <c r="AJ1080" s="113" t="str">
        <f t="shared" si="518"/>
        <v/>
      </c>
      <c r="AK1080" s="113" t="str">
        <f t="shared" si="519"/>
        <v/>
      </c>
      <c r="AL1080" s="113">
        <f t="shared" si="520"/>
        <v>0</v>
      </c>
      <c r="AM1080" s="113" t="str">
        <f t="shared" si="521"/>
        <v/>
      </c>
      <c r="AN1080" s="113">
        <f t="shared" si="522"/>
        <v>0</v>
      </c>
      <c r="AO1080" s="113">
        <f t="shared" si="523"/>
        <v>0</v>
      </c>
      <c r="AP1080" s="113">
        <f t="shared" si="524"/>
        <v>0</v>
      </c>
      <c r="AQ1080" s="113" t="str">
        <f t="shared" si="525"/>
        <v/>
      </c>
      <c r="AR1080" s="113" t="str">
        <f t="shared" si="526"/>
        <v/>
      </c>
      <c r="AS1080" s="113">
        <f t="shared" si="527"/>
        <v>0</v>
      </c>
      <c r="AT1080" s="113">
        <f t="shared" si="528"/>
        <v>0</v>
      </c>
      <c r="AU1080" s="113">
        <f t="shared" si="529"/>
        <v>0</v>
      </c>
      <c r="AV1080" s="113">
        <f t="shared" si="530"/>
        <v>0</v>
      </c>
      <c r="AX1080" s="68" t="str">
        <f>IF(BC1080="","",IF(BC1080&gt;0,COUNT($AY$2:AY1080),""))</f>
        <v/>
      </c>
      <c r="AY1080" s="113" t="str">
        <f t="shared" si="531"/>
        <v/>
      </c>
      <c r="AZ1080" s="113" t="str">
        <f t="shared" si="532"/>
        <v/>
      </c>
      <c r="BA1080" s="113" t="str">
        <f t="shared" si="533"/>
        <v/>
      </c>
      <c r="BB1080" s="113" t="str">
        <f t="shared" si="534"/>
        <v/>
      </c>
      <c r="BC1080" s="113" t="str">
        <f t="shared" si="535"/>
        <v/>
      </c>
      <c r="BD1080" s="113" t="str">
        <f t="shared" si="536"/>
        <v/>
      </c>
      <c r="BE1080" s="113" t="str">
        <f t="shared" si="537"/>
        <v/>
      </c>
      <c r="BF1080" s="113" t="str">
        <f t="shared" si="538"/>
        <v/>
      </c>
      <c r="BG1080" s="113" t="str">
        <f t="shared" si="539"/>
        <v/>
      </c>
      <c r="BH1080" s="113" t="str">
        <f t="shared" si="540"/>
        <v/>
      </c>
      <c r="BI1080" s="113" t="str">
        <f t="shared" si="541"/>
        <v/>
      </c>
      <c r="BJ1080" s="113" t="str">
        <f t="shared" si="542"/>
        <v/>
      </c>
      <c r="BK1080" s="113" t="str">
        <f t="shared" si="543"/>
        <v/>
      </c>
      <c r="BL1080" s="113" t="str">
        <f t="shared" si="544"/>
        <v/>
      </c>
      <c r="BM1080" s="113" t="str">
        <f t="shared" si="545"/>
        <v/>
      </c>
      <c r="BN1080" s="113" t="str">
        <f t="shared" si="546"/>
        <v/>
      </c>
    </row>
    <row r="1081" spans="1:66">
      <c r="A1081" s="111">
        <f>IF('Data Entry'!$H$4="","",'Data Entry'!$H$4)</f>
        <v>8</v>
      </c>
      <c r="B1081" s="111" t="str">
        <f>IF('Data Entry'!B1086="","",'Data Entry'!B1086)</f>
        <v/>
      </c>
      <c r="C1081" s="111" t="str">
        <f>IF('Data Entry'!C1086="","",'Data Entry'!C1086)</f>
        <v/>
      </c>
      <c r="D1081" s="114" t="str">
        <f>IF('Data Entry'!D1086="","",'Data Entry'!D1086)</f>
        <v/>
      </c>
      <c r="E1081" s="111" t="str">
        <f>IF('Data Entry'!E1086="","",UPPER('Data Entry'!E1086))</f>
        <v/>
      </c>
      <c r="F1081" s="111"/>
      <c r="G1081" s="111" t="str">
        <f>IF('Data Entry'!F1086="","",UPPER('Data Entry'!F1086))</f>
        <v/>
      </c>
      <c r="H1081" s="111"/>
      <c r="I1081" s="111"/>
      <c r="J1081" s="111"/>
      <c r="K1081" s="111" t="str">
        <f>IF('Data Entry'!G1086="","",'Data Entry'!G1086)</f>
        <v/>
      </c>
      <c r="L1081" s="111" t="str">
        <f>IF('Data Entry'!H1086="","",'Data Entry'!H1086)</f>
        <v/>
      </c>
      <c r="M1081" s="111"/>
      <c r="N1081" s="111"/>
      <c r="O1081" s="111"/>
      <c r="P1081" s="111"/>
      <c r="Q1081" s="111"/>
      <c r="R1081" s="111"/>
      <c r="S1081" s="111"/>
      <c r="T1081" s="111"/>
      <c r="U1081" s="111"/>
      <c r="V1081" s="111"/>
      <c r="W1081" s="111"/>
      <c r="X1081" s="111"/>
      <c r="Y1081" s="111"/>
      <c r="Z1081" s="111"/>
      <c r="AA1081" s="111"/>
      <c r="AB1081" s="111"/>
      <c r="AC1081" s="111"/>
      <c r="AD1081" s="111"/>
      <c r="AE1081" s="112"/>
      <c r="AF1081" s="68" t="str">
        <f>IF(AK1081="","",IF(AK1081&gt;0,COUNT($AG$2:AG1081),""))</f>
        <v/>
      </c>
      <c r="AG1081" s="113">
        <f t="shared" si="515"/>
        <v>8</v>
      </c>
      <c r="AH1081" s="113" t="str">
        <f t="shared" si="516"/>
        <v/>
      </c>
      <c r="AI1081" s="113" t="str">
        <f t="shared" si="517"/>
        <v/>
      </c>
      <c r="AJ1081" s="113" t="str">
        <f t="shared" si="518"/>
        <v/>
      </c>
      <c r="AK1081" s="113" t="str">
        <f t="shared" si="519"/>
        <v/>
      </c>
      <c r="AL1081" s="113">
        <f t="shared" si="520"/>
        <v>0</v>
      </c>
      <c r="AM1081" s="113" t="str">
        <f t="shared" si="521"/>
        <v/>
      </c>
      <c r="AN1081" s="113">
        <f t="shared" si="522"/>
        <v>0</v>
      </c>
      <c r="AO1081" s="113">
        <f t="shared" si="523"/>
        <v>0</v>
      </c>
      <c r="AP1081" s="113">
        <f t="shared" si="524"/>
        <v>0</v>
      </c>
      <c r="AQ1081" s="113" t="str">
        <f t="shared" si="525"/>
        <v/>
      </c>
      <c r="AR1081" s="113" t="str">
        <f t="shared" si="526"/>
        <v/>
      </c>
      <c r="AS1081" s="113">
        <f t="shared" si="527"/>
        <v>0</v>
      </c>
      <c r="AT1081" s="113">
        <f t="shared" si="528"/>
        <v>0</v>
      </c>
      <c r="AU1081" s="113">
        <f t="shared" si="529"/>
        <v>0</v>
      </c>
      <c r="AV1081" s="113">
        <f t="shared" si="530"/>
        <v>0</v>
      </c>
      <c r="AX1081" s="68" t="str">
        <f>IF(BC1081="","",IF(BC1081&gt;0,COUNT($AY$2:AY1081),""))</f>
        <v/>
      </c>
      <c r="AY1081" s="113" t="str">
        <f t="shared" si="531"/>
        <v/>
      </c>
      <c r="AZ1081" s="113" t="str">
        <f t="shared" si="532"/>
        <v/>
      </c>
      <c r="BA1081" s="113" t="str">
        <f t="shared" si="533"/>
        <v/>
      </c>
      <c r="BB1081" s="113" t="str">
        <f t="shared" si="534"/>
        <v/>
      </c>
      <c r="BC1081" s="113" t="str">
        <f t="shared" si="535"/>
        <v/>
      </c>
      <c r="BD1081" s="113" t="str">
        <f t="shared" si="536"/>
        <v/>
      </c>
      <c r="BE1081" s="113" t="str">
        <f t="shared" si="537"/>
        <v/>
      </c>
      <c r="BF1081" s="113" t="str">
        <f t="shared" si="538"/>
        <v/>
      </c>
      <c r="BG1081" s="113" t="str">
        <f t="shared" si="539"/>
        <v/>
      </c>
      <c r="BH1081" s="113" t="str">
        <f t="shared" si="540"/>
        <v/>
      </c>
      <c r="BI1081" s="113" t="str">
        <f t="shared" si="541"/>
        <v/>
      </c>
      <c r="BJ1081" s="113" t="str">
        <f t="shared" si="542"/>
        <v/>
      </c>
      <c r="BK1081" s="113" t="str">
        <f t="shared" si="543"/>
        <v/>
      </c>
      <c r="BL1081" s="113" t="str">
        <f t="shared" si="544"/>
        <v/>
      </c>
      <c r="BM1081" s="113" t="str">
        <f t="shared" si="545"/>
        <v/>
      </c>
      <c r="BN1081" s="113" t="str">
        <f t="shared" si="546"/>
        <v/>
      </c>
    </row>
    <row r="1082" spans="1:66">
      <c r="A1082" s="111">
        <f>IF('Data Entry'!$H$4="","",'Data Entry'!$H$4)</f>
        <v>8</v>
      </c>
      <c r="B1082" s="111" t="str">
        <f>IF('Data Entry'!B1087="","",'Data Entry'!B1087)</f>
        <v/>
      </c>
      <c r="C1082" s="111" t="str">
        <f>IF('Data Entry'!C1087="","",'Data Entry'!C1087)</f>
        <v/>
      </c>
      <c r="D1082" s="114" t="str">
        <f>IF('Data Entry'!D1087="","",'Data Entry'!D1087)</f>
        <v/>
      </c>
      <c r="E1082" s="111" t="str">
        <f>IF('Data Entry'!E1087="","",UPPER('Data Entry'!E1087))</f>
        <v/>
      </c>
      <c r="F1082" s="111"/>
      <c r="G1082" s="111" t="str">
        <f>IF('Data Entry'!F1087="","",UPPER('Data Entry'!F1087))</f>
        <v/>
      </c>
      <c r="H1082" s="111"/>
      <c r="I1082" s="111"/>
      <c r="J1082" s="111"/>
      <c r="K1082" s="111" t="str">
        <f>IF('Data Entry'!G1087="","",'Data Entry'!G1087)</f>
        <v/>
      </c>
      <c r="L1082" s="111" t="str">
        <f>IF('Data Entry'!H1087="","",'Data Entry'!H1087)</f>
        <v/>
      </c>
      <c r="M1082" s="111"/>
      <c r="N1082" s="111"/>
      <c r="O1082" s="111"/>
      <c r="P1082" s="111"/>
      <c r="Q1082" s="111"/>
      <c r="R1082" s="111"/>
      <c r="S1082" s="111"/>
      <c r="T1082" s="111"/>
      <c r="U1082" s="111"/>
      <c r="V1082" s="111"/>
      <c r="W1082" s="111"/>
      <c r="X1082" s="111"/>
      <c r="Y1082" s="111"/>
      <c r="Z1082" s="111"/>
      <c r="AA1082" s="111"/>
      <c r="AB1082" s="111"/>
      <c r="AC1082" s="111"/>
      <c r="AD1082" s="111"/>
      <c r="AE1082" s="112"/>
      <c r="AF1082" s="68" t="str">
        <f>IF(AK1082="","",IF(AK1082&gt;0,COUNT($AG$2:AG1082),""))</f>
        <v/>
      </c>
      <c r="AG1082" s="113">
        <f t="shared" si="515"/>
        <v>8</v>
      </c>
      <c r="AH1082" s="113" t="str">
        <f t="shared" si="516"/>
        <v/>
      </c>
      <c r="AI1082" s="113" t="str">
        <f t="shared" si="517"/>
        <v/>
      </c>
      <c r="AJ1082" s="113" t="str">
        <f t="shared" si="518"/>
        <v/>
      </c>
      <c r="AK1082" s="113" t="str">
        <f t="shared" si="519"/>
        <v/>
      </c>
      <c r="AL1082" s="113">
        <f t="shared" si="520"/>
        <v>0</v>
      </c>
      <c r="AM1082" s="113" t="str">
        <f t="shared" si="521"/>
        <v/>
      </c>
      <c r="AN1082" s="113">
        <f t="shared" si="522"/>
        <v>0</v>
      </c>
      <c r="AO1082" s="113">
        <f t="shared" si="523"/>
        <v>0</v>
      </c>
      <c r="AP1082" s="113">
        <f t="shared" si="524"/>
        <v>0</v>
      </c>
      <c r="AQ1082" s="113" t="str">
        <f t="shared" si="525"/>
        <v/>
      </c>
      <c r="AR1082" s="113" t="str">
        <f t="shared" si="526"/>
        <v/>
      </c>
      <c r="AS1082" s="113">
        <f t="shared" si="527"/>
        <v>0</v>
      </c>
      <c r="AT1082" s="113">
        <f t="shared" si="528"/>
        <v>0</v>
      </c>
      <c r="AU1082" s="113">
        <f t="shared" si="529"/>
        <v>0</v>
      </c>
      <c r="AV1082" s="113">
        <f t="shared" si="530"/>
        <v>0</v>
      </c>
      <c r="AX1082" s="68" t="str">
        <f>IF(BC1082="","",IF(BC1082&gt;0,COUNT($AY$2:AY1082),""))</f>
        <v/>
      </c>
      <c r="AY1082" s="113" t="str">
        <f t="shared" si="531"/>
        <v/>
      </c>
      <c r="AZ1082" s="113" t="str">
        <f t="shared" si="532"/>
        <v/>
      </c>
      <c r="BA1082" s="113" t="str">
        <f t="shared" si="533"/>
        <v/>
      </c>
      <c r="BB1082" s="113" t="str">
        <f t="shared" si="534"/>
        <v/>
      </c>
      <c r="BC1082" s="113" t="str">
        <f t="shared" si="535"/>
        <v/>
      </c>
      <c r="BD1082" s="113" t="str">
        <f t="shared" si="536"/>
        <v/>
      </c>
      <c r="BE1082" s="113" t="str">
        <f t="shared" si="537"/>
        <v/>
      </c>
      <c r="BF1082" s="113" t="str">
        <f t="shared" si="538"/>
        <v/>
      </c>
      <c r="BG1082" s="113" t="str">
        <f t="shared" si="539"/>
        <v/>
      </c>
      <c r="BH1082" s="113" t="str">
        <f t="shared" si="540"/>
        <v/>
      </c>
      <c r="BI1082" s="113" t="str">
        <f t="shared" si="541"/>
        <v/>
      </c>
      <c r="BJ1082" s="113" t="str">
        <f t="shared" si="542"/>
        <v/>
      </c>
      <c r="BK1082" s="113" t="str">
        <f t="shared" si="543"/>
        <v/>
      </c>
      <c r="BL1082" s="113" t="str">
        <f t="shared" si="544"/>
        <v/>
      </c>
      <c r="BM1082" s="113" t="str">
        <f t="shared" si="545"/>
        <v/>
      </c>
      <c r="BN1082" s="113" t="str">
        <f t="shared" si="546"/>
        <v/>
      </c>
    </row>
    <row r="1083" spans="1:66">
      <c r="A1083" s="111">
        <f>IF('Data Entry'!$H$4="","",'Data Entry'!$H$4)</f>
        <v>8</v>
      </c>
      <c r="B1083" s="111" t="str">
        <f>IF('Data Entry'!B1088="","",'Data Entry'!B1088)</f>
        <v/>
      </c>
      <c r="C1083" s="111" t="str">
        <f>IF('Data Entry'!C1088="","",'Data Entry'!C1088)</f>
        <v/>
      </c>
      <c r="D1083" s="114" t="str">
        <f>IF('Data Entry'!D1088="","",'Data Entry'!D1088)</f>
        <v/>
      </c>
      <c r="E1083" s="111" t="str">
        <f>IF('Data Entry'!E1088="","",UPPER('Data Entry'!E1088))</f>
        <v/>
      </c>
      <c r="F1083" s="111"/>
      <c r="G1083" s="111" t="str">
        <f>IF('Data Entry'!F1088="","",UPPER('Data Entry'!F1088))</f>
        <v/>
      </c>
      <c r="H1083" s="111"/>
      <c r="I1083" s="111"/>
      <c r="J1083" s="111"/>
      <c r="K1083" s="111" t="str">
        <f>IF('Data Entry'!G1088="","",'Data Entry'!G1088)</f>
        <v/>
      </c>
      <c r="L1083" s="111" t="str">
        <f>IF('Data Entry'!H1088="","",'Data Entry'!H1088)</f>
        <v/>
      </c>
      <c r="M1083" s="111"/>
      <c r="N1083" s="111"/>
      <c r="O1083" s="111"/>
      <c r="P1083" s="111"/>
      <c r="Q1083" s="111"/>
      <c r="R1083" s="111"/>
      <c r="S1083" s="111"/>
      <c r="T1083" s="111"/>
      <c r="U1083" s="111"/>
      <c r="V1083" s="111"/>
      <c r="W1083" s="111"/>
      <c r="X1083" s="111"/>
      <c r="Y1083" s="111"/>
      <c r="Z1083" s="111"/>
      <c r="AA1083" s="111"/>
      <c r="AB1083" s="111"/>
      <c r="AC1083" s="111"/>
      <c r="AD1083" s="111"/>
      <c r="AE1083" s="112"/>
      <c r="AF1083" s="68" t="str">
        <f>IF(AK1083="","",IF(AK1083&gt;0,COUNT($AG$2:AG1083),""))</f>
        <v/>
      </c>
      <c r="AG1083" s="113">
        <f t="shared" si="515"/>
        <v>8</v>
      </c>
      <c r="AH1083" s="113" t="str">
        <f t="shared" si="516"/>
        <v/>
      </c>
      <c r="AI1083" s="113" t="str">
        <f t="shared" si="517"/>
        <v/>
      </c>
      <c r="AJ1083" s="113" t="str">
        <f t="shared" si="518"/>
        <v/>
      </c>
      <c r="AK1083" s="113" t="str">
        <f t="shared" si="519"/>
        <v/>
      </c>
      <c r="AL1083" s="113">
        <f t="shared" si="520"/>
        <v>0</v>
      </c>
      <c r="AM1083" s="113" t="str">
        <f t="shared" si="521"/>
        <v/>
      </c>
      <c r="AN1083" s="113">
        <f t="shared" si="522"/>
        <v>0</v>
      </c>
      <c r="AO1083" s="113">
        <f t="shared" si="523"/>
        <v>0</v>
      </c>
      <c r="AP1083" s="113">
        <f t="shared" si="524"/>
        <v>0</v>
      </c>
      <c r="AQ1083" s="113" t="str">
        <f t="shared" si="525"/>
        <v/>
      </c>
      <c r="AR1083" s="113" t="str">
        <f t="shared" si="526"/>
        <v/>
      </c>
      <c r="AS1083" s="113">
        <f t="shared" si="527"/>
        <v>0</v>
      </c>
      <c r="AT1083" s="113">
        <f t="shared" si="528"/>
        <v>0</v>
      </c>
      <c r="AU1083" s="113">
        <f t="shared" si="529"/>
        <v>0</v>
      </c>
      <c r="AV1083" s="113">
        <f t="shared" si="530"/>
        <v>0</v>
      </c>
      <c r="AX1083" s="68" t="str">
        <f>IF(BC1083="","",IF(BC1083&gt;0,COUNT($AY$2:AY1083),""))</f>
        <v/>
      </c>
      <c r="AY1083" s="113" t="str">
        <f t="shared" si="531"/>
        <v/>
      </c>
      <c r="AZ1083" s="113" t="str">
        <f t="shared" si="532"/>
        <v/>
      </c>
      <c r="BA1083" s="113" t="str">
        <f t="shared" si="533"/>
        <v/>
      </c>
      <c r="BB1083" s="113" t="str">
        <f t="shared" si="534"/>
        <v/>
      </c>
      <c r="BC1083" s="113" t="str">
        <f t="shared" si="535"/>
        <v/>
      </c>
      <c r="BD1083" s="113" t="str">
        <f t="shared" si="536"/>
        <v/>
      </c>
      <c r="BE1083" s="113" t="str">
        <f t="shared" si="537"/>
        <v/>
      </c>
      <c r="BF1083" s="113" t="str">
        <f t="shared" si="538"/>
        <v/>
      </c>
      <c r="BG1083" s="113" t="str">
        <f t="shared" si="539"/>
        <v/>
      </c>
      <c r="BH1083" s="113" t="str">
        <f t="shared" si="540"/>
        <v/>
      </c>
      <c r="BI1083" s="113" t="str">
        <f t="shared" si="541"/>
        <v/>
      </c>
      <c r="BJ1083" s="113" t="str">
        <f t="shared" si="542"/>
        <v/>
      </c>
      <c r="BK1083" s="113" t="str">
        <f t="shared" si="543"/>
        <v/>
      </c>
      <c r="BL1083" s="113" t="str">
        <f t="shared" si="544"/>
        <v/>
      </c>
      <c r="BM1083" s="113" t="str">
        <f t="shared" si="545"/>
        <v/>
      </c>
      <c r="BN1083" s="113" t="str">
        <f t="shared" si="546"/>
        <v/>
      </c>
    </row>
    <row r="1084" spans="1:66">
      <c r="A1084" s="111">
        <f>IF('Data Entry'!$H$4="","",'Data Entry'!$H$4)</f>
        <v>8</v>
      </c>
      <c r="B1084" s="111" t="str">
        <f>IF('Data Entry'!B1089="","",'Data Entry'!B1089)</f>
        <v/>
      </c>
      <c r="C1084" s="111" t="str">
        <f>IF('Data Entry'!C1089="","",'Data Entry'!C1089)</f>
        <v/>
      </c>
      <c r="D1084" s="114" t="str">
        <f>IF('Data Entry'!D1089="","",'Data Entry'!D1089)</f>
        <v/>
      </c>
      <c r="E1084" s="111" t="str">
        <f>IF('Data Entry'!E1089="","",UPPER('Data Entry'!E1089))</f>
        <v/>
      </c>
      <c r="F1084" s="111"/>
      <c r="G1084" s="111" t="str">
        <f>IF('Data Entry'!F1089="","",UPPER('Data Entry'!F1089))</f>
        <v/>
      </c>
      <c r="H1084" s="111"/>
      <c r="I1084" s="111"/>
      <c r="J1084" s="111"/>
      <c r="K1084" s="111" t="str">
        <f>IF('Data Entry'!G1089="","",'Data Entry'!G1089)</f>
        <v/>
      </c>
      <c r="L1084" s="111" t="str">
        <f>IF('Data Entry'!H1089="","",'Data Entry'!H1089)</f>
        <v/>
      </c>
      <c r="M1084" s="111"/>
      <c r="N1084" s="111"/>
      <c r="O1084" s="111"/>
      <c r="P1084" s="111"/>
      <c r="Q1084" s="111"/>
      <c r="R1084" s="111"/>
      <c r="S1084" s="111"/>
      <c r="T1084" s="111"/>
      <c r="U1084" s="111"/>
      <c r="V1084" s="111"/>
      <c r="W1084" s="111"/>
      <c r="X1084" s="111"/>
      <c r="Y1084" s="111"/>
      <c r="Z1084" s="111"/>
      <c r="AA1084" s="111"/>
      <c r="AB1084" s="111"/>
      <c r="AC1084" s="111"/>
      <c r="AD1084" s="111"/>
      <c r="AE1084" s="112"/>
      <c r="AF1084" s="68" t="str">
        <f>IF(AK1084="","",IF(AK1084&gt;0,COUNT($AG$2:AG1084),""))</f>
        <v/>
      </c>
      <c r="AG1084" s="113">
        <f t="shared" si="515"/>
        <v>8</v>
      </c>
      <c r="AH1084" s="113" t="str">
        <f t="shared" si="516"/>
        <v/>
      </c>
      <c r="AI1084" s="113" t="str">
        <f t="shared" si="517"/>
        <v/>
      </c>
      <c r="AJ1084" s="113" t="str">
        <f t="shared" si="518"/>
        <v/>
      </c>
      <c r="AK1084" s="113" t="str">
        <f t="shared" si="519"/>
        <v/>
      </c>
      <c r="AL1084" s="113">
        <f t="shared" si="520"/>
        <v>0</v>
      </c>
      <c r="AM1084" s="113" t="str">
        <f t="shared" si="521"/>
        <v/>
      </c>
      <c r="AN1084" s="113">
        <f t="shared" si="522"/>
        <v>0</v>
      </c>
      <c r="AO1084" s="113">
        <f t="shared" si="523"/>
        <v>0</v>
      </c>
      <c r="AP1084" s="113">
        <f t="shared" si="524"/>
        <v>0</v>
      </c>
      <c r="AQ1084" s="113" t="str">
        <f t="shared" si="525"/>
        <v/>
      </c>
      <c r="AR1084" s="113" t="str">
        <f t="shared" si="526"/>
        <v/>
      </c>
      <c r="AS1084" s="113">
        <f t="shared" si="527"/>
        <v>0</v>
      </c>
      <c r="AT1084" s="113">
        <f t="shared" si="528"/>
        <v>0</v>
      </c>
      <c r="AU1084" s="113">
        <f t="shared" si="529"/>
        <v>0</v>
      </c>
      <c r="AV1084" s="113">
        <f t="shared" si="530"/>
        <v>0</v>
      </c>
      <c r="AX1084" s="68" t="str">
        <f>IF(BC1084="","",IF(BC1084&gt;0,COUNT($AY$2:AY1084),""))</f>
        <v/>
      </c>
      <c r="AY1084" s="113" t="str">
        <f t="shared" si="531"/>
        <v/>
      </c>
      <c r="AZ1084" s="113" t="str">
        <f t="shared" si="532"/>
        <v/>
      </c>
      <c r="BA1084" s="113" t="str">
        <f t="shared" si="533"/>
        <v/>
      </c>
      <c r="BB1084" s="113" t="str">
        <f t="shared" si="534"/>
        <v/>
      </c>
      <c r="BC1084" s="113" t="str">
        <f t="shared" si="535"/>
        <v/>
      </c>
      <c r="BD1084" s="113" t="str">
        <f t="shared" si="536"/>
        <v/>
      </c>
      <c r="BE1084" s="113" t="str">
        <f t="shared" si="537"/>
        <v/>
      </c>
      <c r="BF1084" s="113" t="str">
        <f t="shared" si="538"/>
        <v/>
      </c>
      <c r="BG1084" s="113" t="str">
        <f t="shared" si="539"/>
        <v/>
      </c>
      <c r="BH1084" s="113" t="str">
        <f t="shared" si="540"/>
        <v/>
      </c>
      <c r="BI1084" s="113" t="str">
        <f t="shared" si="541"/>
        <v/>
      </c>
      <c r="BJ1084" s="113" t="str">
        <f t="shared" si="542"/>
        <v/>
      </c>
      <c r="BK1084" s="113" t="str">
        <f t="shared" si="543"/>
        <v/>
      </c>
      <c r="BL1084" s="113" t="str">
        <f t="shared" si="544"/>
        <v/>
      </c>
      <c r="BM1084" s="113" t="str">
        <f t="shared" si="545"/>
        <v/>
      </c>
      <c r="BN1084" s="113" t="str">
        <f t="shared" si="546"/>
        <v/>
      </c>
    </row>
    <row r="1085" spans="1:66">
      <c r="A1085" s="111">
        <f>IF('Data Entry'!$H$4="","",'Data Entry'!$H$4)</f>
        <v>8</v>
      </c>
      <c r="B1085" s="111" t="str">
        <f>IF('Data Entry'!B1090="","",'Data Entry'!B1090)</f>
        <v/>
      </c>
      <c r="C1085" s="111" t="str">
        <f>IF('Data Entry'!C1090="","",'Data Entry'!C1090)</f>
        <v/>
      </c>
      <c r="D1085" s="114" t="str">
        <f>IF('Data Entry'!D1090="","",'Data Entry'!D1090)</f>
        <v/>
      </c>
      <c r="E1085" s="111" t="str">
        <f>IF('Data Entry'!E1090="","",UPPER('Data Entry'!E1090))</f>
        <v/>
      </c>
      <c r="F1085" s="111"/>
      <c r="G1085" s="111" t="str">
        <f>IF('Data Entry'!F1090="","",UPPER('Data Entry'!F1090))</f>
        <v/>
      </c>
      <c r="H1085" s="111"/>
      <c r="I1085" s="111"/>
      <c r="J1085" s="111"/>
      <c r="K1085" s="111" t="str">
        <f>IF('Data Entry'!G1090="","",'Data Entry'!G1090)</f>
        <v/>
      </c>
      <c r="L1085" s="111" t="str">
        <f>IF('Data Entry'!H1090="","",'Data Entry'!H1090)</f>
        <v/>
      </c>
      <c r="M1085" s="111"/>
      <c r="N1085" s="111"/>
      <c r="O1085" s="111"/>
      <c r="P1085" s="111"/>
      <c r="Q1085" s="111"/>
      <c r="R1085" s="111"/>
      <c r="S1085" s="111"/>
      <c r="T1085" s="111"/>
      <c r="U1085" s="111"/>
      <c r="V1085" s="111"/>
      <c r="W1085" s="111"/>
      <c r="X1085" s="111"/>
      <c r="Y1085" s="111"/>
      <c r="Z1085" s="111"/>
      <c r="AA1085" s="111"/>
      <c r="AB1085" s="111"/>
      <c r="AC1085" s="111"/>
      <c r="AD1085" s="111"/>
      <c r="AE1085" s="112"/>
      <c r="AF1085" s="68" t="str">
        <f>IF(AK1085="","",IF(AK1085&gt;0,COUNT($AG$2:AG1085),""))</f>
        <v/>
      </c>
      <c r="AG1085" s="113">
        <f t="shared" si="515"/>
        <v>8</v>
      </c>
      <c r="AH1085" s="113" t="str">
        <f t="shared" si="516"/>
        <v/>
      </c>
      <c r="AI1085" s="113" t="str">
        <f t="shared" si="517"/>
        <v/>
      </c>
      <c r="AJ1085" s="113" t="str">
        <f t="shared" si="518"/>
        <v/>
      </c>
      <c r="AK1085" s="113" t="str">
        <f t="shared" si="519"/>
        <v/>
      </c>
      <c r="AL1085" s="113">
        <f t="shared" si="520"/>
        <v>0</v>
      </c>
      <c r="AM1085" s="113" t="str">
        <f t="shared" si="521"/>
        <v/>
      </c>
      <c r="AN1085" s="113">
        <f t="shared" si="522"/>
        <v>0</v>
      </c>
      <c r="AO1085" s="113">
        <f t="shared" si="523"/>
        <v>0</v>
      </c>
      <c r="AP1085" s="113">
        <f t="shared" si="524"/>
        <v>0</v>
      </c>
      <c r="AQ1085" s="113" t="str">
        <f t="shared" si="525"/>
        <v/>
      </c>
      <c r="AR1085" s="113" t="str">
        <f t="shared" si="526"/>
        <v/>
      </c>
      <c r="AS1085" s="113">
        <f t="shared" si="527"/>
        <v>0</v>
      </c>
      <c r="AT1085" s="113">
        <f t="shared" si="528"/>
        <v>0</v>
      </c>
      <c r="AU1085" s="113">
        <f t="shared" si="529"/>
        <v>0</v>
      </c>
      <c r="AV1085" s="113">
        <f t="shared" si="530"/>
        <v>0</v>
      </c>
      <c r="AX1085" s="68" t="str">
        <f>IF(BC1085="","",IF(BC1085&gt;0,COUNT($AY$2:AY1085),""))</f>
        <v/>
      </c>
      <c r="AY1085" s="113" t="str">
        <f t="shared" si="531"/>
        <v/>
      </c>
      <c r="AZ1085" s="113" t="str">
        <f t="shared" si="532"/>
        <v/>
      </c>
      <c r="BA1085" s="113" t="str">
        <f t="shared" si="533"/>
        <v/>
      </c>
      <c r="BB1085" s="113" t="str">
        <f t="shared" si="534"/>
        <v/>
      </c>
      <c r="BC1085" s="113" t="str">
        <f t="shared" si="535"/>
        <v/>
      </c>
      <c r="BD1085" s="113" t="str">
        <f t="shared" si="536"/>
        <v/>
      </c>
      <c r="BE1085" s="113" t="str">
        <f t="shared" si="537"/>
        <v/>
      </c>
      <c r="BF1085" s="113" t="str">
        <f t="shared" si="538"/>
        <v/>
      </c>
      <c r="BG1085" s="113" t="str">
        <f t="shared" si="539"/>
        <v/>
      </c>
      <c r="BH1085" s="113" t="str">
        <f t="shared" si="540"/>
        <v/>
      </c>
      <c r="BI1085" s="113" t="str">
        <f t="shared" si="541"/>
        <v/>
      </c>
      <c r="BJ1085" s="113" t="str">
        <f t="shared" si="542"/>
        <v/>
      </c>
      <c r="BK1085" s="113" t="str">
        <f t="shared" si="543"/>
        <v/>
      </c>
      <c r="BL1085" s="113" t="str">
        <f t="shared" si="544"/>
        <v/>
      </c>
      <c r="BM1085" s="113" t="str">
        <f t="shared" si="545"/>
        <v/>
      </c>
      <c r="BN1085" s="113" t="str">
        <f t="shared" si="546"/>
        <v/>
      </c>
    </row>
    <row r="1086" spans="1:66">
      <c r="A1086" s="111">
        <f>IF('Data Entry'!$H$4="","",'Data Entry'!$H$4)</f>
        <v>8</v>
      </c>
      <c r="B1086" s="111" t="str">
        <f>IF('Data Entry'!B1091="","",'Data Entry'!B1091)</f>
        <v/>
      </c>
      <c r="C1086" s="111" t="str">
        <f>IF('Data Entry'!C1091="","",'Data Entry'!C1091)</f>
        <v/>
      </c>
      <c r="D1086" s="114" t="str">
        <f>IF('Data Entry'!D1091="","",'Data Entry'!D1091)</f>
        <v/>
      </c>
      <c r="E1086" s="111" t="str">
        <f>IF('Data Entry'!E1091="","",UPPER('Data Entry'!E1091))</f>
        <v/>
      </c>
      <c r="F1086" s="111"/>
      <c r="G1086" s="111" t="str">
        <f>IF('Data Entry'!F1091="","",UPPER('Data Entry'!F1091))</f>
        <v/>
      </c>
      <c r="H1086" s="111"/>
      <c r="I1086" s="111"/>
      <c r="J1086" s="111"/>
      <c r="K1086" s="111" t="str">
        <f>IF('Data Entry'!G1091="","",'Data Entry'!G1091)</f>
        <v/>
      </c>
      <c r="L1086" s="111" t="str">
        <f>IF('Data Entry'!H1091="","",'Data Entry'!H1091)</f>
        <v/>
      </c>
      <c r="M1086" s="111"/>
      <c r="N1086" s="111"/>
      <c r="O1086" s="111"/>
      <c r="P1086" s="111"/>
      <c r="Q1086" s="111"/>
      <c r="R1086" s="111"/>
      <c r="S1086" s="111"/>
      <c r="T1086" s="111"/>
      <c r="U1086" s="111"/>
      <c r="V1086" s="111"/>
      <c r="W1086" s="111"/>
      <c r="X1086" s="111"/>
      <c r="Y1086" s="111"/>
      <c r="Z1086" s="111"/>
      <c r="AA1086" s="111"/>
      <c r="AB1086" s="111"/>
      <c r="AC1086" s="111"/>
      <c r="AD1086" s="111"/>
      <c r="AE1086" s="112"/>
      <c r="AF1086" s="68" t="str">
        <f>IF(AK1086="","",IF(AK1086&gt;0,COUNT($AG$2:AG1086),""))</f>
        <v/>
      </c>
      <c r="AG1086" s="113">
        <f t="shared" si="515"/>
        <v>8</v>
      </c>
      <c r="AH1086" s="113" t="str">
        <f t="shared" si="516"/>
        <v/>
      </c>
      <c r="AI1086" s="113" t="str">
        <f t="shared" si="517"/>
        <v/>
      </c>
      <c r="AJ1086" s="113" t="str">
        <f t="shared" si="518"/>
        <v/>
      </c>
      <c r="AK1086" s="113" t="str">
        <f t="shared" si="519"/>
        <v/>
      </c>
      <c r="AL1086" s="113">
        <f t="shared" si="520"/>
        <v>0</v>
      </c>
      <c r="AM1086" s="113" t="str">
        <f t="shared" si="521"/>
        <v/>
      </c>
      <c r="AN1086" s="113">
        <f t="shared" si="522"/>
        <v>0</v>
      </c>
      <c r="AO1086" s="113">
        <f t="shared" si="523"/>
        <v>0</v>
      </c>
      <c r="AP1086" s="113">
        <f t="shared" si="524"/>
        <v>0</v>
      </c>
      <c r="AQ1086" s="113" t="str">
        <f t="shared" si="525"/>
        <v/>
      </c>
      <c r="AR1086" s="113" t="str">
        <f t="shared" si="526"/>
        <v/>
      </c>
      <c r="AS1086" s="113">
        <f t="shared" si="527"/>
        <v>0</v>
      </c>
      <c r="AT1086" s="113">
        <f t="shared" si="528"/>
        <v>0</v>
      </c>
      <c r="AU1086" s="113">
        <f t="shared" si="529"/>
        <v>0</v>
      </c>
      <c r="AV1086" s="113">
        <f t="shared" si="530"/>
        <v>0</v>
      </c>
      <c r="AX1086" s="68" t="str">
        <f>IF(BC1086="","",IF(BC1086&gt;0,COUNT($AY$2:AY1086),""))</f>
        <v/>
      </c>
      <c r="AY1086" s="113" t="str">
        <f t="shared" si="531"/>
        <v/>
      </c>
      <c r="AZ1086" s="113" t="str">
        <f t="shared" si="532"/>
        <v/>
      </c>
      <c r="BA1086" s="113" t="str">
        <f t="shared" si="533"/>
        <v/>
      </c>
      <c r="BB1086" s="113" t="str">
        <f t="shared" si="534"/>
        <v/>
      </c>
      <c r="BC1086" s="113" t="str">
        <f t="shared" si="535"/>
        <v/>
      </c>
      <c r="BD1086" s="113" t="str">
        <f t="shared" si="536"/>
        <v/>
      </c>
      <c r="BE1086" s="113" t="str">
        <f t="shared" si="537"/>
        <v/>
      </c>
      <c r="BF1086" s="113" t="str">
        <f t="shared" si="538"/>
        <v/>
      </c>
      <c r="BG1086" s="113" t="str">
        <f t="shared" si="539"/>
        <v/>
      </c>
      <c r="BH1086" s="113" t="str">
        <f t="shared" si="540"/>
        <v/>
      </c>
      <c r="BI1086" s="113" t="str">
        <f t="shared" si="541"/>
        <v/>
      </c>
      <c r="BJ1086" s="113" t="str">
        <f t="shared" si="542"/>
        <v/>
      </c>
      <c r="BK1086" s="113" t="str">
        <f t="shared" si="543"/>
        <v/>
      </c>
      <c r="BL1086" s="113" t="str">
        <f t="shared" si="544"/>
        <v/>
      </c>
      <c r="BM1086" s="113" t="str">
        <f t="shared" si="545"/>
        <v/>
      </c>
      <c r="BN1086" s="113" t="str">
        <f t="shared" si="546"/>
        <v/>
      </c>
    </row>
    <row r="1087" spans="1:66">
      <c r="A1087" s="111">
        <f>IF('Data Entry'!$H$4="","",'Data Entry'!$H$4)</f>
        <v>8</v>
      </c>
      <c r="B1087" s="111" t="str">
        <f>IF('Data Entry'!B1092="","",'Data Entry'!B1092)</f>
        <v/>
      </c>
      <c r="C1087" s="111" t="str">
        <f>IF('Data Entry'!C1092="","",'Data Entry'!C1092)</f>
        <v/>
      </c>
      <c r="D1087" s="114" t="str">
        <f>IF('Data Entry'!D1092="","",'Data Entry'!D1092)</f>
        <v/>
      </c>
      <c r="E1087" s="111" t="str">
        <f>IF('Data Entry'!E1092="","",UPPER('Data Entry'!E1092))</f>
        <v/>
      </c>
      <c r="F1087" s="111"/>
      <c r="G1087" s="111" t="str">
        <f>IF('Data Entry'!F1092="","",UPPER('Data Entry'!F1092))</f>
        <v/>
      </c>
      <c r="H1087" s="111"/>
      <c r="I1087" s="111"/>
      <c r="J1087" s="111"/>
      <c r="K1087" s="111" t="str">
        <f>IF('Data Entry'!G1092="","",'Data Entry'!G1092)</f>
        <v/>
      </c>
      <c r="L1087" s="111" t="str">
        <f>IF('Data Entry'!H1092="","",'Data Entry'!H1092)</f>
        <v/>
      </c>
      <c r="M1087" s="111"/>
      <c r="N1087" s="111"/>
      <c r="O1087" s="111"/>
      <c r="P1087" s="111"/>
      <c r="Q1087" s="111"/>
      <c r="R1087" s="111"/>
      <c r="S1087" s="111"/>
      <c r="T1087" s="111"/>
      <c r="U1087" s="111"/>
      <c r="V1087" s="111"/>
      <c r="W1087" s="111"/>
      <c r="X1087" s="111"/>
      <c r="Y1087" s="111"/>
      <c r="Z1087" s="111"/>
      <c r="AA1087" s="111"/>
      <c r="AB1087" s="111"/>
      <c r="AC1087" s="111"/>
      <c r="AD1087" s="111"/>
      <c r="AE1087" s="112"/>
      <c r="AF1087" s="68" t="str">
        <f>IF(AK1087="","",IF(AK1087&gt;0,COUNT($AG$2:AG1087),""))</f>
        <v/>
      </c>
      <c r="AG1087" s="113">
        <f t="shared" si="515"/>
        <v>8</v>
      </c>
      <c r="AH1087" s="113" t="str">
        <f t="shared" si="516"/>
        <v/>
      </c>
      <c r="AI1087" s="113" t="str">
        <f t="shared" si="517"/>
        <v/>
      </c>
      <c r="AJ1087" s="113" t="str">
        <f t="shared" si="518"/>
        <v/>
      </c>
      <c r="AK1087" s="113" t="str">
        <f t="shared" si="519"/>
        <v/>
      </c>
      <c r="AL1087" s="113">
        <f t="shared" si="520"/>
        <v>0</v>
      </c>
      <c r="AM1087" s="113" t="str">
        <f t="shared" si="521"/>
        <v/>
      </c>
      <c r="AN1087" s="113">
        <f t="shared" si="522"/>
        <v>0</v>
      </c>
      <c r="AO1087" s="113">
        <f t="shared" si="523"/>
        <v>0</v>
      </c>
      <c r="AP1087" s="113">
        <f t="shared" si="524"/>
        <v>0</v>
      </c>
      <c r="AQ1087" s="113" t="str">
        <f t="shared" si="525"/>
        <v/>
      </c>
      <c r="AR1087" s="113" t="str">
        <f t="shared" si="526"/>
        <v/>
      </c>
      <c r="AS1087" s="113">
        <f t="shared" si="527"/>
        <v>0</v>
      </c>
      <c r="AT1087" s="113">
        <f t="shared" si="528"/>
        <v>0</v>
      </c>
      <c r="AU1087" s="113">
        <f t="shared" si="529"/>
        <v>0</v>
      </c>
      <c r="AV1087" s="113">
        <f t="shared" si="530"/>
        <v>0</v>
      </c>
      <c r="AX1087" s="68" t="str">
        <f>IF(BC1087="","",IF(BC1087&gt;0,COUNT($AY$2:AY1087),""))</f>
        <v/>
      </c>
      <c r="AY1087" s="113" t="str">
        <f t="shared" si="531"/>
        <v/>
      </c>
      <c r="AZ1087" s="113" t="str">
        <f t="shared" si="532"/>
        <v/>
      </c>
      <c r="BA1087" s="113" t="str">
        <f t="shared" si="533"/>
        <v/>
      </c>
      <c r="BB1087" s="113" t="str">
        <f t="shared" si="534"/>
        <v/>
      </c>
      <c r="BC1087" s="113" t="str">
        <f t="shared" si="535"/>
        <v/>
      </c>
      <c r="BD1087" s="113" t="str">
        <f t="shared" si="536"/>
        <v/>
      </c>
      <c r="BE1087" s="113" t="str">
        <f t="shared" si="537"/>
        <v/>
      </c>
      <c r="BF1087" s="113" t="str">
        <f t="shared" si="538"/>
        <v/>
      </c>
      <c r="BG1087" s="113" t="str">
        <f t="shared" si="539"/>
        <v/>
      </c>
      <c r="BH1087" s="113" t="str">
        <f t="shared" si="540"/>
        <v/>
      </c>
      <c r="BI1087" s="113" t="str">
        <f t="shared" si="541"/>
        <v/>
      </c>
      <c r="BJ1087" s="113" t="str">
        <f t="shared" si="542"/>
        <v/>
      </c>
      <c r="BK1087" s="113" t="str">
        <f t="shared" si="543"/>
        <v/>
      </c>
      <c r="BL1087" s="113" t="str">
        <f t="shared" si="544"/>
        <v/>
      </c>
      <c r="BM1087" s="113" t="str">
        <f t="shared" si="545"/>
        <v/>
      </c>
      <c r="BN1087" s="113" t="str">
        <f t="shared" si="546"/>
        <v/>
      </c>
    </row>
    <row r="1088" spans="1:66">
      <c r="A1088" s="111">
        <f>IF('Data Entry'!$H$4="","",'Data Entry'!$H$4)</f>
        <v>8</v>
      </c>
      <c r="B1088" s="111" t="str">
        <f>IF('Data Entry'!B1093="","",'Data Entry'!B1093)</f>
        <v/>
      </c>
      <c r="C1088" s="111" t="str">
        <f>IF('Data Entry'!C1093="","",'Data Entry'!C1093)</f>
        <v/>
      </c>
      <c r="D1088" s="114" t="str">
        <f>IF('Data Entry'!D1093="","",'Data Entry'!D1093)</f>
        <v/>
      </c>
      <c r="E1088" s="111" t="str">
        <f>IF('Data Entry'!E1093="","",UPPER('Data Entry'!E1093))</f>
        <v/>
      </c>
      <c r="F1088" s="111"/>
      <c r="G1088" s="111" t="str">
        <f>IF('Data Entry'!F1093="","",UPPER('Data Entry'!F1093))</f>
        <v/>
      </c>
      <c r="H1088" s="111"/>
      <c r="I1088" s="111"/>
      <c r="J1088" s="111"/>
      <c r="K1088" s="111" t="str">
        <f>IF('Data Entry'!G1093="","",'Data Entry'!G1093)</f>
        <v/>
      </c>
      <c r="L1088" s="111" t="str">
        <f>IF('Data Entry'!H1093="","",'Data Entry'!H1093)</f>
        <v/>
      </c>
      <c r="M1088" s="111"/>
      <c r="N1088" s="111"/>
      <c r="O1088" s="111"/>
      <c r="P1088" s="111"/>
      <c r="Q1088" s="111"/>
      <c r="R1088" s="111"/>
      <c r="S1088" s="111"/>
      <c r="T1088" s="111"/>
      <c r="U1088" s="111"/>
      <c r="V1088" s="111"/>
      <c r="W1088" s="111"/>
      <c r="X1088" s="111"/>
      <c r="Y1088" s="111"/>
      <c r="Z1088" s="111"/>
      <c r="AA1088" s="111"/>
      <c r="AB1088" s="111"/>
      <c r="AC1088" s="111"/>
      <c r="AD1088" s="111"/>
      <c r="AE1088" s="112"/>
      <c r="AF1088" s="68" t="str">
        <f>IF(AK1088="","",IF(AK1088&gt;0,COUNT($AG$2:AG1088),""))</f>
        <v/>
      </c>
      <c r="AG1088" s="113">
        <f t="shared" si="515"/>
        <v>8</v>
      </c>
      <c r="AH1088" s="113" t="str">
        <f t="shared" si="516"/>
        <v/>
      </c>
      <c r="AI1088" s="113" t="str">
        <f t="shared" si="517"/>
        <v/>
      </c>
      <c r="AJ1088" s="113" t="str">
        <f t="shared" si="518"/>
        <v/>
      </c>
      <c r="AK1088" s="113" t="str">
        <f t="shared" si="519"/>
        <v/>
      </c>
      <c r="AL1088" s="113">
        <f t="shared" si="520"/>
        <v>0</v>
      </c>
      <c r="AM1088" s="113" t="str">
        <f t="shared" si="521"/>
        <v/>
      </c>
      <c r="AN1088" s="113">
        <f t="shared" si="522"/>
        <v>0</v>
      </c>
      <c r="AO1088" s="113">
        <f t="shared" si="523"/>
        <v>0</v>
      </c>
      <c r="AP1088" s="113">
        <f t="shared" si="524"/>
        <v>0</v>
      </c>
      <c r="AQ1088" s="113" t="str">
        <f t="shared" si="525"/>
        <v/>
      </c>
      <c r="AR1088" s="113" t="str">
        <f t="shared" si="526"/>
        <v/>
      </c>
      <c r="AS1088" s="113">
        <f t="shared" si="527"/>
        <v>0</v>
      </c>
      <c r="AT1088" s="113">
        <f t="shared" si="528"/>
        <v>0</v>
      </c>
      <c r="AU1088" s="113">
        <f t="shared" si="529"/>
        <v>0</v>
      </c>
      <c r="AV1088" s="113">
        <f t="shared" si="530"/>
        <v>0</v>
      </c>
      <c r="AX1088" s="68" t="str">
        <f>IF(BC1088="","",IF(BC1088&gt;0,COUNT($AY$2:AY1088),""))</f>
        <v/>
      </c>
      <c r="AY1088" s="113" t="str">
        <f t="shared" si="531"/>
        <v/>
      </c>
      <c r="AZ1088" s="113" t="str">
        <f t="shared" si="532"/>
        <v/>
      </c>
      <c r="BA1088" s="113" t="str">
        <f t="shared" si="533"/>
        <v/>
      </c>
      <c r="BB1088" s="113" t="str">
        <f t="shared" si="534"/>
        <v/>
      </c>
      <c r="BC1088" s="113" t="str">
        <f t="shared" si="535"/>
        <v/>
      </c>
      <c r="BD1088" s="113" t="str">
        <f t="shared" si="536"/>
        <v/>
      </c>
      <c r="BE1088" s="113" t="str">
        <f t="shared" si="537"/>
        <v/>
      </c>
      <c r="BF1088" s="113" t="str">
        <f t="shared" si="538"/>
        <v/>
      </c>
      <c r="BG1088" s="113" t="str">
        <f t="shared" si="539"/>
        <v/>
      </c>
      <c r="BH1088" s="113" t="str">
        <f t="shared" si="540"/>
        <v/>
      </c>
      <c r="BI1088" s="113" t="str">
        <f t="shared" si="541"/>
        <v/>
      </c>
      <c r="BJ1088" s="113" t="str">
        <f t="shared" si="542"/>
        <v/>
      </c>
      <c r="BK1088" s="113" t="str">
        <f t="shared" si="543"/>
        <v/>
      </c>
      <c r="BL1088" s="113" t="str">
        <f t="shared" si="544"/>
        <v/>
      </c>
      <c r="BM1088" s="113" t="str">
        <f t="shared" si="545"/>
        <v/>
      </c>
      <c r="BN1088" s="113" t="str">
        <f t="shared" si="546"/>
        <v/>
      </c>
    </row>
    <row r="1089" spans="1:66">
      <c r="A1089" s="111">
        <f>IF('Data Entry'!$H$4="","",'Data Entry'!$H$4)</f>
        <v>8</v>
      </c>
      <c r="B1089" s="111" t="str">
        <f>IF('Data Entry'!B1094="","",'Data Entry'!B1094)</f>
        <v/>
      </c>
      <c r="C1089" s="111" t="str">
        <f>IF('Data Entry'!C1094="","",'Data Entry'!C1094)</f>
        <v/>
      </c>
      <c r="D1089" s="114" t="str">
        <f>IF('Data Entry'!D1094="","",'Data Entry'!D1094)</f>
        <v/>
      </c>
      <c r="E1089" s="111" t="str">
        <f>IF('Data Entry'!E1094="","",UPPER('Data Entry'!E1094))</f>
        <v/>
      </c>
      <c r="F1089" s="111"/>
      <c r="G1089" s="111" t="str">
        <f>IF('Data Entry'!F1094="","",UPPER('Data Entry'!F1094))</f>
        <v/>
      </c>
      <c r="H1089" s="111"/>
      <c r="I1089" s="111"/>
      <c r="J1089" s="111"/>
      <c r="K1089" s="111" t="str">
        <f>IF('Data Entry'!G1094="","",'Data Entry'!G1094)</f>
        <v/>
      </c>
      <c r="L1089" s="111" t="str">
        <f>IF('Data Entry'!H1094="","",'Data Entry'!H1094)</f>
        <v/>
      </c>
      <c r="M1089" s="111"/>
      <c r="N1089" s="111"/>
      <c r="O1089" s="111"/>
      <c r="P1089" s="111"/>
      <c r="Q1089" s="111"/>
      <c r="R1089" s="111"/>
      <c r="S1089" s="111"/>
      <c r="T1089" s="111"/>
      <c r="U1089" s="111"/>
      <c r="V1089" s="111"/>
      <c r="W1089" s="111"/>
      <c r="X1089" s="111"/>
      <c r="Y1089" s="111"/>
      <c r="Z1089" s="111"/>
      <c r="AA1089" s="111"/>
      <c r="AB1089" s="111"/>
      <c r="AC1089" s="111"/>
      <c r="AD1089" s="111"/>
      <c r="AE1089" s="112"/>
      <c r="AF1089" s="68" t="str">
        <f>IF(AK1089="","",IF(AK1089&gt;0,COUNT($AG$2:AG1089),""))</f>
        <v/>
      </c>
      <c r="AG1089" s="113">
        <f t="shared" si="515"/>
        <v>8</v>
      </c>
      <c r="AH1089" s="113" t="str">
        <f t="shared" si="516"/>
        <v/>
      </c>
      <c r="AI1089" s="113" t="str">
        <f t="shared" si="517"/>
        <v/>
      </c>
      <c r="AJ1089" s="113" t="str">
        <f t="shared" si="518"/>
        <v/>
      </c>
      <c r="AK1089" s="113" t="str">
        <f t="shared" si="519"/>
        <v/>
      </c>
      <c r="AL1089" s="113">
        <f t="shared" si="520"/>
        <v>0</v>
      </c>
      <c r="AM1089" s="113" t="str">
        <f t="shared" si="521"/>
        <v/>
      </c>
      <c r="AN1089" s="113">
        <f t="shared" si="522"/>
        <v>0</v>
      </c>
      <c r="AO1089" s="113">
        <f t="shared" si="523"/>
        <v>0</v>
      </c>
      <c r="AP1089" s="113">
        <f t="shared" si="524"/>
        <v>0</v>
      </c>
      <c r="AQ1089" s="113" t="str">
        <f t="shared" si="525"/>
        <v/>
      </c>
      <c r="AR1089" s="113" t="str">
        <f t="shared" si="526"/>
        <v/>
      </c>
      <c r="AS1089" s="113">
        <f t="shared" si="527"/>
        <v>0</v>
      </c>
      <c r="AT1089" s="113">
        <f t="shared" si="528"/>
        <v>0</v>
      </c>
      <c r="AU1089" s="113">
        <f t="shared" si="529"/>
        <v>0</v>
      </c>
      <c r="AV1089" s="113">
        <f t="shared" si="530"/>
        <v>0</v>
      </c>
      <c r="AX1089" s="68" t="str">
        <f>IF(BC1089="","",IF(BC1089&gt;0,COUNT($AY$2:AY1089),""))</f>
        <v/>
      </c>
      <c r="AY1089" s="113" t="str">
        <f t="shared" si="531"/>
        <v/>
      </c>
      <c r="AZ1089" s="113" t="str">
        <f t="shared" si="532"/>
        <v/>
      </c>
      <c r="BA1089" s="113" t="str">
        <f t="shared" si="533"/>
        <v/>
      </c>
      <c r="BB1089" s="113" t="str">
        <f t="shared" si="534"/>
        <v/>
      </c>
      <c r="BC1089" s="113" t="str">
        <f t="shared" si="535"/>
        <v/>
      </c>
      <c r="BD1089" s="113" t="str">
        <f t="shared" si="536"/>
        <v/>
      </c>
      <c r="BE1089" s="113" t="str">
        <f t="shared" si="537"/>
        <v/>
      </c>
      <c r="BF1089" s="113" t="str">
        <f t="shared" si="538"/>
        <v/>
      </c>
      <c r="BG1089" s="113" t="str">
        <f t="shared" si="539"/>
        <v/>
      </c>
      <c r="BH1089" s="113" t="str">
        <f t="shared" si="540"/>
        <v/>
      </c>
      <c r="BI1089" s="113" t="str">
        <f t="shared" si="541"/>
        <v/>
      </c>
      <c r="BJ1089" s="113" t="str">
        <f t="shared" si="542"/>
        <v/>
      </c>
      <c r="BK1089" s="113" t="str">
        <f t="shared" si="543"/>
        <v/>
      </c>
      <c r="BL1089" s="113" t="str">
        <f t="shared" si="544"/>
        <v/>
      </c>
      <c r="BM1089" s="113" t="str">
        <f t="shared" si="545"/>
        <v/>
      </c>
      <c r="BN1089" s="113" t="str">
        <f t="shared" si="546"/>
        <v/>
      </c>
    </row>
    <row r="1090" spans="1:66">
      <c r="A1090" s="111">
        <f>IF('Data Entry'!$H$4="","",'Data Entry'!$H$4)</f>
        <v>8</v>
      </c>
      <c r="B1090" s="111" t="str">
        <f>IF('Data Entry'!B1095="","",'Data Entry'!B1095)</f>
        <v/>
      </c>
      <c r="C1090" s="111" t="str">
        <f>IF('Data Entry'!C1095="","",'Data Entry'!C1095)</f>
        <v/>
      </c>
      <c r="D1090" s="114" t="str">
        <f>IF('Data Entry'!D1095="","",'Data Entry'!D1095)</f>
        <v/>
      </c>
      <c r="E1090" s="111" t="str">
        <f>IF('Data Entry'!E1095="","",UPPER('Data Entry'!E1095))</f>
        <v/>
      </c>
      <c r="F1090" s="111"/>
      <c r="G1090" s="111" t="str">
        <f>IF('Data Entry'!F1095="","",UPPER('Data Entry'!F1095))</f>
        <v/>
      </c>
      <c r="H1090" s="111"/>
      <c r="I1090" s="111"/>
      <c r="J1090" s="111"/>
      <c r="K1090" s="111" t="str">
        <f>IF('Data Entry'!G1095="","",'Data Entry'!G1095)</f>
        <v/>
      </c>
      <c r="L1090" s="111" t="str">
        <f>IF('Data Entry'!H1095="","",'Data Entry'!H1095)</f>
        <v/>
      </c>
      <c r="M1090" s="111"/>
      <c r="N1090" s="111"/>
      <c r="O1090" s="111"/>
      <c r="P1090" s="111"/>
      <c r="Q1090" s="111"/>
      <c r="R1090" s="111"/>
      <c r="S1090" s="111"/>
      <c r="T1090" s="111"/>
      <c r="U1090" s="111"/>
      <c r="V1090" s="111"/>
      <c r="W1090" s="111"/>
      <c r="X1090" s="111"/>
      <c r="Y1090" s="111"/>
      <c r="Z1090" s="111"/>
      <c r="AA1090" s="111"/>
      <c r="AB1090" s="111"/>
      <c r="AC1090" s="111"/>
      <c r="AD1090" s="111"/>
      <c r="AE1090" s="112"/>
      <c r="AF1090" s="68" t="str">
        <f>IF(AK1090="","",IF(AK1090&gt;0,COUNT($AG$2:AG1090),""))</f>
        <v/>
      </c>
      <c r="AG1090" s="113">
        <f t="shared" si="515"/>
        <v>8</v>
      </c>
      <c r="AH1090" s="113" t="str">
        <f t="shared" si="516"/>
        <v/>
      </c>
      <c r="AI1090" s="113" t="str">
        <f t="shared" si="517"/>
        <v/>
      </c>
      <c r="AJ1090" s="113" t="str">
        <f t="shared" si="518"/>
        <v/>
      </c>
      <c r="AK1090" s="113" t="str">
        <f t="shared" si="519"/>
        <v/>
      </c>
      <c r="AL1090" s="113">
        <f t="shared" si="520"/>
        <v>0</v>
      </c>
      <c r="AM1090" s="113" t="str">
        <f t="shared" si="521"/>
        <v/>
      </c>
      <c r="AN1090" s="113">
        <f t="shared" si="522"/>
        <v>0</v>
      </c>
      <c r="AO1090" s="113">
        <f t="shared" si="523"/>
        <v>0</v>
      </c>
      <c r="AP1090" s="113">
        <f t="shared" si="524"/>
        <v>0</v>
      </c>
      <c r="AQ1090" s="113" t="str">
        <f t="shared" si="525"/>
        <v/>
      </c>
      <c r="AR1090" s="113" t="str">
        <f t="shared" si="526"/>
        <v/>
      </c>
      <c r="AS1090" s="113">
        <f t="shared" si="527"/>
        <v>0</v>
      </c>
      <c r="AT1090" s="113">
        <f t="shared" si="528"/>
        <v>0</v>
      </c>
      <c r="AU1090" s="113">
        <f t="shared" si="529"/>
        <v>0</v>
      </c>
      <c r="AV1090" s="113">
        <f t="shared" si="530"/>
        <v>0</v>
      </c>
      <c r="AX1090" s="68" t="str">
        <f>IF(BC1090="","",IF(BC1090&gt;0,COUNT($AY$2:AY1090),""))</f>
        <v/>
      </c>
      <c r="AY1090" s="113" t="str">
        <f t="shared" si="531"/>
        <v/>
      </c>
      <c r="AZ1090" s="113" t="str">
        <f t="shared" si="532"/>
        <v/>
      </c>
      <c r="BA1090" s="113" t="str">
        <f t="shared" si="533"/>
        <v/>
      </c>
      <c r="BB1090" s="113" t="str">
        <f t="shared" si="534"/>
        <v/>
      </c>
      <c r="BC1090" s="113" t="str">
        <f t="shared" si="535"/>
        <v/>
      </c>
      <c r="BD1090" s="113" t="str">
        <f t="shared" si="536"/>
        <v/>
      </c>
      <c r="BE1090" s="113" t="str">
        <f t="shared" si="537"/>
        <v/>
      </c>
      <c r="BF1090" s="113" t="str">
        <f t="shared" si="538"/>
        <v/>
      </c>
      <c r="BG1090" s="113" t="str">
        <f t="shared" si="539"/>
        <v/>
      </c>
      <c r="BH1090" s="113" t="str">
        <f t="shared" si="540"/>
        <v/>
      </c>
      <c r="BI1090" s="113" t="str">
        <f t="shared" si="541"/>
        <v/>
      </c>
      <c r="BJ1090" s="113" t="str">
        <f t="shared" si="542"/>
        <v/>
      </c>
      <c r="BK1090" s="113" t="str">
        <f t="shared" si="543"/>
        <v/>
      </c>
      <c r="BL1090" s="113" t="str">
        <f t="shared" si="544"/>
        <v/>
      </c>
      <c r="BM1090" s="113" t="str">
        <f t="shared" si="545"/>
        <v/>
      </c>
      <c r="BN1090" s="113" t="str">
        <f t="shared" si="546"/>
        <v/>
      </c>
    </row>
    <row r="1091" spans="1:66">
      <c r="A1091" s="111">
        <f>IF('Data Entry'!$H$4="","",'Data Entry'!$H$4)</f>
        <v>8</v>
      </c>
      <c r="B1091" s="111" t="str">
        <f>IF('Data Entry'!B1096="","",'Data Entry'!B1096)</f>
        <v/>
      </c>
      <c r="C1091" s="111" t="str">
        <f>IF('Data Entry'!C1096="","",'Data Entry'!C1096)</f>
        <v/>
      </c>
      <c r="D1091" s="114" t="str">
        <f>IF('Data Entry'!D1096="","",'Data Entry'!D1096)</f>
        <v/>
      </c>
      <c r="E1091" s="111" t="str">
        <f>IF('Data Entry'!E1096="","",UPPER('Data Entry'!E1096))</f>
        <v/>
      </c>
      <c r="F1091" s="111"/>
      <c r="G1091" s="111" t="str">
        <f>IF('Data Entry'!F1096="","",UPPER('Data Entry'!F1096))</f>
        <v/>
      </c>
      <c r="H1091" s="111"/>
      <c r="I1091" s="111"/>
      <c r="J1091" s="111"/>
      <c r="K1091" s="111" t="str">
        <f>IF('Data Entry'!G1096="","",'Data Entry'!G1096)</f>
        <v/>
      </c>
      <c r="L1091" s="111" t="str">
        <f>IF('Data Entry'!H1096="","",'Data Entry'!H1096)</f>
        <v/>
      </c>
      <c r="M1091" s="111"/>
      <c r="N1091" s="111"/>
      <c r="O1091" s="111"/>
      <c r="P1091" s="111"/>
      <c r="Q1091" s="111"/>
      <c r="R1091" s="111"/>
      <c r="S1091" s="111"/>
      <c r="T1091" s="111"/>
      <c r="U1091" s="111"/>
      <c r="V1091" s="111"/>
      <c r="W1091" s="111"/>
      <c r="X1091" s="111"/>
      <c r="Y1091" s="111"/>
      <c r="Z1091" s="111"/>
      <c r="AA1091" s="111"/>
      <c r="AB1091" s="111"/>
      <c r="AC1091" s="111"/>
      <c r="AD1091" s="111"/>
      <c r="AE1091" s="112"/>
      <c r="AF1091" s="68" t="str">
        <f>IF(AK1091="","",IF(AK1091&gt;0,COUNT($AG$2:AG1091),""))</f>
        <v/>
      </c>
      <c r="AG1091" s="113">
        <f t="shared" ref="AG1091:AG1154" si="547">IF(AND($AJ$1=8,$A1091=8),A1091,"")</f>
        <v>8</v>
      </c>
      <c r="AH1091" s="113" t="str">
        <f t="shared" ref="AH1091:AH1154" si="548">IF(AND($AJ$1=8,$A1091=8),B1091,"")</f>
        <v/>
      </c>
      <c r="AI1091" s="113" t="str">
        <f t="shared" ref="AI1091:AI1154" si="549">IF(AND($AJ$1=8,$A1091=8),C1091,"")</f>
        <v/>
      </c>
      <c r="AJ1091" s="113" t="str">
        <f t="shared" ref="AJ1091:AJ1154" si="550">IF(AND($AJ$1=8,$A1091=8),D1091,"")</f>
        <v/>
      </c>
      <c r="AK1091" s="113" t="str">
        <f t="shared" ref="AK1091:AK1154" si="551">IF(AND($AJ$1=8,$A1091=8),E1091,"")</f>
        <v/>
      </c>
      <c r="AL1091" s="113">
        <f t="shared" ref="AL1091:AL1154" si="552">IF(AND($AJ$1=8,$A1091=8),F1091,"")</f>
        <v>0</v>
      </c>
      <c r="AM1091" s="113" t="str">
        <f t="shared" ref="AM1091:AM1154" si="553">IF(AND($AJ$1=8,$A1091=8),G1091,"")</f>
        <v/>
      </c>
      <c r="AN1091" s="113">
        <f t="shared" ref="AN1091:AN1154" si="554">IF(AND($AJ$1=8,$A1091=8),H1091,"")</f>
        <v>0</v>
      </c>
      <c r="AO1091" s="113">
        <f t="shared" ref="AO1091:AO1154" si="555">IF(AND($AJ$1=8,$A1091=8),I1091,"")</f>
        <v>0</v>
      </c>
      <c r="AP1091" s="113">
        <f t="shared" ref="AP1091:AP1154" si="556">IF(AND($AJ$1=8,$A1091=8),J1091,"")</f>
        <v>0</v>
      </c>
      <c r="AQ1091" s="113" t="str">
        <f t="shared" ref="AQ1091:AQ1154" si="557">IF(AND($AJ$1=8,$A1091=8),K1091,"")</f>
        <v/>
      </c>
      <c r="AR1091" s="113" t="str">
        <f t="shared" ref="AR1091:AR1154" si="558">IF(AND($AJ$1=8,$A1091=8),L1091,"")</f>
        <v/>
      </c>
      <c r="AS1091" s="113">
        <f t="shared" ref="AS1091:AS1154" si="559">IF(AND($AJ$1=8,$A1091=8),M1091,"")</f>
        <v>0</v>
      </c>
      <c r="AT1091" s="113">
        <f t="shared" ref="AT1091:AT1154" si="560">IF(AND($AJ$1=8,$A1091=8),N1091,"")</f>
        <v>0</v>
      </c>
      <c r="AU1091" s="113">
        <f t="shared" ref="AU1091:AU1154" si="561">IF(AND($AJ$1=8,$A1091=8),O1091,"")</f>
        <v>0</v>
      </c>
      <c r="AV1091" s="113">
        <f t="shared" ref="AV1091:AV1154" si="562">IF(AND($AJ$1=8,$A1091=8),P1091,"")</f>
        <v>0</v>
      </c>
      <c r="AX1091" s="68" t="str">
        <f>IF(BC1091="","",IF(BC1091&gt;0,COUNT($AY$2:AY1091),""))</f>
        <v/>
      </c>
      <c r="AY1091" s="113" t="str">
        <f t="shared" ref="AY1091:AY1154" si="563">IF(AND($BB$1=8,$A1091=8,$BC$1=B1091),A1091,"")</f>
        <v/>
      </c>
      <c r="AZ1091" s="113" t="str">
        <f t="shared" ref="AZ1091:AZ1154" si="564">IF(AND($BB$1=8,$A1091=8,$BC$1=$B1091),B1091,"")</f>
        <v/>
      </c>
      <c r="BA1091" s="113" t="str">
        <f t="shared" ref="BA1091:BA1154" si="565">IF(AND($BB$1=8,$A1091=8,$BC$1=$B1091),C1091,"")</f>
        <v/>
      </c>
      <c r="BB1091" s="113" t="str">
        <f t="shared" ref="BB1091:BB1154" si="566">IF(AND($BB$1=8,$A1091=8,$BC$1=$B1091),D1091,"")</f>
        <v/>
      </c>
      <c r="BC1091" s="113" t="str">
        <f t="shared" ref="BC1091:BC1154" si="567">IF(AND($BB$1=8,$A1091=8,$BC$1=$B1091),E1091,"")</f>
        <v/>
      </c>
      <c r="BD1091" s="113" t="str">
        <f t="shared" ref="BD1091:BD1154" si="568">IF(AND($BB$1=8,$A1091=8,$BC$1=$B1091),F1091,"")</f>
        <v/>
      </c>
      <c r="BE1091" s="113" t="str">
        <f t="shared" ref="BE1091:BE1154" si="569">IF(AND($BB$1=8,$A1091=8,$BC$1=$B1091),G1091,"")</f>
        <v/>
      </c>
      <c r="BF1091" s="113" t="str">
        <f t="shared" ref="BF1091:BF1154" si="570">IF(AND($BB$1=8,$A1091=8,$BC$1=$B1091),H1091,"")</f>
        <v/>
      </c>
      <c r="BG1091" s="113" t="str">
        <f t="shared" ref="BG1091:BG1154" si="571">IF(AND($BB$1=8,$A1091=8,$BC$1=$B1091),I1091,"")</f>
        <v/>
      </c>
      <c r="BH1091" s="113" t="str">
        <f t="shared" ref="BH1091:BH1154" si="572">IF(AND($BB$1=8,$A1091=8,$BC$1=$B1091),J1091,"")</f>
        <v/>
      </c>
      <c r="BI1091" s="113" t="str">
        <f t="shared" ref="BI1091:BI1154" si="573">IF(AND($BB$1=8,$A1091=8,$BC$1=$B1091),K1091,"")</f>
        <v/>
      </c>
      <c r="BJ1091" s="113" t="str">
        <f t="shared" ref="BJ1091:BJ1154" si="574">IF(AND($BB$1=8,$A1091=8,$BC$1=$B1091),L1091,"")</f>
        <v/>
      </c>
      <c r="BK1091" s="113" t="str">
        <f t="shared" ref="BK1091:BK1154" si="575">IF(AND($BB$1=8,$A1091=8,$BC$1=$B1091),M1091,"")</f>
        <v/>
      </c>
      <c r="BL1091" s="113" t="str">
        <f t="shared" ref="BL1091:BL1154" si="576">IF(AND($BB$1=8,$A1091=8,$BC$1=$B1091),N1091,"")</f>
        <v/>
      </c>
      <c r="BM1091" s="113" t="str">
        <f t="shared" ref="BM1091:BM1154" si="577">IF(AND($BB$1=8,$A1091=8,$BC$1=$B1091),O1091,"")</f>
        <v/>
      </c>
      <c r="BN1091" s="113" t="str">
        <f t="shared" ref="BN1091:BN1154" si="578">IF(AND($BB$1=8,$A1091=8,$BC$1=$B1091),P1091,"")</f>
        <v/>
      </c>
    </row>
    <row r="1092" spans="1:66">
      <c r="A1092" s="111">
        <f>IF('Data Entry'!$H$4="","",'Data Entry'!$H$4)</f>
        <v>8</v>
      </c>
      <c r="B1092" s="111" t="str">
        <f>IF('Data Entry'!B1097="","",'Data Entry'!B1097)</f>
        <v/>
      </c>
      <c r="C1092" s="111" t="str">
        <f>IF('Data Entry'!C1097="","",'Data Entry'!C1097)</f>
        <v/>
      </c>
      <c r="D1092" s="114" t="str">
        <f>IF('Data Entry'!D1097="","",'Data Entry'!D1097)</f>
        <v/>
      </c>
      <c r="E1092" s="111" t="str">
        <f>IF('Data Entry'!E1097="","",UPPER('Data Entry'!E1097))</f>
        <v/>
      </c>
      <c r="F1092" s="111"/>
      <c r="G1092" s="111" t="str">
        <f>IF('Data Entry'!F1097="","",UPPER('Data Entry'!F1097))</f>
        <v/>
      </c>
      <c r="H1092" s="111"/>
      <c r="I1092" s="111"/>
      <c r="J1092" s="111"/>
      <c r="K1092" s="111" t="str">
        <f>IF('Data Entry'!G1097="","",'Data Entry'!G1097)</f>
        <v/>
      </c>
      <c r="L1092" s="111" t="str">
        <f>IF('Data Entry'!H1097="","",'Data Entry'!H1097)</f>
        <v/>
      </c>
      <c r="M1092" s="111"/>
      <c r="N1092" s="111"/>
      <c r="O1092" s="111"/>
      <c r="P1092" s="111"/>
      <c r="Q1092" s="111"/>
      <c r="R1092" s="111"/>
      <c r="S1092" s="111"/>
      <c r="T1092" s="111"/>
      <c r="U1092" s="111"/>
      <c r="V1092" s="111"/>
      <c r="W1092" s="111"/>
      <c r="X1092" s="111"/>
      <c r="Y1092" s="111"/>
      <c r="Z1092" s="111"/>
      <c r="AA1092" s="111"/>
      <c r="AB1092" s="111"/>
      <c r="AC1092" s="111"/>
      <c r="AD1092" s="111"/>
      <c r="AE1092" s="112"/>
      <c r="AF1092" s="68" t="str">
        <f>IF(AK1092="","",IF(AK1092&gt;0,COUNT($AG$2:AG1092),""))</f>
        <v/>
      </c>
      <c r="AG1092" s="113">
        <f t="shared" si="547"/>
        <v>8</v>
      </c>
      <c r="AH1092" s="113" t="str">
        <f t="shared" si="548"/>
        <v/>
      </c>
      <c r="AI1092" s="113" t="str">
        <f t="shared" si="549"/>
        <v/>
      </c>
      <c r="AJ1092" s="113" t="str">
        <f t="shared" si="550"/>
        <v/>
      </c>
      <c r="AK1092" s="113" t="str">
        <f t="shared" si="551"/>
        <v/>
      </c>
      <c r="AL1092" s="113">
        <f t="shared" si="552"/>
        <v>0</v>
      </c>
      <c r="AM1092" s="113" t="str">
        <f t="shared" si="553"/>
        <v/>
      </c>
      <c r="AN1092" s="113">
        <f t="shared" si="554"/>
        <v>0</v>
      </c>
      <c r="AO1092" s="113">
        <f t="shared" si="555"/>
        <v>0</v>
      </c>
      <c r="AP1092" s="113">
        <f t="shared" si="556"/>
        <v>0</v>
      </c>
      <c r="AQ1092" s="113" t="str">
        <f t="shared" si="557"/>
        <v/>
      </c>
      <c r="AR1092" s="113" t="str">
        <f t="shared" si="558"/>
        <v/>
      </c>
      <c r="AS1092" s="113">
        <f t="shared" si="559"/>
        <v>0</v>
      </c>
      <c r="AT1092" s="113">
        <f t="shared" si="560"/>
        <v>0</v>
      </c>
      <c r="AU1092" s="113">
        <f t="shared" si="561"/>
        <v>0</v>
      </c>
      <c r="AV1092" s="113">
        <f t="shared" si="562"/>
        <v>0</v>
      </c>
      <c r="AX1092" s="68" t="str">
        <f>IF(BC1092="","",IF(BC1092&gt;0,COUNT($AY$2:AY1092),""))</f>
        <v/>
      </c>
      <c r="AY1092" s="113" t="str">
        <f t="shared" si="563"/>
        <v/>
      </c>
      <c r="AZ1092" s="113" t="str">
        <f t="shared" si="564"/>
        <v/>
      </c>
      <c r="BA1092" s="113" t="str">
        <f t="shared" si="565"/>
        <v/>
      </c>
      <c r="BB1092" s="113" t="str">
        <f t="shared" si="566"/>
        <v/>
      </c>
      <c r="BC1092" s="113" t="str">
        <f t="shared" si="567"/>
        <v/>
      </c>
      <c r="BD1092" s="113" t="str">
        <f t="shared" si="568"/>
        <v/>
      </c>
      <c r="BE1092" s="113" t="str">
        <f t="shared" si="569"/>
        <v/>
      </c>
      <c r="BF1092" s="113" t="str">
        <f t="shared" si="570"/>
        <v/>
      </c>
      <c r="BG1092" s="113" t="str">
        <f t="shared" si="571"/>
        <v/>
      </c>
      <c r="BH1092" s="113" t="str">
        <f t="shared" si="572"/>
        <v/>
      </c>
      <c r="BI1092" s="113" t="str">
        <f t="shared" si="573"/>
        <v/>
      </c>
      <c r="BJ1092" s="113" t="str">
        <f t="shared" si="574"/>
        <v/>
      </c>
      <c r="BK1092" s="113" t="str">
        <f t="shared" si="575"/>
        <v/>
      </c>
      <c r="BL1092" s="113" t="str">
        <f t="shared" si="576"/>
        <v/>
      </c>
      <c r="BM1092" s="113" t="str">
        <f t="shared" si="577"/>
        <v/>
      </c>
      <c r="BN1092" s="113" t="str">
        <f t="shared" si="578"/>
        <v/>
      </c>
    </row>
    <row r="1093" spans="1:66">
      <c r="A1093" s="111">
        <f>IF('Data Entry'!$H$4="","",'Data Entry'!$H$4)</f>
        <v>8</v>
      </c>
      <c r="B1093" s="111" t="str">
        <f>IF('Data Entry'!B1098="","",'Data Entry'!B1098)</f>
        <v/>
      </c>
      <c r="C1093" s="111" t="str">
        <f>IF('Data Entry'!C1098="","",'Data Entry'!C1098)</f>
        <v/>
      </c>
      <c r="D1093" s="114" t="str">
        <f>IF('Data Entry'!D1098="","",'Data Entry'!D1098)</f>
        <v/>
      </c>
      <c r="E1093" s="111" t="str">
        <f>IF('Data Entry'!E1098="","",UPPER('Data Entry'!E1098))</f>
        <v/>
      </c>
      <c r="F1093" s="111"/>
      <c r="G1093" s="111" t="str">
        <f>IF('Data Entry'!F1098="","",UPPER('Data Entry'!F1098))</f>
        <v/>
      </c>
      <c r="H1093" s="111"/>
      <c r="I1093" s="111"/>
      <c r="J1093" s="111"/>
      <c r="K1093" s="111" t="str">
        <f>IF('Data Entry'!G1098="","",'Data Entry'!G1098)</f>
        <v/>
      </c>
      <c r="L1093" s="111" t="str">
        <f>IF('Data Entry'!H1098="","",'Data Entry'!H1098)</f>
        <v/>
      </c>
      <c r="M1093" s="111"/>
      <c r="N1093" s="111"/>
      <c r="O1093" s="111"/>
      <c r="P1093" s="111"/>
      <c r="Q1093" s="111"/>
      <c r="R1093" s="111"/>
      <c r="S1093" s="111"/>
      <c r="T1093" s="111"/>
      <c r="U1093" s="111"/>
      <c r="V1093" s="111"/>
      <c r="W1093" s="111"/>
      <c r="X1093" s="111"/>
      <c r="Y1093" s="111"/>
      <c r="Z1093" s="111"/>
      <c r="AA1093" s="111"/>
      <c r="AB1093" s="111"/>
      <c r="AC1093" s="111"/>
      <c r="AD1093" s="111"/>
      <c r="AE1093" s="112"/>
      <c r="AF1093" s="68" t="str">
        <f>IF(AK1093="","",IF(AK1093&gt;0,COUNT($AG$2:AG1093),""))</f>
        <v/>
      </c>
      <c r="AG1093" s="113">
        <f t="shared" si="547"/>
        <v>8</v>
      </c>
      <c r="AH1093" s="113" t="str">
        <f t="shared" si="548"/>
        <v/>
      </c>
      <c r="AI1093" s="113" t="str">
        <f t="shared" si="549"/>
        <v/>
      </c>
      <c r="AJ1093" s="113" t="str">
        <f t="shared" si="550"/>
        <v/>
      </c>
      <c r="AK1093" s="113" t="str">
        <f t="shared" si="551"/>
        <v/>
      </c>
      <c r="AL1093" s="113">
        <f t="shared" si="552"/>
        <v>0</v>
      </c>
      <c r="AM1093" s="113" t="str">
        <f t="shared" si="553"/>
        <v/>
      </c>
      <c r="AN1093" s="113">
        <f t="shared" si="554"/>
        <v>0</v>
      </c>
      <c r="AO1093" s="113">
        <f t="shared" si="555"/>
        <v>0</v>
      </c>
      <c r="AP1093" s="113">
        <f t="shared" si="556"/>
        <v>0</v>
      </c>
      <c r="AQ1093" s="113" t="str">
        <f t="shared" si="557"/>
        <v/>
      </c>
      <c r="AR1093" s="113" t="str">
        <f t="shared" si="558"/>
        <v/>
      </c>
      <c r="AS1093" s="113">
        <f t="shared" si="559"/>
        <v>0</v>
      </c>
      <c r="AT1093" s="113">
        <f t="shared" si="560"/>
        <v>0</v>
      </c>
      <c r="AU1093" s="113">
        <f t="shared" si="561"/>
        <v>0</v>
      </c>
      <c r="AV1093" s="113">
        <f t="shared" si="562"/>
        <v>0</v>
      </c>
      <c r="AX1093" s="68" t="str">
        <f>IF(BC1093="","",IF(BC1093&gt;0,COUNT($AY$2:AY1093),""))</f>
        <v/>
      </c>
      <c r="AY1093" s="113" t="str">
        <f t="shared" si="563"/>
        <v/>
      </c>
      <c r="AZ1093" s="113" t="str">
        <f t="shared" si="564"/>
        <v/>
      </c>
      <c r="BA1093" s="113" t="str">
        <f t="shared" si="565"/>
        <v/>
      </c>
      <c r="BB1093" s="113" t="str">
        <f t="shared" si="566"/>
        <v/>
      </c>
      <c r="BC1093" s="113" t="str">
        <f t="shared" si="567"/>
        <v/>
      </c>
      <c r="BD1093" s="113" t="str">
        <f t="shared" si="568"/>
        <v/>
      </c>
      <c r="BE1093" s="113" t="str">
        <f t="shared" si="569"/>
        <v/>
      </c>
      <c r="BF1093" s="113" t="str">
        <f t="shared" si="570"/>
        <v/>
      </c>
      <c r="BG1093" s="113" t="str">
        <f t="shared" si="571"/>
        <v/>
      </c>
      <c r="BH1093" s="113" t="str">
        <f t="shared" si="572"/>
        <v/>
      </c>
      <c r="BI1093" s="113" t="str">
        <f t="shared" si="573"/>
        <v/>
      </c>
      <c r="BJ1093" s="113" t="str">
        <f t="shared" si="574"/>
        <v/>
      </c>
      <c r="BK1093" s="113" t="str">
        <f t="shared" si="575"/>
        <v/>
      </c>
      <c r="BL1093" s="113" t="str">
        <f t="shared" si="576"/>
        <v/>
      </c>
      <c r="BM1093" s="113" t="str">
        <f t="shared" si="577"/>
        <v/>
      </c>
      <c r="BN1093" s="113" t="str">
        <f t="shared" si="578"/>
        <v/>
      </c>
    </row>
    <row r="1094" spans="1:66">
      <c r="A1094" s="111">
        <f>IF('Data Entry'!$H$4="","",'Data Entry'!$H$4)</f>
        <v>8</v>
      </c>
      <c r="B1094" s="111" t="str">
        <f>IF('Data Entry'!B1099="","",'Data Entry'!B1099)</f>
        <v/>
      </c>
      <c r="C1094" s="111" t="str">
        <f>IF('Data Entry'!C1099="","",'Data Entry'!C1099)</f>
        <v/>
      </c>
      <c r="D1094" s="114" t="str">
        <f>IF('Data Entry'!D1099="","",'Data Entry'!D1099)</f>
        <v/>
      </c>
      <c r="E1094" s="111" t="str">
        <f>IF('Data Entry'!E1099="","",UPPER('Data Entry'!E1099))</f>
        <v/>
      </c>
      <c r="F1094" s="111"/>
      <c r="G1094" s="111" t="str">
        <f>IF('Data Entry'!F1099="","",UPPER('Data Entry'!F1099))</f>
        <v/>
      </c>
      <c r="H1094" s="111"/>
      <c r="I1094" s="111"/>
      <c r="J1094" s="111"/>
      <c r="K1094" s="111" t="str">
        <f>IF('Data Entry'!G1099="","",'Data Entry'!G1099)</f>
        <v/>
      </c>
      <c r="L1094" s="111" t="str">
        <f>IF('Data Entry'!H1099="","",'Data Entry'!H1099)</f>
        <v/>
      </c>
      <c r="M1094" s="111"/>
      <c r="N1094" s="111"/>
      <c r="O1094" s="111"/>
      <c r="P1094" s="111"/>
      <c r="Q1094" s="111"/>
      <c r="R1094" s="111"/>
      <c r="S1094" s="111"/>
      <c r="T1094" s="111"/>
      <c r="U1094" s="111"/>
      <c r="V1094" s="111"/>
      <c r="W1094" s="111"/>
      <c r="X1094" s="111"/>
      <c r="Y1094" s="111"/>
      <c r="Z1094" s="111"/>
      <c r="AA1094" s="111"/>
      <c r="AB1094" s="111"/>
      <c r="AC1094" s="111"/>
      <c r="AD1094" s="111"/>
      <c r="AE1094" s="112"/>
      <c r="AF1094" s="68" t="str">
        <f>IF(AK1094="","",IF(AK1094&gt;0,COUNT($AG$2:AG1094),""))</f>
        <v/>
      </c>
      <c r="AG1094" s="113">
        <f t="shared" si="547"/>
        <v>8</v>
      </c>
      <c r="AH1094" s="113" t="str">
        <f t="shared" si="548"/>
        <v/>
      </c>
      <c r="AI1094" s="113" t="str">
        <f t="shared" si="549"/>
        <v/>
      </c>
      <c r="AJ1094" s="113" t="str">
        <f t="shared" si="550"/>
        <v/>
      </c>
      <c r="AK1094" s="113" t="str">
        <f t="shared" si="551"/>
        <v/>
      </c>
      <c r="AL1094" s="113">
        <f t="shared" si="552"/>
        <v>0</v>
      </c>
      <c r="AM1094" s="113" t="str">
        <f t="shared" si="553"/>
        <v/>
      </c>
      <c r="AN1094" s="113">
        <f t="shared" si="554"/>
        <v>0</v>
      </c>
      <c r="AO1094" s="113">
        <f t="shared" si="555"/>
        <v>0</v>
      </c>
      <c r="AP1094" s="113">
        <f t="shared" si="556"/>
        <v>0</v>
      </c>
      <c r="AQ1094" s="113" t="str">
        <f t="shared" si="557"/>
        <v/>
      </c>
      <c r="AR1094" s="113" t="str">
        <f t="shared" si="558"/>
        <v/>
      </c>
      <c r="AS1094" s="113">
        <f t="shared" si="559"/>
        <v>0</v>
      </c>
      <c r="AT1094" s="113">
        <f t="shared" si="560"/>
        <v>0</v>
      </c>
      <c r="AU1094" s="113">
        <f t="shared" si="561"/>
        <v>0</v>
      </c>
      <c r="AV1094" s="113">
        <f t="shared" si="562"/>
        <v>0</v>
      </c>
      <c r="AX1094" s="68" t="str">
        <f>IF(BC1094="","",IF(BC1094&gt;0,COUNT($AY$2:AY1094),""))</f>
        <v/>
      </c>
      <c r="AY1094" s="113" t="str">
        <f t="shared" si="563"/>
        <v/>
      </c>
      <c r="AZ1094" s="113" t="str">
        <f t="shared" si="564"/>
        <v/>
      </c>
      <c r="BA1094" s="113" t="str">
        <f t="shared" si="565"/>
        <v/>
      </c>
      <c r="BB1094" s="113" t="str">
        <f t="shared" si="566"/>
        <v/>
      </c>
      <c r="BC1094" s="113" t="str">
        <f t="shared" si="567"/>
        <v/>
      </c>
      <c r="BD1094" s="113" t="str">
        <f t="shared" si="568"/>
        <v/>
      </c>
      <c r="BE1094" s="113" t="str">
        <f t="shared" si="569"/>
        <v/>
      </c>
      <c r="BF1094" s="113" t="str">
        <f t="shared" si="570"/>
        <v/>
      </c>
      <c r="BG1094" s="113" t="str">
        <f t="shared" si="571"/>
        <v/>
      </c>
      <c r="BH1094" s="113" t="str">
        <f t="shared" si="572"/>
        <v/>
      </c>
      <c r="BI1094" s="113" t="str">
        <f t="shared" si="573"/>
        <v/>
      </c>
      <c r="BJ1094" s="113" t="str">
        <f t="shared" si="574"/>
        <v/>
      </c>
      <c r="BK1094" s="113" t="str">
        <f t="shared" si="575"/>
        <v/>
      </c>
      <c r="BL1094" s="113" t="str">
        <f t="shared" si="576"/>
        <v/>
      </c>
      <c r="BM1094" s="113" t="str">
        <f t="shared" si="577"/>
        <v/>
      </c>
      <c r="BN1094" s="113" t="str">
        <f t="shared" si="578"/>
        <v/>
      </c>
    </row>
    <row r="1095" spans="1:66">
      <c r="A1095" s="111">
        <f>IF('Data Entry'!$H$4="","",'Data Entry'!$H$4)</f>
        <v>8</v>
      </c>
      <c r="B1095" s="111" t="str">
        <f>IF('Data Entry'!B1100="","",'Data Entry'!B1100)</f>
        <v/>
      </c>
      <c r="C1095" s="111" t="str">
        <f>IF('Data Entry'!C1100="","",'Data Entry'!C1100)</f>
        <v/>
      </c>
      <c r="D1095" s="114" t="str">
        <f>IF('Data Entry'!D1100="","",'Data Entry'!D1100)</f>
        <v/>
      </c>
      <c r="E1095" s="111" t="str">
        <f>IF('Data Entry'!E1100="","",UPPER('Data Entry'!E1100))</f>
        <v/>
      </c>
      <c r="F1095" s="111"/>
      <c r="G1095" s="111" t="str">
        <f>IF('Data Entry'!F1100="","",UPPER('Data Entry'!F1100))</f>
        <v/>
      </c>
      <c r="H1095" s="111"/>
      <c r="I1095" s="111"/>
      <c r="J1095" s="111"/>
      <c r="K1095" s="111" t="str">
        <f>IF('Data Entry'!G1100="","",'Data Entry'!G1100)</f>
        <v/>
      </c>
      <c r="L1095" s="111" t="str">
        <f>IF('Data Entry'!H1100="","",'Data Entry'!H1100)</f>
        <v/>
      </c>
      <c r="M1095" s="111"/>
      <c r="N1095" s="111"/>
      <c r="O1095" s="111"/>
      <c r="P1095" s="111"/>
      <c r="Q1095" s="111"/>
      <c r="R1095" s="111"/>
      <c r="S1095" s="111"/>
      <c r="T1095" s="111"/>
      <c r="U1095" s="111"/>
      <c r="V1095" s="111"/>
      <c r="W1095" s="111"/>
      <c r="X1095" s="111"/>
      <c r="Y1095" s="111"/>
      <c r="Z1095" s="111"/>
      <c r="AA1095" s="111"/>
      <c r="AB1095" s="111"/>
      <c r="AC1095" s="111"/>
      <c r="AD1095" s="111"/>
      <c r="AE1095" s="112"/>
      <c r="AF1095" s="68" t="str">
        <f>IF(AK1095="","",IF(AK1095&gt;0,COUNT($AG$2:AG1095),""))</f>
        <v/>
      </c>
      <c r="AG1095" s="113">
        <f t="shared" si="547"/>
        <v>8</v>
      </c>
      <c r="AH1095" s="113" t="str">
        <f t="shared" si="548"/>
        <v/>
      </c>
      <c r="AI1095" s="113" t="str">
        <f t="shared" si="549"/>
        <v/>
      </c>
      <c r="AJ1095" s="113" t="str">
        <f t="shared" si="550"/>
        <v/>
      </c>
      <c r="AK1095" s="113" t="str">
        <f t="shared" si="551"/>
        <v/>
      </c>
      <c r="AL1095" s="113">
        <f t="shared" si="552"/>
        <v>0</v>
      </c>
      <c r="AM1095" s="113" t="str">
        <f t="shared" si="553"/>
        <v/>
      </c>
      <c r="AN1095" s="113">
        <f t="shared" si="554"/>
        <v>0</v>
      </c>
      <c r="AO1095" s="113">
        <f t="shared" si="555"/>
        <v>0</v>
      </c>
      <c r="AP1095" s="113">
        <f t="shared" si="556"/>
        <v>0</v>
      </c>
      <c r="AQ1095" s="113" t="str">
        <f t="shared" si="557"/>
        <v/>
      </c>
      <c r="AR1095" s="113" t="str">
        <f t="shared" si="558"/>
        <v/>
      </c>
      <c r="AS1095" s="113">
        <f t="shared" si="559"/>
        <v>0</v>
      </c>
      <c r="AT1095" s="113">
        <f t="shared" si="560"/>
        <v>0</v>
      </c>
      <c r="AU1095" s="113">
        <f t="shared" si="561"/>
        <v>0</v>
      </c>
      <c r="AV1095" s="113">
        <f t="shared" si="562"/>
        <v>0</v>
      </c>
      <c r="AX1095" s="68" t="str">
        <f>IF(BC1095="","",IF(BC1095&gt;0,COUNT($AY$2:AY1095),""))</f>
        <v/>
      </c>
      <c r="AY1095" s="113" t="str">
        <f t="shared" si="563"/>
        <v/>
      </c>
      <c r="AZ1095" s="113" t="str">
        <f t="shared" si="564"/>
        <v/>
      </c>
      <c r="BA1095" s="113" t="str">
        <f t="shared" si="565"/>
        <v/>
      </c>
      <c r="BB1095" s="113" t="str">
        <f t="shared" si="566"/>
        <v/>
      </c>
      <c r="BC1095" s="113" t="str">
        <f t="shared" si="567"/>
        <v/>
      </c>
      <c r="BD1095" s="113" t="str">
        <f t="shared" si="568"/>
        <v/>
      </c>
      <c r="BE1095" s="113" t="str">
        <f t="shared" si="569"/>
        <v/>
      </c>
      <c r="BF1095" s="113" t="str">
        <f t="shared" si="570"/>
        <v/>
      </c>
      <c r="BG1095" s="113" t="str">
        <f t="shared" si="571"/>
        <v/>
      </c>
      <c r="BH1095" s="113" t="str">
        <f t="shared" si="572"/>
        <v/>
      </c>
      <c r="BI1095" s="113" t="str">
        <f t="shared" si="573"/>
        <v/>
      </c>
      <c r="BJ1095" s="113" t="str">
        <f t="shared" si="574"/>
        <v/>
      </c>
      <c r="BK1095" s="113" t="str">
        <f t="shared" si="575"/>
        <v/>
      </c>
      <c r="BL1095" s="113" t="str">
        <f t="shared" si="576"/>
        <v/>
      </c>
      <c r="BM1095" s="113" t="str">
        <f t="shared" si="577"/>
        <v/>
      </c>
      <c r="BN1095" s="113" t="str">
        <f t="shared" si="578"/>
        <v/>
      </c>
    </row>
    <row r="1096" spans="1:66">
      <c r="A1096" s="111">
        <f>IF('Data Entry'!$H$4="","",'Data Entry'!$H$4)</f>
        <v>8</v>
      </c>
      <c r="B1096" s="111" t="str">
        <f>IF('Data Entry'!B1101="","",'Data Entry'!B1101)</f>
        <v/>
      </c>
      <c r="C1096" s="111" t="str">
        <f>IF('Data Entry'!C1101="","",'Data Entry'!C1101)</f>
        <v/>
      </c>
      <c r="D1096" s="114" t="str">
        <f>IF('Data Entry'!D1101="","",'Data Entry'!D1101)</f>
        <v/>
      </c>
      <c r="E1096" s="111" t="str">
        <f>IF('Data Entry'!E1101="","",UPPER('Data Entry'!E1101))</f>
        <v/>
      </c>
      <c r="F1096" s="111"/>
      <c r="G1096" s="111" t="str">
        <f>IF('Data Entry'!F1101="","",UPPER('Data Entry'!F1101))</f>
        <v/>
      </c>
      <c r="H1096" s="111"/>
      <c r="I1096" s="111"/>
      <c r="J1096" s="111"/>
      <c r="K1096" s="111" t="str">
        <f>IF('Data Entry'!G1101="","",'Data Entry'!G1101)</f>
        <v/>
      </c>
      <c r="L1096" s="111" t="str">
        <f>IF('Data Entry'!H1101="","",'Data Entry'!H1101)</f>
        <v/>
      </c>
      <c r="M1096" s="111"/>
      <c r="N1096" s="111"/>
      <c r="O1096" s="111"/>
      <c r="P1096" s="111"/>
      <c r="Q1096" s="111"/>
      <c r="R1096" s="111"/>
      <c r="S1096" s="111"/>
      <c r="T1096" s="111"/>
      <c r="U1096" s="111"/>
      <c r="V1096" s="111"/>
      <c r="W1096" s="111"/>
      <c r="X1096" s="111"/>
      <c r="Y1096" s="111"/>
      <c r="Z1096" s="111"/>
      <c r="AA1096" s="111"/>
      <c r="AB1096" s="111"/>
      <c r="AC1096" s="111"/>
      <c r="AD1096" s="111"/>
      <c r="AE1096" s="112"/>
      <c r="AF1096" s="68" t="str">
        <f>IF(AK1096="","",IF(AK1096&gt;0,COUNT($AG$2:AG1096),""))</f>
        <v/>
      </c>
      <c r="AG1096" s="113">
        <f t="shared" si="547"/>
        <v>8</v>
      </c>
      <c r="AH1096" s="113" t="str">
        <f t="shared" si="548"/>
        <v/>
      </c>
      <c r="AI1096" s="113" t="str">
        <f t="shared" si="549"/>
        <v/>
      </c>
      <c r="AJ1096" s="113" t="str">
        <f t="shared" si="550"/>
        <v/>
      </c>
      <c r="AK1096" s="113" t="str">
        <f t="shared" si="551"/>
        <v/>
      </c>
      <c r="AL1096" s="113">
        <f t="shared" si="552"/>
        <v>0</v>
      </c>
      <c r="AM1096" s="113" t="str">
        <f t="shared" si="553"/>
        <v/>
      </c>
      <c r="AN1096" s="113">
        <f t="shared" si="554"/>
        <v>0</v>
      </c>
      <c r="AO1096" s="113">
        <f t="shared" si="555"/>
        <v>0</v>
      </c>
      <c r="AP1096" s="113">
        <f t="shared" si="556"/>
        <v>0</v>
      </c>
      <c r="AQ1096" s="113" t="str">
        <f t="shared" si="557"/>
        <v/>
      </c>
      <c r="AR1096" s="113" t="str">
        <f t="shared" si="558"/>
        <v/>
      </c>
      <c r="AS1096" s="113">
        <f t="shared" si="559"/>
        <v>0</v>
      </c>
      <c r="AT1096" s="113">
        <f t="shared" si="560"/>
        <v>0</v>
      </c>
      <c r="AU1096" s="113">
        <f t="shared" si="561"/>
        <v>0</v>
      </c>
      <c r="AV1096" s="113">
        <f t="shared" si="562"/>
        <v>0</v>
      </c>
      <c r="AX1096" s="68" t="str">
        <f>IF(BC1096="","",IF(BC1096&gt;0,COUNT($AY$2:AY1096),""))</f>
        <v/>
      </c>
      <c r="AY1096" s="113" t="str">
        <f t="shared" si="563"/>
        <v/>
      </c>
      <c r="AZ1096" s="113" t="str">
        <f t="shared" si="564"/>
        <v/>
      </c>
      <c r="BA1096" s="113" t="str">
        <f t="shared" si="565"/>
        <v/>
      </c>
      <c r="BB1096" s="113" t="str">
        <f t="shared" si="566"/>
        <v/>
      </c>
      <c r="BC1096" s="113" t="str">
        <f t="shared" si="567"/>
        <v/>
      </c>
      <c r="BD1096" s="113" t="str">
        <f t="shared" si="568"/>
        <v/>
      </c>
      <c r="BE1096" s="113" t="str">
        <f t="shared" si="569"/>
        <v/>
      </c>
      <c r="BF1096" s="113" t="str">
        <f t="shared" si="570"/>
        <v/>
      </c>
      <c r="BG1096" s="113" t="str">
        <f t="shared" si="571"/>
        <v/>
      </c>
      <c r="BH1096" s="113" t="str">
        <f t="shared" si="572"/>
        <v/>
      </c>
      <c r="BI1096" s="113" t="str">
        <f t="shared" si="573"/>
        <v/>
      </c>
      <c r="BJ1096" s="113" t="str">
        <f t="shared" si="574"/>
        <v/>
      </c>
      <c r="BK1096" s="113" t="str">
        <f t="shared" si="575"/>
        <v/>
      </c>
      <c r="BL1096" s="113" t="str">
        <f t="shared" si="576"/>
        <v/>
      </c>
      <c r="BM1096" s="113" t="str">
        <f t="shared" si="577"/>
        <v/>
      </c>
      <c r="BN1096" s="113" t="str">
        <f t="shared" si="578"/>
        <v/>
      </c>
    </row>
    <row r="1097" spans="1:66">
      <c r="A1097" s="111">
        <f>IF('Data Entry'!$H$4="","",'Data Entry'!$H$4)</f>
        <v>8</v>
      </c>
      <c r="B1097" s="111" t="str">
        <f>IF('Data Entry'!B1102="","",'Data Entry'!B1102)</f>
        <v/>
      </c>
      <c r="C1097" s="111" t="str">
        <f>IF('Data Entry'!C1102="","",'Data Entry'!C1102)</f>
        <v/>
      </c>
      <c r="D1097" s="114" t="str">
        <f>IF('Data Entry'!D1102="","",'Data Entry'!D1102)</f>
        <v/>
      </c>
      <c r="E1097" s="111" t="str">
        <f>IF('Data Entry'!E1102="","",UPPER('Data Entry'!E1102))</f>
        <v/>
      </c>
      <c r="F1097" s="111"/>
      <c r="G1097" s="111" t="str">
        <f>IF('Data Entry'!F1102="","",UPPER('Data Entry'!F1102))</f>
        <v/>
      </c>
      <c r="H1097" s="111"/>
      <c r="I1097" s="111"/>
      <c r="J1097" s="111"/>
      <c r="K1097" s="111" t="str">
        <f>IF('Data Entry'!G1102="","",'Data Entry'!G1102)</f>
        <v/>
      </c>
      <c r="L1097" s="111" t="str">
        <f>IF('Data Entry'!H1102="","",'Data Entry'!H1102)</f>
        <v/>
      </c>
      <c r="M1097" s="111"/>
      <c r="N1097" s="111"/>
      <c r="O1097" s="111"/>
      <c r="P1097" s="111"/>
      <c r="Q1097" s="111"/>
      <c r="R1097" s="111"/>
      <c r="S1097" s="111"/>
      <c r="T1097" s="111"/>
      <c r="U1097" s="111"/>
      <c r="V1097" s="111"/>
      <c r="W1097" s="111"/>
      <c r="X1097" s="111"/>
      <c r="Y1097" s="111"/>
      <c r="Z1097" s="111"/>
      <c r="AA1097" s="111"/>
      <c r="AB1097" s="111"/>
      <c r="AC1097" s="111"/>
      <c r="AD1097" s="111"/>
      <c r="AE1097" s="112"/>
      <c r="AF1097" s="68" t="str">
        <f>IF(AK1097="","",IF(AK1097&gt;0,COUNT($AG$2:AG1097),""))</f>
        <v/>
      </c>
      <c r="AG1097" s="113">
        <f t="shared" si="547"/>
        <v>8</v>
      </c>
      <c r="AH1097" s="113" t="str">
        <f t="shared" si="548"/>
        <v/>
      </c>
      <c r="AI1097" s="113" t="str">
        <f t="shared" si="549"/>
        <v/>
      </c>
      <c r="AJ1097" s="113" t="str">
        <f t="shared" si="550"/>
        <v/>
      </c>
      <c r="AK1097" s="113" t="str">
        <f t="shared" si="551"/>
        <v/>
      </c>
      <c r="AL1097" s="113">
        <f t="shared" si="552"/>
        <v>0</v>
      </c>
      <c r="AM1097" s="113" t="str">
        <f t="shared" si="553"/>
        <v/>
      </c>
      <c r="AN1097" s="113">
        <f t="shared" si="554"/>
        <v>0</v>
      </c>
      <c r="AO1097" s="113">
        <f t="shared" si="555"/>
        <v>0</v>
      </c>
      <c r="AP1097" s="113">
        <f t="shared" si="556"/>
        <v>0</v>
      </c>
      <c r="AQ1097" s="113" t="str">
        <f t="shared" si="557"/>
        <v/>
      </c>
      <c r="AR1097" s="113" t="str">
        <f t="shared" si="558"/>
        <v/>
      </c>
      <c r="AS1097" s="113">
        <f t="shared" si="559"/>
        <v>0</v>
      </c>
      <c r="AT1097" s="113">
        <f t="shared" si="560"/>
        <v>0</v>
      </c>
      <c r="AU1097" s="113">
        <f t="shared" si="561"/>
        <v>0</v>
      </c>
      <c r="AV1097" s="113">
        <f t="shared" si="562"/>
        <v>0</v>
      </c>
      <c r="AX1097" s="68" t="str">
        <f>IF(BC1097="","",IF(BC1097&gt;0,COUNT($AY$2:AY1097),""))</f>
        <v/>
      </c>
      <c r="AY1097" s="113" t="str">
        <f t="shared" si="563"/>
        <v/>
      </c>
      <c r="AZ1097" s="113" t="str">
        <f t="shared" si="564"/>
        <v/>
      </c>
      <c r="BA1097" s="113" t="str">
        <f t="shared" si="565"/>
        <v/>
      </c>
      <c r="BB1097" s="113" t="str">
        <f t="shared" si="566"/>
        <v/>
      </c>
      <c r="BC1097" s="113" t="str">
        <f t="shared" si="567"/>
        <v/>
      </c>
      <c r="BD1097" s="113" t="str">
        <f t="shared" si="568"/>
        <v/>
      </c>
      <c r="BE1097" s="113" t="str">
        <f t="shared" si="569"/>
        <v/>
      </c>
      <c r="BF1097" s="113" t="str">
        <f t="shared" si="570"/>
        <v/>
      </c>
      <c r="BG1097" s="113" t="str">
        <f t="shared" si="571"/>
        <v/>
      </c>
      <c r="BH1097" s="113" t="str">
        <f t="shared" si="572"/>
        <v/>
      </c>
      <c r="BI1097" s="113" t="str">
        <f t="shared" si="573"/>
        <v/>
      </c>
      <c r="BJ1097" s="113" t="str">
        <f t="shared" si="574"/>
        <v/>
      </c>
      <c r="BK1097" s="113" t="str">
        <f t="shared" si="575"/>
        <v/>
      </c>
      <c r="BL1097" s="113" t="str">
        <f t="shared" si="576"/>
        <v/>
      </c>
      <c r="BM1097" s="113" t="str">
        <f t="shared" si="577"/>
        <v/>
      </c>
      <c r="BN1097" s="113" t="str">
        <f t="shared" si="578"/>
        <v/>
      </c>
    </row>
    <row r="1098" spans="1:66">
      <c r="A1098" s="111">
        <f>IF('Data Entry'!$H$4="","",'Data Entry'!$H$4)</f>
        <v>8</v>
      </c>
      <c r="B1098" s="111" t="str">
        <f>IF('Data Entry'!B1103="","",'Data Entry'!B1103)</f>
        <v/>
      </c>
      <c r="C1098" s="111" t="str">
        <f>IF('Data Entry'!C1103="","",'Data Entry'!C1103)</f>
        <v/>
      </c>
      <c r="D1098" s="114" t="str">
        <f>IF('Data Entry'!D1103="","",'Data Entry'!D1103)</f>
        <v/>
      </c>
      <c r="E1098" s="111" t="str">
        <f>IF('Data Entry'!E1103="","",UPPER('Data Entry'!E1103))</f>
        <v/>
      </c>
      <c r="F1098" s="111"/>
      <c r="G1098" s="111" t="str">
        <f>IF('Data Entry'!F1103="","",UPPER('Data Entry'!F1103))</f>
        <v/>
      </c>
      <c r="H1098" s="111"/>
      <c r="I1098" s="111"/>
      <c r="J1098" s="111"/>
      <c r="K1098" s="111" t="str">
        <f>IF('Data Entry'!G1103="","",'Data Entry'!G1103)</f>
        <v/>
      </c>
      <c r="L1098" s="111" t="str">
        <f>IF('Data Entry'!H1103="","",'Data Entry'!H1103)</f>
        <v/>
      </c>
      <c r="M1098" s="111"/>
      <c r="N1098" s="111"/>
      <c r="O1098" s="111"/>
      <c r="P1098" s="111"/>
      <c r="Q1098" s="111"/>
      <c r="R1098" s="111"/>
      <c r="S1098" s="111"/>
      <c r="T1098" s="111"/>
      <c r="U1098" s="111"/>
      <c r="V1098" s="111"/>
      <c r="W1098" s="111"/>
      <c r="X1098" s="111"/>
      <c r="Y1098" s="111"/>
      <c r="Z1098" s="111"/>
      <c r="AA1098" s="111"/>
      <c r="AB1098" s="111"/>
      <c r="AC1098" s="111"/>
      <c r="AD1098" s="111"/>
      <c r="AE1098" s="112"/>
      <c r="AF1098" s="68" t="str">
        <f>IF(AK1098="","",IF(AK1098&gt;0,COUNT($AG$2:AG1098),""))</f>
        <v/>
      </c>
      <c r="AG1098" s="113">
        <f t="shared" si="547"/>
        <v>8</v>
      </c>
      <c r="AH1098" s="113" t="str">
        <f t="shared" si="548"/>
        <v/>
      </c>
      <c r="AI1098" s="113" t="str">
        <f t="shared" si="549"/>
        <v/>
      </c>
      <c r="AJ1098" s="113" t="str">
        <f t="shared" si="550"/>
        <v/>
      </c>
      <c r="AK1098" s="113" t="str">
        <f t="shared" si="551"/>
        <v/>
      </c>
      <c r="AL1098" s="113">
        <f t="shared" si="552"/>
        <v>0</v>
      </c>
      <c r="AM1098" s="113" t="str">
        <f t="shared" si="553"/>
        <v/>
      </c>
      <c r="AN1098" s="113">
        <f t="shared" si="554"/>
        <v>0</v>
      </c>
      <c r="AO1098" s="113">
        <f t="shared" si="555"/>
        <v>0</v>
      </c>
      <c r="AP1098" s="113">
        <f t="shared" si="556"/>
        <v>0</v>
      </c>
      <c r="AQ1098" s="113" t="str">
        <f t="shared" si="557"/>
        <v/>
      </c>
      <c r="AR1098" s="113" t="str">
        <f t="shared" si="558"/>
        <v/>
      </c>
      <c r="AS1098" s="113">
        <f t="shared" si="559"/>
        <v>0</v>
      </c>
      <c r="AT1098" s="113">
        <f t="shared" si="560"/>
        <v>0</v>
      </c>
      <c r="AU1098" s="113">
        <f t="shared" si="561"/>
        <v>0</v>
      </c>
      <c r="AV1098" s="113">
        <f t="shared" si="562"/>
        <v>0</v>
      </c>
      <c r="AX1098" s="68" t="str">
        <f>IF(BC1098="","",IF(BC1098&gt;0,COUNT($AY$2:AY1098),""))</f>
        <v/>
      </c>
      <c r="AY1098" s="113" t="str">
        <f t="shared" si="563"/>
        <v/>
      </c>
      <c r="AZ1098" s="113" t="str">
        <f t="shared" si="564"/>
        <v/>
      </c>
      <c r="BA1098" s="113" t="str">
        <f t="shared" si="565"/>
        <v/>
      </c>
      <c r="BB1098" s="113" t="str">
        <f t="shared" si="566"/>
        <v/>
      </c>
      <c r="BC1098" s="113" t="str">
        <f t="shared" si="567"/>
        <v/>
      </c>
      <c r="BD1098" s="113" t="str">
        <f t="shared" si="568"/>
        <v/>
      </c>
      <c r="BE1098" s="113" t="str">
        <f t="shared" si="569"/>
        <v/>
      </c>
      <c r="BF1098" s="113" t="str">
        <f t="shared" si="570"/>
        <v/>
      </c>
      <c r="BG1098" s="113" t="str">
        <f t="shared" si="571"/>
        <v/>
      </c>
      <c r="BH1098" s="113" t="str">
        <f t="shared" si="572"/>
        <v/>
      </c>
      <c r="BI1098" s="113" t="str">
        <f t="shared" si="573"/>
        <v/>
      </c>
      <c r="BJ1098" s="113" t="str">
        <f t="shared" si="574"/>
        <v/>
      </c>
      <c r="BK1098" s="113" t="str">
        <f t="shared" si="575"/>
        <v/>
      </c>
      <c r="BL1098" s="113" t="str">
        <f t="shared" si="576"/>
        <v/>
      </c>
      <c r="BM1098" s="113" t="str">
        <f t="shared" si="577"/>
        <v/>
      </c>
      <c r="BN1098" s="113" t="str">
        <f t="shared" si="578"/>
        <v/>
      </c>
    </row>
    <row r="1099" spans="1:66">
      <c r="A1099" s="111">
        <f>IF('Data Entry'!$H$4="","",'Data Entry'!$H$4)</f>
        <v>8</v>
      </c>
      <c r="B1099" s="111" t="str">
        <f>IF('Data Entry'!B1104="","",'Data Entry'!B1104)</f>
        <v/>
      </c>
      <c r="C1099" s="111" t="str">
        <f>IF('Data Entry'!C1104="","",'Data Entry'!C1104)</f>
        <v/>
      </c>
      <c r="D1099" s="114" t="str">
        <f>IF('Data Entry'!D1104="","",'Data Entry'!D1104)</f>
        <v/>
      </c>
      <c r="E1099" s="111" t="str">
        <f>IF('Data Entry'!E1104="","",UPPER('Data Entry'!E1104))</f>
        <v/>
      </c>
      <c r="F1099" s="111"/>
      <c r="G1099" s="111" t="str">
        <f>IF('Data Entry'!F1104="","",UPPER('Data Entry'!F1104))</f>
        <v/>
      </c>
      <c r="H1099" s="111"/>
      <c r="I1099" s="111"/>
      <c r="J1099" s="111"/>
      <c r="K1099" s="111" t="str">
        <f>IF('Data Entry'!G1104="","",'Data Entry'!G1104)</f>
        <v/>
      </c>
      <c r="L1099" s="111" t="str">
        <f>IF('Data Entry'!H1104="","",'Data Entry'!H1104)</f>
        <v/>
      </c>
      <c r="M1099" s="111"/>
      <c r="N1099" s="111"/>
      <c r="O1099" s="111"/>
      <c r="P1099" s="111"/>
      <c r="Q1099" s="111"/>
      <c r="R1099" s="111"/>
      <c r="S1099" s="111"/>
      <c r="T1099" s="111"/>
      <c r="U1099" s="111"/>
      <c r="V1099" s="111"/>
      <c r="W1099" s="111"/>
      <c r="X1099" s="111"/>
      <c r="Y1099" s="111"/>
      <c r="Z1099" s="111"/>
      <c r="AA1099" s="111"/>
      <c r="AB1099" s="111"/>
      <c r="AC1099" s="111"/>
      <c r="AD1099" s="111"/>
      <c r="AE1099" s="112"/>
      <c r="AF1099" s="68" t="str">
        <f>IF(AK1099="","",IF(AK1099&gt;0,COUNT($AG$2:AG1099),""))</f>
        <v/>
      </c>
      <c r="AG1099" s="113">
        <f t="shared" si="547"/>
        <v>8</v>
      </c>
      <c r="AH1099" s="113" t="str">
        <f t="shared" si="548"/>
        <v/>
      </c>
      <c r="AI1099" s="113" t="str">
        <f t="shared" si="549"/>
        <v/>
      </c>
      <c r="AJ1099" s="113" t="str">
        <f t="shared" si="550"/>
        <v/>
      </c>
      <c r="AK1099" s="113" t="str">
        <f t="shared" si="551"/>
        <v/>
      </c>
      <c r="AL1099" s="113">
        <f t="shared" si="552"/>
        <v>0</v>
      </c>
      <c r="AM1099" s="113" t="str">
        <f t="shared" si="553"/>
        <v/>
      </c>
      <c r="AN1099" s="113">
        <f t="shared" si="554"/>
        <v>0</v>
      </c>
      <c r="AO1099" s="113">
        <f t="shared" si="555"/>
        <v>0</v>
      </c>
      <c r="AP1099" s="113">
        <f t="shared" si="556"/>
        <v>0</v>
      </c>
      <c r="AQ1099" s="113" t="str">
        <f t="shared" si="557"/>
        <v/>
      </c>
      <c r="AR1099" s="113" t="str">
        <f t="shared" si="558"/>
        <v/>
      </c>
      <c r="AS1099" s="113">
        <f t="shared" si="559"/>
        <v>0</v>
      </c>
      <c r="AT1099" s="113">
        <f t="shared" si="560"/>
        <v>0</v>
      </c>
      <c r="AU1099" s="113">
        <f t="shared" si="561"/>
        <v>0</v>
      </c>
      <c r="AV1099" s="113">
        <f t="shared" si="562"/>
        <v>0</v>
      </c>
      <c r="AX1099" s="68" t="str">
        <f>IF(BC1099="","",IF(BC1099&gt;0,COUNT($AY$2:AY1099),""))</f>
        <v/>
      </c>
      <c r="AY1099" s="113" t="str">
        <f t="shared" si="563"/>
        <v/>
      </c>
      <c r="AZ1099" s="113" t="str">
        <f t="shared" si="564"/>
        <v/>
      </c>
      <c r="BA1099" s="113" t="str">
        <f t="shared" si="565"/>
        <v/>
      </c>
      <c r="BB1099" s="113" t="str">
        <f t="shared" si="566"/>
        <v/>
      </c>
      <c r="BC1099" s="113" t="str">
        <f t="shared" si="567"/>
        <v/>
      </c>
      <c r="BD1099" s="113" t="str">
        <f t="shared" si="568"/>
        <v/>
      </c>
      <c r="BE1099" s="113" t="str">
        <f t="shared" si="569"/>
        <v/>
      </c>
      <c r="BF1099" s="113" t="str">
        <f t="shared" si="570"/>
        <v/>
      </c>
      <c r="BG1099" s="113" t="str">
        <f t="shared" si="571"/>
        <v/>
      </c>
      <c r="BH1099" s="113" t="str">
        <f t="shared" si="572"/>
        <v/>
      </c>
      <c r="BI1099" s="113" t="str">
        <f t="shared" si="573"/>
        <v/>
      </c>
      <c r="BJ1099" s="113" t="str">
        <f t="shared" si="574"/>
        <v/>
      </c>
      <c r="BK1099" s="113" t="str">
        <f t="shared" si="575"/>
        <v/>
      </c>
      <c r="BL1099" s="113" t="str">
        <f t="shared" si="576"/>
        <v/>
      </c>
      <c r="BM1099" s="113" t="str">
        <f t="shared" si="577"/>
        <v/>
      </c>
      <c r="BN1099" s="113" t="str">
        <f t="shared" si="578"/>
        <v/>
      </c>
    </row>
    <row r="1100" spans="1:66">
      <c r="A1100" s="111">
        <f>IF('Data Entry'!$H$4="","",'Data Entry'!$H$4)</f>
        <v>8</v>
      </c>
      <c r="B1100" s="111" t="str">
        <f>IF('Data Entry'!B1105="","",'Data Entry'!B1105)</f>
        <v/>
      </c>
      <c r="C1100" s="111" t="str">
        <f>IF('Data Entry'!C1105="","",'Data Entry'!C1105)</f>
        <v/>
      </c>
      <c r="D1100" s="114" t="str">
        <f>IF('Data Entry'!D1105="","",'Data Entry'!D1105)</f>
        <v/>
      </c>
      <c r="E1100" s="111" t="str">
        <f>IF('Data Entry'!E1105="","",UPPER('Data Entry'!E1105))</f>
        <v/>
      </c>
      <c r="F1100" s="111"/>
      <c r="G1100" s="111" t="str">
        <f>IF('Data Entry'!F1105="","",UPPER('Data Entry'!F1105))</f>
        <v/>
      </c>
      <c r="H1100" s="111"/>
      <c r="I1100" s="111"/>
      <c r="J1100" s="111"/>
      <c r="K1100" s="111" t="str">
        <f>IF('Data Entry'!G1105="","",'Data Entry'!G1105)</f>
        <v/>
      </c>
      <c r="L1100" s="111" t="str">
        <f>IF('Data Entry'!H1105="","",'Data Entry'!H1105)</f>
        <v/>
      </c>
      <c r="M1100" s="111"/>
      <c r="N1100" s="111"/>
      <c r="O1100" s="111"/>
      <c r="P1100" s="111"/>
      <c r="Q1100" s="111"/>
      <c r="R1100" s="111"/>
      <c r="S1100" s="111"/>
      <c r="T1100" s="111"/>
      <c r="U1100" s="111"/>
      <c r="V1100" s="111"/>
      <c r="W1100" s="111"/>
      <c r="X1100" s="111"/>
      <c r="Y1100" s="111"/>
      <c r="Z1100" s="111"/>
      <c r="AA1100" s="111"/>
      <c r="AB1100" s="111"/>
      <c r="AC1100" s="111"/>
      <c r="AD1100" s="111"/>
      <c r="AE1100" s="112"/>
      <c r="AF1100" s="68" t="str">
        <f>IF(AK1100="","",IF(AK1100&gt;0,COUNT($AG$2:AG1100),""))</f>
        <v/>
      </c>
      <c r="AG1100" s="113">
        <f t="shared" si="547"/>
        <v>8</v>
      </c>
      <c r="AH1100" s="113" t="str">
        <f t="shared" si="548"/>
        <v/>
      </c>
      <c r="AI1100" s="113" t="str">
        <f t="shared" si="549"/>
        <v/>
      </c>
      <c r="AJ1100" s="113" t="str">
        <f t="shared" si="550"/>
        <v/>
      </c>
      <c r="AK1100" s="113" t="str">
        <f t="shared" si="551"/>
        <v/>
      </c>
      <c r="AL1100" s="113">
        <f t="shared" si="552"/>
        <v>0</v>
      </c>
      <c r="AM1100" s="113" t="str">
        <f t="shared" si="553"/>
        <v/>
      </c>
      <c r="AN1100" s="113">
        <f t="shared" si="554"/>
        <v>0</v>
      </c>
      <c r="AO1100" s="113">
        <f t="shared" si="555"/>
        <v>0</v>
      </c>
      <c r="AP1100" s="113">
        <f t="shared" si="556"/>
        <v>0</v>
      </c>
      <c r="AQ1100" s="113" t="str">
        <f t="shared" si="557"/>
        <v/>
      </c>
      <c r="AR1100" s="113" t="str">
        <f t="shared" si="558"/>
        <v/>
      </c>
      <c r="AS1100" s="113">
        <f t="shared" si="559"/>
        <v>0</v>
      </c>
      <c r="AT1100" s="113">
        <f t="shared" si="560"/>
        <v>0</v>
      </c>
      <c r="AU1100" s="113">
        <f t="shared" si="561"/>
        <v>0</v>
      </c>
      <c r="AV1100" s="113">
        <f t="shared" si="562"/>
        <v>0</v>
      </c>
      <c r="AX1100" s="68" t="str">
        <f>IF(BC1100="","",IF(BC1100&gt;0,COUNT($AY$2:AY1100),""))</f>
        <v/>
      </c>
      <c r="AY1100" s="113" t="str">
        <f t="shared" si="563"/>
        <v/>
      </c>
      <c r="AZ1100" s="113" t="str">
        <f t="shared" si="564"/>
        <v/>
      </c>
      <c r="BA1100" s="113" t="str">
        <f t="shared" si="565"/>
        <v/>
      </c>
      <c r="BB1100" s="113" t="str">
        <f t="shared" si="566"/>
        <v/>
      </c>
      <c r="BC1100" s="113" t="str">
        <f t="shared" si="567"/>
        <v/>
      </c>
      <c r="BD1100" s="113" t="str">
        <f t="shared" si="568"/>
        <v/>
      </c>
      <c r="BE1100" s="113" t="str">
        <f t="shared" si="569"/>
        <v/>
      </c>
      <c r="BF1100" s="113" t="str">
        <f t="shared" si="570"/>
        <v/>
      </c>
      <c r="BG1100" s="113" t="str">
        <f t="shared" si="571"/>
        <v/>
      </c>
      <c r="BH1100" s="113" t="str">
        <f t="shared" si="572"/>
        <v/>
      </c>
      <c r="BI1100" s="113" t="str">
        <f t="shared" si="573"/>
        <v/>
      </c>
      <c r="BJ1100" s="113" t="str">
        <f t="shared" si="574"/>
        <v/>
      </c>
      <c r="BK1100" s="113" t="str">
        <f t="shared" si="575"/>
        <v/>
      </c>
      <c r="BL1100" s="113" t="str">
        <f t="shared" si="576"/>
        <v/>
      </c>
      <c r="BM1100" s="113" t="str">
        <f t="shared" si="577"/>
        <v/>
      </c>
      <c r="BN1100" s="113" t="str">
        <f t="shared" si="578"/>
        <v/>
      </c>
    </row>
    <row r="1101" spans="1:66">
      <c r="A1101" s="111">
        <f>IF('Data Entry'!$H$4="","",'Data Entry'!$H$4)</f>
        <v>8</v>
      </c>
      <c r="B1101" s="111" t="str">
        <f>IF('Data Entry'!B1106="","",'Data Entry'!B1106)</f>
        <v/>
      </c>
      <c r="C1101" s="111" t="str">
        <f>IF('Data Entry'!C1106="","",'Data Entry'!C1106)</f>
        <v/>
      </c>
      <c r="D1101" s="114" t="str">
        <f>IF('Data Entry'!D1106="","",'Data Entry'!D1106)</f>
        <v/>
      </c>
      <c r="E1101" s="111" t="str">
        <f>IF('Data Entry'!E1106="","",UPPER('Data Entry'!E1106))</f>
        <v/>
      </c>
      <c r="F1101" s="111"/>
      <c r="G1101" s="111" t="str">
        <f>IF('Data Entry'!F1106="","",UPPER('Data Entry'!F1106))</f>
        <v/>
      </c>
      <c r="H1101" s="111"/>
      <c r="I1101" s="111"/>
      <c r="J1101" s="111"/>
      <c r="K1101" s="111" t="str">
        <f>IF('Data Entry'!G1106="","",'Data Entry'!G1106)</f>
        <v/>
      </c>
      <c r="L1101" s="111" t="str">
        <f>IF('Data Entry'!H1106="","",'Data Entry'!H1106)</f>
        <v/>
      </c>
      <c r="M1101" s="111"/>
      <c r="N1101" s="111"/>
      <c r="O1101" s="111"/>
      <c r="P1101" s="111"/>
      <c r="Q1101" s="111"/>
      <c r="R1101" s="111"/>
      <c r="S1101" s="111"/>
      <c r="T1101" s="111"/>
      <c r="U1101" s="111"/>
      <c r="V1101" s="111"/>
      <c r="W1101" s="111"/>
      <c r="X1101" s="111"/>
      <c r="Y1101" s="111"/>
      <c r="Z1101" s="111"/>
      <c r="AA1101" s="111"/>
      <c r="AB1101" s="111"/>
      <c r="AC1101" s="111"/>
      <c r="AD1101" s="111"/>
      <c r="AE1101" s="112"/>
      <c r="AF1101" s="68" t="str">
        <f>IF(AK1101="","",IF(AK1101&gt;0,COUNT($AG$2:AG1101),""))</f>
        <v/>
      </c>
      <c r="AG1101" s="113">
        <f t="shared" si="547"/>
        <v>8</v>
      </c>
      <c r="AH1101" s="113" t="str">
        <f t="shared" si="548"/>
        <v/>
      </c>
      <c r="AI1101" s="113" t="str">
        <f t="shared" si="549"/>
        <v/>
      </c>
      <c r="AJ1101" s="113" t="str">
        <f t="shared" si="550"/>
        <v/>
      </c>
      <c r="AK1101" s="113" t="str">
        <f t="shared" si="551"/>
        <v/>
      </c>
      <c r="AL1101" s="113">
        <f t="shared" si="552"/>
        <v>0</v>
      </c>
      <c r="AM1101" s="113" t="str">
        <f t="shared" si="553"/>
        <v/>
      </c>
      <c r="AN1101" s="113">
        <f t="shared" si="554"/>
        <v>0</v>
      </c>
      <c r="AO1101" s="113">
        <f t="shared" si="555"/>
        <v>0</v>
      </c>
      <c r="AP1101" s="113">
        <f t="shared" si="556"/>
        <v>0</v>
      </c>
      <c r="AQ1101" s="113" t="str">
        <f t="shared" si="557"/>
        <v/>
      </c>
      <c r="AR1101" s="113" t="str">
        <f t="shared" si="558"/>
        <v/>
      </c>
      <c r="AS1101" s="113">
        <f t="shared" si="559"/>
        <v>0</v>
      </c>
      <c r="AT1101" s="113">
        <f t="shared" si="560"/>
        <v>0</v>
      </c>
      <c r="AU1101" s="113">
        <f t="shared" si="561"/>
        <v>0</v>
      </c>
      <c r="AV1101" s="113">
        <f t="shared" si="562"/>
        <v>0</v>
      </c>
      <c r="AX1101" s="68" t="str">
        <f>IF(BC1101="","",IF(BC1101&gt;0,COUNT($AY$2:AY1101),""))</f>
        <v/>
      </c>
      <c r="AY1101" s="113" t="str">
        <f t="shared" si="563"/>
        <v/>
      </c>
      <c r="AZ1101" s="113" t="str">
        <f t="shared" si="564"/>
        <v/>
      </c>
      <c r="BA1101" s="113" t="str">
        <f t="shared" si="565"/>
        <v/>
      </c>
      <c r="BB1101" s="113" t="str">
        <f t="shared" si="566"/>
        <v/>
      </c>
      <c r="BC1101" s="113" t="str">
        <f t="shared" si="567"/>
        <v/>
      </c>
      <c r="BD1101" s="113" t="str">
        <f t="shared" si="568"/>
        <v/>
      </c>
      <c r="BE1101" s="113" t="str">
        <f t="shared" si="569"/>
        <v/>
      </c>
      <c r="BF1101" s="113" t="str">
        <f t="shared" si="570"/>
        <v/>
      </c>
      <c r="BG1101" s="113" t="str">
        <f t="shared" si="571"/>
        <v/>
      </c>
      <c r="BH1101" s="113" t="str">
        <f t="shared" si="572"/>
        <v/>
      </c>
      <c r="BI1101" s="113" t="str">
        <f t="shared" si="573"/>
        <v/>
      </c>
      <c r="BJ1101" s="113" t="str">
        <f t="shared" si="574"/>
        <v/>
      </c>
      <c r="BK1101" s="113" t="str">
        <f t="shared" si="575"/>
        <v/>
      </c>
      <c r="BL1101" s="113" t="str">
        <f t="shared" si="576"/>
        <v/>
      </c>
      <c r="BM1101" s="113" t="str">
        <f t="shared" si="577"/>
        <v/>
      </c>
      <c r="BN1101" s="113" t="str">
        <f t="shared" si="578"/>
        <v/>
      </c>
    </row>
    <row r="1102" spans="1:66">
      <c r="A1102" s="111">
        <f>IF('Data Entry'!$H$4="","",'Data Entry'!$H$4)</f>
        <v>8</v>
      </c>
      <c r="B1102" s="111" t="str">
        <f>IF('Data Entry'!B1107="","",'Data Entry'!B1107)</f>
        <v/>
      </c>
      <c r="C1102" s="111" t="str">
        <f>IF('Data Entry'!C1107="","",'Data Entry'!C1107)</f>
        <v/>
      </c>
      <c r="D1102" s="114" t="str">
        <f>IF('Data Entry'!D1107="","",'Data Entry'!D1107)</f>
        <v/>
      </c>
      <c r="E1102" s="111" t="str">
        <f>IF('Data Entry'!E1107="","",UPPER('Data Entry'!E1107))</f>
        <v/>
      </c>
      <c r="F1102" s="111"/>
      <c r="G1102" s="111" t="str">
        <f>IF('Data Entry'!F1107="","",UPPER('Data Entry'!F1107))</f>
        <v/>
      </c>
      <c r="H1102" s="111"/>
      <c r="I1102" s="111"/>
      <c r="J1102" s="111"/>
      <c r="K1102" s="111" t="str">
        <f>IF('Data Entry'!G1107="","",'Data Entry'!G1107)</f>
        <v/>
      </c>
      <c r="L1102" s="111" t="str">
        <f>IF('Data Entry'!H1107="","",'Data Entry'!H1107)</f>
        <v/>
      </c>
      <c r="M1102" s="111"/>
      <c r="N1102" s="111"/>
      <c r="O1102" s="111"/>
      <c r="P1102" s="111"/>
      <c r="Q1102" s="111"/>
      <c r="R1102" s="111"/>
      <c r="S1102" s="111"/>
      <c r="T1102" s="111"/>
      <c r="U1102" s="111"/>
      <c r="V1102" s="111"/>
      <c r="W1102" s="111"/>
      <c r="X1102" s="111"/>
      <c r="Y1102" s="111"/>
      <c r="Z1102" s="111"/>
      <c r="AA1102" s="111"/>
      <c r="AB1102" s="111"/>
      <c r="AC1102" s="111"/>
      <c r="AD1102" s="111"/>
      <c r="AE1102" s="112"/>
      <c r="AF1102" s="68" t="str">
        <f>IF(AK1102="","",IF(AK1102&gt;0,COUNT($AG$2:AG1102),""))</f>
        <v/>
      </c>
      <c r="AG1102" s="113">
        <f t="shared" si="547"/>
        <v>8</v>
      </c>
      <c r="AH1102" s="113" t="str">
        <f t="shared" si="548"/>
        <v/>
      </c>
      <c r="AI1102" s="113" t="str">
        <f t="shared" si="549"/>
        <v/>
      </c>
      <c r="AJ1102" s="113" t="str">
        <f t="shared" si="550"/>
        <v/>
      </c>
      <c r="AK1102" s="113" t="str">
        <f t="shared" si="551"/>
        <v/>
      </c>
      <c r="AL1102" s="113">
        <f t="shared" si="552"/>
        <v>0</v>
      </c>
      <c r="AM1102" s="113" t="str">
        <f t="shared" si="553"/>
        <v/>
      </c>
      <c r="AN1102" s="113">
        <f t="shared" si="554"/>
        <v>0</v>
      </c>
      <c r="AO1102" s="113">
        <f t="shared" si="555"/>
        <v>0</v>
      </c>
      <c r="AP1102" s="113">
        <f t="shared" si="556"/>
        <v>0</v>
      </c>
      <c r="AQ1102" s="113" t="str">
        <f t="shared" si="557"/>
        <v/>
      </c>
      <c r="AR1102" s="113" t="str">
        <f t="shared" si="558"/>
        <v/>
      </c>
      <c r="AS1102" s="113">
        <f t="shared" si="559"/>
        <v>0</v>
      </c>
      <c r="AT1102" s="113">
        <f t="shared" si="560"/>
        <v>0</v>
      </c>
      <c r="AU1102" s="113">
        <f t="shared" si="561"/>
        <v>0</v>
      </c>
      <c r="AV1102" s="113">
        <f t="shared" si="562"/>
        <v>0</v>
      </c>
      <c r="AX1102" s="68" t="str">
        <f>IF(BC1102="","",IF(BC1102&gt;0,COUNT($AY$2:AY1102),""))</f>
        <v/>
      </c>
      <c r="AY1102" s="113" t="str">
        <f t="shared" si="563"/>
        <v/>
      </c>
      <c r="AZ1102" s="113" t="str">
        <f t="shared" si="564"/>
        <v/>
      </c>
      <c r="BA1102" s="113" t="str">
        <f t="shared" si="565"/>
        <v/>
      </c>
      <c r="BB1102" s="113" t="str">
        <f t="shared" si="566"/>
        <v/>
      </c>
      <c r="BC1102" s="113" t="str">
        <f t="shared" si="567"/>
        <v/>
      </c>
      <c r="BD1102" s="113" t="str">
        <f t="shared" si="568"/>
        <v/>
      </c>
      <c r="BE1102" s="113" t="str">
        <f t="shared" si="569"/>
        <v/>
      </c>
      <c r="BF1102" s="113" t="str">
        <f t="shared" si="570"/>
        <v/>
      </c>
      <c r="BG1102" s="113" t="str">
        <f t="shared" si="571"/>
        <v/>
      </c>
      <c r="BH1102" s="113" t="str">
        <f t="shared" si="572"/>
        <v/>
      </c>
      <c r="BI1102" s="113" t="str">
        <f t="shared" si="573"/>
        <v/>
      </c>
      <c r="BJ1102" s="113" t="str">
        <f t="shared" si="574"/>
        <v/>
      </c>
      <c r="BK1102" s="113" t="str">
        <f t="shared" si="575"/>
        <v/>
      </c>
      <c r="BL1102" s="113" t="str">
        <f t="shared" si="576"/>
        <v/>
      </c>
      <c r="BM1102" s="113" t="str">
        <f t="shared" si="577"/>
        <v/>
      </c>
      <c r="BN1102" s="113" t="str">
        <f t="shared" si="578"/>
        <v/>
      </c>
    </row>
    <row r="1103" spans="1:66">
      <c r="A1103" s="111">
        <f>IF('Data Entry'!$H$4="","",'Data Entry'!$H$4)</f>
        <v>8</v>
      </c>
      <c r="B1103" s="111" t="str">
        <f>IF('Data Entry'!B1108="","",'Data Entry'!B1108)</f>
        <v/>
      </c>
      <c r="C1103" s="111" t="str">
        <f>IF('Data Entry'!C1108="","",'Data Entry'!C1108)</f>
        <v/>
      </c>
      <c r="D1103" s="114" t="str">
        <f>IF('Data Entry'!D1108="","",'Data Entry'!D1108)</f>
        <v/>
      </c>
      <c r="E1103" s="111" t="str">
        <f>IF('Data Entry'!E1108="","",UPPER('Data Entry'!E1108))</f>
        <v/>
      </c>
      <c r="F1103" s="111"/>
      <c r="G1103" s="111" t="str">
        <f>IF('Data Entry'!F1108="","",UPPER('Data Entry'!F1108))</f>
        <v/>
      </c>
      <c r="H1103" s="111"/>
      <c r="I1103" s="111"/>
      <c r="J1103" s="111"/>
      <c r="K1103" s="111" t="str">
        <f>IF('Data Entry'!G1108="","",'Data Entry'!G1108)</f>
        <v/>
      </c>
      <c r="L1103" s="111" t="str">
        <f>IF('Data Entry'!H1108="","",'Data Entry'!H1108)</f>
        <v/>
      </c>
      <c r="M1103" s="111"/>
      <c r="N1103" s="111"/>
      <c r="O1103" s="111"/>
      <c r="P1103" s="111"/>
      <c r="Q1103" s="111"/>
      <c r="R1103" s="111"/>
      <c r="S1103" s="111"/>
      <c r="T1103" s="111"/>
      <c r="U1103" s="111"/>
      <c r="V1103" s="111"/>
      <c r="W1103" s="111"/>
      <c r="X1103" s="111"/>
      <c r="Y1103" s="111"/>
      <c r="Z1103" s="111"/>
      <c r="AA1103" s="111"/>
      <c r="AB1103" s="111"/>
      <c r="AC1103" s="111"/>
      <c r="AD1103" s="111"/>
      <c r="AE1103" s="112"/>
      <c r="AF1103" s="68" t="str">
        <f>IF(AK1103="","",IF(AK1103&gt;0,COUNT($AG$2:AG1103),""))</f>
        <v/>
      </c>
      <c r="AG1103" s="113">
        <f t="shared" si="547"/>
        <v>8</v>
      </c>
      <c r="AH1103" s="113" t="str">
        <f t="shared" si="548"/>
        <v/>
      </c>
      <c r="AI1103" s="113" t="str">
        <f t="shared" si="549"/>
        <v/>
      </c>
      <c r="AJ1103" s="113" t="str">
        <f t="shared" si="550"/>
        <v/>
      </c>
      <c r="AK1103" s="113" t="str">
        <f t="shared" si="551"/>
        <v/>
      </c>
      <c r="AL1103" s="113">
        <f t="shared" si="552"/>
        <v>0</v>
      </c>
      <c r="AM1103" s="113" t="str">
        <f t="shared" si="553"/>
        <v/>
      </c>
      <c r="AN1103" s="113">
        <f t="shared" si="554"/>
        <v>0</v>
      </c>
      <c r="AO1103" s="113">
        <f t="shared" si="555"/>
        <v>0</v>
      </c>
      <c r="AP1103" s="113">
        <f t="shared" si="556"/>
        <v>0</v>
      </c>
      <c r="AQ1103" s="113" t="str">
        <f t="shared" si="557"/>
        <v/>
      </c>
      <c r="AR1103" s="113" t="str">
        <f t="shared" si="558"/>
        <v/>
      </c>
      <c r="AS1103" s="113">
        <f t="shared" si="559"/>
        <v>0</v>
      </c>
      <c r="AT1103" s="113">
        <f t="shared" si="560"/>
        <v>0</v>
      </c>
      <c r="AU1103" s="113">
        <f t="shared" si="561"/>
        <v>0</v>
      </c>
      <c r="AV1103" s="113">
        <f t="shared" si="562"/>
        <v>0</v>
      </c>
      <c r="AX1103" s="68" t="str">
        <f>IF(BC1103="","",IF(BC1103&gt;0,COUNT($AY$2:AY1103),""))</f>
        <v/>
      </c>
      <c r="AY1103" s="113" t="str">
        <f t="shared" si="563"/>
        <v/>
      </c>
      <c r="AZ1103" s="113" t="str">
        <f t="shared" si="564"/>
        <v/>
      </c>
      <c r="BA1103" s="113" t="str">
        <f t="shared" si="565"/>
        <v/>
      </c>
      <c r="BB1103" s="113" t="str">
        <f t="shared" si="566"/>
        <v/>
      </c>
      <c r="BC1103" s="113" t="str">
        <f t="shared" si="567"/>
        <v/>
      </c>
      <c r="BD1103" s="113" t="str">
        <f t="shared" si="568"/>
        <v/>
      </c>
      <c r="BE1103" s="113" t="str">
        <f t="shared" si="569"/>
        <v/>
      </c>
      <c r="BF1103" s="113" t="str">
        <f t="shared" si="570"/>
        <v/>
      </c>
      <c r="BG1103" s="113" t="str">
        <f t="shared" si="571"/>
        <v/>
      </c>
      <c r="BH1103" s="113" t="str">
        <f t="shared" si="572"/>
        <v/>
      </c>
      <c r="BI1103" s="113" t="str">
        <f t="shared" si="573"/>
        <v/>
      </c>
      <c r="BJ1103" s="113" t="str">
        <f t="shared" si="574"/>
        <v/>
      </c>
      <c r="BK1103" s="113" t="str">
        <f t="shared" si="575"/>
        <v/>
      </c>
      <c r="BL1103" s="113" t="str">
        <f t="shared" si="576"/>
        <v/>
      </c>
      <c r="BM1103" s="113" t="str">
        <f t="shared" si="577"/>
        <v/>
      </c>
      <c r="BN1103" s="113" t="str">
        <f t="shared" si="578"/>
        <v/>
      </c>
    </row>
    <row r="1104" spans="1:66">
      <c r="A1104" s="111">
        <f>IF('Data Entry'!$H$4="","",'Data Entry'!$H$4)</f>
        <v>8</v>
      </c>
      <c r="B1104" s="111" t="str">
        <f>IF('Data Entry'!B1109="","",'Data Entry'!B1109)</f>
        <v/>
      </c>
      <c r="C1104" s="111" t="str">
        <f>IF('Data Entry'!C1109="","",'Data Entry'!C1109)</f>
        <v/>
      </c>
      <c r="D1104" s="114" t="str">
        <f>IF('Data Entry'!D1109="","",'Data Entry'!D1109)</f>
        <v/>
      </c>
      <c r="E1104" s="111" t="str">
        <f>IF('Data Entry'!E1109="","",UPPER('Data Entry'!E1109))</f>
        <v/>
      </c>
      <c r="F1104" s="111"/>
      <c r="G1104" s="111" t="str">
        <f>IF('Data Entry'!F1109="","",UPPER('Data Entry'!F1109))</f>
        <v/>
      </c>
      <c r="H1104" s="111"/>
      <c r="I1104" s="111"/>
      <c r="J1104" s="111"/>
      <c r="K1104" s="111" t="str">
        <f>IF('Data Entry'!G1109="","",'Data Entry'!G1109)</f>
        <v/>
      </c>
      <c r="L1104" s="111" t="str">
        <f>IF('Data Entry'!H1109="","",'Data Entry'!H1109)</f>
        <v/>
      </c>
      <c r="M1104" s="111"/>
      <c r="N1104" s="111"/>
      <c r="O1104" s="111"/>
      <c r="P1104" s="111"/>
      <c r="Q1104" s="111"/>
      <c r="R1104" s="111"/>
      <c r="S1104" s="111"/>
      <c r="T1104" s="111"/>
      <c r="U1104" s="111"/>
      <c r="V1104" s="111"/>
      <c r="W1104" s="111"/>
      <c r="X1104" s="111"/>
      <c r="Y1104" s="111"/>
      <c r="Z1104" s="111"/>
      <c r="AA1104" s="111"/>
      <c r="AB1104" s="111"/>
      <c r="AC1104" s="111"/>
      <c r="AD1104" s="111"/>
      <c r="AE1104" s="112"/>
      <c r="AF1104" s="68" t="str">
        <f>IF(AK1104="","",IF(AK1104&gt;0,COUNT($AG$2:AG1104),""))</f>
        <v/>
      </c>
      <c r="AG1104" s="113">
        <f t="shared" si="547"/>
        <v>8</v>
      </c>
      <c r="AH1104" s="113" t="str">
        <f t="shared" si="548"/>
        <v/>
      </c>
      <c r="AI1104" s="113" t="str">
        <f t="shared" si="549"/>
        <v/>
      </c>
      <c r="AJ1104" s="113" t="str">
        <f t="shared" si="550"/>
        <v/>
      </c>
      <c r="AK1104" s="113" t="str">
        <f t="shared" si="551"/>
        <v/>
      </c>
      <c r="AL1104" s="113">
        <f t="shared" si="552"/>
        <v>0</v>
      </c>
      <c r="AM1104" s="113" t="str">
        <f t="shared" si="553"/>
        <v/>
      </c>
      <c r="AN1104" s="113">
        <f t="shared" si="554"/>
        <v>0</v>
      </c>
      <c r="AO1104" s="113">
        <f t="shared" si="555"/>
        <v>0</v>
      </c>
      <c r="AP1104" s="113">
        <f t="shared" si="556"/>
        <v>0</v>
      </c>
      <c r="AQ1104" s="113" t="str">
        <f t="shared" si="557"/>
        <v/>
      </c>
      <c r="AR1104" s="113" t="str">
        <f t="shared" si="558"/>
        <v/>
      </c>
      <c r="AS1104" s="113">
        <f t="shared" si="559"/>
        <v>0</v>
      </c>
      <c r="AT1104" s="113">
        <f t="shared" si="560"/>
        <v>0</v>
      </c>
      <c r="AU1104" s="113">
        <f t="shared" si="561"/>
        <v>0</v>
      </c>
      <c r="AV1104" s="113">
        <f t="shared" si="562"/>
        <v>0</v>
      </c>
      <c r="AX1104" s="68" t="str">
        <f>IF(BC1104="","",IF(BC1104&gt;0,COUNT($AY$2:AY1104),""))</f>
        <v/>
      </c>
      <c r="AY1104" s="113" t="str">
        <f t="shared" si="563"/>
        <v/>
      </c>
      <c r="AZ1104" s="113" t="str">
        <f t="shared" si="564"/>
        <v/>
      </c>
      <c r="BA1104" s="113" t="str">
        <f t="shared" si="565"/>
        <v/>
      </c>
      <c r="BB1104" s="113" t="str">
        <f t="shared" si="566"/>
        <v/>
      </c>
      <c r="BC1104" s="113" t="str">
        <f t="shared" si="567"/>
        <v/>
      </c>
      <c r="BD1104" s="113" t="str">
        <f t="shared" si="568"/>
        <v/>
      </c>
      <c r="BE1104" s="113" t="str">
        <f t="shared" si="569"/>
        <v/>
      </c>
      <c r="BF1104" s="113" t="str">
        <f t="shared" si="570"/>
        <v/>
      </c>
      <c r="BG1104" s="113" t="str">
        <f t="shared" si="571"/>
        <v/>
      </c>
      <c r="BH1104" s="113" t="str">
        <f t="shared" si="572"/>
        <v/>
      </c>
      <c r="BI1104" s="113" t="str">
        <f t="shared" si="573"/>
        <v/>
      </c>
      <c r="BJ1104" s="113" t="str">
        <f t="shared" si="574"/>
        <v/>
      </c>
      <c r="BK1104" s="113" t="str">
        <f t="shared" si="575"/>
        <v/>
      </c>
      <c r="BL1104" s="113" t="str">
        <f t="shared" si="576"/>
        <v/>
      </c>
      <c r="BM1104" s="113" t="str">
        <f t="shared" si="577"/>
        <v/>
      </c>
      <c r="BN1104" s="113" t="str">
        <f t="shared" si="578"/>
        <v/>
      </c>
    </row>
    <row r="1105" spans="1:66">
      <c r="A1105" s="111">
        <f>IF('Data Entry'!$H$4="","",'Data Entry'!$H$4)</f>
        <v>8</v>
      </c>
      <c r="B1105" s="111" t="str">
        <f>IF('Data Entry'!B1110="","",'Data Entry'!B1110)</f>
        <v/>
      </c>
      <c r="C1105" s="111" t="str">
        <f>IF('Data Entry'!C1110="","",'Data Entry'!C1110)</f>
        <v/>
      </c>
      <c r="D1105" s="114" t="str">
        <f>IF('Data Entry'!D1110="","",'Data Entry'!D1110)</f>
        <v/>
      </c>
      <c r="E1105" s="111" t="str">
        <f>IF('Data Entry'!E1110="","",UPPER('Data Entry'!E1110))</f>
        <v/>
      </c>
      <c r="F1105" s="111"/>
      <c r="G1105" s="111" t="str">
        <f>IF('Data Entry'!F1110="","",UPPER('Data Entry'!F1110))</f>
        <v/>
      </c>
      <c r="H1105" s="111"/>
      <c r="I1105" s="111"/>
      <c r="J1105" s="111"/>
      <c r="K1105" s="111" t="str">
        <f>IF('Data Entry'!G1110="","",'Data Entry'!G1110)</f>
        <v/>
      </c>
      <c r="L1105" s="111" t="str">
        <f>IF('Data Entry'!H1110="","",'Data Entry'!H1110)</f>
        <v/>
      </c>
      <c r="M1105" s="111"/>
      <c r="N1105" s="111"/>
      <c r="O1105" s="111"/>
      <c r="P1105" s="111"/>
      <c r="Q1105" s="111"/>
      <c r="R1105" s="111"/>
      <c r="S1105" s="111"/>
      <c r="T1105" s="111"/>
      <c r="U1105" s="111"/>
      <c r="V1105" s="111"/>
      <c r="W1105" s="111"/>
      <c r="X1105" s="111"/>
      <c r="Y1105" s="111"/>
      <c r="Z1105" s="111"/>
      <c r="AA1105" s="111"/>
      <c r="AB1105" s="111"/>
      <c r="AC1105" s="111"/>
      <c r="AD1105" s="111"/>
      <c r="AE1105" s="112"/>
      <c r="AF1105" s="68" t="str">
        <f>IF(AK1105="","",IF(AK1105&gt;0,COUNT($AG$2:AG1105),""))</f>
        <v/>
      </c>
      <c r="AG1105" s="113">
        <f t="shared" si="547"/>
        <v>8</v>
      </c>
      <c r="AH1105" s="113" t="str">
        <f t="shared" si="548"/>
        <v/>
      </c>
      <c r="AI1105" s="113" t="str">
        <f t="shared" si="549"/>
        <v/>
      </c>
      <c r="AJ1105" s="113" t="str">
        <f t="shared" si="550"/>
        <v/>
      </c>
      <c r="AK1105" s="113" t="str">
        <f t="shared" si="551"/>
        <v/>
      </c>
      <c r="AL1105" s="113">
        <f t="shared" si="552"/>
        <v>0</v>
      </c>
      <c r="AM1105" s="113" t="str">
        <f t="shared" si="553"/>
        <v/>
      </c>
      <c r="AN1105" s="113">
        <f t="shared" si="554"/>
        <v>0</v>
      </c>
      <c r="AO1105" s="113">
        <f t="shared" si="555"/>
        <v>0</v>
      </c>
      <c r="AP1105" s="113">
        <f t="shared" si="556"/>
        <v>0</v>
      </c>
      <c r="AQ1105" s="113" t="str">
        <f t="shared" si="557"/>
        <v/>
      </c>
      <c r="AR1105" s="113" t="str">
        <f t="shared" si="558"/>
        <v/>
      </c>
      <c r="AS1105" s="113">
        <f t="shared" si="559"/>
        <v>0</v>
      </c>
      <c r="AT1105" s="113">
        <f t="shared" si="560"/>
        <v>0</v>
      </c>
      <c r="AU1105" s="113">
        <f t="shared" si="561"/>
        <v>0</v>
      </c>
      <c r="AV1105" s="113">
        <f t="shared" si="562"/>
        <v>0</v>
      </c>
      <c r="AX1105" s="68" t="str">
        <f>IF(BC1105="","",IF(BC1105&gt;0,COUNT($AY$2:AY1105),""))</f>
        <v/>
      </c>
      <c r="AY1105" s="113" t="str">
        <f t="shared" si="563"/>
        <v/>
      </c>
      <c r="AZ1105" s="113" t="str">
        <f t="shared" si="564"/>
        <v/>
      </c>
      <c r="BA1105" s="113" t="str">
        <f t="shared" si="565"/>
        <v/>
      </c>
      <c r="BB1105" s="113" t="str">
        <f t="shared" si="566"/>
        <v/>
      </c>
      <c r="BC1105" s="113" t="str">
        <f t="shared" si="567"/>
        <v/>
      </c>
      <c r="BD1105" s="113" t="str">
        <f t="shared" si="568"/>
        <v/>
      </c>
      <c r="BE1105" s="113" t="str">
        <f t="shared" si="569"/>
        <v/>
      </c>
      <c r="BF1105" s="113" t="str">
        <f t="shared" si="570"/>
        <v/>
      </c>
      <c r="BG1105" s="113" t="str">
        <f t="shared" si="571"/>
        <v/>
      </c>
      <c r="BH1105" s="113" t="str">
        <f t="shared" si="572"/>
        <v/>
      </c>
      <c r="BI1105" s="113" t="str">
        <f t="shared" si="573"/>
        <v/>
      </c>
      <c r="BJ1105" s="113" t="str">
        <f t="shared" si="574"/>
        <v/>
      </c>
      <c r="BK1105" s="113" t="str">
        <f t="shared" si="575"/>
        <v/>
      </c>
      <c r="BL1105" s="113" t="str">
        <f t="shared" si="576"/>
        <v/>
      </c>
      <c r="BM1105" s="113" t="str">
        <f t="shared" si="577"/>
        <v/>
      </c>
      <c r="BN1105" s="113" t="str">
        <f t="shared" si="578"/>
        <v/>
      </c>
    </row>
    <row r="1106" spans="1:66">
      <c r="A1106" s="111">
        <f>IF('Data Entry'!$H$4="","",'Data Entry'!$H$4)</f>
        <v>8</v>
      </c>
      <c r="B1106" s="111" t="str">
        <f>IF('Data Entry'!B1111="","",'Data Entry'!B1111)</f>
        <v/>
      </c>
      <c r="C1106" s="111" t="str">
        <f>IF('Data Entry'!C1111="","",'Data Entry'!C1111)</f>
        <v/>
      </c>
      <c r="D1106" s="114" t="str">
        <f>IF('Data Entry'!D1111="","",'Data Entry'!D1111)</f>
        <v/>
      </c>
      <c r="E1106" s="111" t="str">
        <f>IF('Data Entry'!E1111="","",UPPER('Data Entry'!E1111))</f>
        <v/>
      </c>
      <c r="F1106" s="111"/>
      <c r="G1106" s="111" t="str">
        <f>IF('Data Entry'!F1111="","",UPPER('Data Entry'!F1111))</f>
        <v/>
      </c>
      <c r="H1106" s="111"/>
      <c r="I1106" s="111"/>
      <c r="J1106" s="111"/>
      <c r="K1106" s="111" t="str">
        <f>IF('Data Entry'!G1111="","",'Data Entry'!G1111)</f>
        <v/>
      </c>
      <c r="L1106" s="111" t="str">
        <f>IF('Data Entry'!H1111="","",'Data Entry'!H1111)</f>
        <v/>
      </c>
      <c r="M1106" s="111"/>
      <c r="N1106" s="111"/>
      <c r="O1106" s="111"/>
      <c r="P1106" s="111"/>
      <c r="Q1106" s="111"/>
      <c r="R1106" s="111"/>
      <c r="S1106" s="111"/>
      <c r="T1106" s="111"/>
      <c r="U1106" s="111"/>
      <c r="V1106" s="111"/>
      <c r="W1106" s="111"/>
      <c r="X1106" s="111"/>
      <c r="Y1106" s="111"/>
      <c r="Z1106" s="111"/>
      <c r="AA1106" s="111"/>
      <c r="AB1106" s="111"/>
      <c r="AC1106" s="111"/>
      <c r="AD1106" s="111"/>
      <c r="AE1106" s="112"/>
      <c r="AF1106" s="68" t="str">
        <f>IF(AK1106="","",IF(AK1106&gt;0,COUNT($AG$2:AG1106),""))</f>
        <v/>
      </c>
      <c r="AG1106" s="113">
        <f t="shared" si="547"/>
        <v>8</v>
      </c>
      <c r="AH1106" s="113" t="str">
        <f t="shared" si="548"/>
        <v/>
      </c>
      <c r="AI1106" s="113" t="str">
        <f t="shared" si="549"/>
        <v/>
      </c>
      <c r="AJ1106" s="113" t="str">
        <f t="shared" si="550"/>
        <v/>
      </c>
      <c r="AK1106" s="113" t="str">
        <f t="shared" si="551"/>
        <v/>
      </c>
      <c r="AL1106" s="113">
        <f t="shared" si="552"/>
        <v>0</v>
      </c>
      <c r="AM1106" s="113" t="str">
        <f t="shared" si="553"/>
        <v/>
      </c>
      <c r="AN1106" s="113">
        <f t="shared" si="554"/>
        <v>0</v>
      </c>
      <c r="AO1106" s="113">
        <f t="shared" si="555"/>
        <v>0</v>
      </c>
      <c r="AP1106" s="113">
        <f t="shared" si="556"/>
        <v>0</v>
      </c>
      <c r="AQ1106" s="113" t="str">
        <f t="shared" si="557"/>
        <v/>
      </c>
      <c r="AR1106" s="113" t="str">
        <f t="shared" si="558"/>
        <v/>
      </c>
      <c r="AS1106" s="113">
        <f t="shared" si="559"/>
        <v>0</v>
      </c>
      <c r="AT1106" s="113">
        <f t="shared" si="560"/>
        <v>0</v>
      </c>
      <c r="AU1106" s="113">
        <f t="shared" si="561"/>
        <v>0</v>
      </c>
      <c r="AV1106" s="113">
        <f t="shared" si="562"/>
        <v>0</v>
      </c>
      <c r="AX1106" s="68" t="str">
        <f>IF(BC1106="","",IF(BC1106&gt;0,COUNT($AY$2:AY1106),""))</f>
        <v/>
      </c>
      <c r="AY1106" s="113" t="str">
        <f t="shared" si="563"/>
        <v/>
      </c>
      <c r="AZ1106" s="113" t="str">
        <f t="shared" si="564"/>
        <v/>
      </c>
      <c r="BA1106" s="113" t="str">
        <f t="shared" si="565"/>
        <v/>
      </c>
      <c r="BB1106" s="113" t="str">
        <f t="shared" si="566"/>
        <v/>
      </c>
      <c r="BC1106" s="113" t="str">
        <f t="shared" si="567"/>
        <v/>
      </c>
      <c r="BD1106" s="113" t="str">
        <f t="shared" si="568"/>
        <v/>
      </c>
      <c r="BE1106" s="113" t="str">
        <f t="shared" si="569"/>
        <v/>
      </c>
      <c r="BF1106" s="113" t="str">
        <f t="shared" si="570"/>
        <v/>
      </c>
      <c r="BG1106" s="113" t="str">
        <f t="shared" si="571"/>
        <v/>
      </c>
      <c r="BH1106" s="113" t="str">
        <f t="shared" si="572"/>
        <v/>
      </c>
      <c r="BI1106" s="113" t="str">
        <f t="shared" si="573"/>
        <v/>
      </c>
      <c r="BJ1106" s="113" t="str">
        <f t="shared" si="574"/>
        <v/>
      </c>
      <c r="BK1106" s="113" t="str">
        <f t="shared" si="575"/>
        <v/>
      </c>
      <c r="BL1106" s="113" t="str">
        <f t="shared" si="576"/>
        <v/>
      </c>
      <c r="BM1106" s="113" t="str">
        <f t="shared" si="577"/>
        <v/>
      </c>
      <c r="BN1106" s="113" t="str">
        <f t="shared" si="578"/>
        <v/>
      </c>
    </row>
    <row r="1107" spans="1:66">
      <c r="A1107" s="111">
        <f>IF('Data Entry'!$H$4="","",'Data Entry'!$H$4)</f>
        <v>8</v>
      </c>
      <c r="B1107" s="111" t="str">
        <f>IF('Data Entry'!B1112="","",'Data Entry'!B1112)</f>
        <v/>
      </c>
      <c r="C1107" s="111" t="str">
        <f>IF('Data Entry'!C1112="","",'Data Entry'!C1112)</f>
        <v/>
      </c>
      <c r="D1107" s="114" t="str">
        <f>IF('Data Entry'!D1112="","",'Data Entry'!D1112)</f>
        <v/>
      </c>
      <c r="E1107" s="111" t="str">
        <f>IF('Data Entry'!E1112="","",UPPER('Data Entry'!E1112))</f>
        <v/>
      </c>
      <c r="F1107" s="111"/>
      <c r="G1107" s="111" t="str">
        <f>IF('Data Entry'!F1112="","",UPPER('Data Entry'!F1112))</f>
        <v/>
      </c>
      <c r="H1107" s="111"/>
      <c r="I1107" s="111"/>
      <c r="J1107" s="111"/>
      <c r="K1107" s="111" t="str">
        <f>IF('Data Entry'!G1112="","",'Data Entry'!G1112)</f>
        <v/>
      </c>
      <c r="L1107" s="111" t="str">
        <f>IF('Data Entry'!H1112="","",'Data Entry'!H1112)</f>
        <v/>
      </c>
      <c r="M1107" s="111"/>
      <c r="N1107" s="111"/>
      <c r="O1107" s="111"/>
      <c r="P1107" s="111"/>
      <c r="Q1107" s="111"/>
      <c r="R1107" s="111"/>
      <c r="S1107" s="111"/>
      <c r="T1107" s="111"/>
      <c r="U1107" s="111"/>
      <c r="V1107" s="111"/>
      <c r="W1107" s="111"/>
      <c r="X1107" s="111"/>
      <c r="Y1107" s="111"/>
      <c r="Z1107" s="111"/>
      <c r="AA1107" s="111"/>
      <c r="AB1107" s="111"/>
      <c r="AC1107" s="111"/>
      <c r="AD1107" s="111"/>
      <c r="AE1107" s="112"/>
      <c r="AF1107" s="68" t="str">
        <f>IF(AK1107="","",IF(AK1107&gt;0,COUNT($AG$2:AG1107),""))</f>
        <v/>
      </c>
      <c r="AG1107" s="113">
        <f t="shared" si="547"/>
        <v>8</v>
      </c>
      <c r="AH1107" s="113" t="str">
        <f t="shared" si="548"/>
        <v/>
      </c>
      <c r="AI1107" s="113" t="str">
        <f t="shared" si="549"/>
        <v/>
      </c>
      <c r="AJ1107" s="113" t="str">
        <f t="shared" si="550"/>
        <v/>
      </c>
      <c r="AK1107" s="113" t="str">
        <f t="shared" si="551"/>
        <v/>
      </c>
      <c r="AL1107" s="113">
        <f t="shared" si="552"/>
        <v>0</v>
      </c>
      <c r="AM1107" s="113" t="str">
        <f t="shared" si="553"/>
        <v/>
      </c>
      <c r="AN1107" s="113">
        <f t="shared" si="554"/>
        <v>0</v>
      </c>
      <c r="AO1107" s="113">
        <f t="shared" si="555"/>
        <v>0</v>
      </c>
      <c r="AP1107" s="113">
        <f t="shared" si="556"/>
        <v>0</v>
      </c>
      <c r="AQ1107" s="113" t="str">
        <f t="shared" si="557"/>
        <v/>
      </c>
      <c r="AR1107" s="113" t="str">
        <f t="shared" si="558"/>
        <v/>
      </c>
      <c r="AS1107" s="113">
        <f t="shared" si="559"/>
        <v>0</v>
      </c>
      <c r="AT1107" s="113">
        <f t="shared" si="560"/>
        <v>0</v>
      </c>
      <c r="AU1107" s="113">
        <f t="shared" si="561"/>
        <v>0</v>
      </c>
      <c r="AV1107" s="113">
        <f t="shared" si="562"/>
        <v>0</v>
      </c>
      <c r="AX1107" s="68" t="str">
        <f>IF(BC1107="","",IF(BC1107&gt;0,COUNT($AY$2:AY1107),""))</f>
        <v/>
      </c>
      <c r="AY1107" s="113" t="str">
        <f t="shared" si="563"/>
        <v/>
      </c>
      <c r="AZ1107" s="113" t="str">
        <f t="shared" si="564"/>
        <v/>
      </c>
      <c r="BA1107" s="113" t="str">
        <f t="shared" si="565"/>
        <v/>
      </c>
      <c r="BB1107" s="113" t="str">
        <f t="shared" si="566"/>
        <v/>
      </c>
      <c r="BC1107" s="113" t="str">
        <f t="shared" si="567"/>
        <v/>
      </c>
      <c r="BD1107" s="113" t="str">
        <f t="shared" si="568"/>
        <v/>
      </c>
      <c r="BE1107" s="113" t="str">
        <f t="shared" si="569"/>
        <v/>
      </c>
      <c r="BF1107" s="113" t="str">
        <f t="shared" si="570"/>
        <v/>
      </c>
      <c r="BG1107" s="113" t="str">
        <f t="shared" si="571"/>
        <v/>
      </c>
      <c r="BH1107" s="113" t="str">
        <f t="shared" si="572"/>
        <v/>
      </c>
      <c r="BI1107" s="113" t="str">
        <f t="shared" si="573"/>
        <v/>
      </c>
      <c r="BJ1107" s="113" t="str">
        <f t="shared" si="574"/>
        <v/>
      </c>
      <c r="BK1107" s="113" t="str">
        <f t="shared" si="575"/>
        <v/>
      </c>
      <c r="BL1107" s="113" t="str">
        <f t="shared" si="576"/>
        <v/>
      </c>
      <c r="BM1107" s="113" t="str">
        <f t="shared" si="577"/>
        <v/>
      </c>
      <c r="BN1107" s="113" t="str">
        <f t="shared" si="578"/>
        <v/>
      </c>
    </row>
    <row r="1108" spans="1:66">
      <c r="A1108" s="111">
        <f>IF('Data Entry'!$H$4="","",'Data Entry'!$H$4)</f>
        <v>8</v>
      </c>
      <c r="B1108" s="111" t="str">
        <f>IF('Data Entry'!B1113="","",'Data Entry'!B1113)</f>
        <v/>
      </c>
      <c r="C1108" s="111" t="str">
        <f>IF('Data Entry'!C1113="","",'Data Entry'!C1113)</f>
        <v/>
      </c>
      <c r="D1108" s="114" t="str">
        <f>IF('Data Entry'!D1113="","",'Data Entry'!D1113)</f>
        <v/>
      </c>
      <c r="E1108" s="111" t="str">
        <f>IF('Data Entry'!E1113="","",UPPER('Data Entry'!E1113))</f>
        <v/>
      </c>
      <c r="F1108" s="111"/>
      <c r="G1108" s="111" t="str">
        <f>IF('Data Entry'!F1113="","",UPPER('Data Entry'!F1113))</f>
        <v/>
      </c>
      <c r="H1108" s="111"/>
      <c r="I1108" s="111"/>
      <c r="J1108" s="111"/>
      <c r="K1108" s="111" t="str">
        <f>IF('Data Entry'!G1113="","",'Data Entry'!G1113)</f>
        <v/>
      </c>
      <c r="L1108" s="111" t="str">
        <f>IF('Data Entry'!H1113="","",'Data Entry'!H1113)</f>
        <v/>
      </c>
      <c r="M1108" s="111"/>
      <c r="N1108" s="111"/>
      <c r="O1108" s="111"/>
      <c r="P1108" s="111"/>
      <c r="Q1108" s="111"/>
      <c r="R1108" s="111"/>
      <c r="S1108" s="111"/>
      <c r="T1108" s="111"/>
      <c r="U1108" s="111"/>
      <c r="V1108" s="111"/>
      <c r="W1108" s="111"/>
      <c r="X1108" s="111"/>
      <c r="Y1108" s="111"/>
      <c r="Z1108" s="111"/>
      <c r="AA1108" s="111"/>
      <c r="AB1108" s="111"/>
      <c r="AC1108" s="111"/>
      <c r="AD1108" s="111"/>
      <c r="AE1108" s="112"/>
      <c r="AF1108" s="68" t="str">
        <f>IF(AK1108="","",IF(AK1108&gt;0,COUNT($AG$2:AG1108),""))</f>
        <v/>
      </c>
      <c r="AG1108" s="113">
        <f t="shared" si="547"/>
        <v>8</v>
      </c>
      <c r="AH1108" s="113" t="str">
        <f t="shared" si="548"/>
        <v/>
      </c>
      <c r="AI1108" s="113" t="str">
        <f t="shared" si="549"/>
        <v/>
      </c>
      <c r="AJ1108" s="113" t="str">
        <f t="shared" si="550"/>
        <v/>
      </c>
      <c r="AK1108" s="113" t="str">
        <f t="shared" si="551"/>
        <v/>
      </c>
      <c r="AL1108" s="113">
        <f t="shared" si="552"/>
        <v>0</v>
      </c>
      <c r="AM1108" s="113" t="str">
        <f t="shared" si="553"/>
        <v/>
      </c>
      <c r="AN1108" s="113">
        <f t="shared" si="554"/>
        <v>0</v>
      </c>
      <c r="AO1108" s="113">
        <f t="shared" si="555"/>
        <v>0</v>
      </c>
      <c r="AP1108" s="113">
        <f t="shared" si="556"/>
        <v>0</v>
      </c>
      <c r="AQ1108" s="113" t="str">
        <f t="shared" si="557"/>
        <v/>
      </c>
      <c r="AR1108" s="113" t="str">
        <f t="shared" si="558"/>
        <v/>
      </c>
      <c r="AS1108" s="113">
        <f t="shared" si="559"/>
        <v>0</v>
      </c>
      <c r="AT1108" s="113">
        <f t="shared" si="560"/>
        <v>0</v>
      </c>
      <c r="AU1108" s="113">
        <f t="shared" si="561"/>
        <v>0</v>
      </c>
      <c r="AV1108" s="113">
        <f t="shared" si="562"/>
        <v>0</v>
      </c>
      <c r="AX1108" s="68" t="str">
        <f>IF(BC1108="","",IF(BC1108&gt;0,COUNT($AY$2:AY1108),""))</f>
        <v/>
      </c>
      <c r="AY1108" s="113" t="str">
        <f t="shared" si="563"/>
        <v/>
      </c>
      <c r="AZ1108" s="113" t="str">
        <f t="shared" si="564"/>
        <v/>
      </c>
      <c r="BA1108" s="113" t="str">
        <f t="shared" si="565"/>
        <v/>
      </c>
      <c r="BB1108" s="113" t="str">
        <f t="shared" si="566"/>
        <v/>
      </c>
      <c r="BC1108" s="113" t="str">
        <f t="shared" si="567"/>
        <v/>
      </c>
      <c r="BD1108" s="113" t="str">
        <f t="shared" si="568"/>
        <v/>
      </c>
      <c r="BE1108" s="113" t="str">
        <f t="shared" si="569"/>
        <v/>
      </c>
      <c r="BF1108" s="113" t="str">
        <f t="shared" si="570"/>
        <v/>
      </c>
      <c r="BG1108" s="113" t="str">
        <f t="shared" si="571"/>
        <v/>
      </c>
      <c r="BH1108" s="113" t="str">
        <f t="shared" si="572"/>
        <v/>
      </c>
      <c r="BI1108" s="113" t="str">
        <f t="shared" si="573"/>
        <v/>
      </c>
      <c r="BJ1108" s="113" t="str">
        <f t="shared" si="574"/>
        <v/>
      </c>
      <c r="BK1108" s="113" t="str">
        <f t="shared" si="575"/>
        <v/>
      </c>
      <c r="BL1108" s="113" t="str">
        <f t="shared" si="576"/>
        <v/>
      </c>
      <c r="BM1108" s="113" t="str">
        <f t="shared" si="577"/>
        <v/>
      </c>
      <c r="BN1108" s="113" t="str">
        <f t="shared" si="578"/>
        <v/>
      </c>
    </row>
    <row r="1109" spans="1:66">
      <c r="A1109" s="111">
        <f>IF('Data Entry'!$H$4="","",'Data Entry'!$H$4)</f>
        <v>8</v>
      </c>
      <c r="B1109" s="111" t="str">
        <f>IF('Data Entry'!B1114="","",'Data Entry'!B1114)</f>
        <v/>
      </c>
      <c r="C1109" s="111" t="str">
        <f>IF('Data Entry'!C1114="","",'Data Entry'!C1114)</f>
        <v/>
      </c>
      <c r="D1109" s="114" t="str">
        <f>IF('Data Entry'!D1114="","",'Data Entry'!D1114)</f>
        <v/>
      </c>
      <c r="E1109" s="111" t="str">
        <f>IF('Data Entry'!E1114="","",UPPER('Data Entry'!E1114))</f>
        <v/>
      </c>
      <c r="F1109" s="111"/>
      <c r="G1109" s="111" t="str">
        <f>IF('Data Entry'!F1114="","",UPPER('Data Entry'!F1114))</f>
        <v/>
      </c>
      <c r="H1109" s="111"/>
      <c r="I1109" s="111"/>
      <c r="J1109" s="111"/>
      <c r="K1109" s="111" t="str">
        <f>IF('Data Entry'!G1114="","",'Data Entry'!G1114)</f>
        <v/>
      </c>
      <c r="L1109" s="111" t="str">
        <f>IF('Data Entry'!H1114="","",'Data Entry'!H1114)</f>
        <v/>
      </c>
      <c r="M1109" s="111"/>
      <c r="N1109" s="111"/>
      <c r="O1109" s="111"/>
      <c r="P1109" s="111"/>
      <c r="Q1109" s="111"/>
      <c r="R1109" s="111"/>
      <c r="S1109" s="111"/>
      <c r="T1109" s="111"/>
      <c r="U1109" s="111"/>
      <c r="V1109" s="111"/>
      <c r="W1109" s="111"/>
      <c r="X1109" s="111"/>
      <c r="Y1109" s="111"/>
      <c r="Z1109" s="111"/>
      <c r="AA1109" s="111"/>
      <c r="AB1109" s="111"/>
      <c r="AC1109" s="111"/>
      <c r="AD1109" s="111"/>
      <c r="AE1109" s="112"/>
      <c r="AF1109" s="68" t="str">
        <f>IF(AK1109="","",IF(AK1109&gt;0,COUNT($AG$2:AG1109),""))</f>
        <v/>
      </c>
      <c r="AG1109" s="113">
        <f t="shared" si="547"/>
        <v>8</v>
      </c>
      <c r="AH1109" s="113" t="str">
        <f t="shared" si="548"/>
        <v/>
      </c>
      <c r="AI1109" s="113" t="str">
        <f t="shared" si="549"/>
        <v/>
      </c>
      <c r="AJ1109" s="113" t="str">
        <f t="shared" si="550"/>
        <v/>
      </c>
      <c r="AK1109" s="113" t="str">
        <f t="shared" si="551"/>
        <v/>
      </c>
      <c r="AL1109" s="113">
        <f t="shared" si="552"/>
        <v>0</v>
      </c>
      <c r="AM1109" s="113" t="str">
        <f t="shared" si="553"/>
        <v/>
      </c>
      <c r="AN1109" s="113">
        <f t="shared" si="554"/>
        <v>0</v>
      </c>
      <c r="AO1109" s="113">
        <f t="shared" si="555"/>
        <v>0</v>
      </c>
      <c r="AP1109" s="113">
        <f t="shared" si="556"/>
        <v>0</v>
      </c>
      <c r="AQ1109" s="113" t="str">
        <f t="shared" si="557"/>
        <v/>
      </c>
      <c r="AR1109" s="113" t="str">
        <f t="shared" si="558"/>
        <v/>
      </c>
      <c r="AS1109" s="113">
        <f t="shared" si="559"/>
        <v>0</v>
      </c>
      <c r="AT1109" s="113">
        <f t="shared" si="560"/>
        <v>0</v>
      </c>
      <c r="AU1109" s="113">
        <f t="shared" si="561"/>
        <v>0</v>
      </c>
      <c r="AV1109" s="113">
        <f t="shared" si="562"/>
        <v>0</v>
      </c>
      <c r="AX1109" s="68" t="str">
        <f>IF(BC1109="","",IF(BC1109&gt;0,COUNT($AY$2:AY1109),""))</f>
        <v/>
      </c>
      <c r="AY1109" s="113" t="str">
        <f t="shared" si="563"/>
        <v/>
      </c>
      <c r="AZ1109" s="113" t="str">
        <f t="shared" si="564"/>
        <v/>
      </c>
      <c r="BA1109" s="113" t="str">
        <f t="shared" si="565"/>
        <v/>
      </c>
      <c r="BB1109" s="113" t="str">
        <f t="shared" si="566"/>
        <v/>
      </c>
      <c r="BC1109" s="113" t="str">
        <f t="shared" si="567"/>
        <v/>
      </c>
      <c r="BD1109" s="113" t="str">
        <f t="shared" si="568"/>
        <v/>
      </c>
      <c r="BE1109" s="113" t="str">
        <f t="shared" si="569"/>
        <v/>
      </c>
      <c r="BF1109" s="113" t="str">
        <f t="shared" si="570"/>
        <v/>
      </c>
      <c r="BG1109" s="113" t="str">
        <f t="shared" si="571"/>
        <v/>
      </c>
      <c r="BH1109" s="113" t="str">
        <f t="shared" si="572"/>
        <v/>
      </c>
      <c r="BI1109" s="113" t="str">
        <f t="shared" si="573"/>
        <v/>
      </c>
      <c r="BJ1109" s="113" t="str">
        <f t="shared" si="574"/>
        <v/>
      </c>
      <c r="BK1109" s="113" t="str">
        <f t="shared" si="575"/>
        <v/>
      </c>
      <c r="BL1109" s="113" t="str">
        <f t="shared" si="576"/>
        <v/>
      </c>
      <c r="BM1109" s="113" t="str">
        <f t="shared" si="577"/>
        <v/>
      </c>
      <c r="BN1109" s="113" t="str">
        <f t="shared" si="578"/>
        <v/>
      </c>
    </row>
    <row r="1110" spans="1:66">
      <c r="A1110" s="111">
        <f>IF('Data Entry'!$H$4="","",'Data Entry'!$H$4)</f>
        <v>8</v>
      </c>
      <c r="B1110" s="111" t="str">
        <f>IF('Data Entry'!B1115="","",'Data Entry'!B1115)</f>
        <v/>
      </c>
      <c r="C1110" s="111" t="str">
        <f>IF('Data Entry'!C1115="","",'Data Entry'!C1115)</f>
        <v/>
      </c>
      <c r="D1110" s="114" t="str">
        <f>IF('Data Entry'!D1115="","",'Data Entry'!D1115)</f>
        <v/>
      </c>
      <c r="E1110" s="111" t="str">
        <f>IF('Data Entry'!E1115="","",UPPER('Data Entry'!E1115))</f>
        <v/>
      </c>
      <c r="F1110" s="111"/>
      <c r="G1110" s="111" t="str">
        <f>IF('Data Entry'!F1115="","",UPPER('Data Entry'!F1115))</f>
        <v/>
      </c>
      <c r="H1110" s="111"/>
      <c r="I1110" s="111"/>
      <c r="J1110" s="111"/>
      <c r="K1110" s="111" t="str">
        <f>IF('Data Entry'!G1115="","",'Data Entry'!G1115)</f>
        <v/>
      </c>
      <c r="L1110" s="111" t="str">
        <f>IF('Data Entry'!H1115="","",'Data Entry'!H1115)</f>
        <v/>
      </c>
      <c r="M1110" s="111"/>
      <c r="N1110" s="111"/>
      <c r="O1110" s="111"/>
      <c r="P1110" s="111"/>
      <c r="Q1110" s="111"/>
      <c r="R1110" s="111"/>
      <c r="S1110" s="111"/>
      <c r="T1110" s="111"/>
      <c r="U1110" s="111"/>
      <c r="V1110" s="111"/>
      <c r="W1110" s="111"/>
      <c r="X1110" s="111"/>
      <c r="Y1110" s="111"/>
      <c r="Z1110" s="111"/>
      <c r="AA1110" s="111"/>
      <c r="AB1110" s="111"/>
      <c r="AC1110" s="111"/>
      <c r="AD1110" s="111"/>
      <c r="AE1110" s="112"/>
      <c r="AF1110" s="68" t="str">
        <f>IF(AK1110="","",IF(AK1110&gt;0,COUNT($AG$2:AG1110),""))</f>
        <v/>
      </c>
      <c r="AG1110" s="113">
        <f t="shared" si="547"/>
        <v>8</v>
      </c>
      <c r="AH1110" s="113" t="str">
        <f t="shared" si="548"/>
        <v/>
      </c>
      <c r="AI1110" s="113" t="str">
        <f t="shared" si="549"/>
        <v/>
      </c>
      <c r="AJ1110" s="113" t="str">
        <f t="shared" si="550"/>
        <v/>
      </c>
      <c r="AK1110" s="113" t="str">
        <f t="shared" si="551"/>
        <v/>
      </c>
      <c r="AL1110" s="113">
        <f t="shared" si="552"/>
        <v>0</v>
      </c>
      <c r="AM1110" s="113" t="str">
        <f t="shared" si="553"/>
        <v/>
      </c>
      <c r="AN1110" s="113">
        <f t="shared" si="554"/>
        <v>0</v>
      </c>
      <c r="AO1110" s="113">
        <f t="shared" si="555"/>
        <v>0</v>
      </c>
      <c r="AP1110" s="113">
        <f t="shared" si="556"/>
        <v>0</v>
      </c>
      <c r="AQ1110" s="113" t="str">
        <f t="shared" si="557"/>
        <v/>
      </c>
      <c r="AR1110" s="113" t="str">
        <f t="shared" si="558"/>
        <v/>
      </c>
      <c r="AS1110" s="113">
        <f t="shared" si="559"/>
        <v>0</v>
      </c>
      <c r="AT1110" s="113">
        <f t="shared" si="560"/>
        <v>0</v>
      </c>
      <c r="AU1110" s="113">
        <f t="shared" si="561"/>
        <v>0</v>
      </c>
      <c r="AV1110" s="113">
        <f t="shared" si="562"/>
        <v>0</v>
      </c>
      <c r="AX1110" s="68" t="str">
        <f>IF(BC1110="","",IF(BC1110&gt;0,COUNT($AY$2:AY1110),""))</f>
        <v/>
      </c>
      <c r="AY1110" s="113" t="str">
        <f t="shared" si="563"/>
        <v/>
      </c>
      <c r="AZ1110" s="113" t="str">
        <f t="shared" si="564"/>
        <v/>
      </c>
      <c r="BA1110" s="113" t="str">
        <f t="shared" si="565"/>
        <v/>
      </c>
      <c r="BB1110" s="113" t="str">
        <f t="shared" si="566"/>
        <v/>
      </c>
      <c r="BC1110" s="113" t="str">
        <f t="shared" si="567"/>
        <v/>
      </c>
      <c r="BD1110" s="113" t="str">
        <f t="shared" si="568"/>
        <v/>
      </c>
      <c r="BE1110" s="113" t="str">
        <f t="shared" si="569"/>
        <v/>
      </c>
      <c r="BF1110" s="113" t="str">
        <f t="shared" si="570"/>
        <v/>
      </c>
      <c r="BG1110" s="113" t="str">
        <f t="shared" si="571"/>
        <v/>
      </c>
      <c r="BH1110" s="113" t="str">
        <f t="shared" si="572"/>
        <v/>
      </c>
      <c r="BI1110" s="113" t="str">
        <f t="shared" si="573"/>
        <v/>
      </c>
      <c r="BJ1110" s="113" t="str">
        <f t="shared" si="574"/>
        <v/>
      </c>
      <c r="BK1110" s="113" t="str">
        <f t="shared" si="575"/>
        <v/>
      </c>
      <c r="BL1110" s="113" t="str">
        <f t="shared" si="576"/>
        <v/>
      </c>
      <c r="BM1110" s="113" t="str">
        <f t="shared" si="577"/>
        <v/>
      </c>
      <c r="BN1110" s="113" t="str">
        <f t="shared" si="578"/>
        <v/>
      </c>
    </row>
    <row r="1111" spans="1:66">
      <c r="A1111" s="111">
        <f>IF('Data Entry'!$H$4="","",'Data Entry'!$H$4)</f>
        <v>8</v>
      </c>
      <c r="B1111" s="111" t="str">
        <f>IF('Data Entry'!B1116="","",'Data Entry'!B1116)</f>
        <v/>
      </c>
      <c r="C1111" s="111" t="str">
        <f>IF('Data Entry'!C1116="","",'Data Entry'!C1116)</f>
        <v/>
      </c>
      <c r="D1111" s="114" t="str">
        <f>IF('Data Entry'!D1116="","",'Data Entry'!D1116)</f>
        <v/>
      </c>
      <c r="E1111" s="111" t="str">
        <f>IF('Data Entry'!E1116="","",UPPER('Data Entry'!E1116))</f>
        <v/>
      </c>
      <c r="F1111" s="111"/>
      <c r="G1111" s="111" t="str">
        <f>IF('Data Entry'!F1116="","",UPPER('Data Entry'!F1116))</f>
        <v/>
      </c>
      <c r="H1111" s="111"/>
      <c r="I1111" s="111"/>
      <c r="J1111" s="111"/>
      <c r="K1111" s="111" t="str">
        <f>IF('Data Entry'!G1116="","",'Data Entry'!G1116)</f>
        <v/>
      </c>
      <c r="L1111" s="111" t="str">
        <f>IF('Data Entry'!H1116="","",'Data Entry'!H1116)</f>
        <v/>
      </c>
      <c r="M1111" s="111"/>
      <c r="N1111" s="111"/>
      <c r="O1111" s="111"/>
      <c r="P1111" s="111"/>
      <c r="Q1111" s="111"/>
      <c r="R1111" s="111"/>
      <c r="S1111" s="111"/>
      <c r="T1111" s="111"/>
      <c r="U1111" s="111"/>
      <c r="V1111" s="111"/>
      <c r="W1111" s="111"/>
      <c r="X1111" s="111"/>
      <c r="Y1111" s="111"/>
      <c r="Z1111" s="111"/>
      <c r="AA1111" s="111"/>
      <c r="AB1111" s="111"/>
      <c r="AC1111" s="111"/>
      <c r="AD1111" s="111"/>
      <c r="AE1111" s="112"/>
      <c r="AF1111" s="68" t="str">
        <f>IF(AK1111="","",IF(AK1111&gt;0,COUNT($AG$2:AG1111),""))</f>
        <v/>
      </c>
      <c r="AG1111" s="113">
        <f t="shared" si="547"/>
        <v>8</v>
      </c>
      <c r="AH1111" s="113" t="str">
        <f t="shared" si="548"/>
        <v/>
      </c>
      <c r="AI1111" s="113" t="str">
        <f t="shared" si="549"/>
        <v/>
      </c>
      <c r="AJ1111" s="113" t="str">
        <f t="shared" si="550"/>
        <v/>
      </c>
      <c r="AK1111" s="113" t="str">
        <f t="shared" si="551"/>
        <v/>
      </c>
      <c r="AL1111" s="113">
        <f t="shared" si="552"/>
        <v>0</v>
      </c>
      <c r="AM1111" s="113" t="str">
        <f t="shared" si="553"/>
        <v/>
      </c>
      <c r="AN1111" s="113">
        <f t="shared" si="554"/>
        <v>0</v>
      </c>
      <c r="AO1111" s="113">
        <f t="shared" si="555"/>
        <v>0</v>
      </c>
      <c r="AP1111" s="113">
        <f t="shared" si="556"/>
        <v>0</v>
      </c>
      <c r="AQ1111" s="113" t="str">
        <f t="shared" si="557"/>
        <v/>
      </c>
      <c r="AR1111" s="113" t="str">
        <f t="shared" si="558"/>
        <v/>
      </c>
      <c r="AS1111" s="113">
        <f t="shared" si="559"/>
        <v>0</v>
      </c>
      <c r="AT1111" s="113">
        <f t="shared" si="560"/>
        <v>0</v>
      </c>
      <c r="AU1111" s="113">
        <f t="shared" si="561"/>
        <v>0</v>
      </c>
      <c r="AV1111" s="113">
        <f t="shared" si="562"/>
        <v>0</v>
      </c>
      <c r="AX1111" s="68" t="str">
        <f>IF(BC1111="","",IF(BC1111&gt;0,COUNT($AY$2:AY1111),""))</f>
        <v/>
      </c>
      <c r="AY1111" s="113" t="str">
        <f t="shared" si="563"/>
        <v/>
      </c>
      <c r="AZ1111" s="113" t="str">
        <f t="shared" si="564"/>
        <v/>
      </c>
      <c r="BA1111" s="113" t="str">
        <f t="shared" si="565"/>
        <v/>
      </c>
      <c r="BB1111" s="113" t="str">
        <f t="shared" si="566"/>
        <v/>
      </c>
      <c r="BC1111" s="113" t="str">
        <f t="shared" si="567"/>
        <v/>
      </c>
      <c r="BD1111" s="113" t="str">
        <f t="shared" si="568"/>
        <v/>
      </c>
      <c r="BE1111" s="113" t="str">
        <f t="shared" si="569"/>
        <v/>
      </c>
      <c r="BF1111" s="113" t="str">
        <f t="shared" si="570"/>
        <v/>
      </c>
      <c r="BG1111" s="113" t="str">
        <f t="shared" si="571"/>
        <v/>
      </c>
      <c r="BH1111" s="113" t="str">
        <f t="shared" si="572"/>
        <v/>
      </c>
      <c r="BI1111" s="113" t="str">
        <f t="shared" si="573"/>
        <v/>
      </c>
      <c r="BJ1111" s="113" t="str">
        <f t="shared" si="574"/>
        <v/>
      </c>
      <c r="BK1111" s="113" t="str">
        <f t="shared" si="575"/>
        <v/>
      </c>
      <c r="BL1111" s="113" t="str">
        <f t="shared" si="576"/>
        <v/>
      </c>
      <c r="BM1111" s="113" t="str">
        <f t="shared" si="577"/>
        <v/>
      </c>
      <c r="BN1111" s="113" t="str">
        <f t="shared" si="578"/>
        <v/>
      </c>
    </row>
    <row r="1112" spans="1:66">
      <c r="A1112" s="111">
        <f>IF('Data Entry'!$H$4="","",'Data Entry'!$H$4)</f>
        <v>8</v>
      </c>
      <c r="B1112" s="111" t="str">
        <f>IF('Data Entry'!B1117="","",'Data Entry'!B1117)</f>
        <v/>
      </c>
      <c r="C1112" s="111" t="str">
        <f>IF('Data Entry'!C1117="","",'Data Entry'!C1117)</f>
        <v/>
      </c>
      <c r="D1112" s="114" t="str">
        <f>IF('Data Entry'!D1117="","",'Data Entry'!D1117)</f>
        <v/>
      </c>
      <c r="E1112" s="111" t="str">
        <f>IF('Data Entry'!E1117="","",UPPER('Data Entry'!E1117))</f>
        <v/>
      </c>
      <c r="F1112" s="111"/>
      <c r="G1112" s="111" t="str">
        <f>IF('Data Entry'!F1117="","",UPPER('Data Entry'!F1117))</f>
        <v/>
      </c>
      <c r="H1112" s="111"/>
      <c r="I1112" s="111"/>
      <c r="J1112" s="111"/>
      <c r="K1112" s="111" t="str">
        <f>IF('Data Entry'!G1117="","",'Data Entry'!G1117)</f>
        <v/>
      </c>
      <c r="L1112" s="111" t="str">
        <f>IF('Data Entry'!H1117="","",'Data Entry'!H1117)</f>
        <v/>
      </c>
      <c r="M1112" s="111"/>
      <c r="N1112" s="111"/>
      <c r="O1112" s="111"/>
      <c r="P1112" s="111"/>
      <c r="Q1112" s="111"/>
      <c r="R1112" s="111"/>
      <c r="S1112" s="111"/>
      <c r="T1112" s="111"/>
      <c r="U1112" s="111"/>
      <c r="V1112" s="111"/>
      <c r="W1112" s="111"/>
      <c r="X1112" s="111"/>
      <c r="Y1112" s="111"/>
      <c r="Z1112" s="111"/>
      <c r="AA1112" s="111"/>
      <c r="AB1112" s="111"/>
      <c r="AC1112" s="111"/>
      <c r="AD1112" s="111"/>
      <c r="AE1112" s="112"/>
      <c r="AF1112" s="68" t="str">
        <f>IF(AK1112="","",IF(AK1112&gt;0,COUNT($AG$2:AG1112),""))</f>
        <v/>
      </c>
      <c r="AG1112" s="113">
        <f t="shared" si="547"/>
        <v>8</v>
      </c>
      <c r="AH1112" s="113" t="str">
        <f t="shared" si="548"/>
        <v/>
      </c>
      <c r="AI1112" s="113" t="str">
        <f t="shared" si="549"/>
        <v/>
      </c>
      <c r="AJ1112" s="113" t="str">
        <f t="shared" si="550"/>
        <v/>
      </c>
      <c r="AK1112" s="113" t="str">
        <f t="shared" si="551"/>
        <v/>
      </c>
      <c r="AL1112" s="113">
        <f t="shared" si="552"/>
        <v>0</v>
      </c>
      <c r="AM1112" s="113" t="str">
        <f t="shared" si="553"/>
        <v/>
      </c>
      <c r="AN1112" s="113">
        <f t="shared" si="554"/>
        <v>0</v>
      </c>
      <c r="AO1112" s="113">
        <f t="shared" si="555"/>
        <v>0</v>
      </c>
      <c r="AP1112" s="113">
        <f t="shared" si="556"/>
        <v>0</v>
      </c>
      <c r="AQ1112" s="113" t="str">
        <f t="shared" si="557"/>
        <v/>
      </c>
      <c r="AR1112" s="113" t="str">
        <f t="shared" si="558"/>
        <v/>
      </c>
      <c r="AS1112" s="113">
        <f t="shared" si="559"/>
        <v>0</v>
      </c>
      <c r="AT1112" s="113">
        <f t="shared" si="560"/>
        <v>0</v>
      </c>
      <c r="AU1112" s="113">
        <f t="shared" si="561"/>
        <v>0</v>
      </c>
      <c r="AV1112" s="113">
        <f t="shared" si="562"/>
        <v>0</v>
      </c>
      <c r="AX1112" s="68" t="str">
        <f>IF(BC1112="","",IF(BC1112&gt;0,COUNT($AY$2:AY1112),""))</f>
        <v/>
      </c>
      <c r="AY1112" s="113" t="str">
        <f t="shared" si="563"/>
        <v/>
      </c>
      <c r="AZ1112" s="113" t="str">
        <f t="shared" si="564"/>
        <v/>
      </c>
      <c r="BA1112" s="113" t="str">
        <f t="shared" si="565"/>
        <v/>
      </c>
      <c r="BB1112" s="113" t="str">
        <f t="shared" si="566"/>
        <v/>
      </c>
      <c r="BC1112" s="113" t="str">
        <f t="shared" si="567"/>
        <v/>
      </c>
      <c r="BD1112" s="113" t="str">
        <f t="shared" si="568"/>
        <v/>
      </c>
      <c r="BE1112" s="113" t="str">
        <f t="shared" si="569"/>
        <v/>
      </c>
      <c r="BF1112" s="113" t="str">
        <f t="shared" si="570"/>
        <v/>
      </c>
      <c r="BG1112" s="113" t="str">
        <f t="shared" si="571"/>
        <v/>
      </c>
      <c r="BH1112" s="113" t="str">
        <f t="shared" si="572"/>
        <v/>
      </c>
      <c r="BI1112" s="113" t="str">
        <f t="shared" si="573"/>
        <v/>
      </c>
      <c r="BJ1112" s="113" t="str">
        <f t="shared" si="574"/>
        <v/>
      </c>
      <c r="BK1112" s="113" t="str">
        <f t="shared" si="575"/>
        <v/>
      </c>
      <c r="BL1112" s="113" t="str">
        <f t="shared" si="576"/>
        <v/>
      </c>
      <c r="BM1112" s="113" t="str">
        <f t="shared" si="577"/>
        <v/>
      </c>
      <c r="BN1112" s="113" t="str">
        <f t="shared" si="578"/>
        <v/>
      </c>
    </row>
    <row r="1113" spans="1:66">
      <c r="A1113" s="111">
        <f>IF('Data Entry'!$H$4="","",'Data Entry'!$H$4)</f>
        <v>8</v>
      </c>
      <c r="B1113" s="111" t="str">
        <f>IF('Data Entry'!B1118="","",'Data Entry'!B1118)</f>
        <v/>
      </c>
      <c r="C1113" s="111" t="str">
        <f>IF('Data Entry'!C1118="","",'Data Entry'!C1118)</f>
        <v/>
      </c>
      <c r="D1113" s="114" t="str">
        <f>IF('Data Entry'!D1118="","",'Data Entry'!D1118)</f>
        <v/>
      </c>
      <c r="E1113" s="111" t="str">
        <f>IF('Data Entry'!E1118="","",UPPER('Data Entry'!E1118))</f>
        <v/>
      </c>
      <c r="F1113" s="111"/>
      <c r="G1113" s="111" t="str">
        <f>IF('Data Entry'!F1118="","",UPPER('Data Entry'!F1118))</f>
        <v/>
      </c>
      <c r="H1113" s="111"/>
      <c r="I1113" s="111"/>
      <c r="J1113" s="111"/>
      <c r="K1113" s="111" t="str">
        <f>IF('Data Entry'!G1118="","",'Data Entry'!G1118)</f>
        <v/>
      </c>
      <c r="L1113" s="111" t="str">
        <f>IF('Data Entry'!H1118="","",'Data Entry'!H1118)</f>
        <v/>
      </c>
      <c r="M1113" s="111"/>
      <c r="N1113" s="111"/>
      <c r="O1113" s="111"/>
      <c r="P1113" s="111"/>
      <c r="Q1113" s="111"/>
      <c r="R1113" s="111"/>
      <c r="S1113" s="111"/>
      <c r="T1113" s="111"/>
      <c r="U1113" s="111"/>
      <c r="V1113" s="111"/>
      <c r="W1113" s="111"/>
      <c r="X1113" s="111"/>
      <c r="Y1113" s="111"/>
      <c r="Z1113" s="111"/>
      <c r="AA1113" s="111"/>
      <c r="AB1113" s="111"/>
      <c r="AC1113" s="111"/>
      <c r="AD1113" s="111"/>
      <c r="AE1113" s="112"/>
      <c r="AF1113" s="68" t="str">
        <f>IF(AK1113="","",IF(AK1113&gt;0,COUNT($AG$2:AG1113),""))</f>
        <v/>
      </c>
      <c r="AG1113" s="113">
        <f t="shared" si="547"/>
        <v>8</v>
      </c>
      <c r="AH1113" s="113" t="str">
        <f t="shared" si="548"/>
        <v/>
      </c>
      <c r="AI1113" s="113" t="str">
        <f t="shared" si="549"/>
        <v/>
      </c>
      <c r="AJ1113" s="113" t="str">
        <f t="shared" si="550"/>
        <v/>
      </c>
      <c r="AK1113" s="113" t="str">
        <f t="shared" si="551"/>
        <v/>
      </c>
      <c r="AL1113" s="113">
        <f t="shared" si="552"/>
        <v>0</v>
      </c>
      <c r="AM1113" s="113" t="str">
        <f t="shared" si="553"/>
        <v/>
      </c>
      <c r="AN1113" s="113">
        <f t="shared" si="554"/>
        <v>0</v>
      </c>
      <c r="AO1113" s="113">
        <f t="shared" si="555"/>
        <v>0</v>
      </c>
      <c r="AP1113" s="113">
        <f t="shared" si="556"/>
        <v>0</v>
      </c>
      <c r="AQ1113" s="113" t="str">
        <f t="shared" si="557"/>
        <v/>
      </c>
      <c r="AR1113" s="113" t="str">
        <f t="shared" si="558"/>
        <v/>
      </c>
      <c r="AS1113" s="113">
        <f t="shared" si="559"/>
        <v>0</v>
      </c>
      <c r="AT1113" s="113">
        <f t="shared" si="560"/>
        <v>0</v>
      </c>
      <c r="AU1113" s="113">
        <f t="shared" si="561"/>
        <v>0</v>
      </c>
      <c r="AV1113" s="113">
        <f t="shared" si="562"/>
        <v>0</v>
      </c>
      <c r="AX1113" s="68" t="str">
        <f>IF(BC1113="","",IF(BC1113&gt;0,COUNT($AY$2:AY1113),""))</f>
        <v/>
      </c>
      <c r="AY1113" s="113" t="str">
        <f t="shared" si="563"/>
        <v/>
      </c>
      <c r="AZ1113" s="113" t="str">
        <f t="shared" si="564"/>
        <v/>
      </c>
      <c r="BA1113" s="113" t="str">
        <f t="shared" si="565"/>
        <v/>
      </c>
      <c r="BB1113" s="113" t="str">
        <f t="shared" si="566"/>
        <v/>
      </c>
      <c r="BC1113" s="113" t="str">
        <f t="shared" si="567"/>
        <v/>
      </c>
      <c r="BD1113" s="113" t="str">
        <f t="shared" si="568"/>
        <v/>
      </c>
      <c r="BE1113" s="113" t="str">
        <f t="shared" si="569"/>
        <v/>
      </c>
      <c r="BF1113" s="113" t="str">
        <f t="shared" si="570"/>
        <v/>
      </c>
      <c r="BG1113" s="113" t="str">
        <f t="shared" si="571"/>
        <v/>
      </c>
      <c r="BH1113" s="113" t="str">
        <f t="shared" si="572"/>
        <v/>
      </c>
      <c r="BI1113" s="113" t="str">
        <f t="shared" si="573"/>
        <v/>
      </c>
      <c r="BJ1113" s="113" t="str">
        <f t="shared" si="574"/>
        <v/>
      </c>
      <c r="BK1113" s="113" t="str">
        <f t="shared" si="575"/>
        <v/>
      </c>
      <c r="BL1113" s="113" t="str">
        <f t="shared" si="576"/>
        <v/>
      </c>
      <c r="BM1113" s="113" t="str">
        <f t="shared" si="577"/>
        <v/>
      </c>
      <c r="BN1113" s="113" t="str">
        <f t="shared" si="578"/>
        <v/>
      </c>
    </row>
    <row r="1114" spans="1:66">
      <c r="A1114" s="111">
        <f>IF('Data Entry'!$H$4="","",'Data Entry'!$H$4)</f>
        <v>8</v>
      </c>
      <c r="B1114" s="111" t="str">
        <f>IF('Data Entry'!B1119="","",'Data Entry'!B1119)</f>
        <v/>
      </c>
      <c r="C1114" s="111" t="str">
        <f>IF('Data Entry'!C1119="","",'Data Entry'!C1119)</f>
        <v/>
      </c>
      <c r="D1114" s="114" t="str">
        <f>IF('Data Entry'!D1119="","",'Data Entry'!D1119)</f>
        <v/>
      </c>
      <c r="E1114" s="111" t="str">
        <f>IF('Data Entry'!E1119="","",UPPER('Data Entry'!E1119))</f>
        <v/>
      </c>
      <c r="F1114" s="111"/>
      <c r="G1114" s="111" t="str">
        <f>IF('Data Entry'!F1119="","",UPPER('Data Entry'!F1119))</f>
        <v/>
      </c>
      <c r="H1114" s="111"/>
      <c r="I1114" s="111"/>
      <c r="J1114" s="111"/>
      <c r="K1114" s="111" t="str">
        <f>IF('Data Entry'!G1119="","",'Data Entry'!G1119)</f>
        <v/>
      </c>
      <c r="L1114" s="111" t="str">
        <f>IF('Data Entry'!H1119="","",'Data Entry'!H1119)</f>
        <v/>
      </c>
      <c r="M1114" s="111"/>
      <c r="N1114" s="111"/>
      <c r="O1114" s="111"/>
      <c r="P1114" s="111"/>
      <c r="Q1114" s="111"/>
      <c r="R1114" s="111"/>
      <c r="S1114" s="111"/>
      <c r="T1114" s="111"/>
      <c r="U1114" s="111"/>
      <c r="V1114" s="111"/>
      <c r="W1114" s="111"/>
      <c r="X1114" s="111"/>
      <c r="Y1114" s="111"/>
      <c r="Z1114" s="111"/>
      <c r="AA1114" s="111"/>
      <c r="AB1114" s="111"/>
      <c r="AC1114" s="111"/>
      <c r="AD1114" s="111"/>
      <c r="AE1114" s="112"/>
      <c r="AF1114" s="68" t="str">
        <f>IF(AK1114="","",IF(AK1114&gt;0,COUNT($AG$2:AG1114),""))</f>
        <v/>
      </c>
      <c r="AG1114" s="113">
        <f t="shared" si="547"/>
        <v>8</v>
      </c>
      <c r="AH1114" s="113" t="str">
        <f t="shared" si="548"/>
        <v/>
      </c>
      <c r="AI1114" s="113" t="str">
        <f t="shared" si="549"/>
        <v/>
      </c>
      <c r="AJ1114" s="113" t="str">
        <f t="shared" si="550"/>
        <v/>
      </c>
      <c r="AK1114" s="113" t="str">
        <f t="shared" si="551"/>
        <v/>
      </c>
      <c r="AL1114" s="113">
        <f t="shared" si="552"/>
        <v>0</v>
      </c>
      <c r="AM1114" s="113" t="str">
        <f t="shared" si="553"/>
        <v/>
      </c>
      <c r="AN1114" s="113">
        <f t="shared" si="554"/>
        <v>0</v>
      </c>
      <c r="AO1114" s="113">
        <f t="shared" si="555"/>
        <v>0</v>
      </c>
      <c r="AP1114" s="113">
        <f t="shared" si="556"/>
        <v>0</v>
      </c>
      <c r="AQ1114" s="113" t="str">
        <f t="shared" si="557"/>
        <v/>
      </c>
      <c r="AR1114" s="113" t="str">
        <f t="shared" si="558"/>
        <v/>
      </c>
      <c r="AS1114" s="113">
        <f t="shared" si="559"/>
        <v>0</v>
      </c>
      <c r="AT1114" s="113">
        <f t="shared" si="560"/>
        <v>0</v>
      </c>
      <c r="AU1114" s="113">
        <f t="shared" si="561"/>
        <v>0</v>
      </c>
      <c r="AV1114" s="113">
        <f t="shared" si="562"/>
        <v>0</v>
      </c>
      <c r="AX1114" s="68" t="str">
        <f>IF(BC1114="","",IF(BC1114&gt;0,COUNT($AY$2:AY1114),""))</f>
        <v/>
      </c>
      <c r="AY1114" s="113" t="str">
        <f t="shared" si="563"/>
        <v/>
      </c>
      <c r="AZ1114" s="113" t="str">
        <f t="shared" si="564"/>
        <v/>
      </c>
      <c r="BA1114" s="113" t="str">
        <f t="shared" si="565"/>
        <v/>
      </c>
      <c r="BB1114" s="113" t="str">
        <f t="shared" si="566"/>
        <v/>
      </c>
      <c r="BC1114" s="113" t="str">
        <f t="shared" si="567"/>
        <v/>
      </c>
      <c r="BD1114" s="113" t="str">
        <f t="shared" si="568"/>
        <v/>
      </c>
      <c r="BE1114" s="113" t="str">
        <f t="shared" si="569"/>
        <v/>
      </c>
      <c r="BF1114" s="113" t="str">
        <f t="shared" si="570"/>
        <v/>
      </c>
      <c r="BG1114" s="113" t="str">
        <f t="shared" si="571"/>
        <v/>
      </c>
      <c r="BH1114" s="113" t="str">
        <f t="shared" si="572"/>
        <v/>
      </c>
      <c r="BI1114" s="113" t="str">
        <f t="shared" si="573"/>
        <v/>
      </c>
      <c r="BJ1114" s="113" t="str">
        <f t="shared" si="574"/>
        <v/>
      </c>
      <c r="BK1114" s="113" t="str">
        <f t="shared" si="575"/>
        <v/>
      </c>
      <c r="BL1114" s="113" t="str">
        <f t="shared" si="576"/>
        <v/>
      </c>
      <c r="BM1114" s="113" t="str">
        <f t="shared" si="577"/>
        <v/>
      </c>
      <c r="BN1114" s="113" t="str">
        <f t="shared" si="578"/>
        <v/>
      </c>
    </row>
    <row r="1115" spans="1:66">
      <c r="A1115" s="111">
        <f>IF('Data Entry'!$H$4="","",'Data Entry'!$H$4)</f>
        <v>8</v>
      </c>
      <c r="B1115" s="111" t="str">
        <f>IF('Data Entry'!B1120="","",'Data Entry'!B1120)</f>
        <v/>
      </c>
      <c r="C1115" s="111" t="str">
        <f>IF('Data Entry'!C1120="","",'Data Entry'!C1120)</f>
        <v/>
      </c>
      <c r="D1115" s="114" t="str">
        <f>IF('Data Entry'!D1120="","",'Data Entry'!D1120)</f>
        <v/>
      </c>
      <c r="E1115" s="111" t="str">
        <f>IF('Data Entry'!E1120="","",UPPER('Data Entry'!E1120))</f>
        <v/>
      </c>
      <c r="F1115" s="111"/>
      <c r="G1115" s="111" t="str">
        <f>IF('Data Entry'!F1120="","",UPPER('Data Entry'!F1120))</f>
        <v/>
      </c>
      <c r="H1115" s="111"/>
      <c r="I1115" s="111"/>
      <c r="J1115" s="111"/>
      <c r="K1115" s="111" t="str">
        <f>IF('Data Entry'!G1120="","",'Data Entry'!G1120)</f>
        <v/>
      </c>
      <c r="L1115" s="111" t="str">
        <f>IF('Data Entry'!H1120="","",'Data Entry'!H1120)</f>
        <v/>
      </c>
      <c r="M1115" s="111"/>
      <c r="N1115" s="111"/>
      <c r="O1115" s="111"/>
      <c r="P1115" s="111"/>
      <c r="Q1115" s="111"/>
      <c r="R1115" s="111"/>
      <c r="S1115" s="111"/>
      <c r="T1115" s="111"/>
      <c r="U1115" s="111"/>
      <c r="V1115" s="111"/>
      <c r="W1115" s="111"/>
      <c r="X1115" s="111"/>
      <c r="Y1115" s="111"/>
      <c r="Z1115" s="111"/>
      <c r="AA1115" s="111"/>
      <c r="AB1115" s="111"/>
      <c r="AC1115" s="111"/>
      <c r="AD1115" s="111"/>
      <c r="AE1115" s="112"/>
      <c r="AF1115" s="68" t="str">
        <f>IF(AK1115="","",IF(AK1115&gt;0,COUNT($AG$2:AG1115),""))</f>
        <v/>
      </c>
      <c r="AG1115" s="113">
        <f t="shared" si="547"/>
        <v>8</v>
      </c>
      <c r="AH1115" s="113" t="str">
        <f t="shared" si="548"/>
        <v/>
      </c>
      <c r="AI1115" s="113" t="str">
        <f t="shared" si="549"/>
        <v/>
      </c>
      <c r="AJ1115" s="113" t="str">
        <f t="shared" si="550"/>
        <v/>
      </c>
      <c r="AK1115" s="113" t="str">
        <f t="shared" si="551"/>
        <v/>
      </c>
      <c r="AL1115" s="113">
        <f t="shared" si="552"/>
        <v>0</v>
      </c>
      <c r="AM1115" s="113" t="str">
        <f t="shared" si="553"/>
        <v/>
      </c>
      <c r="AN1115" s="113">
        <f t="shared" si="554"/>
        <v>0</v>
      </c>
      <c r="AO1115" s="113">
        <f t="shared" si="555"/>
        <v>0</v>
      </c>
      <c r="AP1115" s="113">
        <f t="shared" si="556"/>
        <v>0</v>
      </c>
      <c r="AQ1115" s="113" t="str">
        <f t="shared" si="557"/>
        <v/>
      </c>
      <c r="AR1115" s="113" t="str">
        <f t="shared" si="558"/>
        <v/>
      </c>
      <c r="AS1115" s="113">
        <f t="shared" si="559"/>
        <v>0</v>
      </c>
      <c r="AT1115" s="113">
        <f t="shared" si="560"/>
        <v>0</v>
      </c>
      <c r="AU1115" s="113">
        <f t="shared" si="561"/>
        <v>0</v>
      </c>
      <c r="AV1115" s="113">
        <f t="shared" si="562"/>
        <v>0</v>
      </c>
      <c r="AX1115" s="68" t="str">
        <f>IF(BC1115="","",IF(BC1115&gt;0,COUNT($AY$2:AY1115),""))</f>
        <v/>
      </c>
      <c r="AY1115" s="113" t="str">
        <f t="shared" si="563"/>
        <v/>
      </c>
      <c r="AZ1115" s="113" t="str">
        <f t="shared" si="564"/>
        <v/>
      </c>
      <c r="BA1115" s="113" t="str">
        <f t="shared" si="565"/>
        <v/>
      </c>
      <c r="BB1115" s="113" t="str">
        <f t="shared" si="566"/>
        <v/>
      </c>
      <c r="BC1115" s="113" t="str">
        <f t="shared" si="567"/>
        <v/>
      </c>
      <c r="BD1115" s="113" t="str">
        <f t="shared" si="568"/>
        <v/>
      </c>
      <c r="BE1115" s="113" t="str">
        <f t="shared" si="569"/>
        <v/>
      </c>
      <c r="BF1115" s="113" t="str">
        <f t="shared" si="570"/>
        <v/>
      </c>
      <c r="BG1115" s="113" t="str">
        <f t="shared" si="571"/>
        <v/>
      </c>
      <c r="BH1115" s="113" t="str">
        <f t="shared" si="572"/>
        <v/>
      </c>
      <c r="BI1115" s="113" t="str">
        <f t="shared" si="573"/>
        <v/>
      </c>
      <c r="BJ1115" s="113" t="str">
        <f t="shared" si="574"/>
        <v/>
      </c>
      <c r="BK1115" s="113" t="str">
        <f t="shared" si="575"/>
        <v/>
      </c>
      <c r="BL1115" s="113" t="str">
        <f t="shared" si="576"/>
        <v/>
      </c>
      <c r="BM1115" s="113" t="str">
        <f t="shared" si="577"/>
        <v/>
      </c>
      <c r="BN1115" s="113" t="str">
        <f t="shared" si="578"/>
        <v/>
      </c>
    </row>
    <row r="1116" spans="1:66">
      <c r="A1116" s="111">
        <f>IF('Data Entry'!$H$4="","",'Data Entry'!$H$4)</f>
        <v>8</v>
      </c>
      <c r="B1116" s="111" t="str">
        <f>IF('Data Entry'!B1121="","",'Data Entry'!B1121)</f>
        <v/>
      </c>
      <c r="C1116" s="111" t="str">
        <f>IF('Data Entry'!C1121="","",'Data Entry'!C1121)</f>
        <v/>
      </c>
      <c r="D1116" s="114" t="str">
        <f>IF('Data Entry'!D1121="","",'Data Entry'!D1121)</f>
        <v/>
      </c>
      <c r="E1116" s="111" t="str">
        <f>IF('Data Entry'!E1121="","",UPPER('Data Entry'!E1121))</f>
        <v/>
      </c>
      <c r="F1116" s="111"/>
      <c r="G1116" s="111" t="str">
        <f>IF('Data Entry'!F1121="","",UPPER('Data Entry'!F1121))</f>
        <v/>
      </c>
      <c r="H1116" s="111"/>
      <c r="I1116" s="111"/>
      <c r="J1116" s="111"/>
      <c r="K1116" s="111" t="str">
        <f>IF('Data Entry'!G1121="","",'Data Entry'!G1121)</f>
        <v/>
      </c>
      <c r="L1116" s="111" t="str">
        <f>IF('Data Entry'!H1121="","",'Data Entry'!H1121)</f>
        <v/>
      </c>
      <c r="M1116" s="111"/>
      <c r="N1116" s="111"/>
      <c r="O1116" s="111"/>
      <c r="P1116" s="111"/>
      <c r="Q1116" s="111"/>
      <c r="R1116" s="111"/>
      <c r="S1116" s="111"/>
      <c r="T1116" s="111"/>
      <c r="U1116" s="111"/>
      <c r="V1116" s="111"/>
      <c r="W1116" s="111"/>
      <c r="X1116" s="111"/>
      <c r="Y1116" s="111"/>
      <c r="Z1116" s="111"/>
      <c r="AA1116" s="111"/>
      <c r="AB1116" s="111"/>
      <c r="AC1116" s="111"/>
      <c r="AD1116" s="111"/>
      <c r="AE1116" s="112"/>
      <c r="AF1116" s="68" t="str">
        <f>IF(AK1116="","",IF(AK1116&gt;0,COUNT($AG$2:AG1116),""))</f>
        <v/>
      </c>
      <c r="AG1116" s="113">
        <f t="shared" si="547"/>
        <v>8</v>
      </c>
      <c r="AH1116" s="113" t="str">
        <f t="shared" si="548"/>
        <v/>
      </c>
      <c r="AI1116" s="113" t="str">
        <f t="shared" si="549"/>
        <v/>
      </c>
      <c r="AJ1116" s="113" t="str">
        <f t="shared" si="550"/>
        <v/>
      </c>
      <c r="AK1116" s="113" t="str">
        <f t="shared" si="551"/>
        <v/>
      </c>
      <c r="AL1116" s="113">
        <f t="shared" si="552"/>
        <v>0</v>
      </c>
      <c r="AM1116" s="113" t="str">
        <f t="shared" si="553"/>
        <v/>
      </c>
      <c r="AN1116" s="113">
        <f t="shared" si="554"/>
        <v>0</v>
      </c>
      <c r="AO1116" s="113">
        <f t="shared" si="555"/>
        <v>0</v>
      </c>
      <c r="AP1116" s="113">
        <f t="shared" si="556"/>
        <v>0</v>
      </c>
      <c r="AQ1116" s="113" t="str">
        <f t="shared" si="557"/>
        <v/>
      </c>
      <c r="AR1116" s="113" t="str">
        <f t="shared" si="558"/>
        <v/>
      </c>
      <c r="AS1116" s="113">
        <f t="shared" si="559"/>
        <v>0</v>
      </c>
      <c r="AT1116" s="113">
        <f t="shared" si="560"/>
        <v>0</v>
      </c>
      <c r="AU1116" s="113">
        <f t="shared" si="561"/>
        <v>0</v>
      </c>
      <c r="AV1116" s="113">
        <f t="shared" si="562"/>
        <v>0</v>
      </c>
      <c r="AX1116" s="68" t="str">
        <f>IF(BC1116="","",IF(BC1116&gt;0,COUNT($AY$2:AY1116),""))</f>
        <v/>
      </c>
      <c r="AY1116" s="113" t="str">
        <f t="shared" si="563"/>
        <v/>
      </c>
      <c r="AZ1116" s="113" t="str">
        <f t="shared" si="564"/>
        <v/>
      </c>
      <c r="BA1116" s="113" t="str">
        <f t="shared" si="565"/>
        <v/>
      </c>
      <c r="BB1116" s="113" t="str">
        <f t="shared" si="566"/>
        <v/>
      </c>
      <c r="BC1116" s="113" t="str">
        <f t="shared" si="567"/>
        <v/>
      </c>
      <c r="BD1116" s="113" t="str">
        <f t="shared" si="568"/>
        <v/>
      </c>
      <c r="BE1116" s="113" t="str">
        <f t="shared" si="569"/>
        <v/>
      </c>
      <c r="BF1116" s="113" t="str">
        <f t="shared" si="570"/>
        <v/>
      </c>
      <c r="BG1116" s="113" t="str">
        <f t="shared" si="571"/>
        <v/>
      </c>
      <c r="BH1116" s="113" t="str">
        <f t="shared" si="572"/>
        <v/>
      </c>
      <c r="BI1116" s="113" t="str">
        <f t="shared" si="573"/>
        <v/>
      </c>
      <c r="BJ1116" s="113" t="str">
        <f t="shared" si="574"/>
        <v/>
      </c>
      <c r="BK1116" s="113" t="str">
        <f t="shared" si="575"/>
        <v/>
      </c>
      <c r="BL1116" s="113" t="str">
        <f t="shared" si="576"/>
        <v/>
      </c>
      <c r="BM1116" s="113" t="str">
        <f t="shared" si="577"/>
        <v/>
      </c>
      <c r="BN1116" s="113" t="str">
        <f t="shared" si="578"/>
        <v/>
      </c>
    </row>
    <row r="1117" spans="1:66">
      <c r="A1117" s="111">
        <f>IF('Data Entry'!$H$4="","",'Data Entry'!$H$4)</f>
        <v>8</v>
      </c>
      <c r="B1117" s="111" t="str">
        <f>IF('Data Entry'!B1122="","",'Data Entry'!B1122)</f>
        <v/>
      </c>
      <c r="C1117" s="111" t="str">
        <f>IF('Data Entry'!C1122="","",'Data Entry'!C1122)</f>
        <v/>
      </c>
      <c r="D1117" s="114" t="str">
        <f>IF('Data Entry'!D1122="","",'Data Entry'!D1122)</f>
        <v/>
      </c>
      <c r="E1117" s="111" t="str">
        <f>IF('Data Entry'!E1122="","",UPPER('Data Entry'!E1122))</f>
        <v/>
      </c>
      <c r="F1117" s="111"/>
      <c r="G1117" s="111" t="str">
        <f>IF('Data Entry'!F1122="","",UPPER('Data Entry'!F1122))</f>
        <v/>
      </c>
      <c r="H1117" s="111"/>
      <c r="I1117" s="111"/>
      <c r="J1117" s="111"/>
      <c r="K1117" s="111" t="str">
        <f>IF('Data Entry'!G1122="","",'Data Entry'!G1122)</f>
        <v/>
      </c>
      <c r="L1117" s="111" t="str">
        <f>IF('Data Entry'!H1122="","",'Data Entry'!H1122)</f>
        <v/>
      </c>
      <c r="M1117" s="111"/>
      <c r="N1117" s="111"/>
      <c r="O1117" s="111"/>
      <c r="P1117" s="111"/>
      <c r="Q1117" s="111"/>
      <c r="R1117" s="111"/>
      <c r="S1117" s="111"/>
      <c r="T1117" s="111"/>
      <c r="U1117" s="111"/>
      <c r="V1117" s="111"/>
      <c r="W1117" s="111"/>
      <c r="X1117" s="111"/>
      <c r="Y1117" s="111"/>
      <c r="Z1117" s="111"/>
      <c r="AA1117" s="111"/>
      <c r="AB1117" s="111"/>
      <c r="AC1117" s="111"/>
      <c r="AD1117" s="111"/>
      <c r="AE1117" s="112"/>
      <c r="AF1117" s="68" t="str">
        <f>IF(AK1117="","",IF(AK1117&gt;0,COUNT($AG$2:AG1117),""))</f>
        <v/>
      </c>
      <c r="AG1117" s="113">
        <f t="shared" si="547"/>
        <v>8</v>
      </c>
      <c r="AH1117" s="113" t="str">
        <f t="shared" si="548"/>
        <v/>
      </c>
      <c r="AI1117" s="113" t="str">
        <f t="shared" si="549"/>
        <v/>
      </c>
      <c r="AJ1117" s="113" t="str">
        <f t="shared" si="550"/>
        <v/>
      </c>
      <c r="AK1117" s="113" t="str">
        <f t="shared" si="551"/>
        <v/>
      </c>
      <c r="AL1117" s="113">
        <f t="shared" si="552"/>
        <v>0</v>
      </c>
      <c r="AM1117" s="113" t="str">
        <f t="shared" si="553"/>
        <v/>
      </c>
      <c r="AN1117" s="113">
        <f t="shared" si="554"/>
        <v>0</v>
      </c>
      <c r="AO1117" s="113">
        <f t="shared" si="555"/>
        <v>0</v>
      </c>
      <c r="AP1117" s="113">
        <f t="shared" si="556"/>
        <v>0</v>
      </c>
      <c r="AQ1117" s="113" t="str">
        <f t="shared" si="557"/>
        <v/>
      </c>
      <c r="AR1117" s="113" t="str">
        <f t="shared" si="558"/>
        <v/>
      </c>
      <c r="AS1117" s="113">
        <f t="shared" si="559"/>
        <v>0</v>
      </c>
      <c r="AT1117" s="113">
        <f t="shared" si="560"/>
        <v>0</v>
      </c>
      <c r="AU1117" s="113">
        <f t="shared" si="561"/>
        <v>0</v>
      </c>
      <c r="AV1117" s="113">
        <f t="shared" si="562"/>
        <v>0</v>
      </c>
      <c r="AX1117" s="68" t="str">
        <f>IF(BC1117="","",IF(BC1117&gt;0,COUNT($AY$2:AY1117),""))</f>
        <v/>
      </c>
      <c r="AY1117" s="113" t="str">
        <f t="shared" si="563"/>
        <v/>
      </c>
      <c r="AZ1117" s="113" t="str">
        <f t="shared" si="564"/>
        <v/>
      </c>
      <c r="BA1117" s="113" t="str">
        <f t="shared" si="565"/>
        <v/>
      </c>
      <c r="BB1117" s="113" t="str">
        <f t="shared" si="566"/>
        <v/>
      </c>
      <c r="BC1117" s="113" t="str">
        <f t="shared" si="567"/>
        <v/>
      </c>
      <c r="BD1117" s="113" t="str">
        <f t="shared" si="568"/>
        <v/>
      </c>
      <c r="BE1117" s="113" t="str">
        <f t="shared" si="569"/>
        <v/>
      </c>
      <c r="BF1117" s="113" t="str">
        <f t="shared" si="570"/>
        <v/>
      </c>
      <c r="BG1117" s="113" t="str">
        <f t="shared" si="571"/>
        <v/>
      </c>
      <c r="BH1117" s="113" t="str">
        <f t="shared" si="572"/>
        <v/>
      </c>
      <c r="BI1117" s="113" t="str">
        <f t="shared" si="573"/>
        <v/>
      </c>
      <c r="BJ1117" s="113" t="str">
        <f t="shared" si="574"/>
        <v/>
      </c>
      <c r="BK1117" s="113" t="str">
        <f t="shared" si="575"/>
        <v/>
      </c>
      <c r="BL1117" s="113" t="str">
        <f t="shared" si="576"/>
        <v/>
      </c>
      <c r="BM1117" s="113" t="str">
        <f t="shared" si="577"/>
        <v/>
      </c>
      <c r="BN1117" s="113" t="str">
        <f t="shared" si="578"/>
        <v/>
      </c>
    </row>
    <row r="1118" spans="1:66">
      <c r="A1118" s="111">
        <f>IF('Data Entry'!$H$4="","",'Data Entry'!$H$4)</f>
        <v>8</v>
      </c>
      <c r="B1118" s="111" t="str">
        <f>IF('Data Entry'!B1123="","",'Data Entry'!B1123)</f>
        <v/>
      </c>
      <c r="C1118" s="111" t="str">
        <f>IF('Data Entry'!C1123="","",'Data Entry'!C1123)</f>
        <v/>
      </c>
      <c r="D1118" s="114" t="str">
        <f>IF('Data Entry'!D1123="","",'Data Entry'!D1123)</f>
        <v/>
      </c>
      <c r="E1118" s="111" t="str">
        <f>IF('Data Entry'!E1123="","",UPPER('Data Entry'!E1123))</f>
        <v/>
      </c>
      <c r="F1118" s="111"/>
      <c r="G1118" s="111" t="str">
        <f>IF('Data Entry'!F1123="","",UPPER('Data Entry'!F1123))</f>
        <v/>
      </c>
      <c r="H1118" s="111"/>
      <c r="I1118" s="111"/>
      <c r="J1118" s="111"/>
      <c r="K1118" s="111" t="str">
        <f>IF('Data Entry'!G1123="","",'Data Entry'!G1123)</f>
        <v/>
      </c>
      <c r="L1118" s="111" t="str">
        <f>IF('Data Entry'!H1123="","",'Data Entry'!H1123)</f>
        <v/>
      </c>
      <c r="M1118" s="111"/>
      <c r="N1118" s="111"/>
      <c r="O1118" s="111"/>
      <c r="P1118" s="111"/>
      <c r="Q1118" s="111"/>
      <c r="R1118" s="111"/>
      <c r="S1118" s="111"/>
      <c r="T1118" s="111"/>
      <c r="U1118" s="111"/>
      <c r="V1118" s="111"/>
      <c r="W1118" s="111"/>
      <c r="X1118" s="111"/>
      <c r="Y1118" s="111"/>
      <c r="Z1118" s="111"/>
      <c r="AA1118" s="111"/>
      <c r="AB1118" s="111"/>
      <c r="AC1118" s="111"/>
      <c r="AD1118" s="111"/>
      <c r="AE1118" s="112"/>
      <c r="AF1118" s="68" t="str">
        <f>IF(AK1118="","",IF(AK1118&gt;0,COUNT($AG$2:AG1118),""))</f>
        <v/>
      </c>
      <c r="AG1118" s="113">
        <f t="shared" si="547"/>
        <v>8</v>
      </c>
      <c r="AH1118" s="113" t="str">
        <f t="shared" si="548"/>
        <v/>
      </c>
      <c r="AI1118" s="113" t="str">
        <f t="shared" si="549"/>
        <v/>
      </c>
      <c r="AJ1118" s="113" t="str">
        <f t="shared" si="550"/>
        <v/>
      </c>
      <c r="AK1118" s="113" t="str">
        <f t="shared" si="551"/>
        <v/>
      </c>
      <c r="AL1118" s="113">
        <f t="shared" si="552"/>
        <v>0</v>
      </c>
      <c r="AM1118" s="113" t="str">
        <f t="shared" si="553"/>
        <v/>
      </c>
      <c r="AN1118" s="113">
        <f t="shared" si="554"/>
        <v>0</v>
      </c>
      <c r="AO1118" s="113">
        <f t="shared" si="555"/>
        <v>0</v>
      </c>
      <c r="AP1118" s="113">
        <f t="shared" si="556"/>
        <v>0</v>
      </c>
      <c r="AQ1118" s="113" t="str">
        <f t="shared" si="557"/>
        <v/>
      </c>
      <c r="AR1118" s="113" t="str">
        <f t="shared" si="558"/>
        <v/>
      </c>
      <c r="AS1118" s="113">
        <f t="shared" si="559"/>
        <v>0</v>
      </c>
      <c r="AT1118" s="113">
        <f t="shared" si="560"/>
        <v>0</v>
      </c>
      <c r="AU1118" s="113">
        <f t="shared" si="561"/>
        <v>0</v>
      </c>
      <c r="AV1118" s="113">
        <f t="shared" si="562"/>
        <v>0</v>
      </c>
      <c r="AX1118" s="68" t="str">
        <f>IF(BC1118="","",IF(BC1118&gt;0,COUNT($AY$2:AY1118),""))</f>
        <v/>
      </c>
      <c r="AY1118" s="113" t="str">
        <f t="shared" si="563"/>
        <v/>
      </c>
      <c r="AZ1118" s="113" t="str">
        <f t="shared" si="564"/>
        <v/>
      </c>
      <c r="BA1118" s="113" t="str">
        <f t="shared" si="565"/>
        <v/>
      </c>
      <c r="BB1118" s="113" t="str">
        <f t="shared" si="566"/>
        <v/>
      </c>
      <c r="BC1118" s="113" t="str">
        <f t="shared" si="567"/>
        <v/>
      </c>
      <c r="BD1118" s="113" t="str">
        <f t="shared" si="568"/>
        <v/>
      </c>
      <c r="BE1118" s="113" t="str">
        <f t="shared" si="569"/>
        <v/>
      </c>
      <c r="BF1118" s="113" t="str">
        <f t="shared" si="570"/>
        <v/>
      </c>
      <c r="BG1118" s="113" t="str">
        <f t="shared" si="571"/>
        <v/>
      </c>
      <c r="BH1118" s="113" t="str">
        <f t="shared" si="572"/>
        <v/>
      </c>
      <c r="BI1118" s="113" t="str">
        <f t="shared" si="573"/>
        <v/>
      </c>
      <c r="BJ1118" s="113" t="str">
        <f t="shared" si="574"/>
        <v/>
      </c>
      <c r="BK1118" s="113" t="str">
        <f t="shared" si="575"/>
        <v/>
      </c>
      <c r="BL1118" s="113" t="str">
        <f t="shared" si="576"/>
        <v/>
      </c>
      <c r="BM1118" s="113" t="str">
        <f t="shared" si="577"/>
        <v/>
      </c>
      <c r="BN1118" s="113" t="str">
        <f t="shared" si="578"/>
        <v/>
      </c>
    </row>
    <row r="1119" spans="1:66">
      <c r="A1119" s="111">
        <f>IF('Data Entry'!$H$4="","",'Data Entry'!$H$4)</f>
        <v>8</v>
      </c>
      <c r="B1119" s="111" t="str">
        <f>IF('Data Entry'!B1124="","",'Data Entry'!B1124)</f>
        <v/>
      </c>
      <c r="C1119" s="111" t="str">
        <f>IF('Data Entry'!C1124="","",'Data Entry'!C1124)</f>
        <v/>
      </c>
      <c r="D1119" s="114" t="str">
        <f>IF('Data Entry'!D1124="","",'Data Entry'!D1124)</f>
        <v/>
      </c>
      <c r="E1119" s="111" t="str">
        <f>IF('Data Entry'!E1124="","",UPPER('Data Entry'!E1124))</f>
        <v/>
      </c>
      <c r="F1119" s="111"/>
      <c r="G1119" s="111" t="str">
        <f>IF('Data Entry'!F1124="","",UPPER('Data Entry'!F1124))</f>
        <v/>
      </c>
      <c r="H1119" s="111"/>
      <c r="I1119" s="111"/>
      <c r="J1119" s="111"/>
      <c r="K1119" s="111" t="str">
        <f>IF('Data Entry'!G1124="","",'Data Entry'!G1124)</f>
        <v/>
      </c>
      <c r="L1119" s="111" t="str">
        <f>IF('Data Entry'!H1124="","",'Data Entry'!H1124)</f>
        <v/>
      </c>
      <c r="M1119" s="111"/>
      <c r="N1119" s="111"/>
      <c r="O1119" s="111"/>
      <c r="P1119" s="111"/>
      <c r="Q1119" s="111"/>
      <c r="R1119" s="111"/>
      <c r="S1119" s="111"/>
      <c r="T1119" s="111"/>
      <c r="U1119" s="111"/>
      <c r="V1119" s="111"/>
      <c r="W1119" s="111"/>
      <c r="X1119" s="111"/>
      <c r="Y1119" s="111"/>
      <c r="Z1119" s="111"/>
      <c r="AA1119" s="111"/>
      <c r="AB1119" s="111"/>
      <c r="AC1119" s="111"/>
      <c r="AD1119" s="111"/>
      <c r="AE1119" s="112"/>
      <c r="AF1119" s="68" t="str">
        <f>IF(AK1119="","",IF(AK1119&gt;0,COUNT($AG$2:AG1119),""))</f>
        <v/>
      </c>
      <c r="AG1119" s="113">
        <f t="shared" si="547"/>
        <v>8</v>
      </c>
      <c r="AH1119" s="113" t="str">
        <f t="shared" si="548"/>
        <v/>
      </c>
      <c r="AI1119" s="113" t="str">
        <f t="shared" si="549"/>
        <v/>
      </c>
      <c r="AJ1119" s="113" t="str">
        <f t="shared" si="550"/>
        <v/>
      </c>
      <c r="AK1119" s="113" t="str">
        <f t="shared" si="551"/>
        <v/>
      </c>
      <c r="AL1119" s="113">
        <f t="shared" si="552"/>
        <v>0</v>
      </c>
      <c r="AM1119" s="113" t="str">
        <f t="shared" si="553"/>
        <v/>
      </c>
      <c r="AN1119" s="113">
        <f t="shared" si="554"/>
        <v>0</v>
      </c>
      <c r="AO1119" s="113">
        <f t="shared" si="555"/>
        <v>0</v>
      </c>
      <c r="AP1119" s="113">
        <f t="shared" si="556"/>
        <v>0</v>
      </c>
      <c r="AQ1119" s="113" t="str">
        <f t="shared" si="557"/>
        <v/>
      </c>
      <c r="AR1119" s="113" t="str">
        <f t="shared" si="558"/>
        <v/>
      </c>
      <c r="AS1119" s="113">
        <f t="shared" si="559"/>
        <v>0</v>
      </c>
      <c r="AT1119" s="113">
        <f t="shared" si="560"/>
        <v>0</v>
      </c>
      <c r="AU1119" s="113">
        <f t="shared" si="561"/>
        <v>0</v>
      </c>
      <c r="AV1119" s="113">
        <f t="shared" si="562"/>
        <v>0</v>
      </c>
      <c r="AX1119" s="68" t="str">
        <f>IF(BC1119="","",IF(BC1119&gt;0,COUNT($AY$2:AY1119),""))</f>
        <v/>
      </c>
      <c r="AY1119" s="113" t="str">
        <f t="shared" si="563"/>
        <v/>
      </c>
      <c r="AZ1119" s="113" t="str">
        <f t="shared" si="564"/>
        <v/>
      </c>
      <c r="BA1119" s="113" t="str">
        <f t="shared" si="565"/>
        <v/>
      </c>
      <c r="BB1119" s="113" t="str">
        <f t="shared" si="566"/>
        <v/>
      </c>
      <c r="BC1119" s="113" t="str">
        <f t="shared" si="567"/>
        <v/>
      </c>
      <c r="BD1119" s="113" t="str">
        <f t="shared" si="568"/>
        <v/>
      </c>
      <c r="BE1119" s="113" t="str">
        <f t="shared" si="569"/>
        <v/>
      </c>
      <c r="BF1119" s="113" t="str">
        <f t="shared" si="570"/>
        <v/>
      </c>
      <c r="BG1119" s="113" t="str">
        <f t="shared" si="571"/>
        <v/>
      </c>
      <c r="BH1119" s="113" t="str">
        <f t="shared" si="572"/>
        <v/>
      </c>
      <c r="BI1119" s="113" t="str">
        <f t="shared" si="573"/>
        <v/>
      </c>
      <c r="BJ1119" s="113" t="str">
        <f t="shared" si="574"/>
        <v/>
      </c>
      <c r="BK1119" s="113" t="str">
        <f t="shared" si="575"/>
        <v/>
      </c>
      <c r="BL1119" s="113" t="str">
        <f t="shared" si="576"/>
        <v/>
      </c>
      <c r="BM1119" s="113" t="str">
        <f t="shared" si="577"/>
        <v/>
      </c>
      <c r="BN1119" s="113" t="str">
        <f t="shared" si="578"/>
        <v/>
      </c>
    </row>
    <row r="1120" spans="1:66">
      <c r="A1120" s="111">
        <f>IF('Data Entry'!$H$4="","",'Data Entry'!$H$4)</f>
        <v>8</v>
      </c>
      <c r="B1120" s="111" t="str">
        <f>IF('Data Entry'!B1125="","",'Data Entry'!B1125)</f>
        <v/>
      </c>
      <c r="C1120" s="111" t="str">
        <f>IF('Data Entry'!C1125="","",'Data Entry'!C1125)</f>
        <v/>
      </c>
      <c r="D1120" s="114" t="str">
        <f>IF('Data Entry'!D1125="","",'Data Entry'!D1125)</f>
        <v/>
      </c>
      <c r="E1120" s="111" t="str">
        <f>IF('Data Entry'!E1125="","",UPPER('Data Entry'!E1125))</f>
        <v/>
      </c>
      <c r="F1120" s="111"/>
      <c r="G1120" s="111" t="str">
        <f>IF('Data Entry'!F1125="","",UPPER('Data Entry'!F1125))</f>
        <v/>
      </c>
      <c r="H1120" s="111"/>
      <c r="I1120" s="111"/>
      <c r="J1120" s="111"/>
      <c r="K1120" s="111" t="str">
        <f>IF('Data Entry'!G1125="","",'Data Entry'!G1125)</f>
        <v/>
      </c>
      <c r="L1120" s="111" t="str">
        <f>IF('Data Entry'!H1125="","",'Data Entry'!H1125)</f>
        <v/>
      </c>
      <c r="M1120" s="111"/>
      <c r="N1120" s="111"/>
      <c r="O1120" s="111"/>
      <c r="P1120" s="111"/>
      <c r="Q1120" s="111"/>
      <c r="R1120" s="111"/>
      <c r="S1120" s="111"/>
      <c r="T1120" s="111"/>
      <c r="U1120" s="111"/>
      <c r="V1120" s="111"/>
      <c r="W1120" s="111"/>
      <c r="X1120" s="111"/>
      <c r="Y1120" s="111"/>
      <c r="Z1120" s="111"/>
      <c r="AA1120" s="111"/>
      <c r="AB1120" s="111"/>
      <c r="AC1120" s="111"/>
      <c r="AD1120" s="111"/>
      <c r="AE1120" s="112"/>
      <c r="AF1120" s="68" t="str">
        <f>IF(AK1120="","",IF(AK1120&gt;0,COUNT($AG$2:AG1120),""))</f>
        <v/>
      </c>
      <c r="AG1120" s="113">
        <f t="shared" si="547"/>
        <v>8</v>
      </c>
      <c r="AH1120" s="113" t="str">
        <f t="shared" si="548"/>
        <v/>
      </c>
      <c r="AI1120" s="113" t="str">
        <f t="shared" si="549"/>
        <v/>
      </c>
      <c r="AJ1120" s="113" t="str">
        <f t="shared" si="550"/>
        <v/>
      </c>
      <c r="AK1120" s="113" t="str">
        <f t="shared" si="551"/>
        <v/>
      </c>
      <c r="AL1120" s="113">
        <f t="shared" si="552"/>
        <v>0</v>
      </c>
      <c r="AM1120" s="113" t="str">
        <f t="shared" si="553"/>
        <v/>
      </c>
      <c r="AN1120" s="113">
        <f t="shared" si="554"/>
        <v>0</v>
      </c>
      <c r="AO1120" s="113">
        <f t="shared" si="555"/>
        <v>0</v>
      </c>
      <c r="AP1120" s="113">
        <f t="shared" si="556"/>
        <v>0</v>
      </c>
      <c r="AQ1120" s="113" t="str">
        <f t="shared" si="557"/>
        <v/>
      </c>
      <c r="AR1120" s="113" t="str">
        <f t="shared" si="558"/>
        <v/>
      </c>
      <c r="AS1120" s="113">
        <f t="shared" si="559"/>
        <v>0</v>
      </c>
      <c r="AT1120" s="113">
        <f t="shared" si="560"/>
        <v>0</v>
      </c>
      <c r="AU1120" s="113">
        <f t="shared" si="561"/>
        <v>0</v>
      </c>
      <c r="AV1120" s="113">
        <f t="shared" si="562"/>
        <v>0</v>
      </c>
      <c r="AX1120" s="68" t="str">
        <f>IF(BC1120="","",IF(BC1120&gt;0,COUNT($AY$2:AY1120),""))</f>
        <v/>
      </c>
      <c r="AY1120" s="113" t="str">
        <f t="shared" si="563"/>
        <v/>
      </c>
      <c r="AZ1120" s="113" t="str">
        <f t="shared" si="564"/>
        <v/>
      </c>
      <c r="BA1120" s="113" t="str">
        <f t="shared" si="565"/>
        <v/>
      </c>
      <c r="BB1120" s="113" t="str">
        <f t="shared" si="566"/>
        <v/>
      </c>
      <c r="BC1120" s="113" t="str">
        <f t="shared" si="567"/>
        <v/>
      </c>
      <c r="BD1120" s="113" t="str">
        <f t="shared" si="568"/>
        <v/>
      </c>
      <c r="BE1120" s="113" t="str">
        <f t="shared" si="569"/>
        <v/>
      </c>
      <c r="BF1120" s="113" t="str">
        <f t="shared" si="570"/>
        <v/>
      </c>
      <c r="BG1120" s="113" t="str">
        <f t="shared" si="571"/>
        <v/>
      </c>
      <c r="BH1120" s="113" t="str">
        <f t="shared" si="572"/>
        <v/>
      </c>
      <c r="BI1120" s="113" t="str">
        <f t="shared" si="573"/>
        <v/>
      </c>
      <c r="BJ1120" s="113" t="str">
        <f t="shared" si="574"/>
        <v/>
      </c>
      <c r="BK1120" s="113" t="str">
        <f t="shared" si="575"/>
        <v/>
      </c>
      <c r="BL1120" s="113" t="str">
        <f t="shared" si="576"/>
        <v/>
      </c>
      <c r="BM1120" s="113" t="str">
        <f t="shared" si="577"/>
        <v/>
      </c>
      <c r="BN1120" s="113" t="str">
        <f t="shared" si="578"/>
        <v/>
      </c>
    </row>
    <row r="1121" spans="1:66">
      <c r="A1121" s="111">
        <f>IF('Data Entry'!$H$4="","",'Data Entry'!$H$4)</f>
        <v>8</v>
      </c>
      <c r="B1121" s="111" t="str">
        <f>IF('Data Entry'!B1126="","",'Data Entry'!B1126)</f>
        <v/>
      </c>
      <c r="C1121" s="111" t="str">
        <f>IF('Data Entry'!C1126="","",'Data Entry'!C1126)</f>
        <v/>
      </c>
      <c r="D1121" s="114" t="str">
        <f>IF('Data Entry'!D1126="","",'Data Entry'!D1126)</f>
        <v/>
      </c>
      <c r="E1121" s="111" t="str">
        <f>IF('Data Entry'!E1126="","",UPPER('Data Entry'!E1126))</f>
        <v/>
      </c>
      <c r="F1121" s="111"/>
      <c r="G1121" s="111" t="str">
        <f>IF('Data Entry'!F1126="","",UPPER('Data Entry'!F1126))</f>
        <v/>
      </c>
      <c r="H1121" s="111"/>
      <c r="I1121" s="111"/>
      <c r="J1121" s="111"/>
      <c r="K1121" s="111" t="str">
        <f>IF('Data Entry'!G1126="","",'Data Entry'!G1126)</f>
        <v/>
      </c>
      <c r="L1121" s="111" t="str">
        <f>IF('Data Entry'!H1126="","",'Data Entry'!H1126)</f>
        <v/>
      </c>
      <c r="M1121" s="111"/>
      <c r="N1121" s="111"/>
      <c r="O1121" s="111"/>
      <c r="P1121" s="111"/>
      <c r="Q1121" s="111"/>
      <c r="R1121" s="111"/>
      <c r="S1121" s="111"/>
      <c r="T1121" s="111"/>
      <c r="U1121" s="111"/>
      <c r="V1121" s="111"/>
      <c r="W1121" s="111"/>
      <c r="X1121" s="111"/>
      <c r="Y1121" s="111"/>
      <c r="Z1121" s="111"/>
      <c r="AA1121" s="111"/>
      <c r="AB1121" s="111"/>
      <c r="AC1121" s="111"/>
      <c r="AD1121" s="111"/>
      <c r="AE1121" s="112"/>
      <c r="AF1121" s="68" t="str">
        <f>IF(AK1121="","",IF(AK1121&gt;0,COUNT($AG$2:AG1121),""))</f>
        <v/>
      </c>
      <c r="AG1121" s="113">
        <f t="shared" si="547"/>
        <v>8</v>
      </c>
      <c r="AH1121" s="113" t="str">
        <f t="shared" si="548"/>
        <v/>
      </c>
      <c r="AI1121" s="113" t="str">
        <f t="shared" si="549"/>
        <v/>
      </c>
      <c r="AJ1121" s="113" t="str">
        <f t="shared" si="550"/>
        <v/>
      </c>
      <c r="AK1121" s="113" t="str">
        <f t="shared" si="551"/>
        <v/>
      </c>
      <c r="AL1121" s="113">
        <f t="shared" si="552"/>
        <v>0</v>
      </c>
      <c r="AM1121" s="113" t="str">
        <f t="shared" si="553"/>
        <v/>
      </c>
      <c r="AN1121" s="113">
        <f t="shared" si="554"/>
        <v>0</v>
      </c>
      <c r="AO1121" s="113">
        <f t="shared" si="555"/>
        <v>0</v>
      </c>
      <c r="AP1121" s="113">
        <f t="shared" si="556"/>
        <v>0</v>
      </c>
      <c r="AQ1121" s="113" t="str">
        <f t="shared" si="557"/>
        <v/>
      </c>
      <c r="AR1121" s="113" t="str">
        <f t="shared" si="558"/>
        <v/>
      </c>
      <c r="AS1121" s="113">
        <f t="shared" si="559"/>
        <v>0</v>
      </c>
      <c r="AT1121" s="113">
        <f t="shared" si="560"/>
        <v>0</v>
      </c>
      <c r="AU1121" s="113">
        <f t="shared" si="561"/>
        <v>0</v>
      </c>
      <c r="AV1121" s="113">
        <f t="shared" si="562"/>
        <v>0</v>
      </c>
      <c r="AX1121" s="68" t="str">
        <f>IF(BC1121="","",IF(BC1121&gt;0,COUNT($AY$2:AY1121),""))</f>
        <v/>
      </c>
      <c r="AY1121" s="113" t="str">
        <f t="shared" si="563"/>
        <v/>
      </c>
      <c r="AZ1121" s="113" t="str">
        <f t="shared" si="564"/>
        <v/>
      </c>
      <c r="BA1121" s="113" t="str">
        <f t="shared" si="565"/>
        <v/>
      </c>
      <c r="BB1121" s="113" t="str">
        <f t="shared" si="566"/>
        <v/>
      </c>
      <c r="BC1121" s="113" t="str">
        <f t="shared" si="567"/>
        <v/>
      </c>
      <c r="BD1121" s="113" t="str">
        <f t="shared" si="568"/>
        <v/>
      </c>
      <c r="BE1121" s="113" t="str">
        <f t="shared" si="569"/>
        <v/>
      </c>
      <c r="BF1121" s="113" t="str">
        <f t="shared" si="570"/>
        <v/>
      </c>
      <c r="BG1121" s="113" t="str">
        <f t="shared" si="571"/>
        <v/>
      </c>
      <c r="BH1121" s="113" t="str">
        <f t="shared" si="572"/>
        <v/>
      </c>
      <c r="BI1121" s="113" t="str">
        <f t="shared" si="573"/>
        <v/>
      </c>
      <c r="BJ1121" s="113" t="str">
        <f t="shared" si="574"/>
        <v/>
      </c>
      <c r="BK1121" s="113" t="str">
        <f t="shared" si="575"/>
        <v/>
      </c>
      <c r="BL1121" s="113" t="str">
        <f t="shared" si="576"/>
        <v/>
      </c>
      <c r="BM1121" s="113" t="str">
        <f t="shared" si="577"/>
        <v/>
      </c>
      <c r="BN1121" s="113" t="str">
        <f t="shared" si="578"/>
        <v/>
      </c>
    </row>
    <row r="1122" spans="1:66">
      <c r="A1122" s="111">
        <f>IF('Data Entry'!$H$4="","",'Data Entry'!$H$4)</f>
        <v>8</v>
      </c>
      <c r="B1122" s="111" t="str">
        <f>IF('Data Entry'!B1127="","",'Data Entry'!B1127)</f>
        <v/>
      </c>
      <c r="C1122" s="111" t="str">
        <f>IF('Data Entry'!C1127="","",'Data Entry'!C1127)</f>
        <v/>
      </c>
      <c r="D1122" s="114" t="str">
        <f>IF('Data Entry'!D1127="","",'Data Entry'!D1127)</f>
        <v/>
      </c>
      <c r="E1122" s="111" t="str">
        <f>IF('Data Entry'!E1127="","",UPPER('Data Entry'!E1127))</f>
        <v/>
      </c>
      <c r="F1122" s="111"/>
      <c r="G1122" s="111" t="str">
        <f>IF('Data Entry'!F1127="","",UPPER('Data Entry'!F1127))</f>
        <v/>
      </c>
      <c r="H1122" s="111"/>
      <c r="I1122" s="111"/>
      <c r="J1122" s="111"/>
      <c r="K1122" s="111" t="str">
        <f>IF('Data Entry'!G1127="","",'Data Entry'!G1127)</f>
        <v/>
      </c>
      <c r="L1122" s="111" t="str">
        <f>IF('Data Entry'!H1127="","",'Data Entry'!H1127)</f>
        <v/>
      </c>
      <c r="M1122" s="111"/>
      <c r="N1122" s="111"/>
      <c r="O1122" s="111"/>
      <c r="P1122" s="111"/>
      <c r="Q1122" s="111"/>
      <c r="R1122" s="111"/>
      <c r="S1122" s="111"/>
      <c r="T1122" s="111"/>
      <c r="U1122" s="111"/>
      <c r="V1122" s="111"/>
      <c r="W1122" s="111"/>
      <c r="X1122" s="111"/>
      <c r="Y1122" s="111"/>
      <c r="Z1122" s="111"/>
      <c r="AA1122" s="111"/>
      <c r="AB1122" s="111"/>
      <c r="AC1122" s="111"/>
      <c r="AD1122" s="111"/>
      <c r="AE1122" s="112"/>
      <c r="AF1122" s="68" t="str">
        <f>IF(AK1122="","",IF(AK1122&gt;0,COUNT($AG$2:AG1122),""))</f>
        <v/>
      </c>
      <c r="AG1122" s="113">
        <f t="shared" si="547"/>
        <v>8</v>
      </c>
      <c r="AH1122" s="113" t="str">
        <f t="shared" si="548"/>
        <v/>
      </c>
      <c r="AI1122" s="113" t="str">
        <f t="shared" si="549"/>
        <v/>
      </c>
      <c r="AJ1122" s="113" t="str">
        <f t="shared" si="550"/>
        <v/>
      </c>
      <c r="AK1122" s="113" t="str">
        <f t="shared" si="551"/>
        <v/>
      </c>
      <c r="AL1122" s="113">
        <f t="shared" si="552"/>
        <v>0</v>
      </c>
      <c r="AM1122" s="113" t="str">
        <f t="shared" si="553"/>
        <v/>
      </c>
      <c r="AN1122" s="113">
        <f t="shared" si="554"/>
        <v>0</v>
      </c>
      <c r="AO1122" s="113">
        <f t="shared" si="555"/>
        <v>0</v>
      </c>
      <c r="AP1122" s="113">
        <f t="shared" si="556"/>
        <v>0</v>
      </c>
      <c r="AQ1122" s="113" t="str">
        <f t="shared" si="557"/>
        <v/>
      </c>
      <c r="AR1122" s="113" t="str">
        <f t="shared" si="558"/>
        <v/>
      </c>
      <c r="AS1122" s="113">
        <f t="shared" si="559"/>
        <v>0</v>
      </c>
      <c r="AT1122" s="113">
        <f t="shared" si="560"/>
        <v>0</v>
      </c>
      <c r="AU1122" s="113">
        <f t="shared" si="561"/>
        <v>0</v>
      </c>
      <c r="AV1122" s="113">
        <f t="shared" si="562"/>
        <v>0</v>
      </c>
      <c r="AX1122" s="68" t="str">
        <f>IF(BC1122="","",IF(BC1122&gt;0,COUNT($AY$2:AY1122),""))</f>
        <v/>
      </c>
      <c r="AY1122" s="113" t="str">
        <f t="shared" si="563"/>
        <v/>
      </c>
      <c r="AZ1122" s="113" t="str">
        <f t="shared" si="564"/>
        <v/>
      </c>
      <c r="BA1122" s="113" t="str">
        <f t="shared" si="565"/>
        <v/>
      </c>
      <c r="BB1122" s="113" t="str">
        <f t="shared" si="566"/>
        <v/>
      </c>
      <c r="BC1122" s="113" t="str">
        <f t="shared" si="567"/>
        <v/>
      </c>
      <c r="BD1122" s="113" t="str">
        <f t="shared" si="568"/>
        <v/>
      </c>
      <c r="BE1122" s="113" t="str">
        <f t="shared" si="569"/>
        <v/>
      </c>
      <c r="BF1122" s="113" t="str">
        <f t="shared" si="570"/>
        <v/>
      </c>
      <c r="BG1122" s="113" t="str">
        <f t="shared" si="571"/>
        <v/>
      </c>
      <c r="BH1122" s="113" t="str">
        <f t="shared" si="572"/>
        <v/>
      </c>
      <c r="BI1122" s="113" t="str">
        <f t="shared" si="573"/>
        <v/>
      </c>
      <c r="BJ1122" s="113" t="str">
        <f t="shared" si="574"/>
        <v/>
      </c>
      <c r="BK1122" s="113" t="str">
        <f t="shared" si="575"/>
        <v/>
      </c>
      <c r="BL1122" s="113" t="str">
        <f t="shared" si="576"/>
        <v/>
      </c>
      <c r="BM1122" s="113" t="str">
        <f t="shared" si="577"/>
        <v/>
      </c>
      <c r="BN1122" s="113" t="str">
        <f t="shared" si="578"/>
        <v/>
      </c>
    </row>
    <row r="1123" spans="1:66">
      <c r="A1123" s="111">
        <f>IF('Data Entry'!$H$4="","",'Data Entry'!$H$4)</f>
        <v>8</v>
      </c>
      <c r="B1123" s="111" t="str">
        <f>IF('Data Entry'!B1128="","",'Data Entry'!B1128)</f>
        <v/>
      </c>
      <c r="C1123" s="111" t="str">
        <f>IF('Data Entry'!C1128="","",'Data Entry'!C1128)</f>
        <v/>
      </c>
      <c r="D1123" s="114" t="str">
        <f>IF('Data Entry'!D1128="","",'Data Entry'!D1128)</f>
        <v/>
      </c>
      <c r="E1123" s="111" t="str">
        <f>IF('Data Entry'!E1128="","",UPPER('Data Entry'!E1128))</f>
        <v/>
      </c>
      <c r="F1123" s="111"/>
      <c r="G1123" s="111" t="str">
        <f>IF('Data Entry'!F1128="","",UPPER('Data Entry'!F1128))</f>
        <v/>
      </c>
      <c r="H1123" s="111"/>
      <c r="I1123" s="111"/>
      <c r="J1123" s="111"/>
      <c r="K1123" s="111" t="str">
        <f>IF('Data Entry'!G1128="","",'Data Entry'!G1128)</f>
        <v/>
      </c>
      <c r="L1123" s="111" t="str">
        <f>IF('Data Entry'!H1128="","",'Data Entry'!H1128)</f>
        <v/>
      </c>
      <c r="M1123" s="111"/>
      <c r="N1123" s="111"/>
      <c r="O1123" s="111"/>
      <c r="P1123" s="111"/>
      <c r="Q1123" s="111"/>
      <c r="R1123" s="111"/>
      <c r="S1123" s="111"/>
      <c r="T1123" s="111"/>
      <c r="U1123" s="111"/>
      <c r="V1123" s="111"/>
      <c r="W1123" s="111"/>
      <c r="X1123" s="111"/>
      <c r="Y1123" s="111"/>
      <c r="Z1123" s="111"/>
      <c r="AA1123" s="111"/>
      <c r="AB1123" s="111"/>
      <c r="AC1123" s="111"/>
      <c r="AD1123" s="111"/>
      <c r="AE1123" s="112"/>
      <c r="AF1123" s="68" t="str">
        <f>IF(AK1123="","",IF(AK1123&gt;0,COUNT($AG$2:AG1123),""))</f>
        <v/>
      </c>
      <c r="AG1123" s="113">
        <f t="shared" si="547"/>
        <v>8</v>
      </c>
      <c r="AH1123" s="113" t="str">
        <f t="shared" si="548"/>
        <v/>
      </c>
      <c r="AI1123" s="113" t="str">
        <f t="shared" si="549"/>
        <v/>
      </c>
      <c r="AJ1123" s="113" t="str">
        <f t="shared" si="550"/>
        <v/>
      </c>
      <c r="AK1123" s="113" t="str">
        <f t="shared" si="551"/>
        <v/>
      </c>
      <c r="AL1123" s="113">
        <f t="shared" si="552"/>
        <v>0</v>
      </c>
      <c r="AM1123" s="113" t="str">
        <f t="shared" si="553"/>
        <v/>
      </c>
      <c r="AN1123" s="113">
        <f t="shared" si="554"/>
        <v>0</v>
      </c>
      <c r="AO1123" s="113">
        <f t="shared" si="555"/>
        <v>0</v>
      </c>
      <c r="AP1123" s="113">
        <f t="shared" si="556"/>
        <v>0</v>
      </c>
      <c r="AQ1123" s="113" t="str">
        <f t="shared" si="557"/>
        <v/>
      </c>
      <c r="AR1123" s="113" t="str">
        <f t="shared" si="558"/>
        <v/>
      </c>
      <c r="AS1123" s="113">
        <f t="shared" si="559"/>
        <v>0</v>
      </c>
      <c r="AT1123" s="113">
        <f t="shared" si="560"/>
        <v>0</v>
      </c>
      <c r="AU1123" s="113">
        <f t="shared" si="561"/>
        <v>0</v>
      </c>
      <c r="AV1123" s="113">
        <f t="shared" si="562"/>
        <v>0</v>
      </c>
      <c r="AX1123" s="68" t="str">
        <f>IF(BC1123="","",IF(BC1123&gt;0,COUNT($AY$2:AY1123),""))</f>
        <v/>
      </c>
      <c r="AY1123" s="113" t="str">
        <f t="shared" si="563"/>
        <v/>
      </c>
      <c r="AZ1123" s="113" t="str">
        <f t="shared" si="564"/>
        <v/>
      </c>
      <c r="BA1123" s="113" t="str">
        <f t="shared" si="565"/>
        <v/>
      </c>
      <c r="BB1123" s="113" t="str">
        <f t="shared" si="566"/>
        <v/>
      </c>
      <c r="BC1123" s="113" t="str">
        <f t="shared" si="567"/>
        <v/>
      </c>
      <c r="BD1123" s="113" t="str">
        <f t="shared" si="568"/>
        <v/>
      </c>
      <c r="BE1123" s="113" t="str">
        <f t="shared" si="569"/>
        <v/>
      </c>
      <c r="BF1123" s="113" t="str">
        <f t="shared" si="570"/>
        <v/>
      </c>
      <c r="BG1123" s="113" t="str">
        <f t="shared" si="571"/>
        <v/>
      </c>
      <c r="BH1123" s="113" t="str">
        <f t="shared" si="572"/>
        <v/>
      </c>
      <c r="BI1123" s="113" t="str">
        <f t="shared" si="573"/>
        <v/>
      </c>
      <c r="BJ1123" s="113" t="str">
        <f t="shared" si="574"/>
        <v/>
      </c>
      <c r="BK1123" s="113" t="str">
        <f t="shared" si="575"/>
        <v/>
      </c>
      <c r="BL1123" s="113" t="str">
        <f t="shared" si="576"/>
        <v/>
      </c>
      <c r="BM1123" s="113" t="str">
        <f t="shared" si="577"/>
        <v/>
      </c>
      <c r="BN1123" s="113" t="str">
        <f t="shared" si="578"/>
        <v/>
      </c>
    </row>
    <row r="1124" spans="1:66">
      <c r="A1124" s="111">
        <f>IF('Data Entry'!$H$4="","",'Data Entry'!$H$4)</f>
        <v>8</v>
      </c>
      <c r="B1124" s="111" t="str">
        <f>IF('Data Entry'!B1129="","",'Data Entry'!B1129)</f>
        <v/>
      </c>
      <c r="C1124" s="111" t="str">
        <f>IF('Data Entry'!C1129="","",'Data Entry'!C1129)</f>
        <v/>
      </c>
      <c r="D1124" s="114" t="str">
        <f>IF('Data Entry'!D1129="","",'Data Entry'!D1129)</f>
        <v/>
      </c>
      <c r="E1124" s="111" t="str">
        <f>IF('Data Entry'!E1129="","",UPPER('Data Entry'!E1129))</f>
        <v/>
      </c>
      <c r="F1124" s="111"/>
      <c r="G1124" s="111" t="str">
        <f>IF('Data Entry'!F1129="","",UPPER('Data Entry'!F1129))</f>
        <v/>
      </c>
      <c r="H1124" s="111"/>
      <c r="I1124" s="111"/>
      <c r="J1124" s="111"/>
      <c r="K1124" s="111" t="str">
        <f>IF('Data Entry'!G1129="","",'Data Entry'!G1129)</f>
        <v/>
      </c>
      <c r="L1124" s="111" t="str">
        <f>IF('Data Entry'!H1129="","",'Data Entry'!H1129)</f>
        <v/>
      </c>
      <c r="M1124" s="111"/>
      <c r="N1124" s="111"/>
      <c r="O1124" s="111"/>
      <c r="P1124" s="111"/>
      <c r="Q1124" s="111"/>
      <c r="R1124" s="111"/>
      <c r="S1124" s="111"/>
      <c r="T1124" s="111"/>
      <c r="U1124" s="111"/>
      <c r="V1124" s="111"/>
      <c r="W1124" s="111"/>
      <c r="X1124" s="111"/>
      <c r="Y1124" s="111"/>
      <c r="Z1124" s="111"/>
      <c r="AA1124" s="111"/>
      <c r="AB1124" s="111"/>
      <c r="AC1124" s="111"/>
      <c r="AD1124" s="111"/>
      <c r="AE1124" s="112"/>
      <c r="AF1124" s="68" t="str">
        <f>IF(AK1124="","",IF(AK1124&gt;0,COUNT($AG$2:AG1124),""))</f>
        <v/>
      </c>
      <c r="AG1124" s="113">
        <f t="shared" si="547"/>
        <v>8</v>
      </c>
      <c r="AH1124" s="113" t="str">
        <f t="shared" si="548"/>
        <v/>
      </c>
      <c r="AI1124" s="113" t="str">
        <f t="shared" si="549"/>
        <v/>
      </c>
      <c r="AJ1124" s="113" t="str">
        <f t="shared" si="550"/>
        <v/>
      </c>
      <c r="AK1124" s="113" t="str">
        <f t="shared" si="551"/>
        <v/>
      </c>
      <c r="AL1124" s="113">
        <f t="shared" si="552"/>
        <v>0</v>
      </c>
      <c r="AM1124" s="113" t="str">
        <f t="shared" si="553"/>
        <v/>
      </c>
      <c r="AN1124" s="113">
        <f t="shared" si="554"/>
        <v>0</v>
      </c>
      <c r="AO1124" s="113">
        <f t="shared" si="555"/>
        <v>0</v>
      </c>
      <c r="AP1124" s="113">
        <f t="shared" si="556"/>
        <v>0</v>
      </c>
      <c r="AQ1124" s="113" t="str">
        <f t="shared" si="557"/>
        <v/>
      </c>
      <c r="AR1124" s="113" t="str">
        <f t="shared" si="558"/>
        <v/>
      </c>
      <c r="AS1124" s="113">
        <f t="shared" si="559"/>
        <v>0</v>
      </c>
      <c r="AT1124" s="113">
        <f t="shared" si="560"/>
        <v>0</v>
      </c>
      <c r="AU1124" s="113">
        <f t="shared" si="561"/>
        <v>0</v>
      </c>
      <c r="AV1124" s="113">
        <f t="shared" si="562"/>
        <v>0</v>
      </c>
      <c r="AX1124" s="68" t="str">
        <f>IF(BC1124="","",IF(BC1124&gt;0,COUNT($AY$2:AY1124),""))</f>
        <v/>
      </c>
      <c r="AY1124" s="113" t="str">
        <f t="shared" si="563"/>
        <v/>
      </c>
      <c r="AZ1124" s="113" t="str">
        <f t="shared" si="564"/>
        <v/>
      </c>
      <c r="BA1124" s="113" t="str">
        <f t="shared" si="565"/>
        <v/>
      </c>
      <c r="BB1124" s="113" t="str">
        <f t="shared" si="566"/>
        <v/>
      </c>
      <c r="BC1124" s="113" t="str">
        <f t="shared" si="567"/>
        <v/>
      </c>
      <c r="BD1124" s="113" t="str">
        <f t="shared" si="568"/>
        <v/>
      </c>
      <c r="BE1124" s="113" t="str">
        <f t="shared" si="569"/>
        <v/>
      </c>
      <c r="BF1124" s="113" t="str">
        <f t="shared" si="570"/>
        <v/>
      </c>
      <c r="BG1124" s="113" t="str">
        <f t="shared" si="571"/>
        <v/>
      </c>
      <c r="BH1124" s="113" t="str">
        <f t="shared" si="572"/>
        <v/>
      </c>
      <c r="BI1124" s="113" t="str">
        <f t="shared" si="573"/>
        <v/>
      </c>
      <c r="BJ1124" s="113" t="str">
        <f t="shared" si="574"/>
        <v/>
      </c>
      <c r="BK1124" s="113" t="str">
        <f t="shared" si="575"/>
        <v/>
      </c>
      <c r="BL1124" s="113" t="str">
        <f t="shared" si="576"/>
        <v/>
      </c>
      <c r="BM1124" s="113" t="str">
        <f t="shared" si="577"/>
        <v/>
      </c>
      <c r="BN1124" s="113" t="str">
        <f t="shared" si="578"/>
        <v/>
      </c>
    </row>
    <row r="1125" spans="1:66">
      <c r="A1125" s="111">
        <f>IF('Data Entry'!$H$4="","",'Data Entry'!$H$4)</f>
        <v>8</v>
      </c>
      <c r="B1125" s="111" t="str">
        <f>IF('Data Entry'!B1130="","",'Data Entry'!B1130)</f>
        <v/>
      </c>
      <c r="C1125" s="111" t="str">
        <f>IF('Data Entry'!C1130="","",'Data Entry'!C1130)</f>
        <v/>
      </c>
      <c r="D1125" s="114" t="str">
        <f>IF('Data Entry'!D1130="","",'Data Entry'!D1130)</f>
        <v/>
      </c>
      <c r="E1125" s="111" t="str">
        <f>IF('Data Entry'!E1130="","",UPPER('Data Entry'!E1130))</f>
        <v/>
      </c>
      <c r="F1125" s="111"/>
      <c r="G1125" s="111" t="str">
        <f>IF('Data Entry'!F1130="","",UPPER('Data Entry'!F1130))</f>
        <v/>
      </c>
      <c r="H1125" s="111"/>
      <c r="I1125" s="111"/>
      <c r="J1125" s="111"/>
      <c r="K1125" s="111" t="str">
        <f>IF('Data Entry'!G1130="","",'Data Entry'!G1130)</f>
        <v/>
      </c>
      <c r="L1125" s="111" t="str">
        <f>IF('Data Entry'!H1130="","",'Data Entry'!H1130)</f>
        <v/>
      </c>
      <c r="M1125" s="111"/>
      <c r="N1125" s="111"/>
      <c r="O1125" s="111"/>
      <c r="P1125" s="111"/>
      <c r="Q1125" s="111"/>
      <c r="R1125" s="111"/>
      <c r="S1125" s="111"/>
      <c r="T1125" s="111"/>
      <c r="U1125" s="111"/>
      <c r="V1125" s="111"/>
      <c r="W1125" s="111"/>
      <c r="X1125" s="111"/>
      <c r="Y1125" s="111"/>
      <c r="Z1125" s="111"/>
      <c r="AA1125" s="111"/>
      <c r="AB1125" s="111"/>
      <c r="AC1125" s="111"/>
      <c r="AD1125" s="111"/>
      <c r="AE1125" s="112"/>
      <c r="AF1125" s="68" t="str">
        <f>IF(AK1125="","",IF(AK1125&gt;0,COUNT($AG$2:AG1125),""))</f>
        <v/>
      </c>
      <c r="AG1125" s="113">
        <f t="shared" si="547"/>
        <v>8</v>
      </c>
      <c r="AH1125" s="113" t="str">
        <f t="shared" si="548"/>
        <v/>
      </c>
      <c r="AI1125" s="113" t="str">
        <f t="shared" si="549"/>
        <v/>
      </c>
      <c r="AJ1125" s="113" t="str">
        <f t="shared" si="550"/>
        <v/>
      </c>
      <c r="AK1125" s="113" t="str">
        <f t="shared" si="551"/>
        <v/>
      </c>
      <c r="AL1125" s="113">
        <f t="shared" si="552"/>
        <v>0</v>
      </c>
      <c r="AM1125" s="113" t="str">
        <f t="shared" si="553"/>
        <v/>
      </c>
      <c r="AN1125" s="113">
        <f t="shared" si="554"/>
        <v>0</v>
      </c>
      <c r="AO1125" s="113">
        <f t="shared" si="555"/>
        <v>0</v>
      </c>
      <c r="AP1125" s="113">
        <f t="shared" si="556"/>
        <v>0</v>
      </c>
      <c r="AQ1125" s="113" t="str">
        <f t="shared" si="557"/>
        <v/>
      </c>
      <c r="AR1125" s="113" t="str">
        <f t="shared" si="558"/>
        <v/>
      </c>
      <c r="AS1125" s="113">
        <f t="shared" si="559"/>
        <v>0</v>
      </c>
      <c r="AT1125" s="113">
        <f t="shared" si="560"/>
        <v>0</v>
      </c>
      <c r="AU1125" s="113">
        <f t="shared" si="561"/>
        <v>0</v>
      </c>
      <c r="AV1125" s="113">
        <f t="shared" si="562"/>
        <v>0</v>
      </c>
      <c r="AX1125" s="68" t="str">
        <f>IF(BC1125="","",IF(BC1125&gt;0,COUNT($AY$2:AY1125),""))</f>
        <v/>
      </c>
      <c r="AY1125" s="113" t="str">
        <f t="shared" si="563"/>
        <v/>
      </c>
      <c r="AZ1125" s="113" t="str">
        <f t="shared" si="564"/>
        <v/>
      </c>
      <c r="BA1125" s="113" t="str">
        <f t="shared" si="565"/>
        <v/>
      </c>
      <c r="BB1125" s="113" t="str">
        <f t="shared" si="566"/>
        <v/>
      </c>
      <c r="BC1125" s="113" t="str">
        <f t="shared" si="567"/>
        <v/>
      </c>
      <c r="BD1125" s="113" t="str">
        <f t="shared" si="568"/>
        <v/>
      </c>
      <c r="BE1125" s="113" t="str">
        <f t="shared" si="569"/>
        <v/>
      </c>
      <c r="BF1125" s="113" t="str">
        <f t="shared" si="570"/>
        <v/>
      </c>
      <c r="BG1125" s="113" t="str">
        <f t="shared" si="571"/>
        <v/>
      </c>
      <c r="BH1125" s="113" t="str">
        <f t="shared" si="572"/>
        <v/>
      </c>
      <c r="BI1125" s="113" t="str">
        <f t="shared" si="573"/>
        <v/>
      </c>
      <c r="BJ1125" s="113" t="str">
        <f t="shared" si="574"/>
        <v/>
      </c>
      <c r="BK1125" s="113" t="str">
        <f t="shared" si="575"/>
        <v/>
      </c>
      <c r="BL1125" s="113" t="str">
        <f t="shared" si="576"/>
        <v/>
      </c>
      <c r="BM1125" s="113" t="str">
        <f t="shared" si="577"/>
        <v/>
      </c>
      <c r="BN1125" s="113" t="str">
        <f t="shared" si="578"/>
        <v/>
      </c>
    </row>
    <row r="1126" spans="1:66">
      <c r="A1126" s="111">
        <f>IF('Data Entry'!$H$4="","",'Data Entry'!$H$4)</f>
        <v>8</v>
      </c>
      <c r="B1126" s="111" t="str">
        <f>IF('Data Entry'!B1131="","",'Data Entry'!B1131)</f>
        <v/>
      </c>
      <c r="C1126" s="111" t="str">
        <f>IF('Data Entry'!C1131="","",'Data Entry'!C1131)</f>
        <v/>
      </c>
      <c r="D1126" s="114" t="str">
        <f>IF('Data Entry'!D1131="","",'Data Entry'!D1131)</f>
        <v/>
      </c>
      <c r="E1126" s="111" t="str">
        <f>IF('Data Entry'!E1131="","",UPPER('Data Entry'!E1131))</f>
        <v/>
      </c>
      <c r="F1126" s="111"/>
      <c r="G1126" s="111" t="str">
        <f>IF('Data Entry'!F1131="","",UPPER('Data Entry'!F1131))</f>
        <v/>
      </c>
      <c r="H1126" s="111"/>
      <c r="I1126" s="111"/>
      <c r="J1126" s="111"/>
      <c r="K1126" s="111" t="str">
        <f>IF('Data Entry'!G1131="","",'Data Entry'!G1131)</f>
        <v/>
      </c>
      <c r="L1126" s="111" t="str">
        <f>IF('Data Entry'!H1131="","",'Data Entry'!H1131)</f>
        <v/>
      </c>
      <c r="M1126" s="111"/>
      <c r="N1126" s="111"/>
      <c r="O1126" s="111"/>
      <c r="P1126" s="111"/>
      <c r="Q1126" s="111"/>
      <c r="R1126" s="111"/>
      <c r="S1126" s="111"/>
      <c r="T1126" s="111"/>
      <c r="U1126" s="111"/>
      <c r="V1126" s="111"/>
      <c r="W1126" s="111"/>
      <c r="X1126" s="111"/>
      <c r="Y1126" s="111"/>
      <c r="Z1126" s="111"/>
      <c r="AA1126" s="111"/>
      <c r="AB1126" s="111"/>
      <c r="AC1126" s="111"/>
      <c r="AD1126" s="111"/>
      <c r="AE1126" s="112"/>
      <c r="AF1126" s="68" t="str">
        <f>IF(AK1126="","",IF(AK1126&gt;0,COUNT($AG$2:AG1126),""))</f>
        <v/>
      </c>
      <c r="AG1126" s="113">
        <f t="shared" si="547"/>
        <v>8</v>
      </c>
      <c r="AH1126" s="113" t="str">
        <f t="shared" si="548"/>
        <v/>
      </c>
      <c r="AI1126" s="113" t="str">
        <f t="shared" si="549"/>
        <v/>
      </c>
      <c r="AJ1126" s="113" t="str">
        <f t="shared" si="550"/>
        <v/>
      </c>
      <c r="AK1126" s="113" t="str">
        <f t="shared" si="551"/>
        <v/>
      </c>
      <c r="AL1126" s="113">
        <f t="shared" si="552"/>
        <v>0</v>
      </c>
      <c r="AM1126" s="113" t="str">
        <f t="shared" si="553"/>
        <v/>
      </c>
      <c r="AN1126" s="113">
        <f t="shared" si="554"/>
        <v>0</v>
      </c>
      <c r="AO1126" s="113">
        <f t="shared" si="555"/>
        <v>0</v>
      </c>
      <c r="AP1126" s="113">
        <f t="shared" si="556"/>
        <v>0</v>
      </c>
      <c r="AQ1126" s="113" t="str">
        <f t="shared" si="557"/>
        <v/>
      </c>
      <c r="AR1126" s="113" t="str">
        <f t="shared" si="558"/>
        <v/>
      </c>
      <c r="AS1126" s="113">
        <f t="shared" si="559"/>
        <v>0</v>
      </c>
      <c r="AT1126" s="113">
        <f t="shared" si="560"/>
        <v>0</v>
      </c>
      <c r="AU1126" s="113">
        <f t="shared" si="561"/>
        <v>0</v>
      </c>
      <c r="AV1126" s="113">
        <f t="shared" si="562"/>
        <v>0</v>
      </c>
      <c r="AX1126" s="68" t="str">
        <f>IF(BC1126="","",IF(BC1126&gt;0,COUNT($AY$2:AY1126),""))</f>
        <v/>
      </c>
      <c r="AY1126" s="113" t="str">
        <f t="shared" si="563"/>
        <v/>
      </c>
      <c r="AZ1126" s="113" t="str">
        <f t="shared" si="564"/>
        <v/>
      </c>
      <c r="BA1126" s="113" t="str">
        <f t="shared" si="565"/>
        <v/>
      </c>
      <c r="BB1126" s="113" t="str">
        <f t="shared" si="566"/>
        <v/>
      </c>
      <c r="BC1126" s="113" t="str">
        <f t="shared" si="567"/>
        <v/>
      </c>
      <c r="BD1126" s="113" t="str">
        <f t="shared" si="568"/>
        <v/>
      </c>
      <c r="BE1126" s="113" t="str">
        <f t="shared" si="569"/>
        <v/>
      </c>
      <c r="BF1126" s="113" t="str">
        <f t="shared" si="570"/>
        <v/>
      </c>
      <c r="BG1126" s="113" t="str">
        <f t="shared" si="571"/>
        <v/>
      </c>
      <c r="BH1126" s="113" t="str">
        <f t="shared" si="572"/>
        <v/>
      </c>
      <c r="BI1126" s="113" t="str">
        <f t="shared" si="573"/>
        <v/>
      </c>
      <c r="BJ1126" s="113" t="str">
        <f t="shared" si="574"/>
        <v/>
      </c>
      <c r="BK1126" s="113" t="str">
        <f t="shared" si="575"/>
        <v/>
      </c>
      <c r="BL1126" s="113" t="str">
        <f t="shared" si="576"/>
        <v/>
      </c>
      <c r="BM1126" s="113" t="str">
        <f t="shared" si="577"/>
        <v/>
      </c>
      <c r="BN1126" s="113" t="str">
        <f t="shared" si="578"/>
        <v/>
      </c>
    </row>
    <row r="1127" spans="1:66">
      <c r="A1127" s="111">
        <f>IF('Data Entry'!$H$4="","",'Data Entry'!$H$4)</f>
        <v>8</v>
      </c>
      <c r="B1127" s="111" t="str">
        <f>IF('Data Entry'!B1132="","",'Data Entry'!B1132)</f>
        <v/>
      </c>
      <c r="C1127" s="111" t="str">
        <f>IF('Data Entry'!C1132="","",'Data Entry'!C1132)</f>
        <v/>
      </c>
      <c r="D1127" s="114" t="str">
        <f>IF('Data Entry'!D1132="","",'Data Entry'!D1132)</f>
        <v/>
      </c>
      <c r="E1127" s="111" t="str">
        <f>IF('Data Entry'!E1132="","",UPPER('Data Entry'!E1132))</f>
        <v/>
      </c>
      <c r="F1127" s="111"/>
      <c r="G1127" s="111" t="str">
        <f>IF('Data Entry'!F1132="","",UPPER('Data Entry'!F1132))</f>
        <v/>
      </c>
      <c r="H1127" s="111"/>
      <c r="I1127" s="111"/>
      <c r="J1127" s="111"/>
      <c r="K1127" s="111" t="str">
        <f>IF('Data Entry'!G1132="","",'Data Entry'!G1132)</f>
        <v/>
      </c>
      <c r="L1127" s="111" t="str">
        <f>IF('Data Entry'!H1132="","",'Data Entry'!H1132)</f>
        <v/>
      </c>
      <c r="M1127" s="111"/>
      <c r="N1127" s="111"/>
      <c r="O1127" s="111"/>
      <c r="P1127" s="111"/>
      <c r="Q1127" s="111"/>
      <c r="R1127" s="111"/>
      <c r="S1127" s="111"/>
      <c r="T1127" s="111"/>
      <c r="U1127" s="111"/>
      <c r="V1127" s="111"/>
      <c r="W1127" s="111"/>
      <c r="X1127" s="111"/>
      <c r="Y1127" s="111"/>
      <c r="Z1127" s="111"/>
      <c r="AA1127" s="111"/>
      <c r="AB1127" s="111"/>
      <c r="AC1127" s="111"/>
      <c r="AD1127" s="111"/>
      <c r="AE1127" s="112"/>
      <c r="AF1127" s="68" t="str">
        <f>IF(AK1127="","",IF(AK1127&gt;0,COUNT($AG$2:AG1127),""))</f>
        <v/>
      </c>
      <c r="AG1127" s="113">
        <f t="shared" si="547"/>
        <v>8</v>
      </c>
      <c r="AH1127" s="113" t="str">
        <f t="shared" si="548"/>
        <v/>
      </c>
      <c r="AI1127" s="113" t="str">
        <f t="shared" si="549"/>
        <v/>
      </c>
      <c r="AJ1127" s="113" t="str">
        <f t="shared" si="550"/>
        <v/>
      </c>
      <c r="AK1127" s="113" t="str">
        <f t="shared" si="551"/>
        <v/>
      </c>
      <c r="AL1127" s="113">
        <f t="shared" si="552"/>
        <v>0</v>
      </c>
      <c r="AM1127" s="113" t="str">
        <f t="shared" si="553"/>
        <v/>
      </c>
      <c r="AN1127" s="113">
        <f t="shared" si="554"/>
        <v>0</v>
      </c>
      <c r="AO1127" s="113">
        <f t="shared" si="555"/>
        <v>0</v>
      </c>
      <c r="AP1127" s="113">
        <f t="shared" si="556"/>
        <v>0</v>
      </c>
      <c r="AQ1127" s="113" t="str">
        <f t="shared" si="557"/>
        <v/>
      </c>
      <c r="AR1127" s="113" t="str">
        <f t="shared" si="558"/>
        <v/>
      </c>
      <c r="AS1127" s="113">
        <f t="shared" si="559"/>
        <v>0</v>
      </c>
      <c r="AT1127" s="113">
        <f t="shared" si="560"/>
        <v>0</v>
      </c>
      <c r="AU1127" s="113">
        <f t="shared" si="561"/>
        <v>0</v>
      </c>
      <c r="AV1127" s="113">
        <f t="shared" si="562"/>
        <v>0</v>
      </c>
      <c r="AX1127" s="68" t="str">
        <f>IF(BC1127="","",IF(BC1127&gt;0,COUNT($AY$2:AY1127),""))</f>
        <v/>
      </c>
      <c r="AY1127" s="113" t="str">
        <f t="shared" si="563"/>
        <v/>
      </c>
      <c r="AZ1127" s="113" t="str">
        <f t="shared" si="564"/>
        <v/>
      </c>
      <c r="BA1127" s="113" t="str">
        <f t="shared" si="565"/>
        <v/>
      </c>
      <c r="BB1127" s="113" t="str">
        <f t="shared" si="566"/>
        <v/>
      </c>
      <c r="BC1127" s="113" t="str">
        <f t="shared" si="567"/>
        <v/>
      </c>
      <c r="BD1127" s="113" t="str">
        <f t="shared" si="568"/>
        <v/>
      </c>
      <c r="BE1127" s="113" t="str">
        <f t="shared" si="569"/>
        <v/>
      </c>
      <c r="BF1127" s="113" t="str">
        <f t="shared" si="570"/>
        <v/>
      </c>
      <c r="BG1127" s="113" t="str">
        <f t="shared" si="571"/>
        <v/>
      </c>
      <c r="BH1127" s="113" t="str">
        <f t="shared" si="572"/>
        <v/>
      </c>
      <c r="BI1127" s="113" t="str">
        <f t="shared" si="573"/>
        <v/>
      </c>
      <c r="BJ1127" s="113" t="str">
        <f t="shared" si="574"/>
        <v/>
      </c>
      <c r="BK1127" s="113" t="str">
        <f t="shared" si="575"/>
        <v/>
      </c>
      <c r="BL1127" s="113" t="str">
        <f t="shared" si="576"/>
        <v/>
      </c>
      <c r="BM1127" s="113" t="str">
        <f t="shared" si="577"/>
        <v/>
      </c>
      <c r="BN1127" s="113" t="str">
        <f t="shared" si="578"/>
        <v/>
      </c>
    </row>
    <row r="1128" spans="1:66">
      <c r="A1128" s="111">
        <f>IF('Data Entry'!$H$4="","",'Data Entry'!$H$4)</f>
        <v>8</v>
      </c>
      <c r="B1128" s="111" t="str">
        <f>IF('Data Entry'!B1133="","",'Data Entry'!B1133)</f>
        <v/>
      </c>
      <c r="C1128" s="111" t="str">
        <f>IF('Data Entry'!C1133="","",'Data Entry'!C1133)</f>
        <v/>
      </c>
      <c r="D1128" s="114" t="str">
        <f>IF('Data Entry'!D1133="","",'Data Entry'!D1133)</f>
        <v/>
      </c>
      <c r="E1128" s="111" t="str">
        <f>IF('Data Entry'!E1133="","",UPPER('Data Entry'!E1133))</f>
        <v/>
      </c>
      <c r="F1128" s="111"/>
      <c r="G1128" s="111" t="str">
        <f>IF('Data Entry'!F1133="","",UPPER('Data Entry'!F1133))</f>
        <v/>
      </c>
      <c r="H1128" s="111"/>
      <c r="I1128" s="111"/>
      <c r="J1128" s="111"/>
      <c r="K1128" s="111" t="str">
        <f>IF('Data Entry'!G1133="","",'Data Entry'!G1133)</f>
        <v/>
      </c>
      <c r="L1128" s="111" t="str">
        <f>IF('Data Entry'!H1133="","",'Data Entry'!H1133)</f>
        <v/>
      </c>
      <c r="M1128" s="111"/>
      <c r="N1128" s="111"/>
      <c r="O1128" s="111"/>
      <c r="P1128" s="111"/>
      <c r="Q1128" s="111"/>
      <c r="R1128" s="111"/>
      <c r="S1128" s="111"/>
      <c r="T1128" s="111"/>
      <c r="U1128" s="111"/>
      <c r="V1128" s="111"/>
      <c r="W1128" s="111"/>
      <c r="X1128" s="111"/>
      <c r="Y1128" s="111"/>
      <c r="Z1128" s="111"/>
      <c r="AA1128" s="111"/>
      <c r="AB1128" s="111"/>
      <c r="AC1128" s="111"/>
      <c r="AD1128" s="111"/>
      <c r="AE1128" s="112"/>
      <c r="AF1128" s="68" t="str">
        <f>IF(AK1128="","",IF(AK1128&gt;0,COUNT($AG$2:AG1128),""))</f>
        <v/>
      </c>
      <c r="AG1128" s="113">
        <f t="shared" si="547"/>
        <v>8</v>
      </c>
      <c r="AH1128" s="113" t="str">
        <f t="shared" si="548"/>
        <v/>
      </c>
      <c r="AI1128" s="113" t="str">
        <f t="shared" si="549"/>
        <v/>
      </c>
      <c r="AJ1128" s="113" t="str">
        <f t="shared" si="550"/>
        <v/>
      </c>
      <c r="AK1128" s="113" t="str">
        <f t="shared" si="551"/>
        <v/>
      </c>
      <c r="AL1128" s="113">
        <f t="shared" si="552"/>
        <v>0</v>
      </c>
      <c r="AM1128" s="113" t="str">
        <f t="shared" si="553"/>
        <v/>
      </c>
      <c r="AN1128" s="113">
        <f t="shared" si="554"/>
        <v>0</v>
      </c>
      <c r="AO1128" s="113">
        <f t="shared" si="555"/>
        <v>0</v>
      </c>
      <c r="AP1128" s="113">
        <f t="shared" si="556"/>
        <v>0</v>
      </c>
      <c r="AQ1128" s="113" t="str">
        <f t="shared" si="557"/>
        <v/>
      </c>
      <c r="AR1128" s="113" t="str">
        <f t="shared" si="558"/>
        <v/>
      </c>
      <c r="AS1128" s="113">
        <f t="shared" si="559"/>
        <v>0</v>
      </c>
      <c r="AT1128" s="113">
        <f t="shared" si="560"/>
        <v>0</v>
      </c>
      <c r="AU1128" s="113">
        <f t="shared" si="561"/>
        <v>0</v>
      </c>
      <c r="AV1128" s="113">
        <f t="shared" si="562"/>
        <v>0</v>
      </c>
      <c r="AX1128" s="68" t="str">
        <f>IF(BC1128="","",IF(BC1128&gt;0,COUNT($AY$2:AY1128),""))</f>
        <v/>
      </c>
      <c r="AY1128" s="113" t="str">
        <f t="shared" si="563"/>
        <v/>
      </c>
      <c r="AZ1128" s="113" t="str">
        <f t="shared" si="564"/>
        <v/>
      </c>
      <c r="BA1128" s="113" t="str">
        <f t="shared" si="565"/>
        <v/>
      </c>
      <c r="BB1128" s="113" t="str">
        <f t="shared" si="566"/>
        <v/>
      </c>
      <c r="BC1128" s="113" t="str">
        <f t="shared" si="567"/>
        <v/>
      </c>
      <c r="BD1128" s="113" t="str">
        <f t="shared" si="568"/>
        <v/>
      </c>
      <c r="BE1128" s="113" t="str">
        <f t="shared" si="569"/>
        <v/>
      </c>
      <c r="BF1128" s="113" t="str">
        <f t="shared" si="570"/>
        <v/>
      </c>
      <c r="BG1128" s="113" t="str">
        <f t="shared" si="571"/>
        <v/>
      </c>
      <c r="BH1128" s="113" t="str">
        <f t="shared" si="572"/>
        <v/>
      </c>
      <c r="BI1128" s="113" t="str">
        <f t="shared" si="573"/>
        <v/>
      </c>
      <c r="BJ1128" s="113" t="str">
        <f t="shared" si="574"/>
        <v/>
      </c>
      <c r="BK1128" s="113" t="str">
        <f t="shared" si="575"/>
        <v/>
      </c>
      <c r="BL1128" s="113" t="str">
        <f t="shared" si="576"/>
        <v/>
      </c>
      <c r="BM1128" s="113" t="str">
        <f t="shared" si="577"/>
        <v/>
      </c>
      <c r="BN1128" s="113" t="str">
        <f t="shared" si="578"/>
        <v/>
      </c>
    </row>
    <row r="1129" spans="1:66">
      <c r="A1129" s="111">
        <f>IF('Data Entry'!$H$4="","",'Data Entry'!$H$4)</f>
        <v>8</v>
      </c>
      <c r="B1129" s="111" t="str">
        <f>IF('Data Entry'!B1134="","",'Data Entry'!B1134)</f>
        <v/>
      </c>
      <c r="C1129" s="111" t="str">
        <f>IF('Data Entry'!C1134="","",'Data Entry'!C1134)</f>
        <v/>
      </c>
      <c r="D1129" s="114" t="str">
        <f>IF('Data Entry'!D1134="","",'Data Entry'!D1134)</f>
        <v/>
      </c>
      <c r="E1129" s="111" t="str">
        <f>IF('Data Entry'!E1134="","",UPPER('Data Entry'!E1134))</f>
        <v/>
      </c>
      <c r="F1129" s="111"/>
      <c r="G1129" s="111" t="str">
        <f>IF('Data Entry'!F1134="","",UPPER('Data Entry'!F1134))</f>
        <v/>
      </c>
      <c r="H1129" s="111"/>
      <c r="I1129" s="111"/>
      <c r="J1129" s="111"/>
      <c r="K1129" s="111" t="str">
        <f>IF('Data Entry'!G1134="","",'Data Entry'!G1134)</f>
        <v/>
      </c>
      <c r="L1129" s="111" t="str">
        <f>IF('Data Entry'!H1134="","",'Data Entry'!H1134)</f>
        <v/>
      </c>
      <c r="M1129" s="111"/>
      <c r="N1129" s="111"/>
      <c r="O1129" s="111"/>
      <c r="P1129" s="111"/>
      <c r="Q1129" s="111"/>
      <c r="R1129" s="111"/>
      <c r="S1129" s="111"/>
      <c r="T1129" s="111"/>
      <c r="U1129" s="111"/>
      <c r="V1129" s="111"/>
      <c r="W1129" s="111"/>
      <c r="X1129" s="111"/>
      <c r="Y1129" s="111"/>
      <c r="Z1129" s="111"/>
      <c r="AA1129" s="111"/>
      <c r="AB1129" s="111"/>
      <c r="AC1129" s="111"/>
      <c r="AD1129" s="111"/>
      <c r="AE1129" s="112"/>
      <c r="AF1129" s="68" t="str">
        <f>IF(AK1129="","",IF(AK1129&gt;0,COUNT($AG$2:AG1129),""))</f>
        <v/>
      </c>
      <c r="AG1129" s="113">
        <f t="shared" si="547"/>
        <v>8</v>
      </c>
      <c r="AH1129" s="113" t="str">
        <f t="shared" si="548"/>
        <v/>
      </c>
      <c r="AI1129" s="113" t="str">
        <f t="shared" si="549"/>
        <v/>
      </c>
      <c r="AJ1129" s="113" t="str">
        <f t="shared" si="550"/>
        <v/>
      </c>
      <c r="AK1129" s="113" t="str">
        <f t="shared" si="551"/>
        <v/>
      </c>
      <c r="AL1129" s="113">
        <f t="shared" si="552"/>
        <v>0</v>
      </c>
      <c r="AM1129" s="113" t="str">
        <f t="shared" si="553"/>
        <v/>
      </c>
      <c r="AN1129" s="113">
        <f t="shared" si="554"/>
        <v>0</v>
      </c>
      <c r="AO1129" s="113">
        <f t="shared" si="555"/>
        <v>0</v>
      </c>
      <c r="AP1129" s="113">
        <f t="shared" si="556"/>
        <v>0</v>
      </c>
      <c r="AQ1129" s="113" t="str">
        <f t="shared" si="557"/>
        <v/>
      </c>
      <c r="AR1129" s="113" t="str">
        <f t="shared" si="558"/>
        <v/>
      </c>
      <c r="AS1129" s="113">
        <f t="shared" si="559"/>
        <v>0</v>
      </c>
      <c r="AT1129" s="113">
        <f t="shared" si="560"/>
        <v>0</v>
      </c>
      <c r="AU1129" s="113">
        <f t="shared" si="561"/>
        <v>0</v>
      </c>
      <c r="AV1129" s="113">
        <f t="shared" si="562"/>
        <v>0</v>
      </c>
      <c r="AX1129" s="68" t="str">
        <f>IF(BC1129="","",IF(BC1129&gt;0,COUNT($AY$2:AY1129),""))</f>
        <v/>
      </c>
      <c r="AY1129" s="113" t="str">
        <f t="shared" si="563"/>
        <v/>
      </c>
      <c r="AZ1129" s="113" t="str">
        <f t="shared" si="564"/>
        <v/>
      </c>
      <c r="BA1129" s="113" t="str">
        <f t="shared" si="565"/>
        <v/>
      </c>
      <c r="BB1129" s="113" t="str">
        <f t="shared" si="566"/>
        <v/>
      </c>
      <c r="BC1129" s="113" t="str">
        <f t="shared" si="567"/>
        <v/>
      </c>
      <c r="BD1129" s="113" t="str">
        <f t="shared" si="568"/>
        <v/>
      </c>
      <c r="BE1129" s="113" t="str">
        <f t="shared" si="569"/>
        <v/>
      </c>
      <c r="BF1129" s="113" t="str">
        <f t="shared" si="570"/>
        <v/>
      </c>
      <c r="BG1129" s="113" t="str">
        <f t="shared" si="571"/>
        <v/>
      </c>
      <c r="BH1129" s="113" t="str">
        <f t="shared" si="572"/>
        <v/>
      </c>
      <c r="BI1129" s="113" t="str">
        <f t="shared" si="573"/>
        <v/>
      </c>
      <c r="BJ1129" s="113" t="str">
        <f t="shared" si="574"/>
        <v/>
      </c>
      <c r="BK1129" s="113" t="str">
        <f t="shared" si="575"/>
        <v/>
      </c>
      <c r="BL1129" s="113" t="str">
        <f t="shared" si="576"/>
        <v/>
      </c>
      <c r="BM1129" s="113" t="str">
        <f t="shared" si="577"/>
        <v/>
      </c>
      <c r="BN1129" s="113" t="str">
        <f t="shared" si="578"/>
        <v/>
      </c>
    </row>
    <row r="1130" spans="1:66">
      <c r="A1130" s="111">
        <f>IF('Data Entry'!$H$4="","",'Data Entry'!$H$4)</f>
        <v>8</v>
      </c>
      <c r="B1130" s="111" t="str">
        <f>IF('Data Entry'!B1135="","",'Data Entry'!B1135)</f>
        <v/>
      </c>
      <c r="C1130" s="111" t="str">
        <f>IF('Data Entry'!C1135="","",'Data Entry'!C1135)</f>
        <v/>
      </c>
      <c r="D1130" s="114" t="str">
        <f>IF('Data Entry'!D1135="","",'Data Entry'!D1135)</f>
        <v/>
      </c>
      <c r="E1130" s="111" t="str">
        <f>IF('Data Entry'!E1135="","",UPPER('Data Entry'!E1135))</f>
        <v/>
      </c>
      <c r="F1130" s="111"/>
      <c r="G1130" s="111" t="str">
        <f>IF('Data Entry'!F1135="","",UPPER('Data Entry'!F1135))</f>
        <v/>
      </c>
      <c r="H1130" s="111"/>
      <c r="I1130" s="111"/>
      <c r="J1130" s="111"/>
      <c r="K1130" s="111" t="str">
        <f>IF('Data Entry'!G1135="","",'Data Entry'!G1135)</f>
        <v/>
      </c>
      <c r="L1130" s="111" t="str">
        <f>IF('Data Entry'!H1135="","",'Data Entry'!H1135)</f>
        <v/>
      </c>
      <c r="M1130" s="111"/>
      <c r="N1130" s="111"/>
      <c r="O1130" s="111"/>
      <c r="P1130" s="111"/>
      <c r="Q1130" s="111"/>
      <c r="R1130" s="111"/>
      <c r="S1130" s="111"/>
      <c r="T1130" s="111"/>
      <c r="U1130" s="111"/>
      <c r="V1130" s="111"/>
      <c r="W1130" s="111"/>
      <c r="X1130" s="111"/>
      <c r="Y1130" s="111"/>
      <c r="Z1130" s="111"/>
      <c r="AA1130" s="111"/>
      <c r="AB1130" s="111"/>
      <c r="AC1130" s="111"/>
      <c r="AD1130" s="111"/>
      <c r="AE1130" s="112"/>
      <c r="AF1130" s="68" t="str">
        <f>IF(AK1130="","",IF(AK1130&gt;0,COUNT($AG$2:AG1130),""))</f>
        <v/>
      </c>
      <c r="AG1130" s="113">
        <f t="shared" si="547"/>
        <v>8</v>
      </c>
      <c r="AH1130" s="113" t="str">
        <f t="shared" si="548"/>
        <v/>
      </c>
      <c r="AI1130" s="113" t="str">
        <f t="shared" si="549"/>
        <v/>
      </c>
      <c r="AJ1130" s="113" t="str">
        <f t="shared" si="550"/>
        <v/>
      </c>
      <c r="AK1130" s="113" t="str">
        <f t="shared" si="551"/>
        <v/>
      </c>
      <c r="AL1130" s="113">
        <f t="shared" si="552"/>
        <v>0</v>
      </c>
      <c r="AM1130" s="113" t="str">
        <f t="shared" si="553"/>
        <v/>
      </c>
      <c r="AN1130" s="113">
        <f t="shared" si="554"/>
        <v>0</v>
      </c>
      <c r="AO1130" s="113">
        <f t="shared" si="555"/>
        <v>0</v>
      </c>
      <c r="AP1130" s="113">
        <f t="shared" si="556"/>
        <v>0</v>
      </c>
      <c r="AQ1130" s="113" t="str">
        <f t="shared" si="557"/>
        <v/>
      </c>
      <c r="AR1130" s="113" t="str">
        <f t="shared" si="558"/>
        <v/>
      </c>
      <c r="AS1130" s="113">
        <f t="shared" si="559"/>
        <v>0</v>
      </c>
      <c r="AT1130" s="113">
        <f t="shared" si="560"/>
        <v>0</v>
      </c>
      <c r="AU1130" s="113">
        <f t="shared" si="561"/>
        <v>0</v>
      </c>
      <c r="AV1130" s="113">
        <f t="shared" si="562"/>
        <v>0</v>
      </c>
      <c r="AX1130" s="68" t="str">
        <f>IF(BC1130="","",IF(BC1130&gt;0,COUNT($AY$2:AY1130),""))</f>
        <v/>
      </c>
      <c r="AY1130" s="113" t="str">
        <f t="shared" si="563"/>
        <v/>
      </c>
      <c r="AZ1130" s="113" t="str">
        <f t="shared" si="564"/>
        <v/>
      </c>
      <c r="BA1130" s="113" t="str">
        <f t="shared" si="565"/>
        <v/>
      </c>
      <c r="BB1130" s="113" t="str">
        <f t="shared" si="566"/>
        <v/>
      </c>
      <c r="BC1130" s="113" t="str">
        <f t="shared" si="567"/>
        <v/>
      </c>
      <c r="BD1130" s="113" t="str">
        <f t="shared" si="568"/>
        <v/>
      </c>
      <c r="BE1130" s="113" t="str">
        <f t="shared" si="569"/>
        <v/>
      </c>
      <c r="BF1130" s="113" t="str">
        <f t="shared" si="570"/>
        <v/>
      </c>
      <c r="BG1130" s="113" t="str">
        <f t="shared" si="571"/>
        <v/>
      </c>
      <c r="BH1130" s="113" t="str">
        <f t="shared" si="572"/>
        <v/>
      </c>
      <c r="BI1130" s="113" t="str">
        <f t="shared" si="573"/>
        <v/>
      </c>
      <c r="BJ1130" s="113" t="str">
        <f t="shared" si="574"/>
        <v/>
      </c>
      <c r="BK1130" s="113" t="str">
        <f t="shared" si="575"/>
        <v/>
      </c>
      <c r="BL1130" s="113" t="str">
        <f t="shared" si="576"/>
        <v/>
      </c>
      <c r="BM1130" s="113" t="str">
        <f t="shared" si="577"/>
        <v/>
      </c>
      <c r="BN1130" s="113" t="str">
        <f t="shared" si="578"/>
        <v/>
      </c>
    </row>
    <row r="1131" spans="1:66">
      <c r="A1131" s="111">
        <f>IF('Data Entry'!$H$4="","",'Data Entry'!$H$4)</f>
        <v>8</v>
      </c>
      <c r="B1131" s="111" t="str">
        <f>IF('Data Entry'!B1136="","",'Data Entry'!B1136)</f>
        <v/>
      </c>
      <c r="C1131" s="111" t="str">
        <f>IF('Data Entry'!C1136="","",'Data Entry'!C1136)</f>
        <v/>
      </c>
      <c r="D1131" s="114" t="str">
        <f>IF('Data Entry'!D1136="","",'Data Entry'!D1136)</f>
        <v/>
      </c>
      <c r="E1131" s="111" t="str">
        <f>IF('Data Entry'!E1136="","",UPPER('Data Entry'!E1136))</f>
        <v/>
      </c>
      <c r="F1131" s="111"/>
      <c r="G1131" s="111" t="str">
        <f>IF('Data Entry'!F1136="","",UPPER('Data Entry'!F1136))</f>
        <v/>
      </c>
      <c r="H1131" s="111"/>
      <c r="I1131" s="111"/>
      <c r="J1131" s="111"/>
      <c r="K1131" s="111" t="str">
        <f>IF('Data Entry'!G1136="","",'Data Entry'!G1136)</f>
        <v/>
      </c>
      <c r="L1131" s="111" t="str">
        <f>IF('Data Entry'!H1136="","",'Data Entry'!H1136)</f>
        <v/>
      </c>
      <c r="M1131" s="111"/>
      <c r="N1131" s="111"/>
      <c r="O1131" s="111"/>
      <c r="P1131" s="111"/>
      <c r="Q1131" s="111"/>
      <c r="R1131" s="111"/>
      <c r="S1131" s="111"/>
      <c r="T1131" s="111"/>
      <c r="U1131" s="111"/>
      <c r="V1131" s="111"/>
      <c r="W1131" s="111"/>
      <c r="X1131" s="111"/>
      <c r="Y1131" s="111"/>
      <c r="Z1131" s="111"/>
      <c r="AA1131" s="111"/>
      <c r="AB1131" s="111"/>
      <c r="AC1131" s="111"/>
      <c r="AD1131" s="111"/>
      <c r="AE1131" s="112"/>
      <c r="AF1131" s="68" t="str">
        <f>IF(AK1131="","",IF(AK1131&gt;0,COUNT($AG$2:AG1131),""))</f>
        <v/>
      </c>
      <c r="AG1131" s="113">
        <f t="shared" si="547"/>
        <v>8</v>
      </c>
      <c r="AH1131" s="113" t="str">
        <f t="shared" si="548"/>
        <v/>
      </c>
      <c r="AI1131" s="113" t="str">
        <f t="shared" si="549"/>
        <v/>
      </c>
      <c r="AJ1131" s="113" t="str">
        <f t="shared" si="550"/>
        <v/>
      </c>
      <c r="AK1131" s="113" t="str">
        <f t="shared" si="551"/>
        <v/>
      </c>
      <c r="AL1131" s="113">
        <f t="shared" si="552"/>
        <v>0</v>
      </c>
      <c r="AM1131" s="113" t="str">
        <f t="shared" si="553"/>
        <v/>
      </c>
      <c r="AN1131" s="113">
        <f t="shared" si="554"/>
        <v>0</v>
      </c>
      <c r="AO1131" s="113">
        <f t="shared" si="555"/>
        <v>0</v>
      </c>
      <c r="AP1131" s="113">
        <f t="shared" si="556"/>
        <v>0</v>
      </c>
      <c r="AQ1131" s="113" t="str">
        <f t="shared" si="557"/>
        <v/>
      </c>
      <c r="AR1131" s="113" t="str">
        <f t="shared" si="558"/>
        <v/>
      </c>
      <c r="AS1131" s="113">
        <f t="shared" si="559"/>
        <v>0</v>
      </c>
      <c r="AT1131" s="113">
        <f t="shared" si="560"/>
        <v>0</v>
      </c>
      <c r="AU1131" s="113">
        <f t="shared" si="561"/>
        <v>0</v>
      </c>
      <c r="AV1131" s="113">
        <f t="shared" si="562"/>
        <v>0</v>
      </c>
      <c r="AX1131" s="68" t="str">
        <f>IF(BC1131="","",IF(BC1131&gt;0,COUNT($AY$2:AY1131),""))</f>
        <v/>
      </c>
      <c r="AY1131" s="113" t="str">
        <f t="shared" si="563"/>
        <v/>
      </c>
      <c r="AZ1131" s="113" t="str">
        <f t="shared" si="564"/>
        <v/>
      </c>
      <c r="BA1131" s="113" t="str">
        <f t="shared" si="565"/>
        <v/>
      </c>
      <c r="BB1131" s="113" t="str">
        <f t="shared" si="566"/>
        <v/>
      </c>
      <c r="BC1131" s="113" t="str">
        <f t="shared" si="567"/>
        <v/>
      </c>
      <c r="BD1131" s="113" t="str">
        <f t="shared" si="568"/>
        <v/>
      </c>
      <c r="BE1131" s="113" t="str">
        <f t="shared" si="569"/>
        <v/>
      </c>
      <c r="BF1131" s="113" t="str">
        <f t="shared" si="570"/>
        <v/>
      </c>
      <c r="BG1131" s="113" t="str">
        <f t="shared" si="571"/>
        <v/>
      </c>
      <c r="BH1131" s="113" t="str">
        <f t="shared" si="572"/>
        <v/>
      </c>
      <c r="BI1131" s="113" t="str">
        <f t="shared" si="573"/>
        <v/>
      </c>
      <c r="BJ1131" s="113" t="str">
        <f t="shared" si="574"/>
        <v/>
      </c>
      <c r="BK1131" s="113" t="str">
        <f t="shared" si="575"/>
        <v/>
      </c>
      <c r="BL1131" s="113" t="str">
        <f t="shared" si="576"/>
        <v/>
      </c>
      <c r="BM1131" s="113" t="str">
        <f t="shared" si="577"/>
        <v/>
      </c>
      <c r="BN1131" s="113" t="str">
        <f t="shared" si="578"/>
        <v/>
      </c>
    </row>
    <row r="1132" spans="1:66">
      <c r="A1132" s="111">
        <f>IF('Data Entry'!$H$4="","",'Data Entry'!$H$4)</f>
        <v>8</v>
      </c>
      <c r="B1132" s="111" t="str">
        <f>IF('Data Entry'!B1137="","",'Data Entry'!B1137)</f>
        <v/>
      </c>
      <c r="C1132" s="111" t="str">
        <f>IF('Data Entry'!C1137="","",'Data Entry'!C1137)</f>
        <v/>
      </c>
      <c r="D1132" s="114" t="str">
        <f>IF('Data Entry'!D1137="","",'Data Entry'!D1137)</f>
        <v/>
      </c>
      <c r="E1132" s="111" t="str">
        <f>IF('Data Entry'!E1137="","",UPPER('Data Entry'!E1137))</f>
        <v/>
      </c>
      <c r="F1132" s="111"/>
      <c r="G1132" s="111" t="str">
        <f>IF('Data Entry'!F1137="","",UPPER('Data Entry'!F1137))</f>
        <v/>
      </c>
      <c r="H1132" s="111"/>
      <c r="I1132" s="111"/>
      <c r="J1132" s="111"/>
      <c r="K1132" s="111" t="str">
        <f>IF('Data Entry'!G1137="","",'Data Entry'!G1137)</f>
        <v/>
      </c>
      <c r="L1132" s="111" t="str">
        <f>IF('Data Entry'!H1137="","",'Data Entry'!H1137)</f>
        <v/>
      </c>
      <c r="M1132" s="111"/>
      <c r="N1132" s="111"/>
      <c r="O1132" s="111"/>
      <c r="P1132" s="111"/>
      <c r="Q1132" s="111"/>
      <c r="R1132" s="111"/>
      <c r="S1132" s="111"/>
      <c r="T1132" s="111"/>
      <c r="U1132" s="111"/>
      <c r="V1132" s="111"/>
      <c r="W1132" s="111"/>
      <c r="X1132" s="111"/>
      <c r="Y1132" s="111"/>
      <c r="Z1132" s="111"/>
      <c r="AA1132" s="111"/>
      <c r="AB1132" s="111"/>
      <c r="AC1132" s="111"/>
      <c r="AD1132" s="111"/>
      <c r="AE1132" s="112"/>
      <c r="AF1132" s="68" t="str">
        <f>IF(AK1132="","",IF(AK1132&gt;0,COUNT($AG$2:AG1132),""))</f>
        <v/>
      </c>
      <c r="AG1132" s="113">
        <f t="shared" si="547"/>
        <v>8</v>
      </c>
      <c r="AH1132" s="113" t="str">
        <f t="shared" si="548"/>
        <v/>
      </c>
      <c r="AI1132" s="113" t="str">
        <f t="shared" si="549"/>
        <v/>
      </c>
      <c r="AJ1132" s="113" t="str">
        <f t="shared" si="550"/>
        <v/>
      </c>
      <c r="AK1132" s="113" t="str">
        <f t="shared" si="551"/>
        <v/>
      </c>
      <c r="AL1132" s="113">
        <f t="shared" si="552"/>
        <v>0</v>
      </c>
      <c r="AM1132" s="113" t="str">
        <f t="shared" si="553"/>
        <v/>
      </c>
      <c r="AN1132" s="113">
        <f t="shared" si="554"/>
        <v>0</v>
      </c>
      <c r="AO1132" s="113">
        <f t="shared" si="555"/>
        <v>0</v>
      </c>
      <c r="AP1132" s="113">
        <f t="shared" si="556"/>
        <v>0</v>
      </c>
      <c r="AQ1132" s="113" t="str">
        <f t="shared" si="557"/>
        <v/>
      </c>
      <c r="AR1132" s="113" t="str">
        <f t="shared" si="558"/>
        <v/>
      </c>
      <c r="AS1132" s="113">
        <f t="shared" si="559"/>
        <v>0</v>
      </c>
      <c r="AT1132" s="113">
        <f t="shared" si="560"/>
        <v>0</v>
      </c>
      <c r="AU1132" s="113">
        <f t="shared" si="561"/>
        <v>0</v>
      </c>
      <c r="AV1132" s="113">
        <f t="shared" si="562"/>
        <v>0</v>
      </c>
      <c r="AX1132" s="68" t="str">
        <f>IF(BC1132="","",IF(BC1132&gt;0,COUNT($AY$2:AY1132),""))</f>
        <v/>
      </c>
      <c r="AY1132" s="113" t="str">
        <f t="shared" si="563"/>
        <v/>
      </c>
      <c r="AZ1132" s="113" t="str">
        <f t="shared" si="564"/>
        <v/>
      </c>
      <c r="BA1132" s="113" t="str">
        <f t="shared" si="565"/>
        <v/>
      </c>
      <c r="BB1132" s="113" t="str">
        <f t="shared" si="566"/>
        <v/>
      </c>
      <c r="BC1132" s="113" t="str">
        <f t="shared" si="567"/>
        <v/>
      </c>
      <c r="BD1132" s="113" t="str">
        <f t="shared" si="568"/>
        <v/>
      </c>
      <c r="BE1132" s="113" t="str">
        <f t="shared" si="569"/>
        <v/>
      </c>
      <c r="BF1132" s="113" t="str">
        <f t="shared" si="570"/>
        <v/>
      </c>
      <c r="BG1132" s="113" t="str">
        <f t="shared" si="571"/>
        <v/>
      </c>
      <c r="BH1132" s="113" t="str">
        <f t="shared" si="572"/>
        <v/>
      </c>
      <c r="BI1132" s="113" t="str">
        <f t="shared" si="573"/>
        <v/>
      </c>
      <c r="BJ1132" s="113" t="str">
        <f t="shared" si="574"/>
        <v/>
      </c>
      <c r="BK1132" s="113" t="str">
        <f t="shared" si="575"/>
        <v/>
      </c>
      <c r="BL1132" s="113" t="str">
        <f t="shared" si="576"/>
        <v/>
      </c>
      <c r="BM1132" s="113" t="str">
        <f t="shared" si="577"/>
        <v/>
      </c>
      <c r="BN1132" s="113" t="str">
        <f t="shared" si="578"/>
        <v/>
      </c>
    </row>
    <row r="1133" spans="1:66">
      <c r="A1133" s="111">
        <f>IF('Data Entry'!$H$4="","",'Data Entry'!$H$4)</f>
        <v>8</v>
      </c>
      <c r="B1133" s="111" t="str">
        <f>IF('Data Entry'!B1138="","",'Data Entry'!B1138)</f>
        <v/>
      </c>
      <c r="C1133" s="111" t="str">
        <f>IF('Data Entry'!C1138="","",'Data Entry'!C1138)</f>
        <v/>
      </c>
      <c r="D1133" s="114" t="str">
        <f>IF('Data Entry'!D1138="","",'Data Entry'!D1138)</f>
        <v/>
      </c>
      <c r="E1133" s="111" t="str">
        <f>IF('Data Entry'!E1138="","",UPPER('Data Entry'!E1138))</f>
        <v/>
      </c>
      <c r="F1133" s="111"/>
      <c r="G1133" s="111" t="str">
        <f>IF('Data Entry'!F1138="","",UPPER('Data Entry'!F1138))</f>
        <v/>
      </c>
      <c r="H1133" s="111"/>
      <c r="I1133" s="111"/>
      <c r="J1133" s="111"/>
      <c r="K1133" s="111" t="str">
        <f>IF('Data Entry'!G1138="","",'Data Entry'!G1138)</f>
        <v/>
      </c>
      <c r="L1133" s="111" t="str">
        <f>IF('Data Entry'!H1138="","",'Data Entry'!H1138)</f>
        <v/>
      </c>
      <c r="M1133" s="111"/>
      <c r="N1133" s="111"/>
      <c r="O1133" s="111"/>
      <c r="P1133" s="111"/>
      <c r="Q1133" s="111"/>
      <c r="R1133" s="111"/>
      <c r="S1133" s="111"/>
      <c r="T1133" s="111"/>
      <c r="U1133" s="111"/>
      <c r="V1133" s="111"/>
      <c r="W1133" s="111"/>
      <c r="X1133" s="111"/>
      <c r="Y1133" s="111"/>
      <c r="Z1133" s="111"/>
      <c r="AA1133" s="111"/>
      <c r="AB1133" s="111"/>
      <c r="AC1133" s="111"/>
      <c r="AD1133" s="111"/>
      <c r="AE1133" s="112"/>
      <c r="AF1133" s="68" t="str">
        <f>IF(AK1133="","",IF(AK1133&gt;0,COUNT($AG$2:AG1133),""))</f>
        <v/>
      </c>
      <c r="AG1133" s="113">
        <f t="shared" si="547"/>
        <v>8</v>
      </c>
      <c r="AH1133" s="113" t="str">
        <f t="shared" si="548"/>
        <v/>
      </c>
      <c r="AI1133" s="113" t="str">
        <f t="shared" si="549"/>
        <v/>
      </c>
      <c r="AJ1133" s="113" t="str">
        <f t="shared" si="550"/>
        <v/>
      </c>
      <c r="AK1133" s="113" t="str">
        <f t="shared" si="551"/>
        <v/>
      </c>
      <c r="AL1133" s="113">
        <f t="shared" si="552"/>
        <v>0</v>
      </c>
      <c r="AM1133" s="113" t="str">
        <f t="shared" si="553"/>
        <v/>
      </c>
      <c r="AN1133" s="113">
        <f t="shared" si="554"/>
        <v>0</v>
      </c>
      <c r="AO1133" s="113">
        <f t="shared" si="555"/>
        <v>0</v>
      </c>
      <c r="AP1133" s="113">
        <f t="shared" si="556"/>
        <v>0</v>
      </c>
      <c r="AQ1133" s="113" t="str">
        <f t="shared" si="557"/>
        <v/>
      </c>
      <c r="AR1133" s="113" t="str">
        <f t="shared" si="558"/>
        <v/>
      </c>
      <c r="AS1133" s="113">
        <f t="shared" si="559"/>
        <v>0</v>
      </c>
      <c r="AT1133" s="113">
        <f t="shared" si="560"/>
        <v>0</v>
      </c>
      <c r="AU1133" s="113">
        <f t="shared" si="561"/>
        <v>0</v>
      </c>
      <c r="AV1133" s="113">
        <f t="shared" si="562"/>
        <v>0</v>
      </c>
      <c r="AX1133" s="68" t="str">
        <f>IF(BC1133="","",IF(BC1133&gt;0,COUNT($AY$2:AY1133),""))</f>
        <v/>
      </c>
      <c r="AY1133" s="113" t="str">
        <f t="shared" si="563"/>
        <v/>
      </c>
      <c r="AZ1133" s="113" t="str">
        <f t="shared" si="564"/>
        <v/>
      </c>
      <c r="BA1133" s="113" t="str">
        <f t="shared" si="565"/>
        <v/>
      </c>
      <c r="BB1133" s="113" t="str">
        <f t="shared" si="566"/>
        <v/>
      </c>
      <c r="BC1133" s="113" t="str">
        <f t="shared" si="567"/>
        <v/>
      </c>
      <c r="BD1133" s="113" t="str">
        <f t="shared" si="568"/>
        <v/>
      </c>
      <c r="BE1133" s="113" t="str">
        <f t="shared" si="569"/>
        <v/>
      </c>
      <c r="BF1133" s="113" t="str">
        <f t="shared" si="570"/>
        <v/>
      </c>
      <c r="BG1133" s="113" t="str">
        <f t="shared" si="571"/>
        <v/>
      </c>
      <c r="BH1133" s="113" t="str">
        <f t="shared" si="572"/>
        <v/>
      </c>
      <c r="BI1133" s="113" t="str">
        <f t="shared" si="573"/>
        <v/>
      </c>
      <c r="BJ1133" s="113" t="str">
        <f t="shared" si="574"/>
        <v/>
      </c>
      <c r="BK1133" s="113" t="str">
        <f t="shared" si="575"/>
        <v/>
      </c>
      <c r="BL1133" s="113" t="str">
        <f t="shared" si="576"/>
        <v/>
      </c>
      <c r="BM1133" s="113" t="str">
        <f t="shared" si="577"/>
        <v/>
      </c>
      <c r="BN1133" s="113" t="str">
        <f t="shared" si="578"/>
        <v/>
      </c>
    </row>
    <row r="1134" spans="1:66">
      <c r="A1134" s="111">
        <f>IF('Data Entry'!$H$4="","",'Data Entry'!$H$4)</f>
        <v>8</v>
      </c>
      <c r="B1134" s="111" t="str">
        <f>IF('Data Entry'!B1139="","",'Data Entry'!B1139)</f>
        <v/>
      </c>
      <c r="C1134" s="111" t="str">
        <f>IF('Data Entry'!C1139="","",'Data Entry'!C1139)</f>
        <v/>
      </c>
      <c r="D1134" s="114" t="str">
        <f>IF('Data Entry'!D1139="","",'Data Entry'!D1139)</f>
        <v/>
      </c>
      <c r="E1134" s="111" t="str">
        <f>IF('Data Entry'!E1139="","",UPPER('Data Entry'!E1139))</f>
        <v/>
      </c>
      <c r="F1134" s="111"/>
      <c r="G1134" s="111" t="str">
        <f>IF('Data Entry'!F1139="","",UPPER('Data Entry'!F1139))</f>
        <v/>
      </c>
      <c r="H1134" s="111"/>
      <c r="I1134" s="111"/>
      <c r="J1134" s="111"/>
      <c r="K1134" s="111" t="str">
        <f>IF('Data Entry'!G1139="","",'Data Entry'!G1139)</f>
        <v/>
      </c>
      <c r="L1134" s="111" t="str">
        <f>IF('Data Entry'!H1139="","",'Data Entry'!H1139)</f>
        <v/>
      </c>
      <c r="M1134" s="111"/>
      <c r="N1134" s="111"/>
      <c r="O1134" s="111"/>
      <c r="P1134" s="111"/>
      <c r="Q1134" s="111"/>
      <c r="R1134" s="111"/>
      <c r="S1134" s="111"/>
      <c r="T1134" s="111"/>
      <c r="U1134" s="111"/>
      <c r="V1134" s="111"/>
      <c r="W1134" s="111"/>
      <c r="X1134" s="111"/>
      <c r="Y1134" s="111"/>
      <c r="Z1134" s="111"/>
      <c r="AA1134" s="111"/>
      <c r="AB1134" s="111"/>
      <c r="AC1134" s="111"/>
      <c r="AD1134" s="111"/>
      <c r="AE1134" s="112"/>
      <c r="AF1134" s="68" t="str">
        <f>IF(AK1134="","",IF(AK1134&gt;0,COUNT($AG$2:AG1134),""))</f>
        <v/>
      </c>
      <c r="AG1134" s="113">
        <f t="shared" si="547"/>
        <v>8</v>
      </c>
      <c r="AH1134" s="113" t="str">
        <f t="shared" si="548"/>
        <v/>
      </c>
      <c r="AI1134" s="113" t="str">
        <f t="shared" si="549"/>
        <v/>
      </c>
      <c r="AJ1134" s="113" t="str">
        <f t="shared" si="550"/>
        <v/>
      </c>
      <c r="AK1134" s="113" t="str">
        <f t="shared" si="551"/>
        <v/>
      </c>
      <c r="AL1134" s="113">
        <f t="shared" si="552"/>
        <v>0</v>
      </c>
      <c r="AM1134" s="113" t="str">
        <f t="shared" si="553"/>
        <v/>
      </c>
      <c r="AN1134" s="113">
        <f t="shared" si="554"/>
        <v>0</v>
      </c>
      <c r="AO1134" s="113">
        <f t="shared" si="555"/>
        <v>0</v>
      </c>
      <c r="AP1134" s="113">
        <f t="shared" si="556"/>
        <v>0</v>
      </c>
      <c r="AQ1134" s="113" t="str">
        <f t="shared" si="557"/>
        <v/>
      </c>
      <c r="AR1134" s="113" t="str">
        <f t="shared" si="558"/>
        <v/>
      </c>
      <c r="AS1134" s="113">
        <f t="shared" si="559"/>
        <v>0</v>
      </c>
      <c r="AT1134" s="113">
        <f t="shared" si="560"/>
        <v>0</v>
      </c>
      <c r="AU1134" s="113">
        <f t="shared" si="561"/>
        <v>0</v>
      </c>
      <c r="AV1134" s="113">
        <f t="shared" si="562"/>
        <v>0</v>
      </c>
      <c r="AX1134" s="68" t="str">
        <f>IF(BC1134="","",IF(BC1134&gt;0,COUNT($AY$2:AY1134),""))</f>
        <v/>
      </c>
      <c r="AY1134" s="113" t="str">
        <f t="shared" si="563"/>
        <v/>
      </c>
      <c r="AZ1134" s="113" t="str">
        <f t="shared" si="564"/>
        <v/>
      </c>
      <c r="BA1134" s="113" t="str">
        <f t="shared" si="565"/>
        <v/>
      </c>
      <c r="BB1134" s="113" t="str">
        <f t="shared" si="566"/>
        <v/>
      </c>
      <c r="BC1134" s="113" t="str">
        <f t="shared" si="567"/>
        <v/>
      </c>
      <c r="BD1134" s="113" t="str">
        <f t="shared" si="568"/>
        <v/>
      </c>
      <c r="BE1134" s="113" t="str">
        <f t="shared" si="569"/>
        <v/>
      </c>
      <c r="BF1134" s="113" t="str">
        <f t="shared" si="570"/>
        <v/>
      </c>
      <c r="BG1134" s="113" t="str">
        <f t="shared" si="571"/>
        <v/>
      </c>
      <c r="BH1134" s="113" t="str">
        <f t="shared" si="572"/>
        <v/>
      </c>
      <c r="BI1134" s="113" t="str">
        <f t="shared" si="573"/>
        <v/>
      </c>
      <c r="BJ1134" s="113" t="str">
        <f t="shared" si="574"/>
        <v/>
      </c>
      <c r="BK1134" s="113" t="str">
        <f t="shared" si="575"/>
        <v/>
      </c>
      <c r="BL1134" s="113" t="str">
        <f t="shared" si="576"/>
        <v/>
      </c>
      <c r="BM1134" s="113" t="str">
        <f t="shared" si="577"/>
        <v/>
      </c>
      <c r="BN1134" s="113" t="str">
        <f t="shared" si="578"/>
        <v/>
      </c>
    </row>
    <row r="1135" spans="1:66">
      <c r="A1135" s="111">
        <f>IF('Data Entry'!$H$4="","",'Data Entry'!$H$4)</f>
        <v>8</v>
      </c>
      <c r="B1135" s="111" t="str">
        <f>IF('Data Entry'!B1140="","",'Data Entry'!B1140)</f>
        <v/>
      </c>
      <c r="C1135" s="111" t="str">
        <f>IF('Data Entry'!C1140="","",'Data Entry'!C1140)</f>
        <v/>
      </c>
      <c r="D1135" s="114" t="str">
        <f>IF('Data Entry'!D1140="","",'Data Entry'!D1140)</f>
        <v/>
      </c>
      <c r="E1135" s="111" t="str">
        <f>IF('Data Entry'!E1140="","",UPPER('Data Entry'!E1140))</f>
        <v/>
      </c>
      <c r="F1135" s="111"/>
      <c r="G1135" s="111" t="str">
        <f>IF('Data Entry'!F1140="","",UPPER('Data Entry'!F1140))</f>
        <v/>
      </c>
      <c r="H1135" s="111"/>
      <c r="I1135" s="111"/>
      <c r="J1135" s="111"/>
      <c r="K1135" s="111" t="str">
        <f>IF('Data Entry'!G1140="","",'Data Entry'!G1140)</f>
        <v/>
      </c>
      <c r="L1135" s="111" t="str">
        <f>IF('Data Entry'!H1140="","",'Data Entry'!H1140)</f>
        <v/>
      </c>
      <c r="M1135" s="111"/>
      <c r="N1135" s="111"/>
      <c r="O1135" s="111"/>
      <c r="P1135" s="111"/>
      <c r="Q1135" s="111"/>
      <c r="R1135" s="111"/>
      <c r="S1135" s="111"/>
      <c r="T1135" s="111"/>
      <c r="U1135" s="111"/>
      <c r="V1135" s="111"/>
      <c r="W1135" s="111"/>
      <c r="X1135" s="111"/>
      <c r="Y1135" s="111"/>
      <c r="Z1135" s="111"/>
      <c r="AA1135" s="111"/>
      <c r="AB1135" s="111"/>
      <c r="AC1135" s="111"/>
      <c r="AD1135" s="111"/>
      <c r="AE1135" s="112"/>
      <c r="AF1135" s="68" t="str">
        <f>IF(AK1135="","",IF(AK1135&gt;0,COUNT($AG$2:AG1135),""))</f>
        <v/>
      </c>
      <c r="AG1135" s="113">
        <f t="shared" si="547"/>
        <v>8</v>
      </c>
      <c r="AH1135" s="113" t="str">
        <f t="shared" si="548"/>
        <v/>
      </c>
      <c r="AI1135" s="113" t="str">
        <f t="shared" si="549"/>
        <v/>
      </c>
      <c r="AJ1135" s="113" t="str">
        <f t="shared" si="550"/>
        <v/>
      </c>
      <c r="AK1135" s="113" t="str">
        <f t="shared" si="551"/>
        <v/>
      </c>
      <c r="AL1135" s="113">
        <f t="shared" si="552"/>
        <v>0</v>
      </c>
      <c r="AM1135" s="113" t="str">
        <f t="shared" si="553"/>
        <v/>
      </c>
      <c r="AN1135" s="113">
        <f t="shared" si="554"/>
        <v>0</v>
      </c>
      <c r="AO1135" s="113">
        <f t="shared" si="555"/>
        <v>0</v>
      </c>
      <c r="AP1135" s="113">
        <f t="shared" si="556"/>
        <v>0</v>
      </c>
      <c r="AQ1135" s="113" t="str">
        <f t="shared" si="557"/>
        <v/>
      </c>
      <c r="AR1135" s="113" t="str">
        <f t="shared" si="558"/>
        <v/>
      </c>
      <c r="AS1135" s="113">
        <f t="shared" si="559"/>
        <v>0</v>
      </c>
      <c r="AT1135" s="113">
        <f t="shared" si="560"/>
        <v>0</v>
      </c>
      <c r="AU1135" s="113">
        <f t="shared" si="561"/>
        <v>0</v>
      </c>
      <c r="AV1135" s="113">
        <f t="shared" si="562"/>
        <v>0</v>
      </c>
      <c r="AX1135" s="68" t="str">
        <f>IF(BC1135="","",IF(BC1135&gt;0,COUNT($AY$2:AY1135),""))</f>
        <v/>
      </c>
      <c r="AY1135" s="113" t="str">
        <f t="shared" si="563"/>
        <v/>
      </c>
      <c r="AZ1135" s="113" t="str">
        <f t="shared" si="564"/>
        <v/>
      </c>
      <c r="BA1135" s="113" t="str">
        <f t="shared" si="565"/>
        <v/>
      </c>
      <c r="BB1135" s="113" t="str">
        <f t="shared" si="566"/>
        <v/>
      </c>
      <c r="BC1135" s="113" t="str">
        <f t="shared" si="567"/>
        <v/>
      </c>
      <c r="BD1135" s="113" t="str">
        <f t="shared" si="568"/>
        <v/>
      </c>
      <c r="BE1135" s="113" t="str">
        <f t="shared" si="569"/>
        <v/>
      </c>
      <c r="BF1135" s="113" t="str">
        <f t="shared" si="570"/>
        <v/>
      </c>
      <c r="BG1135" s="113" t="str">
        <f t="shared" si="571"/>
        <v/>
      </c>
      <c r="BH1135" s="113" t="str">
        <f t="shared" si="572"/>
        <v/>
      </c>
      <c r="BI1135" s="113" t="str">
        <f t="shared" si="573"/>
        <v/>
      </c>
      <c r="BJ1135" s="113" t="str">
        <f t="shared" si="574"/>
        <v/>
      </c>
      <c r="BK1135" s="113" t="str">
        <f t="shared" si="575"/>
        <v/>
      </c>
      <c r="BL1135" s="113" t="str">
        <f t="shared" si="576"/>
        <v/>
      </c>
      <c r="BM1135" s="113" t="str">
        <f t="shared" si="577"/>
        <v/>
      </c>
      <c r="BN1135" s="113" t="str">
        <f t="shared" si="578"/>
        <v/>
      </c>
    </row>
    <row r="1136" spans="1:66">
      <c r="A1136" s="111">
        <f>IF('Data Entry'!$H$4="","",'Data Entry'!$H$4)</f>
        <v>8</v>
      </c>
      <c r="B1136" s="111" t="str">
        <f>IF('Data Entry'!B1141="","",'Data Entry'!B1141)</f>
        <v/>
      </c>
      <c r="C1136" s="111" t="str">
        <f>IF('Data Entry'!C1141="","",'Data Entry'!C1141)</f>
        <v/>
      </c>
      <c r="D1136" s="114" t="str">
        <f>IF('Data Entry'!D1141="","",'Data Entry'!D1141)</f>
        <v/>
      </c>
      <c r="E1136" s="111" t="str">
        <f>IF('Data Entry'!E1141="","",UPPER('Data Entry'!E1141))</f>
        <v/>
      </c>
      <c r="F1136" s="111"/>
      <c r="G1136" s="111" t="str">
        <f>IF('Data Entry'!F1141="","",UPPER('Data Entry'!F1141))</f>
        <v/>
      </c>
      <c r="H1136" s="111"/>
      <c r="I1136" s="111"/>
      <c r="J1136" s="111"/>
      <c r="K1136" s="111" t="str">
        <f>IF('Data Entry'!G1141="","",'Data Entry'!G1141)</f>
        <v/>
      </c>
      <c r="L1136" s="111" t="str">
        <f>IF('Data Entry'!H1141="","",'Data Entry'!H1141)</f>
        <v/>
      </c>
      <c r="M1136" s="111"/>
      <c r="N1136" s="111"/>
      <c r="O1136" s="111"/>
      <c r="P1136" s="111"/>
      <c r="Q1136" s="111"/>
      <c r="R1136" s="111"/>
      <c r="S1136" s="111"/>
      <c r="T1136" s="111"/>
      <c r="U1136" s="111"/>
      <c r="V1136" s="111"/>
      <c r="W1136" s="111"/>
      <c r="X1136" s="111"/>
      <c r="Y1136" s="111"/>
      <c r="Z1136" s="111"/>
      <c r="AA1136" s="111"/>
      <c r="AB1136" s="111"/>
      <c r="AC1136" s="111"/>
      <c r="AD1136" s="111"/>
      <c r="AE1136" s="112"/>
      <c r="AF1136" s="68" t="str">
        <f>IF(AK1136="","",IF(AK1136&gt;0,COUNT($AG$2:AG1136),""))</f>
        <v/>
      </c>
      <c r="AG1136" s="113">
        <f t="shared" si="547"/>
        <v>8</v>
      </c>
      <c r="AH1136" s="113" t="str">
        <f t="shared" si="548"/>
        <v/>
      </c>
      <c r="AI1136" s="113" t="str">
        <f t="shared" si="549"/>
        <v/>
      </c>
      <c r="AJ1136" s="113" t="str">
        <f t="shared" si="550"/>
        <v/>
      </c>
      <c r="AK1136" s="113" t="str">
        <f t="shared" si="551"/>
        <v/>
      </c>
      <c r="AL1136" s="113">
        <f t="shared" si="552"/>
        <v>0</v>
      </c>
      <c r="AM1136" s="113" t="str">
        <f t="shared" si="553"/>
        <v/>
      </c>
      <c r="AN1136" s="113">
        <f t="shared" si="554"/>
        <v>0</v>
      </c>
      <c r="AO1136" s="113">
        <f t="shared" si="555"/>
        <v>0</v>
      </c>
      <c r="AP1136" s="113">
        <f t="shared" si="556"/>
        <v>0</v>
      </c>
      <c r="AQ1136" s="113" t="str">
        <f t="shared" si="557"/>
        <v/>
      </c>
      <c r="AR1136" s="113" t="str">
        <f t="shared" si="558"/>
        <v/>
      </c>
      <c r="AS1136" s="113">
        <f t="shared" si="559"/>
        <v>0</v>
      </c>
      <c r="AT1136" s="113">
        <f t="shared" si="560"/>
        <v>0</v>
      </c>
      <c r="AU1136" s="113">
        <f t="shared" si="561"/>
        <v>0</v>
      </c>
      <c r="AV1136" s="113">
        <f t="shared" si="562"/>
        <v>0</v>
      </c>
      <c r="AX1136" s="68" t="str">
        <f>IF(BC1136="","",IF(BC1136&gt;0,COUNT($AY$2:AY1136),""))</f>
        <v/>
      </c>
      <c r="AY1136" s="113" t="str">
        <f t="shared" si="563"/>
        <v/>
      </c>
      <c r="AZ1136" s="113" t="str">
        <f t="shared" si="564"/>
        <v/>
      </c>
      <c r="BA1136" s="113" t="str">
        <f t="shared" si="565"/>
        <v/>
      </c>
      <c r="BB1136" s="113" t="str">
        <f t="shared" si="566"/>
        <v/>
      </c>
      <c r="BC1136" s="113" t="str">
        <f t="shared" si="567"/>
        <v/>
      </c>
      <c r="BD1136" s="113" t="str">
        <f t="shared" si="568"/>
        <v/>
      </c>
      <c r="BE1136" s="113" t="str">
        <f t="shared" si="569"/>
        <v/>
      </c>
      <c r="BF1136" s="113" t="str">
        <f t="shared" si="570"/>
        <v/>
      </c>
      <c r="BG1136" s="113" t="str">
        <f t="shared" si="571"/>
        <v/>
      </c>
      <c r="BH1136" s="113" t="str">
        <f t="shared" si="572"/>
        <v/>
      </c>
      <c r="BI1136" s="113" t="str">
        <f t="shared" si="573"/>
        <v/>
      </c>
      <c r="BJ1136" s="113" t="str">
        <f t="shared" si="574"/>
        <v/>
      </c>
      <c r="BK1136" s="113" t="str">
        <f t="shared" si="575"/>
        <v/>
      </c>
      <c r="BL1136" s="113" t="str">
        <f t="shared" si="576"/>
        <v/>
      </c>
      <c r="BM1136" s="113" t="str">
        <f t="shared" si="577"/>
        <v/>
      </c>
      <c r="BN1136" s="113" t="str">
        <f t="shared" si="578"/>
        <v/>
      </c>
    </row>
    <row r="1137" spans="1:66">
      <c r="A1137" s="111">
        <f>IF('Data Entry'!$H$4="","",'Data Entry'!$H$4)</f>
        <v>8</v>
      </c>
      <c r="B1137" s="111" t="str">
        <f>IF('Data Entry'!B1142="","",'Data Entry'!B1142)</f>
        <v/>
      </c>
      <c r="C1137" s="111" t="str">
        <f>IF('Data Entry'!C1142="","",'Data Entry'!C1142)</f>
        <v/>
      </c>
      <c r="D1137" s="114" t="str">
        <f>IF('Data Entry'!D1142="","",'Data Entry'!D1142)</f>
        <v/>
      </c>
      <c r="E1137" s="111" t="str">
        <f>IF('Data Entry'!E1142="","",UPPER('Data Entry'!E1142))</f>
        <v/>
      </c>
      <c r="F1137" s="111"/>
      <c r="G1137" s="111" t="str">
        <f>IF('Data Entry'!F1142="","",UPPER('Data Entry'!F1142))</f>
        <v/>
      </c>
      <c r="H1137" s="111"/>
      <c r="I1137" s="111"/>
      <c r="J1137" s="111"/>
      <c r="K1137" s="111" t="str">
        <f>IF('Data Entry'!G1142="","",'Data Entry'!G1142)</f>
        <v/>
      </c>
      <c r="L1137" s="111" t="str">
        <f>IF('Data Entry'!H1142="","",'Data Entry'!H1142)</f>
        <v/>
      </c>
      <c r="M1137" s="111"/>
      <c r="N1137" s="111"/>
      <c r="O1137" s="111"/>
      <c r="P1137" s="111"/>
      <c r="Q1137" s="111"/>
      <c r="R1137" s="111"/>
      <c r="S1137" s="111"/>
      <c r="T1137" s="111"/>
      <c r="U1137" s="111"/>
      <c r="V1137" s="111"/>
      <c r="W1137" s="111"/>
      <c r="X1137" s="111"/>
      <c r="Y1137" s="111"/>
      <c r="Z1137" s="111"/>
      <c r="AA1137" s="111"/>
      <c r="AB1137" s="111"/>
      <c r="AC1137" s="111"/>
      <c r="AD1137" s="111"/>
      <c r="AE1137" s="112"/>
      <c r="AF1137" s="68" t="str">
        <f>IF(AK1137="","",IF(AK1137&gt;0,COUNT($AG$2:AG1137),""))</f>
        <v/>
      </c>
      <c r="AG1137" s="113">
        <f t="shared" si="547"/>
        <v>8</v>
      </c>
      <c r="AH1137" s="113" t="str">
        <f t="shared" si="548"/>
        <v/>
      </c>
      <c r="AI1137" s="113" t="str">
        <f t="shared" si="549"/>
        <v/>
      </c>
      <c r="AJ1137" s="113" t="str">
        <f t="shared" si="550"/>
        <v/>
      </c>
      <c r="AK1137" s="113" t="str">
        <f t="shared" si="551"/>
        <v/>
      </c>
      <c r="AL1137" s="113">
        <f t="shared" si="552"/>
        <v>0</v>
      </c>
      <c r="AM1137" s="113" t="str">
        <f t="shared" si="553"/>
        <v/>
      </c>
      <c r="AN1137" s="113">
        <f t="shared" si="554"/>
        <v>0</v>
      </c>
      <c r="AO1137" s="113">
        <f t="shared" si="555"/>
        <v>0</v>
      </c>
      <c r="AP1137" s="113">
        <f t="shared" si="556"/>
        <v>0</v>
      </c>
      <c r="AQ1137" s="113" t="str">
        <f t="shared" si="557"/>
        <v/>
      </c>
      <c r="AR1137" s="113" t="str">
        <f t="shared" si="558"/>
        <v/>
      </c>
      <c r="AS1137" s="113">
        <f t="shared" si="559"/>
        <v>0</v>
      </c>
      <c r="AT1137" s="113">
        <f t="shared" si="560"/>
        <v>0</v>
      </c>
      <c r="AU1137" s="113">
        <f t="shared" si="561"/>
        <v>0</v>
      </c>
      <c r="AV1137" s="113">
        <f t="shared" si="562"/>
        <v>0</v>
      </c>
      <c r="AX1137" s="68" t="str">
        <f>IF(BC1137="","",IF(BC1137&gt;0,COUNT($AY$2:AY1137),""))</f>
        <v/>
      </c>
      <c r="AY1137" s="113" t="str">
        <f t="shared" si="563"/>
        <v/>
      </c>
      <c r="AZ1137" s="113" t="str">
        <f t="shared" si="564"/>
        <v/>
      </c>
      <c r="BA1137" s="113" t="str">
        <f t="shared" si="565"/>
        <v/>
      </c>
      <c r="BB1137" s="113" t="str">
        <f t="shared" si="566"/>
        <v/>
      </c>
      <c r="BC1137" s="113" t="str">
        <f t="shared" si="567"/>
        <v/>
      </c>
      <c r="BD1137" s="113" t="str">
        <f t="shared" si="568"/>
        <v/>
      </c>
      <c r="BE1137" s="113" t="str">
        <f t="shared" si="569"/>
        <v/>
      </c>
      <c r="BF1137" s="113" t="str">
        <f t="shared" si="570"/>
        <v/>
      </c>
      <c r="BG1137" s="113" t="str">
        <f t="shared" si="571"/>
        <v/>
      </c>
      <c r="BH1137" s="113" t="str">
        <f t="shared" si="572"/>
        <v/>
      </c>
      <c r="BI1137" s="113" t="str">
        <f t="shared" si="573"/>
        <v/>
      </c>
      <c r="BJ1137" s="113" t="str">
        <f t="shared" si="574"/>
        <v/>
      </c>
      <c r="BK1137" s="113" t="str">
        <f t="shared" si="575"/>
        <v/>
      </c>
      <c r="BL1137" s="113" t="str">
        <f t="shared" si="576"/>
        <v/>
      </c>
      <c r="BM1137" s="113" t="str">
        <f t="shared" si="577"/>
        <v/>
      </c>
      <c r="BN1137" s="113" t="str">
        <f t="shared" si="578"/>
        <v/>
      </c>
    </row>
    <row r="1138" spans="1:66">
      <c r="A1138" s="111">
        <f>IF('Data Entry'!$H$4="","",'Data Entry'!$H$4)</f>
        <v>8</v>
      </c>
      <c r="B1138" s="111" t="str">
        <f>IF('Data Entry'!B1143="","",'Data Entry'!B1143)</f>
        <v/>
      </c>
      <c r="C1138" s="111" t="str">
        <f>IF('Data Entry'!C1143="","",'Data Entry'!C1143)</f>
        <v/>
      </c>
      <c r="D1138" s="114" t="str">
        <f>IF('Data Entry'!D1143="","",'Data Entry'!D1143)</f>
        <v/>
      </c>
      <c r="E1138" s="111" t="str">
        <f>IF('Data Entry'!E1143="","",UPPER('Data Entry'!E1143))</f>
        <v/>
      </c>
      <c r="F1138" s="111"/>
      <c r="G1138" s="111" t="str">
        <f>IF('Data Entry'!F1143="","",UPPER('Data Entry'!F1143))</f>
        <v/>
      </c>
      <c r="H1138" s="111"/>
      <c r="I1138" s="111"/>
      <c r="J1138" s="111"/>
      <c r="K1138" s="111" t="str">
        <f>IF('Data Entry'!G1143="","",'Data Entry'!G1143)</f>
        <v/>
      </c>
      <c r="L1138" s="111" t="str">
        <f>IF('Data Entry'!H1143="","",'Data Entry'!H1143)</f>
        <v/>
      </c>
      <c r="M1138" s="111"/>
      <c r="N1138" s="111"/>
      <c r="O1138" s="111"/>
      <c r="P1138" s="111"/>
      <c r="Q1138" s="111"/>
      <c r="R1138" s="111"/>
      <c r="S1138" s="111"/>
      <c r="T1138" s="111"/>
      <c r="U1138" s="111"/>
      <c r="V1138" s="111"/>
      <c r="W1138" s="111"/>
      <c r="X1138" s="111"/>
      <c r="Y1138" s="111"/>
      <c r="Z1138" s="111"/>
      <c r="AA1138" s="111"/>
      <c r="AB1138" s="111"/>
      <c r="AC1138" s="111"/>
      <c r="AD1138" s="111"/>
      <c r="AE1138" s="112"/>
      <c r="AF1138" s="68" t="str">
        <f>IF(AK1138="","",IF(AK1138&gt;0,COUNT($AG$2:AG1138),""))</f>
        <v/>
      </c>
      <c r="AG1138" s="113">
        <f t="shared" si="547"/>
        <v>8</v>
      </c>
      <c r="AH1138" s="113" t="str">
        <f t="shared" si="548"/>
        <v/>
      </c>
      <c r="AI1138" s="113" t="str">
        <f t="shared" si="549"/>
        <v/>
      </c>
      <c r="AJ1138" s="113" t="str">
        <f t="shared" si="550"/>
        <v/>
      </c>
      <c r="AK1138" s="113" t="str">
        <f t="shared" si="551"/>
        <v/>
      </c>
      <c r="AL1138" s="113">
        <f t="shared" si="552"/>
        <v>0</v>
      </c>
      <c r="AM1138" s="113" t="str">
        <f t="shared" si="553"/>
        <v/>
      </c>
      <c r="AN1138" s="113">
        <f t="shared" si="554"/>
        <v>0</v>
      </c>
      <c r="AO1138" s="113">
        <f t="shared" si="555"/>
        <v>0</v>
      </c>
      <c r="AP1138" s="113">
        <f t="shared" si="556"/>
        <v>0</v>
      </c>
      <c r="AQ1138" s="113" t="str">
        <f t="shared" si="557"/>
        <v/>
      </c>
      <c r="AR1138" s="113" t="str">
        <f t="shared" si="558"/>
        <v/>
      </c>
      <c r="AS1138" s="113">
        <f t="shared" si="559"/>
        <v>0</v>
      </c>
      <c r="AT1138" s="113">
        <f t="shared" si="560"/>
        <v>0</v>
      </c>
      <c r="AU1138" s="113">
        <f t="shared" si="561"/>
        <v>0</v>
      </c>
      <c r="AV1138" s="113">
        <f t="shared" si="562"/>
        <v>0</v>
      </c>
      <c r="AX1138" s="68" t="str">
        <f>IF(BC1138="","",IF(BC1138&gt;0,COUNT($AY$2:AY1138),""))</f>
        <v/>
      </c>
      <c r="AY1138" s="113" t="str">
        <f t="shared" si="563"/>
        <v/>
      </c>
      <c r="AZ1138" s="113" t="str">
        <f t="shared" si="564"/>
        <v/>
      </c>
      <c r="BA1138" s="113" t="str">
        <f t="shared" si="565"/>
        <v/>
      </c>
      <c r="BB1138" s="113" t="str">
        <f t="shared" si="566"/>
        <v/>
      </c>
      <c r="BC1138" s="113" t="str">
        <f t="shared" si="567"/>
        <v/>
      </c>
      <c r="BD1138" s="113" t="str">
        <f t="shared" si="568"/>
        <v/>
      </c>
      <c r="BE1138" s="113" t="str">
        <f t="shared" si="569"/>
        <v/>
      </c>
      <c r="BF1138" s="113" t="str">
        <f t="shared" si="570"/>
        <v/>
      </c>
      <c r="BG1138" s="113" t="str">
        <f t="shared" si="571"/>
        <v/>
      </c>
      <c r="BH1138" s="113" t="str">
        <f t="shared" si="572"/>
        <v/>
      </c>
      <c r="BI1138" s="113" t="str">
        <f t="shared" si="573"/>
        <v/>
      </c>
      <c r="BJ1138" s="113" t="str">
        <f t="shared" si="574"/>
        <v/>
      </c>
      <c r="BK1138" s="113" t="str">
        <f t="shared" si="575"/>
        <v/>
      </c>
      <c r="BL1138" s="113" t="str">
        <f t="shared" si="576"/>
        <v/>
      </c>
      <c r="BM1138" s="113" t="str">
        <f t="shared" si="577"/>
        <v/>
      </c>
      <c r="BN1138" s="113" t="str">
        <f t="shared" si="578"/>
        <v/>
      </c>
    </row>
    <row r="1139" spans="1:66">
      <c r="A1139" s="111">
        <f>IF('Data Entry'!$H$4="","",'Data Entry'!$H$4)</f>
        <v>8</v>
      </c>
      <c r="B1139" s="111" t="str">
        <f>IF('Data Entry'!B1144="","",'Data Entry'!B1144)</f>
        <v/>
      </c>
      <c r="C1139" s="111" t="str">
        <f>IF('Data Entry'!C1144="","",'Data Entry'!C1144)</f>
        <v/>
      </c>
      <c r="D1139" s="114" t="str">
        <f>IF('Data Entry'!D1144="","",'Data Entry'!D1144)</f>
        <v/>
      </c>
      <c r="E1139" s="111" t="str">
        <f>IF('Data Entry'!E1144="","",UPPER('Data Entry'!E1144))</f>
        <v/>
      </c>
      <c r="F1139" s="111"/>
      <c r="G1139" s="111" t="str">
        <f>IF('Data Entry'!F1144="","",UPPER('Data Entry'!F1144))</f>
        <v/>
      </c>
      <c r="H1139" s="111"/>
      <c r="I1139" s="111"/>
      <c r="J1139" s="111"/>
      <c r="K1139" s="111" t="str">
        <f>IF('Data Entry'!G1144="","",'Data Entry'!G1144)</f>
        <v/>
      </c>
      <c r="L1139" s="111" t="str">
        <f>IF('Data Entry'!H1144="","",'Data Entry'!H1144)</f>
        <v/>
      </c>
      <c r="M1139" s="111"/>
      <c r="N1139" s="111"/>
      <c r="O1139" s="111"/>
      <c r="P1139" s="111"/>
      <c r="Q1139" s="111"/>
      <c r="R1139" s="111"/>
      <c r="S1139" s="111"/>
      <c r="T1139" s="111"/>
      <c r="U1139" s="111"/>
      <c r="V1139" s="111"/>
      <c r="W1139" s="111"/>
      <c r="X1139" s="111"/>
      <c r="Y1139" s="111"/>
      <c r="Z1139" s="111"/>
      <c r="AA1139" s="111"/>
      <c r="AB1139" s="111"/>
      <c r="AC1139" s="111"/>
      <c r="AD1139" s="111"/>
      <c r="AE1139" s="112"/>
      <c r="AF1139" s="68" t="str">
        <f>IF(AK1139="","",IF(AK1139&gt;0,COUNT($AG$2:AG1139),""))</f>
        <v/>
      </c>
      <c r="AG1139" s="113">
        <f t="shared" si="547"/>
        <v>8</v>
      </c>
      <c r="AH1139" s="113" t="str">
        <f t="shared" si="548"/>
        <v/>
      </c>
      <c r="AI1139" s="113" t="str">
        <f t="shared" si="549"/>
        <v/>
      </c>
      <c r="AJ1139" s="113" t="str">
        <f t="shared" si="550"/>
        <v/>
      </c>
      <c r="AK1139" s="113" t="str">
        <f t="shared" si="551"/>
        <v/>
      </c>
      <c r="AL1139" s="113">
        <f t="shared" si="552"/>
        <v>0</v>
      </c>
      <c r="AM1139" s="113" t="str">
        <f t="shared" si="553"/>
        <v/>
      </c>
      <c r="AN1139" s="113">
        <f t="shared" si="554"/>
        <v>0</v>
      </c>
      <c r="AO1139" s="113">
        <f t="shared" si="555"/>
        <v>0</v>
      </c>
      <c r="AP1139" s="113">
        <f t="shared" si="556"/>
        <v>0</v>
      </c>
      <c r="AQ1139" s="113" t="str">
        <f t="shared" si="557"/>
        <v/>
      </c>
      <c r="AR1139" s="113" t="str">
        <f t="shared" si="558"/>
        <v/>
      </c>
      <c r="AS1139" s="113">
        <f t="shared" si="559"/>
        <v>0</v>
      </c>
      <c r="AT1139" s="113">
        <f t="shared" si="560"/>
        <v>0</v>
      </c>
      <c r="AU1139" s="113">
        <f t="shared" si="561"/>
        <v>0</v>
      </c>
      <c r="AV1139" s="113">
        <f t="shared" si="562"/>
        <v>0</v>
      </c>
      <c r="AX1139" s="68" t="str">
        <f>IF(BC1139="","",IF(BC1139&gt;0,COUNT($AY$2:AY1139),""))</f>
        <v/>
      </c>
      <c r="AY1139" s="113" t="str">
        <f t="shared" si="563"/>
        <v/>
      </c>
      <c r="AZ1139" s="113" t="str">
        <f t="shared" si="564"/>
        <v/>
      </c>
      <c r="BA1139" s="113" t="str">
        <f t="shared" si="565"/>
        <v/>
      </c>
      <c r="BB1139" s="113" t="str">
        <f t="shared" si="566"/>
        <v/>
      </c>
      <c r="BC1139" s="113" t="str">
        <f t="shared" si="567"/>
        <v/>
      </c>
      <c r="BD1139" s="113" t="str">
        <f t="shared" si="568"/>
        <v/>
      </c>
      <c r="BE1139" s="113" t="str">
        <f t="shared" si="569"/>
        <v/>
      </c>
      <c r="BF1139" s="113" t="str">
        <f t="shared" si="570"/>
        <v/>
      </c>
      <c r="BG1139" s="113" t="str">
        <f t="shared" si="571"/>
        <v/>
      </c>
      <c r="BH1139" s="113" t="str">
        <f t="shared" si="572"/>
        <v/>
      </c>
      <c r="BI1139" s="113" t="str">
        <f t="shared" si="573"/>
        <v/>
      </c>
      <c r="BJ1139" s="113" t="str">
        <f t="shared" si="574"/>
        <v/>
      </c>
      <c r="BK1139" s="113" t="str">
        <f t="shared" si="575"/>
        <v/>
      </c>
      <c r="BL1139" s="113" t="str">
        <f t="shared" si="576"/>
        <v/>
      </c>
      <c r="BM1139" s="113" t="str">
        <f t="shared" si="577"/>
        <v/>
      </c>
      <c r="BN1139" s="113" t="str">
        <f t="shared" si="578"/>
        <v/>
      </c>
    </row>
    <row r="1140" spans="1:66">
      <c r="A1140" s="111">
        <f>IF('Data Entry'!$H$4="","",'Data Entry'!$H$4)</f>
        <v>8</v>
      </c>
      <c r="B1140" s="111" t="str">
        <f>IF('Data Entry'!B1145="","",'Data Entry'!B1145)</f>
        <v/>
      </c>
      <c r="C1140" s="111" t="str">
        <f>IF('Data Entry'!C1145="","",'Data Entry'!C1145)</f>
        <v/>
      </c>
      <c r="D1140" s="114" t="str">
        <f>IF('Data Entry'!D1145="","",'Data Entry'!D1145)</f>
        <v/>
      </c>
      <c r="E1140" s="111" t="str">
        <f>IF('Data Entry'!E1145="","",UPPER('Data Entry'!E1145))</f>
        <v/>
      </c>
      <c r="F1140" s="111"/>
      <c r="G1140" s="111" t="str">
        <f>IF('Data Entry'!F1145="","",UPPER('Data Entry'!F1145))</f>
        <v/>
      </c>
      <c r="H1140" s="111"/>
      <c r="I1140" s="111"/>
      <c r="J1140" s="111"/>
      <c r="K1140" s="111" t="str">
        <f>IF('Data Entry'!G1145="","",'Data Entry'!G1145)</f>
        <v/>
      </c>
      <c r="L1140" s="111" t="str">
        <f>IF('Data Entry'!H1145="","",'Data Entry'!H1145)</f>
        <v/>
      </c>
      <c r="M1140" s="111"/>
      <c r="N1140" s="111"/>
      <c r="O1140" s="111"/>
      <c r="P1140" s="111"/>
      <c r="Q1140" s="111"/>
      <c r="R1140" s="111"/>
      <c r="S1140" s="111"/>
      <c r="T1140" s="111"/>
      <c r="U1140" s="111"/>
      <c r="V1140" s="111"/>
      <c r="W1140" s="111"/>
      <c r="X1140" s="111"/>
      <c r="Y1140" s="111"/>
      <c r="Z1140" s="111"/>
      <c r="AA1140" s="111"/>
      <c r="AB1140" s="111"/>
      <c r="AC1140" s="111"/>
      <c r="AD1140" s="111"/>
      <c r="AE1140" s="112"/>
      <c r="AF1140" s="68" t="str">
        <f>IF(AK1140="","",IF(AK1140&gt;0,COUNT($AG$2:AG1140),""))</f>
        <v/>
      </c>
      <c r="AG1140" s="113">
        <f t="shared" si="547"/>
        <v>8</v>
      </c>
      <c r="AH1140" s="113" t="str">
        <f t="shared" si="548"/>
        <v/>
      </c>
      <c r="AI1140" s="113" t="str">
        <f t="shared" si="549"/>
        <v/>
      </c>
      <c r="AJ1140" s="113" t="str">
        <f t="shared" si="550"/>
        <v/>
      </c>
      <c r="AK1140" s="113" t="str">
        <f t="shared" si="551"/>
        <v/>
      </c>
      <c r="AL1140" s="113">
        <f t="shared" si="552"/>
        <v>0</v>
      </c>
      <c r="AM1140" s="113" t="str">
        <f t="shared" si="553"/>
        <v/>
      </c>
      <c r="AN1140" s="113">
        <f t="shared" si="554"/>
        <v>0</v>
      </c>
      <c r="AO1140" s="113">
        <f t="shared" si="555"/>
        <v>0</v>
      </c>
      <c r="AP1140" s="113">
        <f t="shared" si="556"/>
        <v>0</v>
      </c>
      <c r="AQ1140" s="113" t="str">
        <f t="shared" si="557"/>
        <v/>
      </c>
      <c r="AR1140" s="113" t="str">
        <f t="shared" si="558"/>
        <v/>
      </c>
      <c r="AS1140" s="113">
        <f t="shared" si="559"/>
        <v>0</v>
      </c>
      <c r="AT1140" s="113">
        <f t="shared" si="560"/>
        <v>0</v>
      </c>
      <c r="AU1140" s="113">
        <f t="shared" si="561"/>
        <v>0</v>
      </c>
      <c r="AV1140" s="113">
        <f t="shared" si="562"/>
        <v>0</v>
      </c>
      <c r="AX1140" s="68" t="str">
        <f>IF(BC1140="","",IF(BC1140&gt;0,COUNT($AY$2:AY1140),""))</f>
        <v/>
      </c>
      <c r="AY1140" s="113" t="str">
        <f t="shared" si="563"/>
        <v/>
      </c>
      <c r="AZ1140" s="113" t="str">
        <f t="shared" si="564"/>
        <v/>
      </c>
      <c r="BA1140" s="113" t="str">
        <f t="shared" si="565"/>
        <v/>
      </c>
      <c r="BB1140" s="113" t="str">
        <f t="shared" si="566"/>
        <v/>
      </c>
      <c r="BC1140" s="113" t="str">
        <f t="shared" si="567"/>
        <v/>
      </c>
      <c r="BD1140" s="113" t="str">
        <f t="shared" si="568"/>
        <v/>
      </c>
      <c r="BE1140" s="113" t="str">
        <f t="shared" si="569"/>
        <v/>
      </c>
      <c r="BF1140" s="113" t="str">
        <f t="shared" si="570"/>
        <v/>
      </c>
      <c r="BG1140" s="113" t="str">
        <f t="shared" si="571"/>
        <v/>
      </c>
      <c r="BH1140" s="113" t="str">
        <f t="shared" si="572"/>
        <v/>
      </c>
      <c r="BI1140" s="113" t="str">
        <f t="shared" si="573"/>
        <v/>
      </c>
      <c r="BJ1140" s="113" t="str">
        <f t="shared" si="574"/>
        <v/>
      </c>
      <c r="BK1140" s="113" t="str">
        <f t="shared" si="575"/>
        <v/>
      </c>
      <c r="BL1140" s="113" t="str">
        <f t="shared" si="576"/>
        <v/>
      </c>
      <c r="BM1140" s="113" t="str">
        <f t="shared" si="577"/>
        <v/>
      </c>
      <c r="BN1140" s="113" t="str">
        <f t="shared" si="578"/>
        <v/>
      </c>
    </row>
    <row r="1141" spans="1:66">
      <c r="A1141" s="111">
        <f>IF('Data Entry'!$H$4="","",'Data Entry'!$H$4)</f>
        <v>8</v>
      </c>
      <c r="B1141" s="111" t="str">
        <f>IF('Data Entry'!B1146="","",'Data Entry'!B1146)</f>
        <v/>
      </c>
      <c r="C1141" s="111" t="str">
        <f>IF('Data Entry'!C1146="","",'Data Entry'!C1146)</f>
        <v/>
      </c>
      <c r="D1141" s="114" t="str">
        <f>IF('Data Entry'!D1146="","",'Data Entry'!D1146)</f>
        <v/>
      </c>
      <c r="E1141" s="111" t="str">
        <f>IF('Data Entry'!E1146="","",UPPER('Data Entry'!E1146))</f>
        <v/>
      </c>
      <c r="F1141" s="111"/>
      <c r="G1141" s="111" t="str">
        <f>IF('Data Entry'!F1146="","",UPPER('Data Entry'!F1146))</f>
        <v/>
      </c>
      <c r="H1141" s="111"/>
      <c r="I1141" s="111"/>
      <c r="J1141" s="111"/>
      <c r="K1141" s="111" t="str">
        <f>IF('Data Entry'!G1146="","",'Data Entry'!G1146)</f>
        <v/>
      </c>
      <c r="L1141" s="111" t="str">
        <f>IF('Data Entry'!H1146="","",'Data Entry'!H1146)</f>
        <v/>
      </c>
      <c r="M1141" s="111"/>
      <c r="N1141" s="111"/>
      <c r="O1141" s="111"/>
      <c r="P1141" s="111"/>
      <c r="Q1141" s="111"/>
      <c r="R1141" s="111"/>
      <c r="S1141" s="111"/>
      <c r="T1141" s="111"/>
      <c r="U1141" s="111"/>
      <c r="V1141" s="111"/>
      <c r="W1141" s="111"/>
      <c r="X1141" s="111"/>
      <c r="Y1141" s="111"/>
      <c r="Z1141" s="111"/>
      <c r="AA1141" s="111"/>
      <c r="AB1141" s="111"/>
      <c r="AC1141" s="111"/>
      <c r="AD1141" s="111"/>
      <c r="AE1141" s="112"/>
      <c r="AF1141" s="68" t="str">
        <f>IF(AK1141="","",IF(AK1141&gt;0,COUNT($AG$2:AG1141),""))</f>
        <v/>
      </c>
      <c r="AG1141" s="113">
        <f t="shared" si="547"/>
        <v>8</v>
      </c>
      <c r="AH1141" s="113" t="str">
        <f t="shared" si="548"/>
        <v/>
      </c>
      <c r="AI1141" s="113" t="str">
        <f t="shared" si="549"/>
        <v/>
      </c>
      <c r="AJ1141" s="113" t="str">
        <f t="shared" si="550"/>
        <v/>
      </c>
      <c r="AK1141" s="113" t="str">
        <f t="shared" si="551"/>
        <v/>
      </c>
      <c r="AL1141" s="113">
        <f t="shared" si="552"/>
        <v>0</v>
      </c>
      <c r="AM1141" s="113" t="str">
        <f t="shared" si="553"/>
        <v/>
      </c>
      <c r="AN1141" s="113">
        <f t="shared" si="554"/>
        <v>0</v>
      </c>
      <c r="AO1141" s="113">
        <f t="shared" si="555"/>
        <v>0</v>
      </c>
      <c r="AP1141" s="113">
        <f t="shared" si="556"/>
        <v>0</v>
      </c>
      <c r="AQ1141" s="113" t="str">
        <f t="shared" si="557"/>
        <v/>
      </c>
      <c r="AR1141" s="113" t="str">
        <f t="shared" si="558"/>
        <v/>
      </c>
      <c r="AS1141" s="113">
        <f t="shared" si="559"/>
        <v>0</v>
      </c>
      <c r="AT1141" s="113">
        <f t="shared" si="560"/>
        <v>0</v>
      </c>
      <c r="AU1141" s="113">
        <f t="shared" si="561"/>
        <v>0</v>
      </c>
      <c r="AV1141" s="113">
        <f t="shared" si="562"/>
        <v>0</v>
      </c>
      <c r="AX1141" s="68" t="str">
        <f>IF(BC1141="","",IF(BC1141&gt;0,COUNT($AY$2:AY1141),""))</f>
        <v/>
      </c>
      <c r="AY1141" s="113" t="str">
        <f t="shared" si="563"/>
        <v/>
      </c>
      <c r="AZ1141" s="113" t="str">
        <f t="shared" si="564"/>
        <v/>
      </c>
      <c r="BA1141" s="113" t="str">
        <f t="shared" si="565"/>
        <v/>
      </c>
      <c r="BB1141" s="113" t="str">
        <f t="shared" si="566"/>
        <v/>
      </c>
      <c r="BC1141" s="113" t="str">
        <f t="shared" si="567"/>
        <v/>
      </c>
      <c r="BD1141" s="113" t="str">
        <f t="shared" si="568"/>
        <v/>
      </c>
      <c r="BE1141" s="113" t="str">
        <f t="shared" si="569"/>
        <v/>
      </c>
      <c r="BF1141" s="113" t="str">
        <f t="shared" si="570"/>
        <v/>
      </c>
      <c r="BG1141" s="113" t="str">
        <f t="shared" si="571"/>
        <v/>
      </c>
      <c r="BH1141" s="113" t="str">
        <f t="shared" si="572"/>
        <v/>
      </c>
      <c r="BI1141" s="113" t="str">
        <f t="shared" si="573"/>
        <v/>
      </c>
      <c r="BJ1141" s="113" t="str">
        <f t="shared" si="574"/>
        <v/>
      </c>
      <c r="BK1141" s="113" t="str">
        <f t="shared" si="575"/>
        <v/>
      </c>
      <c r="BL1141" s="113" t="str">
        <f t="shared" si="576"/>
        <v/>
      </c>
      <c r="BM1141" s="113" t="str">
        <f t="shared" si="577"/>
        <v/>
      </c>
      <c r="BN1141" s="113" t="str">
        <f t="shared" si="578"/>
        <v/>
      </c>
    </row>
    <row r="1142" spans="1:66">
      <c r="A1142" s="111">
        <f>IF('Data Entry'!$H$4="","",'Data Entry'!$H$4)</f>
        <v>8</v>
      </c>
      <c r="B1142" s="111" t="str">
        <f>IF('Data Entry'!B1147="","",'Data Entry'!B1147)</f>
        <v/>
      </c>
      <c r="C1142" s="111" t="str">
        <f>IF('Data Entry'!C1147="","",'Data Entry'!C1147)</f>
        <v/>
      </c>
      <c r="D1142" s="114" t="str">
        <f>IF('Data Entry'!D1147="","",'Data Entry'!D1147)</f>
        <v/>
      </c>
      <c r="E1142" s="111" t="str">
        <f>IF('Data Entry'!E1147="","",UPPER('Data Entry'!E1147))</f>
        <v/>
      </c>
      <c r="F1142" s="111"/>
      <c r="G1142" s="111" t="str">
        <f>IF('Data Entry'!F1147="","",UPPER('Data Entry'!F1147))</f>
        <v/>
      </c>
      <c r="H1142" s="111"/>
      <c r="I1142" s="111"/>
      <c r="J1142" s="111"/>
      <c r="K1142" s="111" t="str">
        <f>IF('Data Entry'!G1147="","",'Data Entry'!G1147)</f>
        <v/>
      </c>
      <c r="L1142" s="111" t="str">
        <f>IF('Data Entry'!H1147="","",'Data Entry'!H1147)</f>
        <v/>
      </c>
      <c r="M1142" s="111"/>
      <c r="N1142" s="111"/>
      <c r="O1142" s="111"/>
      <c r="P1142" s="111"/>
      <c r="Q1142" s="111"/>
      <c r="R1142" s="111"/>
      <c r="S1142" s="111"/>
      <c r="T1142" s="111"/>
      <c r="U1142" s="111"/>
      <c r="V1142" s="111"/>
      <c r="W1142" s="111"/>
      <c r="X1142" s="111"/>
      <c r="Y1142" s="111"/>
      <c r="Z1142" s="111"/>
      <c r="AA1142" s="111"/>
      <c r="AB1142" s="111"/>
      <c r="AC1142" s="111"/>
      <c r="AD1142" s="111"/>
      <c r="AE1142" s="112"/>
      <c r="AF1142" s="68" t="str">
        <f>IF(AK1142="","",IF(AK1142&gt;0,COUNT($AG$2:AG1142),""))</f>
        <v/>
      </c>
      <c r="AG1142" s="113">
        <f t="shared" si="547"/>
        <v>8</v>
      </c>
      <c r="AH1142" s="113" t="str">
        <f t="shared" si="548"/>
        <v/>
      </c>
      <c r="AI1142" s="113" t="str">
        <f t="shared" si="549"/>
        <v/>
      </c>
      <c r="AJ1142" s="113" t="str">
        <f t="shared" si="550"/>
        <v/>
      </c>
      <c r="AK1142" s="113" t="str">
        <f t="shared" si="551"/>
        <v/>
      </c>
      <c r="AL1142" s="113">
        <f t="shared" si="552"/>
        <v>0</v>
      </c>
      <c r="AM1142" s="113" t="str">
        <f t="shared" si="553"/>
        <v/>
      </c>
      <c r="AN1142" s="113">
        <f t="shared" si="554"/>
        <v>0</v>
      </c>
      <c r="AO1142" s="113">
        <f t="shared" si="555"/>
        <v>0</v>
      </c>
      <c r="AP1142" s="113">
        <f t="shared" si="556"/>
        <v>0</v>
      </c>
      <c r="AQ1142" s="113" t="str">
        <f t="shared" si="557"/>
        <v/>
      </c>
      <c r="AR1142" s="113" t="str">
        <f t="shared" si="558"/>
        <v/>
      </c>
      <c r="AS1142" s="113">
        <f t="shared" si="559"/>
        <v>0</v>
      </c>
      <c r="AT1142" s="113">
        <f t="shared" si="560"/>
        <v>0</v>
      </c>
      <c r="AU1142" s="113">
        <f t="shared" si="561"/>
        <v>0</v>
      </c>
      <c r="AV1142" s="113">
        <f t="shared" si="562"/>
        <v>0</v>
      </c>
      <c r="AX1142" s="68" t="str">
        <f>IF(BC1142="","",IF(BC1142&gt;0,COUNT($AY$2:AY1142),""))</f>
        <v/>
      </c>
      <c r="AY1142" s="113" t="str">
        <f t="shared" si="563"/>
        <v/>
      </c>
      <c r="AZ1142" s="113" t="str">
        <f t="shared" si="564"/>
        <v/>
      </c>
      <c r="BA1142" s="113" t="str">
        <f t="shared" si="565"/>
        <v/>
      </c>
      <c r="BB1142" s="113" t="str">
        <f t="shared" si="566"/>
        <v/>
      </c>
      <c r="BC1142" s="113" t="str">
        <f t="shared" si="567"/>
        <v/>
      </c>
      <c r="BD1142" s="113" t="str">
        <f t="shared" si="568"/>
        <v/>
      </c>
      <c r="BE1142" s="113" t="str">
        <f t="shared" si="569"/>
        <v/>
      </c>
      <c r="BF1142" s="113" t="str">
        <f t="shared" si="570"/>
        <v/>
      </c>
      <c r="BG1142" s="113" t="str">
        <f t="shared" si="571"/>
        <v/>
      </c>
      <c r="BH1142" s="113" t="str">
        <f t="shared" si="572"/>
        <v/>
      </c>
      <c r="BI1142" s="113" t="str">
        <f t="shared" si="573"/>
        <v/>
      </c>
      <c r="BJ1142" s="113" t="str">
        <f t="shared" si="574"/>
        <v/>
      </c>
      <c r="BK1142" s="113" t="str">
        <f t="shared" si="575"/>
        <v/>
      </c>
      <c r="BL1142" s="113" t="str">
        <f t="shared" si="576"/>
        <v/>
      </c>
      <c r="BM1142" s="113" t="str">
        <f t="shared" si="577"/>
        <v/>
      </c>
      <c r="BN1142" s="113" t="str">
        <f t="shared" si="578"/>
        <v/>
      </c>
    </row>
    <row r="1143" spans="1:66">
      <c r="A1143" s="111">
        <f>IF('Data Entry'!$H$4="","",'Data Entry'!$H$4)</f>
        <v>8</v>
      </c>
      <c r="B1143" s="111" t="str">
        <f>IF('Data Entry'!B1148="","",'Data Entry'!B1148)</f>
        <v/>
      </c>
      <c r="C1143" s="111" t="str">
        <f>IF('Data Entry'!C1148="","",'Data Entry'!C1148)</f>
        <v/>
      </c>
      <c r="D1143" s="114" t="str">
        <f>IF('Data Entry'!D1148="","",'Data Entry'!D1148)</f>
        <v/>
      </c>
      <c r="E1143" s="111" t="str">
        <f>IF('Data Entry'!E1148="","",UPPER('Data Entry'!E1148))</f>
        <v/>
      </c>
      <c r="F1143" s="111"/>
      <c r="G1143" s="111" t="str">
        <f>IF('Data Entry'!F1148="","",UPPER('Data Entry'!F1148))</f>
        <v/>
      </c>
      <c r="H1143" s="111"/>
      <c r="I1143" s="111"/>
      <c r="J1143" s="111"/>
      <c r="K1143" s="111" t="str">
        <f>IF('Data Entry'!G1148="","",'Data Entry'!G1148)</f>
        <v/>
      </c>
      <c r="L1143" s="111" t="str">
        <f>IF('Data Entry'!H1148="","",'Data Entry'!H1148)</f>
        <v/>
      </c>
      <c r="M1143" s="111"/>
      <c r="N1143" s="111"/>
      <c r="O1143" s="111"/>
      <c r="P1143" s="111"/>
      <c r="Q1143" s="111"/>
      <c r="R1143" s="111"/>
      <c r="S1143" s="111"/>
      <c r="T1143" s="111"/>
      <c r="U1143" s="111"/>
      <c r="V1143" s="111"/>
      <c r="W1143" s="111"/>
      <c r="X1143" s="111"/>
      <c r="Y1143" s="111"/>
      <c r="Z1143" s="111"/>
      <c r="AA1143" s="111"/>
      <c r="AB1143" s="111"/>
      <c r="AC1143" s="111"/>
      <c r="AD1143" s="111"/>
      <c r="AE1143" s="112"/>
      <c r="AF1143" s="68" t="str">
        <f>IF(AK1143="","",IF(AK1143&gt;0,COUNT($AG$2:AG1143),""))</f>
        <v/>
      </c>
      <c r="AG1143" s="113">
        <f t="shared" si="547"/>
        <v>8</v>
      </c>
      <c r="AH1143" s="113" t="str">
        <f t="shared" si="548"/>
        <v/>
      </c>
      <c r="AI1143" s="113" t="str">
        <f t="shared" si="549"/>
        <v/>
      </c>
      <c r="AJ1143" s="113" t="str">
        <f t="shared" si="550"/>
        <v/>
      </c>
      <c r="AK1143" s="113" t="str">
        <f t="shared" si="551"/>
        <v/>
      </c>
      <c r="AL1143" s="113">
        <f t="shared" si="552"/>
        <v>0</v>
      </c>
      <c r="AM1143" s="113" t="str">
        <f t="shared" si="553"/>
        <v/>
      </c>
      <c r="AN1143" s="113">
        <f t="shared" si="554"/>
        <v>0</v>
      </c>
      <c r="AO1143" s="113">
        <f t="shared" si="555"/>
        <v>0</v>
      </c>
      <c r="AP1143" s="113">
        <f t="shared" si="556"/>
        <v>0</v>
      </c>
      <c r="AQ1143" s="113" t="str">
        <f t="shared" si="557"/>
        <v/>
      </c>
      <c r="AR1143" s="113" t="str">
        <f t="shared" si="558"/>
        <v/>
      </c>
      <c r="AS1143" s="113">
        <f t="shared" si="559"/>
        <v>0</v>
      </c>
      <c r="AT1143" s="113">
        <f t="shared" si="560"/>
        <v>0</v>
      </c>
      <c r="AU1143" s="113">
        <f t="shared" si="561"/>
        <v>0</v>
      </c>
      <c r="AV1143" s="113">
        <f t="shared" si="562"/>
        <v>0</v>
      </c>
      <c r="AX1143" s="68" t="str">
        <f>IF(BC1143="","",IF(BC1143&gt;0,COUNT($AY$2:AY1143),""))</f>
        <v/>
      </c>
      <c r="AY1143" s="113" t="str">
        <f t="shared" si="563"/>
        <v/>
      </c>
      <c r="AZ1143" s="113" t="str">
        <f t="shared" si="564"/>
        <v/>
      </c>
      <c r="BA1143" s="113" t="str">
        <f t="shared" si="565"/>
        <v/>
      </c>
      <c r="BB1143" s="113" t="str">
        <f t="shared" si="566"/>
        <v/>
      </c>
      <c r="BC1143" s="113" t="str">
        <f t="shared" si="567"/>
        <v/>
      </c>
      <c r="BD1143" s="113" t="str">
        <f t="shared" si="568"/>
        <v/>
      </c>
      <c r="BE1143" s="113" t="str">
        <f t="shared" si="569"/>
        <v/>
      </c>
      <c r="BF1143" s="113" t="str">
        <f t="shared" si="570"/>
        <v/>
      </c>
      <c r="BG1143" s="113" t="str">
        <f t="shared" si="571"/>
        <v/>
      </c>
      <c r="BH1143" s="113" t="str">
        <f t="shared" si="572"/>
        <v/>
      </c>
      <c r="BI1143" s="113" t="str">
        <f t="shared" si="573"/>
        <v/>
      </c>
      <c r="BJ1143" s="113" t="str">
        <f t="shared" si="574"/>
        <v/>
      </c>
      <c r="BK1143" s="113" t="str">
        <f t="shared" si="575"/>
        <v/>
      </c>
      <c r="BL1143" s="113" t="str">
        <f t="shared" si="576"/>
        <v/>
      </c>
      <c r="BM1143" s="113" t="str">
        <f t="shared" si="577"/>
        <v/>
      </c>
      <c r="BN1143" s="113" t="str">
        <f t="shared" si="578"/>
        <v/>
      </c>
    </row>
    <row r="1144" spans="1:66">
      <c r="A1144" s="111">
        <f>IF('Data Entry'!$H$4="","",'Data Entry'!$H$4)</f>
        <v>8</v>
      </c>
      <c r="B1144" s="111" t="str">
        <f>IF('Data Entry'!B1149="","",'Data Entry'!B1149)</f>
        <v/>
      </c>
      <c r="C1144" s="111" t="str">
        <f>IF('Data Entry'!C1149="","",'Data Entry'!C1149)</f>
        <v/>
      </c>
      <c r="D1144" s="114" t="str">
        <f>IF('Data Entry'!D1149="","",'Data Entry'!D1149)</f>
        <v/>
      </c>
      <c r="E1144" s="111" t="str">
        <f>IF('Data Entry'!E1149="","",UPPER('Data Entry'!E1149))</f>
        <v/>
      </c>
      <c r="F1144" s="111"/>
      <c r="G1144" s="111" t="str">
        <f>IF('Data Entry'!F1149="","",UPPER('Data Entry'!F1149))</f>
        <v/>
      </c>
      <c r="H1144" s="111"/>
      <c r="I1144" s="111"/>
      <c r="J1144" s="111"/>
      <c r="K1144" s="111" t="str">
        <f>IF('Data Entry'!G1149="","",'Data Entry'!G1149)</f>
        <v/>
      </c>
      <c r="L1144" s="111" t="str">
        <f>IF('Data Entry'!H1149="","",'Data Entry'!H1149)</f>
        <v/>
      </c>
      <c r="M1144" s="111"/>
      <c r="N1144" s="111"/>
      <c r="O1144" s="111"/>
      <c r="P1144" s="111"/>
      <c r="Q1144" s="111"/>
      <c r="R1144" s="111"/>
      <c r="S1144" s="111"/>
      <c r="T1144" s="111"/>
      <c r="U1144" s="111"/>
      <c r="V1144" s="111"/>
      <c r="W1144" s="111"/>
      <c r="X1144" s="111"/>
      <c r="Y1144" s="111"/>
      <c r="Z1144" s="111"/>
      <c r="AA1144" s="111"/>
      <c r="AB1144" s="111"/>
      <c r="AC1144" s="111"/>
      <c r="AD1144" s="111"/>
      <c r="AE1144" s="112"/>
      <c r="AF1144" s="68" t="str">
        <f>IF(AK1144="","",IF(AK1144&gt;0,COUNT($AG$2:AG1144),""))</f>
        <v/>
      </c>
      <c r="AG1144" s="113">
        <f t="shared" si="547"/>
        <v>8</v>
      </c>
      <c r="AH1144" s="113" t="str">
        <f t="shared" si="548"/>
        <v/>
      </c>
      <c r="AI1144" s="113" t="str">
        <f t="shared" si="549"/>
        <v/>
      </c>
      <c r="AJ1144" s="113" t="str">
        <f t="shared" si="550"/>
        <v/>
      </c>
      <c r="AK1144" s="113" t="str">
        <f t="shared" si="551"/>
        <v/>
      </c>
      <c r="AL1144" s="113">
        <f t="shared" si="552"/>
        <v>0</v>
      </c>
      <c r="AM1144" s="113" t="str">
        <f t="shared" si="553"/>
        <v/>
      </c>
      <c r="AN1144" s="113">
        <f t="shared" si="554"/>
        <v>0</v>
      </c>
      <c r="AO1144" s="113">
        <f t="shared" si="555"/>
        <v>0</v>
      </c>
      <c r="AP1144" s="113">
        <f t="shared" si="556"/>
        <v>0</v>
      </c>
      <c r="AQ1144" s="113" t="str">
        <f t="shared" si="557"/>
        <v/>
      </c>
      <c r="AR1144" s="113" t="str">
        <f t="shared" si="558"/>
        <v/>
      </c>
      <c r="AS1144" s="113">
        <f t="shared" si="559"/>
        <v>0</v>
      </c>
      <c r="AT1144" s="113">
        <f t="shared" si="560"/>
        <v>0</v>
      </c>
      <c r="AU1144" s="113">
        <f t="shared" si="561"/>
        <v>0</v>
      </c>
      <c r="AV1144" s="113">
        <f t="shared" si="562"/>
        <v>0</v>
      </c>
      <c r="AX1144" s="68" t="str">
        <f>IF(BC1144="","",IF(BC1144&gt;0,COUNT($AY$2:AY1144),""))</f>
        <v/>
      </c>
      <c r="AY1144" s="113" t="str">
        <f t="shared" si="563"/>
        <v/>
      </c>
      <c r="AZ1144" s="113" t="str">
        <f t="shared" si="564"/>
        <v/>
      </c>
      <c r="BA1144" s="113" t="str">
        <f t="shared" si="565"/>
        <v/>
      </c>
      <c r="BB1144" s="113" t="str">
        <f t="shared" si="566"/>
        <v/>
      </c>
      <c r="BC1144" s="113" t="str">
        <f t="shared" si="567"/>
        <v/>
      </c>
      <c r="BD1144" s="113" t="str">
        <f t="shared" si="568"/>
        <v/>
      </c>
      <c r="BE1144" s="113" t="str">
        <f t="shared" si="569"/>
        <v/>
      </c>
      <c r="BF1144" s="113" t="str">
        <f t="shared" si="570"/>
        <v/>
      </c>
      <c r="BG1144" s="113" t="str">
        <f t="shared" si="571"/>
        <v/>
      </c>
      <c r="BH1144" s="113" t="str">
        <f t="shared" si="572"/>
        <v/>
      </c>
      <c r="BI1144" s="113" t="str">
        <f t="shared" si="573"/>
        <v/>
      </c>
      <c r="BJ1144" s="113" t="str">
        <f t="shared" si="574"/>
        <v/>
      </c>
      <c r="BK1144" s="113" t="str">
        <f t="shared" si="575"/>
        <v/>
      </c>
      <c r="BL1144" s="113" t="str">
        <f t="shared" si="576"/>
        <v/>
      </c>
      <c r="BM1144" s="113" t="str">
        <f t="shared" si="577"/>
        <v/>
      </c>
      <c r="BN1144" s="113" t="str">
        <f t="shared" si="578"/>
        <v/>
      </c>
    </row>
    <row r="1145" spans="1:66">
      <c r="A1145" s="111">
        <f>IF('Data Entry'!$H$4="","",'Data Entry'!$H$4)</f>
        <v>8</v>
      </c>
      <c r="B1145" s="111" t="str">
        <f>IF('Data Entry'!B1150="","",'Data Entry'!B1150)</f>
        <v/>
      </c>
      <c r="C1145" s="111" t="str">
        <f>IF('Data Entry'!C1150="","",'Data Entry'!C1150)</f>
        <v/>
      </c>
      <c r="D1145" s="114" t="str">
        <f>IF('Data Entry'!D1150="","",'Data Entry'!D1150)</f>
        <v/>
      </c>
      <c r="E1145" s="111" t="str">
        <f>IF('Data Entry'!E1150="","",UPPER('Data Entry'!E1150))</f>
        <v/>
      </c>
      <c r="F1145" s="111"/>
      <c r="G1145" s="111" t="str">
        <f>IF('Data Entry'!F1150="","",UPPER('Data Entry'!F1150))</f>
        <v/>
      </c>
      <c r="H1145" s="111"/>
      <c r="I1145" s="111"/>
      <c r="J1145" s="111"/>
      <c r="K1145" s="111" t="str">
        <f>IF('Data Entry'!G1150="","",'Data Entry'!G1150)</f>
        <v/>
      </c>
      <c r="L1145" s="111" t="str">
        <f>IF('Data Entry'!H1150="","",'Data Entry'!H1150)</f>
        <v/>
      </c>
      <c r="M1145" s="111"/>
      <c r="N1145" s="111"/>
      <c r="O1145" s="111"/>
      <c r="P1145" s="111"/>
      <c r="Q1145" s="111"/>
      <c r="R1145" s="111"/>
      <c r="S1145" s="111"/>
      <c r="T1145" s="111"/>
      <c r="U1145" s="111"/>
      <c r="V1145" s="111"/>
      <c r="W1145" s="111"/>
      <c r="X1145" s="111"/>
      <c r="Y1145" s="111"/>
      <c r="Z1145" s="111"/>
      <c r="AA1145" s="111"/>
      <c r="AB1145" s="111"/>
      <c r="AC1145" s="111"/>
      <c r="AD1145" s="111"/>
      <c r="AE1145" s="112"/>
      <c r="AF1145" s="68" t="str">
        <f>IF(AK1145="","",IF(AK1145&gt;0,COUNT($AG$2:AG1145),""))</f>
        <v/>
      </c>
      <c r="AG1145" s="113">
        <f t="shared" si="547"/>
        <v>8</v>
      </c>
      <c r="AH1145" s="113" t="str">
        <f t="shared" si="548"/>
        <v/>
      </c>
      <c r="AI1145" s="113" t="str">
        <f t="shared" si="549"/>
        <v/>
      </c>
      <c r="AJ1145" s="113" t="str">
        <f t="shared" si="550"/>
        <v/>
      </c>
      <c r="AK1145" s="113" t="str">
        <f t="shared" si="551"/>
        <v/>
      </c>
      <c r="AL1145" s="113">
        <f t="shared" si="552"/>
        <v>0</v>
      </c>
      <c r="AM1145" s="113" t="str">
        <f t="shared" si="553"/>
        <v/>
      </c>
      <c r="AN1145" s="113">
        <f t="shared" si="554"/>
        <v>0</v>
      </c>
      <c r="AO1145" s="113">
        <f t="shared" si="555"/>
        <v>0</v>
      </c>
      <c r="AP1145" s="113">
        <f t="shared" si="556"/>
        <v>0</v>
      </c>
      <c r="AQ1145" s="113" t="str">
        <f t="shared" si="557"/>
        <v/>
      </c>
      <c r="AR1145" s="113" t="str">
        <f t="shared" si="558"/>
        <v/>
      </c>
      <c r="AS1145" s="113">
        <f t="shared" si="559"/>
        <v>0</v>
      </c>
      <c r="AT1145" s="113">
        <f t="shared" si="560"/>
        <v>0</v>
      </c>
      <c r="AU1145" s="113">
        <f t="shared" si="561"/>
        <v>0</v>
      </c>
      <c r="AV1145" s="113">
        <f t="shared" si="562"/>
        <v>0</v>
      </c>
      <c r="AX1145" s="68" t="str">
        <f>IF(BC1145="","",IF(BC1145&gt;0,COUNT($AY$2:AY1145),""))</f>
        <v/>
      </c>
      <c r="AY1145" s="113" t="str">
        <f t="shared" si="563"/>
        <v/>
      </c>
      <c r="AZ1145" s="113" t="str">
        <f t="shared" si="564"/>
        <v/>
      </c>
      <c r="BA1145" s="113" t="str">
        <f t="shared" si="565"/>
        <v/>
      </c>
      <c r="BB1145" s="113" t="str">
        <f t="shared" si="566"/>
        <v/>
      </c>
      <c r="BC1145" s="113" t="str">
        <f t="shared" si="567"/>
        <v/>
      </c>
      <c r="BD1145" s="113" t="str">
        <f t="shared" si="568"/>
        <v/>
      </c>
      <c r="BE1145" s="113" t="str">
        <f t="shared" si="569"/>
        <v/>
      </c>
      <c r="BF1145" s="113" t="str">
        <f t="shared" si="570"/>
        <v/>
      </c>
      <c r="BG1145" s="113" t="str">
        <f t="shared" si="571"/>
        <v/>
      </c>
      <c r="BH1145" s="113" t="str">
        <f t="shared" si="572"/>
        <v/>
      </c>
      <c r="BI1145" s="113" t="str">
        <f t="shared" si="573"/>
        <v/>
      </c>
      <c r="BJ1145" s="113" t="str">
        <f t="shared" si="574"/>
        <v/>
      </c>
      <c r="BK1145" s="113" t="str">
        <f t="shared" si="575"/>
        <v/>
      </c>
      <c r="BL1145" s="113" t="str">
        <f t="shared" si="576"/>
        <v/>
      </c>
      <c r="BM1145" s="113" t="str">
        <f t="shared" si="577"/>
        <v/>
      </c>
      <c r="BN1145" s="113" t="str">
        <f t="shared" si="578"/>
        <v/>
      </c>
    </row>
    <row r="1146" spans="1:66">
      <c r="A1146" s="111">
        <f>IF('Data Entry'!$H$4="","",'Data Entry'!$H$4)</f>
        <v>8</v>
      </c>
      <c r="B1146" s="111" t="str">
        <f>IF('Data Entry'!B1151="","",'Data Entry'!B1151)</f>
        <v/>
      </c>
      <c r="C1146" s="111" t="str">
        <f>IF('Data Entry'!C1151="","",'Data Entry'!C1151)</f>
        <v/>
      </c>
      <c r="D1146" s="114" t="str">
        <f>IF('Data Entry'!D1151="","",'Data Entry'!D1151)</f>
        <v/>
      </c>
      <c r="E1146" s="111" t="str">
        <f>IF('Data Entry'!E1151="","",UPPER('Data Entry'!E1151))</f>
        <v/>
      </c>
      <c r="F1146" s="111"/>
      <c r="G1146" s="111" t="str">
        <f>IF('Data Entry'!F1151="","",UPPER('Data Entry'!F1151))</f>
        <v/>
      </c>
      <c r="H1146" s="111"/>
      <c r="I1146" s="111"/>
      <c r="J1146" s="111"/>
      <c r="K1146" s="111" t="str">
        <f>IF('Data Entry'!G1151="","",'Data Entry'!G1151)</f>
        <v/>
      </c>
      <c r="L1146" s="111" t="str">
        <f>IF('Data Entry'!H1151="","",'Data Entry'!H1151)</f>
        <v/>
      </c>
      <c r="M1146" s="111"/>
      <c r="N1146" s="111"/>
      <c r="O1146" s="111"/>
      <c r="P1146" s="111"/>
      <c r="Q1146" s="111"/>
      <c r="R1146" s="111"/>
      <c r="S1146" s="111"/>
      <c r="T1146" s="111"/>
      <c r="U1146" s="111"/>
      <c r="V1146" s="111"/>
      <c r="W1146" s="111"/>
      <c r="X1146" s="111"/>
      <c r="Y1146" s="111"/>
      <c r="Z1146" s="111"/>
      <c r="AA1146" s="111"/>
      <c r="AB1146" s="111"/>
      <c r="AC1146" s="111"/>
      <c r="AD1146" s="111"/>
      <c r="AE1146" s="112"/>
      <c r="AF1146" s="68" t="str">
        <f>IF(AK1146="","",IF(AK1146&gt;0,COUNT($AG$2:AG1146),""))</f>
        <v/>
      </c>
      <c r="AG1146" s="113">
        <f t="shared" si="547"/>
        <v>8</v>
      </c>
      <c r="AH1146" s="113" t="str">
        <f t="shared" si="548"/>
        <v/>
      </c>
      <c r="AI1146" s="113" t="str">
        <f t="shared" si="549"/>
        <v/>
      </c>
      <c r="AJ1146" s="113" t="str">
        <f t="shared" si="550"/>
        <v/>
      </c>
      <c r="AK1146" s="113" t="str">
        <f t="shared" si="551"/>
        <v/>
      </c>
      <c r="AL1146" s="113">
        <f t="shared" si="552"/>
        <v>0</v>
      </c>
      <c r="AM1146" s="113" t="str">
        <f t="shared" si="553"/>
        <v/>
      </c>
      <c r="AN1146" s="113">
        <f t="shared" si="554"/>
        <v>0</v>
      </c>
      <c r="AO1146" s="113">
        <f t="shared" si="555"/>
        <v>0</v>
      </c>
      <c r="AP1146" s="113">
        <f t="shared" si="556"/>
        <v>0</v>
      </c>
      <c r="AQ1146" s="113" t="str">
        <f t="shared" si="557"/>
        <v/>
      </c>
      <c r="AR1146" s="113" t="str">
        <f t="shared" si="558"/>
        <v/>
      </c>
      <c r="AS1146" s="113">
        <f t="shared" si="559"/>
        <v>0</v>
      </c>
      <c r="AT1146" s="113">
        <f t="shared" si="560"/>
        <v>0</v>
      </c>
      <c r="AU1146" s="113">
        <f t="shared" si="561"/>
        <v>0</v>
      </c>
      <c r="AV1146" s="113">
        <f t="shared" si="562"/>
        <v>0</v>
      </c>
      <c r="AX1146" s="68" t="str">
        <f>IF(BC1146="","",IF(BC1146&gt;0,COUNT($AY$2:AY1146),""))</f>
        <v/>
      </c>
      <c r="AY1146" s="113" t="str">
        <f t="shared" si="563"/>
        <v/>
      </c>
      <c r="AZ1146" s="113" t="str">
        <f t="shared" si="564"/>
        <v/>
      </c>
      <c r="BA1146" s="113" t="str">
        <f t="shared" si="565"/>
        <v/>
      </c>
      <c r="BB1146" s="113" t="str">
        <f t="shared" si="566"/>
        <v/>
      </c>
      <c r="BC1146" s="113" t="str">
        <f t="shared" si="567"/>
        <v/>
      </c>
      <c r="BD1146" s="113" t="str">
        <f t="shared" si="568"/>
        <v/>
      </c>
      <c r="BE1146" s="113" t="str">
        <f t="shared" si="569"/>
        <v/>
      </c>
      <c r="BF1146" s="113" t="str">
        <f t="shared" si="570"/>
        <v/>
      </c>
      <c r="BG1146" s="113" t="str">
        <f t="shared" si="571"/>
        <v/>
      </c>
      <c r="BH1146" s="113" t="str">
        <f t="shared" si="572"/>
        <v/>
      </c>
      <c r="BI1146" s="113" t="str">
        <f t="shared" si="573"/>
        <v/>
      </c>
      <c r="BJ1146" s="113" t="str">
        <f t="shared" si="574"/>
        <v/>
      </c>
      <c r="BK1146" s="113" t="str">
        <f t="shared" si="575"/>
        <v/>
      </c>
      <c r="BL1146" s="113" t="str">
        <f t="shared" si="576"/>
        <v/>
      </c>
      <c r="BM1146" s="113" t="str">
        <f t="shared" si="577"/>
        <v/>
      </c>
      <c r="BN1146" s="113" t="str">
        <f t="shared" si="578"/>
        <v/>
      </c>
    </row>
    <row r="1147" spans="1:66">
      <c r="A1147" s="111">
        <f>IF('Data Entry'!$H$4="","",'Data Entry'!$H$4)</f>
        <v>8</v>
      </c>
      <c r="B1147" s="111" t="str">
        <f>IF('Data Entry'!B1152="","",'Data Entry'!B1152)</f>
        <v/>
      </c>
      <c r="C1147" s="111" t="str">
        <f>IF('Data Entry'!C1152="","",'Data Entry'!C1152)</f>
        <v/>
      </c>
      <c r="D1147" s="114" t="str">
        <f>IF('Data Entry'!D1152="","",'Data Entry'!D1152)</f>
        <v/>
      </c>
      <c r="E1147" s="111" t="str">
        <f>IF('Data Entry'!E1152="","",UPPER('Data Entry'!E1152))</f>
        <v/>
      </c>
      <c r="F1147" s="111"/>
      <c r="G1147" s="111" t="str">
        <f>IF('Data Entry'!F1152="","",UPPER('Data Entry'!F1152))</f>
        <v/>
      </c>
      <c r="H1147" s="111"/>
      <c r="I1147" s="111"/>
      <c r="J1147" s="111"/>
      <c r="K1147" s="111" t="str">
        <f>IF('Data Entry'!G1152="","",'Data Entry'!G1152)</f>
        <v/>
      </c>
      <c r="L1147" s="111" t="str">
        <f>IF('Data Entry'!H1152="","",'Data Entry'!H1152)</f>
        <v/>
      </c>
      <c r="M1147" s="111"/>
      <c r="N1147" s="111"/>
      <c r="O1147" s="111"/>
      <c r="P1147" s="111"/>
      <c r="Q1147" s="111"/>
      <c r="R1147" s="111"/>
      <c r="S1147" s="111"/>
      <c r="T1147" s="111"/>
      <c r="U1147" s="111"/>
      <c r="V1147" s="111"/>
      <c r="W1147" s="111"/>
      <c r="X1147" s="111"/>
      <c r="Y1147" s="111"/>
      <c r="Z1147" s="111"/>
      <c r="AA1147" s="111"/>
      <c r="AB1147" s="111"/>
      <c r="AC1147" s="111"/>
      <c r="AD1147" s="111"/>
      <c r="AE1147" s="112"/>
      <c r="AF1147" s="68" t="str">
        <f>IF(AK1147="","",IF(AK1147&gt;0,COUNT($AG$2:AG1147),""))</f>
        <v/>
      </c>
      <c r="AG1147" s="113">
        <f t="shared" si="547"/>
        <v>8</v>
      </c>
      <c r="AH1147" s="113" t="str">
        <f t="shared" si="548"/>
        <v/>
      </c>
      <c r="AI1147" s="113" t="str">
        <f t="shared" si="549"/>
        <v/>
      </c>
      <c r="AJ1147" s="113" t="str">
        <f t="shared" si="550"/>
        <v/>
      </c>
      <c r="AK1147" s="113" t="str">
        <f t="shared" si="551"/>
        <v/>
      </c>
      <c r="AL1147" s="113">
        <f t="shared" si="552"/>
        <v>0</v>
      </c>
      <c r="AM1147" s="113" t="str">
        <f t="shared" si="553"/>
        <v/>
      </c>
      <c r="AN1147" s="113">
        <f t="shared" si="554"/>
        <v>0</v>
      </c>
      <c r="AO1147" s="113">
        <f t="shared" si="555"/>
        <v>0</v>
      </c>
      <c r="AP1147" s="113">
        <f t="shared" si="556"/>
        <v>0</v>
      </c>
      <c r="AQ1147" s="113" t="str">
        <f t="shared" si="557"/>
        <v/>
      </c>
      <c r="AR1147" s="113" t="str">
        <f t="shared" si="558"/>
        <v/>
      </c>
      <c r="AS1147" s="113">
        <f t="shared" si="559"/>
        <v>0</v>
      </c>
      <c r="AT1147" s="113">
        <f t="shared" si="560"/>
        <v>0</v>
      </c>
      <c r="AU1147" s="113">
        <f t="shared" si="561"/>
        <v>0</v>
      </c>
      <c r="AV1147" s="113">
        <f t="shared" si="562"/>
        <v>0</v>
      </c>
      <c r="AX1147" s="68" t="str">
        <f>IF(BC1147="","",IF(BC1147&gt;0,COUNT($AY$2:AY1147),""))</f>
        <v/>
      </c>
      <c r="AY1147" s="113" t="str">
        <f t="shared" si="563"/>
        <v/>
      </c>
      <c r="AZ1147" s="113" t="str">
        <f t="shared" si="564"/>
        <v/>
      </c>
      <c r="BA1147" s="113" t="str">
        <f t="shared" si="565"/>
        <v/>
      </c>
      <c r="BB1147" s="113" t="str">
        <f t="shared" si="566"/>
        <v/>
      </c>
      <c r="BC1147" s="113" t="str">
        <f t="shared" si="567"/>
        <v/>
      </c>
      <c r="BD1147" s="113" t="str">
        <f t="shared" si="568"/>
        <v/>
      </c>
      <c r="BE1147" s="113" t="str">
        <f t="shared" si="569"/>
        <v/>
      </c>
      <c r="BF1147" s="113" t="str">
        <f t="shared" si="570"/>
        <v/>
      </c>
      <c r="BG1147" s="113" t="str">
        <f t="shared" si="571"/>
        <v/>
      </c>
      <c r="BH1147" s="113" t="str">
        <f t="shared" si="572"/>
        <v/>
      </c>
      <c r="BI1147" s="113" t="str">
        <f t="shared" si="573"/>
        <v/>
      </c>
      <c r="BJ1147" s="113" t="str">
        <f t="shared" si="574"/>
        <v/>
      </c>
      <c r="BK1147" s="113" t="str">
        <f t="shared" si="575"/>
        <v/>
      </c>
      <c r="BL1147" s="113" t="str">
        <f t="shared" si="576"/>
        <v/>
      </c>
      <c r="BM1147" s="113" t="str">
        <f t="shared" si="577"/>
        <v/>
      </c>
      <c r="BN1147" s="113" t="str">
        <f t="shared" si="578"/>
        <v/>
      </c>
    </row>
    <row r="1148" spans="1:66">
      <c r="A1148" s="111">
        <f>IF('Data Entry'!$H$4="","",'Data Entry'!$H$4)</f>
        <v>8</v>
      </c>
      <c r="B1148" s="111" t="str">
        <f>IF('Data Entry'!B1153="","",'Data Entry'!B1153)</f>
        <v/>
      </c>
      <c r="C1148" s="111" t="str">
        <f>IF('Data Entry'!C1153="","",'Data Entry'!C1153)</f>
        <v/>
      </c>
      <c r="D1148" s="114" t="str">
        <f>IF('Data Entry'!D1153="","",'Data Entry'!D1153)</f>
        <v/>
      </c>
      <c r="E1148" s="111" t="str">
        <f>IF('Data Entry'!E1153="","",UPPER('Data Entry'!E1153))</f>
        <v/>
      </c>
      <c r="F1148" s="111"/>
      <c r="G1148" s="111" t="str">
        <f>IF('Data Entry'!F1153="","",UPPER('Data Entry'!F1153))</f>
        <v/>
      </c>
      <c r="H1148" s="111"/>
      <c r="I1148" s="111"/>
      <c r="J1148" s="111"/>
      <c r="K1148" s="111" t="str">
        <f>IF('Data Entry'!G1153="","",'Data Entry'!G1153)</f>
        <v/>
      </c>
      <c r="L1148" s="111" t="str">
        <f>IF('Data Entry'!H1153="","",'Data Entry'!H1153)</f>
        <v/>
      </c>
      <c r="M1148" s="111"/>
      <c r="N1148" s="111"/>
      <c r="O1148" s="111"/>
      <c r="P1148" s="111"/>
      <c r="Q1148" s="111"/>
      <c r="R1148" s="111"/>
      <c r="S1148" s="111"/>
      <c r="T1148" s="111"/>
      <c r="U1148" s="111"/>
      <c r="V1148" s="111"/>
      <c r="W1148" s="111"/>
      <c r="X1148" s="111"/>
      <c r="Y1148" s="111"/>
      <c r="Z1148" s="111"/>
      <c r="AA1148" s="111"/>
      <c r="AB1148" s="111"/>
      <c r="AC1148" s="111"/>
      <c r="AD1148" s="111"/>
      <c r="AE1148" s="112"/>
      <c r="AF1148" s="68" t="str">
        <f>IF(AK1148="","",IF(AK1148&gt;0,COUNT($AG$2:AG1148),""))</f>
        <v/>
      </c>
      <c r="AG1148" s="113">
        <f t="shared" si="547"/>
        <v>8</v>
      </c>
      <c r="AH1148" s="113" t="str">
        <f t="shared" si="548"/>
        <v/>
      </c>
      <c r="AI1148" s="113" t="str">
        <f t="shared" si="549"/>
        <v/>
      </c>
      <c r="AJ1148" s="113" t="str">
        <f t="shared" si="550"/>
        <v/>
      </c>
      <c r="AK1148" s="113" t="str">
        <f t="shared" si="551"/>
        <v/>
      </c>
      <c r="AL1148" s="113">
        <f t="shared" si="552"/>
        <v>0</v>
      </c>
      <c r="AM1148" s="113" t="str">
        <f t="shared" si="553"/>
        <v/>
      </c>
      <c r="AN1148" s="113">
        <f t="shared" si="554"/>
        <v>0</v>
      </c>
      <c r="AO1148" s="113">
        <f t="shared" si="555"/>
        <v>0</v>
      </c>
      <c r="AP1148" s="113">
        <f t="shared" si="556"/>
        <v>0</v>
      </c>
      <c r="AQ1148" s="113" t="str">
        <f t="shared" si="557"/>
        <v/>
      </c>
      <c r="AR1148" s="113" t="str">
        <f t="shared" si="558"/>
        <v/>
      </c>
      <c r="AS1148" s="113">
        <f t="shared" si="559"/>
        <v>0</v>
      </c>
      <c r="AT1148" s="113">
        <f t="shared" si="560"/>
        <v>0</v>
      </c>
      <c r="AU1148" s="113">
        <f t="shared" si="561"/>
        <v>0</v>
      </c>
      <c r="AV1148" s="113">
        <f t="shared" si="562"/>
        <v>0</v>
      </c>
      <c r="AX1148" s="68" t="str">
        <f>IF(BC1148="","",IF(BC1148&gt;0,COUNT($AY$2:AY1148),""))</f>
        <v/>
      </c>
      <c r="AY1148" s="113" t="str">
        <f t="shared" si="563"/>
        <v/>
      </c>
      <c r="AZ1148" s="113" t="str">
        <f t="shared" si="564"/>
        <v/>
      </c>
      <c r="BA1148" s="113" t="str">
        <f t="shared" si="565"/>
        <v/>
      </c>
      <c r="BB1148" s="113" t="str">
        <f t="shared" si="566"/>
        <v/>
      </c>
      <c r="BC1148" s="113" t="str">
        <f t="shared" si="567"/>
        <v/>
      </c>
      <c r="BD1148" s="113" t="str">
        <f t="shared" si="568"/>
        <v/>
      </c>
      <c r="BE1148" s="113" t="str">
        <f t="shared" si="569"/>
        <v/>
      </c>
      <c r="BF1148" s="113" t="str">
        <f t="shared" si="570"/>
        <v/>
      </c>
      <c r="BG1148" s="113" t="str">
        <f t="shared" si="571"/>
        <v/>
      </c>
      <c r="BH1148" s="113" t="str">
        <f t="shared" si="572"/>
        <v/>
      </c>
      <c r="BI1148" s="113" t="str">
        <f t="shared" si="573"/>
        <v/>
      </c>
      <c r="BJ1148" s="113" t="str">
        <f t="shared" si="574"/>
        <v/>
      </c>
      <c r="BK1148" s="113" t="str">
        <f t="shared" si="575"/>
        <v/>
      </c>
      <c r="BL1148" s="113" t="str">
        <f t="shared" si="576"/>
        <v/>
      </c>
      <c r="BM1148" s="113" t="str">
        <f t="shared" si="577"/>
        <v/>
      </c>
      <c r="BN1148" s="113" t="str">
        <f t="shared" si="578"/>
        <v/>
      </c>
    </row>
    <row r="1149" spans="1:66">
      <c r="A1149" s="111">
        <f>IF('Data Entry'!$H$4="","",'Data Entry'!$H$4)</f>
        <v>8</v>
      </c>
      <c r="B1149" s="111" t="str">
        <f>IF('Data Entry'!B1154="","",'Data Entry'!B1154)</f>
        <v/>
      </c>
      <c r="C1149" s="111" t="str">
        <f>IF('Data Entry'!C1154="","",'Data Entry'!C1154)</f>
        <v/>
      </c>
      <c r="D1149" s="114" t="str">
        <f>IF('Data Entry'!D1154="","",'Data Entry'!D1154)</f>
        <v/>
      </c>
      <c r="E1149" s="111" t="str">
        <f>IF('Data Entry'!E1154="","",UPPER('Data Entry'!E1154))</f>
        <v/>
      </c>
      <c r="F1149" s="111"/>
      <c r="G1149" s="111" t="str">
        <f>IF('Data Entry'!F1154="","",UPPER('Data Entry'!F1154))</f>
        <v/>
      </c>
      <c r="H1149" s="111"/>
      <c r="I1149" s="111"/>
      <c r="J1149" s="111"/>
      <c r="K1149" s="111" t="str">
        <f>IF('Data Entry'!G1154="","",'Data Entry'!G1154)</f>
        <v/>
      </c>
      <c r="L1149" s="111" t="str">
        <f>IF('Data Entry'!H1154="","",'Data Entry'!H1154)</f>
        <v/>
      </c>
      <c r="M1149" s="111"/>
      <c r="N1149" s="111"/>
      <c r="O1149" s="111"/>
      <c r="P1149" s="111"/>
      <c r="Q1149" s="111"/>
      <c r="R1149" s="111"/>
      <c r="S1149" s="111"/>
      <c r="T1149" s="111"/>
      <c r="U1149" s="111"/>
      <c r="V1149" s="111"/>
      <c r="W1149" s="111"/>
      <c r="X1149" s="111"/>
      <c r="Y1149" s="111"/>
      <c r="Z1149" s="111"/>
      <c r="AA1149" s="111"/>
      <c r="AB1149" s="111"/>
      <c r="AC1149" s="111"/>
      <c r="AD1149" s="111"/>
      <c r="AE1149" s="112"/>
      <c r="AF1149" s="68" t="str">
        <f>IF(AK1149="","",IF(AK1149&gt;0,COUNT($AG$2:AG1149),""))</f>
        <v/>
      </c>
      <c r="AG1149" s="113">
        <f t="shared" si="547"/>
        <v>8</v>
      </c>
      <c r="AH1149" s="113" t="str">
        <f t="shared" si="548"/>
        <v/>
      </c>
      <c r="AI1149" s="113" t="str">
        <f t="shared" si="549"/>
        <v/>
      </c>
      <c r="AJ1149" s="113" t="str">
        <f t="shared" si="550"/>
        <v/>
      </c>
      <c r="AK1149" s="113" t="str">
        <f t="shared" si="551"/>
        <v/>
      </c>
      <c r="AL1149" s="113">
        <f t="shared" si="552"/>
        <v>0</v>
      </c>
      <c r="AM1149" s="113" t="str">
        <f t="shared" si="553"/>
        <v/>
      </c>
      <c r="AN1149" s="113">
        <f t="shared" si="554"/>
        <v>0</v>
      </c>
      <c r="AO1149" s="113">
        <f t="shared" si="555"/>
        <v>0</v>
      </c>
      <c r="AP1149" s="113">
        <f t="shared" si="556"/>
        <v>0</v>
      </c>
      <c r="AQ1149" s="113" t="str">
        <f t="shared" si="557"/>
        <v/>
      </c>
      <c r="AR1149" s="113" t="str">
        <f t="shared" si="558"/>
        <v/>
      </c>
      <c r="AS1149" s="113">
        <f t="shared" si="559"/>
        <v>0</v>
      </c>
      <c r="AT1149" s="113">
        <f t="shared" si="560"/>
        <v>0</v>
      </c>
      <c r="AU1149" s="113">
        <f t="shared" si="561"/>
        <v>0</v>
      </c>
      <c r="AV1149" s="113">
        <f t="shared" si="562"/>
        <v>0</v>
      </c>
      <c r="AX1149" s="68" t="str">
        <f>IF(BC1149="","",IF(BC1149&gt;0,COUNT($AY$2:AY1149),""))</f>
        <v/>
      </c>
      <c r="AY1149" s="113" t="str">
        <f t="shared" si="563"/>
        <v/>
      </c>
      <c r="AZ1149" s="113" t="str">
        <f t="shared" si="564"/>
        <v/>
      </c>
      <c r="BA1149" s="113" t="str">
        <f t="shared" si="565"/>
        <v/>
      </c>
      <c r="BB1149" s="113" t="str">
        <f t="shared" si="566"/>
        <v/>
      </c>
      <c r="BC1149" s="113" t="str">
        <f t="shared" si="567"/>
        <v/>
      </c>
      <c r="BD1149" s="113" t="str">
        <f t="shared" si="568"/>
        <v/>
      </c>
      <c r="BE1149" s="113" t="str">
        <f t="shared" si="569"/>
        <v/>
      </c>
      <c r="BF1149" s="113" t="str">
        <f t="shared" si="570"/>
        <v/>
      </c>
      <c r="BG1149" s="113" t="str">
        <f t="shared" si="571"/>
        <v/>
      </c>
      <c r="BH1149" s="113" t="str">
        <f t="shared" si="572"/>
        <v/>
      </c>
      <c r="BI1149" s="113" t="str">
        <f t="shared" si="573"/>
        <v/>
      </c>
      <c r="BJ1149" s="113" t="str">
        <f t="shared" si="574"/>
        <v/>
      </c>
      <c r="BK1149" s="113" t="str">
        <f t="shared" si="575"/>
        <v/>
      </c>
      <c r="BL1149" s="113" t="str">
        <f t="shared" si="576"/>
        <v/>
      </c>
      <c r="BM1149" s="113" t="str">
        <f t="shared" si="577"/>
        <v/>
      </c>
      <c r="BN1149" s="113" t="str">
        <f t="shared" si="578"/>
        <v/>
      </c>
    </row>
    <row r="1150" spans="1:66">
      <c r="A1150" s="111">
        <f>IF('Data Entry'!$H$4="","",'Data Entry'!$H$4)</f>
        <v>8</v>
      </c>
      <c r="B1150" s="111" t="str">
        <f>IF('Data Entry'!B1155="","",'Data Entry'!B1155)</f>
        <v/>
      </c>
      <c r="C1150" s="111" t="str">
        <f>IF('Data Entry'!C1155="","",'Data Entry'!C1155)</f>
        <v/>
      </c>
      <c r="D1150" s="114" t="str">
        <f>IF('Data Entry'!D1155="","",'Data Entry'!D1155)</f>
        <v/>
      </c>
      <c r="E1150" s="111" t="str">
        <f>IF('Data Entry'!E1155="","",UPPER('Data Entry'!E1155))</f>
        <v/>
      </c>
      <c r="F1150" s="111"/>
      <c r="G1150" s="111" t="str">
        <f>IF('Data Entry'!F1155="","",UPPER('Data Entry'!F1155))</f>
        <v/>
      </c>
      <c r="H1150" s="111"/>
      <c r="I1150" s="111"/>
      <c r="J1150" s="111"/>
      <c r="K1150" s="111" t="str">
        <f>IF('Data Entry'!G1155="","",'Data Entry'!G1155)</f>
        <v/>
      </c>
      <c r="L1150" s="111" t="str">
        <f>IF('Data Entry'!H1155="","",'Data Entry'!H1155)</f>
        <v/>
      </c>
      <c r="M1150" s="111"/>
      <c r="N1150" s="111"/>
      <c r="O1150" s="111"/>
      <c r="P1150" s="111"/>
      <c r="Q1150" s="111"/>
      <c r="R1150" s="111"/>
      <c r="S1150" s="111"/>
      <c r="T1150" s="111"/>
      <c r="U1150" s="111"/>
      <c r="V1150" s="111"/>
      <c r="W1150" s="111"/>
      <c r="X1150" s="111"/>
      <c r="Y1150" s="111"/>
      <c r="Z1150" s="111"/>
      <c r="AA1150" s="111"/>
      <c r="AB1150" s="111"/>
      <c r="AC1150" s="111"/>
      <c r="AD1150" s="111"/>
      <c r="AE1150" s="112"/>
      <c r="AF1150" s="68" t="str">
        <f>IF(AK1150="","",IF(AK1150&gt;0,COUNT($AG$2:AG1150),""))</f>
        <v/>
      </c>
      <c r="AG1150" s="113">
        <f t="shared" si="547"/>
        <v>8</v>
      </c>
      <c r="AH1150" s="113" t="str">
        <f t="shared" si="548"/>
        <v/>
      </c>
      <c r="AI1150" s="113" t="str">
        <f t="shared" si="549"/>
        <v/>
      </c>
      <c r="AJ1150" s="113" t="str">
        <f t="shared" si="550"/>
        <v/>
      </c>
      <c r="AK1150" s="113" t="str">
        <f t="shared" si="551"/>
        <v/>
      </c>
      <c r="AL1150" s="113">
        <f t="shared" si="552"/>
        <v>0</v>
      </c>
      <c r="AM1150" s="113" t="str">
        <f t="shared" si="553"/>
        <v/>
      </c>
      <c r="AN1150" s="113">
        <f t="shared" si="554"/>
        <v>0</v>
      </c>
      <c r="AO1150" s="113">
        <f t="shared" si="555"/>
        <v>0</v>
      </c>
      <c r="AP1150" s="113">
        <f t="shared" si="556"/>
        <v>0</v>
      </c>
      <c r="AQ1150" s="113" t="str">
        <f t="shared" si="557"/>
        <v/>
      </c>
      <c r="AR1150" s="113" t="str">
        <f t="shared" si="558"/>
        <v/>
      </c>
      <c r="AS1150" s="113">
        <f t="shared" si="559"/>
        <v>0</v>
      </c>
      <c r="AT1150" s="113">
        <f t="shared" si="560"/>
        <v>0</v>
      </c>
      <c r="AU1150" s="113">
        <f t="shared" si="561"/>
        <v>0</v>
      </c>
      <c r="AV1150" s="113">
        <f t="shared" si="562"/>
        <v>0</v>
      </c>
      <c r="AX1150" s="68" t="str">
        <f>IF(BC1150="","",IF(BC1150&gt;0,COUNT($AY$2:AY1150),""))</f>
        <v/>
      </c>
      <c r="AY1150" s="113" t="str">
        <f t="shared" si="563"/>
        <v/>
      </c>
      <c r="AZ1150" s="113" t="str">
        <f t="shared" si="564"/>
        <v/>
      </c>
      <c r="BA1150" s="113" t="str">
        <f t="shared" si="565"/>
        <v/>
      </c>
      <c r="BB1150" s="113" t="str">
        <f t="shared" si="566"/>
        <v/>
      </c>
      <c r="BC1150" s="113" t="str">
        <f t="shared" si="567"/>
        <v/>
      </c>
      <c r="BD1150" s="113" t="str">
        <f t="shared" si="568"/>
        <v/>
      </c>
      <c r="BE1150" s="113" t="str">
        <f t="shared" si="569"/>
        <v/>
      </c>
      <c r="BF1150" s="113" t="str">
        <f t="shared" si="570"/>
        <v/>
      </c>
      <c r="BG1150" s="113" t="str">
        <f t="shared" si="571"/>
        <v/>
      </c>
      <c r="BH1150" s="113" t="str">
        <f t="shared" si="572"/>
        <v/>
      </c>
      <c r="BI1150" s="113" t="str">
        <f t="shared" si="573"/>
        <v/>
      </c>
      <c r="BJ1150" s="113" t="str">
        <f t="shared" si="574"/>
        <v/>
      </c>
      <c r="BK1150" s="113" t="str">
        <f t="shared" si="575"/>
        <v/>
      </c>
      <c r="BL1150" s="113" t="str">
        <f t="shared" si="576"/>
        <v/>
      </c>
      <c r="BM1150" s="113" t="str">
        <f t="shared" si="577"/>
        <v/>
      </c>
      <c r="BN1150" s="113" t="str">
        <f t="shared" si="578"/>
        <v/>
      </c>
    </row>
    <row r="1151" spans="1:66">
      <c r="A1151" s="111">
        <f>IF('Data Entry'!$H$4="","",'Data Entry'!$H$4)</f>
        <v>8</v>
      </c>
      <c r="B1151" s="111" t="str">
        <f>IF('Data Entry'!B1156="","",'Data Entry'!B1156)</f>
        <v/>
      </c>
      <c r="C1151" s="111" t="str">
        <f>IF('Data Entry'!C1156="","",'Data Entry'!C1156)</f>
        <v/>
      </c>
      <c r="D1151" s="114" t="str">
        <f>IF('Data Entry'!D1156="","",'Data Entry'!D1156)</f>
        <v/>
      </c>
      <c r="E1151" s="111" t="str">
        <f>IF('Data Entry'!E1156="","",UPPER('Data Entry'!E1156))</f>
        <v/>
      </c>
      <c r="F1151" s="111"/>
      <c r="G1151" s="111" t="str">
        <f>IF('Data Entry'!F1156="","",UPPER('Data Entry'!F1156))</f>
        <v/>
      </c>
      <c r="H1151" s="111"/>
      <c r="I1151" s="111"/>
      <c r="J1151" s="111"/>
      <c r="K1151" s="111" t="str">
        <f>IF('Data Entry'!G1156="","",'Data Entry'!G1156)</f>
        <v/>
      </c>
      <c r="L1151" s="111" t="str">
        <f>IF('Data Entry'!H1156="","",'Data Entry'!H1156)</f>
        <v/>
      </c>
      <c r="M1151" s="111"/>
      <c r="N1151" s="111"/>
      <c r="O1151" s="111"/>
      <c r="P1151" s="111"/>
      <c r="Q1151" s="111"/>
      <c r="R1151" s="111"/>
      <c r="S1151" s="111"/>
      <c r="T1151" s="111"/>
      <c r="U1151" s="111"/>
      <c r="V1151" s="111"/>
      <c r="W1151" s="111"/>
      <c r="X1151" s="111"/>
      <c r="Y1151" s="111"/>
      <c r="Z1151" s="111"/>
      <c r="AA1151" s="111"/>
      <c r="AB1151" s="111"/>
      <c r="AC1151" s="111"/>
      <c r="AD1151" s="111"/>
      <c r="AE1151" s="112"/>
      <c r="AF1151" s="68" t="str">
        <f>IF(AK1151="","",IF(AK1151&gt;0,COUNT($AG$2:AG1151),""))</f>
        <v/>
      </c>
      <c r="AG1151" s="113">
        <f t="shared" si="547"/>
        <v>8</v>
      </c>
      <c r="AH1151" s="113" t="str">
        <f t="shared" si="548"/>
        <v/>
      </c>
      <c r="AI1151" s="113" t="str">
        <f t="shared" si="549"/>
        <v/>
      </c>
      <c r="AJ1151" s="113" t="str">
        <f t="shared" si="550"/>
        <v/>
      </c>
      <c r="AK1151" s="113" t="str">
        <f t="shared" si="551"/>
        <v/>
      </c>
      <c r="AL1151" s="113">
        <f t="shared" si="552"/>
        <v>0</v>
      </c>
      <c r="AM1151" s="113" t="str">
        <f t="shared" si="553"/>
        <v/>
      </c>
      <c r="AN1151" s="113">
        <f t="shared" si="554"/>
        <v>0</v>
      </c>
      <c r="AO1151" s="113">
        <f t="shared" si="555"/>
        <v>0</v>
      </c>
      <c r="AP1151" s="113">
        <f t="shared" si="556"/>
        <v>0</v>
      </c>
      <c r="AQ1151" s="113" t="str">
        <f t="shared" si="557"/>
        <v/>
      </c>
      <c r="AR1151" s="113" t="str">
        <f t="shared" si="558"/>
        <v/>
      </c>
      <c r="AS1151" s="113">
        <f t="shared" si="559"/>
        <v>0</v>
      </c>
      <c r="AT1151" s="113">
        <f t="shared" si="560"/>
        <v>0</v>
      </c>
      <c r="AU1151" s="113">
        <f t="shared" si="561"/>
        <v>0</v>
      </c>
      <c r="AV1151" s="113">
        <f t="shared" si="562"/>
        <v>0</v>
      </c>
      <c r="AX1151" s="68" t="str">
        <f>IF(BC1151="","",IF(BC1151&gt;0,COUNT($AY$2:AY1151),""))</f>
        <v/>
      </c>
      <c r="AY1151" s="113" t="str">
        <f t="shared" si="563"/>
        <v/>
      </c>
      <c r="AZ1151" s="113" t="str">
        <f t="shared" si="564"/>
        <v/>
      </c>
      <c r="BA1151" s="113" t="str">
        <f t="shared" si="565"/>
        <v/>
      </c>
      <c r="BB1151" s="113" t="str">
        <f t="shared" si="566"/>
        <v/>
      </c>
      <c r="BC1151" s="113" t="str">
        <f t="shared" si="567"/>
        <v/>
      </c>
      <c r="BD1151" s="113" t="str">
        <f t="shared" si="568"/>
        <v/>
      </c>
      <c r="BE1151" s="113" t="str">
        <f t="shared" si="569"/>
        <v/>
      </c>
      <c r="BF1151" s="113" t="str">
        <f t="shared" si="570"/>
        <v/>
      </c>
      <c r="BG1151" s="113" t="str">
        <f t="shared" si="571"/>
        <v/>
      </c>
      <c r="BH1151" s="113" t="str">
        <f t="shared" si="572"/>
        <v/>
      </c>
      <c r="BI1151" s="113" t="str">
        <f t="shared" si="573"/>
        <v/>
      </c>
      <c r="BJ1151" s="113" t="str">
        <f t="shared" si="574"/>
        <v/>
      </c>
      <c r="BK1151" s="113" t="str">
        <f t="shared" si="575"/>
        <v/>
      </c>
      <c r="BL1151" s="113" t="str">
        <f t="shared" si="576"/>
        <v/>
      </c>
      <c r="BM1151" s="113" t="str">
        <f t="shared" si="577"/>
        <v/>
      </c>
      <c r="BN1151" s="113" t="str">
        <f t="shared" si="578"/>
        <v/>
      </c>
    </row>
    <row r="1152" spans="1:66">
      <c r="A1152" s="111">
        <f>IF('Data Entry'!$H$4="","",'Data Entry'!$H$4)</f>
        <v>8</v>
      </c>
      <c r="B1152" s="111" t="str">
        <f>IF('Data Entry'!B1157="","",'Data Entry'!B1157)</f>
        <v/>
      </c>
      <c r="C1152" s="111" t="str">
        <f>IF('Data Entry'!C1157="","",'Data Entry'!C1157)</f>
        <v/>
      </c>
      <c r="D1152" s="114" t="str">
        <f>IF('Data Entry'!D1157="","",'Data Entry'!D1157)</f>
        <v/>
      </c>
      <c r="E1152" s="111" t="str">
        <f>IF('Data Entry'!E1157="","",UPPER('Data Entry'!E1157))</f>
        <v/>
      </c>
      <c r="F1152" s="111"/>
      <c r="G1152" s="111" t="str">
        <f>IF('Data Entry'!F1157="","",UPPER('Data Entry'!F1157))</f>
        <v/>
      </c>
      <c r="H1152" s="111"/>
      <c r="I1152" s="111"/>
      <c r="J1152" s="111"/>
      <c r="K1152" s="111" t="str">
        <f>IF('Data Entry'!G1157="","",'Data Entry'!G1157)</f>
        <v/>
      </c>
      <c r="L1152" s="111" t="str">
        <f>IF('Data Entry'!H1157="","",'Data Entry'!H1157)</f>
        <v/>
      </c>
      <c r="M1152" s="111"/>
      <c r="N1152" s="111"/>
      <c r="O1152" s="111"/>
      <c r="P1152" s="111"/>
      <c r="Q1152" s="111"/>
      <c r="R1152" s="111"/>
      <c r="S1152" s="111"/>
      <c r="T1152" s="111"/>
      <c r="U1152" s="111"/>
      <c r="V1152" s="111"/>
      <c r="W1152" s="111"/>
      <c r="X1152" s="111"/>
      <c r="Y1152" s="111"/>
      <c r="Z1152" s="111"/>
      <c r="AA1152" s="111"/>
      <c r="AB1152" s="111"/>
      <c r="AC1152" s="111"/>
      <c r="AD1152" s="111"/>
      <c r="AE1152" s="112"/>
      <c r="AF1152" s="68" t="str">
        <f>IF(AK1152="","",IF(AK1152&gt;0,COUNT($AG$2:AG1152),""))</f>
        <v/>
      </c>
      <c r="AG1152" s="113">
        <f t="shared" si="547"/>
        <v>8</v>
      </c>
      <c r="AH1152" s="113" t="str">
        <f t="shared" si="548"/>
        <v/>
      </c>
      <c r="AI1152" s="113" t="str">
        <f t="shared" si="549"/>
        <v/>
      </c>
      <c r="AJ1152" s="113" t="str">
        <f t="shared" si="550"/>
        <v/>
      </c>
      <c r="AK1152" s="113" t="str">
        <f t="shared" si="551"/>
        <v/>
      </c>
      <c r="AL1152" s="113">
        <f t="shared" si="552"/>
        <v>0</v>
      </c>
      <c r="AM1152" s="113" t="str">
        <f t="shared" si="553"/>
        <v/>
      </c>
      <c r="AN1152" s="113">
        <f t="shared" si="554"/>
        <v>0</v>
      </c>
      <c r="AO1152" s="113">
        <f t="shared" si="555"/>
        <v>0</v>
      </c>
      <c r="AP1152" s="113">
        <f t="shared" si="556"/>
        <v>0</v>
      </c>
      <c r="AQ1152" s="113" t="str">
        <f t="shared" si="557"/>
        <v/>
      </c>
      <c r="AR1152" s="113" t="str">
        <f t="shared" si="558"/>
        <v/>
      </c>
      <c r="AS1152" s="113">
        <f t="shared" si="559"/>
        <v>0</v>
      </c>
      <c r="AT1152" s="113">
        <f t="shared" si="560"/>
        <v>0</v>
      </c>
      <c r="AU1152" s="113">
        <f t="shared" si="561"/>
        <v>0</v>
      </c>
      <c r="AV1152" s="113">
        <f t="shared" si="562"/>
        <v>0</v>
      </c>
      <c r="AX1152" s="68" t="str">
        <f>IF(BC1152="","",IF(BC1152&gt;0,COUNT($AY$2:AY1152),""))</f>
        <v/>
      </c>
      <c r="AY1152" s="113" t="str">
        <f t="shared" si="563"/>
        <v/>
      </c>
      <c r="AZ1152" s="113" t="str">
        <f t="shared" si="564"/>
        <v/>
      </c>
      <c r="BA1152" s="113" t="str">
        <f t="shared" si="565"/>
        <v/>
      </c>
      <c r="BB1152" s="113" t="str">
        <f t="shared" si="566"/>
        <v/>
      </c>
      <c r="BC1152" s="113" t="str">
        <f t="shared" si="567"/>
        <v/>
      </c>
      <c r="BD1152" s="113" t="str">
        <f t="shared" si="568"/>
        <v/>
      </c>
      <c r="BE1152" s="113" t="str">
        <f t="shared" si="569"/>
        <v/>
      </c>
      <c r="BF1152" s="113" t="str">
        <f t="shared" si="570"/>
        <v/>
      </c>
      <c r="BG1152" s="113" t="str">
        <f t="shared" si="571"/>
        <v/>
      </c>
      <c r="BH1152" s="113" t="str">
        <f t="shared" si="572"/>
        <v/>
      </c>
      <c r="BI1152" s="113" t="str">
        <f t="shared" si="573"/>
        <v/>
      </c>
      <c r="BJ1152" s="113" t="str">
        <f t="shared" si="574"/>
        <v/>
      </c>
      <c r="BK1152" s="113" t="str">
        <f t="shared" si="575"/>
        <v/>
      </c>
      <c r="BL1152" s="113" t="str">
        <f t="shared" si="576"/>
        <v/>
      </c>
      <c r="BM1152" s="113" t="str">
        <f t="shared" si="577"/>
        <v/>
      </c>
      <c r="BN1152" s="113" t="str">
        <f t="shared" si="578"/>
        <v/>
      </c>
    </row>
    <row r="1153" spans="1:66">
      <c r="A1153" s="111">
        <f>IF('Data Entry'!$H$4="","",'Data Entry'!$H$4)</f>
        <v>8</v>
      </c>
      <c r="B1153" s="111" t="str">
        <f>IF('Data Entry'!B1158="","",'Data Entry'!B1158)</f>
        <v/>
      </c>
      <c r="C1153" s="111" t="str">
        <f>IF('Data Entry'!C1158="","",'Data Entry'!C1158)</f>
        <v/>
      </c>
      <c r="D1153" s="114" t="str">
        <f>IF('Data Entry'!D1158="","",'Data Entry'!D1158)</f>
        <v/>
      </c>
      <c r="E1153" s="111" t="str">
        <f>IF('Data Entry'!E1158="","",UPPER('Data Entry'!E1158))</f>
        <v/>
      </c>
      <c r="F1153" s="111"/>
      <c r="G1153" s="111" t="str">
        <f>IF('Data Entry'!F1158="","",UPPER('Data Entry'!F1158))</f>
        <v/>
      </c>
      <c r="H1153" s="111"/>
      <c r="I1153" s="111"/>
      <c r="J1153" s="111"/>
      <c r="K1153" s="111" t="str">
        <f>IF('Data Entry'!G1158="","",'Data Entry'!G1158)</f>
        <v/>
      </c>
      <c r="L1153" s="111" t="str">
        <f>IF('Data Entry'!H1158="","",'Data Entry'!H1158)</f>
        <v/>
      </c>
      <c r="M1153" s="111"/>
      <c r="N1153" s="111"/>
      <c r="O1153" s="111"/>
      <c r="P1153" s="111"/>
      <c r="Q1153" s="111"/>
      <c r="R1153" s="111"/>
      <c r="S1153" s="111"/>
      <c r="T1153" s="111"/>
      <c r="U1153" s="111"/>
      <c r="V1153" s="111"/>
      <c r="W1153" s="111"/>
      <c r="X1153" s="111"/>
      <c r="Y1153" s="111"/>
      <c r="Z1153" s="111"/>
      <c r="AA1153" s="111"/>
      <c r="AB1153" s="111"/>
      <c r="AC1153" s="111"/>
      <c r="AD1153" s="111"/>
      <c r="AE1153" s="112"/>
      <c r="AF1153" s="68" t="str">
        <f>IF(AK1153="","",IF(AK1153&gt;0,COUNT($AG$2:AG1153),""))</f>
        <v/>
      </c>
      <c r="AG1153" s="113">
        <f t="shared" si="547"/>
        <v>8</v>
      </c>
      <c r="AH1153" s="113" t="str">
        <f t="shared" si="548"/>
        <v/>
      </c>
      <c r="AI1153" s="113" t="str">
        <f t="shared" si="549"/>
        <v/>
      </c>
      <c r="AJ1153" s="113" t="str">
        <f t="shared" si="550"/>
        <v/>
      </c>
      <c r="AK1153" s="113" t="str">
        <f t="shared" si="551"/>
        <v/>
      </c>
      <c r="AL1153" s="113">
        <f t="shared" si="552"/>
        <v>0</v>
      </c>
      <c r="AM1153" s="113" t="str">
        <f t="shared" si="553"/>
        <v/>
      </c>
      <c r="AN1153" s="113">
        <f t="shared" si="554"/>
        <v>0</v>
      </c>
      <c r="AO1153" s="113">
        <f t="shared" si="555"/>
        <v>0</v>
      </c>
      <c r="AP1153" s="113">
        <f t="shared" si="556"/>
        <v>0</v>
      </c>
      <c r="AQ1153" s="113" t="str">
        <f t="shared" si="557"/>
        <v/>
      </c>
      <c r="AR1153" s="113" t="str">
        <f t="shared" si="558"/>
        <v/>
      </c>
      <c r="AS1153" s="113">
        <f t="shared" si="559"/>
        <v>0</v>
      </c>
      <c r="AT1153" s="113">
        <f t="shared" si="560"/>
        <v>0</v>
      </c>
      <c r="AU1153" s="113">
        <f t="shared" si="561"/>
        <v>0</v>
      </c>
      <c r="AV1153" s="113">
        <f t="shared" si="562"/>
        <v>0</v>
      </c>
      <c r="AX1153" s="68" t="str">
        <f>IF(BC1153="","",IF(BC1153&gt;0,COUNT($AY$2:AY1153),""))</f>
        <v/>
      </c>
      <c r="AY1153" s="113" t="str">
        <f t="shared" si="563"/>
        <v/>
      </c>
      <c r="AZ1153" s="113" t="str">
        <f t="shared" si="564"/>
        <v/>
      </c>
      <c r="BA1153" s="113" t="str">
        <f t="shared" si="565"/>
        <v/>
      </c>
      <c r="BB1153" s="113" t="str">
        <f t="shared" si="566"/>
        <v/>
      </c>
      <c r="BC1153" s="113" t="str">
        <f t="shared" si="567"/>
        <v/>
      </c>
      <c r="BD1153" s="113" t="str">
        <f t="shared" si="568"/>
        <v/>
      </c>
      <c r="BE1153" s="113" t="str">
        <f t="shared" si="569"/>
        <v/>
      </c>
      <c r="BF1153" s="113" t="str">
        <f t="shared" si="570"/>
        <v/>
      </c>
      <c r="BG1153" s="113" t="str">
        <f t="shared" si="571"/>
        <v/>
      </c>
      <c r="BH1153" s="113" t="str">
        <f t="shared" si="572"/>
        <v/>
      </c>
      <c r="BI1153" s="113" t="str">
        <f t="shared" si="573"/>
        <v/>
      </c>
      <c r="BJ1153" s="113" t="str">
        <f t="shared" si="574"/>
        <v/>
      </c>
      <c r="BK1153" s="113" t="str">
        <f t="shared" si="575"/>
        <v/>
      </c>
      <c r="BL1153" s="113" t="str">
        <f t="shared" si="576"/>
        <v/>
      </c>
      <c r="BM1153" s="113" t="str">
        <f t="shared" si="577"/>
        <v/>
      </c>
      <c r="BN1153" s="113" t="str">
        <f t="shared" si="578"/>
        <v/>
      </c>
    </row>
    <row r="1154" spans="1:66">
      <c r="A1154" s="111">
        <f>IF('Data Entry'!$H$4="","",'Data Entry'!$H$4)</f>
        <v>8</v>
      </c>
      <c r="B1154" s="111" t="str">
        <f>IF('Data Entry'!B1159="","",'Data Entry'!B1159)</f>
        <v/>
      </c>
      <c r="C1154" s="111" t="str">
        <f>IF('Data Entry'!C1159="","",'Data Entry'!C1159)</f>
        <v/>
      </c>
      <c r="D1154" s="114" t="str">
        <f>IF('Data Entry'!D1159="","",'Data Entry'!D1159)</f>
        <v/>
      </c>
      <c r="E1154" s="111" t="str">
        <f>IF('Data Entry'!E1159="","",UPPER('Data Entry'!E1159))</f>
        <v/>
      </c>
      <c r="F1154" s="111"/>
      <c r="G1154" s="111" t="str">
        <f>IF('Data Entry'!F1159="","",UPPER('Data Entry'!F1159))</f>
        <v/>
      </c>
      <c r="H1154" s="111"/>
      <c r="I1154" s="111"/>
      <c r="J1154" s="111"/>
      <c r="K1154" s="111" t="str">
        <f>IF('Data Entry'!G1159="","",'Data Entry'!G1159)</f>
        <v/>
      </c>
      <c r="L1154" s="111" t="str">
        <f>IF('Data Entry'!H1159="","",'Data Entry'!H1159)</f>
        <v/>
      </c>
      <c r="M1154" s="111"/>
      <c r="N1154" s="111"/>
      <c r="O1154" s="111"/>
      <c r="P1154" s="111"/>
      <c r="Q1154" s="111"/>
      <c r="R1154" s="111"/>
      <c r="S1154" s="111"/>
      <c r="T1154" s="111"/>
      <c r="U1154" s="111"/>
      <c r="V1154" s="111"/>
      <c r="W1154" s="111"/>
      <c r="X1154" s="111"/>
      <c r="Y1154" s="111"/>
      <c r="Z1154" s="111"/>
      <c r="AA1154" s="111"/>
      <c r="AB1154" s="111"/>
      <c r="AC1154" s="111"/>
      <c r="AD1154" s="111"/>
      <c r="AE1154" s="112"/>
      <c r="AF1154" s="68" t="str">
        <f>IF(AK1154="","",IF(AK1154&gt;0,COUNT($AG$2:AG1154),""))</f>
        <v/>
      </c>
      <c r="AG1154" s="113">
        <f t="shared" si="547"/>
        <v>8</v>
      </c>
      <c r="AH1154" s="113" t="str">
        <f t="shared" si="548"/>
        <v/>
      </c>
      <c r="AI1154" s="113" t="str">
        <f t="shared" si="549"/>
        <v/>
      </c>
      <c r="AJ1154" s="113" t="str">
        <f t="shared" si="550"/>
        <v/>
      </c>
      <c r="AK1154" s="113" t="str">
        <f t="shared" si="551"/>
        <v/>
      </c>
      <c r="AL1154" s="113">
        <f t="shared" si="552"/>
        <v>0</v>
      </c>
      <c r="AM1154" s="113" t="str">
        <f t="shared" si="553"/>
        <v/>
      </c>
      <c r="AN1154" s="113">
        <f t="shared" si="554"/>
        <v>0</v>
      </c>
      <c r="AO1154" s="113">
        <f t="shared" si="555"/>
        <v>0</v>
      </c>
      <c r="AP1154" s="113">
        <f t="shared" si="556"/>
        <v>0</v>
      </c>
      <c r="AQ1154" s="113" t="str">
        <f t="shared" si="557"/>
        <v/>
      </c>
      <c r="AR1154" s="113" t="str">
        <f t="shared" si="558"/>
        <v/>
      </c>
      <c r="AS1154" s="113">
        <f t="shared" si="559"/>
        <v>0</v>
      </c>
      <c r="AT1154" s="113">
        <f t="shared" si="560"/>
        <v>0</v>
      </c>
      <c r="AU1154" s="113">
        <f t="shared" si="561"/>
        <v>0</v>
      </c>
      <c r="AV1154" s="113">
        <f t="shared" si="562"/>
        <v>0</v>
      </c>
      <c r="AX1154" s="68" t="str">
        <f>IF(BC1154="","",IF(BC1154&gt;0,COUNT($AY$2:AY1154),""))</f>
        <v/>
      </c>
      <c r="AY1154" s="113" t="str">
        <f t="shared" si="563"/>
        <v/>
      </c>
      <c r="AZ1154" s="113" t="str">
        <f t="shared" si="564"/>
        <v/>
      </c>
      <c r="BA1154" s="113" t="str">
        <f t="shared" si="565"/>
        <v/>
      </c>
      <c r="BB1154" s="113" t="str">
        <f t="shared" si="566"/>
        <v/>
      </c>
      <c r="BC1154" s="113" t="str">
        <f t="shared" si="567"/>
        <v/>
      </c>
      <c r="BD1154" s="113" t="str">
        <f t="shared" si="568"/>
        <v/>
      </c>
      <c r="BE1154" s="113" t="str">
        <f t="shared" si="569"/>
        <v/>
      </c>
      <c r="BF1154" s="113" t="str">
        <f t="shared" si="570"/>
        <v/>
      </c>
      <c r="BG1154" s="113" t="str">
        <f t="shared" si="571"/>
        <v/>
      </c>
      <c r="BH1154" s="113" t="str">
        <f t="shared" si="572"/>
        <v/>
      </c>
      <c r="BI1154" s="113" t="str">
        <f t="shared" si="573"/>
        <v/>
      </c>
      <c r="BJ1154" s="113" t="str">
        <f t="shared" si="574"/>
        <v/>
      </c>
      <c r="BK1154" s="113" t="str">
        <f t="shared" si="575"/>
        <v/>
      </c>
      <c r="BL1154" s="113" t="str">
        <f t="shared" si="576"/>
        <v/>
      </c>
      <c r="BM1154" s="113" t="str">
        <f t="shared" si="577"/>
        <v/>
      </c>
      <c r="BN1154" s="113" t="str">
        <f t="shared" si="578"/>
        <v/>
      </c>
    </row>
    <row r="1155" spans="1:66">
      <c r="A1155" s="111">
        <f>IF('Data Entry'!$H$4="","",'Data Entry'!$H$4)</f>
        <v>8</v>
      </c>
      <c r="B1155" s="111" t="str">
        <f>IF('Data Entry'!B1160="","",'Data Entry'!B1160)</f>
        <v/>
      </c>
      <c r="C1155" s="111" t="str">
        <f>IF('Data Entry'!C1160="","",'Data Entry'!C1160)</f>
        <v/>
      </c>
      <c r="D1155" s="114" t="str">
        <f>IF('Data Entry'!D1160="","",'Data Entry'!D1160)</f>
        <v/>
      </c>
      <c r="E1155" s="111" t="str">
        <f>IF('Data Entry'!E1160="","",UPPER('Data Entry'!E1160))</f>
        <v/>
      </c>
      <c r="F1155" s="111"/>
      <c r="G1155" s="111" t="str">
        <f>IF('Data Entry'!F1160="","",UPPER('Data Entry'!F1160))</f>
        <v/>
      </c>
      <c r="H1155" s="111"/>
      <c r="I1155" s="111"/>
      <c r="J1155" s="111"/>
      <c r="K1155" s="111" t="str">
        <f>IF('Data Entry'!G1160="","",'Data Entry'!G1160)</f>
        <v/>
      </c>
      <c r="L1155" s="111" t="str">
        <f>IF('Data Entry'!H1160="","",'Data Entry'!H1160)</f>
        <v/>
      </c>
      <c r="M1155" s="111"/>
      <c r="N1155" s="111"/>
      <c r="O1155" s="111"/>
      <c r="P1155" s="111"/>
      <c r="Q1155" s="111"/>
      <c r="R1155" s="111"/>
      <c r="S1155" s="111"/>
      <c r="T1155" s="111"/>
      <c r="U1155" s="111"/>
      <c r="V1155" s="111"/>
      <c r="W1155" s="111"/>
      <c r="X1155" s="111"/>
      <c r="Y1155" s="111"/>
      <c r="Z1155" s="111"/>
      <c r="AA1155" s="111"/>
      <c r="AB1155" s="111"/>
      <c r="AC1155" s="111"/>
      <c r="AD1155" s="111"/>
      <c r="AE1155" s="112"/>
      <c r="AF1155" s="68" t="str">
        <f>IF(AK1155="","",IF(AK1155&gt;0,COUNT($AG$2:AG1155),""))</f>
        <v/>
      </c>
      <c r="AG1155" s="113">
        <f t="shared" ref="AG1155:AG1218" si="579">IF(AND($AJ$1=8,$A1155=8),A1155,"")</f>
        <v>8</v>
      </c>
      <c r="AH1155" s="113" t="str">
        <f t="shared" ref="AH1155:AH1218" si="580">IF(AND($AJ$1=8,$A1155=8),B1155,"")</f>
        <v/>
      </c>
      <c r="AI1155" s="113" t="str">
        <f t="shared" ref="AI1155:AI1218" si="581">IF(AND($AJ$1=8,$A1155=8),C1155,"")</f>
        <v/>
      </c>
      <c r="AJ1155" s="113" t="str">
        <f t="shared" ref="AJ1155:AJ1218" si="582">IF(AND($AJ$1=8,$A1155=8),D1155,"")</f>
        <v/>
      </c>
      <c r="AK1155" s="113" t="str">
        <f t="shared" ref="AK1155:AK1218" si="583">IF(AND($AJ$1=8,$A1155=8),E1155,"")</f>
        <v/>
      </c>
      <c r="AL1155" s="113">
        <f t="shared" ref="AL1155:AL1218" si="584">IF(AND($AJ$1=8,$A1155=8),F1155,"")</f>
        <v>0</v>
      </c>
      <c r="AM1155" s="113" t="str">
        <f t="shared" ref="AM1155:AM1218" si="585">IF(AND($AJ$1=8,$A1155=8),G1155,"")</f>
        <v/>
      </c>
      <c r="AN1155" s="113">
        <f t="shared" ref="AN1155:AN1218" si="586">IF(AND($AJ$1=8,$A1155=8),H1155,"")</f>
        <v>0</v>
      </c>
      <c r="AO1155" s="113">
        <f t="shared" ref="AO1155:AO1218" si="587">IF(AND($AJ$1=8,$A1155=8),I1155,"")</f>
        <v>0</v>
      </c>
      <c r="AP1155" s="113">
        <f t="shared" ref="AP1155:AP1218" si="588">IF(AND($AJ$1=8,$A1155=8),J1155,"")</f>
        <v>0</v>
      </c>
      <c r="AQ1155" s="113" t="str">
        <f t="shared" ref="AQ1155:AQ1218" si="589">IF(AND($AJ$1=8,$A1155=8),K1155,"")</f>
        <v/>
      </c>
      <c r="AR1155" s="113" t="str">
        <f t="shared" ref="AR1155:AR1218" si="590">IF(AND($AJ$1=8,$A1155=8),L1155,"")</f>
        <v/>
      </c>
      <c r="AS1155" s="113">
        <f t="shared" ref="AS1155:AS1218" si="591">IF(AND($AJ$1=8,$A1155=8),M1155,"")</f>
        <v>0</v>
      </c>
      <c r="AT1155" s="113">
        <f t="shared" ref="AT1155:AT1218" si="592">IF(AND($AJ$1=8,$A1155=8),N1155,"")</f>
        <v>0</v>
      </c>
      <c r="AU1155" s="113">
        <f t="shared" ref="AU1155:AU1218" si="593">IF(AND($AJ$1=8,$A1155=8),O1155,"")</f>
        <v>0</v>
      </c>
      <c r="AV1155" s="113">
        <f t="shared" ref="AV1155:AV1218" si="594">IF(AND($AJ$1=8,$A1155=8),P1155,"")</f>
        <v>0</v>
      </c>
      <c r="AX1155" s="68" t="str">
        <f>IF(BC1155="","",IF(BC1155&gt;0,COUNT($AY$2:AY1155),""))</f>
        <v/>
      </c>
      <c r="AY1155" s="113" t="str">
        <f t="shared" ref="AY1155:AY1218" si="595">IF(AND($BB$1=8,$A1155=8,$BC$1=B1155),A1155,"")</f>
        <v/>
      </c>
      <c r="AZ1155" s="113" t="str">
        <f t="shared" ref="AZ1155:AZ1218" si="596">IF(AND($BB$1=8,$A1155=8,$BC$1=$B1155),B1155,"")</f>
        <v/>
      </c>
      <c r="BA1155" s="113" t="str">
        <f t="shared" ref="BA1155:BA1218" si="597">IF(AND($BB$1=8,$A1155=8,$BC$1=$B1155),C1155,"")</f>
        <v/>
      </c>
      <c r="BB1155" s="113" t="str">
        <f t="shared" ref="BB1155:BB1218" si="598">IF(AND($BB$1=8,$A1155=8,$BC$1=$B1155),D1155,"")</f>
        <v/>
      </c>
      <c r="BC1155" s="113" t="str">
        <f t="shared" ref="BC1155:BC1218" si="599">IF(AND($BB$1=8,$A1155=8,$BC$1=$B1155),E1155,"")</f>
        <v/>
      </c>
      <c r="BD1155" s="113" t="str">
        <f t="shared" ref="BD1155:BD1218" si="600">IF(AND($BB$1=8,$A1155=8,$BC$1=$B1155),F1155,"")</f>
        <v/>
      </c>
      <c r="BE1155" s="113" t="str">
        <f t="shared" ref="BE1155:BE1218" si="601">IF(AND($BB$1=8,$A1155=8,$BC$1=$B1155),G1155,"")</f>
        <v/>
      </c>
      <c r="BF1155" s="113" t="str">
        <f t="shared" ref="BF1155:BF1218" si="602">IF(AND($BB$1=8,$A1155=8,$BC$1=$B1155),H1155,"")</f>
        <v/>
      </c>
      <c r="BG1155" s="113" t="str">
        <f t="shared" ref="BG1155:BG1218" si="603">IF(AND($BB$1=8,$A1155=8,$BC$1=$B1155),I1155,"")</f>
        <v/>
      </c>
      <c r="BH1155" s="113" t="str">
        <f t="shared" ref="BH1155:BH1218" si="604">IF(AND($BB$1=8,$A1155=8,$BC$1=$B1155),J1155,"")</f>
        <v/>
      </c>
      <c r="BI1155" s="113" t="str">
        <f t="shared" ref="BI1155:BI1218" si="605">IF(AND($BB$1=8,$A1155=8,$BC$1=$B1155),K1155,"")</f>
        <v/>
      </c>
      <c r="BJ1155" s="113" t="str">
        <f t="shared" ref="BJ1155:BJ1218" si="606">IF(AND($BB$1=8,$A1155=8,$BC$1=$B1155),L1155,"")</f>
        <v/>
      </c>
      <c r="BK1155" s="113" t="str">
        <f t="shared" ref="BK1155:BK1218" si="607">IF(AND($BB$1=8,$A1155=8,$BC$1=$B1155),M1155,"")</f>
        <v/>
      </c>
      <c r="BL1155" s="113" t="str">
        <f t="shared" ref="BL1155:BL1218" si="608">IF(AND($BB$1=8,$A1155=8,$BC$1=$B1155),N1155,"")</f>
        <v/>
      </c>
      <c r="BM1155" s="113" t="str">
        <f t="shared" ref="BM1155:BM1218" si="609">IF(AND($BB$1=8,$A1155=8,$BC$1=$B1155),O1155,"")</f>
        <v/>
      </c>
      <c r="BN1155" s="113" t="str">
        <f t="shared" ref="BN1155:BN1218" si="610">IF(AND($BB$1=8,$A1155=8,$BC$1=$B1155),P1155,"")</f>
        <v/>
      </c>
    </row>
    <row r="1156" spans="1:66">
      <c r="A1156" s="111">
        <f>IF('Data Entry'!$H$4="","",'Data Entry'!$H$4)</f>
        <v>8</v>
      </c>
      <c r="B1156" s="111" t="str">
        <f>IF('Data Entry'!B1161="","",'Data Entry'!B1161)</f>
        <v/>
      </c>
      <c r="C1156" s="111" t="str">
        <f>IF('Data Entry'!C1161="","",'Data Entry'!C1161)</f>
        <v/>
      </c>
      <c r="D1156" s="114" t="str">
        <f>IF('Data Entry'!D1161="","",'Data Entry'!D1161)</f>
        <v/>
      </c>
      <c r="E1156" s="111" t="str">
        <f>IF('Data Entry'!E1161="","",UPPER('Data Entry'!E1161))</f>
        <v/>
      </c>
      <c r="F1156" s="111"/>
      <c r="G1156" s="111" t="str">
        <f>IF('Data Entry'!F1161="","",UPPER('Data Entry'!F1161))</f>
        <v/>
      </c>
      <c r="H1156" s="111"/>
      <c r="I1156" s="111"/>
      <c r="J1156" s="111"/>
      <c r="K1156" s="111" t="str">
        <f>IF('Data Entry'!G1161="","",'Data Entry'!G1161)</f>
        <v/>
      </c>
      <c r="L1156" s="111" t="str">
        <f>IF('Data Entry'!H1161="","",'Data Entry'!H1161)</f>
        <v/>
      </c>
      <c r="M1156" s="111"/>
      <c r="N1156" s="111"/>
      <c r="O1156" s="111"/>
      <c r="P1156" s="111"/>
      <c r="Q1156" s="111"/>
      <c r="R1156" s="111"/>
      <c r="S1156" s="111"/>
      <c r="T1156" s="111"/>
      <c r="U1156" s="111"/>
      <c r="V1156" s="111"/>
      <c r="W1156" s="111"/>
      <c r="X1156" s="111"/>
      <c r="Y1156" s="111"/>
      <c r="Z1156" s="111"/>
      <c r="AA1156" s="111"/>
      <c r="AB1156" s="111"/>
      <c r="AC1156" s="111"/>
      <c r="AD1156" s="111"/>
      <c r="AE1156" s="112"/>
      <c r="AF1156" s="68" t="str">
        <f>IF(AK1156="","",IF(AK1156&gt;0,COUNT($AG$2:AG1156),""))</f>
        <v/>
      </c>
      <c r="AG1156" s="113">
        <f t="shared" si="579"/>
        <v>8</v>
      </c>
      <c r="AH1156" s="113" t="str">
        <f t="shared" si="580"/>
        <v/>
      </c>
      <c r="AI1156" s="113" t="str">
        <f t="shared" si="581"/>
        <v/>
      </c>
      <c r="AJ1156" s="113" t="str">
        <f t="shared" si="582"/>
        <v/>
      </c>
      <c r="AK1156" s="113" t="str">
        <f t="shared" si="583"/>
        <v/>
      </c>
      <c r="AL1156" s="113">
        <f t="shared" si="584"/>
        <v>0</v>
      </c>
      <c r="AM1156" s="113" t="str">
        <f t="shared" si="585"/>
        <v/>
      </c>
      <c r="AN1156" s="113">
        <f t="shared" si="586"/>
        <v>0</v>
      </c>
      <c r="AO1156" s="113">
        <f t="shared" si="587"/>
        <v>0</v>
      </c>
      <c r="AP1156" s="113">
        <f t="shared" si="588"/>
        <v>0</v>
      </c>
      <c r="AQ1156" s="113" t="str">
        <f t="shared" si="589"/>
        <v/>
      </c>
      <c r="AR1156" s="113" t="str">
        <f t="shared" si="590"/>
        <v/>
      </c>
      <c r="AS1156" s="113">
        <f t="shared" si="591"/>
        <v>0</v>
      </c>
      <c r="AT1156" s="113">
        <f t="shared" si="592"/>
        <v>0</v>
      </c>
      <c r="AU1156" s="113">
        <f t="shared" si="593"/>
        <v>0</v>
      </c>
      <c r="AV1156" s="113">
        <f t="shared" si="594"/>
        <v>0</v>
      </c>
      <c r="AX1156" s="68" t="str">
        <f>IF(BC1156="","",IF(BC1156&gt;0,COUNT($AY$2:AY1156),""))</f>
        <v/>
      </c>
      <c r="AY1156" s="113" t="str">
        <f t="shared" si="595"/>
        <v/>
      </c>
      <c r="AZ1156" s="113" t="str">
        <f t="shared" si="596"/>
        <v/>
      </c>
      <c r="BA1156" s="113" t="str">
        <f t="shared" si="597"/>
        <v/>
      </c>
      <c r="BB1156" s="113" t="str">
        <f t="shared" si="598"/>
        <v/>
      </c>
      <c r="BC1156" s="113" t="str">
        <f t="shared" si="599"/>
        <v/>
      </c>
      <c r="BD1156" s="113" t="str">
        <f t="shared" si="600"/>
        <v/>
      </c>
      <c r="BE1156" s="113" t="str">
        <f t="shared" si="601"/>
        <v/>
      </c>
      <c r="BF1156" s="113" t="str">
        <f t="shared" si="602"/>
        <v/>
      </c>
      <c r="BG1156" s="113" t="str">
        <f t="shared" si="603"/>
        <v/>
      </c>
      <c r="BH1156" s="113" t="str">
        <f t="shared" si="604"/>
        <v/>
      </c>
      <c r="BI1156" s="113" t="str">
        <f t="shared" si="605"/>
        <v/>
      </c>
      <c r="BJ1156" s="113" t="str">
        <f t="shared" si="606"/>
        <v/>
      </c>
      <c r="BK1156" s="113" t="str">
        <f t="shared" si="607"/>
        <v/>
      </c>
      <c r="BL1156" s="113" t="str">
        <f t="shared" si="608"/>
        <v/>
      </c>
      <c r="BM1156" s="113" t="str">
        <f t="shared" si="609"/>
        <v/>
      </c>
      <c r="BN1156" s="113" t="str">
        <f t="shared" si="610"/>
        <v/>
      </c>
    </row>
    <row r="1157" spans="1:66">
      <c r="A1157" s="111">
        <f>IF('Data Entry'!$H$4="","",'Data Entry'!$H$4)</f>
        <v>8</v>
      </c>
      <c r="B1157" s="111" t="str">
        <f>IF('Data Entry'!B1162="","",'Data Entry'!B1162)</f>
        <v/>
      </c>
      <c r="C1157" s="111" t="str">
        <f>IF('Data Entry'!C1162="","",'Data Entry'!C1162)</f>
        <v/>
      </c>
      <c r="D1157" s="114" t="str">
        <f>IF('Data Entry'!D1162="","",'Data Entry'!D1162)</f>
        <v/>
      </c>
      <c r="E1157" s="111" t="str">
        <f>IF('Data Entry'!E1162="","",UPPER('Data Entry'!E1162))</f>
        <v/>
      </c>
      <c r="F1157" s="111"/>
      <c r="G1157" s="111" t="str">
        <f>IF('Data Entry'!F1162="","",UPPER('Data Entry'!F1162))</f>
        <v/>
      </c>
      <c r="H1157" s="111"/>
      <c r="I1157" s="111"/>
      <c r="J1157" s="111"/>
      <c r="K1157" s="111" t="str">
        <f>IF('Data Entry'!G1162="","",'Data Entry'!G1162)</f>
        <v/>
      </c>
      <c r="L1157" s="111" t="str">
        <f>IF('Data Entry'!H1162="","",'Data Entry'!H1162)</f>
        <v/>
      </c>
      <c r="M1157" s="111"/>
      <c r="N1157" s="111"/>
      <c r="O1157" s="111"/>
      <c r="P1157" s="111"/>
      <c r="Q1157" s="111"/>
      <c r="R1157" s="111"/>
      <c r="S1157" s="111"/>
      <c r="T1157" s="111"/>
      <c r="U1157" s="111"/>
      <c r="V1157" s="111"/>
      <c r="W1157" s="111"/>
      <c r="X1157" s="111"/>
      <c r="Y1157" s="111"/>
      <c r="Z1157" s="111"/>
      <c r="AA1157" s="111"/>
      <c r="AB1157" s="111"/>
      <c r="AC1157" s="111"/>
      <c r="AD1157" s="111"/>
      <c r="AE1157" s="112"/>
      <c r="AF1157" s="68" t="str">
        <f>IF(AK1157="","",IF(AK1157&gt;0,COUNT($AG$2:AG1157),""))</f>
        <v/>
      </c>
      <c r="AG1157" s="113">
        <f t="shared" si="579"/>
        <v>8</v>
      </c>
      <c r="AH1157" s="113" t="str">
        <f t="shared" si="580"/>
        <v/>
      </c>
      <c r="AI1157" s="113" t="str">
        <f t="shared" si="581"/>
        <v/>
      </c>
      <c r="AJ1157" s="113" t="str">
        <f t="shared" si="582"/>
        <v/>
      </c>
      <c r="AK1157" s="113" t="str">
        <f t="shared" si="583"/>
        <v/>
      </c>
      <c r="AL1157" s="113">
        <f t="shared" si="584"/>
        <v>0</v>
      </c>
      <c r="AM1157" s="113" t="str">
        <f t="shared" si="585"/>
        <v/>
      </c>
      <c r="AN1157" s="113">
        <f t="shared" si="586"/>
        <v>0</v>
      </c>
      <c r="AO1157" s="113">
        <f t="shared" si="587"/>
        <v>0</v>
      </c>
      <c r="AP1157" s="113">
        <f t="shared" si="588"/>
        <v>0</v>
      </c>
      <c r="AQ1157" s="113" t="str">
        <f t="shared" si="589"/>
        <v/>
      </c>
      <c r="AR1157" s="113" t="str">
        <f t="shared" si="590"/>
        <v/>
      </c>
      <c r="AS1157" s="113">
        <f t="shared" si="591"/>
        <v>0</v>
      </c>
      <c r="AT1157" s="113">
        <f t="shared" si="592"/>
        <v>0</v>
      </c>
      <c r="AU1157" s="113">
        <f t="shared" si="593"/>
        <v>0</v>
      </c>
      <c r="AV1157" s="113">
        <f t="shared" si="594"/>
        <v>0</v>
      </c>
      <c r="AX1157" s="68" t="str">
        <f>IF(BC1157="","",IF(BC1157&gt;0,COUNT($AY$2:AY1157),""))</f>
        <v/>
      </c>
      <c r="AY1157" s="113" t="str">
        <f t="shared" si="595"/>
        <v/>
      </c>
      <c r="AZ1157" s="113" t="str">
        <f t="shared" si="596"/>
        <v/>
      </c>
      <c r="BA1157" s="113" t="str">
        <f t="shared" si="597"/>
        <v/>
      </c>
      <c r="BB1157" s="113" t="str">
        <f t="shared" si="598"/>
        <v/>
      </c>
      <c r="BC1157" s="113" t="str">
        <f t="shared" si="599"/>
        <v/>
      </c>
      <c r="BD1157" s="113" t="str">
        <f t="shared" si="600"/>
        <v/>
      </c>
      <c r="BE1157" s="113" t="str">
        <f t="shared" si="601"/>
        <v/>
      </c>
      <c r="BF1157" s="113" t="str">
        <f t="shared" si="602"/>
        <v/>
      </c>
      <c r="BG1157" s="113" t="str">
        <f t="shared" si="603"/>
        <v/>
      </c>
      <c r="BH1157" s="113" t="str">
        <f t="shared" si="604"/>
        <v/>
      </c>
      <c r="BI1157" s="113" t="str">
        <f t="shared" si="605"/>
        <v/>
      </c>
      <c r="BJ1157" s="113" t="str">
        <f t="shared" si="606"/>
        <v/>
      </c>
      <c r="BK1157" s="113" t="str">
        <f t="shared" si="607"/>
        <v/>
      </c>
      <c r="BL1157" s="113" t="str">
        <f t="shared" si="608"/>
        <v/>
      </c>
      <c r="BM1157" s="113" t="str">
        <f t="shared" si="609"/>
        <v/>
      </c>
      <c r="BN1157" s="113" t="str">
        <f t="shared" si="610"/>
        <v/>
      </c>
    </row>
    <row r="1158" spans="1:66">
      <c r="A1158" s="111">
        <f>IF('Data Entry'!$H$4="","",'Data Entry'!$H$4)</f>
        <v>8</v>
      </c>
      <c r="B1158" s="111" t="str">
        <f>IF('Data Entry'!B1163="","",'Data Entry'!B1163)</f>
        <v/>
      </c>
      <c r="C1158" s="111" t="str">
        <f>IF('Data Entry'!C1163="","",'Data Entry'!C1163)</f>
        <v/>
      </c>
      <c r="D1158" s="114" t="str">
        <f>IF('Data Entry'!D1163="","",'Data Entry'!D1163)</f>
        <v/>
      </c>
      <c r="E1158" s="111" t="str">
        <f>IF('Data Entry'!E1163="","",UPPER('Data Entry'!E1163))</f>
        <v/>
      </c>
      <c r="F1158" s="111"/>
      <c r="G1158" s="111" t="str">
        <f>IF('Data Entry'!F1163="","",UPPER('Data Entry'!F1163))</f>
        <v/>
      </c>
      <c r="H1158" s="111"/>
      <c r="I1158" s="111"/>
      <c r="J1158" s="111"/>
      <c r="K1158" s="111" t="str">
        <f>IF('Data Entry'!G1163="","",'Data Entry'!G1163)</f>
        <v/>
      </c>
      <c r="L1158" s="111" t="str">
        <f>IF('Data Entry'!H1163="","",'Data Entry'!H1163)</f>
        <v/>
      </c>
      <c r="M1158" s="111"/>
      <c r="N1158" s="111"/>
      <c r="O1158" s="111"/>
      <c r="P1158" s="111"/>
      <c r="Q1158" s="111"/>
      <c r="R1158" s="111"/>
      <c r="S1158" s="111"/>
      <c r="T1158" s="111"/>
      <c r="U1158" s="111"/>
      <c r="V1158" s="111"/>
      <c r="W1158" s="111"/>
      <c r="X1158" s="111"/>
      <c r="Y1158" s="111"/>
      <c r="Z1158" s="111"/>
      <c r="AA1158" s="111"/>
      <c r="AB1158" s="111"/>
      <c r="AC1158" s="111"/>
      <c r="AD1158" s="111"/>
      <c r="AE1158" s="112"/>
      <c r="AF1158" s="68" t="str">
        <f>IF(AK1158="","",IF(AK1158&gt;0,COUNT($AG$2:AG1158),""))</f>
        <v/>
      </c>
      <c r="AG1158" s="113">
        <f t="shared" si="579"/>
        <v>8</v>
      </c>
      <c r="AH1158" s="113" t="str">
        <f t="shared" si="580"/>
        <v/>
      </c>
      <c r="AI1158" s="113" t="str">
        <f t="shared" si="581"/>
        <v/>
      </c>
      <c r="AJ1158" s="113" t="str">
        <f t="shared" si="582"/>
        <v/>
      </c>
      <c r="AK1158" s="113" t="str">
        <f t="shared" si="583"/>
        <v/>
      </c>
      <c r="AL1158" s="113">
        <f t="shared" si="584"/>
        <v>0</v>
      </c>
      <c r="AM1158" s="113" t="str">
        <f t="shared" si="585"/>
        <v/>
      </c>
      <c r="AN1158" s="113">
        <f t="shared" si="586"/>
        <v>0</v>
      </c>
      <c r="AO1158" s="113">
        <f t="shared" si="587"/>
        <v>0</v>
      </c>
      <c r="AP1158" s="113">
        <f t="shared" si="588"/>
        <v>0</v>
      </c>
      <c r="AQ1158" s="113" t="str">
        <f t="shared" si="589"/>
        <v/>
      </c>
      <c r="AR1158" s="113" t="str">
        <f t="shared" si="590"/>
        <v/>
      </c>
      <c r="AS1158" s="113">
        <f t="shared" si="591"/>
        <v>0</v>
      </c>
      <c r="AT1158" s="113">
        <f t="shared" si="592"/>
        <v>0</v>
      </c>
      <c r="AU1158" s="113">
        <f t="shared" si="593"/>
        <v>0</v>
      </c>
      <c r="AV1158" s="113">
        <f t="shared" si="594"/>
        <v>0</v>
      </c>
      <c r="AX1158" s="68" t="str">
        <f>IF(BC1158="","",IF(BC1158&gt;0,COUNT($AY$2:AY1158),""))</f>
        <v/>
      </c>
      <c r="AY1158" s="113" t="str">
        <f t="shared" si="595"/>
        <v/>
      </c>
      <c r="AZ1158" s="113" t="str">
        <f t="shared" si="596"/>
        <v/>
      </c>
      <c r="BA1158" s="113" t="str">
        <f t="shared" si="597"/>
        <v/>
      </c>
      <c r="BB1158" s="113" t="str">
        <f t="shared" si="598"/>
        <v/>
      </c>
      <c r="BC1158" s="113" t="str">
        <f t="shared" si="599"/>
        <v/>
      </c>
      <c r="BD1158" s="113" t="str">
        <f t="shared" si="600"/>
        <v/>
      </c>
      <c r="BE1158" s="113" t="str">
        <f t="shared" si="601"/>
        <v/>
      </c>
      <c r="BF1158" s="113" t="str">
        <f t="shared" si="602"/>
        <v/>
      </c>
      <c r="BG1158" s="113" t="str">
        <f t="shared" si="603"/>
        <v/>
      </c>
      <c r="BH1158" s="113" t="str">
        <f t="shared" si="604"/>
        <v/>
      </c>
      <c r="BI1158" s="113" t="str">
        <f t="shared" si="605"/>
        <v/>
      </c>
      <c r="BJ1158" s="113" t="str">
        <f t="shared" si="606"/>
        <v/>
      </c>
      <c r="BK1158" s="113" t="str">
        <f t="shared" si="607"/>
        <v/>
      </c>
      <c r="BL1158" s="113" t="str">
        <f t="shared" si="608"/>
        <v/>
      </c>
      <c r="BM1158" s="113" t="str">
        <f t="shared" si="609"/>
        <v/>
      </c>
      <c r="BN1158" s="113" t="str">
        <f t="shared" si="610"/>
        <v/>
      </c>
    </row>
    <row r="1159" spans="1:66">
      <c r="A1159" s="111">
        <f>IF('Data Entry'!$H$4="","",'Data Entry'!$H$4)</f>
        <v>8</v>
      </c>
      <c r="B1159" s="111" t="str">
        <f>IF('Data Entry'!B1164="","",'Data Entry'!B1164)</f>
        <v/>
      </c>
      <c r="C1159" s="111" t="str">
        <f>IF('Data Entry'!C1164="","",'Data Entry'!C1164)</f>
        <v/>
      </c>
      <c r="D1159" s="114" t="str">
        <f>IF('Data Entry'!D1164="","",'Data Entry'!D1164)</f>
        <v/>
      </c>
      <c r="E1159" s="111" t="str">
        <f>IF('Data Entry'!E1164="","",UPPER('Data Entry'!E1164))</f>
        <v/>
      </c>
      <c r="F1159" s="111"/>
      <c r="G1159" s="111" t="str">
        <f>IF('Data Entry'!F1164="","",UPPER('Data Entry'!F1164))</f>
        <v/>
      </c>
      <c r="H1159" s="111"/>
      <c r="I1159" s="111"/>
      <c r="J1159" s="111"/>
      <c r="K1159" s="111" t="str">
        <f>IF('Data Entry'!G1164="","",'Data Entry'!G1164)</f>
        <v/>
      </c>
      <c r="L1159" s="111" t="str">
        <f>IF('Data Entry'!H1164="","",'Data Entry'!H1164)</f>
        <v/>
      </c>
      <c r="M1159" s="111"/>
      <c r="N1159" s="111"/>
      <c r="O1159" s="111"/>
      <c r="P1159" s="111"/>
      <c r="Q1159" s="111"/>
      <c r="R1159" s="111"/>
      <c r="S1159" s="111"/>
      <c r="T1159" s="111"/>
      <c r="U1159" s="111"/>
      <c r="V1159" s="111"/>
      <c r="W1159" s="111"/>
      <c r="X1159" s="111"/>
      <c r="Y1159" s="111"/>
      <c r="Z1159" s="111"/>
      <c r="AA1159" s="111"/>
      <c r="AB1159" s="111"/>
      <c r="AC1159" s="111"/>
      <c r="AD1159" s="111"/>
      <c r="AE1159" s="112"/>
      <c r="AF1159" s="68" t="str">
        <f>IF(AK1159="","",IF(AK1159&gt;0,COUNT($AG$2:AG1159),""))</f>
        <v/>
      </c>
      <c r="AG1159" s="113">
        <f t="shared" si="579"/>
        <v>8</v>
      </c>
      <c r="AH1159" s="113" t="str">
        <f t="shared" si="580"/>
        <v/>
      </c>
      <c r="AI1159" s="113" t="str">
        <f t="shared" si="581"/>
        <v/>
      </c>
      <c r="AJ1159" s="113" t="str">
        <f t="shared" si="582"/>
        <v/>
      </c>
      <c r="AK1159" s="113" t="str">
        <f t="shared" si="583"/>
        <v/>
      </c>
      <c r="AL1159" s="113">
        <f t="shared" si="584"/>
        <v>0</v>
      </c>
      <c r="AM1159" s="113" t="str">
        <f t="shared" si="585"/>
        <v/>
      </c>
      <c r="AN1159" s="113">
        <f t="shared" si="586"/>
        <v>0</v>
      </c>
      <c r="AO1159" s="113">
        <f t="shared" si="587"/>
        <v>0</v>
      </c>
      <c r="AP1159" s="113">
        <f t="shared" si="588"/>
        <v>0</v>
      </c>
      <c r="AQ1159" s="113" t="str">
        <f t="shared" si="589"/>
        <v/>
      </c>
      <c r="AR1159" s="113" t="str">
        <f t="shared" si="590"/>
        <v/>
      </c>
      <c r="AS1159" s="113">
        <f t="shared" si="591"/>
        <v>0</v>
      </c>
      <c r="AT1159" s="113">
        <f t="shared" si="592"/>
        <v>0</v>
      </c>
      <c r="AU1159" s="113">
        <f t="shared" si="593"/>
        <v>0</v>
      </c>
      <c r="AV1159" s="113">
        <f t="shared" si="594"/>
        <v>0</v>
      </c>
      <c r="AX1159" s="68" t="str">
        <f>IF(BC1159="","",IF(BC1159&gt;0,COUNT($AY$2:AY1159),""))</f>
        <v/>
      </c>
      <c r="AY1159" s="113" t="str">
        <f t="shared" si="595"/>
        <v/>
      </c>
      <c r="AZ1159" s="113" t="str">
        <f t="shared" si="596"/>
        <v/>
      </c>
      <c r="BA1159" s="113" t="str">
        <f t="shared" si="597"/>
        <v/>
      </c>
      <c r="BB1159" s="113" t="str">
        <f t="shared" si="598"/>
        <v/>
      </c>
      <c r="BC1159" s="113" t="str">
        <f t="shared" si="599"/>
        <v/>
      </c>
      <c r="BD1159" s="113" t="str">
        <f t="shared" si="600"/>
        <v/>
      </c>
      <c r="BE1159" s="113" t="str">
        <f t="shared" si="601"/>
        <v/>
      </c>
      <c r="BF1159" s="113" t="str">
        <f t="shared" si="602"/>
        <v/>
      </c>
      <c r="BG1159" s="113" t="str">
        <f t="shared" si="603"/>
        <v/>
      </c>
      <c r="BH1159" s="113" t="str">
        <f t="shared" si="604"/>
        <v/>
      </c>
      <c r="BI1159" s="113" t="str">
        <f t="shared" si="605"/>
        <v/>
      </c>
      <c r="BJ1159" s="113" t="str">
        <f t="shared" si="606"/>
        <v/>
      </c>
      <c r="BK1159" s="113" t="str">
        <f t="shared" si="607"/>
        <v/>
      </c>
      <c r="BL1159" s="113" t="str">
        <f t="shared" si="608"/>
        <v/>
      </c>
      <c r="BM1159" s="113" t="str">
        <f t="shared" si="609"/>
        <v/>
      </c>
      <c r="BN1159" s="113" t="str">
        <f t="shared" si="610"/>
        <v/>
      </c>
    </row>
    <row r="1160" spans="1:66">
      <c r="A1160" s="111">
        <f>IF('Data Entry'!$H$4="","",'Data Entry'!$H$4)</f>
        <v>8</v>
      </c>
      <c r="B1160" s="111" t="str">
        <f>IF('Data Entry'!B1165="","",'Data Entry'!B1165)</f>
        <v/>
      </c>
      <c r="C1160" s="111" t="str">
        <f>IF('Data Entry'!C1165="","",'Data Entry'!C1165)</f>
        <v/>
      </c>
      <c r="D1160" s="114" t="str">
        <f>IF('Data Entry'!D1165="","",'Data Entry'!D1165)</f>
        <v/>
      </c>
      <c r="E1160" s="111" t="str">
        <f>IF('Data Entry'!E1165="","",UPPER('Data Entry'!E1165))</f>
        <v/>
      </c>
      <c r="F1160" s="111"/>
      <c r="G1160" s="111" t="str">
        <f>IF('Data Entry'!F1165="","",UPPER('Data Entry'!F1165))</f>
        <v/>
      </c>
      <c r="H1160" s="111"/>
      <c r="I1160" s="111"/>
      <c r="J1160" s="111"/>
      <c r="K1160" s="111" t="str">
        <f>IF('Data Entry'!G1165="","",'Data Entry'!G1165)</f>
        <v/>
      </c>
      <c r="L1160" s="111" t="str">
        <f>IF('Data Entry'!H1165="","",'Data Entry'!H1165)</f>
        <v/>
      </c>
      <c r="M1160" s="111"/>
      <c r="N1160" s="111"/>
      <c r="O1160" s="111"/>
      <c r="P1160" s="111"/>
      <c r="Q1160" s="111"/>
      <c r="R1160" s="111"/>
      <c r="S1160" s="111"/>
      <c r="T1160" s="111"/>
      <c r="U1160" s="111"/>
      <c r="V1160" s="111"/>
      <c r="W1160" s="111"/>
      <c r="X1160" s="111"/>
      <c r="Y1160" s="111"/>
      <c r="Z1160" s="111"/>
      <c r="AA1160" s="111"/>
      <c r="AB1160" s="111"/>
      <c r="AC1160" s="111"/>
      <c r="AD1160" s="111"/>
      <c r="AE1160" s="112"/>
      <c r="AF1160" s="68" t="str">
        <f>IF(AK1160="","",IF(AK1160&gt;0,COUNT($AG$2:AG1160),""))</f>
        <v/>
      </c>
      <c r="AG1160" s="113">
        <f t="shared" si="579"/>
        <v>8</v>
      </c>
      <c r="AH1160" s="113" t="str">
        <f t="shared" si="580"/>
        <v/>
      </c>
      <c r="AI1160" s="113" t="str">
        <f t="shared" si="581"/>
        <v/>
      </c>
      <c r="AJ1160" s="113" t="str">
        <f t="shared" si="582"/>
        <v/>
      </c>
      <c r="AK1160" s="113" t="str">
        <f t="shared" si="583"/>
        <v/>
      </c>
      <c r="AL1160" s="113">
        <f t="shared" si="584"/>
        <v>0</v>
      </c>
      <c r="AM1160" s="113" t="str">
        <f t="shared" si="585"/>
        <v/>
      </c>
      <c r="AN1160" s="113">
        <f t="shared" si="586"/>
        <v>0</v>
      </c>
      <c r="AO1160" s="113">
        <f t="shared" si="587"/>
        <v>0</v>
      </c>
      <c r="AP1160" s="113">
        <f t="shared" si="588"/>
        <v>0</v>
      </c>
      <c r="AQ1160" s="113" t="str">
        <f t="shared" si="589"/>
        <v/>
      </c>
      <c r="AR1160" s="113" t="str">
        <f t="shared" si="590"/>
        <v/>
      </c>
      <c r="AS1160" s="113">
        <f t="shared" si="591"/>
        <v>0</v>
      </c>
      <c r="AT1160" s="113">
        <f t="shared" si="592"/>
        <v>0</v>
      </c>
      <c r="AU1160" s="113">
        <f t="shared" si="593"/>
        <v>0</v>
      </c>
      <c r="AV1160" s="113">
        <f t="shared" si="594"/>
        <v>0</v>
      </c>
      <c r="AX1160" s="68" t="str">
        <f>IF(BC1160="","",IF(BC1160&gt;0,COUNT($AY$2:AY1160),""))</f>
        <v/>
      </c>
      <c r="AY1160" s="113" t="str">
        <f t="shared" si="595"/>
        <v/>
      </c>
      <c r="AZ1160" s="113" t="str">
        <f t="shared" si="596"/>
        <v/>
      </c>
      <c r="BA1160" s="113" t="str">
        <f t="shared" si="597"/>
        <v/>
      </c>
      <c r="BB1160" s="113" t="str">
        <f t="shared" si="598"/>
        <v/>
      </c>
      <c r="BC1160" s="113" t="str">
        <f t="shared" si="599"/>
        <v/>
      </c>
      <c r="BD1160" s="113" t="str">
        <f t="shared" si="600"/>
        <v/>
      </c>
      <c r="BE1160" s="113" t="str">
        <f t="shared" si="601"/>
        <v/>
      </c>
      <c r="BF1160" s="113" t="str">
        <f t="shared" si="602"/>
        <v/>
      </c>
      <c r="BG1160" s="113" t="str">
        <f t="shared" si="603"/>
        <v/>
      </c>
      <c r="BH1160" s="113" t="str">
        <f t="shared" si="604"/>
        <v/>
      </c>
      <c r="BI1160" s="113" t="str">
        <f t="shared" si="605"/>
        <v/>
      </c>
      <c r="BJ1160" s="113" t="str">
        <f t="shared" si="606"/>
        <v/>
      </c>
      <c r="BK1160" s="113" t="str">
        <f t="shared" si="607"/>
        <v/>
      </c>
      <c r="BL1160" s="113" t="str">
        <f t="shared" si="608"/>
        <v/>
      </c>
      <c r="BM1160" s="113" t="str">
        <f t="shared" si="609"/>
        <v/>
      </c>
      <c r="BN1160" s="113" t="str">
        <f t="shared" si="610"/>
        <v/>
      </c>
    </row>
    <row r="1161" spans="1:66">
      <c r="A1161" s="111">
        <f>IF('Data Entry'!$H$4="","",'Data Entry'!$H$4)</f>
        <v>8</v>
      </c>
      <c r="B1161" s="111" t="str">
        <f>IF('Data Entry'!B1166="","",'Data Entry'!B1166)</f>
        <v/>
      </c>
      <c r="C1161" s="111" t="str">
        <f>IF('Data Entry'!C1166="","",'Data Entry'!C1166)</f>
        <v/>
      </c>
      <c r="D1161" s="114" t="str">
        <f>IF('Data Entry'!D1166="","",'Data Entry'!D1166)</f>
        <v/>
      </c>
      <c r="E1161" s="111" t="str">
        <f>IF('Data Entry'!E1166="","",UPPER('Data Entry'!E1166))</f>
        <v/>
      </c>
      <c r="F1161" s="111"/>
      <c r="G1161" s="111" t="str">
        <f>IF('Data Entry'!F1166="","",UPPER('Data Entry'!F1166))</f>
        <v/>
      </c>
      <c r="H1161" s="111"/>
      <c r="I1161" s="111"/>
      <c r="J1161" s="111"/>
      <c r="K1161" s="111" t="str">
        <f>IF('Data Entry'!G1166="","",'Data Entry'!G1166)</f>
        <v/>
      </c>
      <c r="L1161" s="111" t="str">
        <f>IF('Data Entry'!H1166="","",'Data Entry'!H1166)</f>
        <v/>
      </c>
      <c r="M1161" s="111"/>
      <c r="N1161" s="111"/>
      <c r="O1161" s="111"/>
      <c r="P1161" s="111"/>
      <c r="Q1161" s="111"/>
      <c r="R1161" s="111"/>
      <c r="S1161" s="111"/>
      <c r="T1161" s="111"/>
      <c r="U1161" s="111"/>
      <c r="V1161" s="111"/>
      <c r="W1161" s="111"/>
      <c r="X1161" s="111"/>
      <c r="Y1161" s="111"/>
      <c r="Z1161" s="111"/>
      <c r="AA1161" s="111"/>
      <c r="AB1161" s="111"/>
      <c r="AC1161" s="111"/>
      <c r="AD1161" s="111"/>
      <c r="AE1161" s="112"/>
      <c r="AF1161" s="68" t="str">
        <f>IF(AK1161="","",IF(AK1161&gt;0,COUNT($AG$2:AG1161),""))</f>
        <v/>
      </c>
      <c r="AG1161" s="113">
        <f t="shared" si="579"/>
        <v>8</v>
      </c>
      <c r="AH1161" s="113" t="str">
        <f t="shared" si="580"/>
        <v/>
      </c>
      <c r="AI1161" s="113" t="str">
        <f t="shared" si="581"/>
        <v/>
      </c>
      <c r="AJ1161" s="113" t="str">
        <f t="shared" si="582"/>
        <v/>
      </c>
      <c r="AK1161" s="113" t="str">
        <f t="shared" si="583"/>
        <v/>
      </c>
      <c r="AL1161" s="113">
        <f t="shared" si="584"/>
        <v>0</v>
      </c>
      <c r="AM1161" s="113" t="str">
        <f t="shared" si="585"/>
        <v/>
      </c>
      <c r="AN1161" s="113">
        <f t="shared" si="586"/>
        <v>0</v>
      </c>
      <c r="AO1161" s="113">
        <f t="shared" si="587"/>
        <v>0</v>
      </c>
      <c r="AP1161" s="113">
        <f t="shared" si="588"/>
        <v>0</v>
      </c>
      <c r="AQ1161" s="113" t="str">
        <f t="shared" si="589"/>
        <v/>
      </c>
      <c r="AR1161" s="113" t="str">
        <f t="shared" si="590"/>
        <v/>
      </c>
      <c r="AS1161" s="113">
        <f t="shared" si="591"/>
        <v>0</v>
      </c>
      <c r="AT1161" s="113">
        <f t="shared" si="592"/>
        <v>0</v>
      </c>
      <c r="AU1161" s="113">
        <f t="shared" si="593"/>
        <v>0</v>
      </c>
      <c r="AV1161" s="113">
        <f t="shared" si="594"/>
        <v>0</v>
      </c>
      <c r="AX1161" s="68" t="str">
        <f>IF(BC1161="","",IF(BC1161&gt;0,COUNT($AY$2:AY1161),""))</f>
        <v/>
      </c>
      <c r="AY1161" s="113" t="str">
        <f t="shared" si="595"/>
        <v/>
      </c>
      <c r="AZ1161" s="113" t="str">
        <f t="shared" si="596"/>
        <v/>
      </c>
      <c r="BA1161" s="113" t="str">
        <f t="shared" si="597"/>
        <v/>
      </c>
      <c r="BB1161" s="113" t="str">
        <f t="shared" si="598"/>
        <v/>
      </c>
      <c r="BC1161" s="113" t="str">
        <f t="shared" si="599"/>
        <v/>
      </c>
      <c r="BD1161" s="113" t="str">
        <f t="shared" si="600"/>
        <v/>
      </c>
      <c r="BE1161" s="113" t="str">
        <f t="shared" si="601"/>
        <v/>
      </c>
      <c r="BF1161" s="113" t="str">
        <f t="shared" si="602"/>
        <v/>
      </c>
      <c r="BG1161" s="113" t="str">
        <f t="shared" si="603"/>
        <v/>
      </c>
      <c r="BH1161" s="113" t="str">
        <f t="shared" si="604"/>
        <v/>
      </c>
      <c r="BI1161" s="113" t="str">
        <f t="shared" si="605"/>
        <v/>
      </c>
      <c r="BJ1161" s="113" t="str">
        <f t="shared" si="606"/>
        <v/>
      </c>
      <c r="BK1161" s="113" t="str">
        <f t="shared" si="607"/>
        <v/>
      </c>
      <c r="BL1161" s="113" t="str">
        <f t="shared" si="608"/>
        <v/>
      </c>
      <c r="BM1161" s="113" t="str">
        <f t="shared" si="609"/>
        <v/>
      </c>
      <c r="BN1161" s="113" t="str">
        <f t="shared" si="610"/>
        <v/>
      </c>
    </row>
    <row r="1162" spans="1:66">
      <c r="A1162" s="111">
        <f>IF('Data Entry'!$H$4="","",'Data Entry'!$H$4)</f>
        <v>8</v>
      </c>
      <c r="B1162" s="111" t="str">
        <f>IF('Data Entry'!B1167="","",'Data Entry'!B1167)</f>
        <v/>
      </c>
      <c r="C1162" s="111" t="str">
        <f>IF('Data Entry'!C1167="","",'Data Entry'!C1167)</f>
        <v/>
      </c>
      <c r="D1162" s="114" t="str">
        <f>IF('Data Entry'!D1167="","",'Data Entry'!D1167)</f>
        <v/>
      </c>
      <c r="E1162" s="111" t="str">
        <f>IF('Data Entry'!E1167="","",UPPER('Data Entry'!E1167))</f>
        <v/>
      </c>
      <c r="F1162" s="111"/>
      <c r="G1162" s="111" t="str">
        <f>IF('Data Entry'!F1167="","",UPPER('Data Entry'!F1167))</f>
        <v/>
      </c>
      <c r="H1162" s="111"/>
      <c r="I1162" s="111"/>
      <c r="J1162" s="111"/>
      <c r="K1162" s="111" t="str">
        <f>IF('Data Entry'!G1167="","",'Data Entry'!G1167)</f>
        <v/>
      </c>
      <c r="L1162" s="111" t="str">
        <f>IF('Data Entry'!H1167="","",'Data Entry'!H1167)</f>
        <v/>
      </c>
      <c r="M1162" s="111"/>
      <c r="N1162" s="111"/>
      <c r="O1162" s="111"/>
      <c r="P1162" s="111"/>
      <c r="Q1162" s="111"/>
      <c r="R1162" s="111"/>
      <c r="S1162" s="111"/>
      <c r="T1162" s="111"/>
      <c r="U1162" s="111"/>
      <c r="V1162" s="111"/>
      <c r="W1162" s="111"/>
      <c r="X1162" s="111"/>
      <c r="Y1162" s="111"/>
      <c r="Z1162" s="111"/>
      <c r="AA1162" s="111"/>
      <c r="AB1162" s="111"/>
      <c r="AC1162" s="111"/>
      <c r="AD1162" s="111"/>
      <c r="AE1162" s="112"/>
      <c r="AF1162" s="68" t="str">
        <f>IF(AK1162="","",IF(AK1162&gt;0,COUNT($AG$2:AG1162),""))</f>
        <v/>
      </c>
      <c r="AG1162" s="113">
        <f t="shared" si="579"/>
        <v>8</v>
      </c>
      <c r="AH1162" s="113" t="str">
        <f t="shared" si="580"/>
        <v/>
      </c>
      <c r="AI1162" s="113" t="str">
        <f t="shared" si="581"/>
        <v/>
      </c>
      <c r="AJ1162" s="113" t="str">
        <f t="shared" si="582"/>
        <v/>
      </c>
      <c r="AK1162" s="113" t="str">
        <f t="shared" si="583"/>
        <v/>
      </c>
      <c r="AL1162" s="113">
        <f t="shared" si="584"/>
        <v>0</v>
      </c>
      <c r="AM1162" s="113" t="str">
        <f t="shared" si="585"/>
        <v/>
      </c>
      <c r="AN1162" s="113">
        <f t="shared" si="586"/>
        <v>0</v>
      </c>
      <c r="AO1162" s="113">
        <f t="shared" si="587"/>
        <v>0</v>
      </c>
      <c r="AP1162" s="113">
        <f t="shared" si="588"/>
        <v>0</v>
      </c>
      <c r="AQ1162" s="113" t="str">
        <f t="shared" si="589"/>
        <v/>
      </c>
      <c r="AR1162" s="113" t="str">
        <f t="shared" si="590"/>
        <v/>
      </c>
      <c r="AS1162" s="113">
        <f t="shared" si="591"/>
        <v>0</v>
      </c>
      <c r="AT1162" s="113">
        <f t="shared" si="592"/>
        <v>0</v>
      </c>
      <c r="AU1162" s="113">
        <f t="shared" si="593"/>
        <v>0</v>
      </c>
      <c r="AV1162" s="113">
        <f t="shared" si="594"/>
        <v>0</v>
      </c>
      <c r="AX1162" s="68" t="str">
        <f>IF(BC1162="","",IF(BC1162&gt;0,COUNT($AY$2:AY1162),""))</f>
        <v/>
      </c>
      <c r="AY1162" s="113" t="str">
        <f t="shared" si="595"/>
        <v/>
      </c>
      <c r="AZ1162" s="113" t="str">
        <f t="shared" si="596"/>
        <v/>
      </c>
      <c r="BA1162" s="113" t="str">
        <f t="shared" si="597"/>
        <v/>
      </c>
      <c r="BB1162" s="113" t="str">
        <f t="shared" si="598"/>
        <v/>
      </c>
      <c r="BC1162" s="113" t="str">
        <f t="shared" si="599"/>
        <v/>
      </c>
      <c r="BD1162" s="113" t="str">
        <f t="shared" si="600"/>
        <v/>
      </c>
      <c r="BE1162" s="113" t="str">
        <f t="shared" si="601"/>
        <v/>
      </c>
      <c r="BF1162" s="113" t="str">
        <f t="shared" si="602"/>
        <v/>
      </c>
      <c r="BG1162" s="113" t="str">
        <f t="shared" si="603"/>
        <v/>
      </c>
      <c r="BH1162" s="113" t="str">
        <f t="shared" si="604"/>
        <v/>
      </c>
      <c r="BI1162" s="113" t="str">
        <f t="shared" si="605"/>
        <v/>
      </c>
      <c r="BJ1162" s="113" t="str">
        <f t="shared" si="606"/>
        <v/>
      </c>
      <c r="BK1162" s="113" t="str">
        <f t="shared" si="607"/>
        <v/>
      </c>
      <c r="BL1162" s="113" t="str">
        <f t="shared" si="608"/>
        <v/>
      </c>
      <c r="BM1162" s="113" t="str">
        <f t="shared" si="609"/>
        <v/>
      </c>
      <c r="BN1162" s="113" t="str">
        <f t="shared" si="610"/>
        <v/>
      </c>
    </row>
    <row r="1163" spans="1:66">
      <c r="A1163" s="111">
        <f>IF('Data Entry'!$H$4="","",'Data Entry'!$H$4)</f>
        <v>8</v>
      </c>
      <c r="B1163" s="111" t="str">
        <f>IF('Data Entry'!B1168="","",'Data Entry'!B1168)</f>
        <v/>
      </c>
      <c r="C1163" s="111" t="str">
        <f>IF('Data Entry'!C1168="","",'Data Entry'!C1168)</f>
        <v/>
      </c>
      <c r="D1163" s="114" t="str">
        <f>IF('Data Entry'!D1168="","",'Data Entry'!D1168)</f>
        <v/>
      </c>
      <c r="E1163" s="111" t="str">
        <f>IF('Data Entry'!E1168="","",UPPER('Data Entry'!E1168))</f>
        <v/>
      </c>
      <c r="F1163" s="111"/>
      <c r="G1163" s="111" t="str">
        <f>IF('Data Entry'!F1168="","",UPPER('Data Entry'!F1168))</f>
        <v/>
      </c>
      <c r="H1163" s="111"/>
      <c r="I1163" s="111"/>
      <c r="J1163" s="111"/>
      <c r="K1163" s="111" t="str">
        <f>IF('Data Entry'!G1168="","",'Data Entry'!G1168)</f>
        <v/>
      </c>
      <c r="L1163" s="111" t="str">
        <f>IF('Data Entry'!H1168="","",'Data Entry'!H1168)</f>
        <v/>
      </c>
      <c r="M1163" s="111"/>
      <c r="N1163" s="111"/>
      <c r="O1163" s="111"/>
      <c r="P1163" s="111"/>
      <c r="Q1163" s="111"/>
      <c r="R1163" s="111"/>
      <c r="S1163" s="111"/>
      <c r="T1163" s="111"/>
      <c r="U1163" s="111"/>
      <c r="V1163" s="111"/>
      <c r="W1163" s="111"/>
      <c r="X1163" s="111"/>
      <c r="Y1163" s="111"/>
      <c r="Z1163" s="111"/>
      <c r="AA1163" s="111"/>
      <c r="AB1163" s="111"/>
      <c r="AC1163" s="111"/>
      <c r="AD1163" s="111"/>
      <c r="AE1163" s="112"/>
      <c r="AF1163" s="68" t="str">
        <f>IF(AK1163="","",IF(AK1163&gt;0,COUNT($AG$2:AG1163),""))</f>
        <v/>
      </c>
      <c r="AG1163" s="113">
        <f t="shared" si="579"/>
        <v>8</v>
      </c>
      <c r="AH1163" s="113" t="str">
        <f t="shared" si="580"/>
        <v/>
      </c>
      <c r="AI1163" s="113" t="str">
        <f t="shared" si="581"/>
        <v/>
      </c>
      <c r="AJ1163" s="113" t="str">
        <f t="shared" si="582"/>
        <v/>
      </c>
      <c r="AK1163" s="113" t="str">
        <f t="shared" si="583"/>
        <v/>
      </c>
      <c r="AL1163" s="113">
        <f t="shared" si="584"/>
        <v>0</v>
      </c>
      <c r="AM1163" s="113" t="str">
        <f t="shared" si="585"/>
        <v/>
      </c>
      <c r="AN1163" s="113">
        <f t="shared" si="586"/>
        <v>0</v>
      </c>
      <c r="AO1163" s="113">
        <f t="shared" si="587"/>
        <v>0</v>
      </c>
      <c r="AP1163" s="113">
        <f t="shared" si="588"/>
        <v>0</v>
      </c>
      <c r="AQ1163" s="113" t="str">
        <f t="shared" si="589"/>
        <v/>
      </c>
      <c r="AR1163" s="113" t="str">
        <f t="shared" si="590"/>
        <v/>
      </c>
      <c r="AS1163" s="113">
        <f t="shared" si="591"/>
        <v>0</v>
      </c>
      <c r="AT1163" s="113">
        <f t="shared" si="592"/>
        <v>0</v>
      </c>
      <c r="AU1163" s="113">
        <f t="shared" si="593"/>
        <v>0</v>
      </c>
      <c r="AV1163" s="113">
        <f t="shared" si="594"/>
        <v>0</v>
      </c>
      <c r="AX1163" s="68" t="str">
        <f>IF(BC1163="","",IF(BC1163&gt;0,COUNT($AY$2:AY1163),""))</f>
        <v/>
      </c>
      <c r="AY1163" s="113" t="str">
        <f t="shared" si="595"/>
        <v/>
      </c>
      <c r="AZ1163" s="113" t="str">
        <f t="shared" si="596"/>
        <v/>
      </c>
      <c r="BA1163" s="113" t="str">
        <f t="shared" si="597"/>
        <v/>
      </c>
      <c r="BB1163" s="113" t="str">
        <f t="shared" si="598"/>
        <v/>
      </c>
      <c r="BC1163" s="113" t="str">
        <f t="shared" si="599"/>
        <v/>
      </c>
      <c r="BD1163" s="113" t="str">
        <f t="shared" si="600"/>
        <v/>
      </c>
      <c r="BE1163" s="113" t="str">
        <f t="shared" si="601"/>
        <v/>
      </c>
      <c r="BF1163" s="113" t="str">
        <f t="shared" si="602"/>
        <v/>
      </c>
      <c r="BG1163" s="113" t="str">
        <f t="shared" si="603"/>
        <v/>
      </c>
      <c r="BH1163" s="113" t="str">
        <f t="shared" si="604"/>
        <v/>
      </c>
      <c r="BI1163" s="113" t="str">
        <f t="shared" si="605"/>
        <v/>
      </c>
      <c r="BJ1163" s="113" t="str">
        <f t="shared" si="606"/>
        <v/>
      </c>
      <c r="BK1163" s="113" t="str">
        <f t="shared" si="607"/>
        <v/>
      </c>
      <c r="BL1163" s="113" t="str">
        <f t="shared" si="608"/>
        <v/>
      </c>
      <c r="BM1163" s="113" t="str">
        <f t="shared" si="609"/>
        <v/>
      </c>
      <c r="BN1163" s="113" t="str">
        <f t="shared" si="610"/>
        <v/>
      </c>
    </row>
    <row r="1164" spans="1:66">
      <c r="A1164" s="111">
        <f>IF('Data Entry'!$H$4="","",'Data Entry'!$H$4)</f>
        <v>8</v>
      </c>
      <c r="B1164" s="111" t="str">
        <f>IF('Data Entry'!B1169="","",'Data Entry'!B1169)</f>
        <v/>
      </c>
      <c r="C1164" s="111" t="str">
        <f>IF('Data Entry'!C1169="","",'Data Entry'!C1169)</f>
        <v/>
      </c>
      <c r="D1164" s="114" t="str">
        <f>IF('Data Entry'!D1169="","",'Data Entry'!D1169)</f>
        <v/>
      </c>
      <c r="E1164" s="111" t="str">
        <f>IF('Data Entry'!E1169="","",UPPER('Data Entry'!E1169))</f>
        <v/>
      </c>
      <c r="F1164" s="111"/>
      <c r="G1164" s="111" t="str">
        <f>IF('Data Entry'!F1169="","",UPPER('Data Entry'!F1169))</f>
        <v/>
      </c>
      <c r="H1164" s="111"/>
      <c r="I1164" s="111"/>
      <c r="J1164" s="111"/>
      <c r="K1164" s="111" t="str">
        <f>IF('Data Entry'!G1169="","",'Data Entry'!G1169)</f>
        <v/>
      </c>
      <c r="L1164" s="111" t="str">
        <f>IF('Data Entry'!H1169="","",'Data Entry'!H1169)</f>
        <v/>
      </c>
      <c r="M1164" s="111"/>
      <c r="N1164" s="111"/>
      <c r="O1164" s="111"/>
      <c r="P1164" s="111"/>
      <c r="Q1164" s="111"/>
      <c r="R1164" s="111"/>
      <c r="S1164" s="111"/>
      <c r="T1164" s="111"/>
      <c r="U1164" s="111"/>
      <c r="V1164" s="111"/>
      <c r="W1164" s="111"/>
      <c r="X1164" s="111"/>
      <c r="Y1164" s="111"/>
      <c r="Z1164" s="111"/>
      <c r="AA1164" s="111"/>
      <c r="AB1164" s="111"/>
      <c r="AC1164" s="111"/>
      <c r="AD1164" s="111"/>
      <c r="AE1164" s="112"/>
      <c r="AF1164" s="68" t="str">
        <f>IF(AK1164="","",IF(AK1164&gt;0,COUNT($AG$2:AG1164),""))</f>
        <v/>
      </c>
      <c r="AG1164" s="113">
        <f t="shared" si="579"/>
        <v>8</v>
      </c>
      <c r="AH1164" s="113" t="str">
        <f t="shared" si="580"/>
        <v/>
      </c>
      <c r="AI1164" s="113" t="str">
        <f t="shared" si="581"/>
        <v/>
      </c>
      <c r="AJ1164" s="113" t="str">
        <f t="shared" si="582"/>
        <v/>
      </c>
      <c r="AK1164" s="113" t="str">
        <f t="shared" si="583"/>
        <v/>
      </c>
      <c r="AL1164" s="113">
        <f t="shared" si="584"/>
        <v>0</v>
      </c>
      <c r="AM1164" s="113" t="str">
        <f t="shared" si="585"/>
        <v/>
      </c>
      <c r="AN1164" s="113">
        <f t="shared" si="586"/>
        <v>0</v>
      </c>
      <c r="AO1164" s="113">
        <f t="shared" si="587"/>
        <v>0</v>
      </c>
      <c r="AP1164" s="113">
        <f t="shared" si="588"/>
        <v>0</v>
      </c>
      <c r="AQ1164" s="113" t="str">
        <f t="shared" si="589"/>
        <v/>
      </c>
      <c r="AR1164" s="113" t="str">
        <f t="shared" si="590"/>
        <v/>
      </c>
      <c r="AS1164" s="113">
        <f t="shared" si="591"/>
        <v>0</v>
      </c>
      <c r="AT1164" s="113">
        <f t="shared" si="592"/>
        <v>0</v>
      </c>
      <c r="AU1164" s="113">
        <f t="shared" si="593"/>
        <v>0</v>
      </c>
      <c r="AV1164" s="113">
        <f t="shared" si="594"/>
        <v>0</v>
      </c>
      <c r="AX1164" s="68" t="str">
        <f>IF(BC1164="","",IF(BC1164&gt;0,COUNT($AY$2:AY1164),""))</f>
        <v/>
      </c>
      <c r="AY1164" s="113" t="str">
        <f t="shared" si="595"/>
        <v/>
      </c>
      <c r="AZ1164" s="113" t="str">
        <f t="shared" si="596"/>
        <v/>
      </c>
      <c r="BA1164" s="113" t="str">
        <f t="shared" si="597"/>
        <v/>
      </c>
      <c r="BB1164" s="113" t="str">
        <f t="shared" si="598"/>
        <v/>
      </c>
      <c r="BC1164" s="113" t="str">
        <f t="shared" si="599"/>
        <v/>
      </c>
      <c r="BD1164" s="113" t="str">
        <f t="shared" si="600"/>
        <v/>
      </c>
      <c r="BE1164" s="113" t="str">
        <f t="shared" si="601"/>
        <v/>
      </c>
      <c r="BF1164" s="113" t="str">
        <f t="shared" si="602"/>
        <v/>
      </c>
      <c r="BG1164" s="113" t="str">
        <f t="shared" si="603"/>
        <v/>
      </c>
      <c r="BH1164" s="113" t="str">
        <f t="shared" si="604"/>
        <v/>
      </c>
      <c r="BI1164" s="113" t="str">
        <f t="shared" si="605"/>
        <v/>
      </c>
      <c r="BJ1164" s="113" t="str">
        <f t="shared" si="606"/>
        <v/>
      </c>
      <c r="BK1164" s="113" t="str">
        <f t="shared" si="607"/>
        <v/>
      </c>
      <c r="BL1164" s="113" t="str">
        <f t="shared" si="608"/>
        <v/>
      </c>
      <c r="BM1164" s="113" t="str">
        <f t="shared" si="609"/>
        <v/>
      </c>
      <c r="BN1164" s="113" t="str">
        <f t="shared" si="610"/>
        <v/>
      </c>
    </row>
    <row r="1165" spans="1:66">
      <c r="A1165" s="111">
        <f>IF('Data Entry'!$H$4="","",'Data Entry'!$H$4)</f>
        <v>8</v>
      </c>
      <c r="B1165" s="111" t="str">
        <f>IF('Data Entry'!B1170="","",'Data Entry'!B1170)</f>
        <v/>
      </c>
      <c r="C1165" s="111" t="str">
        <f>IF('Data Entry'!C1170="","",'Data Entry'!C1170)</f>
        <v/>
      </c>
      <c r="D1165" s="114" t="str">
        <f>IF('Data Entry'!D1170="","",'Data Entry'!D1170)</f>
        <v/>
      </c>
      <c r="E1165" s="111" t="str">
        <f>IF('Data Entry'!E1170="","",UPPER('Data Entry'!E1170))</f>
        <v/>
      </c>
      <c r="F1165" s="111"/>
      <c r="G1165" s="111" t="str">
        <f>IF('Data Entry'!F1170="","",UPPER('Data Entry'!F1170))</f>
        <v/>
      </c>
      <c r="H1165" s="111"/>
      <c r="I1165" s="111"/>
      <c r="J1165" s="111"/>
      <c r="K1165" s="111" t="str">
        <f>IF('Data Entry'!G1170="","",'Data Entry'!G1170)</f>
        <v/>
      </c>
      <c r="L1165" s="111" t="str">
        <f>IF('Data Entry'!H1170="","",'Data Entry'!H1170)</f>
        <v/>
      </c>
      <c r="M1165" s="111"/>
      <c r="N1165" s="111"/>
      <c r="O1165" s="111"/>
      <c r="P1165" s="111"/>
      <c r="Q1165" s="111"/>
      <c r="R1165" s="111"/>
      <c r="S1165" s="111"/>
      <c r="T1165" s="111"/>
      <c r="U1165" s="111"/>
      <c r="V1165" s="111"/>
      <c r="W1165" s="111"/>
      <c r="X1165" s="111"/>
      <c r="Y1165" s="111"/>
      <c r="Z1165" s="111"/>
      <c r="AA1165" s="111"/>
      <c r="AB1165" s="111"/>
      <c r="AC1165" s="111"/>
      <c r="AD1165" s="111"/>
      <c r="AE1165" s="112"/>
      <c r="AF1165" s="68" t="str">
        <f>IF(AK1165="","",IF(AK1165&gt;0,COUNT($AG$2:AG1165),""))</f>
        <v/>
      </c>
      <c r="AG1165" s="113">
        <f t="shared" si="579"/>
        <v>8</v>
      </c>
      <c r="AH1165" s="113" t="str">
        <f t="shared" si="580"/>
        <v/>
      </c>
      <c r="AI1165" s="113" t="str">
        <f t="shared" si="581"/>
        <v/>
      </c>
      <c r="AJ1165" s="113" t="str">
        <f t="shared" si="582"/>
        <v/>
      </c>
      <c r="AK1165" s="113" t="str">
        <f t="shared" si="583"/>
        <v/>
      </c>
      <c r="AL1165" s="113">
        <f t="shared" si="584"/>
        <v>0</v>
      </c>
      <c r="AM1165" s="113" t="str">
        <f t="shared" si="585"/>
        <v/>
      </c>
      <c r="AN1165" s="113">
        <f t="shared" si="586"/>
        <v>0</v>
      </c>
      <c r="AO1165" s="113">
        <f t="shared" si="587"/>
        <v>0</v>
      </c>
      <c r="AP1165" s="113">
        <f t="shared" si="588"/>
        <v>0</v>
      </c>
      <c r="AQ1165" s="113" t="str">
        <f t="shared" si="589"/>
        <v/>
      </c>
      <c r="AR1165" s="113" t="str">
        <f t="shared" si="590"/>
        <v/>
      </c>
      <c r="AS1165" s="113">
        <f t="shared" si="591"/>
        <v>0</v>
      </c>
      <c r="AT1165" s="113">
        <f t="shared" si="592"/>
        <v>0</v>
      </c>
      <c r="AU1165" s="113">
        <f t="shared" si="593"/>
        <v>0</v>
      </c>
      <c r="AV1165" s="113">
        <f t="shared" si="594"/>
        <v>0</v>
      </c>
      <c r="AX1165" s="68" t="str">
        <f>IF(BC1165="","",IF(BC1165&gt;0,COUNT($AY$2:AY1165),""))</f>
        <v/>
      </c>
      <c r="AY1165" s="113" t="str">
        <f t="shared" si="595"/>
        <v/>
      </c>
      <c r="AZ1165" s="113" t="str">
        <f t="shared" si="596"/>
        <v/>
      </c>
      <c r="BA1165" s="113" t="str">
        <f t="shared" si="597"/>
        <v/>
      </c>
      <c r="BB1165" s="113" t="str">
        <f t="shared" si="598"/>
        <v/>
      </c>
      <c r="BC1165" s="113" t="str">
        <f t="shared" si="599"/>
        <v/>
      </c>
      <c r="BD1165" s="113" t="str">
        <f t="shared" si="600"/>
        <v/>
      </c>
      <c r="BE1165" s="113" t="str">
        <f t="shared" si="601"/>
        <v/>
      </c>
      <c r="BF1165" s="113" t="str">
        <f t="shared" si="602"/>
        <v/>
      </c>
      <c r="BG1165" s="113" t="str">
        <f t="shared" si="603"/>
        <v/>
      </c>
      <c r="BH1165" s="113" t="str">
        <f t="shared" si="604"/>
        <v/>
      </c>
      <c r="BI1165" s="113" t="str">
        <f t="shared" si="605"/>
        <v/>
      </c>
      <c r="BJ1165" s="113" t="str">
        <f t="shared" si="606"/>
        <v/>
      </c>
      <c r="BK1165" s="113" t="str">
        <f t="shared" si="607"/>
        <v/>
      </c>
      <c r="BL1165" s="113" t="str">
        <f t="shared" si="608"/>
        <v/>
      </c>
      <c r="BM1165" s="113" t="str">
        <f t="shared" si="609"/>
        <v/>
      </c>
      <c r="BN1165" s="113" t="str">
        <f t="shared" si="610"/>
        <v/>
      </c>
    </row>
    <row r="1166" spans="1:66">
      <c r="A1166" s="111">
        <f>IF('Data Entry'!$H$4="","",'Data Entry'!$H$4)</f>
        <v>8</v>
      </c>
      <c r="B1166" s="111" t="str">
        <f>IF('Data Entry'!B1171="","",'Data Entry'!B1171)</f>
        <v/>
      </c>
      <c r="C1166" s="111" t="str">
        <f>IF('Data Entry'!C1171="","",'Data Entry'!C1171)</f>
        <v/>
      </c>
      <c r="D1166" s="114" t="str">
        <f>IF('Data Entry'!D1171="","",'Data Entry'!D1171)</f>
        <v/>
      </c>
      <c r="E1166" s="111" t="str">
        <f>IF('Data Entry'!E1171="","",UPPER('Data Entry'!E1171))</f>
        <v/>
      </c>
      <c r="F1166" s="111"/>
      <c r="G1166" s="111" t="str">
        <f>IF('Data Entry'!F1171="","",UPPER('Data Entry'!F1171))</f>
        <v/>
      </c>
      <c r="H1166" s="111"/>
      <c r="I1166" s="111"/>
      <c r="J1166" s="111"/>
      <c r="K1166" s="111" t="str">
        <f>IF('Data Entry'!G1171="","",'Data Entry'!G1171)</f>
        <v/>
      </c>
      <c r="L1166" s="111" t="str">
        <f>IF('Data Entry'!H1171="","",'Data Entry'!H1171)</f>
        <v/>
      </c>
      <c r="M1166" s="111"/>
      <c r="N1166" s="111"/>
      <c r="O1166" s="111"/>
      <c r="P1166" s="111"/>
      <c r="Q1166" s="111"/>
      <c r="R1166" s="111"/>
      <c r="S1166" s="111"/>
      <c r="T1166" s="111"/>
      <c r="U1166" s="111"/>
      <c r="V1166" s="111"/>
      <c r="W1166" s="111"/>
      <c r="X1166" s="111"/>
      <c r="Y1166" s="111"/>
      <c r="Z1166" s="111"/>
      <c r="AA1166" s="111"/>
      <c r="AB1166" s="111"/>
      <c r="AC1166" s="111"/>
      <c r="AD1166" s="111"/>
      <c r="AE1166" s="112"/>
      <c r="AF1166" s="68" t="str">
        <f>IF(AK1166="","",IF(AK1166&gt;0,COUNT($AG$2:AG1166),""))</f>
        <v/>
      </c>
      <c r="AG1166" s="113">
        <f t="shared" si="579"/>
        <v>8</v>
      </c>
      <c r="AH1166" s="113" t="str">
        <f t="shared" si="580"/>
        <v/>
      </c>
      <c r="AI1166" s="113" t="str">
        <f t="shared" si="581"/>
        <v/>
      </c>
      <c r="AJ1166" s="113" t="str">
        <f t="shared" si="582"/>
        <v/>
      </c>
      <c r="AK1166" s="113" t="str">
        <f t="shared" si="583"/>
        <v/>
      </c>
      <c r="AL1166" s="113">
        <f t="shared" si="584"/>
        <v>0</v>
      </c>
      <c r="AM1166" s="113" t="str">
        <f t="shared" si="585"/>
        <v/>
      </c>
      <c r="AN1166" s="113">
        <f t="shared" si="586"/>
        <v>0</v>
      </c>
      <c r="AO1166" s="113">
        <f t="shared" si="587"/>
        <v>0</v>
      </c>
      <c r="AP1166" s="113">
        <f t="shared" si="588"/>
        <v>0</v>
      </c>
      <c r="AQ1166" s="113" t="str">
        <f t="shared" si="589"/>
        <v/>
      </c>
      <c r="AR1166" s="113" t="str">
        <f t="shared" si="590"/>
        <v/>
      </c>
      <c r="AS1166" s="113">
        <f t="shared" si="591"/>
        <v>0</v>
      </c>
      <c r="AT1166" s="113">
        <f t="shared" si="592"/>
        <v>0</v>
      </c>
      <c r="AU1166" s="113">
        <f t="shared" si="593"/>
        <v>0</v>
      </c>
      <c r="AV1166" s="113">
        <f t="shared" si="594"/>
        <v>0</v>
      </c>
      <c r="AX1166" s="68" t="str">
        <f>IF(BC1166="","",IF(BC1166&gt;0,COUNT($AY$2:AY1166),""))</f>
        <v/>
      </c>
      <c r="AY1166" s="113" t="str">
        <f t="shared" si="595"/>
        <v/>
      </c>
      <c r="AZ1166" s="113" t="str">
        <f t="shared" si="596"/>
        <v/>
      </c>
      <c r="BA1166" s="113" t="str">
        <f t="shared" si="597"/>
        <v/>
      </c>
      <c r="BB1166" s="113" t="str">
        <f t="shared" si="598"/>
        <v/>
      </c>
      <c r="BC1166" s="113" t="str">
        <f t="shared" si="599"/>
        <v/>
      </c>
      <c r="BD1166" s="113" t="str">
        <f t="shared" si="600"/>
        <v/>
      </c>
      <c r="BE1166" s="113" t="str">
        <f t="shared" si="601"/>
        <v/>
      </c>
      <c r="BF1166" s="113" t="str">
        <f t="shared" si="602"/>
        <v/>
      </c>
      <c r="BG1166" s="113" t="str">
        <f t="shared" si="603"/>
        <v/>
      </c>
      <c r="BH1166" s="113" t="str">
        <f t="shared" si="604"/>
        <v/>
      </c>
      <c r="BI1166" s="113" t="str">
        <f t="shared" si="605"/>
        <v/>
      </c>
      <c r="BJ1166" s="113" t="str">
        <f t="shared" si="606"/>
        <v/>
      </c>
      <c r="BK1166" s="113" t="str">
        <f t="shared" si="607"/>
        <v/>
      </c>
      <c r="BL1166" s="113" t="str">
        <f t="shared" si="608"/>
        <v/>
      </c>
      <c r="BM1166" s="113" t="str">
        <f t="shared" si="609"/>
        <v/>
      </c>
      <c r="BN1166" s="113" t="str">
        <f t="shared" si="610"/>
        <v/>
      </c>
    </row>
    <row r="1167" spans="1:66">
      <c r="A1167" s="111">
        <f>IF('Data Entry'!$H$4="","",'Data Entry'!$H$4)</f>
        <v>8</v>
      </c>
      <c r="B1167" s="111" t="str">
        <f>IF('Data Entry'!B1172="","",'Data Entry'!B1172)</f>
        <v/>
      </c>
      <c r="C1167" s="111" t="str">
        <f>IF('Data Entry'!C1172="","",'Data Entry'!C1172)</f>
        <v/>
      </c>
      <c r="D1167" s="114" t="str">
        <f>IF('Data Entry'!D1172="","",'Data Entry'!D1172)</f>
        <v/>
      </c>
      <c r="E1167" s="111" t="str">
        <f>IF('Data Entry'!E1172="","",UPPER('Data Entry'!E1172))</f>
        <v/>
      </c>
      <c r="F1167" s="111"/>
      <c r="G1167" s="111" t="str">
        <f>IF('Data Entry'!F1172="","",UPPER('Data Entry'!F1172))</f>
        <v/>
      </c>
      <c r="H1167" s="111"/>
      <c r="I1167" s="111"/>
      <c r="J1167" s="111"/>
      <c r="K1167" s="111" t="str">
        <f>IF('Data Entry'!G1172="","",'Data Entry'!G1172)</f>
        <v/>
      </c>
      <c r="L1167" s="111" t="str">
        <f>IF('Data Entry'!H1172="","",'Data Entry'!H1172)</f>
        <v/>
      </c>
      <c r="M1167" s="111"/>
      <c r="N1167" s="111"/>
      <c r="O1167" s="111"/>
      <c r="P1167" s="111"/>
      <c r="Q1167" s="111"/>
      <c r="R1167" s="111"/>
      <c r="S1167" s="111"/>
      <c r="T1167" s="111"/>
      <c r="U1167" s="111"/>
      <c r="V1167" s="111"/>
      <c r="W1167" s="111"/>
      <c r="X1167" s="111"/>
      <c r="Y1167" s="111"/>
      <c r="Z1167" s="111"/>
      <c r="AA1167" s="111"/>
      <c r="AB1167" s="111"/>
      <c r="AC1167" s="111"/>
      <c r="AD1167" s="111"/>
      <c r="AE1167" s="112"/>
      <c r="AF1167" s="68" t="str">
        <f>IF(AK1167="","",IF(AK1167&gt;0,COUNT($AG$2:AG1167),""))</f>
        <v/>
      </c>
      <c r="AG1167" s="113">
        <f t="shared" si="579"/>
        <v>8</v>
      </c>
      <c r="AH1167" s="113" t="str">
        <f t="shared" si="580"/>
        <v/>
      </c>
      <c r="AI1167" s="113" t="str">
        <f t="shared" si="581"/>
        <v/>
      </c>
      <c r="AJ1167" s="113" t="str">
        <f t="shared" si="582"/>
        <v/>
      </c>
      <c r="AK1167" s="113" t="str">
        <f t="shared" si="583"/>
        <v/>
      </c>
      <c r="AL1167" s="113">
        <f t="shared" si="584"/>
        <v>0</v>
      </c>
      <c r="AM1167" s="113" t="str">
        <f t="shared" si="585"/>
        <v/>
      </c>
      <c r="AN1167" s="113">
        <f t="shared" si="586"/>
        <v>0</v>
      </c>
      <c r="AO1167" s="113">
        <f t="shared" si="587"/>
        <v>0</v>
      </c>
      <c r="AP1167" s="113">
        <f t="shared" si="588"/>
        <v>0</v>
      </c>
      <c r="AQ1167" s="113" t="str">
        <f t="shared" si="589"/>
        <v/>
      </c>
      <c r="AR1167" s="113" t="str">
        <f t="shared" si="590"/>
        <v/>
      </c>
      <c r="AS1167" s="113">
        <f t="shared" si="591"/>
        <v>0</v>
      </c>
      <c r="AT1167" s="113">
        <f t="shared" si="592"/>
        <v>0</v>
      </c>
      <c r="AU1167" s="113">
        <f t="shared" si="593"/>
        <v>0</v>
      </c>
      <c r="AV1167" s="113">
        <f t="shared" si="594"/>
        <v>0</v>
      </c>
      <c r="AX1167" s="68" t="str">
        <f>IF(BC1167="","",IF(BC1167&gt;0,COUNT($AY$2:AY1167),""))</f>
        <v/>
      </c>
      <c r="AY1167" s="113" t="str">
        <f t="shared" si="595"/>
        <v/>
      </c>
      <c r="AZ1167" s="113" t="str">
        <f t="shared" si="596"/>
        <v/>
      </c>
      <c r="BA1167" s="113" t="str">
        <f t="shared" si="597"/>
        <v/>
      </c>
      <c r="BB1167" s="113" t="str">
        <f t="shared" si="598"/>
        <v/>
      </c>
      <c r="BC1167" s="113" t="str">
        <f t="shared" si="599"/>
        <v/>
      </c>
      <c r="BD1167" s="113" t="str">
        <f t="shared" si="600"/>
        <v/>
      </c>
      <c r="BE1167" s="113" t="str">
        <f t="shared" si="601"/>
        <v/>
      </c>
      <c r="BF1167" s="113" t="str">
        <f t="shared" si="602"/>
        <v/>
      </c>
      <c r="BG1167" s="113" t="str">
        <f t="shared" si="603"/>
        <v/>
      </c>
      <c r="BH1167" s="113" t="str">
        <f t="shared" si="604"/>
        <v/>
      </c>
      <c r="BI1167" s="113" t="str">
        <f t="shared" si="605"/>
        <v/>
      </c>
      <c r="BJ1167" s="113" t="str">
        <f t="shared" si="606"/>
        <v/>
      </c>
      <c r="BK1167" s="113" t="str">
        <f t="shared" si="607"/>
        <v/>
      </c>
      <c r="BL1167" s="113" t="str">
        <f t="shared" si="608"/>
        <v/>
      </c>
      <c r="BM1167" s="113" t="str">
        <f t="shared" si="609"/>
        <v/>
      </c>
      <c r="BN1167" s="113" t="str">
        <f t="shared" si="610"/>
        <v/>
      </c>
    </row>
    <row r="1168" spans="1:66">
      <c r="A1168" s="111">
        <f>IF('Data Entry'!$H$4="","",'Data Entry'!$H$4)</f>
        <v>8</v>
      </c>
      <c r="B1168" s="111" t="str">
        <f>IF('Data Entry'!B1173="","",'Data Entry'!B1173)</f>
        <v/>
      </c>
      <c r="C1168" s="111" t="str">
        <f>IF('Data Entry'!C1173="","",'Data Entry'!C1173)</f>
        <v/>
      </c>
      <c r="D1168" s="114" t="str">
        <f>IF('Data Entry'!D1173="","",'Data Entry'!D1173)</f>
        <v/>
      </c>
      <c r="E1168" s="111" t="str">
        <f>IF('Data Entry'!E1173="","",UPPER('Data Entry'!E1173))</f>
        <v/>
      </c>
      <c r="F1168" s="111"/>
      <c r="G1168" s="111" t="str">
        <f>IF('Data Entry'!F1173="","",UPPER('Data Entry'!F1173))</f>
        <v/>
      </c>
      <c r="H1168" s="111"/>
      <c r="I1168" s="111"/>
      <c r="J1168" s="111"/>
      <c r="K1168" s="111" t="str">
        <f>IF('Data Entry'!G1173="","",'Data Entry'!G1173)</f>
        <v/>
      </c>
      <c r="L1168" s="111" t="str">
        <f>IF('Data Entry'!H1173="","",'Data Entry'!H1173)</f>
        <v/>
      </c>
      <c r="M1168" s="111"/>
      <c r="N1168" s="111"/>
      <c r="O1168" s="111"/>
      <c r="P1168" s="111"/>
      <c r="Q1168" s="111"/>
      <c r="R1168" s="111"/>
      <c r="S1168" s="111"/>
      <c r="T1168" s="111"/>
      <c r="U1168" s="111"/>
      <c r="V1168" s="111"/>
      <c r="W1168" s="111"/>
      <c r="X1168" s="111"/>
      <c r="Y1168" s="111"/>
      <c r="Z1168" s="111"/>
      <c r="AA1168" s="111"/>
      <c r="AB1168" s="111"/>
      <c r="AC1168" s="111"/>
      <c r="AD1168" s="111"/>
      <c r="AE1168" s="112"/>
      <c r="AF1168" s="68" t="str">
        <f>IF(AK1168="","",IF(AK1168&gt;0,COUNT($AG$2:AG1168),""))</f>
        <v/>
      </c>
      <c r="AG1168" s="113">
        <f t="shared" si="579"/>
        <v>8</v>
      </c>
      <c r="AH1168" s="113" t="str">
        <f t="shared" si="580"/>
        <v/>
      </c>
      <c r="AI1168" s="113" t="str">
        <f t="shared" si="581"/>
        <v/>
      </c>
      <c r="AJ1168" s="113" t="str">
        <f t="shared" si="582"/>
        <v/>
      </c>
      <c r="AK1168" s="113" t="str">
        <f t="shared" si="583"/>
        <v/>
      </c>
      <c r="AL1168" s="113">
        <f t="shared" si="584"/>
        <v>0</v>
      </c>
      <c r="AM1168" s="113" t="str">
        <f t="shared" si="585"/>
        <v/>
      </c>
      <c r="AN1168" s="113">
        <f t="shared" si="586"/>
        <v>0</v>
      </c>
      <c r="AO1168" s="113">
        <f t="shared" si="587"/>
        <v>0</v>
      </c>
      <c r="AP1168" s="113">
        <f t="shared" si="588"/>
        <v>0</v>
      </c>
      <c r="AQ1168" s="113" t="str">
        <f t="shared" si="589"/>
        <v/>
      </c>
      <c r="AR1168" s="113" t="str">
        <f t="shared" si="590"/>
        <v/>
      </c>
      <c r="AS1168" s="113">
        <f t="shared" si="591"/>
        <v>0</v>
      </c>
      <c r="AT1168" s="113">
        <f t="shared" si="592"/>
        <v>0</v>
      </c>
      <c r="AU1168" s="113">
        <f t="shared" si="593"/>
        <v>0</v>
      </c>
      <c r="AV1168" s="113">
        <f t="shared" si="594"/>
        <v>0</v>
      </c>
      <c r="AX1168" s="68" t="str">
        <f>IF(BC1168="","",IF(BC1168&gt;0,COUNT($AY$2:AY1168),""))</f>
        <v/>
      </c>
      <c r="AY1168" s="113" t="str">
        <f t="shared" si="595"/>
        <v/>
      </c>
      <c r="AZ1168" s="113" t="str">
        <f t="shared" si="596"/>
        <v/>
      </c>
      <c r="BA1168" s="113" t="str">
        <f t="shared" si="597"/>
        <v/>
      </c>
      <c r="BB1168" s="113" t="str">
        <f t="shared" si="598"/>
        <v/>
      </c>
      <c r="BC1168" s="113" t="str">
        <f t="shared" si="599"/>
        <v/>
      </c>
      <c r="BD1168" s="113" t="str">
        <f t="shared" si="600"/>
        <v/>
      </c>
      <c r="BE1168" s="113" t="str">
        <f t="shared" si="601"/>
        <v/>
      </c>
      <c r="BF1168" s="113" t="str">
        <f t="shared" si="602"/>
        <v/>
      </c>
      <c r="BG1168" s="113" t="str">
        <f t="shared" si="603"/>
        <v/>
      </c>
      <c r="BH1168" s="113" t="str">
        <f t="shared" si="604"/>
        <v/>
      </c>
      <c r="BI1168" s="113" t="str">
        <f t="shared" si="605"/>
        <v/>
      </c>
      <c r="BJ1168" s="113" t="str">
        <f t="shared" si="606"/>
        <v/>
      </c>
      <c r="BK1168" s="113" t="str">
        <f t="shared" si="607"/>
        <v/>
      </c>
      <c r="BL1168" s="113" t="str">
        <f t="shared" si="608"/>
        <v/>
      </c>
      <c r="BM1168" s="113" t="str">
        <f t="shared" si="609"/>
        <v/>
      </c>
      <c r="BN1168" s="113" t="str">
        <f t="shared" si="610"/>
        <v/>
      </c>
    </row>
    <row r="1169" spans="1:66">
      <c r="A1169" s="111">
        <f>IF('Data Entry'!$H$4="","",'Data Entry'!$H$4)</f>
        <v>8</v>
      </c>
      <c r="B1169" s="111" t="str">
        <f>IF('Data Entry'!B1174="","",'Data Entry'!B1174)</f>
        <v/>
      </c>
      <c r="C1169" s="111" t="str">
        <f>IF('Data Entry'!C1174="","",'Data Entry'!C1174)</f>
        <v/>
      </c>
      <c r="D1169" s="114" t="str">
        <f>IF('Data Entry'!D1174="","",'Data Entry'!D1174)</f>
        <v/>
      </c>
      <c r="E1169" s="111" t="str">
        <f>IF('Data Entry'!E1174="","",UPPER('Data Entry'!E1174))</f>
        <v/>
      </c>
      <c r="F1169" s="111"/>
      <c r="G1169" s="111" t="str">
        <f>IF('Data Entry'!F1174="","",UPPER('Data Entry'!F1174))</f>
        <v/>
      </c>
      <c r="H1169" s="111"/>
      <c r="I1169" s="111"/>
      <c r="J1169" s="111"/>
      <c r="K1169" s="111" t="str">
        <f>IF('Data Entry'!G1174="","",'Data Entry'!G1174)</f>
        <v/>
      </c>
      <c r="L1169" s="111" t="str">
        <f>IF('Data Entry'!H1174="","",'Data Entry'!H1174)</f>
        <v/>
      </c>
      <c r="M1169" s="111"/>
      <c r="N1169" s="111"/>
      <c r="O1169" s="111"/>
      <c r="P1169" s="111"/>
      <c r="Q1169" s="111"/>
      <c r="R1169" s="111"/>
      <c r="S1169" s="111"/>
      <c r="T1169" s="111"/>
      <c r="U1169" s="111"/>
      <c r="V1169" s="111"/>
      <c r="W1169" s="111"/>
      <c r="X1169" s="111"/>
      <c r="Y1169" s="111"/>
      <c r="Z1169" s="111"/>
      <c r="AA1169" s="111"/>
      <c r="AB1169" s="111"/>
      <c r="AC1169" s="111"/>
      <c r="AD1169" s="111"/>
      <c r="AE1169" s="112"/>
      <c r="AF1169" s="68" t="str">
        <f>IF(AK1169="","",IF(AK1169&gt;0,COUNT($AG$2:AG1169),""))</f>
        <v/>
      </c>
      <c r="AG1169" s="113">
        <f t="shared" si="579"/>
        <v>8</v>
      </c>
      <c r="AH1169" s="113" t="str">
        <f t="shared" si="580"/>
        <v/>
      </c>
      <c r="AI1169" s="113" t="str">
        <f t="shared" si="581"/>
        <v/>
      </c>
      <c r="AJ1169" s="113" t="str">
        <f t="shared" si="582"/>
        <v/>
      </c>
      <c r="AK1169" s="113" t="str">
        <f t="shared" si="583"/>
        <v/>
      </c>
      <c r="AL1169" s="113">
        <f t="shared" si="584"/>
        <v>0</v>
      </c>
      <c r="AM1169" s="113" t="str">
        <f t="shared" si="585"/>
        <v/>
      </c>
      <c r="AN1169" s="113">
        <f t="shared" si="586"/>
        <v>0</v>
      </c>
      <c r="AO1169" s="113">
        <f t="shared" si="587"/>
        <v>0</v>
      </c>
      <c r="AP1169" s="113">
        <f t="shared" si="588"/>
        <v>0</v>
      </c>
      <c r="AQ1169" s="113" t="str">
        <f t="shared" si="589"/>
        <v/>
      </c>
      <c r="AR1169" s="113" t="str">
        <f t="shared" si="590"/>
        <v/>
      </c>
      <c r="AS1169" s="113">
        <f t="shared" si="591"/>
        <v>0</v>
      </c>
      <c r="AT1169" s="113">
        <f t="shared" si="592"/>
        <v>0</v>
      </c>
      <c r="AU1169" s="113">
        <f t="shared" si="593"/>
        <v>0</v>
      </c>
      <c r="AV1169" s="113">
        <f t="shared" si="594"/>
        <v>0</v>
      </c>
      <c r="AX1169" s="68" t="str">
        <f>IF(BC1169="","",IF(BC1169&gt;0,COUNT($AY$2:AY1169),""))</f>
        <v/>
      </c>
      <c r="AY1169" s="113" t="str">
        <f t="shared" si="595"/>
        <v/>
      </c>
      <c r="AZ1169" s="113" t="str">
        <f t="shared" si="596"/>
        <v/>
      </c>
      <c r="BA1169" s="113" t="str">
        <f t="shared" si="597"/>
        <v/>
      </c>
      <c r="BB1169" s="113" t="str">
        <f t="shared" si="598"/>
        <v/>
      </c>
      <c r="BC1169" s="113" t="str">
        <f t="shared" si="599"/>
        <v/>
      </c>
      <c r="BD1169" s="113" t="str">
        <f t="shared" si="600"/>
        <v/>
      </c>
      <c r="BE1169" s="113" t="str">
        <f t="shared" si="601"/>
        <v/>
      </c>
      <c r="BF1169" s="113" t="str">
        <f t="shared" si="602"/>
        <v/>
      </c>
      <c r="BG1169" s="113" t="str">
        <f t="shared" si="603"/>
        <v/>
      </c>
      <c r="BH1169" s="113" t="str">
        <f t="shared" si="604"/>
        <v/>
      </c>
      <c r="BI1169" s="113" t="str">
        <f t="shared" si="605"/>
        <v/>
      </c>
      <c r="BJ1169" s="113" t="str">
        <f t="shared" si="606"/>
        <v/>
      </c>
      <c r="BK1169" s="113" t="str">
        <f t="shared" si="607"/>
        <v/>
      </c>
      <c r="BL1169" s="113" t="str">
        <f t="shared" si="608"/>
        <v/>
      </c>
      <c r="BM1169" s="113" t="str">
        <f t="shared" si="609"/>
        <v/>
      </c>
      <c r="BN1169" s="113" t="str">
        <f t="shared" si="610"/>
        <v/>
      </c>
    </row>
    <row r="1170" spans="1:66">
      <c r="A1170" s="111">
        <f>IF('Data Entry'!$H$4="","",'Data Entry'!$H$4)</f>
        <v>8</v>
      </c>
      <c r="B1170" s="111" t="str">
        <f>IF('Data Entry'!B1175="","",'Data Entry'!B1175)</f>
        <v/>
      </c>
      <c r="C1170" s="111" t="str">
        <f>IF('Data Entry'!C1175="","",'Data Entry'!C1175)</f>
        <v/>
      </c>
      <c r="D1170" s="114" t="str">
        <f>IF('Data Entry'!D1175="","",'Data Entry'!D1175)</f>
        <v/>
      </c>
      <c r="E1170" s="111" t="str">
        <f>IF('Data Entry'!E1175="","",UPPER('Data Entry'!E1175))</f>
        <v/>
      </c>
      <c r="F1170" s="111"/>
      <c r="G1170" s="111" t="str">
        <f>IF('Data Entry'!F1175="","",UPPER('Data Entry'!F1175))</f>
        <v/>
      </c>
      <c r="H1170" s="111"/>
      <c r="I1170" s="111"/>
      <c r="J1170" s="111"/>
      <c r="K1170" s="111" t="str">
        <f>IF('Data Entry'!G1175="","",'Data Entry'!G1175)</f>
        <v/>
      </c>
      <c r="L1170" s="111" t="str">
        <f>IF('Data Entry'!H1175="","",'Data Entry'!H1175)</f>
        <v/>
      </c>
      <c r="M1170" s="111"/>
      <c r="N1170" s="111"/>
      <c r="O1170" s="111"/>
      <c r="P1170" s="111"/>
      <c r="Q1170" s="111"/>
      <c r="R1170" s="111"/>
      <c r="S1170" s="111"/>
      <c r="T1170" s="111"/>
      <c r="U1170" s="111"/>
      <c r="V1170" s="111"/>
      <c r="W1170" s="111"/>
      <c r="X1170" s="111"/>
      <c r="Y1170" s="111"/>
      <c r="Z1170" s="111"/>
      <c r="AA1170" s="111"/>
      <c r="AB1170" s="111"/>
      <c r="AC1170" s="111"/>
      <c r="AD1170" s="111"/>
      <c r="AE1170" s="112"/>
      <c r="AF1170" s="68" t="str">
        <f>IF(AK1170="","",IF(AK1170&gt;0,COUNT($AG$2:AG1170),""))</f>
        <v/>
      </c>
      <c r="AG1170" s="113">
        <f t="shared" si="579"/>
        <v>8</v>
      </c>
      <c r="AH1170" s="113" t="str">
        <f t="shared" si="580"/>
        <v/>
      </c>
      <c r="AI1170" s="113" t="str">
        <f t="shared" si="581"/>
        <v/>
      </c>
      <c r="AJ1170" s="113" t="str">
        <f t="shared" si="582"/>
        <v/>
      </c>
      <c r="AK1170" s="113" t="str">
        <f t="shared" si="583"/>
        <v/>
      </c>
      <c r="AL1170" s="113">
        <f t="shared" si="584"/>
        <v>0</v>
      </c>
      <c r="AM1170" s="113" t="str">
        <f t="shared" si="585"/>
        <v/>
      </c>
      <c r="AN1170" s="113">
        <f t="shared" si="586"/>
        <v>0</v>
      </c>
      <c r="AO1170" s="113">
        <f t="shared" si="587"/>
        <v>0</v>
      </c>
      <c r="AP1170" s="113">
        <f t="shared" si="588"/>
        <v>0</v>
      </c>
      <c r="AQ1170" s="113" t="str">
        <f t="shared" si="589"/>
        <v/>
      </c>
      <c r="AR1170" s="113" t="str">
        <f t="shared" si="590"/>
        <v/>
      </c>
      <c r="AS1170" s="113">
        <f t="shared" si="591"/>
        <v>0</v>
      </c>
      <c r="AT1170" s="113">
        <f t="shared" si="592"/>
        <v>0</v>
      </c>
      <c r="AU1170" s="113">
        <f t="shared" si="593"/>
        <v>0</v>
      </c>
      <c r="AV1170" s="113">
        <f t="shared" si="594"/>
        <v>0</v>
      </c>
      <c r="AX1170" s="68" t="str">
        <f>IF(BC1170="","",IF(BC1170&gt;0,COUNT($AY$2:AY1170),""))</f>
        <v/>
      </c>
      <c r="AY1170" s="113" t="str">
        <f t="shared" si="595"/>
        <v/>
      </c>
      <c r="AZ1170" s="113" t="str">
        <f t="shared" si="596"/>
        <v/>
      </c>
      <c r="BA1170" s="113" t="str">
        <f t="shared" si="597"/>
        <v/>
      </c>
      <c r="BB1170" s="113" t="str">
        <f t="shared" si="598"/>
        <v/>
      </c>
      <c r="BC1170" s="113" t="str">
        <f t="shared" si="599"/>
        <v/>
      </c>
      <c r="BD1170" s="113" t="str">
        <f t="shared" si="600"/>
        <v/>
      </c>
      <c r="BE1170" s="113" t="str">
        <f t="shared" si="601"/>
        <v/>
      </c>
      <c r="BF1170" s="113" t="str">
        <f t="shared" si="602"/>
        <v/>
      </c>
      <c r="BG1170" s="113" t="str">
        <f t="shared" si="603"/>
        <v/>
      </c>
      <c r="BH1170" s="113" t="str">
        <f t="shared" si="604"/>
        <v/>
      </c>
      <c r="BI1170" s="113" t="str">
        <f t="shared" si="605"/>
        <v/>
      </c>
      <c r="BJ1170" s="113" t="str">
        <f t="shared" si="606"/>
        <v/>
      </c>
      <c r="BK1170" s="113" t="str">
        <f t="shared" si="607"/>
        <v/>
      </c>
      <c r="BL1170" s="113" t="str">
        <f t="shared" si="608"/>
        <v/>
      </c>
      <c r="BM1170" s="113" t="str">
        <f t="shared" si="609"/>
        <v/>
      </c>
      <c r="BN1170" s="113" t="str">
        <f t="shared" si="610"/>
        <v/>
      </c>
    </row>
    <row r="1171" spans="1:66">
      <c r="A1171" s="111">
        <f>IF('Data Entry'!$H$4="","",'Data Entry'!$H$4)</f>
        <v>8</v>
      </c>
      <c r="B1171" s="111" t="str">
        <f>IF('Data Entry'!B1176="","",'Data Entry'!B1176)</f>
        <v/>
      </c>
      <c r="C1171" s="111" t="str">
        <f>IF('Data Entry'!C1176="","",'Data Entry'!C1176)</f>
        <v/>
      </c>
      <c r="D1171" s="114" t="str">
        <f>IF('Data Entry'!D1176="","",'Data Entry'!D1176)</f>
        <v/>
      </c>
      <c r="E1171" s="111" t="str">
        <f>IF('Data Entry'!E1176="","",UPPER('Data Entry'!E1176))</f>
        <v/>
      </c>
      <c r="F1171" s="111"/>
      <c r="G1171" s="111" t="str">
        <f>IF('Data Entry'!F1176="","",UPPER('Data Entry'!F1176))</f>
        <v/>
      </c>
      <c r="H1171" s="111"/>
      <c r="I1171" s="111"/>
      <c r="J1171" s="111"/>
      <c r="K1171" s="111" t="str">
        <f>IF('Data Entry'!G1176="","",'Data Entry'!G1176)</f>
        <v/>
      </c>
      <c r="L1171" s="111" t="str">
        <f>IF('Data Entry'!H1176="","",'Data Entry'!H1176)</f>
        <v/>
      </c>
      <c r="M1171" s="111"/>
      <c r="N1171" s="111"/>
      <c r="O1171" s="111"/>
      <c r="P1171" s="111"/>
      <c r="Q1171" s="111"/>
      <c r="R1171" s="111"/>
      <c r="S1171" s="111"/>
      <c r="T1171" s="111"/>
      <c r="U1171" s="111"/>
      <c r="V1171" s="111"/>
      <c r="W1171" s="111"/>
      <c r="X1171" s="111"/>
      <c r="Y1171" s="111"/>
      <c r="Z1171" s="111"/>
      <c r="AA1171" s="111"/>
      <c r="AB1171" s="111"/>
      <c r="AC1171" s="111"/>
      <c r="AD1171" s="111"/>
      <c r="AE1171" s="112"/>
      <c r="AF1171" s="68" t="str">
        <f>IF(AK1171="","",IF(AK1171&gt;0,COUNT($AG$2:AG1171),""))</f>
        <v/>
      </c>
      <c r="AG1171" s="113">
        <f t="shared" si="579"/>
        <v>8</v>
      </c>
      <c r="AH1171" s="113" t="str">
        <f t="shared" si="580"/>
        <v/>
      </c>
      <c r="AI1171" s="113" t="str">
        <f t="shared" si="581"/>
        <v/>
      </c>
      <c r="AJ1171" s="113" t="str">
        <f t="shared" si="582"/>
        <v/>
      </c>
      <c r="AK1171" s="113" t="str">
        <f t="shared" si="583"/>
        <v/>
      </c>
      <c r="AL1171" s="113">
        <f t="shared" si="584"/>
        <v>0</v>
      </c>
      <c r="AM1171" s="113" t="str">
        <f t="shared" si="585"/>
        <v/>
      </c>
      <c r="AN1171" s="113">
        <f t="shared" si="586"/>
        <v>0</v>
      </c>
      <c r="AO1171" s="113">
        <f t="shared" si="587"/>
        <v>0</v>
      </c>
      <c r="AP1171" s="113">
        <f t="shared" si="588"/>
        <v>0</v>
      </c>
      <c r="AQ1171" s="113" t="str">
        <f t="shared" si="589"/>
        <v/>
      </c>
      <c r="AR1171" s="113" t="str">
        <f t="shared" si="590"/>
        <v/>
      </c>
      <c r="AS1171" s="113">
        <f t="shared" si="591"/>
        <v>0</v>
      </c>
      <c r="AT1171" s="113">
        <f t="shared" si="592"/>
        <v>0</v>
      </c>
      <c r="AU1171" s="113">
        <f t="shared" si="593"/>
        <v>0</v>
      </c>
      <c r="AV1171" s="113">
        <f t="shared" si="594"/>
        <v>0</v>
      </c>
      <c r="AX1171" s="68" t="str">
        <f>IF(BC1171="","",IF(BC1171&gt;0,COUNT($AY$2:AY1171),""))</f>
        <v/>
      </c>
      <c r="AY1171" s="113" t="str">
        <f t="shared" si="595"/>
        <v/>
      </c>
      <c r="AZ1171" s="113" t="str">
        <f t="shared" si="596"/>
        <v/>
      </c>
      <c r="BA1171" s="113" t="str">
        <f t="shared" si="597"/>
        <v/>
      </c>
      <c r="BB1171" s="113" t="str">
        <f t="shared" si="598"/>
        <v/>
      </c>
      <c r="BC1171" s="113" t="str">
        <f t="shared" si="599"/>
        <v/>
      </c>
      <c r="BD1171" s="113" t="str">
        <f t="shared" si="600"/>
        <v/>
      </c>
      <c r="BE1171" s="113" t="str">
        <f t="shared" si="601"/>
        <v/>
      </c>
      <c r="BF1171" s="113" t="str">
        <f t="shared" si="602"/>
        <v/>
      </c>
      <c r="BG1171" s="113" t="str">
        <f t="shared" si="603"/>
        <v/>
      </c>
      <c r="BH1171" s="113" t="str">
        <f t="shared" si="604"/>
        <v/>
      </c>
      <c r="BI1171" s="113" t="str">
        <f t="shared" si="605"/>
        <v/>
      </c>
      <c r="BJ1171" s="113" t="str">
        <f t="shared" si="606"/>
        <v/>
      </c>
      <c r="BK1171" s="113" t="str">
        <f t="shared" si="607"/>
        <v/>
      </c>
      <c r="BL1171" s="113" t="str">
        <f t="shared" si="608"/>
        <v/>
      </c>
      <c r="BM1171" s="113" t="str">
        <f t="shared" si="609"/>
        <v/>
      </c>
      <c r="BN1171" s="113" t="str">
        <f t="shared" si="610"/>
        <v/>
      </c>
    </row>
    <row r="1172" spans="1:66">
      <c r="A1172" s="111">
        <f>IF('Data Entry'!$H$4="","",'Data Entry'!$H$4)</f>
        <v>8</v>
      </c>
      <c r="B1172" s="111" t="str">
        <f>IF('Data Entry'!B1177="","",'Data Entry'!B1177)</f>
        <v/>
      </c>
      <c r="C1172" s="111" t="str">
        <f>IF('Data Entry'!C1177="","",'Data Entry'!C1177)</f>
        <v/>
      </c>
      <c r="D1172" s="114" t="str">
        <f>IF('Data Entry'!D1177="","",'Data Entry'!D1177)</f>
        <v/>
      </c>
      <c r="E1172" s="111" t="str">
        <f>IF('Data Entry'!E1177="","",UPPER('Data Entry'!E1177))</f>
        <v/>
      </c>
      <c r="F1172" s="111"/>
      <c r="G1172" s="111" t="str">
        <f>IF('Data Entry'!F1177="","",UPPER('Data Entry'!F1177))</f>
        <v/>
      </c>
      <c r="H1172" s="111"/>
      <c r="I1172" s="111"/>
      <c r="J1172" s="111"/>
      <c r="K1172" s="111" t="str">
        <f>IF('Data Entry'!G1177="","",'Data Entry'!G1177)</f>
        <v/>
      </c>
      <c r="L1172" s="111" t="str">
        <f>IF('Data Entry'!H1177="","",'Data Entry'!H1177)</f>
        <v/>
      </c>
      <c r="M1172" s="111"/>
      <c r="N1172" s="111"/>
      <c r="O1172" s="111"/>
      <c r="P1172" s="111"/>
      <c r="Q1172" s="111"/>
      <c r="R1172" s="111"/>
      <c r="S1172" s="111"/>
      <c r="T1172" s="111"/>
      <c r="U1172" s="111"/>
      <c r="V1172" s="111"/>
      <c r="W1172" s="111"/>
      <c r="X1172" s="111"/>
      <c r="Y1172" s="111"/>
      <c r="Z1172" s="111"/>
      <c r="AA1172" s="111"/>
      <c r="AB1172" s="111"/>
      <c r="AC1172" s="111"/>
      <c r="AD1172" s="111"/>
      <c r="AE1172" s="112"/>
      <c r="AF1172" s="68" t="str">
        <f>IF(AK1172="","",IF(AK1172&gt;0,COUNT($AG$2:AG1172),""))</f>
        <v/>
      </c>
      <c r="AG1172" s="113">
        <f t="shared" si="579"/>
        <v>8</v>
      </c>
      <c r="AH1172" s="113" t="str">
        <f t="shared" si="580"/>
        <v/>
      </c>
      <c r="AI1172" s="113" t="str">
        <f t="shared" si="581"/>
        <v/>
      </c>
      <c r="AJ1172" s="113" t="str">
        <f t="shared" si="582"/>
        <v/>
      </c>
      <c r="AK1172" s="113" t="str">
        <f t="shared" si="583"/>
        <v/>
      </c>
      <c r="AL1172" s="113">
        <f t="shared" si="584"/>
        <v>0</v>
      </c>
      <c r="AM1172" s="113" t="str">
        <f t="shared" si="585"/>
        <v/>
      </c>
      <c r="AN1172" s="113">
        <f t="shared" si="586"/>
        <v>0</v>
      </c>
      <c r="AO1172" s="113">
        <f t="shared" si="587"/>
        <v>0</v>
      </c>
      <c r="AP1172" s="113">
        <f t="shared" si="588"/>
        <v>0</v>
      </c>
      <c r="AQ1172" s="113" t="str">
        <f t="shared" si="589"/>
        <v/>
      </c>
      <c r="AR1172" s="113" t="str">
        <f t="shared" si="590"/>
        <v/>
      </c>
      <c r="AS1172" s="113">
        <f t="shared" si="591"/>
        <v>0</v>
      </c>
      <c r="AT1172" s="113">
        <f t="shared" si="592"/>
        <v>0</v>
      </c>
      <c r="AU1172" s="113">
        <f t="shared" si="593"/>
        <v>0</v>
      </c>
      <c r="AV1172" s="113">
        <f t="shared" si="594"/>
        <v>0</v>
      </c>
      <c r="AX1172" s="68" t="str">
        <f>IF(BC1172="","",IF(BC1172&gt;0,COUNT($AY$2:AY1172),""))</f>
        <v/>
      </c>
      <c r="AY1172" s="113" t="str">
        <f t="shared" si="595"/>
        <v/>
      </c>
      <c r="AZ1172" s="113" t="str">
        <f t="shared" si="596"/>
        <v/>
      </c>
      <c r="BA1172" s="113" t="str">
        <f t="shared" si="597"/>
        <v/>
      </c>
      <c r="BB1172" s="113" t="str">
        <f t="shared" si="598"/>
        <v/>
      </c>
      <c r="BC1172" s="113" t="str">
        <f t="shared" si="599"/>
        <v/>
      </c>
      <c r="BD1172" s="113" t="str">
        <f t="shared" si="600"/>
        <v/>
      </c>
      <c r="BE1172" s="113" t="str">
        <f t="shared" si="601"/>
        <v/>
      </c>
      <c r="BF1172" s="113" t="str">
        <f t="shared" si="602"/>
        <v/>
      </c>
      <c r="BG1172" s="113" t="str">
        <f t="shared" si="603"/>
        <v/>
      </c>
      <c r="BH1172" s="113" t="str">
        <f t="shared" si="604"/>
        <v/>
      </c>
      <c r="BI1172" s="113" t="str">
        <f t="shared" si="605"/>
        <v/>
      </c>
      <c r="BJ1172" s="113" t="str">
        <f t="shared" si="606"/>
        <v/>
      </c>
      <c r="BK1172" s="113" t="str">
        <f t="shared" si="607"/>
        <v/>
      </c>
      <c r="BL1172" s="113" t="str">
        <f t="shared" si="608"/>
        <v/>
      </c>
      <c r="BM1172" s="113" t="str">
        <f t="shared" si="609"/>
        <v/>
      </c>
      <c r="BN1172" s="113" t="str">
        <f t="shared" si="610"/>
        <v/>
      </c>
    </row>
    <row r="1173" spans="1:66">
      <c r="A1173" s="111">
        <f>IF('Data Entry'!$H$4="","",'Data Entry'!$H$4)</f>
        <v>8</v>
      </c>
      <c r="B1173" s="111" t="str">
        <f>IF('Data Entry'!B1178="","",'Data Entry'!B1178)</f>
        <v/>
      </c>
      <c r="C1173" s="111" t="str">
        <f>IF('Data Entry'!C1178="","",'Data Entry'!C1178)</f>
        <v/>
      </c>
      <c r="D1173" s="114" t="str">
        <f>IF('Data Entry'!D1178="","",'Data Entry'!D1178)</f>
        <v/>
      </c>
      <c r="E1173" s="111" t="str">
        <f>IF('Data Entry'!E1178="","",UPPER('Data Entry'!E1178))</f>
        <v/>
      </c>
      <c r="F1173" s="111"/>
      <c r="G1173" s="111" t="str">
        <f>IF('Data Entry'!F1178="","",UPPER('Data Entry'!F1178))</f>
        <v/>
      </c>
      <c r="H1173" s="111"/>
      <c r="I1173" s="111"/>
      <c r="J1173" s="111"/>
      <c r="K1173" s="111" t="str">
        <f>IF('Data Entry'!G1178="","",'Data Entry'!G1178)</f>
        <v/>
      </c>
      <c r="L1173" s="111" t="str">
        <f>IF('Data Entry'!H1178="","",'Data Entry'!H1178)</f>
        <v/>
      </c>
      <c r="M1173" s="111"/>
      <c r="N1173" s="111"/>
      <c r="O1173" s="111"/>
      <c r="P1173" s="111"/>
      <c r="Q1173" s="111"/>
      <c r="R1173" s="111"/>
      <c r="S1173" s="111"/>
      <c r="T1173" s="111"/>
      <c r="U1173" s="111"/>
      <c r="V1173" s="111"/>
      <c r="W1173" s="111"/>
      <c r="X1173" s="111"/>
      <c r="Y1173" s="111"/>
      <c r="Z1173" s="111"/>
      <c r="AA1173" s="111"/>
      <c r="AB1173" s="111"/>
      <c r="AC1173" s="111"/>
      <c r="AD1173" s="111"/>
      <c r="AE1173" s="112"/>
      <c r="AF1173" s="68" t="str">
        <f>IF(AK1173="","",IF(AK1173&gt;0,COUNT($AG$2:AG1173),""))</f>
        <v/>
      </c>
      <c r="AG1173" s="113">
        <f t="shared" si="579"/>
        <v>8</v>
      </c>
      <c r="AH1173" s="113" t="str">
        <f t="shared" si="580"/>
        <v/>
      </c>
      <c r="AI1173" s="113" t="str">
        <f t="shared" si="581"/>
        <v/>
      </c>
      <c r="AJ1173" s="113" t="str">
        <f t="shared" si="582"/>
        <v/>
      </c>
      <c r="AK1173" s="113" t="str">
        <f t="shared" si="583"/>
        <v/>
      </c>
      <c r="AL1173" s="113">
        <f t="shared" si="584"/>
        <v>0</v>
      </c>
      <c r="AM1173" s="113" t="str">
        <f t="shared" si="585"/>
        <v/>
      </c>
      <c r="AN1173" s="113">
        <f t="shared" si="586"/>
        <v>0</v>
      </c>
      <c r="AO1173" s="113">
        <f t="shared" si="587"/>
        <v>0</v>
      </c>
      <c r="AP1173" s="113">
        <f t="shared" si="588"/>
        <v>0</v>
      </c>
      <c r="AQ1173" s="113" t="str">
        <f t="shared" si="589"/>
        <v/>
      </c>
      <c r="AR1173" s="113" t="str">
        <f t="shared" si="590"/>
        <v/>
      </c>
      <c r="AS1173" s="113">
        <f t="shared" si="591"/>
        <v>0</v>
      </c>
      <c r="AT1173" s="113">
        <f t="shared" si="592"/>
        <v>0</v>
      </c>
      <c r="AU1173" s="113">
        <f t="shared" si="593"/>
        <v>0</v>
      </c>
      <c r="AV1173" s="113">
        <f t="shared" si="594"/>
        <v>0</v>
      </c>
      <c r="AX1173" s="68" t="str">
        <f>IF(BC1173="","",IF(BC1173&gt;0,COUNT($AY$2:AY1173),""))</f>
        <v/>
      </c>
      <c r="AY1173" s="113" t="str">
        <f t="shared" si="595"/>
        <v/>
      </c>
      <c r="AZ1173" s="113" t="str">
        <f t="shared" si="596"/>
        <v/>
      </c>
      <c r="BA1173" s="113" t="str">
        <f t="shared" si="597"/>
        <v/>
      </c>
      <c r="BB1173" s="113" t="str">
        <f t="shared" si="598"/>
        <v/>
      </c>
      <c r="BC1173" s="113" t="str">
        <f t="shared" si="599"/>
        <v/>
      </c>
      <c r="BD1173" s="113" t="str">
        <f t="shared" si="600"/>
        <v/>
      </c>
      <c r="BE1173" s="113" t="str">
        <f t="shared" si="601"/>
        <v/>
      </c>
      <c r="BF1173" s="113" t="str">
        <f t="shared" si="602"/>
        <v/>
      </c>
      <c r="BG1173" s="113" t="str">
        <f t="shared" si="603"/>
        <v/>
      </c>
      <c r="BH1173" s="113" t="str">
        <f t="shared" si="604"/>
        <v/>
      </c>
      <c r="BI1173" s="113" t="str">
        <f t="shared" si="605"/>
        <v/>
      </c>
      <c r="BJ1173" s="113" t="str">
        <f t="shared" si="606"/>
        <v/>
      </c>
      <c r="BK1173" s="113" t="str">
        <f t="shared" si="607"/>
        <v/>
      </c>
      <c r="BL1173" s="113" t="str">
        <f t="shared" si="608"/>
        <v/>
      </c>
      <c r="BM1173" s="113" t="str">
        <f t="shared" si="609"/>
        <v/>
      </c>
      <c r="BN1173" s="113" t="str">
        <f t="shared" si="610"/>
        <v/>
      </c>
    </row>
    <row r="1174" spans="1:66">
      <c r="A1174" s="111">
        <f>IF('Data Entry'!$H$4="","",'Data Entry'!$H$4)</f>
        <v>8</v>
      </c>
      <c r="B1174" s="111" t="str">
        <f>IF('Data Entry'!B1179="","",'Data Entry'!B1179)</f>
        <v/>
      </c>
      <c r="C1174" s="111" t="str">
        <f>IF('Data Entry'!C1179="","",'Data Entry'!C1179)</f>
        <v/>
      </c>
      <c r="D1174" s="114" t="str">
        <f>IF('Data Entry'!D1179="","",'Data Entry'!D1179)</f>
        <v/>
      </c>
      <c r="E1174" s="111" t="str">
        <f>IF('Data Entry'!E1179="","",UPPER('Data Entry'!E1179))</f>
        <v/>
      </c>
      <c r="F1174" s="111"/>
      <c r="G1174" s="111" t="str">
        <f>IF('Data Entry'!F1179="","",UPPER('Data Entry'!F1179))</f>
        <v/>
      </c>
      <c r="H1174" s="111"/>
      <c r="I1174" s="111"/>
      <c r="J1174" s="111"/>
      <c r="K1174" s="111" t="str">
        <f>IF('Data Entry'!G1179="","",'Data Entry'!G1179)</f>
        <v/>
      </c>
      <c r="L1174" s="111" t="str">
        <f>IF('Data Entry'!H1179="","",'Data Entry'!H1179)</f>
        <v/>
      </c>
      <c r="M1174" s="111"/>
      <c r="N1174" s="111"/>
      <c r="O1174" s="111"/>
      <c r="P1174" s="111"/>
      <c r="Q1174" s="111"/>
      <c r="R1174" s="111"/>
      <c r="S1174" s="111"/>
      <c r="T1174" s="111"/>
      <c r="U1174" s="111"/>
      <c r="V1174" s="111"/>
      <c r="W1174" s="111"/>
      <c r="X1174" s="111"/>
      <c r="Y1174" s="111"/>
      <c r="Z1174" s="111"/>
      <c r="AA1174" s="111"/>
      <c r="AB1174" s="111"/>
      <c r="AC1174" s="111"/>
      <c r="AD1174" s="111"/>
      <c r="AE1174" s="112"/>
      <c r="AF1174" s="68" t="str">
        <f>IF(AK1174="","",IF(AK1174&gt;0,COUNT($AG$2:AG1174),""))</f>
        <v/>
      </c>
      <c r="AG1174" s="113">
        <f t="shared" si="579"/>
        <v>8</v>
      </c>
      <c r="AH1174" s="113" t="str">
        <f t="shared" si="580"/>
        <v/>
      </c>
      <c r="AI1174" s="113" t="str">
        <f t="shared" si="581"/>
        <v/>
      </c>
      <c r="AJ1174" s="113" t="str">
        <f t="shared" si="582"/>
        <v/>
      </c>
      <c r="AK1174" s="113" t="str">
        <f t="shared" si="583"/>
        <v/>
      </c>
      <c r="AL1174" s="113">
        <f t="shared" si="584"/>
        <v>0</v>
      </c>
      <c r="AM1174" s="113" t="str">
        <f t="shared" si="585"/>
        <v/>
      </c>
      <c r="AN1174" s="113">
        <f t="shared" si="586"/>
        <v>0</v>
      </c>
      <c r="AO1174" s="113">
        <f t="shared" si="587"/>
        <v>0</v>
      </c>
      <c r="AP1174" s="113">
        <f t="shared" si="588"/>
        <v>0</v>
      </c>
      <c r="AQ1174" s="113" t="str">
        <f t="shared" si="589"/>
        <v/>
      </c>
      <c r="AR1174" s="113" t="str">
        <f t="shared" si="590"/>
        <v/>
      </c>
      <c r="AS1174" s="113">
        <f t="shared" si="591"/>
        <v>0</v>
      </c>
      <c r="AT1174" s="113">
        <f t="shared" si="592"/>
        <v>0</v>
      </c>
      <c r="AU1174" s="113">
        <f t="shared" si="593"/>
        <v>0</v>
      </c>
      <c r="AV1174" s="113">
        <f t="shared" si="594"/>
        <v>0</v>
      </c>
      <c r="AX1174" s="68" t="str">
        <f>IF(BC1174="","",IF(BC1174&gt;0,COUNT($AY$2:AY1174),""))</f>
        <v/>
      </c>
      <c r="AY1174" s="113" t="str">
        <f t="shared" si="595"/>
        <v/>
      </c>
      <c r="AZ1174" s="113" t="str">
        <f t="shared" si="596"/>
        <v/>
      </c>
      <c r="BA1174" s="113" t="str">
        <f t="shared" si="597"/>
        <v/>
      </c>
      <c r="BB1174" s="113" t="str">
        <f t="shared" si="598"/>
        <v/>
      </c>
      <c r="BC1174" s="113" t="str">
        <f t="shared" si="599"/>
        <v/>
      </c>
      <c r="BD1174" s="113" t="str">
        <f t="shared" si="600"/>
        <v/>
      </c>
      <c r="BE1174" s="113" t="str">
        <f t="shared" si="601"/>
        <v/>
      </c>
      <c r="BF1174" s="113" t="str">
        <f t="shared" si="602"/>
        <v/>
      </c>
      <c r="BG1174" s="113" t="str">
        <f t="shared" si="603"/>
        <v/>
      </c>
      <c r="BH1174" s="113" t="str">
        <f t="shared" si="604"/>
        <v/>
      </c>
      <c r="BI1174" s="113" t="str">
        <f t="shared" si="605"/>
        <v/>
      </c>
      <c r="BJ1174" s="113" t="str">
        <f t="shared" si="606"/>
        <v/>
      </c>
      <c r="BK1174" s="113" t="str">
        <f t="shared" si="607"/>
        <v/>
      </c>
      <c r="BL1174" s="113" t="str">
        <f t="shared" si="608"/>
        <v/>
      </c>
      <c r="BM1174" s="113" t="str">
        <f t="shared" si="609"/>
        <v/>
      </c>
      <c r="BN1174" s="113" t="str">
        <f t="shared" si="610"/>
        <v/>
      </c>
    </row>
    <row r="1175" spans="1:66">
      <c r="A1175" s="111">
        <f>IF('Data Entry'!$H$4="","",'Data Entry'!$H$4)</f>
        <v>8</v>
      </c>
      <c r="B1175" s="111" t="str">
        <f>IF('Data Entry'!B1180="","",'Data Entry'!B1180)</f>
        <v/>
      </c>
      <c r="C1175" s="111" t="str">
        <f>IF('Data Entry'!C1180="","",'Data Entry'!C1180)</f>
        <v/>
      </c>
      <c r="D1175" s="114" t="str">
        <f>IF('Data Entry'!D1180="","",'Data Entry'!D1180)</f>
        <v/>
      </c>
      <c r="E1175" s="111" t="str">
        <f>IF('Data Entry'!E1180="","",UPPER('Data Entry'!E1180))</f>
        <v/>
      </c>
      <c r="F1175" s="111"/>
      <c r="G1175" s="111" t="str">
        <f>IF('Data Entry'!F1180="","",UPPER('Data Entry'!F1180))</f>
        <v/>
      </c>
      <c r="H1175" s="111"/>
      <c r="I1175" s="111"/>
      <c r="J1175" s="111"/>
      <c r="K1175" s="111" t="str">
        <f>IF('Data Entry'!G1180="","",'Data Entry'!G1180)</f>
        <v/>
      </c>
      <c r="L1175" s="111" t="str">
        <f>IF('Data Entry'!H1180="","",'Data Entry'!H1180)</f>
        <v/>
      </c>
      <c r="M1175" s="111"/>
      <c r="N1175" s="111"/>
      <c r="O1175" s="111"/>
      <c r="P1175" s="111"/>
      <c r="Q1175" s="111"/>
      <c r="R1175" s="111"/>
      <c r="S1175" s="111"/>
      <c r="T1175" s="111"/>
      <c r="U1175" s="111"/>
      <c r="V1175" s="111"/>
      <c r="W1175" s="111"/>
      <c r="X1175" s="111"/>
      <c r="Y1175" s="111"/>
      <c r="Z1175" s="111"/>
      <c r="AA1175" s="111"/>
      <c r="AB1175" s="111"/>
      <c r="AC1175" s="111"/>
      <c r="AD1175" s="111"/>
      <c r="AE1175" s="112"/>
      <c r="AF1175" s="68" t="str">
        <f>IF(AK1175="","",IF(AK1175&gt;0,COUNT($AG$2:AG1175),""))</f>
        <v/>
      </c>
      <c r="AG1175" s="113">
        <f t="shared" si="579"/>
        <v>8</v>
      </c>
      <c r="AH1175" s="113" t="str">
        <f t="shared" si="580"/>
        <v/>
      </c>
      <c r="AI1175" s="113" t="str">
        <f t="shared" si="581"/>
        <v/>
      </c>
      <c r="AJ1175" s="113" t="str">
        <f t="shared" si="582"/>
        <v/>
      </c>
      <c r="AK1175" s="113" t="str">
        <f t="shared" si="583"/>
        <v/>
      </c>
      <c r="AL1175" s="113">
        <f t="shared" si="584"/>
        <v>0</v>
      </c>
      <c r="AM1175" s="113" t="str">
        <f t="shared" si="585"/>
        <v/>
      </c>
      <c r="AN1175" s="113">
        <f t="shared" si="586"/>
        <v>0</v>
      </c>
      <c r="AO1175" s="113">
        <f t="shared" si="587"/>
        <v>0</v>
      </c>
      <c r="AP1175" s="113">
        <f t="shared" si="588"/>
        <v>0</v>
      </c>
      <c r="AQ1175" s="113" t="str">
        <f t="shared" si="589"/>
        <v/>
      </c>
      <c r="AR1175" s="113" t="str">
        <f t="shared" si="590"/>
        <v/>
      </c>
      <c r="AS1175" s="113">
        <f t="shared" si="591"/>
        <v>0</v>
      </c>
      <c r="AT1175" s="113">
        <f t="shared" si="592"/>
        <v>0</v>
      </c>
      <c r="AU1175" s="113">
        <f t="shared" si="593"/>
        <v>0</v>
      </c>
      <c r="AV1175" s="113">
        <f t="shared" si="594"/>
        <v>0</v>
      </c>
      <c r="AX1175" s="68" t="str">
        <f>IF(BC1175="","",IF(BC1175&gt;0,COUNT($AY$2:AY1175),""))</f>
        <v/>
      </c>
      <c r="AY1175" s="113" t="str">
        <f t="shared" si="595"/>
        <v/>
      </c>
      <c r="AZ1175" s="113" t="str">
        <f t="shared" si="596"/>
        <v/>
      </c>
      <c r="BA1175" s="113" t="str">
        <f t="shared" si="597"/>
        <v/>
      </c>
      <c r="BB1175" s="113" t="str">
        <f t="shared" si="598"/>
        <v/>
      </c>
      <c r="BC1175" s="113" t="str">
        <f t="shared" si="599"/>
        <v/>
      </c>
      <c r="BD1175" s="113" t="str">
        <f t="shared" si="600"/>
        <v/>
      </c>
      <c r="BE1175" s="113" t="str">
        <f t="shared" si="601"/>
        <v/>
      </c>
      <c r="BF1175" s="113" t="str">
        <f t="shared" si="602"/>
        <v/>
      </c>
      <c r="BG1175" s="113" t="str">
        <f t="shared" si="603"/>
        <v/>
      </c>
      <c r="BH1175" s="113" t="str">
        <f t="shared" si="604"/>
        <v/>
      </c>
      <c r="BI1175" s="113" t="str">
        <f t="shared" si="605"/>
        <v/>
      </c>
      <c r="BJ1175" s="113" t="str">
        <f t="shared" si="606"/>
        <v/>
      </c>
      <c r="BK1175" s="113" t="str">
        <f t="shared" si="607"/>
        <v/>
      </c>
      <c r="BL1175" s="113" t="str">
        <f t="shared" si="608"/>
        <v/>
      </c>
      <c r="BM1175" s="113" t="str">
        <f t="shared" si="609"/>
        <v/>
      </c>
      <c r="BN1175" s="113" t="str">
        <f t="shared" si="610"/>
        <v/>
      </c>
    </row>
    <row r="1176" spans="1:66">
      <c r="A1176" s="111">
        <f>IF('Data Entry'!$H$4="","",'Data Entry'!$H$4)</f>
        <v>8</v>
      </c>
      <c r="B1176" s="111" t="str">
        <f>IF('Data Entry'!B1181="","",'Data Entry'!B1181)</f>
        <v/>
      </c>
      <c r="C1176" s="111" t="str">
        <f>IF('Data Entry'!C1181="","",'Data Entry'!C1181)</f>
        <v/>
      </c>
      <c r="D1176" s="114" t="str">
        <f>IF('Data Entry'!D1181="","",'Data Entry'!D1181)</f>
        <v/>
      </c>
      <c r="E1176" s="111" t="str">
        <f>IF('Data Entry'!E1181="","",UPPER('Data Entry'!E1181))</f>
        <v/>
      </c>
      <c r="F1176" s="111"/>
      <c r="G1176" s="111" t="str">
        <f>IF('Data Entry'!F1181="","",UPPER('Data Entry'!F1181))</f>
        <v/>
      </c>
      <c r="H1176" s="111"/>
      <c r="I1176" s="111"/>
      <c r="J1176" s="111"/>
      <c r="K1176" s="111" t="str">
        <f>IF('Data Entry'!G1181="","",'Data Entry'!G1181)</f>
        <v/>
      </c>
      <c r="L1176" s="111" t="str">
        <f>IF('Data Entry'!H1181="","",'Data Entry'!H1181)</f>
        <v/>
      </c>
      <c r="M1176" s="111"/>
      <c r="N1176" s="111"/>
      <c r="O1176" s="111"/>
      <c r="P1176" s="111"/>
      <c r="Q1176" s="111"/>
      <c r="R1176" s="111"/>
      <c r="S1176" s="111"/>
      <c r="T1176" s="111"/>
      <c r="U1176" s="111"/>
      <c r="V1176" s="111"/>
      <c r="W1176" s="111"/>
      <c r="X1176" s="111"/>
      <c r="Y1176" s="111"/>
      <c r="Z1176" s="111"/>
      <c r="AA1176" s="111"/>
      <c r="AB1176" s="111"/>
      <c r="AC1176" s="111"/>
      <c r="AD1176" s="111"/>
      <c r="AE1176" s="112"/>
      <c r="AF1176" s="68" t="str">
        <f>IF(AK1176="","",IF(AK1176&gt;0,COUNT($AG$2:AG1176),""))</f>
        <v/>
      </c>
      <c r="AG1176" s="113">
        <f t="shared" si="579"/>
        <v>8</v>
      </c>
      <c r="AH1176" s="113" t="str">
        <f t="shared" si="580"/>
        <v/>
      </c>
      <c r="AI1176" s="113" t="str">
        <f t="shared" si="581"/>
        <v/>
      </c>
      <c r="AJ1176" s="113" t="str">
        <f t="shared" si="582"/>
        <v/>
      </c>
      <c r="AK1176" s="113" t="str">
        <f t="shared" si="583"/>
        <v/>
      </c>
      <c r="AL1176" s="113">
        <f t="shared" si="584"/>
        <v>0</v>
      </c>
      <c r="AM1176" s="113" t="str">
        <f t="shared" si="585"/>
        <v/>
      </c>
      <c r="AN1176" s="113">
        <f t="shared" si="586"/>
        <v>0</v>
      </c>
      <c r="AO1176" s="113">
        <f t="shared" si="587"/>
        <v>0</v>
      </c>
      <c r="AP1176" s="113">
        <f t="shared" si="588"/>
        <v>0</v>
      </c>
      <c r="AQ1176" s="113" t="str">
        <f t="shared" si="589"/>
        <v/>
      </c>
      <c r="AR1176" s="113" t="str">
        <f t="shared" si="590"/>
        <v/>
      </c>
      <c r="AS1176" s="113">
        <f t="shared" si="591"/>
        <v>0</v>
      </c>
      <c r="AT1176" s="113">
        <f t="shared" si="592"/>
        <v>0</v>
      </c>
      <c r="AU1176" s="113">
        <f t="shared" si="593"/>
        <v>0</v>
      </c>
      <c r="AV1176" s="113">
        <f t="shared" si="594"/>
        <v>0</v>
      </c>
      <c r="AX1176" s="68" t="str">
        <f>IF(BC1176="","",IF(BC1176&gt;0,COUNT($AY$2:AY1176),""))</f>
        <v/>
      </c>
      <c r="AY1176" s="113" t="str">
        <f t="shared" si="595"/>
        <v/>
      </c>
      <c r="AZ1176" s="113" t="str">
        <f t="shared" si="596"/>
        <v/>
      </c>
      <c r="BA1176" s="113" t="str">
        <f t="shared" si="597"/>
        <v/>
      </c>
      <c r="BB1176" s="113" t="str">
        <f t="shared" si="598"/>
        <v/>
      </c>
      <c r="BC1176" s="113" t="str">
        <f t="shared" si="599"/>
        <v/>
      </c>
      <c r="BD1176" s="113" t="str">
        <f t="shared" si="600"/>
        <v/>
      </c>
      <c r="BE1176" s="113" t="str">
        <f t="shared" si="601"/>
        <v/>
      </c>
      <c r="BF1176" s="113" t="str">
        <f t="shared" si="602"/>
        <v/>
      </c>
      <c r="BG1176" s="113" t="str">
        <f t="shared" si="603"/>
        <v/>
      </c>
      <c r="BH1176" s="113" t="str">
        <f t="shared" si="604"/>
        <v/>
      </c>
      <c r="BI1176" s="113" t="str">
        <f t="shared" si="605"/>
        <v/>
      </c>
      <c r="BJ1176" s="113" t="str">
        <f t="shared" si="606"/>
        <v/>
      </c>
      <c r="BK1176" s="113" t="str">
        <f t="shared" si="607"/>
        <v/>
      </c>
      <c r="BL1176" s="113" t="str">
        <f t="shared" si="608"/>
        <v/>
      </c>
      <c r="BM1176" s="113" t="str">
        <f t="shared" si="609"/>
        <v/>
      </c>
      <c r="BN1176" s="113" t="str">
        <f t="shared" si="610"/>
        <v/>
      </c>
    </row>
    <row r="1177" spans="1:66">
      <c r="A1177" s="111">
        <f>IF('Data Entry'!$H$4="","",'Data Entry'!$H$4)</f>
        <v>8</v>
      </c>
      <c r="B1177" s="111" t="str">
        <f>IF('Data Entry'!B1182="","",'Data Entry'!B1182)</f>
        <v/>
      </c>
      <c r="C1177" s="111" t="str">
        <f>IF('Data Entry'!C1182="","",'Data Entry'!C1182)</f>
        <v/>
      </c>
      <c r="D1177" s="114" t="str">
        <f>IF('Data Entry'!D1182="","",'Data Entry'!D1182)</f>
        <v/>
      </c>
      <c r="E1177" s="111" t="str">
        <f>IF('Data Entry'!E1182="","",UPPER('Data Entry'!E1182))</f>
        <v/>
      </c>
      <c r="F1177" s="111"/>
      <c r="G1177" s="111" t="str">
        <f>IF('Data Entry'!F1182="","",UPPER('Data Entry'!F1182))</f>
        <v/>
      </c>
      <c r="H1177" s="111"/>
      <c r="I1177" s="111"/>
      <c r="J1177" s="111"/>
      <c r="K1177" s="111" t="str">
        <f>IF('Data Entry'!G1182="","",'Data Entry'!G1182)</f>
        <v/>
      </c>
      <c r="L1177" s="111" t="str">
        <f>IF('Data Entry'!H1182="","",'Data Entry'!H1182)</f>
        <v/>
      </c>
      <c r="M1177" s="111"/>
      <c r="N1177" s="111"/>
      <c r="O1177" s="111"/>
      <c r="P1177" s="111"/>
      <c r="Q1177" s="111"/>
      <c r="R1177" s="111"/>
      <c r="S1177" s="111"/>
      <c r="T1177" s="111"/>
      <c r="U1177" s="111"/>
      <c r="V1177" s="111"/>
      <c r="W1177" s="111"/>
      <c r="X1177" s="111"/>
      <c r="Y1177" s="111"/>
      <c r="Z1177" s="111"/>
      <c r="AA1177" s="111"/>
      <c r="AB1177" s="111"/>
      <c r="AC1177" s="111"/>
      <c r="AD1177" s="111"/>
      <c r="AE1177" s="112"/>
      <c r="AF1177" s="68" t="str">
        <f>IF(AK1177="","",IF(AK1177&gt;0,COUNT($AG$2:AG1177),""))</f>
        <v/>
      </c>
      <c r="AG1177" s="113">
        <f t="shared" si="579"/>
        <v>8</v>
      </c>
      <c r="AH1177" s="113" t="str">
        <f t="shared" si="580"/>
        <v/>
      </c>
      <c r="AI1177" s="113" t="str">
        <f t="shared" si="581"/>
        <v/>
      </c>
      <c r="AJ1177" s="113" t="str">
        <f t="shared" si="582"/>
        <v/>
      </c>
      <c r="AK1177" s="113" t="str">
        <f t="shared" si="583"/>
        <v/>
      </c>
      <c r="AL1177" s="113">
        <f t="shared" si="584"/>
        <v>0</v>
      </c>
      <c r="AM1177" s="113" t="str">
        <f t="shared" si="585"/>
        <v/>
      </c>
      <c r="AN1177" s="113">
        <f t="shared" si="586"/>
        <v>0</v>
      </c>
      <c r="AO1177" s="113">
        <f t="shared" si="587"/>
        <v>0</v>
      </c>
      <c r="AP1177" s="113">
        <f t="shared" si="588"/>
        <v>0</v>
      </c>
      <c r="AQ1177" s="113" t="str">
        <f t="shared" si="589"/>
        <v/>
      </c>
      <c r="AR1177" s="113" t="str">
        <f t="shared" si="590"/>
        <v/>
      </c>
      <c r="AS1177" s="113">
        <f t="shared" si="591"/>
        <v>0</v>
      </c>
      <c r="AT1177" s="113">
        <f t="shared" si="592"/>
        <v>0</v>
      </c>
      <c r="AU1177" s="113">
        <f t="shared" si="593"/>
        <v>0</v>
      </c>
      <c r="AV1177" s="113">
        <f t="shared" si="594"/>
        <v>0</v>
      </c>
      <c r="AX1177" s="68" t="str">
        <f>IF(BC1177="","",IF(BC1177&gt;0,COUNT($AY$2:AY1177),""))</f>
        <v/>
      </c>
      <c r="AY1177" s="113" t="str">
        <f t="shared" si="595"/>
        <v/>
      </c>
      <c r="AZ1177" s="113" t="str">
        <f t="shared" si="596"/>
        <v/>
      </c>
      <c r="BA1177" s="113" t="str">
        <f t="shared" si="597"/>
        <v/>
      </c>
      <c r="BB1177" s="113" t="str">
        <f t="shared" si="598"/>
        <v/>
      </c>
      <c r="BC1177" s="113" t="str">
        <f t="shared" si="599"/>
        <v/>
      </c>
      <c r="BD1177" s="113" t="str">
        <f t="shared" si="600"/>
        <v/>
      </c>
      <c r="BE1177" s="113" t="str">
        <f t="shared" si="601"/>
        <v/>
      </c>
      <c r="BF1177" s="113" t="str">
        <f t="shared" si="602"/>
        <v/>
      </c>
      <c r="BG1177" s="113" t="str">
        <f t="shared" si="603"/>
        <v/>
      </c>
      <c r="BH1177" s="113" t="str">
        <f t="shared" si="604"/>
        <v/>
      </c>
      <c r="BI1177" s="113" t="str">
        <f t="shared" si="605"/>
        <v/>
      </c>
      <c r="BJ1177" s="113" t="str">
        <f t="shared" si="606"/>
        <v/>
      </c>
      <c r="BK1177" s="113" t="str">
        <f t="shared" si="607"/>
        <v/>
      </c>
      <c r="BL1177" s="113" t="str">
        <f t="shared" si="608"/>
        <v/>
      </c>
      <c r="BM1177" s="113" t="str">
        <f t="shared" si="609"/>
        <v/>
      </c>
      <c r="BN1177" s="113" t="str">
        <f t="shared" si="610"/>
        <v/>
      </c>
    </row>
    <row r="1178" spans="1:66">
      <c r="A1178" s="111">
        <f>IF('Data Entry'!$H$4="","",'Data Entry'!$H$4)</f>
        <v>8</v>
      </c>
      <c r="B1178" s="111" t="str">
        <f>IF('Data Entry'!B1183="","",'Data Entry'!B1183)</f>
        <v/>
      </c>
      <c r="C1178" s="111" t="str">
        <f>IF('Data Entry'!C1183="","",'Data Entry'!C1183)</f>
        <v/>
      </c>
      <c r="D1178" s="114" t="str">
        <f>IF('Data Entry'!D1183="","",'Data Entry'!D1183)</f>
        <v/>
      </c>
      <c r="E1178" s="111" t="str">
        <f>IF('Data Entry'!E1183="","",UPPER('Data Entry'!E1183))</f>
        <v/>
      </c>
      <c r="F1178" s="111"/>
      <c r="G1178" s="111" t="str">
        <f>IF('Data Entry'!F1183="","",UPPER('Data Entry'!F1183))</f>
        <v/>
      </c>
      <c r="H1178" s="111"/>
      <c r="I1178" s="111"/>
      <c r="J1178" s="111"/>
      <c r="K1178" s="111" t="str">
        <f>IF('Data Entry'!G1183="","",'Data Entry'!G1183)</f>
        <v/>
      </c>
      <c r="L1178" s="111" t="str">
        <f>IF('Data Entry'!H1183="","",'Data Entry'!H1183)</f>
        <v/>
      </c>
      <c r="M1178" s="111"/>
      <c r="N1178" s="111"/>
      <c r="O1178" s="111"/>
      <c r="P1178" s="111"/>
      <c r="Q1178" s="111"/>
      <c r="R1178" s="111"/>
      <c r="S1178" s="111"/>
      <c r="T1178" s="111"/>
      <c r="U1178" s="111"/>
      <c r="V1178" s="111"/>
      <c r="W1178" s="111"/>
      <c r="X1178" s="111"/>
      <c r="Y1178" s="111"/>
      <c r="Z1178" s="111"/>
      <c r="AA1178" s="111"/>
      <c r="AB1178" s="111"/>
      <c r="AC1178" s="111"/>
      <c r="AD1178" s="111"/>
      <c r="AE1178" s="112"/>
      <c r="AF1178" s="68" t="str">
        <f>IF(AK1178="","",IF(AK1178&gt;0,COUNT($AG$2:AG1178),""))</f>
        <v/>
      </c>
      <c r="AG1178" s="113">
        <f t="shared" si="579"/>
        <v>8</v>
      </c>
      <c r="AH1178" s="113" t="str">
        <f t="shared" si="580"/>
        <v/>
      </c>
      <c r="AI1178" s="113" t="str">
        <f t="shared" si="581"/>
        <v/>
      </c>
      <c r="AJ1178" s="113" t="str">
        <f t="shared" si="582"/>
        <v/>
      </c>
      <c r="AK1178" s="113" t="str">
        <f t="shared" si="583"/>
        <v/>
      </c>
      <c r="AL1178" s="113">
        <f t="shared" si="584"/>
        <v>0</v>
      </c>
      <c r="AM1178" s="113" t="str">
        <f t="shared" si="585"/>
        <v/>
      </c>
      <c r="AN1178" s="113">
        <f t="shared" si="586"/>
        <v>0</v>
      </c>
      <c r="AO1178" s="113">
        <f t="shared" si="587"/>
        <v>0</v>
      </c>
      <c r="AP1178" s="113">
        <f t="shared" si="588"/>
        <v>0</v>
      </c>
      <c r="AQ1178" s="113" t="str">
        <f t="shared" si="589"/>
        <v/>
      </c>
      <c r="AR1178" s="113" t="str">
        <f t="shared" si="590"/>
        <v/>
      </c>
      <c r="AS1178" s="113">
        <f t="shared" si="591"/>
        <v>0</v>
      </c>
      <c r="AT1178" s="113">
        <f t="shared" si="592"/>
        <v>0</v>
      </c>
      <c r="AU1178" s="113">
        <f t="shared" si="593"/>
        <v>0</v>
      </c>
      <c r="AV1178" s="113">
        <f t="shared" si="594"/>
        <v>0</v>
      </c>
      <c r="AX1178" s="68" t="str">
        <f>IF(BC1178="","",IF(BC1178&gt;0,COUNT($AY$2:AY1178),""))</f>
        <v/>
      </c>
      <c r="AY1178" s="113" t="str">
        <f t="shared" si="595"/>
        <v/>
      </c>
      <c r="AZ1178" s="113" t="str">
        <f t="shared" si="596"/>
        <v/>
      </c>
      <c r="BA1178" s="113" t="str">
        <f t="shared" si="597"/>
        <v/>
      </c>
      <c r="BB1178" s="113" t="str">
        <f t="shared" si="598"/>
        <v/>
      </c>
      <c r="BC1178" s="113" t="str">
        <f t="shared" si="599"/>
        <v/>
      </c>
      <c r="BD1178" s="113" t="str">
        <f t="shared" si="600"/>
        <v/>
      </c>
      <c r="BE1178" s="113" t="str">
        <f t="shared" si="601"/>
        <v/>
      </c>
      <c r="BF1178" s="113" t="str">
        <f t="shared" si="602"/>
        <v/>
      </c>
      <c r="BG1178" s="113" t="str">
        <f t="shared" si="603"/>
        <v/>
      </c>
      <c r="BH1178" s="113" t="str">
        <f t="shared" si="604"/>
        <v/>
      </c>
      <c r="BI1178" s="113" t="str">
        <f t="shared" si="605"/>
        <v/>
      </c>
      <c r="BJ1178" s="113" t="str">
        <f t="shared" si="606"/>
        <v/>
      </c>
      <c r="BK1178" s="113" t="str">
        <f t="shared" si="607"/>
        <v/>
      </c>
      <c r="BL1178" s="113" t="str">
        <f t="shared" si="608"/>
        <v/>
      </c>
      <c r="BM1178" s="113" t="str">
        <f t="shared" si="609"/>
        <v/>
      </c>
      <c r="BN1178" s="113" t="str">
        <f t="shared" si="610"/>
        <v/>
      </c>
    </row>
    <row r="1179" spans="1:66">
      <c r="A1179" s="111">
        <f>IF('Data Entry'!$H$4="","",'Data Entry'!$H$4)</f>
        <v>8</v>
      </c>
      <c r="B1179" s="111" t="str">
        <f>IF('Data Entry'!B1184="","",'Data Entry'!B1184)</f>
        <v/>
      </c>
      <c r="C1179" s="111" t="str">
        <f>IF('Data Entry'!C1184="","",'Data Entry'!C1184)</f>
        <v/>
      </c>
      <c r="D1179" s="114" t="str">
        <f>IF('Data Entry'!D1184="","",'Data Entry'!D1184)</f>
        <v/>
      </c>
      <c r="E1179" s="111" t="str">
        <f>IF('Data Entry'!E1184="","",UPPER('Data Entry'!E1184))</f>
        <v/>
      </c>
      <c r="F1179" s="111"/>
      <c r="G1179" s="111" t="str">
        <f>IF('Data Entry'!F1184="","",UPPER('Data Entry'!F1184))</f>
        <v/>
      </c>
      <c r="H1179" s="111"/>
      <c r="I1179" s="111"/>
      <c r="J1179" s="111"/>
      <c r="K1179" s="111" t="str">
        <f>IF('Data Entry'!G1184="","",'Data Entry'!G1184)</f>
        <v/>
      </c>
      <c r="L1179" s="111" t="str">
        <f>IF('Data Entry'!H1184="","",'Data Entry'!H1184)</f>
        <v/>
      </c>
      <c r="M1179" s="111"/>
      <c r="N1179" s="111"/>
      <c r="O1179" s="111"/>
      <c r="P1179" s="111"/>
      <c r="Q1179" s="111"/>
      <c r="R1179" s="111"/>
      <c r="S1179" s="111"/>
      <c r="T1179" s="111"/>
      <c r="U1179" s="111"/>
      <c r="V1179" s="111"/>
      <c r="W1179" s="111"/>
      <c r="X1179" s="111"/>
      <c r="Y1179" s="111"/>
      <c r="Z1179" s="111"/>
      <c r="AA1179" s="111"/>
      <c r="AB1179" s="111"/>
      <c r="AC1179" s="111"/>
      <c r="AD1179" s="111"/>
      <c r="AE1179" s="112"/>
      <c r="AF1179" s="68" t="str">
        <f>IF(AK1179="","",IF(AK1179&gt;0,COUNT($AG$2:AG1179),""))</f>
        <v/>
      </c>
      <c r="AG1179" s="113">
        <f t="shared" si="579"/>
        <v>8</v>
      </c>
      <c r="AH1179" s="113" t="str">
        <f t="shared" si="580"/>
        <v/>
      </c>
      <c r="AI1179" s="113" t="str">
        <f t="shared" si="581"/>
        <v/>
      </c>
      <c r="AJ1179" s="113" t="str">
        <f t="shared" si="582"/>
        <v/>
      </c>
      <c r="AK1179" s="113" t="str">
        <f t="shared" si="583"/>
        <v/>
      </c>
      <c r="AL1179" s="113">
        <f t="shared" si="584"/>
        <v>0</v>
      </c>
      <c r="AM1179" s="113" t="str">
        <f t="shared" si="585"/>
        <v/>
      </c>
      <c r="AN1179" s="113">
        <f t="shared" si="586"/>
        <v>0</v>
      </c>
      <c r="AO1179" s="113">
        <f t="shared" si="587"/>
        <v>0</v>
      </c>
      <c r="AP1179" s="113">
        <f t="shared" si="588"/>
        <v>0</v>
      </c>
      <c r="AQ1179" s="113" t="str">
        <f t="shared" si="589"/>
        <v/>
      </c>
      <c r="AR1179" s="113" t="str">
        <f t="shared" si="590"/>
        <v/>
      </c>
      <c r="AS1179" s="113">
        <f t="shared" si="591"/>
        <v>0</v>
      </c>
      <c r="AT1179" s="113">
        <f t="shared" si="592"/>
        <v>0</v>
      </c>
      <c r="AU1179" s="113">
        <f t="shared" si="593"/>
        <v>0</v>
      </c>
      <c r="AV1179" s="113">
        <f t="shared" si="594"/>
        <v>0</v>
      </c>
      <c r="AX1179" s="68" t="str">
        <f>IF(BC1179="","",IF(BC1179&gt;0,COUNT($AY$2:AY1179),""))</f>
        <v/>
      </c>
      <c r="AY1179" s="113" t="str">
        <f t="shared" si="595"/>
        <v/>
      </c>
      <c r="AZ1179" s="113" t="str">
        <f t="shared" si="596"/>
        <v/>
      </c>
      <c r="BA1179" s="113" t="str">
        <f t="shared" si="597"/>
        <v/>
      </c>
      <c r="BB1179" s="113" t="str">
        <f t="shared" si="598"/>
        <v/>
      </c>
      <c r="BC1179" s="113" t="str">
        <f t="shared" si="599"/>
        <v/>
      </c>
      <c r="BD1179" s="113" t="str">
        <f t="shared" si="600"/>
        <v/>
      </c>
      <c r="BE1179" s="113" t="str">
        <f t="shared" si="601"/>
        <v/>
      </c>
      <c r="BF1179" s="113" t="str">
        <f t="shared" si="602"/>
        <v/>
      </c>
      <c r="BG1179" s="113" t="str">
        <f t="shared" si="603"/>
        <v/>
      </c>
      <c r="BH1179" s="113" t="str">
        <f t="shared" si="604"/>
        <v/>
      </c>
      <c r="BI1179" s="113" t="str">
        <f t="shared" si="605"/>
        <v/>
      </c>
      <c r="BJ1179" s="113" t="str">
        <f t="shared" si="606"/>
        <v/>
      </c>
      <c r="BK1179" s="113" t="str">
        <f t="shared" si="607"/>
        <v/>
      </c>
      <c r="BL1179" s="113" t="str">
        <f t="shared" si="608"/>
        <v/>
      </c>
      <c r="BM1179" s="113" t="str">
        <f t="shared" si="609"/>
        <v/>
      </c>
      <c r="BN1179" s="113" t="str">
        <f t="shared" si="610"/>
        <v/>
      </c>
    </row>
    <row r="1180" spans="1:66">
      <c r="A1180" s="111">
        <f>IF('Data Entry'!$H$4="","",'Data Entry'!$H$4)</f>
        <v>8</v>
      </c>
      <c r="B1180" s="111" t="str">
        <f>IF('Data Entry'!B1185="","",'Data Entry'!B1185)</f>
        <v/>
      </c>
      <c r="C1180" s="111" t="str">
        <f>IF('Data Entry'!C1185="","",'Data Entry'!C1185)</f>
        <v/>
      </c>
      <c r="D1180" s="114" t="str">
        <f>IF('Data Entry'!D1185="","",'Data Entry'!D1185)</f>
        <v/>
      </c>
      <c r="E1180" s="111" t="str">
        <f>IF('Data Entry'!E1185="","",UPPER('Data Entry'!E1185))</f>
        <v/>
      </c>
      <c r="F1180" s="111"/>
      <c r="G1180" s="111" t="str">
        <f>IF('Data Entry'!F1185="","",UPPER('Data Entry'!F1185))</f>
        <v/>
      </c>
      <c r="H1180" s="111"/>
      <c r="I1180" s="111"/>
      <c r="J1180" s="111"/>
      <c r="K1180" s="111" t="str">
        <f>IF('Data Entry'!G1185="","",'Data Entry'!G1185)</f>
        <v/>
      </c>
      <c r="L1180" s="111" t="str">
        <f>IF('Data Entry'!H1185="","",'Data Entry'!H1185)</f>
        <v/>
      </c>
      <c r="M1180" s="111"/>
      <c r="N1180" s="111"/>
      <c r="O1180" s="111"/>
      <c r="P1180" s="111"/>
      <c r="Q1180" s="111"/>
      <c r="R1180" s="111"/>
      <c r="S1180" s="111"/>
      <c r="T1180" s="111"/>
      <c r="U1180" s="111"/>
      <c r="V1180" s="111"/>
      <c r="W1180" s="111"/>
      <c r="X1180" s="111"/>
      <c r="Y1180" s="111"/>
      <c r="Z1180" s="111"/>
      <c r="AA1180" s="111"/>
      <c r="AB1180" s="111"/>
      <c r="AC1180" s="111"/>
      <c r="AD1180" s="111"/>
      <c r="AE1180" s="112"/>
      <c r="AF1180" s="68" t="str">
        <f>IF(AK1180="","",IF(AK1180&gt;0,COUNT($AG$2:AG1180),""))</f>
        <v/>
      </c>
      <c r="AG1180" s="113">
        <f t="shared" si="579"/>
        <v>8</v>
      </c>
      <c r="AH1180" s="113" t="str">
        <f t="shared" si="580"/>
        <v/>
      </c>
      <c r="AI1180" s="113" t="str">
        <f t="shared" si="581"/>
        <v/>
      </c>
      <c r="AJ1180" s="113" t="str">
        <f t="shared" si="582"/>
        <v/>
      </c>
      <c r="AK1180" s="113" t="str">
        <f t="shared" si="583"/>
        <v/>
      </c>
      <c r="AL1180" s="113">
        <f t="shared" si="584"/>
        <v>0</v>
      </c>
      <c r="AM1180" s="113" t="str">
        <f t="shared" si="585"/>
        <v/>
      </c>
      <c r="AN1180" s="113">
        <f t="shared" si="586"/>
        <v>0</v>
      </c>
      <c r="AO1180" s="113">
        <f t="shared" si="587"/>
        <v>0</v>
      </c>
      <c r="AP1180" s="113">
        <f t="shared" si="588"/>
        <v>0</v>
      </c>
      <c r="AQ1180" s="113" t="str">
        <f t="shared" si="589"/>
        <v/>
      </c>
      <c r="AR1180" s="113" t="str">
        <f t="shared" si="590"/>
        <v/>
      </c>
      <c r="AS1180" s="113">
        <f t="shared" si="591"/>
        <v>0</v>
      </c>
      <c r="AT1180" s="113">
        <f t="shared" si="592"/>
        <v>0</v>
      </c>
      <c r="AU1180" s="113">
        <f t="shared" si="593"/>
        <v>0</v>
      </c>
      <c r="AV1180" s="113">
        <f t="shared" si="594"/>
        <v>0</v>
      </c>
      <c r="AX1180" s="68" t="str">
        <f>IF(BC1180="","",IF(BC1180&gt;0,COUNT($AY$2:AY1180),""))</f>
        <v/>
      </c>
      <c r="AY1180" s="113" t="str">
        <f t="shared" si="595"/>
        <v/>
      </c>
      <c r="AZ1180" s="113" t="str">
        <f t="shared" si="596"/>
        <v/>
      </c>
      <c r="BA1180" s="113" t="str">
        <f t="shared" si="597"/>
        <v/>
      </c>
      <c r="BB1180" s="113" t="str">
        <f t="shared" si="598"/>
        <v/>
      </c>
      <c r="BC1180" s="113" t="str">
        <f t="shared" si="599"/>
        <v/>
      </c>
      <c r="BD1180" s="113" t="str">
        <f t="shared" si="600"/>
        <v/>
      </c>
      <c r="BE1180" s="113" t="str">
        <f t="shared" si="601"/>
        <v/>
      </c>
      <c r="BF1180" s="113" t="str">
        <f t="shared" si="602"/>
        <v/>
      </c>
      <c r="BG1180" s="113" t="str">
        <f t="shared" si="603"/>
        <v/>
      </c>
      <c r="BH1180" s="113" t="str">
        <f t="shared" si="604"/>
        <v/>
      </c>
      <c r="BI1180" s="113" t="str">
        <f t="shared" si="605"/>
        <v/>
      </c>
      <c r="BJ1180" s="113" t="str">
        <f t="shared" si="606"/>
        <v/>
      </c>
      <c r="BK1180" s="113" t="str">
        <f t="shared" si="607"/>
        <v/>
      </c>
      <c r="BL1180" s="113" t="str">
        <f t="shared" si="608"/>
        <v/>
      </c>
      <c r="BM1180" s="113" t="str">
        <f t="shared" si="609"/>
        <v/>
      </c>
      <c r="BN1180" s="113" t="str">
        <f t="shared" si="610"/>
        <v/>
      </c>
    </row>
    <row r="1181" spans="1:66">
      <c r="A1181" s="111">
        <f>IF('Data Entry'!$H$4="","",'Data Entry'!$H$4)</f>
        <v>8</v>
      </c>
      <c r="B1181" s="111" t="str">
        <f>IF('Data Entry'!B1186="","",'Data Entry'!B1186)</f>
        <v/>
      </c>
      <c r="C1181" s="111" t="str">
        <f>IF('Data Entry'!C1186="","",'Data Entry'!C1186)</f>
        <v/>
      </c>
      <c r="D1181" s="114" t="str">
        <f>IF('Data Entry'!D1186="","",'Data Entry'!D1186)</f>
        <v/>
      </c>
      <c r="E1181" s="111" t="str">
        <f>IF('Data Entry'!E1186="","",UPPER('Data Entry'!E1186))</f>
        <v/>
      </c>
      <c r="F1181" s="111"/>
      <c r="G1181" s="111" t="str">
        <f>IF('Data Entry'!F1186="","",UPPER('Data Entry'!F1186))</f>
        <v/>
      </c>
      <c r="H1181" s="111"/>
      <c r="I1181" s="111"/>
      <c r="J1181" s="111"/>
      <c r="K1181" s="111" t="str">
        <f>IF('Data Entry'!G1186="","",'Data Entry'!G1186)</f>
        <v/>
      </c>
      <c r="L1181" s="111" t="str">
        <f>IF('Data Entry'!H1186="","",'Data Entry'!H1186)</f>
        <v/>
      </c>
      <c r="M1181" s="111"/>
      <c r="N1181" s="111"/>
      <c r="O1181" s="111"/>
      <c r="P1181" s="111"/>
      <c r="Q1181" s="111"/>
      <c r="R1181" s="111"/>
      <c r="S1181" s="111"/>
      <c r="T1181" s="111"/>
      <c r="U1181" s="111"/>
      <c r="V1181" s="111"/>
      <c r="W1181" s="111"/>
      <c r="X1181" s="111"/>
      <c r="Y1181" s="111"/>
      <c r="Z1181" s="111"/>
      <c r="AA1181" s="111"/>
      <c r="AB1181" s="111"/>
      <c r="AC1181" s="111"/>
      <c r="AD1181" s="111"/>
      <c r="AE1181" s="112"/>
      <c r="AF1181" s="68" t="str">
        <f>IF(AK1181="","",IF(AK1181&gt;0,COUNT($AG$2:AG1181),""))</f>
        <v/>
      </c>
      <c r="AG1181" s="113">
        <f t="shared" si="579"/>
        <v>8</v>
      </c>
      <c r="AH1181" s="113" t="str">
        <f t="shared" si="580"/>
        <v/>
      </c>
      <c r="AI1181" s="113" t="str">
        <f t="shared" si="581"/>
        <v/>
      </c>
      <c r="AJ1181" s="113" t="str">
        <f t="shared" si="582"/>
        <v/>
      </c>
      <c r="AK1181" s="113" t="str">
        <f t="shared" si="583"/>
        <v/>
      </c>
      <c r="AL1181" s="113">
        <f t="shared" si="584"/>
        <v>0</v>
      </c>
      <c r="AM1181" s="113" t="str">
        <f t="shared" si="585"/>
        <v/>
      </c>
      <c r="AN1181" s="113">
        <f t="shared" si="586"/>
        <v>0</v>
      </c>
      <c r="AO1181" s="113">
        <f t="shared" si="587"/>
        <v>0</v>
      </c>
      <c r="AP1181" s="113">
        <f t="shared" si="588"/>
        <v>0</v>
      </c>
      <c r="AQ1181" s="113" t="str">
        <f t="shared" si="589"/>
        <v/>
      </c>
      <c r="AR1181" s="113" t="str">
        <f t="shared" si="590"/>
        <v/>
      </c>
      <c r="AS1181" s="113">
        <f t="shared" si="591"/>
        <v>0</v>
      </c>
      <c r="AT1181" s="113">
        <f t="shared" si="592"/>
        <v>0</v>
      </c>
      <c r="AU1181" s="113">
        <f t="shared" si="593"/>
        <v>0</v>
      </c>
      <c r="AV1181" s="113">
        <f t="shared" si="594"/>
        <v>0</v>
      </c>
      <c r="AX1181" s="68" t="str">
        <f>IF(BC1181="","",IF(BC1181&gt;0,COUNT($AY$2:AY1181),""))</f>
        <v/>
      </c>
      <c r="AY1181" s="113" t="str">
        <f t="shared" si="595"/>
        <v/>
      </c>
      <c r="AZ1181" s="113" t="str">
        <f t="shared" si="596"/>
        <v/>
      </c>
      <c r="BA1181" s="113" t="str">
        <f t="shared" si="597"/>
        <v/>
      </c>
      <c r="BB1181" s="113" t="str">
        <f t="shared" si="598"/>
        <v/>
      </c>
      <c r="BC1181" s="113" t="str">
        <f t="shared" si="599"/>
        <v/>
      </c>
      <c r="BD1181" s="113" t="str">
        <f t="shared" si="600"/>
        <v/>
      </c>
      <c r="BE1181" s="113" t="str">
        <f t="shared" si="601"/>
        <v/>
      </c>
      <c r="BF1181" s="113" t="str">
        <f t="shared" si="602"/>
        <v/>
      </c>
      <c r="BG1181" s="113" t="str">
        <f t="shared" si="603"/>
        <v/>
      </c>
      <c r="BH1181" s="113" t="str">
        <f t="shared" si="604"/>
        <v/>
      </c>
      <c r="BI1181" s="113" t="str">
        <f t="shared" si="605"/>
        <v/>
      </c>
      <c r="BJ1181" s="113" t="str">
        <f t="shared" si="606"/>
        <v/>
      </c>
      <c r="BK1181" s="113" t="str">
        <f t="shared" si="607"/>
        <v/>
      </c>
      <c r="BL1181" s="113" t="str">
        <f t="shared" si="608"/>
        <v/>
      </c>
      <c r="BM1181" s="113" t="str">
        <f t="shared" si="609"/>
        <v/>
      </c>
      <c r="BN1181" s="113" t="str">
        <f t="shared" si="610"/>
        <v/>
      </c>
    </row>
    <row r="1182" spans="1:66">
      <c r="A1182" s="111">
        <f>IF('Data Entry'!$H$4="","",'Data Entry'!$H$4)</f>
        <v>8</v>
      </c>
      <c r="B1182" s="111" t="str">
        <f>IF('Data Entry'!B1187="","",'Data Entry'!B1187)</f>
        <v/>
      </c>
      <c r="C1182" s="111" t="str">
        <f>IF('Data Entry'!C1187="","",'Data Entry'!C1187)</f>
        <v/>
      </c>
      <c r="D1182" s="114" t="str">
        <f>IF('Data Entry'!D1187="","",'Data Entry'!D1187)</f>
        <v/>
      </c>
      <c r="E1182" s="111" t="str">
        <f>IF('Data Entry'!E1187="","",UPPER('Data Entry'!E1187))</f>
        <v/>
      </c>
      <c r="F1182" s="111"/>
      <c r="G1182" s="111" t="str">
        <f>IF('Data Entry'!F1187="","",UPPER('Data Entry'!F1187))</f>
        <v/>
      </c>
      <c r="H1182" s="111"/>
      <c r="I1182" s="111"/>
      <c r="J1182" s="111"/>
      <c r="K1182" s="111" t="str">
        <f>IF('Data Entry'!G1187="","",'Data Entry'!G1187)</f>
        <v/>
      </c>
      <c r="L1182" s="111" t="str">
        <f>IF('Data Entry'!H1187="","",'Data Entry'!H1187)</f>
        <v/>
      </c>
      <c r="M1182" s="111"/>
      <c r="N1182" s="111"/>
      <c r="O1182" s="111"/>
      <c r="P1182" s="111"/>
      <c r="Q1182" s="111"/>
      <c r="R1182" s="111"/>
      <c r="S1182" s="111"/>
      <c r="T1182" s="111"/>
      <c r="U1182" s="111"/>
      <c r="V1182" s="111"/>
      <c r="W1182" s="111"/>
      <c r="X1182" s="111"/>
      <c r="Y1182" s="111"/>
      <c r="Z1182" s="111"/>
      <c r="AA1182" s="111"/>
      <c r="AB1182" s="111"/>
      <c r="AC1182" s="111"/>
      <c r="AD1182" s="111"/>
      <c r="AE1182" s="112"/>
      <c r="AF1182" s="68" t="str">
        <f>IF(AK1182="","",IF(AK1182&gt;0,COUNT($AG$2:AG1182),""))</f>
        <v/>
      </c>
      <c r="AG1182" s="113">
        <f t="shared" si="579"/>
        <v>8</v>
      </c>
      <c r="AH1182" s="113" t="str">
        <f t="shared" si="580"/>
        <v/>
      </c>
      <c r="AI1182" s="113" t="str">
        <f t="shared" si="581"/>
        <v/>
      </c>
      <c r="AJ1182" s="113" t="str">
        <f t="shared" si="582"/>
        <v/>
      </c>
      <c r="AK1182" s="113" t="str">
        <f t="shared" si="583"/>
        <v/>
      </c>
      <c r="AL1182" s="113">
        <f t="shared" si="584"/>
        <v>0</v>
      </c>
      <c r="AM1182" s="113" t="str">
        <f t="shared" si="585"/>
        <v/>
      </c>
      <c r="AN1182" s="113">
        <f t="shared" si="586"/>
        <v>0</v>
      </c>
      <c r="AO1182" s="113">
        <f t="shared" si="587"/>
        <v>0</v>
      </c>
      <c r="AP1182" s="113">
        <f t="shared" si="588"/>
        <v>0</v>
      </c>
      <c r="AQ1182" s="113" t="str">
        <f t="shared" si="589"/>
        <v/>
      </c>
      <c r="AR1182" s="113" t="str">
        <f t="shared" si="590"/>
        <v/>
      </c>
      <c r="AS1182" s="113">
        <f t="shared" si="591"/>
        <v>0</v>
      </c>
      <c r="AT1182" s="113">
        <f t="shared" si="592"/>
        <v>0</v>
      </c>
      <c r="AU1182" s="113">
        <f t="shared" si="593"/>
        <v>0</v>
      </c>
      <c r="AV1182" s="113">
        <f t="shared" si="594"/>
        <v>0</v>
      </c>
      <c r="AX1182" s="68" t="str">
        <f>IF(BC1182="","",IF(BC1182&gt;0,COUNT($AY$2:AY1182),""))</f>
        <v/>
      </c>
      <c r="AY1182" s="113" t="str">
        <f t="shared" si="595"/>
        <v/>
      </c>
      <c r="AZ1182" s="113" t="str">
        <f t="shared" si="596"/>
        <v/>
      </c>
      <c r="BA1182" s="113" t="str">
        <f t="shared" si="597"/>
        <v/>
      </c>
      <c r="BB1182" s="113" t="str">
        <f t="shared" si="598"/>
        <v/>
      </c>
      <c r="BC1182" s="113" t="str">
        <f t="shared" si="599"/>
        <v/>
      </c>
      <c r="BD1182" s="113" t="str">
        <f t="shared" si="600"/>
        <v/>
      </c>
      <c r="BE1182" s="113" t="str">
        <f t="shared" si="601"/>
        <v/>
      </c>
      <c r="BF1182" s="113" t="str">
        <f t="shared" si="602"/>
        <v/>
      </c>
      <c r="BG1182" s="113" t="str">
        <f t="shared" si="603"/>
        <v/>
      </c>
      <c r="BH1182" s="113" t="str">
        <f t="shared" si="604"/>
        <v/>
      </c>
      <c r="BI1182" s="113" t="str">
        <f t="shared" si="605"/>
        <v/>
      </c>
      <c r="BJ1182" s="113" t="str">
        <f t="shared" si="606"/>
        <v/>
      </c>
      <c r="BK1182" s="113" t="str">
        <f t="shared" si="607"/>
        <v/>
      </c>
      <c r="BL1182" s="113" t="str">
        <f t="shared" si="608"/>
        <v/>
      </c>
      <c r="BM1182" s="113" t="str">
        <f t="shared" si="609"/>
        <v/>
      </c>
      <c r="BN1182" s="113" t="str">
        <f t="shared" si="610"/>
        <v/>
      </c>
    </row>
    <row r="1183" spans="1:66">
      <c r="A1183" s="111">
        <f>IF('Data Entry'!$H$4="","",'Data Entry'!$H$4)</f>
        <v>8</v>
      </c>
      <c r="B1183" s="111" t="str">
        <f>IF('Data Entry'!B1188="","",'Data Entry'!B1188)</f>
        <v/>
      </c>
      <c r="C1183" s="111" t="str">
        <f>IF('Data Entry'!C1188="","",'Data Entry'!C1188)</f>
        <v/>
      </c>
      <c r="D1183" s="114" t="str">
        <f>IF('Data Entry'!D1188="","",'Data Entry'!D1188)</f>
        <v/>
      </c>
      <c r="E1183" s="111" t="str">
        <f>IF('Data Entry'!E1188="","",UPPER('Data Entry'!E1188))</f>
        <v/>
      </c>
      <c r="F1183" s="111"/>
      <c r="G1183" s="111" t="str">
        <f>IF('Data Entry'!F1188="","",UPPER('Data Entry'!F1188))</f>
        <v/>
      </c>
      <c r="H1183" s="111"/>
      <c r="I1183" s="111"/>
      <c r="J1183" s="111"/>
      <c r="K1183" s="111" t="str">
        <f>IF('Data Entry'!G1188="","",'Data Entry'!G1188)</f>
        <v/>
      </c>
      <c r="L1183" s="111" t="str">
        <f>IF('Data Entry'!H1188="","",'Data Entry'!H1188)</f>
        <v/>
      </c>
      <c r="M1183" s="111"/>
      <c r="N1183" s="111"/>
      <c r="O1183" s="111"/>
      <c r="P1183" s="111"/>
      <c r="Q1183" s="111"/>
      <c r="R1183" s="111"/>
      <c r="S1183" s="111"/>
      <c r="T1183" s="111"/>
      <c r="U1183" s="111"/>
      <c r="V1183" s="111"/>
      <c r="W1183" s="111"/>
      <c r="X1183" s="111"/>
      <c r="Y1183" s="111"/>
      <c r="Z1183" s="111"/>
      <c r="AA1183" s="111"/>
      <c r="AB1183" s="111"/>
      <c r="AC1183" s="111"/>
      <c r="AD1183" s="111"/>
      <c r="AE1183" s="112"/>
      <c r="AF1183" s="68" t="str">
        <f>IF(AK1183="","",IF(AK1183&gt;0,COUNT($AG$2:AG1183),""))</f>
        <v/>
      </c>
      <c r="AG1183" s="113">
        <f t="shared" si="579"/>
        <v>8</v>
      </c>
      <c r="AH1183" s="113" t="str">
        <f t="shared" si="580"/>
        <v/>
      </c>
      <c r="AI1183" s="113" t="str">
        <f t="shared" si="581"/>
        <v/>
      </c>
      <c r="AJ1183" s="113" t="str">
        <f t="shared" si="582"/>
        <v/>
      </c>
      <c r="AK1183" s="113" t="str">
        <f t="shared" si="583"/>
        <v/>
      </c>
      <c r="AL1183" s="113">
        <f t="shared" si="584"/>
        <v>0</v>
      </c>
      <c r="AM1183" s="113" t="str">
        <f t="shared" si="585"/>
        <v/>
      </c>
      <c r="AN1183" s="113">
        <f t="shared" si="586"/>
        <v>0</v>
      </c>
      <c r="AO1183" s="113">
        <f t="shared" si="587"/>
        <v>0</v>
      </c>
      <c r="AP1183" s="113">
        <f t="shared" si="588"/>
        <v>0</v>
      </c>
      <c r="AQ1183" s="113" t="str">
        <f t="shared" si="589"/>
        <v/>
      </c>
      <c r="AR1183" s="113" t="str">
        <f t="shared" si="590"/>
        <v/>
      </c>
      <c r="AS1183" s="113">
        <f t="shared" si="591"/>
        <v>0</v>
      </c>
      <c r="AT1183" s="113">
        <f t="shared" si="592"/>
        <v>0</v>
      </c>
      <c r="AU1183" s="113">
        <f t="shared" si="593"/>
        <v>0</v>
      </c>
      <c r="AV1183" s="113">
        <f t="shared" si="594"/>
        <v>0</v>
      </c>
      <c r="AX1183" s="68" t="str">
        <f>IF(BC1183="","",IF(BC1183&gt;0,COUNT($AY$2:AY1183),""))</f>
        <v/>
      </c>
      <c r="AY1183" s="113" t="str">
        <f t="shared" si="595"/>
        <v/>
      </c>
      <c r="AZ1183" s="113" t="str">
        <f t="shared" si="596"/>
        <v/>
      </c>
      <c r="BA1183" s="113" t="str">
        <f t="shared" si="597"/>
        <v/>
      </c>
      <c r="BB1183" s="113" t="str">
        <f t="shared" si="598"/>
        <v/>
      </c>
      <c r="BC1183" s="113" t="str">
        <f t="shared" si="599"/>
        <v/>
      </c>
      <c r="BD1183" s="113" t="str">
        <f t="shared" si="600"/>
        <v/>
      </c>
      <c r="BE1183" s="113" t="str">
        <f t="shared" si="601"/>
        <v/>
      </c>
      <c r="BF1183" s="113" t="str">
        <f t="shared" si="602"/>
        <v/>
      </c>
      <c r="BG1183" s="113" t="str">
        <f t="shared" si="603"/>
        <v/>
      </c>
      <c r="BH1183" s="113" t="str">
        <f t="shared" si="604"/>
        <v/>
      </c>
      <c r="BI1183" s="113" t="str">
        <f t="shared" si="605"/>
        <v/>
      </c>
      <c r="BJ1183" s="113" t="str">
        <f t="shared" si="606"/>
        <v/>
      </c>
      <c r="BK1183" s="113" t="str">
        <f t="shared" si="607"/>
        <v/>
      </c>
      <c r="BL1183" s="113" t="str">
        <f t="shared" si="608"/>
        <v/>
      </c>
      <c r="BM1183" s="113" t="str">
        <f t="shared" si="609"/>
        <v/>
      </c>
      <c r="BN1183" s="113" t="str">
        <f t="shared" si="610"/>
        <v/>
      </c>
    </row>
    <row r="1184" spans="1:66">
      <c r="A1184" s="111">
        <f>IF('Data Entry'!$H$4="","",'Data Entry'!$H$4)</f>
        <v>8</v>
      </c>
      <c r="B1184" s="111" t="str">
        <f>IF('Data Entry'!B1189="","",'Data Entry'!B1189)</f>
        <v/>
      </c>
      <c r="C1184" s="111" t="str">
        <f>IF('Data Entry'!C1189="","",'Data Entry'!C1189)</f>
        <v/>
      </c>
      <c r="D1184" s="114" t="str">
        <f>IF('Data Entry'!D1189="","",'Data Entry'!D1189)</f>
        <v/>
      </c>
      <c r="E1184" s="111" t="str">
        <f>IF('Data Entry'!E1189="","",UPPER('Data Entry'!E1189))</f>
        <v/>
      </c>
      <c r="F1184" s="111"/>
      <c r="G1184" s="111" t="str">
        <f>IF('Data Entry'!F1189="","",UPPER('Data Entry'!F1189))</f>
        <v/>
      </c>
      <c r="H1184" s="111"/>
      <c r="I1184" s="111"/>
      <c r="J1184" s="111"/>
      <c r="K1184" s="111" t="str">
        <f>IF('Data Entry'!G1189="","",'Data Entry'!G1189)</f>
        <v/>
      </c>
      <c r="L1184" s="111" t="str">
        <f>IF('Data Entry'!H1189="","",'Data Entry'!H1189)</f>
        <v/>
      </c>
      <c r="M1184" s="111"/>
      <c r="N1184" s="111"/>
      <c r="O1184" s="111"/>
      <c r="P1184" s="111"/>
      <c r="Q1184" s="111"/>
      <c r="R1184" s="111"/>
      <c r="S1184" s="111"/>
      <c r="T1184" s="111"/>
      <c r="U1184" s="111"/>
      <c r="V1184" s="111"/>
      <c r="W1184" s="111"/>
      <c r="X1184" s="111"/>
      <c r="Y1184" s="111"/>
      <c r="Z1184" s="111"/>
      <c r="AA1184" s="111"/>
      <c r="AB1184" s="111"/>
      <c r="AC1184" s="111"/>
      <c r="AD1184" s="111"/>
      <c r="AE1184" s="112"/>
      <c r="AF1184" s="68" t="str">
        <f>IF(AK1184="","",IF(AK1184&gt;0,COUNT($AG$2:AG1184),""))</f>
        <v/>
      </c>
      <c r="AG1184" s="113">
        <f t="shared" si="579"/>
        <v>8</v>
      </c>
      <c r="AH1184" s="113" t="str">
        <f t="shared" si="580"/>
        <v/>
      </c>
      <c r="AI1184" s="113" t="str">
        <f t="shared" si="581"/>
        <v/>
      </c>
      <c r="AJ1184" s="113" t="str">
        <f t="shared" si="582"/>
        <v/>
      </c>
      <c r="AK1184" s="113" t="str">
        <f t="shared" si="583"/>
        <v/>
      </c>
      <c r="AL1184" s="113">
        <f t="shared" si="584"/>
        <v>0</v>
      </c>
      <c r="AM1184" s="113" t="str">
        <f t="shared" si="585"/>
        <v/>
      </c>
      <c r="AN1184" s="113">
        <f t="shared" si="586"/>
        <v>0</v>
      </c>
      <c r="AO1184" s="113">
        <f t="shared" si="587"/>
        <v>0</v>
      </c>
      <c r="AP1184" s="113">
        <f t="shared" si="588"/>
        <v>0</v>
      </c>
      <c r="AQ1184" s="113" t="str">
        <f t="shared" si="589"/>
        <v/>
      </c>
      <c r="AR1184" s="113" t="str">
        <f t="shared" si="590"/>
        <v/>
      </c>
      <c r="AS1184" s="113">
        <f t="shared" si="591"/>
        <v>0</v>
      </c>
      <c r="AT1184" s="113">
        <f t="shared" si="592"/>
        <v>0</v>
      </c>
      <c r="AU1184" s="113">
        <f t="shared" si="593"/>
        <v>0</v>
      </c>
      <c r="AV1184" s="113">
        <f t="shared" si="594"/>
        <v>0</v>
      </c>
      <c r="AX1184" s="68" t="str">
        <f>IF(BC1184="","",IF(BC1184&gt;0,COUNT($AY$2:AY1184),""))</f>
        <v/>
      </c>
      <c r="AY1184" s="113" t="str">
        <f t="shared" si="595"/>
        <v/>
      </c>
      <c r="AZ1184" s="113" t="str">
        <f t="shared" si="596"/>
        <v/>
      </c>
      <c r="BA1184" s="113" t="str">
        <f t="shared" si="597"/>
        <v/>
      </c>
      <c r="BB1184" s="113" t="str">
        <f t="shared" si="598"/>
        <v/>
      </c>
      <c r="BC1184" s="113" t="str">
        <f t="shared" si="599"/>
        <v/>
      </c>
      <c r="BD1184" s="113" t="str">
        <f t="shared" si="600"/>
        <v/>
      </c>
      <c r="BE1184" s="113" t="str">
        <f t="shared" si="601"/>
        <v/>
      </c>
      <c r="BF1184" s="113" t="str">
        <f t="shared" si="602"/>
        <v/>
      </c>
      <c r="BG1184" s="113" t="str">
        <f t="shared" si="603"/>
        <v/>
      </c>
      <c r="BH1184" s="113" t="str">
        <f t="shared" si="604"/>
        <v/>
      </c>
      <c r="BI1184" s="113" t="str">
        <f t="shared" si="605"/>
        <v/>
      </c>
      <c r="BJ1184" s="113" t="str">
        <f t="shared" si="606"/>
        <v/>
      </c>
      <c r="BK1184" s="113" t="str">
        <f t="shared" si="607"/>
        <v/>
      </c>
      <c r="BL1184" s="113" t="str">
        <f t="shared" si="608"/>
        <v/>
      </c>
      <c r="BM1184" s="113" t="str">
        <f t="shared" si="609"/>
        <v/>
      </c>
      <c r="BN1184" s="113" t="str">
        <f t="shared" si="610"/>
        <v/>
      </c>
    </row>
    <row r="1185" spans="1:66">
      <c r="A1185" s="111">
        <f>IF('Data Entry'!$H$4="","",'Data Entry'!$H$4)</f>
        <v>8</v>
      </c>
      <c r="B1185" s="111" t="str">
        <f>IF('Data Entry'!B1190="","",'Data Entry'!B1190)</f>
        <v/>
      </c>
      <c r="C1185" s="111" t="str">
        <f>IF('Data Entry'!C1190="","",'Data Entry'!C1190)</f>
        <v/>
      </c>
      <c r="D1185" s="114" t="str">
        <f>IF('Data Entry'!D1190="","",'Data Entry'!D1190)</f>
        <v/>
      </c>
      <c r="E1185" s="111" t="str">
        <f>IF('Data Entry'!E1190="","",UPPER('Data Entry'!E1190))</f>
        <v/>
      </c>
      <c r="F1185" s="111"/>
      <c r="G1185" s="111" t="str">
        <f>IF('Data Entry'!F1190="","",UPPER('Data Entry'!F1190))</f>
        <v/>
      </c>
      <c r="H1185" s="111"/>
      <c r="I1185" s="111"/>
      <c r="J1185" s="111"/>
      <c r="K1185" s="111" t="str">
        <f>IF('Data Entry'!G1190="","",'Data Entry'!G1190)</f>
        <v/>
      </c>
      <c r="L1185" s="111" t="str">
        <f>IF('Data Entry'!H1190="","",'Data Entry'!H1190)</f>
        <v/>
      </c>
      <c r="M1185" s="111"/>
      <c r="N1185" s="111"/>
      <c r="O1185" s="111"/>
      <c r="P1185" s="111"/>
      <c r="Q1185" s="111"/>
      <c r="R1185" s="111"/>
      <c r="S1185" s="111"/>
      <c r="T1185" s="111"/>
      <c r="U1185" s="111"/>
      <c r="V1185" s="111"/>
      <c r="W1185" s="111"/>
      <c r="X1185" s="111"/>
      <c r="Y1185" s="111"/>
      <c r="Z1185" s="111"/>
      <c r="AA1185" s="111"/>
      <c r="AB1185" s="111"/>
      <c r="AC1185" s="111"/>
      <c r="AD1185" s="111"/>
      <c r="AE1185" s="112"/>
      <c r="AF1185" s="68" t="str">
        <f>IF(AK1185="","",IF(AK1185&gt;0,COUNT($AG$2:AG1185),""))</f>
        <v/>
      </c>
      <c r="AG1185" s="113">
        <f t="shared" si="579"/>
        <v>8</v>
      </c>
      <c r="AH1185" s="113" t="str">
        <f t="shared" si="580"/>
        <v/>
      </c>
      <c r="AI1185" s="113" t="str">
        <f t="shared" si="581"/>
        <v/>
      </c>
      <c r="AJ1185" s="113" t="str">
        <f t="shared" si="582"/>
        <v/>
      </c>
      <c r="AK1185" s="113" t="str">
        <f t="shared" si="583"/>
        <v/>
      </c>
      <c r="AL1185" s="113">
        <f t="shared" si="584"/>
        <v>0</v>
      </c>
      <c r="AM1185" s="113" t="str">
        <f t="shared" si="585"/>
        <v/>
      </c>
      <c r="AN1185" s="113">
        <f t="shared" si="586"/>
        <v>0</v>
      </c>
      <c r="AO1185" s="113">
        <f t="shared" si="587"/>
        <v>0</v>
      </c>
      <c r="AP1185" s="113">
        <f t="shared" si="588"/>
        <v>0</v>
      </c>
      <c r="AQ1185" s="113" t="str">
        <f t="shared" si="589"/>
        <v/>
      </c>
      <c r="AR1185" s="113" t="str">
        <f t="shared" si="590"/>
        <v/>
      </c>
      <c r="AS1185" s="113">
        <f t="shared" si="591"/>
        <v>0</v>
      </c>
      <c r="AT1185" s="113">
        <f t="shared" si="592"/>
        <v>0</v>
      </c>
      <c r="AU1185" s="113">
        <f t="shared" si="593"/>
        <v>0</v>
      </c>
      <c r="AV1185" s="113">
        <f t="shared" si="594"/>
        <v>0</v>
      </c>
      <c r="AX1185" s="68" t="str">
        <f>IF(BC1185="","",IF(BC1185&gt;0,COUNT($AY$2:AY1185),""))</f>
        <v/>
      </c>
      <c r="AY1185" s="113" t="str">
        <f t="shared" si="595"/>
        <v/>
      </c>
      <c r="AZ1185" s="113" t="str">
        <f t="shared" si="596"/>
        <v/>
      </c>
      <c r="BA1185" s="113" t="str">
        <f t="shared" si="597"/>
        <v/>
      </c>
      <c r="BB1185" s="113" t="str">
        <f t="shared" si="598"/>
        <v/>
      </c>
      <c r="BC1185" s="113" t="str">
        <f t="shared" si="599"/>
        <v/>
      </c>
      <c r="BD1185" s="113" t="str">
        <f t="shared" si="600"/>
        <v/>
      </c>
      <c r="BE1185" s="113" t="str">
        <f t="shared" si="601"/>
        <v/>
      </c>
      <c r="BF1185" s="113" t="str">
        <f t="shared" si="602"/>
        <v/>
      </c>
      <c r="BG1185" s="113" t="str">
        <f t="shared" si="603"/>
        <v/>
      </c>
      <c r="BH1185" s="113" t="str">
        <f t="shared" si="604"/>
        <v/>
      </c>
      <c r="BI1185" s="113" t="str">
        <f t="shared" si="605"/>
        <v/>
      </c>
      <c r="BJ1185" s="113" t="str">
        <f t="shared" si="606"/>
        <v/>
      </c>
      <c r="BK1185" s="113" t="str">
        <f t="shared" si="607"/>
        <v/>
      </c>
      <c r="BL1185" s="113" t="str">
        <f t="shared" si="608"/>
        <v/>
      </c>
      <c r="BM1185" s="113" t="str">
        <f t="shared" si="609"/>
        <v/>
      </c>
      <c r="BN1185" s="113" t="str">
        <f t="shared" si="610"/>
        <v/>
      </c>
    </row>
    <row r="1186" spans="1:66">
      <c r="A1186" s="111">
        <f>IF('Data Entry'!$H$4="","",'Data Entry'!$H$4)</f>
        <v>8</v>
      </c>
      <c r="B1186" s="111" t="str">
        <f>IF('Data Entry'!B1191="","",'Data Entry'!B1191)</f>
        <v/>
      </c>
      <c r="C1186" s="111" t="str">
        <f>IF('Data Entry'!C1191="","",'Data Entry'!C1191)</f>
        <v/>
      </c>
      <c r="D1186" s="114" t="str">
        <f>IF('Data Entry'!D1191="","",'Data Entry'!D1191)</f>
        <v/>
      </c>
      <c r="E1186" s="111" t="str">
        <f>IF('Data Entry'!E1191="","",UPPER('Data Entry'!E1191))</f>
        <v/>
      </c>
      <c r="F1186" s="111"/>
      <c r="G1186" s="111" t="str">
        <f>IF('Data Entry'!F1191="","",UPPER('Data Entry'!F1191))</f>
        <v/>
      </c>
      <c r="H1186" s="111"/>
      <c r="I1186" s="111"/>
      <c r="J1186" s="111"/>
      <c r="K1186" s="111" t="str">
        <f>IF('Data Entry'!G1191="","",'Data Entry'!G1191)</f>
        <v/>
      </c>
      <c r="L1186" s="111" t="str">
        <f>IF('Data Entry'!H1191="","",'Data Entry'!H1191)</f>
        <v/>
      </c>
      <c r="M1186" s="111"/>
      <c r="N1186" s="111"/>
      <c r="O1186" s="111"/>
      <c r="P1186" s="111"/>
      <c r="Q1186" s="111"/>
      <c r="R1186" s="111"/>
      <c r="S1186" s="111"/>
      <c r="T1186" s="111"/>
      <c r="U1186" s="111"/>
      <c r="V1186" s="111"/>
      <c r="W1186" s="111"/>
      <c r="X1186" s="111"/>
      <c r="Y1186" s="111"/>
      <c r="Z1186" s="111"/>
      <c r="AA1186" s="111"/>
      <c r="AB1186" s="111"/>
      <c r="AC1186" s="111"/>
      <c r="AD1186" s="111"/>
      <c r="AE1186" s="112"/>
      <c r="AF1186" s="68" t="str">
        <f>IF(AK1186="","",IF(AK1186&gt;0,COUNT($AG$2:AG1186),""))</f>
        <v/>
      </c>
      <c r="AG1186" s="113">
        <f t="shared" si="579"/>
        <v>8</v>
      </c>
      <c r="AH1186" s="113" t="str">
        <f t="shared" si="580"/>
        <v/>
      </c>
      <c r="AI1186" s="113" t="str">
        <f t="shared" si="581"/>
        <v/>
      </c>
      <c r="AJ1186" s="113" t="str">
        <f t="shared" si="582"/>
        <v/>
      </c>
      <c r="AK1186" s="113" t="str">
        <f t="shared" si="583"/>
        <v/>
      </c>
      <c r="AL1186" s="113">
        <f t="shared" si="584"/>
        <v>0</v>
      </c>
      <c r="AM1186" s="113" t="str">
        <f t="shared" si="585"/>
        <v/>
      </c>
      <c r="AN1186" s="113">
        <f t="shared" si="586"/>
        <v>0</v>
      </c>
      <c r="AO1186" s="113">
        <f t="shared" si="587"/>
        <v>0</v>
      </c>
      <c r="AP1186" s="113">
        <f t="shared" si="588"/>
        <v>0</v>
      </c>
      <c r="AQ1186" s="113" t="str">
        <f t="shared" si="589"/>
        <v/>
      </c>
      <c r="AR1186" s="113" t="str">
        <f t="shared" si="590"/>
        <v/>
      </c>
      <c r="AS1186" s="113">
        <f t="shared" si="591"/>
        <v>0</v>
      </c>
      <c r="AT1186" s="113">
        <f t="shared" si="592"/>
        <v>0</v>
      </c>
      <c r="AU1186" s="113">
        <f t="shared" si="593"/>
        <v>0</v>
      </c>
      <c r="AV1186" s="113">
        <f t="shared" si="594"/>
        <v>0</v>
      </c>
      <c r="AX1186" s="68" t="str">
        <f>IF(BC1186="","",IF(BC1186&gt;0,COUNT($AY$2:AY1186),""))</f>
        <v/>
      </c>
      <c r="AY1186" s="113" t="str">
        <f t="shared" si="595"/>
        <v/>
      </c>
      <c r="AZ1186" s="113" t="str">
        <f t="shared" si="596"/>
        <v/>
      </c>
      <c r="BA1186" s="113" t="str">
        <f t="shared" si="597"/>
        <v/>
      </c>
      <c r="BB1186" s="113" t="str">
        <f t="shared" si="598"/>
        <v/>
      </c>
      <c r="BC1186" s="113" t="str">
        <f t="shared" si="599"/>
        <v/>
      </c>
      <c r="BD1186" s="113" t="str">
        <f t="shared" si="600"/>
        <v/>
      </c>
      <c r="BE1186" s="113" t="str">
        <f t="shared" si="601"/>
        <v/>
      </c>
      <c r="BF1186" s="113" t="str">
        <f t="shared" si="602"/>
        <v/>
      </c>
      <c r="BG1186" s="113" t="str">
        <f t="shared" si="603"/>
        <v/>
      </c>
      <c r="BH1186" s="113" t="str">
        <f t="shared" si="604"/>
        <v/>
      </c>
      <c r="BI1186" s="113" t="str">
        <f t="shared" si="605"/>
        <v/>
      </c>
      <c r="BJ1186" s="113" t="str">
        <f t="shared" si="606"/>
        <v/>
      </c>
      <c r="BK1186" s="113" t="str">
        <f t="shared" si="607"/>
        <v/>
      </c>
      <c r="BL1186" s="113" t="str">
        <f t="shared" si="608"/>
        <v/>
      </c>
      <c r="BM1186" s="113" t="str">
        <f t="shared" si="609"/>
        <v/>
      </c>
      <c r="BN1186" s="113" t="str">
        <f t="shared" si="610"/>
        <v/>
      </c>
    </row>
    <row r="1187" spans="1:66">
      <c r="A1187" s="111">
        <f>IF('Data Entry'!$H$4="","",'Data Entry'!$H$4)</f>
        <v>8</v>
      </c>
      <c r="B1187" s="111" t="str">
        <f>IF('Data Entry'!B1192="","",'Data Entry'!B1192)</f>
        <v/>
      </c>
      <c r="C1187" s="111" t="str">
        <f>IF('Data Entry'!C1192="","",'Data Entry'!C1192)</f>
        <v/>
      </c>
      <c r="D1187" s="114" t="str">
        <f>IF('Data Entry'!D1192="","",'Data Entry'!D1192)</f>
        <v/>
      </c>
      <c r="E1187" s="111" t="str">
        <f>IF('Data Entry'!E1192="","",UPPER('Data Entry'!E1192))</f>
        <v/>
      </c>
      <c r="F1187" s="111"/>
      <c r="G1187" s="111" t="str">
        <f>IF('Data Entry'!F1192="","",UPPER('Data Entry'!F1192))</f>
        <v/>
      </c>
      <c r="H1187" s="111"/>
      <c r="I1187" s="111"/>
      <c r="J1187" s="111"/>
      <c r="K1187" s="111" t="str">
        <f>IF('Data Entry'!G1192="","",'Data Entry'!G1192)</f>
        <v/>
      </c>
      <c r="L1187" s="111" t="str">
        <f>IF('Data Entry'!H1192="","",'Data Entry'!H1192)</f>
        <v/>
      </c>
      <c r="M1187" s="111"/>
      <c r="N1187" s="111"/>
      <c r="O1187" s="111"/>
      <c r="P1187" s="111"/>
      <c r="Q1187" s="111"/>
      <c r="R1187" s="111"/>
      <c r="S1187" s="111"/>
      <c r="T1187" s="111"/>
      <c r="U1187" s="111"/>
      <c r="V1187" s="111"/>
      <c r="W1187" s="111"/>
      <c r="X1187" s="111"/>
      <c r="Y1187" s="111"/>
      <c r="Z1187" s="111"/>
      <c r="AA1187" s="111"/>
      <c r="AB1187" s="111"/>
      <c r="AC1187" s="111"/>
      <c r="AD1187" s="111"/>
      <c r="AE1187" s="112"/>
      <c r="AF1187" s="68" t="str">
        <f>IF(AK1187="","",IF(AK1187&gt;0,COUNT($AG$2:AG1187),""))</f>
        <v/>
      </c>
      <c r="AG1187" s="113">
        <f t="shared" si="579"/>
        <v>8</v>
      </c>
      <c r="AH1187" s="113" t="str">
        <f t="shared" si="580"/>
        <v/>
      </c>
      <c r="AI1187" s="113" t="str">
        <f t="shared" si="581"/>
        <v/>
      </c>
      <c r="AJ1187" s="113" t="str">
        <f t="shared" si="582"/>
        <v/>
      </c>
      <c r="AK1187" s="113" t="str">
        <f t="shared" si="583"/>
        <v/>
      </c>
      <c r="AL1187" s="113">
        <f t="shared" si="584"/>
        <v>0</v>
      </c>
      <c r="AM1187" s="113" t="str">
        <f t="shared" si="585"/>
        <v/>
      </c>
      <c r="AN1187" s="113">
        <f t="shared" si="586"/>
        <v>0</v>
      </c>
      <c r="AO1187" s="113">
        <f t="shared" si="587"/>
        <v>0</v>
      </c>
      <c r="AP1187" s="113">
        <f t="shared" si="588"/>
        <v>0</v>
      </c>
      <c r="AQ1187" s="113" t="str">
        <f t="shared" si="589"/>
        <v/>
      </c>
      <c r="AR1187" s="113" t="str">
        <f t="shared" si="590"/>
        <v/>
      </c>
      <c r="AS1187" s="113">
        <f t="shared" si="591"/>
        <v>0</v>
      </c>
      <c r="AT1187" s="113">
        <f t="shared" si="592"/>
        <v>0</v>
      </c>
      <c r="AU1187" s="113">
        <f t="shared" si="593"/>
        <v>0</v>
      </c>
      <c r="AV1187" s="113">
        <f t="shared" si="594"/>
        <v>0</v>
      </c>
      <c r="AX1187" s="68" t="str">
        <f>IF(BC1187="","",IF(BC1187&gt;0,COUNT($AY$2:AY1187),""))</f>
        <v/>
      </c>
      <c r="AY1187" s="113" t="str">
        <f t="shared" si="595"/>
        <v/>
      </c>
      <c r="AZ1187" s="113" t="str">
        <f t="shared" si="596"/>
        <v/>
      </c>
      <c r="BA1187" s="113" t="str">
        <f t="shared" si="597"/>
        <v/>
      </c>
      <c r="BB1187" s="113" t="str">
        <f t="shared" si="598"/>
        <v/>
      </c>
      <c r="BC1187" s="113" t="str">
        <f t="shared" si="599"/>
        <v/>
      </c>
      <c r="BD1187" s="113" t="str">
        <f t="shared" si="600"/>
        <v/>
      </c>
      <c r="BE1187" s="113" t="str">
        <f t="shared" si="601"/>
        <v/>
      </c>
      <c r="BF1187" s="113" t="str">
        <f t="shared" si="602"/>
        <v/>
      </c>
      <c r="BG1187" s="113" t="str">
        <f t="shared" si="603"/>
        <v/>
      </c>
      <c r="BH1187" s="113" t="str">
        <f t="shared" si="604"/>
        <v/>
      </c>
      <c r="BI1187" s="113" t="str">
        <f t="shared" si="605"/>
        <v/>
      </c>
      <c r="BJ1187" s="113" t="str">
        <f t="shared" si="606"/>
        <v/>
      </c>
      <c r="BK1187" s="113" t="str">
        <f t="shared" si="607"/>
        <v/>
      </c>
      <c r="BL1187" s="113" t="str">
        <f t="shared" si="608"/>
        <v/>
      </c>
      <c r="BM1187" s="113" t="str">
        <f t="shared" si="609"/>
        <v/>
      </c>
      <c r="BN1187" s="113" t="str">
        <f t="shared" si="610"/>
        <v/>
      </c>
    </row>
    <row r="1188" spans="1:66">
      <c r="A1188" s="111">
        <f>IF('Data Entry'!$H$4="","",'Data Entry'!$H$4)</f>
        <v>8</v>
      </c>
      <c r="B1188" s="111" t="str">
        <f>IF('Data Entry'!B1193="","",'Data Entry'!B1193)</f>
        <v/>
      </c>
      <c r="C1188" s="111" t="str">
        <f>IF('Data Entry'!C1193="","",'Data Entry'!C1193)</f>
        <v/>
      </c>
      <c r="D1188" s="114" t="str">
        <f>IF('Data Entry'!D1193="","",'Data Entry'!D1193)</f>
        <v/>
      </c>
      <c r="E1188" s="111" t="str">
        <f>IF('Data Entry'!E1193="","",UPPER('Data Entry'!E1193))</f>
        <v/>
      </c>
      <c r="F1188" s="111"/>
      <c r="G1188" s="111" t="str">
        <f>IF('Data Entry'!F1193="","",UPPER('Data Entry'!F1193))</f>
        <v/>
      </c>
      <c r="H1188" s="111"/>
      <c r="I1188" s="111"/>
      <c r="J1188" s="111"/>
      <c r="K1188" s="111" t="str">
        <f>IF('Data Entry'!G1193="","",'Data Entry'!G1193)</f>
        <v/>
      </c>
      <c r="L1188" s="111" t="str">
        <f>IF('Data Entry'!H1193="","",'Data Entry'!H1193)</f>
        <v/>
      </c>
      <c r="M1188" s="111"/>
      <c r="N1188" s="111"/>
      <c r="O1188" s="111"/>
      <c r="P1188" s="111"/>
      <c r="Q1188" s="111"/>
      <c r="R1188" s="111"/>
      <c r="S1188" s="111"/>
      <c r="T1188" s="111"/>
      <c r="U1188" s="111"/>
      <c r="V1188" s="111"/>
      <c r="W1188" s="111"/>
      <c r="X1188" s="111"/>
      <c r="Y1188" s="111"/>
      <c r="Z1188" s="111"/>
      <c r="AA1188" s="111"/>
      <c r="AB1188" s="111"/>
      <c r="AC1188" s="111"/>
      <c r="AD1188" s="111"/>
      <c r="AE1188" s="112"/>
      <c r="AF1188" s="68" t="str">
        <f>IF(AK1188="","",IF(AK1188&gt;0,COUNT($AG$2:AG1188),""))</f>
        <v/>
      </c>
      <c r="AG1188" s="113">
        <f t="shared" si="579"/>
        <v>8</v>
      </c>
      <c r="AH1188" s="113" t="str">
        <f t="shared" si="580"/>
        <v/>
      </c>
      <c r="AI1188" s="113" t="str">
        <f t="shared" si="581"/>
        <v/>
      </c>
      <c r="AJ1188" s="113" t="str">
        <f t="shared" si="582"/>
        <v/>
      </c>
      <c r="AK1188" s="113" t="str">
        <f t="shared" si="583"/>
        <v/>
      </c>
      <c r="AL1188" s="113">
        <f t="shared" si="584"/>
        <v>0</v>
      </c>
      <c r="AM1188" s="113" t="str">
        <f t="shared" si="585"/>
        <v/>
      </c>
      <c r="AN1188" s="113">
        <f t="shared" si="586"/>
        <v>0</v>
      </c>
      <c r="AO1188" s="113">
        <f t="shared" si="587"/>
        <v>0</v>
      </c>
      <c r="AP1188" s="113">
        <f t="shared" si="588"/>
        <v>0</v>
      </c>
      <c r="AQ1188" s="113" t="str">
        <f t="shared" si="589"/>
        <v/>
      </c>
      <c r="AR1188" s="113" t="str">
        <f t="shared" si="590"/>
        <v/>
      </c>
      <c r="AS1188" s="113">
        <f t="shared" si="591"/>
        <v>0</v>
      </c>
      <c r="AT1188" s="113">
        <f t="shared" si="592"/>
        <v>0</v>
      </c>
      <c r="AU1188" s="113">
        <f t="shared" si="593"/>
        <v>0</v>
      </c>
      <c r="AV1188" s="113">
        <f t="shared" si="594"/>
        <v>0</v>
      </c>
      <c r="AX1188" s="68" t="str">
        <f>IF(BC1188="","",IF(BC1188&gt;0,COUNT($AY$2:AY1188),""))</f>
        <v/>
      </c>
      <c r="AY1188" s="113" t="str">
        <f t="shared" si="595"/>
        <v/>
      </c>
      <c r="AZ1188" s="113" t="str">
        <f t="shared" si="596"/>
        <v/>
      </c>
      <c r="BA1188" s="113" t="str">
        <f t="shared" si="597"/>
        <v/>
      </c>
      <c r="BB1188" s="113" t="str">
        <f t="shared" si="598"/>
        <v/>
      </c>
      <c r="BC1188" s="113" t="str">
        <f t="shared" si="599"/>
        <v/>
      </c>
      <c r="BD1188" s="113" t="str">
        <f t="shared" si="600"/>
        <v/>
      </c>
      <c r="BE1188" s="113" t="str">
        <f t="shared" si="601"/>
        <v/>
      </c>
      <c r="BF1188" s="113" t="str">
        <f t="shared" si="602"/>
        <v/>
      </c>
      <c r="BG1188" s="113" t="str">
        <f t="shared" si="603"/>
        <v/>
      </c>
      <c r="BH1188" s="113" t="str">
        <f t="shared" si="604"/>
        <v/>
      </c>
      <c r="BI1188" s="113" t="str">
        <f t="shared" si="605"/>
        <v/>
      </c>
      <c r="BJ1188" s="113" t="str">
        <f t="shared" si="606"/>
        <v/>
      </c>
      <c r="BK1188" s="113" t="str">
        <f t="shared" si="607"/>
        <v/>
      </c>
      <c r="BL1188" s="113" t="str">
        <f t="shared" si="608"/>
        <v/>
      </c>
      <c r="BM1188" s="113" t="str">
        <f t="shared" si="609"/>
        <v/>
      </c>
      <c r="BN1188" s="113" t="str">
        <f t="shared" si="610"/>
        <v/>
      </c>
    </row>
    <row r="1189" spans="1:66">
      <c r="A1189" s="111">
        <f>IF('Data Entry'!$H$4="","",'Data Entry'!$H$4)</f>
        <v>8</v>
      </c>
      <c r="B1189" s="111" t="str">
        <f>IF('Data Entry'!B1194="","",'Data Entry'!B1194)</f>
        <v/>
      </c>
      <c r="C1189" s="111" t="str">
        <f>IF('Data Entry'!C1194="","",'Data Entry'!C1194)</f>
        <v/>
      </c>
      <c r="D1189" s="114" t="str">
        <f>IF('Data Entry'!D1194="","",'Data Entry'!D1194)</f>
        <v/>
      </c>
      <c r="E1189" s="111" t="str">
        <f>IF('Data Entry'!E1194="","",UPPER('Data Entry'!E1194))</f>
        <v/>
      </c>
      <c r="F1189" s="111"/>
      <c r="G1189" s="111" t="str">
        <f>IF('Data Entry'!F1194="","",UPPER('Data Entry'!F1194))</f>
        <v/>
      </c>
      <c r="H1189" s="111"/>
      <c r="I1189" s="111"/>
      <c r="J1189" s="111"/>
      <c r="K1189" s="111" t="str">
        <f>IF('Data Entry'!G1194="","",'Data Entry'!G1194)</f>
        <v/>
      </c>
      <c r="L1189" s="111" t="str">
        <f>IF('Data Entry'!H1194="","",'Data Entry'!H1194)</f>
        <v/>
      </c>
      <c r="M1189" s="111"/>
      <c r="N1189" s="111"/>
      <c r="O1189" s="111"/>
      <c r="P1189" s="111"/>
      <c r="Q1189" s="111"/>
      <c r="R1189" s="111"/>
      <c r="S1189" s="111"/>
      <c r="T1189" s="111"/>
      <c r="U1189" s="111"/>
      <c r="V1189" s="111"/>
      <c r="W1189" s="111"/>
      <c r="X1189" s="111"/>
      <c r="Y1189" s="111"/>
      <c r="Z1189" s="111"/>
      <c r="AA1189" s="111"/>
      <c r="AB1189" s="111"/>
      <c r="AC1189" s="111"/>
      <c r="AD1189" s="111"/>
      <c r="AE1189" s="112"/>
      <c r="AF1189" s="68" t="str">
        <f>IF(AK1189="","",IF(AK1189&gt;0,COUNT($AG$2:AG1189),""))</f>
        <v/>
      </c>
      <c r="AG1189" s="113">
        <f t="shared" si="579"/>
        <v>8</v>
      </c>
      <c r="AH1189" s="113" t="str">
        <f t="shared" si="580"/>
        <v/>
      </c>
      <c r="AI1189" s="113" t="str">
        <f t="shared" si="581"/>
        <v/>
      </c>
      <c r="AJ1189" s="113" t="str">
        <f t="shared" si="582"/>
        <v/>
      </c>
      <c r="AK1189" s="113" t="str">
        <f t="shared" si="583"/>
        <v/>
      </c>
      <c r="AL1189" s="113">
        <f t="shared" si="584"/>
        <v>0</v>
      </c>
      <c r="AM1189" s="113" t="str">
        <f t="shared" si="585"/>
        <v/>
      </c>
      <c r="AN1189" s="113">
        <f t="shared" si="586"/>
        <v>0</v>
      </c>
      <c r="AO1189" s="113">
        <f t="shared" si="587"/>
        <v>0</v>
      </c>
      <c r="AP1189" s="113">
        <f t="shared" si="588"/>
        <v>0</v>
      </c>
      <c r="AQ1189" s="113" t="str">
        <f t="shared" si="589"/>
        <v/>
      </c>
      <c r="AR1189" s="113" t="str">
        <f t="shared" si="590"/>
        <v/>
      </c>
      <c r="AS1189" s="113">
        <f t="shared" si="591"/>
        <v>0</v>
      </c>
      <c r="AT1189" s="113">
        <f t="shared" si="592"/>
        <v>0</v>
      </c>
      <c r="AU1189" s="113">
        <f t="shared" si="593"/>
        <v>0</v>
      </c>
      <c r="AV1189" s="113">
        <f t="shared" si="594"/>
        <v>0</v>
      </c>
      <c r="AX1189" s="68" t="str">
        <f>IF(BC1189="","",IF(BC1189&gt;0,COUNT($AY$2:AY1189),""))</f>
        <v/>
      </c>
      <c r="AY1189" s="113" t="str">
        <f t="shared" si="595"/>
        <v/>
      </c>
      <c r="AZ1189" s="113" t="str">
        <f t="shared" si="596"/>
        <v/>
      </c>
      <c r="BA1189" s="113" t="str">
        <f t="shared" si="597"/>
        <v/>
      </c>
      <c r="BB1189" s="113" t="str">
        <f t="shared" si="598"/>
        <v/>
      </c>
      <c r="BC1189" s="113" t="str">
        <f t="shared" si="599"/>
        <v/>
      </c>
      <c r="BD1189" s="113" t="str">
        <f t="shared" si="600"/>
        <v/>
      </c>
      <c r="BE1189" s="113" t="str">
        <f t="shared" si="601"/>
        <v/>
      </c>
      <c r="BF1189" s="113" t="str">
        <f t="shared" si="602"/>
        <v/>
      </c>
      <c r="BG1189" s="113" t="str">
        <f t="shared" si="603"/>
        <v/>
      </c>
      <c r="BH1189" s="113" t="str">
        <f t="shared" si="604"/>
        <v/>
      </c>
      <c r="BI1189" s="113" t="str">
        <f t="shared" si="605"/>
        <v/>
      </c>
      <c r="BJ1189" s="113" t="str">
        <f t="shared" si="606"/>
        <v/>
      </c>
      <c r="BK1189" s="113" t="str">
        <f t="shared" si="607"/>
        <v/>
      </c>
      <c r="BL1189" s="113" t="str">
        <f t="shared" si="608"/>
        <v/>
      </c>
      <c r="BM1189" s="113" t="str">
        <f t="shared" si="609"/>
        <v/>
      </c>
      <c r="BN1189" s="113" t="str">
        <f t="shared" si="610"/>
        <v/>
      </c>
    </row>
    <row r="1190" spans="1:66">
      <c r="A1190" s="111">
        <f>IF('Data Entry'!$H$4="","",'Data Entry'!$H$4)</f>
        <v>8</v>
      </c>
      <c r="B1190" s="111" t="str">
        <f>IF('Data Entry'!B1195="","",'Data Entry'!B1195)</f>
        <v/>
      </c>
      <c r="C1190" s="111" t="str">
        <f>IF('Data Entry'!C1195="","",'Data Entry'!C1195)</f>
        <v/>
      </c>
      <c r="D1190" s="114" t="str">
        <f>IF('Data Entry'!D1195="","",'Data Entry'!D1195)</f>
        <v/>
      </c>
      <c r="E1190" s="111" t="str">
        <f>IF('Data Entry'!E1195="","",UPPER('Data Entry'!E1195))</f>
        <v/>
      </c>
      <c r="F1190" s="111"/>
      <c r="G1190" s="111" t="str">
        <f>IF('Data Entry'!F1195="","",UPPER('Data Entry'!F1195))</f>
        <v/>
      </c>
      <c r="H1190" s="111"/>
      <c r="I1190" s="111"/>
      <c r="J1190" s="111"/>
      <c r="K1190" s="111" t="str">
        <f>IF('Data Entry'!G1195="","",'Data Entry'!G1195)</f>
        <v/>
      </c>
      <c r="L1190" s="111" t="str">
        <f>IF('Data Entry'!H1195="","",'Data Entry'!H1195)</f>
        <v/>
      </c>
      <c r="M1190" s="111"/>
      <c r="N1190" s="111"/>
      <c r="O1190" s="111"/>
      <c r="P1190" s="111"/>
      <c r="Q1190" s="111"/>
      <c r="R1190" s="111"/>
      <c r="S1190" s="111"/>
      <c r="T1190" s="111"/>
      <c r="U1190" s="111"/>
      <c r="V1190" s="111"/>
      <c r="W1190" s="111"/>
      <c r="X1190" s="111"/>
      <c r="Y1190" s="111"/>
      <c r="Z1190" s="111"/>
      <c r="AA1190" s="111"/>
      <c r="AB1190" s="111"/>
      <c r="AC1190" s="111"/>
      <c r="AD1190" s="111"/>
      <c r="AE1190" s="112"/>
      <c r="AF1190" s="68" t="str">
        <f>IF(AK1190="","",IF(AK1190&gt;0,COUNT($AG$2:AG1190),""))</f>
        <v/>
      </c>
      <c r="AG1190" s="113">
        <f t="shared" si="579"/>
        <v>8</v>
      </c>
      <c r="AH1190" s="113" t="str">
        <f t="shared" si="580"/>
        <v/>
      </c>
      <c r="AI1190" s="113" t="str">
        <f t="shared" si="581"/>
        <v/>
      </c>
      <c r="AJ1190" s="113" t="str">
        <f t="shared" si="582"/>
        <v/>
      </c>
      <c r="AK1190" s="113" t="str">
        <f t="shared" si="583"/>
        <v/>
      </c>
      <c r="AL1190" s="113">
        <f t="shared" si="584"/>
        <v>0</v>
      </c>
      <c r="AM1190" s="113" t="str">
        <f t="shared" si="585"/>
        <v/>
      </c>
      <c r="AN1190" s="113">
        <f t="shared" si="586"/>
        <v>0</v>
      </c>
      <c r="AO1190" s="113">
        <f t="shared" si="587"/>
        <v>0</v>
      </c>
      <c r="AP1190" s="113">
        <f t="shared" si="588"/>
        <v>0</v>
      </c>
      <c r="AQ1190" s="113" t="str">
        <f t="shared" si="589"/>
        <v/>
      </c>
      <c r="AR1190" s="113" t="str">
        <f t="shared" si="590"/>
        <v/>
      </c>
      <c r="AS1190" s="113">
        <f t="shared" si="591"/>
        <v>0</v>
      </c>
      <c r="AT1190" s="113">
        <f t="shared" si="592"/>
        <v>0</v>
      </c>
      <c r="AU1190" s="113">
        <f t="shared" si="593"/>
        <v>0</v>
      </c>
      <c r="AV1190" s="113">
        <f t="shared" si="594"/>
        <v>0</v>
      </c>
      <c r="AX1190" s="68" t="str">
        <f>IF(BC1190="","",IF(BC1190&gt;0,COUNT($AY$2:AY1190),""))</f>
        <v/>
      </c>
      <c r="AY1190" s="113" t="str">
        <f t="shared" si="595"/>
        <v/>
      </c>
      <c r="AZ1190" s="113" t="str">
        <f t="shared" si="596"/>
        <v/>
      </c>
      <c r="BA1190" s="113" t="str">
        <f t="shared" si="597"/>
        <v/>
      </c>
      <c r="BB1190" s="113" t="str">
        <f t="shared" si="598"/>
        <v/>
      </c>
      <c r="BC1190" s="113" t="str">
        <f t="shared" si="599"/>
        <v/>
      </c>
      <c r="BD1190" s="113" t="str">
        <f t="shared" si="600"/>
        <v/>
      </c>
      <c r="BE1190" s="113" t="str">
        <f t="shared" si="601"/>
        <v/>
      </c>
      <c r="BF1190" s="113" t="str">
        <f t="shared" si="602"/>
        <v/>
      </c>
      <c r="BG1190" s="113" t="str">
        <f t="shared" si="603"/>
        <v/>
      </c>
      <c r="BH1190" s="113" t="str">
        <f t="shared" si="604"/>
        <v/>
      </c>
      <c r="BI1190" s="113" t="str">
        <f t="shared" si="605"/>
        <v/>
      </c>
      <c r="BJ1190" s="113" t="str">
        <f t="shared" si="606"/>
        <v/>
      </c>
      <c r="BK1190" s="113" t="str">
        <f t="shared" si="607"/>
        <v/>
      </c>
      <c r="BL1190" s="113" t="str">
        <f t="shared" si="608"/>
        <v/>
      </c>
      <c r="BM1190" s="113" t="str">
        <f t="shared" si="609"/>
        <v/>
      </c>
      <c r="BN1190" s="113" t="str">
        <f t="shared" si="610"/>
        <v/>
      </c>
    </row>
    <row r="1191" spans="1:66">
      <c r="A1191" s="111">
        <f>IF('Data Entry'!$H$4="","",'Data Entry'!$H$4)</f>
        <v>8</v>
      </c>
      <c r="B1191" s="111" t="str">
        <f>IF('Data Entry'!B1196="","",'Data Entry'!B1196)</f>
        <v/>
      </c>
      <c r="C1191" s="111" t="str">
        <f>IF('Data Entry'!C1196="","",'Data Entry'!C1196)</f>
        <v/>
      </c>
      <c r="D1191" s="114" t="str">
        <f>IF('Data Entry'!D1196="","",'Data Entry'!D1196)</f>
        <v/>
      </c>
      <c r="E1191" s="111" t="str">
        <f>IF('Data Entry'!E1196="","",UPPER('Data Entry'!E1196))</f>
        <v/>
      </c>
      <c r="F1191" s="111"/>
      <c r="G1191" s="111" t="str">
        <f>IF('Data Entry'!F1196="","",UPPER('Data Entry'!F1196))</f>
        <v/>
      </c>
      <c r="H1191" s="111"/>
      <c r="I1191" s="111"/>
      <c r="J1191" s="111"/>
      <c r="K1191" s="111" t="str">
        <f>IF('Data Entry'!G1196="","",'Data Entry'!G1196)</f>
        <v/>
      </c>
      <c r="L1191" s="111" t="str">
        <f>IF('Data Entry'!H1196="","",'Data Entry'!H1196)</f>
        <v/>
      </c>
      <c r="M1191" s="111"/>
      <c r="N1191" s="111"/>
      <c r="O1191" s="111"/>
      <c r="P1191" s="111"/>
      <c r="Q1191" s="111"/>
      <c r="R1191" s="111"/>
      <c r="S1191" s="111"/>
      <c r="T1191" s="111"/>
      <c r="U1191" s="111"/>
      <c r="V1191" s="111"/>
      <c r="W1191" s="111"/>
      <c r="X1191" s="111"/>
      <c r="Y1191" s="111"/>
      <c r="Z1191" s="111"/>
      <c r="AA1191" s="111"/>
      <c r="AB1191" s="111"/>
      <c r="AC1191" s="111"/>
      <c r="AD1191" s="111"/>
      <c r="AE1191" s="112"/>
      <c r="AF1191" s="68" t="str">
        <f>IF(AK1191="","",IF(AK1191&gt;0,COUNT($AG$2:AG1191),""))</f>
        <v/>
      </c>
      <c r="AG1191" s="113">
        <f t="shared" si="579"/>
        <v>8</v>
      </c>
      <c r="AH1191" s="113" t="str">
        <f t="shared" si="580"/>
        <v/>
      </c>
      <c r="AI1191" s="113" t="str">
        <f t="shared" si="581"/>
        <v/>
      </c>
      <c r="AJ1191" s="113" t="str">
        <f t="shared" si="582"/>
        <v/>
      </c>
      <c r="AK1191" s="113" t="str">
        <f t="shared" si="583"/>
        <v/>
      </c>
      <c r="AL1191" s="113">
        <f t="shared" si="584"/>
        <v>0</v>
      </c>
      <c r="AM1191" s="113" t="str">
        <f t="shared" si="585"/>
        <v/>
      </c>
      <c r="AN1191" s="113">
        <f t="shared" si="586"/>
        <v>0</v>
      </c>
      <c r="AO1191" s="113">
        <f t="shared" si="587"/>
        <v>0</v>
      </c>
      <c r="AP1191" s="113">
        <f t="shared" si="588"/>
        <v>0</v>
      </c>
      <c r="AQ1191" s="113" t="str">
        <f t="shared" si="589"/>
        <v/>
      </c>
      <c r="AR1191" s="113" t="str">
        <f t="shared" si="590"/>
        <v/>
      </c>
      <c r="AS1191" s="113">
        <f t="shared" si="591"/>
        <v>0</v>
      </c>
      <c r="AT1191" s="113">
        <f t="shared" si="592"/>
        <v>0</v>
      </c>
      <c r="AU1191" s="113">
        <f t="shared" si="593"/>
        <v>0</v>
      </c>
      <c r="AV1191" s="113">
        <f t="shared" si="594"/>
        <v>0</v>
      </c>
      <c r="AX1191" s="68" t="str">
        <f>IF(BC1191="","",IF(BC1191&gt;0,COUNT($AY$2:AY1191),""))</f>
        <v/>
      </c>
      <c r="AY1191" s="113" t="str">
        <f t="shared" si="595"/>
        <v/>
      </c>
      <c r="AZ1191" s="113" t="str">
        <f t="shared" si="596"/>
        <v/>
      </c>
      <c r="BA1191" s="113" t="str">
        <f t="shared" si="597"/>
        <v/>
      </c>
      <c r="BB1191" s="113" t="str">
        <f t="shared" si="598"/>
        <v/>
      </c>
      <c r="BC1191" s="113" t="str">
        <f t="shared" si="599"/>
        <v/>
      </c>
      <c r="BD1191" s="113" t="str">
        <f t="shared" si="600"/>
        <v/>
      </c>
      <c r="BE1191" s="113" t="str">
        <f t="shared" si="601"/>
        <v/>
      </c>
      <c r="BF1191" s="113" t="str">
        <f t="shared" si="602"/>
        <v/>
      </c>
      <c r="BG1191" s="113" t="str">
        <f t="shared" si="603"/>
        <v/>
      </c>
      <c r="BH1191" s="113" t="str">
        <f t="shared" si="604"/>
        <v/>
      </c>
      <c r="BI1191" s="113" t="str">
        <f t="shared" si="605"/>
        <v/>
      </c>
      <c r="BJ1191" s="113" t="str">
        <f t="shared" si="606"/>
        <v/>
      </c>
      <c r="BK1191" s="113" t="str">
        <f t="shared" si="607"/>
        <v/>
      </c>
      <c r="BL1191" s="113" t="str">
        <f t="shared" si="608"/>
        <v/>
      </c>
      <c r="BM1191" s="113" t="str">
        <f t="shared" si="609"/>
        <v/>
      </c>
      <c r="BN1191" s="113" t="str">
        <f t="shared" si="610"/>
        <v/>
      </c>
    </row>
    <row r="1192" spans="1:66">
      <c r="A1192" s="111">
        <f>IF('Data Entry'!$H$4="","",'Data Entry'!$H$4)</f>
        <v>8</v>
      </c>
      <c r="B1192" s="111" t="str">
        <f>IF('Data Entry'!B1197="","",'Data Entry'!B1197)</f>
        <v/>
      </c>
      <c r="C1192" s="111" t="str">
        <f>IF('Data Entry'!C1197="","",'Data Entry'!C1197)</f>
        <v/>
      </c>
      <c r="D1192" s="114" t="str">
        <f>IF('Data Entry'!D1197="","",'Data Entry'!D1197)</f>
        <v/>
      </c>
      <c r="E1192" s="111" t="str">
        <f>IF('Data Entry'!E1197="","",UPPER('Data Entry'!E1197))</f>
        <v/>
      </c>
      <c r="F1192" s="111"/>
      <c r="G1192" s="111" t="str">
        <f>IF('Data Entry'!F1197="","",UPPER('Data Entry'!F1197))</f>
        <v/>
      </c>
      <c r="H1192" s="111"/>
      <c r="I1192" s="111"/>
      <c r="J1192" s="111"/>
      <c r="K1192" s="111" t="str">
        <f>IF('Data Entry'!G1197="","",'Data Entry'!G1197)</f>
        <v/>
      </c>
      <c r="L1192" s="111" t="str">
        <f>IF('Data Entry'!H1197="","",'Data Entry'!H1197)</f>
        <v/>
      </c>
      <c r="M1192" s="111"/>
      <c r="N1192" s="111"/>
      <c r="O1192" s="111"/>
      <c r="P1192" s="111"/>
      <c r="Q1192" s="111"/>
      <c r="R1192" s="111"/>
      <c r="S1192" s="111"/>
      <c r="T1192" s="111"/>
      <c r="U1192" s="111"/>
      <c r="V1192" s="111"/>
      <c r="W1192" s="111"/>
      <c r="X1192" s="111"/>
      <c r="Y1192" s="111"/>
      <c r="Z1192" s="111"/>
      <c r="AA1192" s="111"/>
      <c r="AB1192" s="111"/>
      <c r="AC1192" s="111"/>
      <c r="AD1192" s="111"/>
      <c r="AE1192" s="112"/>
      <c r="AF1192" s="68" t="str">
        <f>IF(AK1192="","",IF(AK1192&gt;0,COUNT($AG$2:AG1192),""))</f>
        <v/>
      </c>
      <c r="AG1192" s="113">
        <f t="shared" si="579"/>
        <v>8</v>
      </c>
      <c r="AH1192" s="113" t="str">
        <f t="shared" si="580"/>
        <v/>
      </c>
      <c r="AI1192" s="113" t="str">
        <f t="shared" si="581"/>
        <v/>
      </c>
      <c r="AJ1192" s="113" t="str">
        <f t="shared" si="582"/>
        <v/>
      </c>
      <c r="AK1192" s="113" t="str">
        <f t="shared" si="583"/>
        <v/>
      </c>
      <c r="AL1192" s="113">
        <f t="shared" si="584"/>
        <v>0</v>
      </c>
      <c r="AM1192" s="113" t="str">
        <f t="shared" si="585"/>
        <v/>
      </c>
      <c r="AN1192" s="113">
        <f t="shared" si="586"/>
        <v>0</v>
      </c>
      <c r="AO1192" s="113">
        <f t="shared" si="587"/>
        <v>0</v>
      </c>
      <c r="AP1192" s="113">
        <f t="shared" si="588"/>
        <v>0</v>
      </c>
      <c r="AQ1192" s="113" t="str">
        <f t="shared" si="589"/>
        <v/>
      </c>
      <c r="AR1192" s="113" t="str">
        <f t="shared" si="590"/>
        <v/>
      </c>
      <c r="AS1192" s="113">
        <f t="shared" si="591"/>
        <v>0</v>
      </c>
      <c r="AT1192" s="113">
        <f t="shared" si="592"/>
        <v>0</v>
      </c>
      <c r="AU1192" s="113">
        <f t="shared" si="593"/>
        <v>0</v>
      </c>
      <c r="AV1192" s="113">
        <f t="shared" si="594"/>
        <v>0</v>
      </c>
      <c r="AX1192" s="68" t="str">
        <f>IF(BC1192="","",IF(BC1192&gt;0,COUNT($AY$2:AY1192),""))</f>
        <v/>
      </c>
      <c r="AY1192" s="113" t="str">
        <f t="shared" si="595"/>
        <v/>
      </c>
      <c r="AZ1192" s="113" t="str">
        <f t="shared" si="596"/>
        <v/>
      </c>
      <c r="BA1192" s="113" t="str">
        <f t="shared" si="597"/>
        <v/>
      </c>
      <c r="BB1192" s="113" t="str">
        <f t="shared" si="598"/>
        <v/>
      </c>
      <c r="BC1192" s="113" t="str">
        <f t="shared" si="599"/>
        <v/>
      </c>
      <c r="BD1192" s="113" t="str">
        <f t="shared" si="600"/>
        <v/>
      </c>
      <c r="BE1192" s="113" t="str">
        <f t="shared" si="601"/>
        <v/>
      </c>
      <c r="BF1192" s="113" t="str">
        <f t="shared" si="602"/>
        <v/>
      </c>
      <c r="BG1192" s="113" t="str">
        <f t="shared" si="603"/>
        <v/>
      </c>
      <c r="BH1192" s="113" t="str">
        <f t="shared" si="604"/>
        <v/>
      </c>
      <c r="BI1192" s="113" t="str">
        <f t="shared" si="605"/>
        <v/>
      </c>
      <c r="BJ1192" s="113" t="str">
        <f t="shared" si="606"/>
        <v/>
      </c>
      <c r="BK1192" s="113" t="str">
        <f t="shared" si="607"/>
        <v/>
      </c>
      <c r="BL1192" s="113" t="str">
        <f t="shared" si="608"/>
        <v/>
      </c>
      <c r="BM1192" s="113" t="str">
        <f t="shared" si="609"/>
        <v/>
      </c>
      <c r="BN1192" s="113" t="str">
        <f t="shared" si="610"/>
        <v/>
      </c>
    </row>
    <row r="1193" spans="1:66">
      <c r="A1193" s="111">
        <f>IF('Data Entry'!$H$4="","",'Data Entry'!$H$4)</f>
        <v>8</v>
      </c>
      <c r="B1193" s="111" t="str">
        <f>IF('Data Entry'!B1198="","",'Data Entry'!B1198)</f>
        <v/>
      </c>
      <c r="C1193" s="111" t="str">
        <f>IF('Data Entry'!C1198="","",'Data Entry'!C1198)</f>
        <v/>
      </c>
      <c r="D1193" s="114" t="str">
        <f>IF('Data Entry'!D1198="","",'Data Entry'!D1198)</f>
        <v/>
      </c>
      <c r="E1193" s="111" t="str">
        <f>IF('Data Entry'!E1198="","",UPPER('Data Entry'!E1198))</f>
        <v/>
      </c>
      <c r="F1193" s="111"/>
      <c r="G1193" s="111" t="str">
        <f>IF('Data Entry'!F1198="","",UPPER('Data Entry'!F1198))</f>
        <v/>
      </c>
      <c r="H1193" s="111"/>
      <c r="I1193" s="111"/>
      <c r="J1193" s="111"/>
      <c r="K1193" s="111" t="str">
        <f>IF('Data Entry'!G1198="","",'Data Entry'!G1198)</f>
        <v/>
      </c>
      <c r="L1193" s="111" t="str">
        <f>IF('Data Entry'!H1198="","",'Data Entry'!H1198)</f>
        <v/>
      </c>
      <c r="M1193" s="111"/>
      <c r="N1193" s="111"/>
      <c r="O1193" s="111"/>
      <c r="P1193" s="111"/>
      <c r="Q1193" s="111"/>
      <c r="R1193" s="111"/>
      <c r="S1193" s="111"/>
      <c r="T1193" s="111"/>
      <c r="U1193" s="111"/>
      <c r="V1193" s="111"/>
      <c r="W1193" s="111"/>
      <c r="X1193" s="111"/>
      <c r="Y1193" s="111"/>
      <c r="Z1193" s="111"/>
      <c r="AA1193" s="111"/>
      <c r="AB1193" s="111"/>
      <c r="AC1193" s="111"/>
      <c r="AD1193" s="111"/>
      <c r="AE1193" s="112"/>
      <c r="AF1193" s="68" t="str">
        <f>IF(AK1193="","",IF(AK1193&gt;0,COUNT($AG$2:AG1193),""))</f>
        <v/>
      </c>
      <c r="AG1193" s="113">
        <f t="shared" si="579"/>
        <v>8</v>
      </c>
      <c r="AH1193" s="113" t="str">
        <f t="shared" si="580"/>
        <v/>
      </c>
      <c r="AI1193" s="113" t="str">
        <f t="shared" si="581"/>
        <v/>
      </c>
      <c r="AJ1193" s="113" t="str">
        <f t="shared" si="582"/>
        <v/>
      </c>
      <c r="AK1193" s="113" t="str">
        <f t="shared" si="583"/>
        <v/>
      </c>
      <c r="AL1193" s="113">
        <f t="shared" si="584"/>
        <v>0</v>
      </c>
      <c r="AM1193" s="113" t="str">
        <f t="shared" si="585"/>
        <v/>
      </c>
      <c r="AN1193" s="113">
        <f t="shared" si="586"/>
        <v>0</v>
      </c>
      <c r="AO1193" s="113">
        <f t="shared" si="587"/>
        <v>0</v>
      </c>
      <c r="AP1193" s="113">
        <f t="shared" si="588"/>
        <v>0</v>
      </c>
      <c r="AQ1193" s="113" t="str">
        <f t="shared" si="589"/>
        <v/>
      </c>
      <c r="AR1193" s="113" t="str">
        <f t="shared" si="590"/>
        <v/>
      </c>
      <c r="AS1193" s="113">
        <f t="shared" si="591"/>
        <v>0</v>
      </c>
      <c r="AT1193" s="113">
        <f t="shared" si="592"/>
        <v>0</v>
      </c>
      <c r="AU1193" s="113">
        <f t="shared" si="593"/>
        <v>0</v>
      </c>
      <c r="AV1193" s="113">
        <f t="shared" si="594"/>
        <v>0</v>
      </c>
      <c r="AX1193" s="68" t="str">
        <f>IF(BC1193="","",IF(BC1193&gt;0,COUNT($AY$2:AY1193),""))</f>
        <v/>
      </c>
      <c r="AY1193" s="113" t="str">
        <f t="shared" si="595"/>
        <v/>
      </c>
      <c r="AZ1193" s="113" t="str">
        <f t="shared" si="596"/>
        <v/>
      </c>
      <c r="BA1193" s="113" t="str">
        <f t="shared" si="597"/>
        <v/>
      </c>
      <c r="BB1193" s="113" t="str">
        <f t="shared" si="598"/>
        <v/>
      </c>
      <c r="BC1193" s="113" t="str">
        <f t="shared" si="599"/>
        <v/>
      </c>
      <c r="BD1193" s="113" t="str">
        <f t="shared" si="600"/>
        <v/>
      </c>
      <c r="BE1193" s="113" t="str">
        <f t="shared" si="601"/>
        <v/>
      </c>
      <c r="BF1193" s="113" t="str">
        <f t="shared" si="602"/>
        <v/>
      </c>
      <c r="BG1193" s="113" t="str">
        <f t="shared" si="603"/>
        <v/>
      </c>
      <c r="BH1193" s="113" t="str">
        <f t="shared" si="604"/>
        <v/>
      </c>
      <c r="BI1193" s="113" t="str">
        <f t="shared" si="605"/>
        <v/>
      </c>
      <c r="BJ1193" s="113" t="str">
        <f t="shared" si="606"/>
        <v/>
      </c>
      <c r="BK1193" s="113" t="str">
        <f t="shared" si="607"/>
        <v/>
      </c>
      <c r="BL1193" s="113" t="str">
        <f t="shared" si="608"/>
        <v/>
      </c>
      <c r="BM1193" s="113" t="str">
        <f t="shared" si="609"/>
        <v/>
      </c>
      <c r="BN1193" s="113" t="str">
        <f t="shared" si="610"/>
        <v/>
      </c>
    </row>
    <row r="1194" spans="1:66">
      <c r="A1194" s="111">
        <f>IF('Data Entry'!$H$4="","",'Data Entry'!$H$4)</f>
        <v>8</v>
      </c>
      <c r="B1194" s="111" t="str">
        <f>IF('Data Entry'!B1199="","",'Data Entry'!B1199)</f>
        <v/>
      </c>
      <c r="C1194" s="111" t="str">
        <f>IF('Data Entry'!C1199="","",'Data Entry'!C1199)</f>
        <v/>
      </c>
      <c r="D1194" s="114" t="str">
        <f>IF('Data Entry'!D1199="","",'Data Entry'!D1199)</f>
        <v/>
      </c>
      <c r="E1194" s="111" t="str">
        <f>IF('Data Entry'!E1199="","",UPPER('Data Entry'!E1199))</f>
        <v/>
      </c>
      <c r="F1194" s="111"/>
      <c r="G1194" s="111" t="str">
        <f>IF('Data Entry'!F1199="","",UPPER('Data Entry'!F1199))</f>
        <v/>
      </c>
      <c r="H1194" s="111"/>
      <c r="I1194" s="111"/>
      <c r="J1194" s="111"/>
      <c r="K1194" s="111" t="str">
        <f>IF('Data Entry'!G1199="","",'Data Entry'!G1199)</f>
        <v/>
      </c>
      <c r="L1194" s="111" t="str">
        <f>IF('Data Entry'!H1199="","",'Data Entry'!H1199)</f>
        <v/>
      </c>
      <c r="M1194" s="111"/>
      <c r="N1194" s="111"/>
      <c r="O1194" s="111"/>
      <c r="P1194" s="111"/>
      <c r="Q1194" s="111"/>
      <c r="R1194" s="111"/>
      <c r="S1194" s="111"/>
      <c r="T1194" s="111"/>
      <c r="U1194" s="111"/>
      <c r="V1194" s="111"/>
      <c r="W1194" s="111"/>
      <c r="X1194" s="111"/>
      <c r="Y1194" s="111"/>
      <c r="Z1194" s="111"/>
      <c r="AA1194" s="111"/>
      <c r="AB1194" s="111"/>
      <c r="AC1194" s="111"/>
      <c r="AD1194" s="111"/>
      <c r="AE1194" s="112"/>
      <c r="AF1194" s="68" t="str">
        <f>IF(AK1194="","",IF(AK1194&gt;0,COUNT($AG$2:AG1194),""))</f>
        <v/>
      </c>
      <c r="AG1194" s="113">
        <f t="shared" si="579"/>
        <v>8</v>
      </c>
      <c r="AH1194" s="113" t="str">
        <f t="shared" si="580"/>
        <v/>
      </c>
      <c r="AI1194" s="113" t="str">
        <f t="shared" si="581"/>
        <v/>
      </c>
      <c r="AJ1194" s="113" t="str">
        <f t="shared" si="582"/>
        <v/>
      </c>
      <c r="AK1194" s="113" t="str">
        <f t="shared" si="583"/>
        <v/>
      </c>
      <c r="AL1194" s="113">
        <f t="shared" si="584"/>
        <v>0</v>
      </c>
      <c r="AM1194" s="113" t="str">
        <f t="shared" si="585"/>
        <v/>
      </c>
      <c r="AN1194" s="113">
        <f t="shared" si="586"/>
        <v>0</v>
      </c>
      <c r="AO1194" s="113">
        <f t="shared" si="587"/>
        <v>0</v>
      </c>
      <c r="AP1194" s="113">
        <f t="shared" si="588"/>
        <v>0</v>
      </c>
      <c r="AQ1194" s="113" t="str">
        <f t="shared" si="589"/>
        <v/>
      </c>
      <c r="AR1194" s="113" t="str">
        <f t="shared" si="590"/>
        <v/>
      </c>
      <c r="AS1194" s="113">
        <f t="shared" si="591"/>
        <v>0</v>
      </c>
      <c r="AT1194" s="113">
        <f t="shared" si="592"/>
        <v>0</v>
      </c>
      <c r="AU1194" s="113">
        <f t="shared" si="593"/>
        <v>0</v>
      </c>
      <c r="AV1194" s="113">
        <f t="shared" si="594"/>
        <v>0</v>
      </c>
      <c r="AX1194" s="68" t="str">
        <f>IF(BC1194="","",IF(BC1194&gt;0,COUNT($AY$2:AY1194),""))</f>
        <v/>
      </c>
      <c r="AY1194" s="113" t="str">
        <f t="shared" si="595"/>
        <v/>
      </c>
      <c r="AZ1194" s="113" t="str">
        <f t="shared" si="596"/>
        <v/>
      </c>
      <c r="BA1194" s="113" t="str">
        <f t="shared" si="597"/>
        <v/>
      </c>
      <c r="BB1194" s="113" t="str">
        <f t="shared" si="598"/>
        <v/>
      </c>
      <c r="BC1194" s="113" t="str">
        <f t="shared" si="599"/>
        <v/>
      </c>
      <c r="BD1194" s="113" t="str">
        <f t="shared" si="600"/>
        <v/>
      </c>
      <c r="BE1194" s="113" t="str">
        <f t="shared" si="601"/>
        <v/>
      </c>
      <c r="BF1194" s="113" t="str">
        <f t="shared" si="602"/>
        <v/>
      </c>
      <c r="BG1194" s="113" t="str">
        <f t="shared" si="603"/>
        <v/>
      </c>
      <c r="BH1194" s="113" t="str">
        <f t="shared" si="604"/>
        <v/>
      </c>
      <c r="BI1194" s="113" t="str">
        <f t="shared" si="605"/>
        <v/>
      </c>
      <c r="BJ1194" s="113" t="str">
        <f t="shared" si="606"/>
        <v/>
      </c>
      <c r="BK1194" s="113" t="str">
        <f t="shared" si="607"/>
        <v/>
      </c>
      <c r="BL1194" s="113" t="str">
        <f t="shared" si="608"/>
        <v/>
      </c>
      <c r="BM1194" s="113" t="str">
        <f t="shared" si="609"/>
        <v/>
      </c>
      <c r="BN1194" s="113" t="str">
        <f t="shared" si="610"/>
        <v/>
      </c>
    </row>
    <row r="1195" spans="1:66">
      <c r="A1195" s="111">
        <f>IF('Data Entry'!$H$4="","",'Data Entry'!$H$4)</f>
        <v>8</v>
      </c>
      <c r="B1195" s="111" t="str">
        <f>IF('Data Entry'!B1200="","",'Data Entry'!B1200)</f>
        <v/>
      </c>
      <c r="C1195" s="111" t="str">
        <f>IF('Data Entry'!C1200="","",'Data Entry'!C1200)</f>
        <v/>
      </c>
      <c r="D1195" s="114" t="str">
        <f>IF('Data Entry'!D1200="","",'Data Entry'!D1200)</f>
        <v/>
      </c>
      <c r="E1195" s="111" t="str">
        <f>IF('Data Entry'!E1200="","",UPPER('Data Entry'!E1200))</f>
        <v/>
      </c>
      <c r="F1195" s="111"/>
      <c r="G1195" s="111" t="str">
        <f>IF('Data Entry'!F1200="","",UPPER('Data Entry'!F1200))</f>
        <v/>
      </c>
      <c r="H1195" s="111"/>
      <c r="I1195" s="111"/>
      <c r="J1195" s="111"/>
      <c r="K1195" s="111" t="str">
        <f>IF('Data Entry'!G1200="","",'Data Entry'!G1200)</f>
        <v/>
      </c>
      <c r="L1195" s="111" t="str">
        <f>IF('Data Entry'!H1200="","",'Data Entry'!H1200)</f>
        <v/>
      </c>
      <c r="M1195" s="111"/>
      <c r="N1195" s="111"/>
      <c r="O1195" s="111"/>
      <c r="P1195" s="111"/>
      <c r="Q1195" s="111"/>
      <c r="R1195" s="111"/>
      <c r="S1195" s="111"/>
      <c r="T1195" s="111"/>
      <c r="U1195" s="111"/>
      <c r="V1195" s="111"/>
      <c r="W1195" s="111"/>
      <c r="X1195" s="111"/>
      <c r="Y1195" s="111"/>
      <c r="Z1195" s="111"/>
      <c r="AA1195" s="111"/>
      <c r="AB1195" s="111"/>
      <c r="AC1195" s="111"/>
      <c r="AD1195" s="111"/>
      <c r="AE1195" s="112"/>
      <c r="AF1195" s="68" t="str">
        <f>IF(AK1195="","",IF(AK1195&gt;0,COUNT($AG$2:AG1195),""))</f>
        <v/>
      </c>
      <c r="AG1195" s="113">
        <f t="shared" si="579"/>
        <v>8</v>
      </c>
      <c r="AH1195" s="113" t="str">
        <f t="shared" si="580"/>
        <v/>
      </c>
      <c r="AI1195" s="113" t="str">
        <f t="shared" si="581"/>
        <v/>
      </c>
      <c r="AJ1195" s="113" t="str">
        <f t="shared" si="582"/>
        <v/>
      </c>
      <c r="AK1195" s="113" t="str">
        <f t="shared" si="583"/>
        <v/>
      </c>
      <c r="AL1195" s="113">
        <f t="shared" si="584"/>
        <v>0</v>
      </c>
      <c r="AM1195" s="113" t="str">
        <f t="shared" si="585"/>
        <v/>
      </c>
      <c r="AN1195" s="113">
        <f t="shared" si="586"/>
        <v>0</v>
      </c>
      <c r="AO1195" s="113">
        <f t="shared" si="587"/>
        <v>0</v>
      </c>
      <c r="AP1195" s="113">
        <f t="shared" si="588"/>
        <v>0</v>
      </c>
      <c r="AQ1195" s="113" t="str">
        <f t="shared" si="589"/>
        <v/>
      </c>
      <c r="AR1195" s="113" t="str">
        <f t="shared" si="590"/>
        <v/>
      </c>
      <c r="AS1195" s="113">
        <f t="shared" si="591"/>
        <v>0</v>
      </c>
      <c r="AT1195" s="113">
        <f t="shared" si="592"/>
        <v>0</v>
      </c>
      <c r="AU1195" s="113">
        <f t="shared" si="593"/>
        <v>0</v>
      </c>
      <c r="AV1195" s="113">
        <f t="shared" si="594"/>
        <v>0</v>
      </c>
      <c r="AX1195" s="68" t="str">
        <f>IF(BC1195="","",IF(BC1195&gt;0,COUNT($AY$2:AY1195),""))</f>
        <v/>
      </c>
      <c r="AY1195" s="113" t="str">
        <f t="shared" si="595"/>
        <v/>
      </c>
      <c r="AZ1195" s="113" t="str">
        <f t="shared" si="596"/>
        <v/>
      </c>
      <c r="BA1195" s="113" t="str">
        <f t="shared" si="597"/>
        <v/>
      </c>
      <c r="BB1195" s="113" t="str">
        <f t="shared" si="598"/>
        <v/>
      </c>
      <c r="BC1195" s="113" t="str">
        <f t="shared" si="599"/>
        <v/>
      </c>
      <c r="BD1195" s="113" t="str">
        <f t="shared" si="600"/>
        <v/>
      </c>
      <c r="BE1195" s="113" t="str">
        <f t="shared" si="601"/>
        <v/>
      </c>
      <c r="BF1195" s="113" t="str">
        <f t="shared" si="602"/>
        <v/>
      </c>
      <c r="BG1195" s="113" t="str">
        <f t="shared" si="603"/>
        <v/>
      </c>
      <c r="BH1195" s="113" t="str">
        <f t="shared" si="604"/>
        <v/>
      </c>
      <c r="BI1195" s="113" t="str">
        <f t="shared" si="605"/>
        <v/>
      </c>
      <c r="BJ1195" s="113" t="str">
        <f t="shared" si="606"/>
        <v/>
      </c>
      <c r="BK1195" s="113" t="str">
        <f t="shared" si="607"/>
        <v/>
      </c>
      <c r="BL1195" s="113" t="str">
        <f t="shared" si="608"/>
        <v/>
      </c>
      <c r="BM1195" s="113" t="str">
        <f t="shared" si="609"/>
        <v/>
      </c>
      <c r="BN1195" s="113" t="str">
        <f t="shared" si="610"/>
        <v/>
      </c>
    </row>
    <row r="1196" spans="1:66">
      <c r="A1196" s="111">
        <f>IF('Data Entry'!$H$4="","",'Data Entry'!$H$4)</f>
        <v>8</v>
      </c>
      <c r="B1196" s="111" t="str">
        <f>IF('Data Entry'!B1201="","",'Data Entry'!B1201)</f>
        <v/>
      </c>
      <c r="C1196" s="111" t="str">
        <f>IF('Data Entry'!C1201="","",'Data Entry'!C1201)</f>
        <v/>
      </c>
      <c r="D1196" s="114" t="str">
        <f>IF('Data Entry'!D1201="","",'Data Entry'!D1201)</f>
        <v/>
      </c>
      <c r="E1196" s="111" t="str">
        <f>IF('Data Entry'!E1201="","",UPPER('Data Entry'!E1201))</f>
        <v/>
      </c>
      <c r="F1196" s="111"/>
      <c r="G1196" s="111" t="str">
        <f>IF('Data Entry'!F1201="","",UPPER('Data Entry'!F1201))</f>
        <v/>
      </c>
      <c r="H1196" s="111"/>
      <c r="I1196" s="111"/>
      <c r="J1196" s="111"/>
      <c r="K1196" s="111" t="str">
        <f>IF('Data Entry'!G1201="","",'Data Entry'!G1201)</f>
        <v/>
      </c>
      <c r="L1196" s="111" t="str">
        <f>IF('Data Entry'!H1201="","",'Data Entry'!H1201)</f>
        <v/>
      </c>
      <c r="M1196" s="111"/>
      <c r="N1196" s="111"/>
      <c r="O1196" s="111"/>
      <c r="P1196" s="111"/>
      <c r="Q1196" s="111"/>
      <c r="R1196" s="111"/>
      <c r="S1196" s="111"/>
      <c r="T1196" s="111"/>
      <c r="U1196" s="111"/>
      <c r="V1196" s="111"/>
      <c r="W1196" s="111"/>
      <c r="X1196" s="111"/>
      <c r="Y1196" s="111"/>
      <c r="Z1196" s="111"/>
      <c r="AA1196" s="111"/>
      <c r="AB1196" s="111"/>
      <c r="AC1196" s="111"/>
      <c r="AD1196" s="111"/>
      <c r="AE1196" s="112"/>
      <c r="AF1196" s="68" t="str">
        <f>IF(AK1196="","",IF(AK1196&gt;0,COUNT($AG$2:AG1196),""))</f>
        <v/>
      </c>
      <c r="AG1196" s="113">
        <f t="shared" si="579"/>
        <v>8</v>
      </c>
      <c r="AH1196" s="113" t="str">
        <f t="shared" si="580"/>
        <v/>
      </c>
      <c r="AI1196" s="113" t="str">
        <f t="shared" si="581"/>
        <v/>
      </c>
      <c r="AJ1196" s="113" t="str">
        <f t="shared" si="582"/>
        <v/>
      </c>
      <c r="AK1196" s="113" t="str">
        <f t="shared" si="583"/>
        <v/>
      </c>
      <c r="AL1196" s="113">
        <f t="shared" si="584"/>
        <v>0</v>
      </c>
      <c r="AM1196" s="113" t="str">
        <f t="shared" si="585"/>
        <v/>
      </c>
      <c r="AN1196" s="113">
        <f t="shared" si="586"/>
        <v>0</v>
      </c>
      <c r="AO1196" s="113">
        <f t="shared" si="587"/>
        <v>0</v>
      </c>
      <c r="AP1196" s="113">
        <f t="shared" si="588"/>
        <v>0</v>
      </c>
      <c r="AQ1196" s="113" t="str">
        <f t="shared" si="589"/>
        <v/>
      </c>
      <c r="AR1196" s="113" t="str">
        <f t="shared" si="590"/>
        <v/>
      </c>
      <c r="AS1196" s="113">
        <f t="shared" si="591"/>
        <v>0</v>
      </c>
      <c r="AT1196" s="113">
        <f t="shared" si="592"/>
        <v>0</v>
      </c>
      <c r="AU1196" s="113">
        <f t="shared" si="593"/>
        <v>0</v>
      </c>
      <c r="AV1196" s="113">
        <f t="shared" si="594"/>
        <v>0</v>
      </c>
      <c r="AX1196" s="68" t="str">
        <f>IF(BC1196="","",IF(BC1196&gt;0,COUNT($AY$2:AY1196),""))</f>
        <v/>
      </c>
      <c r="AY1196" s="113" t="str">
        <f t="shared" si="595"/>
        <v/>
      </c>
      <c r="AZ1196" s="113" t="str">
        <f t="shared" si="596"/>
        <v/>
      </c>
      <c r="BA1196" s="113" t="str">
        <f t="shared" si="597"/>
        <v/>
      </c>
      <c r="BB1196" s="113" t="str">
        <f t="shared" si="598"/>
        <v/>
      </c>
      <c r="BC1196" s="113" t="str">
        <f t="shared" si="599"/>
        <v/>
      </c>
      <c r="BD1196" s="113" t="str">
        <f t="shared" si="600"/>
        <v/>
      </c>
      <c r="BE1196" s="113" t="str">
        <f t="shared" si="601"/>
        <v/>
      </c>
      <c r="BF1196" s="113" t="str">
        <f t="shared" si="602"/>
        <v/>
      </c>
      <c r="BG1196" s="113" t="str">
        <f t="shared" si="603"/>
        <v/>
      </c>
      <c r="BH1196" s="113" t="str">
        <f t="shared" si="604"/>
        <v/>
      </c>
      <c r="BI1196" s="113" t="str">
        <f t="shared" si="605"/>
        <v/>
      </c>
      <c r="BJ1196" s="113" t="str">
        <f t="shared" si="606"/>
        <v/>
      </c>
      <c r="BK1196" s="113" t="str">
        <f t="shared" si="607"/>
        <v/>
      </c>
      <c r="BL1196" s="113" t="str">
        <f t="shared" si="608"/>
        <v/>
      </c>
      <c r="BM1196" s="113" t="str">
        <f t="shared" si="609"/>
        <v/>
      </c>
      <c r="BN1196" s="113" t="str">
        <f t="shared" si="610"/>
        <v/>
      </c>
    </row>
    <row r="1197" spans="1:66">
      <c r="A1197" s="111">
        <f>IF('Data Entry'!$H$4="","",'Data Entry'!$H$4)</f>
        <v>8</v>
      </c>
      <c r="B1197" s="111" t="str">
        <f>IF('Data Entry'!B1202="","",'Data Entry'!B1202)</f>
        <v/>
      </c>
      <c r="C1197" s="111" t="str">
        <f>IF('Data Entry'!C1202="","",'Data Entry'!C1202)</f>
        <v/>
      </c>
      <c r="D1197" s="114" t="str">
        <f>IF('Data Entry'!D1202="","",'Data Entry'!D1202)</f>
        <v/>
      </c>
      <c r="E1197" s="111" t="str">
        <f>IF('Data Entry'!E1202="","",UPPER('Data Entry'!E1202))</f>
        <v/>
      </c>
      <c r="F1197" s="111"/>
      <c r="G1197" s="111" t="str">
        <f>IF('Data Entry'!F1202="","",UPPER('Data Entry'!F1202))</f>
        <v/>
      </c>
      <c r="H1197" s="111"/>
      <c r="I1197" s="111"/>
      <c r="J1197" s="111"/>
      <c r="K1197" s="111" t="str">
        <f>IF('Data Entry'!G1202="","",'Data Entry'!G1202)</f>
        <v/>
      </c>
      <c r="L1197" s="111" t="str">
        <f>IF('Data Entry'!H1202="","",'Data Entry'!H1202)</f>
        <v/>
      </c>
      <c r="M1197" s="111"/>
      <c r="N1197" s="111"/>
      <c r="O1197" s="111"/>
      <c r="P1197" s="111"/>
      <c r="Q1197" s="111"/>
      <c r="R1197" s="111"/>
      <c r="S1197" s="111"/>
      <c r="T1197" s="111"/>
      <c r="U1197" s="111"/>
      <c r="V1197" s="111"/>
      <c r="W1197" s="111"/>
      <c r="X1197" s="111"/>
      <c r="Y1197" s="111"/>
      <c r="Z1197" s="111"/>
      <c r="AA1197" s="111"/>
      <c r="AB1197" s="111"/>
      <c r="AC1197" s="111"/>
      <c r="AD1197" s="111"/>
      <c r="AE1197" s="112"/>
      <c r="AF1197" s="68" t="str">
        <f>IF(AK1197="","",IF(AK1197&gt;0,COUNT($AG$2:AG1197),""))</f>
        <v/>
      </c>
      <c r="AG1197" s="113">
        <f t="shared" si="579"/>
        <v>8</v>
      </c>
      <c r="AH1197" s="113" t="str">
        <f t="shared" si="580"/>
        <v/>
      </c>
      <c r="AI1197" s="113" t="str">
        <f t="shared" si="581"/>
        <v/>
      </c>
      <c r="AJ1197" s="113" t="str">
        <f t="shared" si="582"/>
        <v/>
      </c>
      <c r="AK1197" s="113" t="str">
        <f t="shared" si="583"/>
        <v/>
      </c>
      <c r="AL1197" s="113">
        <f t="shared" si="584"/>
        <v>0</v>
      </c>
      <c r="AM1197" s="113" t="str">
        <f t="shared" si="585"/>
        <v/>
      </c>
      <c r="AN1197" s="113">
        <f t="shared" si="586"/>
        <v>0</v>
      </c>
      <c r="AO1197" s="113">
        <f t="shared" si="587"/>
        <v>0</v>
      </c>
      <c r="AP1197" s="113">
        <f t="shared" si="588"/>
        <v>0</v>
      </c>
      <c r="AQ1197" s="113" t="str">
        <f t="shared" si="589"/>
        <v/>
      </c>
      <c r="AR1197" s="113" t="str">
        <f t="shared" si="590"/>
        <v/>
      </c>
      <c r="AS1197" s="113">
        <f t="shared" si="591"/>
        <v>0</v>
      </c>
      <c r="AT1197" s="113">
        <f t="shared" si="592"/>
        <v>0</v>
      </c>
      <c r="AU1197" s="113">
        <f t="shared" si="593"/>
        <v>0</v>
      </c>
      <c r="AV1197" s="113">
        <f t="shared" si="594"/>
        <v>0</v>
      </c>
      <c r="AX1197" s="68" t="str">
        <f>IF(BC1197="","",IF(BC1197&gt;0,COUNT($AY$2:AY1197),""))</f>
        <v/>
      </c>
      <c r="AY1197" s="113" t="str">
        <f t="shared" si="595"/>
        <v/>
      </c>
      <c r="AZ1197" s="113" t="str">
        <f t="shared" si="596"/>
        <v/>
      </c>
      <c r="BA1197" s="113" t="str">
        <f t="shared" si="597"/>
        <v/>
      </c>
      <c r="BB1197" s="113" t="str">
        <f t="shared" si="598"/>
        <v/>
      </c>
      <c r="BC1197" s="113" t="str">
        <f t="shared" si="599"/>
        <v/>
      </c>
      <c r="BD1197" s="113" t="str">
        <f t="shared" si="600"/>
        <v/>
      </c>
      <c r="BE1197" s="113" t="str">
        <f t="shared" si="601"/>
        <v/>
      </c>
      <c r="BF1197" s="113" t="str">
        <f t="shared" si="602"/>
        <v/>
      </c>
      <c r="BG1197" s="113" t="str">
        <f t="shared" si="603"/>
        <v/>
      </c>
      <c r="BH1197" s="113" t="str">
        <f t="shared" si="604"/>
        <v/>
      </c>
      <c r="BI1197" s="113" t="str">
        <f t="shared" si="605"/>
        <v/>
      </c>
      <c r="BJ1197" s="113" t="str">
        <f t="shared" si="606"/>
        <v/>
      </c>
      <c r="BK1197" s="113" t="str">
        <f t="shared" si="607"/>
        <v/>
      </c>
      <c r="BL1197" s="113" t="str">
        <f t="shared" si="608"/>
        <v/>
      </c>
      <c r="BM1197" s="113" t="str">
        <f t="shared" si="609"/>
        <v/>
      </c>
      <c r="BN1197" s="113" t="str">
        <f t="shared" si="610"/>
        <v/>
      </c>
    </row>
    <row r="1198" spans="1:66">
      <c r="A1198" s="111">
        <f>IF('Data Entry'!$H$4="","",'Data Entry'!$H$4)</f>
        <v>8</v>
      </c>
      <c r="B1198" s="111" t="str">
        <f>IF('Data Entry'!B1203="","",'Data Entry'!B1203)</f>
        <v/>
      </c>
      <c r="C1198" s="111" t="str">
        <f>IF('Data Entry'!C1203="","",'Data Entry'!C1203)</f>
        <v/>
      </c>
      <c r="D1198" s="114" t="str">
        <f>IF('Data Entry'!D1203="","",'Data Entry'!D1203)</f>
        <v/>
      </c>
      <c r="E1198" s="111" t="str">
        <f>IF('Data Entry'!E1203="","",UPPER('Data Entry'!E1203))</f>
        <v/>
      </c>
      <c r="F1198" s="111"/>
      <c r="G1198" s="111" t="str">
        <f>IF('Data Entry'!F1203="","",UPPER('Data Entry'!F1203))</f>
        <v/>
      </c>
      <c r="H1198" s="111"/>
      <c r="I1198" s="111"/>
      <c r="J1198" s="111"/>
      <c r="K1198" s="111" t="str">
        <f>IF('Data Entry'!G1203="","",'Data Entry'!G1203)</f>
        <v/>
      </c>
      <c r="L1198" s="111" t="str">
        <f>IF('Data Entry'!H1203="","",'Data Entry'!H1203)</f>
        <v/>
      </c>
      <c r="M1198" s="111"/>
      <c r="N1198" s="111"/>
      <c r="O1198" s="111"/>
      <c r="P1198" s="111"/>
      <c r="Q1198" s="111"/>
      <c r="R1198" s="111"/>
      <c r="S1198" s="111"/>
      <c r="T1198" s="111"/>
      <c r="U1198" s="111"/>
      <c r="V1198" s="111"/>
      <c r="W1198" s="111"/>
      <c r="X1198" s="111"/>
      <c r="Y1198" s="111"/>
      <c r="Z1198" s="111"/>
      <c r="AA1198" s="111"/>
      <c r="AB1198" s="111"/>
      <c r="AC1198" s="111"/>
      <c r="AD1198" s="111"/>
      <c r="AE1198" s="112"/>
      <c r="AF1198" s="68" t="str">
        <f>IF(AK1198="","",IF(AK1198&gt;0,COUNT($AG$2:AG1198),""))</f>
        <v/>
      </c>
      <c r="AG1198" s="113">
        <f t="shared" si="579"/>
        <v>8</v>
      </c>
      <c r="AH1198" s="113" t="str">
        <f t="shared" si="580"/>
        <v/>
      </c>
      <c r="AI1198" s="113" t="str">
        <f t="shared" si="581"/>
        <v/>
      </c>
      <c r="AJ1198" s="113" t="str">
        <f t="shared" si="582"/>
        <v/>
      </c>
      <c r="AK1198" s="113" t="str">
        <f t="shared" si="583"/>
        <v/>
      </c>
      <c r="AL1198" s="113">
        <f t="shared" si="584"/>
        <v>0</v>
      </c>
      <c r="AM1198" s="113" t="str">
        <f t="shared" si="585"/>
        <v/>
      </c>
      <c r="AN1198" s="113">
        <f t="shared" si="586"/>
        <v>0</v>
      </c>
      <c r="AO1198" s="113">
        <f t="shared" si="587"/>
        <v>0</v>
      </c>
      <c r="AP1198" s="113">
        <f t="shared" si="588"/>
        <v>0</v>
      </c>
      <c r="AQ1198" s="113" t="str">
        <f t="shared" si="589"/>
        <v/>
      </c>
      <c r="AR1198" s="113" t="str">
        <f t="shared" si="590"/>
        <v/>
      </c>
      <c r="AS1198" s="113">
        <f t="shared" si="591"/>
        <v>0</v>
      </c>
      <c r="AT1198" s="113">
        <f t="shared" si="592"/>
        <v>0</v>
      </c>
      <c r="AU1198" s="113">
        <f t="shared" si="593"/>
        <v>0</v>
      </c>
      <c r="AV1198" s="113">
        <f t="shared" si="594"/>
        <v>0</v>
      </c>
      <c r="AX1198" s="68" t="str">
        <f>IF(BC1198="","",IF(BC1198&gt;0,COUNT($AY$2:AY1198),""))</f>
        <v/>
      </c>
      <c r="AY1198" s="113" t="str">
        <f t="shared" si="595"/>
        <v/>
      </c>
      <c r="AZ1198" s="113" t="str">
        <f t="shared" si="596"/>
        <v/>
      </c>
      <c r="BA1198" s="113" t="str">
        <f t="shared" si="597"/>
        <v/>
      </c>
      <c r="BB1198" s="113" t="str">
        <f t="shared" si="598"/>
        <v/>
      </c>
      <c r="BC1198" s="113" t="str">
        <f t="shared" si="599"/>
        <v/>
      </c>
      <c r="BD1198" s="113" t="str">
        <f t="shared" si="600"/>
        <v/>
      </c>
      <c r="BE1198" s="113" t="str">
        <f t="shared" si="601"/>
        <v/>
      </c>
      <c r="BF1198" s="113" t="str">
        <f t="shared" si="602"/>
        <v/>
      </c>
      <c r="BG1198" s="113" t="str">
        <f t="shared" si="603"/>
        <v/>
      </c>
      <c r="BH1198" s="113" t="str">
        <f t="shared" si="604"/>
        <v/>
      </c>
      <c r="BI1198" s="113" t="str">
        <f t="shared" si="605"/>
        <v/>
      </c>
      <c r="BJ1198" s="113" t="str">
        <f t="shared" si="606"/>
        <v/>
      </c>
      <c r="BK1198" s="113" t="str">
        <f t="shared" si="607"/>
        <v/>
      </c>
      <c r="BL1198" s="113" t="str">
        <f t="shared" si="608"/>
        <v/>
      </c>
      <c r="BM1198" s="113" t="str">
        <f t="shared" si="609"/>
        <v/>
      </c>
      <c r="BN1198" s="113" t="str">
        <f t="shared" si="610"/>
        <v/>
      </c>
    </row>
    <row r="1199" spans="1:66">
      <c r="A1199" s="111">
        <f>IF('Data Entry'!$H$4="","",'Data Entry'!$H$4)</f>
        <v>8</v>
      </c>
      <c r="B1199" s="111" t="str">
        <f>IF('Data Entry'!B1204="","",'Data Entry'!B1204)</f>
        <v/>
      </c>
      <c r="C1199" s="111" t="str">
        <f>IF('Data Entry'!C1204="","",'Data Entry'!C1204)</f>
        <v/>
      </c>
      <c r="D1199" s="114" t="str">
        <f>IF('Data Entry'!D1204="","",'Data Entry'!D1204)</f>
        <v/>
      </c>
      <c r="E1199" s="111" t="str">
        <f>IF('Data Entry'!E1204="","",UPPER('Data Entry'!E1204))</f>
        <v/>
      </c>
      <c r="F1199" s="111"/>
      <c r="G1199" s="111" t="str">
        <f>IF('Data Entry'!F1204="","",UPPER('Data Entry'!F1204))</f>
        <v/>
      </c>
      <c r="H1199" s="111"/>
      <c r="I1199" s="111"/>
      <c r="J1199" s="111"/>
      <c r="K1199" s="111" t="str">
        <f>IF('Data Entry'!G1204="","",'Data Entry'!G1204)</f>
        <v/>
      </c>
      <c r="L1199" s="111" t="str">
        <f>IF('Data Entry'!H1204="","",'Data Entry'!H1204)</f>
        <v/>
      </c>
      <c r="M1199" s="111"/>
      <c r="N1199" s="111"/>
      <c r="O1199" s="111"/>
      <c r="P1199" s="111"/>
      <c r="Q1199" s="111"/>
      <c r="R1199" s="111"/>
      <c r="S1199" s="111"/>
      <c r="T1199" s="111"/>
      <c r="U1199" s="111"/>
      <c r="V1199" s="111"/>
      <c r="W1199" s="111"/>
      <c r="X1199" s="111"/>
      <c r="Y1199" s="111"/>
      <c r="Z1199" s="111"/>
      <c r="AA1199" s="111"/>
      <c r="AB1199" s="111"/>
      <c r="AC1199" s="111"/>
      <c r="AD1199" s="111"/>
      <c r="AE1199" s="112"/>
      <c r="AF1199" s="68" t="str">
        <f>IF(AK1199="","",IF(AK1199&gt;0,COUNT($AG$2:AG1199),""))</f>
        <v/>
      </c>
      <c r="AG1199" s="113">
        <f t="shared" si="579"/>
        <v>8</v>
      </c>
      <c r="AH1199" s="113" t="str">
        <f t="shared" si="580"/>
        <v/>
      </c>
      <c r="AI1199" s="113" t="str">
        <f t="shared" si="581"/>
        <v/>
      </c>
      <c r="AJ1199" s="113" t="str">
        <f t="shared" si="582"/>
        <v/>
      </c>
      <c r="AK1199" s="113" t="str">
        <f t="shared" si="583"/>
        <v/>
      </c>
      <c r="AL1199" s="113">
        <f t="shared" si="584"/>
        <v>0</v>
      </c>
      <c r="AM1199" s="113" t="str">
        <f t="shared" si="585"/>
        <v/>
      </c>
      <c r="AN1199" s="113">
        <f t="shared" si="586"/>
        <v>0</v>
      </c>
      <c r="AO1199" s="113">
        <f t="shared" si="587"/>
        <v>0</v>
      </c>
      <c r="AP1199" s="113">
        <f t="shared" si="588"/>
        <v>0</v>
      </c>
      <c r="AQ1199" s="113" t="str">
        <f t="shared" si="589"/>
        <v/>
      </c>
      <c r="AR1199" s="113" t="str">
        <f t="shared" si="590"/>
        <v/>
      </c>
      <c r="AS1199" s="113">
        <f t="shared" si="591"/>
        <v>0</v>
      </c>
      <c r="AT1199" s="113">
        <f t="shared" si="592"/>
        <v>0</v>
      </c>
      <c r="AU1199" s="113">
        <f t="shared" si="593"/>
        <v>0</v>
      </c>
      <c r="AV1199" s="113">
        <f t="shared" si="594"/>
        <v>0</v>
      </c>
      <c r="AX1199" s="68" t="str">
        <f>IF(BC1199="","",IF(BC1199&gt;0,COUNT($AY$2:AY1199),""))</f>
        <v/>
      </c>
      <c r="AY1199" s="113" t="str">
        <f t="shared" si="595"/>
        <v/>
      </c>
      <c r="AZ1199" s="113" t="str">
        <f t="shared" si="596"/>
        <v/>
      </c>
      <c r="BA1199" s="113" t="str">
        <f t="shared" si="597"/>
        <v/>
      </c>
      <c r="BB1199" s="113" t="str">
        <f t="shared" si="598"/>
        <v/>
      </c>
      <c r="BC1199" s="113" t="str">
        <f t="shared" si="599"/>
        <v/>
      </c>
      <c r="BD1199" s="113" t="str">
        <f t="shared" si="600"/>
        <v/>
      </c>
      <c r="BE1199" s="113" t="str">
        <f t="shared" si="601"/>
        <v/>
      </c>
      <c r="BF1199" s="113" t="str">
        <f t="shared" si="602"/>
        <v/>
      </c>
      <c r="BG1199" s="113" t="str">
        <f t="shared" si="603"/>
        <v/>
      </c>
      <c r="BH1199" s="113" t="str">
        <f t="shared" si="604"/>
        <v/>
      </c>
      <c r="BI1199" s="113" t="str">
        <f t="shared" si="605"/>
        <v/>
      </c>
      <c r="BJ1199" s="113" t="str">
        <f t="shared" si="606"/>
        <v/>
      </c>
      <c r="BK1199" s="113" t="str">
        <f t="shared" si="607"/>
        <v/>
      </c>
      <c r="BL1199" s="113" t="str">
        <f t="shared" si="608"/>
        <v/>
      </c>
      <c r="BM1199" s="113" t="str">
        <f t="shared" si="609"/>
        <v/>
      </c>
      <c r="BN1199" s="113" t="str">
        <f t="shared" si="610"/>
        <v/>
      </c>
    </row>
    <row r="1200" spans="1:66">
      <c r="A1200" s="111">
        <f>IF('Data Entry'!$H$4="","",'Data Entry'!$H$4)</f>
        <v>8</v>
      </c>
      <c r="B1200" s="111" t="str">
        <f>IF('Data Entry'!B1205="","",'Data Entry'!B1205)</f>
        <v/>
      </c>
      <c r="C1200" s="111" t="str">
        <f>IF('Data Entry'!C1205="","",'Data Entry'!C1205)</f>
        <v/>
      </c>
      <c r="D1200" s="114" t="str">
        <f>IF('Data Entry'!D1205="","",'Data Entry'!D1205)</f>
        <v/>
      </c>
      <c r="E1200" s="111" t="str">
        <f>IF('Data Entry'!E1205="","",UPPER('Data Entry'!E1205))</f>
        <v/>
      </c>
      <c r="F1200" s="111"/>
      <c r="G1200" s="111" t="str">
        <f>IF('Data Entry'!F1205="","",UPPER('Data Entry'!F1205))</f>
        <v/>
      </c>
      <c r="H1200" s="111"/>
      <c r="I1200" s="111"/>
      <c r="J1200" s="111"/>
      <c r="K1200" s="111" t="str">
        <f>IF('Data Entry'!G1205="","",'Data Entry'!G1205)</f>
        <v/>
      </c>
      <c r="L1200" s="111" t="str">
        <f>IF('Data Entry'!H1205="","",'Data Entry'!H1205)</f>
        <v/>
      </c>
      <c r="M1200" s="111"/>
      <c r="N1200" s="111"/>
      <c r="O1200" s="111"/>
      <c r="P1200" s="111"/>
      <c r="Q1200" s="111"/>
      <c r="R1200" s="111"/>
      <c r="S1200" s="111"/>
      <c r="T1200" s="111"/>
      <c r="U1200" s="111"/>
      <c r="V1200" s="111"/>
      <c r="W1200" s="111"/>
      <c r="X1200" s="111"/>
      <c r="Y1200" s="111"/>
      <c r="Z1200" s="111"/>
      <c r="AA1200" s="111"/>
      <c r="AB1200" s="111"/>
      <c r="AC1200" s="111"/>
      <c r="AD1200" s="111"/>
      <c r="AE1200" s="112"/>
      <c r="AF1200" s="68" t="str">
        <f>IF(AK1200="","",IF(AK1200&gt;0,COUNT($AG$2:AG1200),""))</f>
        <v/>
      </c>
      <c r="AG1200" s="113">
        <f t="shared" si="579"/>
        <v>8</v>
      </c>
      <c r="AH1200" s="113" t="str">
        <f t="shared" si="580"/>
        <v/>
      </c>
      <c r="AI1200" s="113" t="str">
        <f t="shared" si="581"/>
        <v/>
      </c>
      <c r="AJ1200" s="113" t="str">
        <f t="shared" si="582"/>
        <v/>
      </c>
      <c r="AK1200" s="113" t="str">
        <f t="shared" si="583"/>
        <v/>
      </c>
      <c r="AL1200" s="113">
        <f t="shared" si="584"/>
        <v>0</v>
      </c>
      <c r="AM1200" s="113" t="str">
        <f t="shared" si="585"/>
        <v/>
      </c>
      <c r="AN1200" s="113">
        <f t="shared" si="586"/>
        <v>0</v>
      </c>
      <c r="AO1200" s="113">
        <f t="shared" si="587"/>
        <v>0</v>
      </c>
      <c r="AP1200" s="113">
        <f t="shared" si="588"/>
        <v>0</v>
      </c>
      <c r="AQ1200" s="113" t="str">
        <f t="shared" si="589"/>
        <v/>
      </c>
      <c r="AR1200" s="113" t="str">
        <f t="shared" si="590"/>
        <v/>
      </c>
      <c r="AS1200" s="113">
        <f t="shared" si="591"/>
        <v>0</v>
      </c>
      <c r="AT1200" s="113">
        <f t="shared" si="592"/>
        <v>0</v>
      </c>
      <c r="AU1200" s="113">
        <f t="shared" si="593"/>
        <v>0</v>
      </c>
      <c r="AV1200" s="113">
        <f t="shared" si="594"/>
        <v>0</v>
      </c>
      <c r="AX1200" s="68" t="str">
        <f>IF(BC1200="","",IF(BC1200&gt;0,COUNT($AY$2:AY1200),""))</f>
        <v/>
      </c>
      <c r="AY1200" s="113" t="str">
        <f t="shared" si="595"/>
        <v/>
      </c>
      <c r="AZ1200" s="113" t="str">
        <f t="shared" si="596"/>
        <v/>
      </c>
      <c r="BA1200" s="113" t="str">
        <f t="shared" si="597"/>
        <v/>
      </c>
      <c r="BB1200" s="113" t="str">
        <f t="shared" si="598"/>
        <v/>
      </c>
      <c r="BC1200" s="113" t="str">
        <f t="shared" si="599"/>
        <v/>
      </c>
      <c r="BD1200" s="113" t="str">
        <f t="shared" si="600"/>
        <v/>
      </c>
      <c r="BE1200" s="113" t="str">
        <f t="shared" si="601"/>
        <v/>
      </c>
      <c r="BF1200" s="113" t="str">
        <f t="shared" si="602"/>
        <v/>
      </c>
      <c r="BG1200" s="113" t="str">
        <f t="shared" si="603"/>
        <v/>
      </c>
      <c r="BH1200" s="113" t="str">
        <f t="shared" si="604"/>
        <v/>
      </c>
      <c r="BI1200" s="113" t="str">
        <f t="shared" si="605"/>
        <v/>
      </c>
      <c r="BJ1200" s="113" t="str">
        <f t="shared" si="606"/>
        <v/>
      </c>
      <c r="BK1200" s="113" t="str">
        <f t="shared" si="607"/>
        <v/>
      </c>
      <c r="BL1200" s="113" t="str">
        <f t="shared" si="608"/>
        <v/>
      </c>
      <c r="BM1200" s="113" t="str">
        <f t="shared" si="609"/>
        <v/>
      </c>
      <c r="BN1200" s="113" t="str">
        <f t="shared" si="610"/>
        <v/>
      </c>
    </row>
    <row r="1201" spans="1:66">
      <c r="A1201" s="111">
        <f>IF('Data Entry'!$H$4="","",'Data Entry'!$H$4)</f>
        <v>8</v>
      </c>
      <c r="B1201" s="111" t="str">
        <f>IF('Data Entry'!B1206="","",'Data Entry'!B1206)</f>
        <v/>
      </c>
      <c r="C1201" s="111" t="str">
        <f>IF('Data Entry'!C1206="","",'Data Entry'!C1206)</f>
        <v/>
      </c>
      <c r="D1201" s="114" t="str">
        <f>IF('Data Entry'!D1206="","",'Data Entry'!D1206)</f>
        <v/>
      </c>
      <c r="E1201" s="111" t="str">
        <f>IF('Data Entry'!E1206="","",UPPER('Data Entry'!E1206))</f>
        <v/>
      </c>
      <c r="F1201" s="111"/>
      <c r="G1201" s="111" t="str">
        <f>IF('Data Entry'!F1206="","",UPPER('Data Entry'!F1206))</f>
        <v/>
      </c>
      <c r="H1201" s="111"/>
      <c r="I1201" s="111"/>
      <c r="J1201" s="111"/>
      <c r="K1201" s="111" t="str">
        <f>IF('Data Entry'!G1206="","",'Data Entry'!G1206)</f>
        <v/>
      </c>
      <c r="L1201" s="111" t="str">
        <f>IF('Data Entry'!H1206="","",'Data Entry'!H1206)</f>
        <v/>
      </c>
      <c r="M1201" s="111"/>
      <c r="N1201" s="111"/>
      <c r="O1201" s="111"/>
      <c r="P1201" s="111"/>
      <c r="Q1201" s="111"/>
      <c r="R1201" s="111"/>
      <c r="S1201" s="111"/>
      <c r="T1201" s="111"/>
      <c r="U1201" s="111"/>
      <c r="V1201" s="111"/>
      <c r="W1201" s="111"/>
      <c r="X1201" s="111"/>
      <c r="Y1201" s="111"/>
      <c r="Z1201" s="111"/>
      <c r="AA1201" s="111"/>
      <c r="AB1201" s="111"/>
      <c r="AC1201" s="111"/>
      <c r="AD1201" s="111"/>
      <c r="AE1201" s="112"/>
      <c r="AF1201" s="68" t="str">
        <f>IF(AK1201="","",IF(AK1201&gt;0,COUNT($AG$2:AG1201),""))</f>
        <v/>
      </c>
      <c r="AG1201" s="113">
        <f t="shared" si="579"/>
        <v>8</v>
      </c>
      <c r="AH1201" s="113" t="str">
        <f t="shared" si="580"/>
        <v/>
      </c>
      <c r="AI1201" s="113" t="str">
        <f t="shared" si="581"/>
        <v/>
      </c>
      <c r="AJ1201" s="113" t="str">
        <f t="shared" si="582"/>
        <v/>
      </c>
      <c r="AK1201" s="113" t="str">
        <f t="shared" si="583"/>
        <v/>
      </c>
      <c r="AL1201" s="113">
        <f t="shared" si="584"/>
        <v>0</v>
      </c>
      <c r="AM1201" s="113" t="str">
        <f t="shared" si="585"/>
        <v/>
      </c>
      <c r="AN1201" s="113">
        <f t="shared" si="586"/>
        <v>0</v>
      </c>
      <c r="AO1201" s="113">
        <f t="shared" si="587"/>
        <v>0</v>
      </c>
      <c r="AP1201" s="113">
        <f t="shared" si="588"/>
        <v>0</v>
      </c>
      <c r="AQ1201" s="113" t="str">
        <f t="shared" si="589"/>
        <v/>
      </c>
      <c r="AR1201" s="113" t="str">
        <f t="shared" si="590"/>
        <v/>
      </c>
      <c r="AS1201" s="113">
        <f t="shared" si="591"/>
        <v>0</v>
      </c>
      <c r="AT1201" s="113">
        <f t="shared" si="592"/>
        <v>0</v>
      </c>
      <c r="AU1201" s="113">
        <f t="shared" si="593"/>
        <v>0</v>
      </c>
      <c r="AV1201" s="113">
        <f t="shared" si="594"/>
        <v>0</v>
      </c>
      <c r="AX1201" s="68" t="str">
        <f>IF(BC1201="","",IF(BC1201&gt;0,COUNT($AY$2:AY1201),""))</f>
        <v/>
      </c>
      <c r="AY1201" s="113" t="str">
        <f t="shared" si="595"/>
        <v/>
      </c>
      <c r="AZ1201" s="113" t="str">
        <f t="shared" si="596"/>
        <v/>
      </c>
      <c r="BA1201" s="113" t="str">
        <f t="shared" si="597"/>
        <v/>
      </c>
      <c r="BB1201" s="113" t="str">
        <f t="shared" si="598"/>
        <v/>
      </c>
      <c r="BC1201" s="113" t="str">
        <f t="shared" si="599"/>
        <v/>
      </c>
      <c r="BD1201" s="113" t="str">
        <f t="shared" si="600"/>
        <v/>
      </c>
      <c r="BE1201" s="113" t="str">
        <f t="shared" si="601"/>
        <v/>
      </c>
      <c r="BF1201" s="113" t="str">
        <f t="shared" si="602"/>
        <v/>
      </c>
      <c r="BG1201" s="113" t="str">
        <f t="shared" si="603"/>
        <v/>
      </c>
      <c r="BH1201" s="113" t="str">
        <f t="shared" si="604"/>
        <v/>
      </c>
      <c r="BI1201" s="113" t="str">
        <f t="shared" si="605"/>
        <v/>
      </c>
      <c r="BJ1201" s="113" t="str">
        <f t="shared" si="606"/>
        <v/>
      </c>
      <c r="BK1201" s="113" t="str">
        <f t="shared" si="607"/>
        <v/>
      </c>
      <c r="BL1201" s="113" t="str">
        <f t="shared" si="608"/>
        <v/>
      </c>
      <c r="BM1201" s="113" t="str">
        <f t="shared" si="609"/>
        <v/>
      </c>
      <c r="BN1201" s="113" t="str">
        <f t="shared" si="610"/>
        <v/>
      </c>
    </row>
    <row r="1202" spans="1:66">
      <c r="A1202" s="111">
        <f>IF('Data Entry'!$H$4="","",'Data Entry'!$H$4)</f>
        <v>8</v>
      </c>
      <c r="B1202" s="111" t="str">
        <f>IF('Data Entry'!B1207="","",'Data Entry'!B1207)</f>
        <v/>
      </c>
      <c r="C1202" s="111" t="str">
        <f>IF('Data Entry'!C1207="","",'Data Entry'!C1207)</f>
        <v/>
      </c>
      <c r="D1202" s="114" t="str">
        <f>IF('Data Entry'!D1207="","",'Data Entry'!D1207)</f>
        <v/>
      </c>
      <c r="E1202" s="111" t="str">
        <f>IF('Data Entry'!E1207="","",UPPER('Data Entry'!E1207))</f>
        <v/>
      </c>
      <c r="F1202" s="111"/>
      <c r="G1202" s="111" t="str">
        <f>IF('Data Entry'!F1207="","",UPPER('Data Entry'!F1207))</f>
        <v/>
      </c>
      <c r="H1202" s="111"/>
      <c r="I1202" s="111"/>
      <c r="J1202" s="111"/>
      <c r="K1202" s="111" t="str">
        <f>IF('Data Entry'!G1207="","",'Data Entry'!G1207)</f>
        <v/>
      </c>
      <c r="L1202" s="111" t="str">
        <f>IF('Data Entry'!H1207="","",'Data Entry'!H1207)</f>
        <v/>
      </c>
      <c r="M1202" s="111"/>
      <c r="N1202" s="111"/>
      <c r="O1202" s="111"/>
      <c r="P1202" s="111"/>
      <c r="Q1202" s="111"/>
      <c r="R1202" s="111"/>
      <c r="S1202" s="111"/>
      <c r="T1202" s="111"/>
      <c r="U1202" s="111"/>
      <c r="V1202" s="111"/>
      <c r="W1202" s="111"/>
      <c r="X1202" s="111"/>
      <c r="Y1202" s="111"/>
      <c r="Z1202" s="111"/>
      <c r="AA1202" s="111"/>
      <c r="AB1202" s="111"/>
      <c r="AC1202" s="111"/>
      <c r="AD1202" s="111"/>
      <c r="AE1202" s="112"/>
      <c r="AF1202" s="68" t="str">
        <f>IF(AK1202="","",IF(AK1202&gt;0,COUNT($AG$2:AG1202),""))</f>
        <v/>
      </c>
      <c r="AG1202" s="113">
        <f t="shared" si="579"/>
        <v>8</v>
      </c>
      <c r="AH1202" s="113" t="str">
        <f t="shared" si="580"/>
        <v/>
      </c>
      <c r="AI1202" s="113" t="str">
        <f t="shared" si="581"/>
        <v/>
      </c>
      <c r="AJ1202" s="113" t="str">
        <f t="shared" si="582"/>
        <v/>
      </c>
      <c r="AK1202" s="113" t="str">
        <f t="shared" si="583"/>
        <v/>
      </c>
      <c r="AL1202" s="113">
        <f t="shared" si="584"/>
        <v>0</v>
      </c>
      <c r="AM1202" s="113" t="str">
        <f t="shared" si="585"/>
        <v/>
      </c>
      <c r="AN1202" s="113">
        <f t="shared" si="586"/>
        <v>0</v>
      </c>
      <c r="AO1202" s="113">
        <f t="shared" si="587"/>
        <v>0</v>
      </c>
      <c r="AP1202" s="113">
        <f t="shared" si="588"/>
        <v>0</v>
      </c>
      <c r="AQ1202" s="113" t="str">
        <f t="shared" si="589"/>
        <v/>
      </c>
      <c r="AR1202" s="113" t="str">
        <f t="shared" si="590"/>
        <v/>
      </c>
      <c r="AS1202" s="113">
        <f t="shared" si="591"/>
        <v>0</v>
      </c>
      <c r="AT1202" s="113">
        <f t="shared" si="592"/>
        <v>0</v>
      </c>
      <c r="AU1202" s="113">
        <f t="shared" si="593"/>
        <v>0</v>
      </c>
      <c r="AV1202" s="113">
        <f t="shared" si="594"/>
        <v>0</v>
      </c>
      <c r="AX1202" s="68" t="str">
        <f>IF(BC1202="","",IF(BC1202&gt;0,COUNT($AY$2:AY1202),""))</f>
        <v/>
      </c>
      <c r="AY1202" s="113" t="str">
        <f t="shared" si="595"/>
        <v/>
      </c>
      <c r="AZ1202" s="113" t="str">
        <f t="shared" si="596"/>
        <v/>
      </c>
      <c r="BA1202" s="113" t="str">
        <f t="shared" si="597"/>
        <v/>
      </c>
      <c r="BB1202" s="113" t="str">
        <f t="shared" si="598"/>
        <v/>
      </c>
      <c r="BC1202" s="113" t="str">
        <f t="shared" si="599"/>
        <v/>
      </c>
      <c r="BD1202" s="113" t="str">
        <f t="shared" si="600"/>
        <v/>
      </c>
      <c r="BE1202" s="113" t="str">
        <f t="shared" si="601"/>
        <v/>
      </c>
      <c r="BF1202" s="113" t="str">
        <f t="shared" si="602"/>
        <v/>
      </c>
      <c r="BG1202" s="113" t="str">
        <f t="shared" si="603"/>
        <v/>
      </c>
      <c r="BH1202" s="113" t="str">
        <f t="shared" si="604"/>
        <v/>
      </c>
      <c r="BI1202" s="113" t="str">
        <f t="shared" si="605"/>
        <v/>
      </c>
      <c r="BJ1202" s="113" t="str">
        <f t="shared" si="606"/>
        <v/>
      </c>
      <c r="BK1202" s="113" t="str">
        <f t="shared" si="607"/>
        <v/>
      </c>
      <c r="BL1202" s="113" t="str">
        <f t="shared" si="608"/>
        <v/>
      </c>
      <c r="BM1202" s="113" t="str">
        <f t="shared" si="609"/>
        <v/>
      </c>
      <c r="BN1202" s="113" t="str">
        <f t="shared" si="610"/>
        <v/>
      </c>
    </row>
    <row r="1203" spans="1:66">
      <c r="A1203" s="111">
        <f>IF('Data Entry'!$H$4="","",'Data Entry'!$H$4)</f>
        <v>8</v>
      </c>
      <c r="B1203" s="111" t="str">
        <f>IF('Data Entry'!B1208="","",'Data Entry'!B1208)</f>
        <v/>
      </c>
      <c r="C1203" s="111" t="str">
        <f>IF('Data Entry'!C1208="","",'Data Entry'!C1208)</f>
        <v/>
      </c>
      <c r="D1203" s="114" t="str">
        <f>IF('Data Entry'!D1208="","",'Data Entry'!D1208)</f>
        <v/>
      </c>
      <c r="E1203" s="111" t="str">
        <f>IF('Data Entry'!E1208="","",UPPER('Data Entry'!E1208))</f>
        <v/>
      </c>
      <c r="F1203" s="111"/>
      <c r="G1203" s="111" t="str">
        <f>IF('Data Entry'!F1208="","",UPPER('Data Entry'!F1208))</f>
        <v/>
      </c>
      <c r="H1203" s="111"/>
      <c r="I1203" s="111"/>
      <c r="J1203" s="111"/>
      <c r="K1203" s="111" t="str">
        <f>IF('Data Entry'!G1208="","",'Data Entry'!G1208)</f>
        <v/>
      </c>
      <c r="L1203" s="111" t="str">
        <f>IF('Data Entry'!H1208="","",'Data Entry'!H1208)</f>
        <v/>
      </c>
      <c r="M1203" s="111"/>
      <c r="N1203" s="111"/>
      <c r="O1203" s="111"/>
      <c r="P1203" s="111"/>
      <c r="Q1203" s="111"/>
      <c r="R1203" s="111"/>
      <c r="S1203" s="111"/>
      <c r="T1203" s="111"/>
      <c r="U1203" s="111"/>
      <c r="V1203" s="111"/>
      <c r="W1203" s="111"/>
      <c r="X1203" s="111"/>
      <c r="Y1203" s="111"/>
      <c r="Z1203" s="111"/>
      <c r="AA1203" s="111"/>
      <c r="AB1203" s="111"/>
      <c r="AC1203" s="111"/>
      <c r="AD1203" s="111"/>
      <c r="AE1203" s="112"/>
      <c r="AF1203" s="68" t="str">
        <f>IF(AK1203="","",IF(AK1203&gt;0,COUNT($AG$2:AG1203),""))</f>
        <v/>
      </c>
      <c r="AG1203" s="113">
        <f t="shared" si="579"/>
        <v>8</v>
      </c>
      <c r="AH1203" s="113" t="str">
        <f t="shared" si="580"/>
        <v/>
      </c>
      <c r="AI1203" s="113" t="str">
        <f t="shared" si="581"/>
        <v/>
      </c>
      <c r="AJ1203" s="113" t="str">
        <f t="shared" si="582"/>
        <v/>
      </c>
      <c r="AK1203" s="113" t="str">
        <f t="shared" si="583"/>
        <v/>
      </c>
      <c r="AL1203" s="113">
        <f t="shared" si="584"/>
        <v>0</v>
      </c>
      <c r="AM1203" s="113" t="str">
        <f t="shared" si="585"/>
        <v/>
      </c>
      <c r="AN1203" s="113">
        <f t="shared" si="586"/>
        <v>0</v>
      </c>
      <c r="AO1203" s="113">
        <f t="shared" si="587"/>
        <v>0</v>
      </c>
      <c r="AP1203" s="113">
        <f t="shared" si="588"/>
        <v>0</v>
      </c>
      <c r="AQ1203" s="113" t="str">
        <f t="shared" si="589"/>
        <v/>
      </c>
      <c r="AR1203" s="113" t="str">
        <f t="shared" si="590"/>
        <v/>
      </c>
      <c r="AS1203" s="113">
        <f t="shared" si="591"/>
        <v>0</v>
      </c>
      <c r="AT1203" s="113">
        <f t="shared" si="592"/>
        <v>0</v>
      </c>
      <c r="AU1203" s="113">
        <f t="shared" si="593"/>
        <v>0</v>
      </c>
      <c r="AV1203" s="113">
        <f t="shared" si="594"/>
        <v>0</v>
      </c>
      <c r="AX1203" s="68" t="str">
        <f>IF(BC1203="","",IF(BC1203&gt;0,COUNT($AY$2:AY1203),""))</f>
        <v/>
      </c>
      <c r="AY1203" s="113" t="str">
        <f t="shared" si="595"/>
        <v/>
      </c>
      <c r="AZ1203" s="113" t="str">
        <f t="shared" si="596"/>
        <v/>
      </c>
      <c r="BA1203" s="113" t="str">
        <f t="shared" si="597"/>
        <v/>
      </c>
      <c r="BB1203" s="113" t="str">
        <f t="shared" si="598"/>
        <v/>
      </c>
      <c r="BC1203" s="113" t="str">
        <f t="shared" si="599"/>
        <v/>
      </c>
      <c r="BD1203" s="113" t="str">
        <f t="shared" si="600"/>
        <v/>
      </c>
      <c r="BE1203" s="113" t="str">
        <f t="shared" si="601"/>
        <v/>
      </c>
      <c r="BF1203" s="113" t="str">
        <f t="shared" si="602"/>
        <v/>
      </c>
      <c r="BG1203" s="113" t="str">
        <f t="shared" si="603"/>
        <v/>
      </c>
      <c r="BH1203" s="113" t="str">
        <f t="shared" si="604"/>
        <v/>
      </c>
      <c r="BI1203" s="113" t="str">
        <f t="shared" si="605"/>
        <v/>
      </c>
      <c r="BJ1203" s="113" t="str">
        <f t="shared" si="606"/>
        <v/>
      </c>
      <c r="BK1203" s="113" t="str">
        <f t="shared" si="607"/>
        <v/>
      </c>
      <c r="BL1203" s="113" t="str">
        <f t="shared" si="608"/>
        <v/>
      </c>
      <c r="BM1203" s="113" t="str">
        <f t="shared" si="609"/>
        <v/>
      </c>
      <c r="BN1203" s="113" t="str">
        <f t="shared" si="610"/>
        <v/>
      </c>
    </row>
    <row r="1204" spans="1:66">
      <c r="A1204" s="111">
        <f>IF('Data Entry'!$H$4="","",'Data Entry'!$H$4)</f>
        <v>8</v>
      </c>
      <c r="B1204" s="111" t="str">
        <f>IF('Data Entry'!B1209="","",'Data Entry'!B1209)</f>
        <v/>
      </c>
      <c r="C1204" s="111" t="str">
        <f>IF('Data Entry'!C1209="","",'Data Entry'!C1209)</f>
        <v/>
      </c>
      <c r="D1204" s="114" t="str">
        <f>IF('Data Entry'!D1209="","",'Data Entry'!D1209)</f>
        <v/>
      </c>
      <c r="E1204" s="111" t="str">
        <f>IF('Data Entry'!E1209="","",UPPER('Data Entry'!E1209))</f>
        <v/>
      </c>
      <c r="F1204" s="111"/>
      <c r="G1204" s="111" t="str">
        <f>IF('Data Entry'!F1209="","",UPPER('Data Entry'!F1209))</f>
        <v/>
      </c>
      <c r="H1204" s="111"/>
      <c r="I1204" s="111"/>
      <c r="J1204" s="111"/>
      <c r="K1204" s="111" t="str">
        <f>IF('Data Entry'!G1209="","",'Data Entry'!G1209)</f>
        <v/>
      </c>
      <c r="L1204" s="111" t="str">
        <f>IF('Data Entry'!H1209="","",'Data Entry'!H1209)</f>
        <v/>
      </c>
      <c r="M1204" s="111"/>
      <c r="N1204" s="111"/>
      <c r="O1204" s="111"/>
      <c r="P1204" s="111"/>
      <c r="Q1204" s="111"/>
      <c r="R1204" s="111"/>
      <c r="S1204" s="111"/>
      <c r="T1204" s="111"/>
      <c r="U1204" s="111"/>
      <c r="V1204" s="111"/>
      <c r="W1204" s="111"/>
      <c r="X1204" s="111"/>
      <c r="Y1204" s="111"/>
      <c r="Z1204" s="111"/>
      <c r="AA1204" s="111"/>
      <c r="AB1204" s="111"/>
      <c r="AC1204" s="111"/>
      <c r="AD1204" s="111"/>
      <c r="AE1204" s="112"/>
      <c r="AF1204" s="68" t="str">
        <f>IF(AK1204="","",IF(AK1204&gt;0,COUNT($AG$2:AG1204),""))</f>
        <v/>
      </c>
      <c r="AG1204" s="113">
        <f t="shared" si="579"/>
        <v>8</v>
      </c>
      <c r="AH1204" s="113" t="str">
        <f t="shared" si="580"/>
        <v/>
      </c>
      <c r="AI1204" s="113" t="str">
        <f t="shared" si="581"/>
        <v/>
      </c>
      <c r="AJ1204" s="113" t="str">
        <f t="shared" si="582"/>
        <v/>
      </c>
      <c r="AK1204" s="113" t="str">
        <f t="shared" si="583"/>
        <v/>
      </c>
      <c r="AL1204" s="113">
        <f t="shared" si="584"/>
        <v>0</v>
      </c>
      <c r="AM1204" s="113" t="str">
        <f t="shared" si="585"/>
        <v/>
      </c>
      <c r="AN1204" s="113">
        <f t="shared" si="586"/>
        <v>0</v>
      </c>
      <c r="AO1204" s="113">
        <f t="shared" si="587"/>
        <v>0</v>
      </c>
      <c r="AP1204" s="113">
        <f t="shared" si="588"/>
        <v>0</v>
      </c>
      <c r="AQ1204" s="113" t="str">
        <f t="shared" si="589"/>
        <v/>
      </c>
      <c r="AR1204" s="113" t="str">
        <f t="shared" si="590"/>
        <v/>
      </c>
      <c r="AS1204" s="113">
        <f t="shared" si="591"/>
        <v>0</v>
      </c>
      <c r="AT1204" s="113">
        <f t="shared" si="592"/>
        <v>0</v>
      </c>
      <c r="AU1204" s="113">
        <f t="shared" si="593"/>
        <v>0</v>
      </c>
      <c r="AV1204" s="113">
        <f t="shared" si="594"/>
        <v>0</v>
      </c>
      <c r="AX1204" s="68" t="str">
        <f>IF(BC1204="","",IF(BC1204&gt;0,COUNT($AY$2:AY1204),""))</f>
        <v/>
      </c>
      <c r="AY1204" s="113" t="str">
        <f t="shared" si="595"/>
        <v/>
      </c>
      <c r="AZ1204" s="113" t="str">
        <f t="shared" si="596"/>
        <v/>
      </c>
      <c r="BA1204" s="113" t="str">
        <f t="shared" si="597"/>
        <v/>
      </c>
      <c r="BB1204" s="113" t="str">
        <f t="shared" si="598"/>
        <v/>
      </c>
      <c r="BC1204" s="113" t="str">
        <f t="shared" si="599"/>
        <v/>
      </c>
      <c r="BD1204" s="113" t="str">
        <f t="shared" si="600"/>
        <v/>
      </c>
      <c r="BE1204" s="113" t="str">
        <f t="shared" si="601"/>
        <v/>
      </c>
      <c r="BF1204" s="113" t="str">
        <f t="shared" si="602"/>
        <v/>
      </c>
      <c r="BG1204" s="113" t="str">
        <f t="shared" si="603"/>
        <v/>
      </c>
      <c r="BH1204" s="113" t="str">
        <f t="shared" si="604"/>
        <v/>
      </c>
      <c r="BI1204" s="113" t="str">
        <f t="shared" si="605"/>
        <v/>
      </c>
      <c r="BJ1204" s="113" t="str">
        <f t="shared" si="606"/>
        <v/>
      </c>
      <c r="BK1204" s="113" t="str">
        <f t="shared" si="607"/>
        <v/>
      </c>
      <c r="BL1204" s="113" t="str">
        <f t="shared" si="608"/>
        <v/>
      </c>
      <c r="BM1204" s="113" t="str">
        <f t="shared" si="609"/>
        <v/>
      </c>
      <c r="BN1204" s="113" t="str">
        <f t="shared" si="610"/>
        <v/>
      </c>
    </row>
    <row r="1205" spans="1:66">
      <c r="A1205" s="111">
        <f>IF('Data Entry'!$H$4="","",'Data Entry'!$H$4)</f>
        <v>8</v>
      </c>
      <c r="B1205" s="111" t="str">
        <f>IF('Data Entry'!B1210="","",'Data Entry'!B1210)</f>
        <v/>
      </c>
      <c r="C1205" s="111" t="str">
        <f>IF('Data Entry'!C1210="","",'Data Entry'!C1210)</f>
        <v/>
      </c>
      <c r="D1205" s="114" t="str">
        <f>IF('Data Entry'!D1210="","",'Data Entry'!D1210)</f>
        <v/>
      </c>
      <c r="E1205" s="111" t="str">
        <f>IF('Data Entry'!E1210="","",UPPER('Data Entry'!E1210))</f>
        <v/>
      </c>
      <c r="F1205" s="111"/>
      <c r="G1205" s="111" t="str">
        <f>IF('Data Entry'!F1210="","",UPPER('Data Entry'!F1210))</f>
        <v/>
      </c>
      <c r="H1205" s="111"/>
      <c r="I1205" s="111"/>
      <c r="J1205" s="111"/>
      <c r="K1205" s="111" t="str">
        <f>IF('Data Entry'!G1210="","",'Data Entry'!G1210)</f>
        <v/>
      </c>
      <c r="L1205" s="111" t="str">
        <f>IF('Data Entry'!H1210="","",'Data Entry'!H1210)</f>
        <v/>
      </c>
      <c r="M1205" s="111"/>
      <c r="N1205" s="111"/>
      <c r="O1205" s="111"/>
      <c r="P1205" s="111"/>
      <c r="Q1205" s="111"/>
      <c r="R1205" s="111"/>
      <c r="S1205" s="111"/>
      <c r="T1205" s="111"/>
      <c r="U1205" s="111"/>
      <c r="V1205" s="111"/>
      <c r="W1205" s="111"/>
      <c r="X1205" s="111"/>
      <c r="Y1205" s="111"/>
      <c r="Z1205" s="111"/>
      <c r="AA1205" s="111"/>
      <c r="AB1205" s="111"/>
      <c r="AC1205" s="111"/>
      <c r="AD1205" s="111"/>
      <c r="AE1205" s="112"/>
      <c r="AF1205" s="68" t="str">
        <f>IF(AK1205="","",IF(AK1205&gt;0,COUNT($AG$2:AG1205),""))</f>
        <v/>
      </c>
      <c r="AG1205" s="113">
        <f t="shared" si="579"/>
        <v>8</v>
      </c>
      <c r="AH1205" s="113" t="str">
        <f t="shared" si="580"/>
        <v/>
      </c>
      <c r="AI1205" s="113" t="str">
        <f t="shared" si="581"/>
        <v/>
      </c>
      <c r="AJ1205" s="113" t="str">
        <f t="shared" si="582"/>
        <v/>
      </c>
      <c r="AK1205" s="113" t="str">
        <f t="shared" si="583"/>
        <v/>
      </c>
      <c r="AL1205" s="113">
        <f t="shared" si="584"/>
        <v>0</v>
      </c>
      <c r="AM1205" s="113" t="str">
        <f t="shared" si="585"/>
        <v/>
      </c>
      <c r="AN1205" s="113">
        <f t="shared" si="586"/>
        <v>0</v>
      </c>
      <c r="AO1205" s="113">
        <f t="shared" si="587"/>
        <v>0</v>
      </c>
      <c r="AP1205" s="113">
        <f t="shared" si="588"/>
        <v>0</v>
      </c>
      <c r="AQ1205" s="113" t="str">
        <f t="shared" si="589"/>
        <v/>
      </c>
      <c r="AR1205" s="113" t="str">
        <f t="shared" si="590"/>
        <v/>
      </c>
      <c r="AS1205" s="113">
        <f t="shared" si="591"/>
        <v>0</v>
      </c>
      <c r="AT1205" s="113">
        <f t="shared" si="592"/>
        <v>0</v>
      </c>
      <c r="AU1205" s="113">
        <f t="shared" si="593"/>
        <v>0</v>
      </c>
      <c r="AV1205" s="113">
        <f t="shared" si="594"/>
        <v>0</v>
      </c>
      <c r="AX1205" s="68" t="str">
        <f>IF(BC1205="","",IF(BC1205&gt;0,COUNT($AY$2:AY1205),""))</f>
        <v/>
      </c>
      <c r="AY1205" s="113" t="str">
        <f t="shared" si="595"/>
        <v/>
      </c>
      <c r="AZ1205" s="113" t="str">
        <f t="shared" si="596"/>
        <v/>
      </c>
      <c r="BA1205" s="113" t="str">
        <f t="shared" si="597"/>
        <v/>
      </c>
      <c r="BB1205" s="113" t="str">
        <f t="shared" si="598"/>
        <v/>
      </c>
      <c r="BC1205" s="113" t="str">
        <f t="shared" si="599"/>
        <v/>
      </c>
      <c r="BD1205" s="113" t="str">
        <f t="shared" si="600"/>
        <v/>
      </c>
      <c r="BE1205" s="113" t="str">
        <f t="shared" si="601"/>
        <v/>
      </c>
      <c r="BF1205" s="113" t="str">
        <f t="shared" si="602"/>
        <v/>
      </c>
      <c r="BG1205" s="113" t="str">
        <f t="shared" si="603"/>
        <v/>
      </c>
      <c r="BH1205" s="113" t="str">
        <f t="shared" si="604"/>
        <v/>
      </c>
      <c r="BI1205" s="113" t="str">
        <f t="shared" si="605"/>
        <v/>
      </c>
      <c r="BJ1205" s="113" t="str">
        <f t="shared" si="606"/>
        <v/>
      </c>
      <c r="BK1205" s="113" t="str">
        <f t="shared" si="607"/>
        <v/>
      </c>
      <c r="BL1205" s="113" t="str">
        <f t="shared" si="608"/>
        <v/>
      </c>
      <c r="BM1205" s="113" t="str">
        <f t="shared" si="609"/>
        <v/>
      </c>
      <c r="BN1205" s="113" t="str">
        <f t="shared" si="610"/>
        <v/>
      </c>
    </row>
    <row r="1206" spans="1:66">
      <c r="A1206" s="111">
        <f>IF('Data Entry'!$H$4="","",'Data Entry'!$H$4)</f>
        <v>8</v>
      </c>
      <c r="B1206" s="111" t="str">
        <f>IF('Data Entry'!B1211="","",'Data Entry'!B1211)</f>
        <v/>
      </c>
      <c r="C1206" s="111" t="str">
        <f>IF('Data Entry'!C1211="","",'Data Entry'!C1211)</f>
        <v/>
      </c>
      <c r="D1206" s="114" t="str">
        <f>IF('Data Entry'!D1211="","",'Data Entry'!D1211)</f>
        <v/>
      </c>
      <c r="E1206" s="111" t="str">
        <f>IF('Data Entry'!E1211="","",UPPER('Data Entry'!E1211))</f>
        <v/>
      </c>
      <c r="F1206" s="111"/>
      <c r="G1206" s="111" t="str">
        <f>IF('Data Entry'!F1211="","",UPPER('Data Entry'!F1211))</f>
        <v/>
      </c>
      <c r="H1206" s="111"/>
      <c r="I1206" s="111"/>
      <c r="J1206" s="111"/>
      <c r="K1206" s="111" t="str">
        <f>IF('Data Entry'!G1211="","",'Data Entry'!G1211)</f>
        <v/>
      </c>
      <c r="L1206" s="111" t="str">
        <f>IF('Data Entry'!H1211="","",'Data Entry'!H1211)</f>
        <v/>
      </c>
      <c r="M1206" s="111"/>
      <c r="N1206" s="111"/>
      <c r="O1206" s="111"/>
      <c r="P1206" s="111"/>
      <c r="Q1206" s="111"/>
      <c r="R1206" s="111"/>
      <c r="S1206" s="111"/>
      <c r="T1206" s="111"/>
      <c r="U1206" s="111"/>
      <c r="V1206" s="111"/>
      <c r="W1206" s="111"/>
      <c r="X1206" s="111"/>
      <c r="Y1206" s="111"/>
      <c r="Z1206" s="111"/>
      <c r="AA1206" s="111"/>
      <c r="AB1206" s="111"/>
      <c r="AC1206" s="111"/>
      <c r="AD1206" s="111"/>
      <c r="AE1206" s="112"/>
      <c r="AF1206" s="68" t="str">
        <f>IF(AK1206="","",IF(AK1206&gt;0,COUNT($AG$2:AG1206),""))</f>
        <v/>
      </c>
      <c r="AG1206" s="113">
        <f t="shared" si="579"/>
        <v>8</v>
      </c>
      <c r="AH1206" s="113" t="str">
        <f t="shared" si="580"/>
        <v/>
      </c>
      <c r="AI1206" s="113" t="str">
        <f t="shared" si="581"/>
        <v/>
      </c>
      <c r="AJ1206" s="113" t="str">
        <f t="shared" si="582"/>
        <v/>
      </c>
      <c r="AK1206" s="113" t="str">
        <f t="shared" si="583"/>
        <v/>
      </c>
      <c r="AL1206" s="113">
        <f t="shared" si="584"/>
        <v>0</v>
      </c>
      <c r="AM1206" s="113" t="str">
        <f t="shared" si="585"/>
        <v/>
      </c>
      <c r="AN1206" s="113">
        <f t="shared" si="586"/>
        <v>0</v>
      </c>
      <c r="AO1206" s="113">
        <f t="shared" si="587"/>
        <v>0</v>
      </c>
      <c r="AP1206" s="113">
        <f t="shared" si="588"/>
        <v>0</v>
      </c>
      <c r="AQ1206" s="113" t="str">
        <f t="shared" si="589"/>
        <v/>
      </c>
      <c r="AR1206" s="113" t="str">
        <f t="shared" si="590"/>
        <v/>
      </c>
      <c r="AS1206" s="113">
        <f t="shared" si="591"/>
        <v>0</v>
      </c>
      <c r="AT1206" s="113">
        <f t="shared" si="592"/>
        <v>0</v>
      </c>
      <c r="AU1206" s="113">
        <f t="shared" si="593"/>
        <v>0</v>
      </c>
      <c r="AV1206" s="113">
        <f t="shared" si="594"/>
        <v>0</v>
      </c>
      <c r="AX1206" s="68" t="str">
        <f>IF(BC1206="","",IF(BC1206&gt;0,COUNT($AY$2:AY1206),""))</f>
        <v/>
      </c>
      <c r="AY1206" s="113" t="str">
        <f t="shared" si="595"/>
        <v/>
      </c>
      <c r="AZ1206" s="113" t="str">
        <f t="shared" si="596"/>
        <v/>
      </c>
      <c r="BA1206" s="113" t="str">
        <f t="shared" si="597"/>
        <v/>
      </c>
      <c r="BB1206" s="113" t="str">
        <f t="shared" si="598"/>
        <v/>
      </c>
      <c r="BC1206" s="113" t="str">
        <f t="shared" si="599"/>
        <v/>
      </c>
      <c r="BD1206" s="113" t="str">
        <f t="shared" si="600"/>
        <v/>
      </c>
      <c r="BE1206" s="113" t="str">
        <f t="shared" si="601"/>
        <v/>
      </c>
      <c r="BF1206" s="113" t="str">
        <f t="shared" si="602"/>
        <v/>
      </c>
      <c r="BG1206" s="113" t="str">
        <f t="shared" si="603"/>
        <v/>
      </c>
      <c r="BH1206" s="113" t="str">
        <f t="shared" si="604"/>
        <v/>
      </c>
      <c r="BI1206" s="113" t="str">
        <f t="shared" si="605"/>
        <v/>
      </c>
      <c r="BJ1206" s="113" t="str">
        <f t="shared" si="606"/>
        <v/>
      </c>
      <c r="BK1206" s="113" t="str">
        <f t="shared" si="607"/>
        <v/>
      </c>
      <c r="BL1206" s="113" t="str">
        <f t="shared" si="608"/>
        <v/>
      </c>
      <c r="BM1206" s="113" t="str">
        <f t="shared" si="609"/>
        <v/>
      </c>
      <c r="BN1206" s="113" t="str">
        <f t="shared" si="610"/>
        <v/>
      </c>
    </row>
    <row r="1207" spans="1:66">
      <c r="A1207" s="111">
        <f>IF('Data Entry'!$H$4="","",'Data Entry'!$H$4)</f>
        <v>8</v>
      </c>
      <c r="B1207" s="111" t="str">
        <f>IF('Data Entry'!B1212="","",'Data Entry'!B1212)</f>
        <v/>
      </c>
      <c r="C1207" s="111" t="str">
        <f>IF('Data Entry'!C1212="","",'Data Entry'!C1212)</f>
        <v/>
      </c>
      <c r="D1207" s="114" t="str">
        <f>IF('Data Entry'!D1212="","",'Data Entry'!D1212)</f>
        <v/>
      </c>
      <c r="E1207" s="111" t="str">
        <f>IF('Data Entry'!E1212="","",UPPER('Data Entry'!E1212))</f>
        <v/>
      </c>
      <c r="F1207" s="111"/>
      <c r="G1207" s="111" t="str">
        <f>IF('Data Entry'!F1212="","",UPPER('Data Entry'!F1212))</f>
        <v/>
      </c>
      <c r="H1207" s="111"/>
      <c r="I1207" s="111"/>
      <c r="J1207" s="111"/>
      <c r="K1207" s="111" t="str">
        <f>IF('Data Entry'!G1212="","",'Data Entry'!G1212)</f>
        <v/>
      </c>
      <c r="L1207" s="111" t="str">
        <f>IF('Data Entry'!H1212="","",'Data Entry'!H1212)</f>
        <v/>
      </c>
      <c r="M1207" s="111"/>
      <c r="N1207" s="111"/>
      <c r="O1207" s="111"/>
      <c r="P1207" s="111"/>
      <c r="Q1207" s="111"/>
      <c r="R1207" s="111"/>
      <c r="S1207" s="111"/>
      <c r="T1207" s="111"/>
      <c r="U1207" s="111"/>
      <c r="V1207" s="111"/>
      <c r="W1207" s="111"/>
      <c r="X1207" s="111"/>
      <c r="Y1207" s="111"/>
      <c r="Z1207" s="111"/>
      <c r="AA1207" s="111"/>
      <c r="AB1207" s="111"/>
      <c r="AC1207" s="111"/>
      <c r="AD1207" s="111"/>
      <c r="AE1207" s="112"/>
      <c r="AF1207" s="68" t="str">
        <f>IF(AK1207="","",IF(AK1207&gt;0,COUNT($AG$2:AG1207),""))</f>
        <v/>
      </c>
      <c r="AG1207" s="113">
        <f t="shared" si="579"/>
        <v>8</v>
      </c>
      <c r="AH1207" s="113" t="str">
        <f t="shared" si="580"/>
        <v/>
      </c>
      <c r="AI1207" s="113" t="str">
        <f t="shared" si="581"/>
        <v/>
      </c>
      <c r="AJ1207" s="113" t="str">
        <f t="shared" si="582"/>
        <v/>
      </c>
      <c r="AK1207" s="113" t="str">
        <f t="shared" si="583"/>
        <v/>
      </c>
      <c r="AL1207" s="113">
        <f t="shared" si="584"/>
        <v>0</v>
      </c>
      <c r="AM1207" s="113" t="str">
        <f t="shared" si="585"/>
        <v/>
      </c>
      <c r="AN1207" s="113">
        <f t="shared" si="586"/>
        <v>0</v>
      </c>
      <c r="AO1207" s="113">
        <f t="shared" si="587"/>
        <v>0</v>
      </c>
      <c r="AP1207" s="113">
        <f t="shared" si="588"/>
        <v>0</v>
      </c>
      <c r="AQ1207" s="113" t="str">
        <f t="shared" si="589"/>
        <v/>
      </c>
      <c r="AR1207" s="113" t="str">
        <f t="shared" si="590"/>
        <v/>
      </c>
      <c r="AS1207" s="113">
        <f t="shared" si="591"/>
        <v>0</v>
      </c>
      <c r="AT1207" s="113">
        <f t="shared" si="592"/>
        <v>0</v>
      </c>
      <c r="AU1207" s="113">
        <f t="shared" si="593"/>
        <v>0</v>
      </c>
      <c r="AV1207" s="113">
        <f t="shared" si="594"/>
        <v>0</v>
      </c>
      <c r="AX1207" s="68" t="str">
        <f>IF(BC1207="","",IF(BC1207&gt;0,COUNT($AY$2:AY1207),""))</f>
        <v/>
      </c>
      <c r="AY1207" s="113" t="str">
        <f t="shared" si="595"/>
        <v/>
      </c>
      <c r="AZ1207" s="113" t="str">
        <f t="shared" si="596"/>
        <v/>
      </c>
      <c r="BA1207" s="113" t="str">
        <f t="shared" si="597"/>
        <v/>
      </c>
      <c r="BB1207" s="113" t="str">
        <f t="shared" si="598"/>
        <v/>
      </c>
      <c r="BC1207" s="113" t="str">
        <f t="shared" si="599"/>
        <v/>
      </c>
      <c r="BD1207" s="113" t="str">
        <f t="shared" si="600"/>
        <v/>
      </c>
      <c r="BE1207" s="113" t="str">
        <f t="shared" si="601"/>
        <v/>
      </c>
      <c r="BF1207" s="113" t="str">
        <f t="shared" si="602"/>
        <v/>
      </c>
      <c r="BG1207" s="113" t="str">
        <f t="shared" si="603"/>
        <v/>
      </c>
      <c r="BH1207" s="113" t="str">
        <f t="shared" si="604"/>
        <v/>
      </c>
      <c r="BI1207" s="113" t="str">
        <f t="shared" si="605"/>
        <v/>
      </c>
      <c r="BJ1207" s="113" t="str">
        <f t="shared" si="606"/>
        <v/>
      </c>
      <c r="BK1207" s="113" t="str">
        <f t="shared" si="607"/>
        <v/>
      </c>
      <c r="BL1207" s="113" t="str">
        <f t="shared" si="608"/>
        <v/>
      </c>
      <c r="BM1207" s="113" t="str">
        <f t="shared" si="609"/>
        <v/>
      </c>
      <c r="BN1207" s="113" t="str">
        <f t="shared" si="610"/>
        <v/>
      </c>
    </row>
    <row r="1208" spans="1:66">
      <c r="A1208" s="111">
        <f>IF('Data Entry'!$H$4="","",'Data Entry'!$H$4)</f>
        <v>8</v>
      </c>
      <c r="B1208" s="111" t="str">
        <f>IF('Data Entry'!B1213="","",'Data Entry'!B1213)</f>
        <v/>
      </c>
      <c r="C1208" s="111" t="str">
        <f>IF('Data Entry'!C1213="","",'Data Entry'!C1213)</f>
        <v/>
      </c>
      <c r="D1208" s="114" t="str">
        <f>IF('Data Entry'!D1213="","",'Data Entry'!D1213)</f>
        <v/>
      </c>
      <c r="E1208" s="111" t="str">
        <f>IF('Data Entry'!E1213="","",UPPER('Data Entry'!E1213))</f>
        <v/>
      </c>
      <c r="F1208" s="111"/>
      <c r="G1208" s="111" t="str">
        <f>IF('Data Entry'!F1213="","",UPPER('Data Entry'!F1213))</f>
        <v/>
      </c>
      <c r="H1208" s="111"/>
      <c r="I1208" s="111"/>
      <c r="J1208" s="111"/>
      <c r="K1208" s="111" t="str">
        <f>IF('Data Entry'!G1213="","",'Data Entry'!G1213)</f>
        <v/>
      </c>
      <c r="L1208" s="111" t="str">
        <f>IF('Data Entry'!H1213="","",'Data Entry'!H1213)</f>
        <v/>
      </c>
      <c r="M1208" s="111"/>
      <c r="N1208" s="111"/>
      <c r="O1208" s="111"/>
      <c r="P1208" s="111"/>
      <c r="Q1208" s="111"/>
      <c r="R1208" s="111"/>
      <c r="S1208" s="111"/>
      <c r="T1208" s="111"/>
      <c r="U1208" s="111"/>
      <c r="V1208" s="111"/>
      <c r="W1208" s="111"/>
      <c r="X1208" s="111"/>
      <c r="Y1208" s="111"/>
      <c r="Z1208" s="111"/>
      <c r="AA1208" s="111"/>
      <c r="AB1208" s="111"/>
      <c r="AC1208" s="111"/>
      <c r="AD1208" s="111"/>
      <c r="AE1208" s="112"/>
      <c r="AF1208" s="68" t="str">
        <f>IF(AK1208="","",IF(AK1208&gt;0,COUNT($AG$2:AG1208),""))</f>
        <v/>
      </c>
      <c r="AG1208" s="113">
        <f t="shared" si="579"/>
        <v>8</v>
      </c>
      <c r="AH1208" s="113" t="str">
        <f t="shared" si="580"/>
        <v/>
      </c>
      <c r="AI1208" s="113" t="str">
        <f t="shared" si="581"/>
        <v/>
      </c>
      <c r="AJ1208" s="113" t="str">
        <f t="shared" si="582"/>
        <v/>
      </c>
      <c r="AK1208" s="113" t="str">
        <f t="shared" si="583"/>
        <v/>
      </c>
      <c r="AL1208" s="113">
        <f t="shared" si="584"/>
        <v>0</v>
      </c>
      <c r="AM1208" s="113" t="str">
        <f t="shared" si="585"/>
        <v/>
      </c>
      <c r="AN1208" s="113">
        <f t="shared" si="586"/>
        <v>0</v>
      </c>
      <c r="AO1208" s="113">
        <f t="shared" si="587"/>
        <v>0</v>
      </c>
      <c r="AP1208" s="113">
        <f t="shared" si="588"/>
        <v>0</v>
      </c>
      <c r="AQ1208" s="113" t="str">
        <f t="shared" si="589"/>
        <v/>
      </c>
      <c r="AR1208" s="113" t="str">
        <f t="shared" si="590"/>
        <v/>
      </c>
      <c r="AS1208" s="113">
        <f t="shared" si="591"/>
        <v>0</v>
      </c>
      <c r="AT1208" s="113">
        <f t="shared" si="592"/>
        <v>0</v>
      </c>
      <c r="AU1208" s="113">
        <f t="shared" si="593"/>
        <v>0</v>
      </c>
      <c r="AV1208" s="113">
        <f t="shared" si="594"/>
        <v>0</v>
      </c>
      <c r="AX1208" s="68" t="str">
        <f>IF(BC1208="","",IF(BC1208&gt;0,COUNT($AY$2:AY1208),""))</f>
        <v/>
      </c>
      <c r="AY1208" s="113" t="str">
        <f t="shared" si="595"/>
        <v/>
      </c>
      <c r="AZ1208" s="113" t="str">
        <f t="shared" si="596"/>
        <v/>
      </c>
      <c r="BA1208" s="113" t="str">
        <f t="shared" si="597"/>
        <v/>
      </c>
      <c r="BB1208" s="113" t="str">
        <f t="shared" si="598"/>
        <v/>
      </c>
      <c r="BC1208" s="113" t="str">
        <f t="shared" si="599"/>
        <v/>
      </c>
      <c r="BD1208" s="113" t="str">
        <f t="shared" si="600"/>
        <v/>
      </c>
      <c r="BE1208" s="113" t="str">
        <f t="shared" si="601"/>
        <v/>
      </c>
      <c r="BF1208" s="113" t="str">
        <f t="shared" si="602"/>
        <v/>
      </c>
      <c r="BG1208" s="113" t="str">
        <f t="shared" si="603"/>
        <v/>
      </c>
      <c r="BH1208" s="113" t="str">
        <f t="shared" si="604"/>
        <v/>
      </c>
      <c r="BI1208" s="113" t="str">
        <f t="shared" si="605"/>
        <v/>
      </c>
      <c r="BJ1208" s="113" t="str">
        <f t="shared" si="606"/>
        <v/>
      </c>
      <c r="BK1208" s="113" t="str">
        <f t="shared" si="607"/>
        <v/>
      </c>
      <c r="BL1208" s="113" t="str">
        <f t="shared" si="608"/>
        <v/>
      </c>
      <c r="BM1208" s="113" t="str">
        <f t="shared" si="609"/>
        <v/>
      </c>
      <c r="BN1208" s="113" t="str">
        <f t="shared" si="610"/>
        <v/>
      </c>
    </row>
    <row r="1209" spans="1:66">
      <c r="A1209" s="111">
        <f>IF('Data Entry'!$H$4="","",'Data Entry'!$H$4)</f>
        <v>8</v>
      </c>
      <c r="B1209" s="111" t="str">
        <f>IF('Data Entry'!B1214="","",'Data Entry'!B1214)</f>
        <v/>
      </c>
      <c r="C1209" s="111" t="str">
        <f>IF('Data Entry'!C1214="","",'Data Entry'!C1214)</f>
        <v/>
      </c>
      <c r="D1209" s="114" t="str">
        <f>IF('Data Entry'!D1214="","",'Data Entry'!D1214)</f>
        <v/>
      </c>
      <c r="E1209" s="111" t="str">
        <f>IF('Data Entry'!E1214="","",UPPER('Data Entry'!E1214))</f>
        <v/>
      </c>
      <c r="F1209" s="111"/>
      <c r="G1209" s="111" t="str">
        <f>IF('Data Entry'!F1214="","",UPPER('Data Entry'!F1214))</f>
        <v/>
      </c>
      <c r="H1209" s="111"/>
      <c r="I1209" s="111"/>
      <c r="J1209" s="111"/>
      <c r="K1209" s="111" t="str">
        <f>IF('Data Entry'!G1214="","",'Data Entry'!G1214)</f>
        <v/>
      </c>
      <c r="L1209" s="111" t="str">
        <f>IF('Data Entry'!H1214="","",'Data Entry'!H1214)</f>
        <v/>
      </c>
      <c r="M1209" s="111"/>
      <c r="N1209" s="111"/>
      <c r="O1209" s="111"/>
      <c r="P1209" s="111"/>
      <c r="Q1209" s="111"/>
      <c r="R1209" s="111"/>
      <c r="S1209" s="111"/>
      <c r="T1209" s="111"/>
      <c r="U1209" s="111"/>
      <c r="V1209" s="111"/>
      <c r="W1209" s="111"/>
      <c r="X1209" s="111"/>
      <c r="Y1209" s="111"/>
      <c r="Z1209" s="111"/>
      <c r="AA1209" s="111"/>
      <c r="AB1209" s="111"/>
      <c r="AC1209" s="111"/>
      <c r="AD1209" s="111"/>
      <c r="AE1209" s="112"/>
      <c r="AF1209" s="68" t="str">
        <f>IF(AK1209="","",IF(AK1209&gt;0,COUNT($AG$2:AG1209),""))</f>
        <v/>
      </c>
      <c r="AG1209" s="113">
        <f t="shared" si="579"/>
        <v>8</v>
      </c>
      <c r="AH1209" s="113" t="str">
        <f t="shared" si="580"/>
        <v/>
      </c>
      <c r="AI1209" s="113" t="str">
        <f t="shared" si="581"/>
        <v/>
      </c>
      <c r="AJ1209" s="113" t="str">
        <f t="shared" si="582"/>
        <v/>
      </c>
      <c r="AK1209" s="113" t="str">
        <f t="shared" si="583"/>
        <v/>
      </c>
      <c r="AL1209" s="113">
        <f t="shared" si="584"/>
        <v>0</v>
      </c>
      <c r="AM1209" s="113" t="str">
        <f t="shared" si="585"/>
        <v/>
      </c>
      <c r="AN1209" s="113">
        <f t="shared" si="586"/>
        <v>0</v>
      </c>
      <c r="AO1209" s="113">
        <f t="shared" si="587"/>
        <v>0</v>
      </c>
      <c r="AP1209" s="113">
        <f t="shared" si="588"/>
        <v>0</v>
      </c>
      <c r="AQ1209" s="113" t="str">
        <f t="shared" si="589"/>
        <v/>
      </c>
      <c r="AR1209" s="113" t="str">
        <f t="shared" si="590"/>
        <v/>
      </c>
      <c r="AS1209" s="113">
        <f t="shared" si="591"/>
        <v>0</v>
      </c>
      <c r="AT1209" s="113">
        <f t="shared" si="592"/>
        <v>0</v>
      </c>
      <c r="AU1209" s="113">
        <f t="shared" si="593"/>
        <v>0</v>
      </c>
      <c r="AV1209" s="113">
        <f t="shared" si="594"/>
        <v>0</v>
      </c>
      <c r="AX1209" s="68" t="str">
        <f>IF(BC1209="","",IF(BC1209&gt;0,COUNT($AY$2:AY1209),""))</f>
        <v/>
      </c>
      <c r="AY1209" s="113" t="str">
        <f t="shared" si="595"/>
        <v/>
      </c>
      <c r="AZ1209" s="113" t="str">
        <f t="shared" si="596"/>
        <v/>
      </c>
      <c r="BA1209" s="113" t="str">
        <f t="shared" si="597"/>
        <v/>
      </c>
      <c r="BB1209" s="113" t="str">
        <f t="shared" si="598"/>
        <v/>
      </c>
      <c r="BC1209" s="113" t="str">
        <f t="shared" si="599"/>
        <v/>
      </c>
      <c r="BD1209" s="113" t="str">
        <f t="shared" si="600"/>
        <v/>
      </c>
      <c r="BE1209" s="113" t="str">
        <f t="shared" si="601"/>
        <v/>
      </c>
      <c r="BF1209" s="113" t="str">
        <f t="shared" si="602"/>
        <v/>
      </c>
      <c r="BG1209" s="113" t="str">
        <f t="shared" si="603"/>
        <v/>
      </c>
      <c r="BH1209" s="113" t="str">
        <f t="shared" si="604"/>
        <v/>
      </c>
      <c r="BI1209" s="113" t="str">
        <f t="shared" si="605"/>
        <v/>
      </c>
      <c r="BJ1209" s="113" t="str">
        <f t="shared" si="606"/>
        <v/>
      </c>
      <c r="BK1209" s="113" t="str">
        <f t="shared" si="607"/>
        <v/>
      </c>
      <c r="BL1209" s="113" t="str">
        <f t="shared" si="608"/>
        <v/>
      </c>
      <c r="BM1209" s="113" t="str">
        <f t="shared" si="609"/>
        <v/>
      </c>
      <c r="BN1209" s="113" t="str">
        <f t="shared" si="610"/>
        <v/>
      </c>
    </row>
    <row r="1210" spans="1:66">
      <c r="A1210" s="111">
        <f>IF('Data Entry'!$H$4="","",'Data Entry'!$H$4)</f>
        <v>8</v>
      </c>
      <c r="B1210" s="111" t="str">
        <f>IF('Data Entry'!B1215="","",'Data Entry'!B1215)</f>
        <v/>
      </c>
      <c r="C1210" s="111" t="str">
        <f>IF('Data Entry'!C1215="","",'Data Entry'!C1215)</f>
        <v/>
      </c>
      <c r="D1210" s="114" t="str">
        <f>IF('Data Entry'!D1215="","",'Data Entry'!D1215)</f>
        <v/>
      </c>
      <c r="E1210" s="111" t="str">
        <f>IF('Data Entry'!E1215="","",UPPER('Data Entry'!E1215))</f>
        <v/>
      </c>
      <c r="F1210" s="111"/>
      <c r="G1210" s="111" t="str">
        <f>IF('Data Entry'!F1215="","",UPPER('Data Entry'!F1215))</f>
        <v/>
      </c>
      <c r="H1210" s="111"/>
      <c r="I1210" s="111"/>
      <c r="J1210" s="111"/>
      <c r="K1210" s="111" t="str">
        <f>IF('Data Entry'!G1215="","",'Data Entry'!G1215)</f>
        <v/>
      </c>
      <c r="L1210" s="111" t="str">
        <f>IF('Data Entry'!H1215="","",'Data Entry'!H1215)</f>
        <v/>
      </c>
      <c r="M1210" s="111"/>
      <c r="N1210" s="111"/>
      <c r="O1210" s="111"/>
      <c r="P1210" s="111"/>
      <c r="Q1210" s="111"/>
      <c r="R1210" s="111"/>
      <c r="S1210" s="111"/>
      <c r="T1210" s="111"/>
      <c r="U1210" s="111"/>
      <c r="V1210" s="111"/>
      <c r="W1210" s="111"/>
      <c r="X1210" s="111"/>
      <c r="Y1210" s="111"/>
      <c r="Z1210" s="111"/>
      <c r="AA1210" s="111"/>
      <c r="AB1210" s="111"/>
      <c r="AC1210" s="111"/>
      <c r="AD1210" s="111"/>
      <c r="AE1210" s="112"/>
      <c r="AF1210" s="68" t="str">
        <f>IF(AK1210="","",IF(AK1210&gt;0,COUNT($AG$2:AG1210),""))</f>
        <v/>
      </c>
      <c r="AG1210" s="113">
        <f t="shared" si="579"/>
        <v>8</v>
      </c>
      <c r="AH1210" s="113" t="str">
        <f t="shared" si="580"/>
        <v/>
      </c>
      <c r="AI1210" s="113" t="str">
        <f t="shared" si="581"/>
        <v/>
      </c>
      <c r="AJ1210" s="113" t="str">
        <f t="shared" si="582"/>
        <v/>
      </c>
      <c r="AK1210" s="113" t="str">
        <f t="shared" si="583"/>
        <v/>
      </c>
      <c r="AL1210" s="113">
        <f t="shared" si="584"/>
        <v>0</v>
      </c>
      <c r="AM1210" s="113" t="str">
        <f t="shared" si="585"/>
        <v/>
      </c>
      <c r="AN1210" s="113">
        <f t="shared" si="586"/>
        <v>0</v>
      </c>
      <c r="AO1210" s="113">
        <f t="shared" si="587"/>
        <v>0</v>
      </c>
      <c r="AP1210" s="113">
        <f t="shared" si="588"/>
        <v>0</v>
      </c>
      <c r="AQ1210" s="113" t="str">
        <f t="shared" si="589"/>
        <v/>
      </c>
      <c r="AR1210" s="113" t="str">
        <f t="shared" si="590"/>
        <v/>
      </c>
      <c r="AS1210" s="113">
        <f t="shared" si="591"/>
        <v>0</v>
      </c>
      <c r="AT1210" s="113">
        <f t="shared" si="592"/>
        <v>0</v>
      </c>
      <c r="AU1210" s="113">
        <f t="shared" si="593"/>
        <v>0</v>
      </c>
      <c r="AV1210" s="113">
        <f t="shared" si="594"/>
        <v>0</v>
      </c>
      <c r="AX1210" s="68" t="str">
        <f>IF(BC1210="","",IF(BC1210&gt;0,COUNT($AY$2:AY1210),""))</f>
        <v/>
      </c>
      <c r="AY1210" s="113" t="str">
        <f t="shared" si="595"/>
        <v/>
      </c>
      <c r="AZ1210" s="113" t="str">
        <f t="shared" si="596"/>
        <v/>
      </c>
      <c r="BA1210" s="113" t="str">
        <f t="shared" si="597"/>
        <v/>
      </c>
      <c r="BB1210" s="113" t="str">
        <f t="shared" si="598"/>
        <v/>
      </c>
      <c r="BC1210" s="113" t="str">
        <f t="shared" si="599"/>
        <v/>
      </c>
      <c r="BD1210" s="113" t="str">
        <f t="shared" si="600"/>
        <v/>
      </c>
      <c r="BE1210" s="113" t="str">
        <f t="shared" si="601"/>
        <v/>
      </c>
      <c r="BF1210" s="113" t="str">
        <f t="shared" si="602"/>
        <v/>
      </c>
      <c r="BG1210" s="113" t="str">
        <f t="shared" si="603"/>
        <v/>
      </c>
      <c r="BH1210" s="113" t="str">
        <f t="shared" si="604"/>
        <v/>
      </c>
      <c r="BI1210" s="113" t="str">
        <f t="shared" si="605"/>
        <v/>
      </c>
      <c r="BJ1210" s="113" t="str">
        <f t="shared" si="606"/>
        <v/>
      </c>
      <c r="BK1210" s="113" t="str">
        <f t="shared" si="607"/>
        <v/>
      </c>
      <c r="BL1210" s="113" t="str">
        <f t="shared" si="608"/>
        <v/>
      </c>
      <c r="BM1210" s="113" t="str">
        <f t="shared" si="609"/>
        <v/>
      </c>
      <c r="BN1210" s="113" t="str">
        <f t="shared" si="610"/>
        <v/>
      </c>
    </row>
    <row r="1211" spans="1:66">
      <c r="A1211" s="111">
        <f>IF('Data Entry'!$H$4="","",'Data Entry'!$H$4)</f>
        <v>8</v>
      </c>
      <c r="B1211" s="111" t="str">
        <f>IF('Data Entry'!B1216="","",'Data Entry'!B1216)</f>
        <v/>
      </c>
      <c r="C1211" s="111" t="str">
        <f>IF('Data Entry'!C1216="","",'Data Entry'!C1216)</f>
        <v/>
      </c>
      <c r="D1211" s="114" t="str">
        <f>IF('Data Entry'!D1216="","",'Data Entry'!D1216)</f>
        <v/>
      </c>
      <c r="E1211" s="111" t="str">
        <f>IF('Data Entry'!E1216="","",UPPER('Data Entry'!E1216))</f>
        <v/>
      </c>
      <c r="F1211" s="111"/>
      <c r="G1211" s="111" t="str">
        <f>IF('Data Entry'!F1216="","",UPPER('Data Entry'!F1216))</f>
        <v/>
      </c>
      <c r="H1211" s="111"/>
      <c r="I1211" s="111"/>
      <c r="J1211" s="111"/>
      <c r="K1211" s="111" t="str">
        <f>IF('Data Entry'!G1216="","",'Data Entry'!G1216)</f>
        <v/>
      </c>
      <c r="L1211" s="111" t="str">
        <f>IF('Data Entry'!H1216="","",'Data Entry'!H1216)</f>
        <v/>
      </c>
      <c r="M1211" s="111"/>
      <c r="N1211" s="111"/>
      <c r="O1211" s="111"/>
      <c r="P1211" s="111"/>
      <c r="Q1211" s="111"/>
      <c r="R1211" s="111"/>
      <c r="S1211" s="111"/>
      <c r="T1211" s="111"/>
      <c r="U1211" s="111"/>
      <c r="V1211" s="111"/>
      <c r="W1211" s="111"/>
      <c r="X1211" s="111"/>
      <c r="Y1211" s="111"/>
      <c r="Z1211" s="111"/>
      <c r="AA1211" s="111"/>
      <c r="AB1211" s="111"/>
      <c r="AC1211" s="111"/>
      <c r="AD1211" s="111"/>
      <c r="AE1211" s="112"/>
      <c r="AF1211" s="68" t="str">
        <f>IF(AK1211="","",IF(AK1211&gt;0,COUNT($AG$2:AG1211),""))</f>
        <v/>
      </c>
      <c r="AG1211" s="113">
        <f t="shared" si="579"/>
        <v>8</v>
      </c>
      <c r="AH1211" s="113" t="str">
        <f t="shared" si="580"/>
        <v/>
      </c>
      <c r="AI1211" s="113" t="str">
        <f t="shared" si="581"/>
        <v/>
      </c>
      <c r="AJ1211" s="113" t="str">
        <f t="shared" si="582"/>
        <v/>
      </c>
      <c r="AK1211" s="113" t="str">
        <f t="shared" si="583"/>
        <v/>
      </c>
      <c r="AL1211" s="113">
        <f t="shared" si="584"/>
        <v>0</v>
      </c>
      <c r="AM1211" s="113" t="str">
        <f t="shared" si="585"/>
        <v/>
      </c>
      <c r="AN1211" s="113">
        <f t="shared" si="586"/>
        <v>0</v>
      </c>
      <c r="AO1211" s="113">
        <f t="shared" si="587"/>
        <v>0</v>
      </c>
      <c r="AP1211" s="113">
        <f t="shared" si="588"/>
        <v>0</v>
      </c>
      <c r="AQ1211" s="113" t="str">
        <f t="shared" si="589"/>
        <v/>
      </c>
      <c r="AR1211" s="113" t="str">
        <f t="shared" si="590"/>
        <v/>
      </c>
      <c r="AS1211" s="113">
        <f t="shared" si="591"/>
        <v>0</v>
      </c>
      <c r="AT1211" s="113">
        <f t="shared" si="592"/>
        <v>0</v>
      </c>
      <c r="AU1211" s="113">
        <f t="shared" si="593"/>
        <v>0</v>
      </c>
      <c r="AV1211" s="113">
        <f t="shared" si="594"/>
        <v>0</v>
      </c>
      <c r="AX1211" s="68" t="str">
        <f>IF(BC1211="","",IF(BC1211&gt;0,COUNT($AY$2:AY1211),""))</f>
        <v/>
      </c>
      <c r="AY1211" s="113" t="str">
        <f t="shared" si="595"/>
        <v/>
      </c>
      <c r="AZ1211" s="113" t="str">
        <f t="shared" si="596"/>
        <v/>
      </c>
      <c r="BA1211" s="113" t="str">
        <f t="shared" si="597"/>
        <v/>
      </c>
      <c r="BB1211" s="113" t="str">
        <f t="shared" si="598"/>
        <v/>
      </c>
      <c r="BC1211" s="113" t="str">
        <f t="shared" si="599"/>
        <v/>
      </c>
      <c r="BD1211" s="113" t="str">
        <f t="shared" si="600"/>
        <v/>
      </c>
      <c r="BE1211" s="113" t="str">
        <f t="shared" si="601"/>
        <v/>
      </c>
      <c r="BF1211" s="113" t="str">
        <f t="shared" si="602"/>
        <v/>
      </c>
      <c r="BG1211" s="113" t="str">
        <f t="shared" si="603"/>
        <v/>
      </c>
      <c r="BH1211" s="113" t="str">
        <f t="shared" si="604"/>
        <v/>
      </c>
      <c r="BI1211" s="113" t="str">
        <f t="shared" si="605"/>
        <v/>
      </c>
      <c r="BJ1211" s="113" t="str">
        <f t="shared" si="606"/>
        <v/>
      </c>
      <c r="BK1211" s="113" t="str">
        <f t="shared" si="607"/>
        <v/>
      </c>
      <c r="BL1211" s="113" t="str">
        <f t="shared" si="608"/>
        <v/>
      </c>
      <c r="BM1211" s="113" t="str">
        <f t="shared" si="609"/>
        <v/>
      </c>
      <c r="BN1211" s="113" t="str">
        <f t="shared" si="610"/>
        <v/>
      </c>
    </row>
    <row r="1212" spans="1:66">
      <c r="A1212" s="111">
        <f>IF('Data Entry'!$H$4="","",'Data Entry'!$H$4)</f>
        <v>8</v>
      </c>
      <c r="B1212" s="111" t="str">
        <f>IF('Data Entry'!B1217="","",'Data Entry'!B1217)</f>
        <v/>
      </c>
      <c r="C1212" s="111" t="str">
        <f>IF('Data Entry'!C1217="","",'Data Entry'!C1217)</f>
        <v/>
      </c>
      <c r="D1212" s="114" t="str">
        <f>IF('Data Entry'!D1217="","",'Data Entry'!D1217)</f>
        <v/>
      </c>
      <c r="E1212" s="111" t="str">
        <f>IF('Data Entry'!E1217="","",UPPER('Data Entry'!E1217))</f>
        <v/>
      </c>
      <c r="F1212" s="111"/>
      <c r="G1212" s="111" t="str">
        <f>IF('Data Entry'!F1217="","",UPPER('Data Entry'!F1217))</f>
        <v/>
      </c>
      <c r="H1212" s="111"/>
      <c r="I1212" s="111"/>
      <c r="J1212" s="111"/>
      <c r="K1212" s="111" t="str">
        <f>IF('Data Entry'!G1217="","",'Data Entry'!G1217)</f>
        <v/>
      </c>
      <c r="L1212" s="111" t="str">
        <f>IF('Data Entry'!H1217="","",'Data Entry'!H1217)</f>
        <v/>
      </c>
      <c r="M1212" s="111"/>
      <c r="N1212" s="111"/>
      <c r="O1212" s="111"/>
      <c r="P1212" s="111"/>
      <c r="Q1212" s="111"/>
      <c r="R1212" s="111"/>
      <c r="S1212" s="111"/>
      <c r="T1212" s="111"/>
      <c r="U1212" s="111"/>
      <c r="V1212" s="111"/>
      <c r="W1212" s="111"/>
      <c r="X1212" s="111"/>
      <c r="Y1212" s="111"/>
      <c r="Z1212" s="111"/>
      <c r="AA1212" s="111"/>
      <c r="AB1212" s="111"/>
      <c r="AC1212" s="111"/>
      <c r="AD1212" s="111"/>
      <c r="AE1212" s="112"/>
      <c r="AF1212" s="68" t="str">
        <f>IF(AK1212="","",IF(AK1212&gt;0,COUNT($AG$2:AG1212),""))</f>
        <v/>
      </c>
      <c r="AG1212" s="113">
        <f t="shared" si="579"/>
        <v>8</v>
      </c>
      <c r="AH1212" s="113" t="str">
        <f t="shared" si="580"/>
        <v/>
      </c>
      <c r="AI1212" s="113" t="str">
        <f t="shared" si="581"/>
        <v/>
      </c>
      <c r="AJ1212" s="113" t="str">
        <f t="shared" si="582"/>
        <v/>
      </c>
      <c r="AK1212" s="113" t="str">
        <f t="shared" si="583"/>
        <v/>
      </c>
      <c r="AL1212" s="113">
        <f t="shared" si="584"/>
        <v>0</v>
      </c>
      <c r="AM1212" s="113" t="str">
        <f t="shared" si="585"/>
        <v/>
      </c>
      <c r="AN1212" s="113">
        <f t="shared" si="586"/>
        <v>0</v>
      </c>
      <c r="AO1212" s="113">
        <f t="shared" si="587"/>
        <v>0</v>
      </c>
      <c r="AP1212" s="113">
        <f t="shared" si="588"/>
        <v>0</v>
      </c>
      <c r="AQ1212" s="113" t="str">
        <f t="shared" si="589"/>
        <v/>
      </c>
      <c r="AR1212" s="113" t="str">
        <f t="shared" si="590"/>
        <v/>
      </c>
      <c r="AS1212" s="113">
        <f t="shared" si="591"/>
        <v>0</v>
      </c>
      <c r="AT1212" s="113">
        <f t="shared" si="592"/>
        <v>0</v>
      </c>
      <c r="AU1212" s="113">
        <f t="shared" si="593"/>
        <v>0</v>
      </c>
      <c r="AV1212" s="113">
        <f t="shared" si="594"/>
        <v>0</v>
      </c>
      <c r="AX1212" s="68" t="str">
        <f>IF(BC1212="","",IF(BC1212&gt;0,COUNT($AY$2:AY1212),""))</f>
        <v/>
      </c>
      <c r="AY1212" s="113" t="str">
        <f t="shared" si="595"/>
        <v/>
      </c>
      <c r="AZ1212" s="113" t="str">
        <f t="shared" si="596"/>
        <v/>
      </c>
      <c r="BA1212" s="113" t="str">
        <f t="shared" si="597"/>
        <v/>
      </c>
      <c r="BB1212" s="113" t="str">
        <f t="shared" si="598"/>
        <v/>
      </c>
      <c r="BC1212" s="113" t="str">
        <f t="shared" si="599"/>
        <v/>
      </c>
      <c r="BD1212" s="113" t="str">
        <f t="shared" si="600"/>
        <v/>
      </c>
      <c r="BE1212" s="113" t="str">
        <f t="shared" si="601"/>
        <v/>
      </c>
      <c r="BF1212" s="113" t="str">
        <f t="shared" si="602"/>
        <v/>
      </c>
      <c r="BG1212" s="113" t="str">
        <f t="shared" si="603"/>
        <v/>
      </c>
      <c r="BH1212" s="113" t="str">
        <f t="shared" si="604"/>
        <v/>
      </c>
      <c r="BI1212" s="113" t="str">
        <f t="shared" si="605"/>
        <v/>
      </c>
      <c r="BJ1212" s="113" t="str">
        <f t="shared" si="606"/>
        <v/>
      </c>
      <c r="BK1212" s="113" t="str">
        <f t="shared" si="607"/>
        <v/>
      </c>
      <c r="BL1212" s="113" t="str">
        <f t="shared" si="608"/>
        <v/>
      </c>
      <c r="BM1212" s="113" t="str">
        <f t="shared" si="609"/>
        <v/>
      </c>
      <c r="BN1212" s="113" t="str">
        <f t="shared" si="610"/>
        <v/>
      </c>
    </row>
    <row r="1213" spans="1:66">
      <c r="A1213" s="111">
        <f>IF('Data Entry'!$H$4="","",'Data Entry'!$H$4)</f>
        <v>8</v>
      </c>
      <c r="B1213" s="111" t="str">
        <f>IF('Data Entry'!B1218="","",'Data Entry'!B1218)</f>
        <v/>
      </c>
      <c r="C1213" s="111" t="str">
        <f>IF('Data Entry'!C1218="","",'Data Entry'!C1218)</f>
        <v/>
      </c>
      <c r="D1213" s="114" t="str">
        <f>IF('Data Entry'!D1218="","",'Data Entry'!D1218)</f>
        <v/>
      </c>
      <c r="E1213" s="111" t="str">
        <f>IF('Data Entry'!E1218="","",UPPER('Data Entry'!E1218))</f>
        <v/>
      </c>
      <c r="F1213" s="111"/>
      <c r="G1213" s="111" t="str">
        <f>IF('Data Entry'!F1218="","",UPPER('Data Entry'!F1218))</f>
        <v/>
      </c>
      <c r="H1213" s="111"/>
      <c r="I1213" s="111"/>
      <c r="J1213" s="111"/>
      <c r="K1213" s="111" t="str">
        <f>IF('Data Entry'!G1218="","",'Data Entry'!G1218)</f>
        <v/>
      </c>
      <c r="L1213" s="111" t="str">
        <f>IF('Data Entry'!H1218="","",'Data Entry'!H1218)</f>
        <v/>
      </c>
      <c r="M1213" s="111"/>
      <c r="N1213" s="111"/>
      <c r="O1213" s="111"/>
      <c r="P1213" s="111"/>
      <c r="Q1213" s="111"/>
      <c r="R1213" s="111"/>
      <c r="S1213" s="111"/>
      <c r="T1213" s="111"/>
      <c r="U1213" s="111"/>
      <c r="V1213" s="111"/>
      <c r="W1213" s="111"/>
      <c r="X1213" s="111"/>
      <c r="Y1213" s="111"/>
      <c r="Z1213" s="111"/>
      <c r="AA1213" s="111"/>
      <c r="AB1213" s="111"/>
      <c r="AC1213" s="111"/>
      <c r="AD1213" s="111"/>
      <c r="AE1213" s="112"/>
      <c r="AF1213" s="68" t="str">
        <f>IF(AK1213="","",IF(AK1213&gt;0,COUNT($AG$2:AG1213),""))</f>
        <v/>
      </c>
      <c r="AG1213" s="113">
        <f t="shared" si="579"/>
        <v>8</v>
      </c>
      <c r="AH1213" s="113" t="str">
        <f t="shared" si="580"/>
        <v/>
      </c>
      <c r="AI1213" s="113" t="str">
        <f t="shared" si="581"/>
        <v/>
      </c>
      <c r="AJ1213" s="113" t="str">
        <f t="shared" si="582"/>
        <v/>
      </c>
      <c r="AK1213" s="113" t="str">
        <f t="shared" si="583"/>
        <v/>
      </c>
      <c r="AL1213" s="113">
        <f t="shared" si="584"/>
        <v>0</v>
      </c>
      <c r="AM1213" s="113" t="str">
        <f t="shared" si="585"/>
        <v/>
      </c>
      <c r="AN1213" s="113">
        <f t="shared" si="586"/>
        <v>0</v>
      </c>
      <c r="AO1213" s="113">
        <f t="shared" si="587"/>
        <v>0</v>
      </c>
      <c r="AP1213" s="113">
        <f t="shared" si="588"/>
        <v>0</v>
      </c>
      <c r="AQ1213" s="113" t="str">
        <f t="shared" si="589"/>
        <v/>
      </c>
      <c r="AR1213" s="113" t="str">
        <f t="shared" si="590"/>
        <v/>
      </c>
      <c r="AS1213" s="113">
        <f t="shared" si="591"/>
        <v>0</v>
      </c>
      <c r="AT1213" s="113">
        <f t="shared" si="592"/>
        <v>0</v>
      </c>
      <c r="AU1213" s="113">
        <f t="shared" si="593"/>
        <v>0</v>
      </c>
      <c r="AV1213" s="113">
        <f t="shared" si="594"/>
        <v>0</v>
      </c>
      <c r="AX1213" s="68" t="str">
        <f>IF(BC1213="","",IF(BC1213&gt;0,COUNT($AY$2:AY1213),""))</f>
        <v/>
      </c>
      <c r="AY1213" s="113" t="str">
        <f t="shared" si="595"/>
        <v/>
      </c>
      <c r="AZ1213" s="113" t="str">
        <f t="shared" si="596"/>
        <v/>
      </c>
      <c r="BA1213" s="113" t="str">
        <f t="shared" si="597"/>
        <v/>
      </c>
      <c r="BB1213" s="113" t="str">
        <f t="shared" si="598"/>
        <v/>
      </c>
      <c r="BC1213" s="113" t="str">
        <f t="shared" si="599"/>
        <v/>
      </c>
      <c r="BD1213" s="113" t="str">
        <f t="shared" si="600"/>
        <v/>
      </c>
      <c r="BE1213" s="113" t="str">
        <f t="shared" si="601"/>
        <v/>
      </c>
      <c r="BF1213" s="113" t="str">
        <f t="shared" si="602"/>
        <v/>
      </c>
      <c r="BG1213" s="113" t="str">
        <f t="shared" si="603"/>
        <v/>
      </c>
      <c r="BH1213" s="113" t="str">
        <f t="shared" si="604"/>
        <v/>
      </c>
      <c r="BI1213" s="113" t="str">
        <f t="shared" si="605"/>
        <v/>
      </c>
      <c r="BJ1213" s="113" t="str">
        <f t="shared" si="606"/>
        <v/>
      </c>
      <c r="BK1213" s="113" t="str">
        <f t="shared" si="607"/>
        <v/>
      </c>
      <c r="BL1213" s="113" t="str">
        <f t="shared" si="608"/>
        <v/>
      </c>
      <c r="BM1213" s="113" t="str">
        <f t="shared" si="609"/>
        <v/>
      </c>
      <c r="BN1213" s="113" t="str">
        <f t="shared" si="610"/>
        <v/>
      </c>
    </row>
    <row r="1214" spans="1:66">
      <c r="A1214" s="111">
        <f>IF('Data Entry'!$H$4="","",'Data Entry'!$H$4)</f>
        <v>8</v>
      </c>
      <c r="B1214" s="111" t="str">
        <f>IF('Data Entry'!B1219="","",'Data Entry'!B1219)</f>
        <v/>
      </c>
      <c r="C1214" s="111" t="str">
        <f>IF('Data Entry'!C1219="","",'Data Entry'!C1219)</f>
        <v/>
      </c>
      <c r="D1214" s="114" t="str">
        <f>IF('Data Entry'!D1219="","",'Data Entry'!D1219)</f>
        <v/>
      </c>
      <c r="E1214" s="111" t="str">
        <f>IF('Data Entry'!E1219="","",UPPER('Data Entry'!E1219))</f>
        <v/>
      </c>
      <c r="F1214" s="111"/>
      <c r="G1214" s="111" t="str">
        <f>IF('Data Entry'!F1219="","",UPPER('Data Entry'!F1219))</f>
        <v/>
      </c>
      <c r="H1214" s="111"/>
      <c r="I1214" s="111"/>
      <c r="J1214" s="111"/>
      <c r="K1214" s="111" t="str">
        <f>IF('Data Entry'!G1219="","",'Data Entry'!G1219)</f>
        <v/>
      </c>
      <c r="L1214" s="111" t="str">
        <f>IF('Data Entry'!H1219="","",'Data Entry'!H1219)</f>
        <v/>
      </c>
      <c r="M1214" s="111"/>
      <c r="N1214" s="111"/>
      <c r="O1214" s="111"/>
      <c r="P1214" s="111"/>
      <c r="Q1214" s="111"/>
      <c r="R1214" s="111"/>
      <c r="S1214" s="111"/>
      <c r="T1214" s="111"/>
      <c r="U1214" s="111"/>
      <c r="V1214" s="111"/>
      <c r="W1214" s="111"/>
      <c r="X1214" s="111"/>
      <c r="Y1214" s="111"/>
      <c r="Z1214" s="111"/>
      <c r="AA1214" s="111"/>
      <c r="AB1214" s="111"/>
      <c r="AC1214" s="111"/>
      <c r="AD1214" s="111"/>
      <c r="AE1214" s="112"/>
      <c r="AF1214" s="68" t="str">
        <f>IF(AK1214="","",IF(AK1214&gt;0,COUNT($AG$2:AG1214),""))</f>
        <v/>
      </c>
      <c r="AG1214" s="113">
        <f t="shared" si="579"/>
        <v>8</v>
      </c>
      <c r="AH1214" s="113" t="str">
        <f t="shared" si="580"/>
        <v/>
      </c>
      <c r="AI1214" s="113" t="str">
        <f t="shared" si="581"/>
        <v/>
      </c>
      <c r="AJ1214" s="113" t="str">
        <f t="shared" si="582"/>
        <v/>
      </c>
      <c r="AK1214" s="113" t="str">
        <f t="shared" si="583"/>
        <v/>
      </c>
      <c r="AL1214" s="113">
        <f t="shared" si="584"/>
        <v>0</v>
      </c>
      <c r="AM1214" s="113" t="str">
        <f t="shared" si="585"/>
        <v/>
      </c>
      <c r="AN1214" s="113">
        <f t="shared" si="586"/>
        <v>0</v>
      </c>
      <c r="AO1214" s="113">
        <f t="shared" si="587"/>
        <v>0</v>
      </c>
      <c r="AP1214" s="113">
        <f t="shared" si="588"/>
        <v>0</v>
      </c>
      <c r="AQ1214" s="113" t="str">
        <f t="shared" si="589"/>
        <v/>
      </c>
      <c r="AR1214" s="113" t="str">
        <f t="shared" si="590"/>
        <v/>
      </c>
      <c r="AS1214" s="113">
        <f t="shared" si="591"/>
        <v>0</v>
      </c>
      <c r="AT1214" s="113">
        <f t="shared" si="592"/>
        <v>0</v>
      </c>
      <c r="AU1214" s="113">
        <f t="shared" si="593"/>
        <v>0</v>
      </c>
      <c r="AV1214" s="113">
        <f t="shared" si="594"/>
        <v>0</v>
      </c>
      <c r="AX1214" s="68" t="str">
        <f>IF(BC1214="","",IF(BC1214&gt;0,COUNT($AY$2:AY1214),""))</f>
        <v/>
      </c>
      <c r="AY1214" s="113" t="str">
        <f t="shared" si="595"/>
        <v/>
      </c>
      <c r="AZ1214" s="113" t="str">
        <f t="shared" si="596"/>
        <v/>
      </c>
      <c r="BA1214" s="113" t="str">
        <f t="shared" si="597"/>
        <v/>
      </c>
      <c r="BB1214" s="113" t="str">
        <f t="shared" si="598"/>
        <v/>
      </c>
      <c r="BC1214" s="113" t="str">
        <f t="shared" si="599"/>
        <v/>
      </c>
      <c r="BD1214" s="113" t="str">
        <f t="shared" si="600"/>
        <v/>
      </c>
      <c r="BE1214" s="113" t="str">
        <f t="shared" si="601"/>
        <v/>
      </c>
      <c r="BF1214" s="113" t="str">
        <f t="shared" si="602"/>
        <v/>
      </c>
      <c r="BG1214" s="113" t="str">
        <f t="shared" si="603"/>
        <v/>
      </c>
      <c r="BH1214" s="113" t="str">
        <f t="shared" si="604"/>
        <v/>
      </c>
      <c r="BI1214" s="113" t="str">
        <f t="shared" si="605"/>
        <v/>
      </c>
      <c r="BJ1214" s="113" t="str">
        <f t="shared" si="606"/>
        <v/>
      </c>
      <c r="BK1214" s="113" t="str">
        <f t="shared" si="607"/>
        <v/>
      </c>
      <c r="BL1214" s="113" t="str">
        <f t="shared" si="608"/>
        <v/>
      </c>
      <c r="BM1214" s="113" t="str">
        <f t="shared" si="609"/>
        <v/>
      </c>
      <c r="BN1214" s="113" t="str">
        <f t="shared" si="610"/>
        <v/>
      </c>
    </row>
    <row r="1215" spans="1:66">
      <c r="A1215" s="111">
        <f>IF('Data Entry'!$H$4="","",'Data Entry'!$H$4)</f>
        <v>8</v>
      </c>
      <c r="B1215" s="111" t="str">
        <f>IF('Data Entry'!B1220="","",'Data Entry'!B1220)</f>
        <v/>
      </c>
      <c r="C1215" s="111" t="str">
        <f>IF('Data Entry'!C1220="","",'Data Entry'!C1220)</f>
        <v/>
      </c>
      <c r="D1215" s="114" t="str">
        <f>IF('Data Entry'!D1220="","",'Data Entry'!D1220)</f>
        <v/>
      </c>
      <c r="E1215" s="111" t="str">
        <f>IF('Data Entry'!E1220="","",UPPER('Data Entry'!E1220))</f>
        <v/>
      </c>
      <c r="F1215" s="111"/>
      <c r="G1215" s="111" t="str">
        <f>IF('Data Entry'!F1220="","",UPPER('Data Entry'!F1220))</f>
        <v/>
      </c>
      <c r="H1215" s="111"/>
      <c r="I1215" s="111"/>
      <c r="J1215" s="111"/>
      <c r="K1215" s="111" t="str">
        <f>IF('Data Entry'!G1220="","",'Data Entry'!G1220)</f>
        <v/>
      </c>
      <c r="L1215" s="111" t="str">
        <f>IF('Data Entry'!H1220="","",'Data Entry'!H1220)</f>
        <v/>
      </c>
      <c r="M1215" s="111"/>
      <c r="N1215" s="111"/>
      <c r="O1215" s="111"/>
      <c r="P1215" s="111"/>
      <c r="Q1215" s="111"/>
      <c r="R1215" s="111"/>
      <c r="S1215" s="111"/>
      <c r="T1215" s="111"/>
      <c r="U1215" s="111"/>
      <c r="V1215" s="111"/>
      <c r="W1215" s="111"/>
      <c r="X1215" s="111"/>
      <c r="Y1215" s="111"/>
      <c r="Z1215" s="111"/>
      <c r="AA1215" s="111"/>
      <c r="AB1215" s="111"/>
      <c r="AC1215" s="111"/>
      <c r="AD1215" s="111"/>
      <c r="AE1215" s="112"/>
      <c r="AF1215" s="68" t="str">
        <f>IF(AK1215="","",IF(AK1215&gt;0,COUNT($AG$2:AG1215),""))</f>
        <v/>
      </c>
      <c r="AG1215" s="113">
        <f t="shared" si="579"/>
        <v>8</v>
      </c>
      <c r="AH1215" s="113" t="str">
        <f t="shared" si="580"/>
        <v/>
      </c>
      <c r="AI1215" s="113" t="str">
        <f t="shared" si="581"/>
        <v/>
      </c>
      <c r="AJ1215" s="113" t="str">
        <f t="shared" si="582"/>
        <v/>
      </c>
      <c r="AK1215" s="113" t="str">
        <f t="shared" si="583"/>
        <v/>
      </c>
      <c r="AL1215" s="113">
        <f t="shared" si="584"/>
        <v>0</v>
      </c>
      <c r="AM1215" s="113" t="str">
        <f t="shared" si="585"/>
        <v/>
      </c>
      <c r="AN1215" s="113">
        <f t="shared" si="586"/>
        <v>0</v>
      </c>
      <c r="AO1215" s="113">
        <f t="shared" si="587"/>
        <v>0</v>
      </c>
      <c r="AP1215" s="113">
        <f t="shared" si="588"/>
        <v>0</v>
      </c>
      <c r="AQ1215" s="113" t="str">
        <f t="shared" si="589"/>
        <v/>
      </c>
      <c r="AR1215" s="113" t="str">
        <f t="shared" si="590"/>
        <v/>
      </c>
      <c r="AS1215" s="113">
        <f t="shared" si="591"/>
        <v>0</v>
      </c>
      <c r="AT1215" s="113">
        <f t="shared" si="592"/>
        <v>0</v>
      </c>
      <c r="AU1215" s="113">
        <f t="shared" si="593"/>
        <v>0</v>
      </c>
      <c r="AV1215" s="113">
        <f t="shared" si="594"/>
        <v>0</v>
      </c>
      <c r="AX1215" s="68" t="str">
        <f>IF(BC1215="","",IF(BC1215&gt;0,COUNT($AY$2:AY1215),""))</f>
        <v/>
      </c>
      <c r="AY1215" s="113" t="str">
        <f t="shared" si="595"/>
        <v/>
      </c>
      <c r="AZ1215" s="113" t="str">
        <f t="shared" si="596"/>
        <v/>
      </c>
      <c r="BA1215" s="113" t="str">
        <f t="shared" si="597"/>
        <v/>
      </c>
      <c r="BB1215" s="113" t="str">
        <f t="shared" si="598"/>
        <v/>
      </c>
      <c r="BC1215" s="113" t="str">
        <f t="shared" si="599"/>
        <v/>
      </c>
      <c r="BD1215" s="113" t="str">
        <f t="shared" si="600"/>
        <v/>
      </c>
      <c r="BE1215" s="113" t="str">
        <f t="shared" si="601"/>
        <v/>
      </c>
      <c r="BF1215" s="113" t="str">
        <f t="shared" si="602"/>
        <v/>
      </c>
      <c r="BG1215" s="113" t="str">
        <f t="shared" si="603"/>
        <v/>
      </c>
      <c r="BH1215" s="113" t="str">
        <f t="shared" si="604"/>
        <v/>
      </c>
      <c r="BI1215" s="113" t="str">
        <f t="shared" si="605"/>
        <v/>
      </c>
      <c r="BJ1215" s="113" t="str">
        <f t="shared" si="606"/>
        <v/>
      </c>
      <c r="BK1215" s="113" t="str">
        <f t="shared" si="607"/>
        <v/>
      </c>
      <c r="BL1215" s="113" t="str">
        <f t="shared" si="608"/>
        <v/>
      </c>
      <c r="BM1215" s="113" t="str">
        <f t="shared" si="609"/>
        <v/>
      </c>
      <c r="BN1215" s="113" t="str">
        <f t="shared" si="610"/>
        <v/>
      </c>
    </row>
    <row r="1216" spans="1:66">
      <c r="A1216" s="111">
        <f>IF('Data Entry'!$H$4="","",'Data Entry'!$H$4)</f>
        <v>8</v>
      </c>
      <c r="B1216" s="111" t="str">
        <f>IF('Data Entry'!B1221="","",'Data Entry'!B1221)</f>
        <v/>
      </c>
      <c r="C1216" s="111" t="str">
        <f>IF('Data Entry'!C1221="","",'Data Entry'!C1221)</f>
        <v/>
      </c>
      <c r="D1216" s="114" t="str">
        <f>IF('Data Entry'!D1221="","",'Data Entry'!D1221)</f>
        <v/>
      </c>
      <c r="E1216" s="111" t="str">
        <f>IF('Data Entry'!E1221="","",UPPER('Data Entry'!E1221))</f>
        <v/>
      </c>
      <c r="F1216" s="111"/>
      <c r="G1216" s="111" t="str">
        <f>IF('Data Entry'!F1221="","",UPPER('Data Entry'!F1221))</f>
        <v/>
      </c>
      <c r="H1216" s="111"/>
      <c r="I1216" s="111"/>
      <c r="J1216" s="111"/>
      <c r="K1216" s="111" t="str">
        <f>IF('Data Entry'!G1221="","",'Data Entry'!G1221)</f>
        <v/>
      </c>
      <c r="L1216" s="111" t="str">
        <f>IF('Data Entry'!H1221="","",'Data Entry'!H1221)</f>
        <v/>
      </c>
      <c r="M1216" s="111"/>
      <c r="N1216" s="111"/>
      <c r="O1216" s="111"/>
      <c r="P1216" s="111"/>
      <c r="Q1216" s="111"/>
      <c r="R1216" s="111"/>
      <c r="S1216" s="111"/>
      <c r="T1216" s="111"/>
      <c r="U1216" s="111"/>
      <c r="V1216" s="111"/>
      <c r="W1216" s="111"/>
      <c r="X1216" s="111"/>
      <c r="Y1216" s="111"/>
      <c r="Z1216" s="111"/>
      <c r="AA1216" s="111"/>
      <c r="AB1216" s="111"/>
      <c r="AC1216" s="111"/>
      <c r="AD1216" s="111"/>
      <c r="AE1216" s="112"/>
      <c r="AF1216" s="68" t="str">
        <f>IF(AK1216="","",IF(AK1216&gt;0,COUNT($AG$2:AG1216),""))</f>
        <v/>
      </c>
      <c r="AG1216" s="113">
        <f t="shared" si="579"/>
        <v>8</v>
      </c>
      <c r="AH1216" s="113" t="str">
        <f t="shared" si="580"/>
        <v/>
      </c>
      <c r="AI1216" s="113" t="str">
        <f t="shared" si="581"/>
        <v/>
      </c>
      <c r="AJ1216" s="113" t="str">
        <f t="shared" si="582"/>
        <v/>
      </c>
      <c r="AK1216" s="113" t="str">
        <f t="shared" si="583"/>
        <v/>
      </c>
      <c r="AL1216" s="113">
        <f t="shared" si="584"/>
        <v>0</v>
      </c>
      <c r="AM1216" s="113" t="str">
        <f t="shared" si="585"/>
        <v/>
      </c>
      <c r="AN1216" s="113">
        <f t="shared" si="586"/>
        <v>0</v>
      </c>
      <c r="AO1216" s="113">
        <f t="shared" si="587"/>
        <v>0</v>
      </c>
      <c r="AP1216" s="113">
        <f t="shared" si="588"/>
        <v>0</v>
      </c>
      <c r="AQ1216" s="113" t="str">
        <f t="shared" si="589"/>
        <v/>
      </c>
      <c r="AR1216" s="113" t="str">
        <f t="shared" si="590"/>
        <v/>
      </c>
      <c r="AS1216" s="113">
        <f t="shared" si="591"/>
        <v>0</v>
      </c>
      <c r="AT1216" s="113">
        <f t="shared" si="592"/>
        <v>0</v>
      </c>
      <c r="AU1216" s="113">
        <f t="shared" si="593"/>
        <v>0</v>
      </c>
      <c r="AV1216" s="113">
        <f t="shared" si="594"/>
        <v>0</v>
      </c>
      <c r="AX1216" s="68" t="str">
        <f>IF(BC1216="","",IF(BC1216&gt;0,COUNT($AY$2:AY1216),""))</f>
        <v/>
      </c>
      <c r="AY1216" s="113" t="str">
        <f t="shared" si="595"/>
        <v/>
      </c>
      <c r="AZ1216" s="113" t="str">
        <f t="shared" si="596"/>
        <v/>
      </c>
      <c r="BA1216" s="113" t="str">
        <f t="shared" si="597"/>
        <v/>
      </c>
      <c r="BB1216" s="113" t="str">
        <f t="shared" si="598"/>
        <v/>
      </c>
      <c r="BC1216" s="113" t="str">
        <f t="shared" si="599"/>
        <v/>
      </c>
      <c r="BD1216" s="113" t="str">
        <f t="shared" si="600"/>
        <v/>
      </c>
      <c r="BE1216" s="113" t="str">
        <f t="shared" si="601"/>
        <v/>
      </c>
      <c r="BF1216" s="113" t="str">
        <f t="shared" si="602"/>
        <v/>
      </c>
      <c r="BG1216" s="113" t="str">
        <f t="shared" si="603"/>
        <v/>
      </c>
      <c r="BH1216" s="113" t="str">
        <f t="shared" si="604"/>
        <v/>
      </c>
      <c r="BI1216" s="113" t="str">
        <f t="shared" si="605"/>
        <v/>
      </c>
      <c r="BJ1216" s="113" t="str">
        <f t="shared" si="606"/>
        <v/>
      </c>
      <c r="BK1216" s="113" t="str">
        <f t="shared" si="607"/>
        <v/>
      </c>
      <c r="BL1216" s="113" t="str">
        <f t="shared" si="608"/>
        <v/>
      </c>
      <c r="BM1216" s="113" t="str">
        <f t="shared" si="609"/>
        <v/>
      </c>
      <c r="BN1216" s="113" t="str">
        <f t="shared" si="610"/>
        <v/>
      </c>
    </row>
    <row r="1217" spans="1:66">
      <c r="A1217" s="111">
        <f>IF('Data Entry'!$H$4="","",'Data Entry'!$H$4)</f>
        <v>8</v>
      </c>
      <c r="B1217" s="111" t="str">
        <f>IF('Data Entry'!B1222="","",'Data Entry'!B1222)</f>
        <v/>
      </c>
      <c r="C1217" s="111" t="str">
        <f>IF('Data Entry'!C1222="","",'Data Entry'!C1222)</f>
        <v/>
      </c>
      <c r="D1217" s="114" t="str">
        <f>IF('Data Entry'!D1222="","",'Data Entry'!D1222)</f>
        <v/>
      </c>
      <c r="E1217" s="111" t="str">
        <f>IF('Data Entry'!E1222="","",UPPER('Data Entry'!E1222))</f>
        <v/>
      </c>
      <c r="F1217" s="111"/>
      <c r="G1217" s="111" t="str">
        <f>IF('Data Entry'!F1222="","",UPPER('Data Entry'!F1222))</f>
        <v/>
      </c>
      <c r="H1217" s="111"/>
      <c r="I1217" s="111"/>
      <c r="J1217" s="111"/>
      <c r="K1217" s="111" t="str">
        <f>IF('Data Entry'!G1222="","",'Data Entry'!G1222)</f>
        <v/>
      </c>
      <c r="L1217" s="111" t="str">
        <f>IF('Data Entry'!H1222="","",'Data Entry'!H1222)</f>
        <v/>
      </c>
      <c r="M1217" s="111"/>
      <c r="N1217" s="111"/>
      <c r="O1217" s="111"/>
      <c r="P1217" s="111"/>
      <c r="Q1217" s="111"/>
      <c r="R1217" s="111"/>
      <c r="S1217" s="111"/>
      <c r="T1217" s="111"/>
      <c r="U1217" s="111"/>
      <c r="V1217" s="111"/>
      <c r="W1217" s="111"/>
      <c r="X1217" s="111"/>
      <c r="Y1217" s="111"/>
      <c r="Z1217" s="111"/>
      <c r="AA1217" s="111"/>
      <c r="AB1217" s="111"/>
      <c r="AC1217" s="111"/>
      <c r="AD1217" s="111"/>
      <c r="AE1217" s="112"/>
      <c r="AF1217" s="68" t="str">
        <f>IF(AK1217="","",IF(AK1217&gt;0,COUNT($AG$2:AG1217),""))</f>
        <v/>
      </c>
      <c r="AG1217" s="113">
        <f t="shared" si="579"/>
        <v>8</v>
      </c>
      <c r="AH1217" s="113" t="str">
        <f t="shared" si="580"/>
        <v/>
      </c>
      <c r="AI1217" s="113" t="str">
        <f t="shared" si="581"/>
        <v/>
      </c>
      <c r="AJ1217" s="113" t="str">
        <f t="shared" si="582"/>
        <v/>
      </c>
      <c r="AK1217" s="113" t="str">
        <f t="shared" si="583"/>
        <v/>
      </c>
      <c r="AL1217" s="113">
        <f t="shared" si="584"/>
        <v>0</v>
      </c>
      <c r="AM1217" s="113" t="str">
        <f t="shared" si="585"/>
        <v/>
      </c>
      <c r="AN1217" s="113">
        <f t="shared" si="586"/>
        <v>0</v>
      </c>
      <c r="AO1217" s="113">
        <f t="shared" si="587"/>
        <v>0</v>
      </c>
      <c r="AP1217" s="113">
        <f t="shared" si="588"/>
        <v>0</v>
      </c>
      <c r="AQ1217" s="113" t="str">
        <f t="shared" si="589"/>
        <v/>
      </c>
      <c r="AR1217" s="113" t="str">
        <f t="shared" si="590"/>
        <v/>
      </c>
      <c r="AS1217" s="113">
        <f t="shared" si="591"/>
        <v>0</v>
      </c>
      <c r="AT1217" s="113">
        <f t="shared" si="592"/>
        <v>0</v>
      </c>
      <c r="AU1217" s="113">
        <f t="shared" si="593"/>
        <v>0</v>
      </c>
      <c r="AV1217" s="113">
        <f t="shared" si="594"/>
        <v>0</v>
      </c>
      <c r="AX1217" s="68" t="str">
        <f>IF(BC1217="","",IF(BC1217&gt;0,COUNT($AY$2:AY1217),""))</f>
        <v/>
      </c>
      <c r="AY1217" s="113" t="str">
        <f t="shared" si="595"/>
        <v/>
      </c>
      <c r="AZ1217" s="113" t="str">
        <f t="shared" si="596"/>
        <v/>
      </c>
      <c r="BA1217" s="113" t="str">
        <f t="shared" si="597"/>
        <v/>
      </c>
      <c r="BB1217" s="113" t="str">
        <f t="shared" si="598"/>
        <v/>
      </c>
      <c r="BC1217" s="113" t="str">
        <f t="shared" si="599"/>
        <v/>
      </c>
      <c r="BD1217" s="113" t="str">
        <f t="shared" si="600"/>
        <v/>
      </c>
      <c r="BE1217" s="113" t="str">
        <f t="shared" si="601"/>
        <v/>
      </c>
      <c r="BF1217" s="113" t="str">
        <f t="shared" si="602"/>
        <v/>
      </c>
      <c r="BG1217" s="113" t="str">
        <f t="shared" si="603"/>
        <v/>
      </c>
      <c r="BH1217" s="113" t="str">
        <f t="shared" si="604"/>
        <v/>
      </c>
      <c r="BI1217" s="113" t="str">
        <f t="shared" si="605"/>
        <v/>
      </c>
      <c r="BJ1217" s="113" t="str">
        <f t="shared" si="606"/>
        <v/>
      </c>
      <c r="BK1217" s="113" t="str">
        <f t="shared" si="607"/>
        <v/>
      </c>
      <c r="BL1217" s="113" t="str">
        <f t="shared" si="608"/>
        <v/>
      </c>
      <c r="BM1217" s="113" t="str">
        <f t="shared" si="609"/>
        <v/>
      </c>
      <c r="BN1217" s="113" t="str">
        <f t="shared" si="610"/>
        <v/>
      </c>
    </row>
    <row r="1218" spans="1:66">
      <c r="A1218" s="111">
        <f>IF('Data Entry'!$H$4="","",'Data Entry'!$H$4)</f>
        <v>8</v>
      </c>
      <c r="B1218" s="111" t="str">
        <f>IF('Data Entry'!B1223="","",'Data Entry'!B1223)</f>
        <v/>
      </c>
      <c r="C1218" s="111" t="str">
        <f>IF('Data Entry'!C1223="","",'Data Entry'!C1223)</f>
        <v/>
      </c>
      <c r="D1218" s="114" t="str">
        <f>IF('Data Entry'!D1223="","",'Data Entry'!D1223)</f>
        <v/>
      </c>
      <c r="E1218" s="111" t="str">
        <f>IF('Data Entry'!E1223="","",UPPER('Data Entry'!E1223))</f>
        <v/>
      </c>
      <c r="F1218" s="111"/>
      <c r="G1218" s="111" t="str">
        <f>IF('Data Entry'!F1223="","",UPPER('Data Entry'!F1223))</f>
        <v/>
      </c>
      <c r="H1218" s="111"/>
      <c r="I1218" s="111"/>
      <c r="J1218" s="111"/>
      <c r="K1218" s="111" t="str">
        <f>IF('Data Entry'!G1223="","",'Data Entry'!G1223)</f>
        <v/>
      </c>
      <c r="L1218" s="111" t="str">
        <f>IF('Data Entry'!H1223="","",'Data Entry'!H1223)</f>
        <v/>
      </c>
      <c r="M1218" s="111"/>
      <c r="N1218" s="111"/>
      <c r="O1218" s="111"/>
      <c r="P1218" s="111"/>
      <c r="Q1218" s="111"/>
      <c r="R1218" s="111"/>
      <c r="S1218" s="111"/>
      <c r="T1218" s="111"/>
      <c r="U1218" s="111"/>
      <c r="V1218" s="111"/>
      <c r="W1218" s="111"/>
      <c r="X1218" s="111"/>
      <c r="Y1218" s="111"/>
      <c r="Z1218" s="111"/>
      <c r="AA1218" s="111"/>
      <c r="AB1218" s="111"/>
      <c r="AC1218" s="111"/>
      <c r="AD1218" s="111"/>
      <c r="AE1218" s="112"/>
      <c r="AF1218" s="68" t="str">
        <f>IF(AK1218="","",IF(AK1218&gt;0,COUNT($AG$2:AG1218),""))</f>
        <v/>
      </c>
      <c r="AG1218" s="113">
        <f t="shared" si="579"/>
        <v>8</v>
      </c>
      <c r="AH1218" s="113" t="str">
        <f t="shared" si="580"/>
        <v/>
      </c>
      <c r="AI1218" s="113" t="str">
        <f t="shared" si="581"/>
        <v/>
      </c>
      <c r="AJ1218" s="113" t="str">
        <f t="shared" si="582"/>
        <v/>
      </c>
      <c r="AK1218" s="113" t="str">
        <f t="shared" si="583"/>
        <v/>
      </c>
      <c r="AL1218" s="113">
        <f t="shared" si="584"/>
        <v>0</v>
      </c>
      <c r="AM1218" s="113" t="str">
        <f t="shared" si="585"/>
        <v/>
      </c>
      <c r="AN1218" s="113">
        <f t="shared" si="586"/>
        <v>0</v>
      </c>
      <c r="AO1218" s="113">
        <f t="shared" si="587"/>
        <v>0</v>
      </c>
      <c r="AP1218" s="113">
        <f t="shared" si="588"/>
        <v>0</v>
      </c>
      <c r="AQ1218" s="113" t="str">
        <f t="shared" si="589"/>
        <v/>
      </c>
      <c r="AR1218" s="113" t="str">
        <f t="shared" si="590"/>
        <v/>
      </c>
      <c r="AS1218" s="113">
        <f t="shared" si="591"/>
        <v>0</v>
      </c>
      <c r="AT1218" s="113">
        <f t="shared" si="592"/>
        <v>0</v>
      </c>
      <c r="AU1218" s="113">
        <f t="shared" si="593"/>
        <v>0</v>
      </c>
      <c r="AV1218" s="113">
        <f t="shared" si="594"/>
        <v>0</v>
      </c>
      <c r="AX1218" s="68" t="str">
        <f>IF(BC1218="","",IF(BC1218&gt;0,COUNT($AY$2:AY1218),""))</f>
        <v/>
      </c>
      <c r="AY1218" s="113" t="str">
        <f t="shared" si="595"/>
        <v/>
      </c>
      <c r="AZ1218" s="113" t="str">
        <f t="shared" si="596"/>
        <v/>
      </c>
      <c r="BA1218" s="113" t="str">
        <f t="shared" si="597"/>
        <v/>
      </c>
      <c r="BB1218" s="113" t="str">
        <f t="shared" si="598"/>
        <v/>
      </c>
      <c r="BC1218" s="113" t="str">
        <f t="shared" si="599"/>
        <v/>
      </c>
      <c r="BD1218" s="113" t="str">
        <f t="shared" si="600"/>
        <v/>
      </c>
      <c r="BE1218" s="113" t="str">
        <f t="shared" si="601"/>
        <v/>
      </c>
      <c r="BF1218" s="113" t="str">
        <f t="shared" si="602"/>
        <v/>
      </c>
      <c r="BG1218" s="113" t="str">
        <f t="shared" si="603"/>
        <v/>
      </c>
      <c r="BH1218" s="113" t="str">
        <f t="shared" si="604"/>
        <v/>
      </c>
      <c r="BI1218" s="113" t="str">
        <f t="shared" si="605"/>
        <v/>
      </c>
      <c r="BJ1218" s="113" t="str">
        <f t="shared" si="606"/>
        <v/>
      </c>
      <c r="BK1218" s="113" t="str">
        <f t="shared" si="607"/>
        <v/>
      </c>
      <c r="BL1218" s="113" t="str">
        <f t="shared" si="608"/>
        <v/>
      </c>
      <c r="BM1218" s="113" t="str">
        <f t="shared" si="609"/>
        <v/>
      </c>
      <c r="BN1218" s="113" t="str">
        <f t="shared" si="610"/>
        <v/>
      </c>
    </row>
    <row r="1219" spans="1:66">
      <c r="A1219" s="111">
        <f>IF('Data Entry'!$H$4="","",'Data Entry'!$H$4)</f>
        <v>8</v>
      </c>
      <c r="B1219" s="111" t="str">
        <f>IF('Data Entry'!B1224="","",'Data Entry'!B1224)</f>
        <v/>
      </c>
      <c r="C1219" s="111" t="str">
        <f>IF('Data Entry'!C1224="","",'Data Entry'!C1224)</f>
        <v/>
      </c>
      <c r="D1219" s="114" t="str">
        <f>IF('Data Entry'!D1224="","",'Data Entry'!D1224)</f>
        <v/>
      </c>
      <c r="E1219" s="111" t="str">
        <f>IF('Data Entry'!E1224="","",UPPER('Data Entry'!E1224))</f>
        <v/>
      </c>
      <c r="F1219" s="111"/>
      <c r="G1219" s="111" t="str">
        <f>IF('Data Entry'!F1224="","",UPPER('Data Entry'!F1224))</f>
        <v/>
      </c>
      <c r="H1219" s="111"/>
      <c r="I1219" s="111"/>
      <c r="J1219" s="111"/>
      <c r="K1219" s="111" t="str">
        <f>IF('Data Entry'!G1224="","",'Data Entry'!G1224)</f>
        <v/>
      </c>
      <c r="L1219" s="111" t="str">
        <f>IF('Data Entry'!H1224="","",'Data Entry'!H1224)</f>
        <v/>
      </c>
      <c r="M1219" s="111"/>
      <c r="N1219" s="111"/>
      <c r="O1219" s="111"/>
      <c r="P1219" s="111"/>
      <c r="Q1219" s="111"/>
      <c r="R1219" s="111"/>
      <c r="S1219" s="111"/>
      <c r="T1219" s="111"/>
      <c r="U1219" s="111"/>
      <c r="V1219" s="111"/>
      <c r="W1219" s="111"/>
      <c r="X1219" s="111"/>
      <c r="Y1219" s="111"/>
      <c r="Z1219" s="111"/>
      <c r="AA1219" s="111"/>
      <c r="AB1219" s="111"/>
      <c r="AC1219" s="111"/>
      <c r="AD1219" s="111"/>
      <c r="AE1219" s="112"/>
      <c r="AF1219" s="68" t="str">
        <f>IF(AK1219="","",IF(AK1219&gt;0,COUNT($AG$2:AG1219),""))</f>
        <v/>
      </c>
      <c r="AG1219" s="113">
        <f t="shared" ref="AG1219:AG1282" si="611">IF(AND($AJ$1=8,$A1219=8),A1219,"")</f>
        <v>8</v>
      </c>
      <c r="AH1219" s="113" t="str">
        <f t="shared" ref="AH1219:AH1282" si="612">IF(AND($AJ$1=8,$A1219=8),B1219,"")</f>
        <v/>
      </c>
      <c r="AI1219" s="113" t="str">
        <f t="shared" ref="AI1219:AI1282" si="613">IF(AND($AJ$1=8,$A1219=8),C1219,"")</f>
        <v/>
      </c>
      <c r="AJ1219" s="113" t="str">
        <f t="shared" ref="AJ1219:AJ1282" si="614">IF(AND($AJ$1=8,$A1219=8),D1219,"")</f>
        <v/>
      </c>
      <c r="AK1219" s="113" t="str">
        <f t="shared" ref="AK1219:AK1282" si="615">IF(AND($AJ$1=8,$A1219=8),E1219,"")</f>
        <v/>
      </c>
      <c r="AL1219" s="113">
        <f t="shared" ref="AL1219:AL1282" si="616">IF(AND($AJ$1=8,$A1219=8),F1219,"")</f>
        <v>0</v>
      </c>
      <c r="AM1219" s="113" t="str">
        <f t="shared" ref="AM1219:AM1282" si="617">IF(AND($AJ$1=8,$A1219=8),G1219,"")</f>
        <v/>
      </c>
      <c r="AN1219" s="113">
        <f t="shared" ref="AN1219:AN1282" si="618">IF(AND($AJ$1=8,$A1219=8),H1219,"")</f>
        <v>0</v>
      </c>
      <c r="AO1219" s="113">
        <f t="shared" ref="AO1219:AO1282" si="619">IF(AND($AJ$1=8,$A1219=8),I1219,"")</f>
        <v>0</v>
      </c>
      <c r="AP1219" s="113">
        <f t="shared" ref="AP1219:AP1282" si="620">IF(AND($AJ$1=8,$A1219=8),J1219,"")</f>
        <v>0</v>
      </c>
      <c r="AQ1219" s="113" t="str">
        <f t="shared" ref="AQ1219:AQ1282" si="621">IF(AND($AJ$1=8,$A1219=8),K1219,"")</f>
        <v/>
      </c>
      <c r="AR1219" s="113" t="str">
        <f t="shared" ref="AR1219:AR1282" si="622">IF(AND($AJ$1=8,$A1219=8),L1219,"")</f>
        <v/>
      </c>
      <c r="AS1219" s="113">
        <f t="shared" ref="AS1219:AS1282" si="623">IF(AND($AJ$1=8,$A1219=8),M1219,"")</f>
        <v>0</v>
      </c>
      <c r="AT1219" s="113">
        <f t="shared" ref="AT1219:AT1282" si="624">IF(AND($AJ$1=8,$A1219=8),N1219,"")</f>
        <v>0</v>
      </c>
      <c r="AU1219" s="113">
        <f t="shared" ref="AU1219:AU1282" si="625">IF(AND($AJ$1=8,$A1219=8),O1219,"")</f>
        <v>0</v>
      </c>
      <c r="AV1219" s="113">
        <f t="shared" ref="AV1219:AV1282" si="626">IF(AND($AJ$1=8,$A1219=8),P1219,"")</f>
        <v>0</v>
      </c>
      <c r="AX1219" s="68" t="str">
        <f>IF(BC1219="","",IF(BC1219&gt;0,COUNT($AY$2:AY1219),""))</f>
        <v/>
      </c>
      <c r="AY1219" s="113" t="str">
        <f t="shared" ref="AY1219:AY1282" si="627">IF(AND($BB$1=8,$A1219=8,$BC$1=B1219),A1219,"")</f>
        <v/>
      </c>
      <c r="AZ1219" s="113" t="str">
        <f t="shared" ref="AZ1219:AZ1282" si="628">IF(AND($BB$1=8,$A1219=8,$BC$1=$B1219),B1219,"")</f>
        <v/>
      </c>
      <c r="BA1219" s="113" t="str">
        <f t="shared" ref="BA1219:BA1282" si="629">IF(AND($BB$1=8,$A1219=8,$BC$1=$B1219),C1219,"")</f>
        <v/>
      </c>
      <c r="BB1219" s="113" t="str">
        <f t="shared" ref="BB1219:BB1282" si="630">IF(AND($BB$1=8,$A1219=8,$BC$1=$B1219),D1219,"")</f>
        <v/>
      </c>
      <c r="BC1219" s="113" t="str">
        <f t="shared" ref="BC1219:BC1282" si="631">IF(AND($BB$1=8,$A1219=8,$BC$1=$B1219),E1219,"")</f>
        <v/>
      </c>
      <c r="BD1219" s="113" t="str">
        <f t="shared" ref="BD1219:BD1282" si="632">IF(AND($BB$1=8,$A1219=8,$BC$1=$B1219),F1219,"")</f>
        <v/>
      </c>
      <c r="BE1219" s="113" t="str">
        <f t="shared" ref="BE1219:BE1282" si="633">IF(AND($BB$1=8,$A1219=8,$BC$1=$B1219),G1219,"")</f>
        <v/>
      </c>
      <c r="BF1219" s="113" t="str">
        <f t="shared" ref="BF1219:BF1282" si="634">IF(AND($BB$1=8,$A1219=8,$BC$1=$B1219),H1219,"")</f>
        <v/>
      </c>
      <c r="BG1219" s="113" t="str">
        <f t="shared" ref="BG1219:BG1282" si="635">IF(AND($BB$1=8,$A1219=8,$BC$1=$B1219),I1219,"")</f>
        <v/>
      </c>
      <c r="BH1219" s="113" t="str">
        <f t="shared" ref="BH1219:BH1282" si="636">IF(AND($BB$1=8,$A1219=8,$BC$1=$B1219),J1219,"")</f>
        <v/>
      </c>
      <c r="BI1219" s="113" t="str">
        <f t="shared" ref="BI1219:BI1282" si="637">IF(AND($BB$1=8,$A1219=8,$BC$1=$B1219),K1219,"")</f>
        <v/>
      </c>
      <c r="BJ1219" s="113" t="str">
        <f t="shared" ref="BJ1219:BJ1282" si="638">IF(AND($BB$1=8,$A1219=8,$BC$1=$B1219),L1219,"")</f>
        <v/>
      </c>
      <c r="BK1219" s="113" t="str">
        <f t="shared" ref="BK1219:BK1282" si="639">IF(AND($BB$1=8,$A1219=8,$BC$1=$B1219),M1219,"")</f>
        <v/>
      </c>
      <c r="BL1219" s="113" t="str">
        <f t="shared" ref="BL1219:BL1282" si="640">IF(AND($BB$1=8,$A1219=8,$BC$1=$B1219),N1219,"")</f>
        <v/>
      </c>
      <c r="BM1219" s="113" t="str">
        <f t="shared" ref="BM1219:BM1282" si="641">IF(AND($BB$1=8,$A1219=8,$BC$1=$B1219),O1219,"")</f>
        <v/>
      </c>
      <c r="BN1219" s="113" t="str">
        <f t="shared" ref="BN1219:BN1282" si="642">IF(AND($BB$1=8,$A1219=8,$BC$1=$B1219),P1219,"")</f>
        <v/>
      </c>
    </row>
    <row r="1220" spans="1:66">
      <c r="A1220" s="111">
        <f>IF('Data Entry'!$H$4="","",'Data Entry'!$H$4)</f>
        <v>8</v>
      </c>
      <c r="B1220" s="111" t="str">
        <f>IF('Data Entry'!B1225="","",'Data Entry'!B1225)</f>
        <v/>
      </c>
      <c r="C1220" s="111" t="str">
        <f>IF('Data Entry'!C1225="","",'Data Entry'!C1225)</f>
        <v/>
      </c>
      <c r="D1220" s="114" t="str">
        <f>IF('Data Entry'!D1225="","",'Data Entry'!D1225)</f>
        <v/>
      </c>
      <c r="E1220" s="111" t="str">
        <f>IF('Data Entry'!E1225="","",UPPER('Data Entry'!E1225))</f>
        <v/>
      </c>
      <c r="F1220" s="111"/>
      <c r="G1220" s="111" t="str">
        <f>IF('Data Entry'!F1225="","",UPPER('Data Entry'!F1225))</f>
        <v/>
      </c>
      <c r="H1220" s="111"/>
      <c r="I1220" s="111"/>
      <c r="J1220" s="111"/>
      <c r="K1220" s="111" t="str">
        <f>IF('Data Entry'!G1225="","",'Data Entry'!G1225)</f>
        <v/>
      </c>
      <c r="L1220" s="111" t="str">
        <f>IF('Data Entry'!H1225="","",'Data Entry'!H1225)</f>
        <v/>
      </c>
      <c r="M1220" s="111"/>
      <c r="N1220" s="111"/>
      <c r="O1220" s="111"/>
      <c r="P1220" s="111"/>
      <c r="Q1220" s="111"/>
      <c r="R1220" s="111"/>
      <c r="S1220" s="111"/>
      <c r="T1220" s="111"/>
      <c r="U1220" s="111"/>
      <c r="V1220" s="111"/>
      <c r="W1220" s="111"/>
      <c r="X1220" s="111"/>
      <c r="Y1220" s="111"/>
      <c r="Z1220" s="111"/>
      <c r="AA1220" s="111"/>
      <c r="AB1220" s="111"/>
      <c r="AC1220" s="111"/>
      <c r="AD1220" s="111"/>
      <c r="AE1220" s="112"/>
      <c r="AF1220" s="68" t="str">
        <f>IF(AK1220="","",IF(AK1220&gt;0,COUNT($AG$2:AG1220),""))</f>
        <v/>
      </c>
      <c r="AG1220" s="113">
        <f t="shared" si="611"/>
        <v>8</v>
      </c>
      <c r="AH1220" s="113" t="str">
        <f t="shared" si="612"/>
        <v/>
      </c>
      <c r="AI1220" s="113" t="str">
        <f t="shared" si="613"/>
        <v/>
      </c>
      <c r="AJ1220" s="113" t="str">
        <f t="shared" si="614"/>
        <v/>
      </c>
      <c r="AK1220" s="113" t="str">
        <f t="shared" si="615"/>
        <v/>
      </c>
      <c r="AL1220" s="113">
        <f t="shared" si="616"/>
        <v>0</v>
      </c>
      <c r="AM1220" s="113" t="str">
        <f t="shared" si="617"/>
        <v/>
      </c>
      <c r="AN1220" s="113">
        <f t="shared" si="618"/>
        <v>0</v>
      </c>
      <c r="AO1220" s="113">
        <f t="shared" si="619"/>
        <v>0</v>
      </c>
      <c r="AP1220" s="113">
        <f t="shared" si="620"/>
        <v>0</v>
      </c>
      <c r="AQ1220" s="113" t="str">
        <f t="shared" si="621"/>
        <v/>
      </c>
      <c r="AR1220" s="113" t="str">
        <f t="shared" si="622"/>
        <v/>
      </c>
      <c r="AS1220" s="113">
        <f t="shared" si="623"/>
        <v>0</v>
      </c>
      <c r="AT1220" s="113">
        <f t="shared" si="624"/>
        <v>0</v>
      </c>
      <c r="AU1220" s="113">
        <f t="shared" si="625"/>
        <v>0</v>
      </c>
      <c r="AV1220" s="113">
        <f t="shared" si="626"/>
        <v>0</v>
      </c>
      <c r="AX1220" s="68" t="str">
        <f>IF(BC1220="","",IF(BC1220&gt;0,COUNT($AY$2:AY1220),""))</f>
        <v/>
      </c>
      <c r="AY1220" s="113" t="str">
        <f t="shared" si="627"/>
        <v/>
      </c>
      <c r="AZ1220" s="113" t="str">
        <f t="shared" si="628"/>
        <v/>
      </c>
      <c r="BA1220" s="113" t="str">
        <f t="shared" si="629"/>
        <v/>
      </c>
      <c r="BB1220" s="113" t="str">
        <f t="shared" si="630"/>
        <v/>
      </c>
      <c r="BC1220" s="113" t="str">
        <f t="shared" si="631"/>
        <v/>
      </c>
      <c r="BD1220" s="113" t="str">
        <f t="shared" si="632"/>
        <v/>
      </c>
      <c r="BE1220" s="113" t="str">
        <f t="shared" si="633"/>
        <v/>
      </c>
      <c r="BF1220" s="113" t="str">
        <f t="shared" si="634"/>
        <v/>
      </c>
      <c r="BG1220" s="113" t="str">
        <f t="shared" si="635"/>
        <v/>
      </c>
      <c r="BH1220" s="113" t="str">
        <f t="shared" si="636"/>
        <v/>
      </c>
      <c r="BI1220" s="113" t="str">
        <f t="shared" si="637"/>
        <v/>
      </c>
      <c r="BJ1220" s="113" t="str">
        <f t="shared" si="638"/>
        <v/>
      </c>
      <c r="BK1220" s="113" t="str">
        <f t="shared" si="639"/>
        <v/>
      </c>
      <c r="BL1220" s="113" t="str">
        <f t="shared" si="640"/>
        <v/>
      </c>
      <c r="BM1220" s="113" t="str">
        <f t="shared" si="641"/>
        <v/>
      </c>
      <c r="BN1220" s="113" t="str">
        <f t="shared" si="642"/>
        <v/>
      </c>
    </row>
    <row r="1221" spans="1:66">
      <c r="A1221" s="111">
        <f>IF('Data Entry'!$H$4="","",'Data Entry'!$H$4)</f>
        <v>8</v>
      </c>
      <c r="B1221" s="111" t="str">
        <f>IF('Data Entry'!B1226="","",'Data Entry'!B1226)</f>
        <v/>
      </c>
      <c r="C1221" s="111" t="str">
        <f>IF('Data Entry'!C1226="","",'Data Entry'!C1226)</f>
        <v/>
      </c>
      <c r="D1221" s="114" t="str">
        <f>IF('Data Entry'!D1226="","",'Data Entry'!D1226)</f>
        <v/>
      </c>
      <c r="E1221" s="111" t="str">
        <f>IF('Data Entry'!E1226="","",UPPER('Data Entry'!E1226))</f>
        <v/>
      </c>
      <c r="F1221" s="111"/>
      <c r="G1221" s="111" t="str">
        <f>IF('Data Entry'!F1226="","",UPPER('Data Entry'!F1226))</f>
        <v/>
      </c>
      <c r="H1221" s="111"/>
      <c r="I1221" s="111"/>
      <c r="J1221" s="111"/>
      <c r="K1221" s="111" t="str">
        <f>IF('Data Entry'!G1226="","",'Data Entry'!G1226)</f>
        <v/>
      </c>
      <c r="L1221" s="111" t="str">
        <f>IF('Data Entry'!H1226="","",'Data Entry'!H1226)</f>
        <v/>
      </c>
      <c r="M1221" s="111"/>
      <c r="N1221" s="111"/>
      <c r="O1221" s="111"/>
      <c r="P1221" s="111"/>
      <c r="Q1221" s="111"/>
      <c r="R1221" s="111"/>
      <c r="S1221" s="111"/>
      <c r="T1221" s="111"/>
      <c r="U1221" s="111"/>
      <c r="V1221" s="111"/>
      <c r="W1221" s="111"/>
      <c r="X1221" s="111"/>
      <c r="Y1221" s="111"/>
      <c r="Z1221" s="111"/>
      <c r="AA1221" s="111"/>
      <c r="AB1221" s="111"/>
      <c r="AC1221" s="111"/>
      <c r="AD1221" s="111"/>
      <c r="AE1221" s="112"/>
      <c r="AF1221" s="68" t="str">
        <f>IF(AK1221="","",IF(AK1221&gt;0,COUNT($AG$2:AG1221),""))</f>
        <v/>
      </c>
      <c r="AG1221" s="113">
        <f t="shared" si="611"/>
        <v>8</v>
      </c>
      <c r="AH1221" s="113" t="str">
        <f t="shared" si="612"/>
        <v/>
      </c>
      <c r="AI1221" s="113" t="str">
        <f t="shared" si="613"/>
        <v/>
      </c>
      <c r="AJ1221" s="113" t="str">
        <f t="shared" si="614"/>
        <v/>
      </c>
      <c r="AK1221" s="113" t="str">
        <f t="shared" si="615"/>
        <v/>
      </c>
      <c r="AL1221" s="113">
        <f t="shared" si="616"/>
        <v>0</v>
      </c>
      <c r="AM1221" s="113" t="str">
        <f t="shared" si="617"/>
        <v/>
      </c>
      <c r="AN1221" s="113">
        <f t="shared" si="618"/>
        <v>0</v>
      </c>
      <c r="AO1221" s="113">
        <f t="shared" si="619"/>
        <v>0</v>
      </c>
      <c r="AP1221" s="113">
        <f t="shared" si="620"/>
        <v>0</v>
      </c>
      <c r="AQ1221" s="113" t="str">
        <f t="shared" si="621"/>
        <v/>
      </c>
      <c r="AR1221" s="113" t="str">
        <f t="shared" si="622"/>
        <v/>
      </c>
      <c r="AS1221" s="113">
        <f t="shared" si="623"/>
        <v>0</v>
      </c>
      <c r="AT1221" s="113">
        <f t="shared" si="624"/>
        <v>0</v>
      </c>
      <c r="AU1221" s="113">
        <f t="shared" si="625"/>
        <v>0</v>
      </c>
      <c r="AV1221" s="113">
        <f t="shared" si="626"/>
        <v>0</v>
      </c>
      <c r="AX1221" s="68" t="str">
        <f>IF(BC1221="","",IF(BC1221&gt;0,COUNT($AY$2:AY1221),""))</f>
        <v/>
      </c>
      <c r="AY1221" s="113" t="str">
        <f t="shared" si="627"/>
        <v/>
      </c>
      <c r="AZ1221" s="113" t="str">
        <f t="shared" si="628"/>
        <v/>
      </c>
      <c r="BA1221" s="113" t="str">
        <f t="shared" si="629"/>
        <v/>
      </c>
      <c r="BB1221" s="113" t="str">
        <f t="shared" si="630"/>
        <v/>
      </c>
      <c r="BC1221" s="113" t="str">
        <f t="shared" si="631"/>
        <v/>
      </c>
      <c r="BD1221" s="113" t="str">
        <f t="shared" si="632"/>
        <v/>
      </c>
      <c r="BE1221" s="113" t="str">
        <f t="shared" si="633"/>
        <v/>
      </c>
      <c r="BF1221" s="113" t="str">
        <f t="shared" si="634"/>
        <v/>
      </c>
      <c r="BG1221" s="113" t="str">
        <f t="shared" si="635"/>
        <v/>
      </c>
      <c r="BH1221" s="113" t="str">
        <f t="shared" si="636"/>
        <v/>
      </c>
      <c r="BI1221" s="113" t="str">
        <f t="shared" si="637"/>
        <v/>
      </c>
      <c r="BJ1221" s="113" t="str">
        <f t="shared" si="638"/>
        <v/>
      </c>
      <c r="BK1221" s="113" t="str">
        <f t="shared" si="639"/>
        <v/>
      </c>
      <c r="BL1221" s="113" t="str">
        <f t="shared" si="640"/>
        <v/>
      </c>
      <c r="BM1221" s="113" t="str">
        <f t="shared" si="641"/>
        <v/>
      </c>
      <c r="BN1221" s="113" t="str">
        <f t="shared" si="642"/>
        <v/>
      </c>
    </row>
    <row r="1222" spans="1:66">
      <c r="A1222" s="111">
        <f>IF('Data Entry'!$H$4="","",'Data Entry'!$H$4)</f>
        <v>8</v>
      </c>
      <c r="B1222" s="111" t="str">
        <f>IF('Data Entry'!B1227="","",'Data Entry'!B1227)</f>
        <v/>
      </c>
      <c r="C1222" s="111" t="str">
        <f>IF('Data Entry'!C1227="","",'Data Entry'!C1227)</f>
        <v/>
      </c>
      <c r="D1222" s="114" t="str">
        <f>IF('Data Entry'!D1227="","",'Data Entry'!D1227)</f>
        <v/>
      </c>
      <c r="E1222" s="111" t="str">
        <f>IF('Data Entry'!E1227="","",UPPER('Data Entry'!E1227))</f>
        <v/>
      </c>
      <c r="F1222" s="111"/>
      <c r="G1222" s="111" t="str">
        <f>IF('Data Entry'!F1227="","",UPPER('Data Entry'!F1227))</f>
        <v/>
      </c>
      <c r="H1222" s="111"/>
      <c r="I1222" s="111"/>
      <c r="J1222" s="111"/>
      <c r="K1222" s="111" t="str">
        <f>IF('Data Entry'!G1227="","",'Data Entry'!G1227)</f>
        <v/>
      </c>
      <c r="L1222" s="111" t="str">
        <f>IF('Data Entry'!H1227="","",'Data Entry'!H1227)</f>
        <v/>
      </c>
      <c r="M1222" s="111"/>
      <c r="N1222" s="111"/>
      <c r="O1222" s="111"/>
      <c r="P1222" s="111"/>
      <c r="Q1222" s="111"/>
      <c r="R1222" s="111"/>
      <c r="S1222" s="111"/>
      <c r="T1222" s="111"/>
      <c r="U1222" s="111"/>
      <c r="V1222" s="111"/>
      <c r="W1222" s="111"/>
      <c r="X1222" s="111"/>
      <c r="Y1222" s="111"/>
      <c r="Z1222" s="111"/>
      <c r="AA1222" s="111"/>
      <c r="AB1222" s="111"/>
      <c r="AC1222" s="111"/>
      <c r="AD1222" s="111"/>
      <c r="AE1222" s="112"/>
      <c r="AF1222" s="68" t="str">
        <f>IF(AK1222="","",IF(AK1222&gt;0,COUNT($AG$2:AG1222),""))</f>
        <v/>
      </c>
      <c r="AG1222" s="113">
        <f t="shared" si="611"/>
        <v>8</v>
      </c>
      <c r="AH1222" s="113" t="str">
        <f t="shared" si="612"/>
        <v/>
      </c>
      <c r="AI1222" s="113" t="str">
        <f t="shared" si="613"/>
        <v/>
      </c>
      <c r="AJ1222" s="113" t="str">
        <f t="shared" si="614"/>
        <v/>
      </c>
      <c r="AK1222" s="113" t="str">
        <f t="shared" si="615"/>
        <v/>
      </c>
      <c r="AL1222" s="113">
        <f t="shared" si="616"/>
        <v>0</v>
      </c>
      <c r="AM1222" s="113" t="str">
        <f t="shared" si="617"/>
        <v/>
      </c>
      <c r="AN1222" s="113">
        <f t="shared" si="618"/>
        <v>0</v>
      </c>
      <c r="AO1222" s="113">
        <f t="shared" si="619"/>
        <v>0</v>
      </c>
      <c r="AP1222" s="113">
        <f t="shared" si="620"/>
        <v>0</v>
      </c>
      <c r="AQ1222" s="113" t="str">
        <f t="shared" si="621"/>
        <v/>
      </c>
      <c r="AR1222" s="113" t="str">
        <f t="shared" si="622"/>
        <v/>
      </c>
      <c r="AS1222" s="113">
        <f t="shared" si="623"/>
        <v>0</v>
      </c>
      <c r="AT1222" s="113">
        <f t="shared" si="624"/>
        <v>0</v>
      </c>
      <c r="AU1222" s="113">
        <f t="shared" si="625"/>
        <v>0</v>
      </c>
      <c r="AV1222" s="113">
        <f t="shared" si="626"/>
        <v>0</v>
      </c>
      <c r="AX1222" s="68" t="str">
        <f>IF(BC1222="","",IF(BC1222&gt;0,COUNT($AY$2:AY1222),""))</f>
        <v/>
      </c>
      <c r="AY1222" s="113" t="str">
        <f t="shared" si="627"/>
        <v/>
      </c>
      <c r="AZ1222" s="113" t="str">
        <f t="shared" si="628"/>
        <v/>
      </c>
      <c r="BA1222" s="113" t="str">
        <f t="shared" si="629"/>
        <v/>
      </c>
      <c r="BB1222" s="113" t="str">
        <f t="shared" si="630"/>
        <v/>
      </c>
      <c r="BC1222" s="113" t="str">
        <f t="shared" si="631"/>
        <v/>
      </c>
      <c r="BD1222" s="113" t="str">
        <f t="shared" si="632"/>
        <v/>
      </c>
      <c r="BE1222" s="113" t="str">
        <f t="shared" si="633"/>
        <v/>
      </c>
      <c r="BF1222" s="113" t="str">
        <f t="shared" si="634"/>
        <v/>
      </c>
      <c r="BG1222" s="113" t="str">
        <f t="shared" si="635"/>
        <v/>
      </c>
      <c r="BH1222" s="113" t="str">
        <f t="shared" si="636"/>
        <v/>
      </c>
      <c r="BI1222" s="113" t="str">
        <f t="shared" si="637"/>
        <v/>
      </c>
      <c r="BJ1222" s="113" t="str">
        <f t="shared" si="638"/>
        <v/>
      </c>
      <c r="BK1222" s="113" t="str">
        <f t="shared" si="639"/>
        <v/>
      </c>
      <c r="BL1222" s="113" t="str">
        <f t="shared" si="640"/>
        <v/>
      </c>
      <c r="BM1222" s="113" t="str">
        <f t="shared" si="641"/>
        <v/>
      </c>
      <c r="BN1222" s="113" t="str">
        <f t="shared" si="642"/>
        <v/>
      </c>
    </row>
    <row r="1223" spans="1:66">
      <c r="A1223" s="111">
        <f>IF('Data Entry'!$H$4="","",'Data Entry'!$H$4)</f>
        <v>8</v>
      </c>
      <c r="B1223" s="111" t="str">
        <f>IF('Data Entry'!B1228="","",'Data Entry'!B1228)</f>
        <v/>
      </c>
      <c r="C1223" s="111" t="str">
        <f>IF('Data Entry'!C1228="","",'Data Entry'!C1228)</f>
        <v/>
      </c>
      <c r="D1223" s="114" t="str">
        <f>IF('Data Entry'!D1228="","",'Data Entry'!D1228)</f>
        <v/>
      </c>
      <c r="E1223" s="111" t="str">
        <f>IF('Data Entry'!E1228="","",UPPER('Data Entry'!E1228))</f>
        <v/>
      </c>
      <c r="F1223" s="111"/>
      <c r="G1223" s="111" t="str">
        <f>IF('Data Entry'!F1228="","",UPPER('Data Entry'!F1228))</f>
        <v/>
      </c>
      <c r="H1223" s="111"/>
      <c r="I1223" s="111"/>
      <c r="J1223" s="111"/>
      <c r="K1223" s="111" t="str">
        <f>IF('Data Entry'!G1228="","",'Data Entry'!G1228)</f>
        <v/>
      </c>
      <c r="L1223" s="111" t="str">
        <f>IF('Data Entry'!H1228="","",'Data Entry'!H1228)</f>
        <v/>
      </c>
      <c r="M1223" s="111"/>
      <c r="N1223" s="111"/>
      <c r="O1223" s="111"/>
      <c r="P1223" s="111"/>
      <c r="Q1223" s="111"/>
      <c r="R1223" s="111"/>
      <c r="S1223" s="111"/>
      <c r="T1223" s="111"/>
      <c r="U1223" s="111"/>
      <c r="V1223" s="111"/>
      <c r="W1223" s="111"/>
      <c r="X1223" s="111"/>
      <c r="Y1223" s="111"/>
      <c r="Z1223" s="111"/>
      <c r="AA1223" s="111"/>
      <c r="AB1223" s="111"/>
      <c r="AC1223" s="111"/>
      <c r="AD1223" s="111"/>
      <c r="AE1223" s="112"/>
      <c r="AF1223" s="68" t="str">
        <f>IF(AK1223="","",IF(AK1223&gt;0,COUNT($AG$2:AG1223),""))</f>
        <v/>
      </c>
      <c r="AG1223" s="113">
        <f t="shared" si="611"/>
        <v>8</v>
      </c>
      <c r="AH1223" s="113" t="str">
        <f t="shared" si="612"/>
        <v/>
      </c>
      <c r="AI1223" s="113" t="str">
        <f t="shared" si="613"/>
        <v/>
      </c>
      <c r="AJ1223" s="113" t="str">
        <f t="shared" si="614"/>
        <v/>
      </c>
      <c r="AK1223" s="113" t="str">
        <f t="shared" si="615"/>
        <v/>
      </c>
      <c r="AL1223" s="113">
        <f t="shared" si="616"/>
        <v>0</v>
      </c>
      <c r="AM1223" s="113" t="str">
        <f t="shared" si="617"/>
        <v/>
      </c>
      <c r="AN1223" s="113">
        <f t="shared" si="618"/>
        <v>0</v>
      </c>
      <c r="AO1223" s="113">
        <f t="shared" si="619"/>
        <v>0</v>
      </c>
      <c r="AP1223" s="113">
        <f t="shared" si="620"/>
        <v>0</v>
      </c>
      <c r="AQ1223" s="113" t="str">
        <f t="shared" si="621"/>
        <v/>
      </c>
      <c r="AR1223" s="113" t="str">
        <f t="shared" si="622"/>
        <v/>
      </c>
      <c r="AS1223" s="113">
        <f t="shared" si="623"/>
        <v>0</v>
      </c>
      <c r="AT1223" s="113">
        <f t="shared" si="624"/>
        <v>0</v>
      </c>
      <c r="AU1223" s="113">
        <f t="shared" si="625"/>
        <v>0</v>
      </c>
      <c r="AV1223" s="113">
        <f t="shared" si="626"/>
        <v>0</v>
      </c>
      <c r="AX1223" s="68" t="str">
        <f>IF(BC1223="","",IF(BC1223&gt;0,COUNT($AY$2:AY1223),""))</f>
        <v/>
      </c>
      <c r="AY1223" s="113" t="str">
        <f t="shared" si="627"/>
        <v/>
      </c>
      <c r="AZ1223" s="113" t="str">
        <f t="shared" si="628"/>
        <v/>
      </c>
      <c r="BA1223" s="113" t="str">
        <f t="shared" si="629"/>
        <v/>
      </c>
      <c r="BB1223" s="113" t="str">
        <f t="shared" si="630"/>
        <v/>
      </c>
      <c r="BC1223" s="113" t="str">
        <f t="shared" si="631"/>
        <v/>
      </c>
      <c r="BD1223" s="113" t="str">
        <f t="shared" si="632"/>
        <v/>
      </c>
      <c r="BE1223" s="113" t="str">
        <f t="shared" si="633"/>
        <v/>
      </c>
      <c r="BF1223" s="113" t="str">
        <f t="shared" si="634"/>
        <v/>
      </c>
      <c r="BG1223" s="113" t="str">
        <f t="shared" si="635"/>
        <v/>
      </c>
      <c r="BH1223" s="113" t="str">
        <f t="shared" si="636"/>
        <v/>
      </c>
      <c r="BI1223" s="113" t="str">
        <f t="shared" si="637"/>
        <v/>
      </c>
      <c r="BJ1223" s="113" t="str">
        <f t="shared" si="638"/>
        <v/>
      </c>
      <c r="BK1223" s="113" t="str">
        <f t="shared" si="639"/>
        <v/>
      </c>
      <c r="BL1223" s="113" t="str">
        <f t="shared" si="640"/>
        <v/>
      </c>
      <c r="BM1223" s="113" t="str">
        <f t="shared" si="641"/>
        <v/>
      </c>
      <c r="BN1223" s="113" t="str">
        <f t="shared" si="642"/>
        <v/>
      </c>
    </row>
    <row r="1224" spans="1:66">
      <c r="A1224" s="111">
        <f>IF('Data Entry'!$H$4="","",'Data Entry'!$H$4)</f>
        <v>8</v>
      </c>
      <c r="B1224" s="111" t="str">
        <f>IF('Data Entry'!B1229="","",'Data Entry'!B1229)</f>
        <v/>
      </c>
      <c r="C1224" s="111" t="str">
        <f>IF('Data Entry'!C1229="","",'Data Entry'!C1229)</f>
        <v/>
      </c>
      <c r="D1224" s="114" t="str">
        <f>IF('Data Entry'!D1229="","",'Data Entry'!D1229)</f>
        <v/>
      </c>
      <c r="E1224" s="111" t="str">
        <f>IF('Data Entry'!E1229="","",UPPER('Data Entry'!E1229))</f>
        <v/>
      </c>
      <c r="F1224" s="111"/>
      <c r="G1224" s="111" t="str">
        <f>IF('Data Entry'!F1229="","",UPPER('Data Entry'!F1229))</f>
        <v/>
      </c>
      <c r="H1224" s="111"/>
      <c r="I1224" s="111"/>
      <c r="J1224" s="111"/>
      <c r="K1224" s="111" t="str">
        <f>IF('Data Entry'!G1229="","",'Data Entry'!G1229)</f>
        <v/>
      </c>
      <c r="L1224" s="111" t="str">
        <f>IF('Data Entry'!H1229="","",'Data Entry'!H1229)</f>
        <v/>
      </c>
      <c r="M1224" s="111"/>
      <c r="N1224" s="111"/>
      <c r="O1224" s="111"/>
      <c r="P1224" s="111"/>
      <c r="Q1224" s="111"/>
      <c r="R1224" s="111"/>
      <c r="S1224" s="111"/>
      <c r="T1224" s="111"/>
      <c r="U1224" s="111"/>
      <c r="V1224" s="111"/>
      <c r="W1224" s="111"/>
      <c r="X1224" s="111"/>
      <c r="Y1224" s="111"/>
      <c r="Z1224" s="111"/>
      <c r="AA1224" s="111"/>
      <c r="AB1224" s="111"/>
      <c r="AC1224" s="111"/>
      <c r="AD1224" s="111"/>
      <c r="AE1224" s="112"/>
      <c r="AF1224" s="68" t="str">
        <f>IF(AK1224="","",IF(AK1224&gt;0,COUNT($AG$2:AG1224),""))</f>
        <v/>
      </c>
      <c r="AG1224" s="113">
        <f t="shared" si="611"/>
        <v>8</v>
      </c>
      <c r="AH1224" s="113" t="str">
        <f t="shared" si="612"/>
        <v/>
      </c>
      <c r="AI1224" s="113" t="str">
        <f t="shared" si="613"/>
        <v/>
      </c>
      <c r="AJ1224" s="113" t="str">
        <f t="shared" si="614"/>
        <v/>
      </c>
      <c r="AK1224" s="113" t="str">
        <f t="shared" si="615"/>
        <v/>
      </c>
      <c r="AL1224" s="113">
        <f t="shared" si="616"/>
        <v>0</v>
      </c>
      <c r="AM1224" s="113" t="str">
        <f t="shared" si="617"/>
        <v/>
      </c>
      <c r="AN1224" s="113">
        <f t="shared" si="618"/>
        <v>0</v>
      </c>
      <c r="AO1224" s="113">
        <f t="shared" si="619"/>
        <v>0</v>
      </c>
      <c r="AP1224" s="113">
        <f t="shared" si="620"/>
        <v>0</v>
      </c>
      <c r="AQ1224" s="113" t="str">
        <f t="shared" si="621"/>
        <v/>
      </c>
      <c r="AR1224" s="113" t="str">
        <f t="shared" si="622"/>
        <v/>
      </c>
      <c r="AS1224" s="113">
        <f t="shared" si="623"/>
        <v>0</v>
      </c>
      <c r="AT1224" s="113">
        <f t="shared" si="624"/>
        <v>0</v>
      </c>
      <c r="AU1224" s="113">
        <f t="shared" si="625"/>
        <v>0</v>
      </c>
      <c r="AV1224" s="113">
        <f t="shared" si="626"/>
        <v>0</v>
      </c>
      <c r="AX1224" s="68" t="str">
        <f>IF(BC1224="","",IF(BC1224&gt;0,COUNT($AY$2:AY1224),""))</f>
        <v/>
      </c>
      <c r="AY1224" s="113" t="str">
        <f t="shared" si="627"/>
        <v/>
      </c>
      <c r="AZ1224" s="113" t="str">
        <f t="shared" si="628"/>
        <v/>
      </c>
      <c r="BA1224" s="113" t="str">
        <f t="shared" si="629"/>
        <v/>
      </c>
      <c r="BB1224" s="113" t="str">
        <f t="shared" si="630"/>
        <v/>
      </c>
      <c r="BC1224" s="113" t="str">
        <f t="shared" si="631"/>
        <v/>
      </c>
      <c r="BD1224" s="113" t="str">
        <f t="shared" si="632"/>
        <v/>
      </c>
      <c r="BE1224" s="113" t="str">
        <f t="shared" si="633"/>
        <v/>
      </c>
      <c r="BF1224" s="113" t="str">
        <f t="shared" si="634"/>
        <v/>
      </c>
      <c r="BG1224" s="113" t="str">
        <f t="shared" si="635"/>
        <v/>
      </c>
      <c r="BH1224" s="113" t="str">
        <f t="shared" si="636"/>
        <v/>
      </c>
      <c r="BI1224" s="113" t="str">
        <f t="shared" si="637"/>
        <v/>
      </c>
      <c r="BJ1224" s="113" t="str">
        <f t="shared" si="638"/>
        <v/>
      </c>
      <c r="BK1224" s="113" t="str">
        <f t="shared" si="639"/>
        <v/>
      </c>
      <c r="BL1224" s="113" t="str">
        <f t="shared" si="640"/>
        <v/>
      </c>
      <c r="BM1224" s="113" t="str">
        <f t="shared" si="641"/>
        <v/>
      </c>
      <c r="BN1224" s="113" t="str">
        <f t="shared" si="642"/>
        <v/>
      </c>
    </row>
    <row r="1225" spans="1:66">
      <c r="A1225" s="111">
        <f>IF('Data Entry'!$H$4="","",'Data Entry'!$H$4)</f>
        <v>8</v>
      </c>
      <c r="B1225" s="111" t="str">
        <f>IF('Data Entry'!B1230="","",'Data Entry'!B1230)</f>
        <v/>
      </c>
      <c r="C1225" s="111" t="str">
        <f>IF('Data Entry'!C1230="","",'Data Entry'!C1230)</f>
        <v/>
      </c>
      <c r="D1225" s="114" t="str">
        <f>IF('Data Entry'!D1230="","",'Data Entry'!D1230)</f>
        <v/>
      </c>
      <c r="E1225" s="111" t="str">
        <f>IF('Data Entry'!E1230="","",UPPER('Data Entry'!E1230))</f>
        <v/>
      </c>
      <c r="F1225" s="111"/>
      <c r="G1225" s="111" t="str">
        <f>IF('Data Entry'!F1230="","",UPPER('Data Entry'!F1230))</f>
        <v/>
      </c>
      <c r="H1225" s="111"/>
      <c r="I1225" s="111"/>
      <c r="J1225" s="111"/>
      <c r="K1225" s="111" t="str">
        <f>IF('Data Entry'!G1230="","",'Data Entry'!G1230)</f>
        <v/>
      </c>
      <c r="L1225" s="111" t="str">
        <f>IF('Data Entry'!H1230="","",'Data Entry'!H1230)</f>
        <v/>
      </c>
      <c r="M1225" s="111"/>
      <c r="N1225" s="111"/>
      <c r="O1225" s="111"/>
      <c r="P1225" s="111"/>
      <c r="Q1225" s="111"/>
      <c r="R1225" s="111"/>
      <c r="S1225" s="111"/>
      <c r="T1225" s="111"/>
      <c r="U1225" s="111"/>
      <c r="V1225" s="111"/>
      <c r="W1225" s="111"/>
      <c r="X1225" s="111"/>
      <c r="Y1225" s="111"/>
      <c r="Z1225" s="111"/>
      <c r="AA1225" s="111"/>
      <c r="AB1225" s="111"/>
      <c r="AC1225" s="111"/>
      <c r="AD1225" s="111"/>
      <c r="AE1225" s="112"/>
      <c r="AF1225" s="68" t="str">
        <f>IF(AK1225="","",IF(AK1225&gt;0,COUNT($AG$2:AG1225),""))</f>
        <v/>
      </c>
      <c r="AG1225" s="113">
        <f t="shared" si="611"/>
        <v>8</v>
      </c>
      <c r="AH1225" s="113" t="str">
        <f t="shared" si="612"/>
        <v/>
      </c>
      <c r="AI1225" s="113" t="str">
        <f t="shared" si="613"/>
        <v/>
      </c>
      <c r="AJ1225" s="113" t="str">
        <f t="shared" si="614"/>
        <v/>
      </c>
      <c r="AK1225" s="113" t="str">
        <f t="shared" si="615"/>
        <v/>
      </c>
      <c r="AL1225" s="113">
        <f t="shared" si="616"/>
        <v>0</v>
      </c>
      <c r="AM1225" s="113" t="str">
        <f t="shared" si="617"/>
        <v/>
      </c>
      <c r="AN1225" s="113">
        <f t="shared" si="618"/>
        <v>0</v>
      </c>
      <c r="AO1225" s="113">
        <f t="shared" si="619"/>
        <v>0</v>
      </c>
      <c r="AP1225" s="113">
        <f t="shared" si="620"/>
        <v>0</v>
      </c>
      <c r="AQ1225" s="113" t="str">
        <f t="shared" si="621"/>
        <v/>
      </c>
      <c r="AR1225" s="113" t="str">
        <f t="shared" si="622"/>
        <v/>
      </c>
      <c r="AS1225" s="113">
        <f t="shared" si="623"/>
        <v>0</v>
      </c>
      <c r="AT1225" s="113">
        <f t="shared" si="624"/>
        <v>0</v>
      </c>
      <c r="AU1225" s="113">
        <f t="shared" si="625"/>
        <v>0</v>
      </c>
      <c r="AV1225" s="113">
        <f t="shared" si="626"/>
        <v>0</v>
      </c>
      <c r="AX1225" s="68" t="str">
        <f>IF(BC1225="","",IF(BC1225&gt;0,COUNT($AY$2:AY1225),""))</f>
        <v/>
      </c>
      <c r="AY1225" s="113" t="str">
        <f t="shared" si="627"/>
        <v/>
      </c>
      <c r="AZ1225" s="113" t="str">
        <f t="shared" si="628"/>
        <v/>
      </c>
      <c r="BA1225" s="113" t="str">
        <f t="shared" si="629"/>
        <v/>
      </c>
      <c r="BB1225" s="113" t="str">
        <f t="shared" si="630"/>
        <v/>
      </c>
      <c r="BC1225" s="113" t="str">
        <f t="shared" si="631"/>
        <v/>
      </c>
      <c r="BD1225" s="113" t="str">
        <f t="shared" si="632"/>
        <v/>
      </c>
      <c r="BE1225" s="113" t="str">
        <f t="shared" si="633"/>
        <v/>
      </c>
      <c r="BF1225" s="113" t="str">
        <f t="shared" si="634"/>
        <v/>
      </c>
      <c r="BG1225" s="113" t="str">
        <f t="shared" si="635"/>
        <v/>
      </c>
      <c r="BH1225" s="113" t="str">
        <f t="shared" si="636"/>
        <v/>
      </c>
      <c r="BI1225" s="113" t="str">
        <f t="shared" si="637"/>
        <v/>
      </c>
      <c r="BJ1225" s="113" t="str">
        <f t="shared" si="638"/>
        <v/>
      </c>
      <c r="BK1225" s="113" t="str">
        <f t="shared" si="639"/>
        <v/>
      </c>
      <c r="BL1225" s="113" t="str">
        <f t="shared" si="640"/>
        <v/>
      </c>
      <c r="BM1225" s="113" t="str">
        <f t="shared" si="641"/>
        <v/>
      </c>
      <c r="BN1225" s="113" t="str">
        <f t="shared" si="642"/>
        <v/>
      </c>
    </row>
    <row r="1226" spans="1:66">
      <c r="A1226" s="111">
        <f>IF('Data Entry'!$H$4="","",'Data Entry'!$H$4)</f>
        <v>8</v>
      </c>
      <c r="B1226" s="111" t="str">
        <f>IF('Data Entry'!B1231="","",'Data Entry'!B1231)</f>
        <v/>
      </c>
      <c r="C1226" s="111" t="str">
        <f>IF('Data Entry'!C1231="","",'Data Entry'!C1231)</f>
        <v/>
      </c>
      <c r="D1226" s="114" t="str">
        <f>IF('Data Entry'!D1231="","",'Data Entry'!D1231)</f>
        <v/>
      </c>
      <c r="E1226" s="111" t="str">
        <f>IF('Data Entry'!E1231="","",UPPER('Data Entry'!E1231))</f>
        <v/>
      </c>
      <c r="F1226" s="111"/>
      <c r="G1226" s="111" t="str">
        <f>IF('Data Entry'!F1231="","",UPPER('Data Entry'!F1231))</f>
        <v/>
      </c>
      <c r="H1226" s="111"/>
      <c r="I1226" s="111"/>
      <c r="J1226" s="111"/>
      <c r="K1226" s="111" t="str">
        <f>IF('Data Entry'!G1231="","",'Data Entry'!G1231)</f>
        <v/>
      </c>
      <c r="L1226" s="111" t="str">
        <f>IF('Data Entry'!H1231="","",'Data Entry'!H1231)</f>
        <v/>
      </c>
      <c r="M1226" s="111"/>
      <c r="N1226" s="111"/>
      <c r="O1226" s="111"/>
      <c r="P1226" s="111"/>
      <c r="Q1226" s="111"/>
      <c r="R1226" s="111"/>
      <c r="S1226" s="111"/>
      <c r="T1226" s="111"/>
      <c r="U1226" s="111"/>
      <c r="V1226" s="111"/>
      <c r="W1226" s="111"/>
      <c r="X1226" s="111"/>
      <c r="Y1226" s="111"/>
      <c r="Z1226" s="111"/>
      <c r="AA1226" s="111"/>
      <c r="AB1226" s="111"/>
      <c r="AC1226" s="111"/>
      <c r="AD1226" s="111"/>
      <c r="AE1226" s="112"/>
      <c r="AF1226" s="68" t="str">
        <f>IF(AK1226="","",IF(AK1226&gt;0,COUNT($AG$2:AG1226),""))</f>
        <v/>
      </c>
      <c r="AG1226" s="113">
        <f t="shared" si="611"/>
        <v>8</v>
      </c>
      <c r="AH1226" s="113" t="str">
        <f t="shared" si="612"/>
        <v/>
      </c>
      <c r="AI1226" s="113" t="str">
        <f t="shared" si="613"/>
        <v/>
      </c>
      <c r="AJ1226" s="113" t="str">
        <f t="shared" si="614"/>
        <v/>
      </c>
      <c r="AK1226" s="113" t="str">
        <f t="shared" si="615"/>
        <v/>
      </c>
      <c r="AL1226" s="113">
        <f t="shared" si="616"/>
        <v>0</v>
      </c>
      <c r="AM1226" s="113" t="str">
        <f t="shared" si="617"/>
        <v/>
      </c>
      <c r="AN1226" s="113">
        <f t="shared" si="618"/>
        <v>0</v>
      </c>
      <c r="AO1226" s="113">
        <f t="shared" si="619"/>
        <v>0</v>
      </c>
      <c r="AP1226" s="113">
        <f t="shared" si="620"/>
        <v>0</v>
      </c>
      <c r="AQ1226" s="113" t="str">
        <f t="shared" si="621"/>
        <v/>
      </c>
      <c r="AR1226" s="113" t="str">
        <f t="shared" si="622"/>
        <v/>
      </c>
      <c r="AS1226" s="113">
        <f t="shared" si="623"/>
        <v>0</v>
      </c>
      <c r="AT1226" s="113">
        <f t="shared" si="624"/>
        <v>0</v>
      </c>
      <c r="AU1226" s="113">
        <f t="shared" si="625"/>
        <v>0</v>
      </c>
      <c r="AV1226" s="113">
        <f t="shared" si="626"/>
        <v>0</v>
      </c>
      <c r="AX1226" s="68" t="str">
        <f>IF(BC1226="","",IF(BC1226&gt;0,COUNT($AY$2:AY1226),""))</f>
        <v/>
      </c>
      <c r="AY1226" s="113" t="str">
        <f t="shared" si="627"/>
        <v/>
      </c>
      <c r="AZ1226" s="113" t="str">
        <f t="shared" si="628"/>
        <v/>
      </c>
      <c r="BA1226" s="113" t="str">
        <f t="shared" si="629"/>
        <v/>
      </c>
      <c r="BB1226" s="113" t="str">
        <f t="shared" si="630"/>
        <v/>
      </c>
      <c r="BC1226" s="113" t="str">
        <f t="shared" si="631"/>
        <v/>
      </c>
      <c r="BD1226" s="113" t="str">
        <f t="shared" si="632"/>
        <v/>
      </c>
      <c r="BE1226" s="113" t="str">
        <f t="shared" si="633"/>
        <v/>
      </c>
      <c r="BF1226" s="113" t="str">
        <f t="shared" si="634"/>
        <v/>
      </c>
      <c r="BG1226" s="113" t="str">
        <f t="shared" si="635"/>
        <v/>
      </c>
      <c r="BH1226" s="113" t="str">
        <f t="shared" si="636"/>
        <v/>
      </c>
      <c r="BI1226" s="113" t="str">
        <f t="shared" si="637"/>
        <v/>
      </c>
      <c r="BJ1226" s="113" t="str">
        <f t="shared" si="638"/>
        <v/>
      </c>
      <c r="BK1226" s="113" t="str">
        <f t="shared" si="639"/>
        <v/>
      </c>
      <c r="BL1226" s="113" t="str">
        <f t="shared" si="640"/>
        <v/>
      </c>
      <c r="BM1226" s="113" t="str">
        <f t="shared" si="641"/>
        <v/>
      </c>
      <c r="BN1226" s="113" t="str">
        <f t="shared" si="642"/>
        <v/>
      </c>
    </row>
    <row r="1227" spans="1:66">
      <c r="A1227" s="111">
        <f>IF('Data Entry'!$H$4="","",'Data Entry'!$H$4)</f>
        <v>8</v>
      </c>
      <c r="B1227" s="111" t="str">
        <f>IF('Data Entry'!B1232="","",'Data Entry'!B1232)</f>
        <v/>
      </c>
      <c r="C1227" s="111" t="str">
        <f>IF('Data Entry'!C1232="","",'Data Entry'!C1232)</f>
        <v/>
      </c>
      <c r="D1227" s="114" t="str">
        <f>IF('Data Entry'!D1232="","",'Data Entry'!D1232)</f>
        <v/>
      </c>
      <c r="E1227" s="111" t="str">
        <f>IF('Data Entry'!E1232="","",UPPER('Data Entry'!E1232))</f>
        <v/>
      </c>
      <c r="F1227" s="111"/>
      <c r="G1227" s="111" t="str">
        <f>IF('Data Entry'!F1232="","",UPPER('Data Entry'!F1232))</f>
        <v/>
      </c>
      <c r="H1227" s="111"/>
      <c r="I1227" s="111"/>
      <c r="J1227" s="111"/>
      <c r="K1227" s="111" t="str">
        <f>IF('Data Entry'!G1232="","",'Data Entry'!G1232)</f>
        <v/>
      </c>
      <c r="L1227" s="111" t="str">
        <f>IF('Data Entry'!H1232="","",'Data Entry'!H1232)</f>
        <v/>
      </c>
      <c r="M1227" s="111"/>
      <c r="N1227" s="111"/>
      <c r="O1227" s="111"/>
      <c r="P1227" s="111"/>
      <c r="Q1227" s="111"/>
      <c r="R1227" s="111"/>
      <c r="S1227" s="111"/>
      <c r="T1227" s="111"/>
      <c r="U1227" s="111"/>
      <c r="V1227" s="111"/>
      <c r="W1227" s="111"/>
      <c r="X1227" s="111"/>
      <c r="Y1227" s="111"/>
      <c r="Z1227" s="111"/>
      <c r="AA1227" s="111"/>
      <c r="AB1227" s="111"/>
      <c r="AC1227" s="111"/>
      <c r="AD1227" s="111"/>
      <c r="AE1227" s="112"/>
      <c r="AF1227" s="68" t="str">
        <f>IF(AK1227="","",IF(AK1227&gt;0,COUNT($AG$2:AG1227),""))</f>
        <v/>
      </c>
      <c r="AG1227" s="113">
        <f t="shared" si="611"/>
        <v>8</v>
      </c>
      <c r="AH1227" s="113" t="str">
        <f t="shared" si="612"/>
        <v/>
      </c>
      <c r="AI1227" s="113" t="str">
        <f t="shared" si="613"/>
        <v/>
      </c>
      <c r="AJ1227" s="113" t="str">
        <f t="shared" si="614"/>
        <v/>
      </c>
      <c r="AK1227" s="113" t="str">
        <f t="shared" si="615"/>
        <v/>
      </c>
      <c r="AL1227" s="113">
        <f t="shared" si="616"/>
        <v>0</v>
      </c>
      <c r="AM1227" s="113" t="str">
        <f t="shared" si="617"/>
        <v/>
      </c>
      <c r="AN1227" s="113">
        <f t="shared" si="618"/>
        <v>0</v>
      </c>
      <c r="AO1227" s="113">
        <f t="shared" si="619"/>
        <v>0</v>
      </c>
      <c r="AP1227" s="113">
        <f t="shared" si="620"/>
        <v>0</v>
      </c>
      <c r="AQ1227" s="113" t="str">
        <f t="shared" si="621"/>
        <v/>
      </c>
      <c r="AR1227" s="113" t="str">
        <f t="shared" si="622"/>
        <v/>
      </c>
      <c r="AS1227" s="113">
        <f t="shared" si="623"/>
        <v>0</v>
      </c>
      <c r="AT1227" s="113">
        <f t="shared" si="624"/>
        <v>0</v>
      </c>
      <c r="AU1227" s="113">
        <f t="shared" si="625"/>
        <v>0</v>
      </c>
      <c r="AV1227" s="113">
        <f t="shared" si="626"/>
        <v>0</v>
      </c>
      <c r="AX1227" s="68" t="str">
        <f>IF(BC1227="","",IF(BC1227&gt;0,COUNT($AY$2:AY1227),""))</f>
        <v/>
      </c>
      <c r="AY1227" s="113" t="str">
        <f t="shared" si="627"/>
        <v/>
      </c>
      <c r="AZ1227" s="113" t="str">
        <f t="shared" si="628"/>
        <v/>
      </c>
      <c r="BA1227" s="113" t="str">
        <f t="shared" si="629"/>
        <v/>
      </c>
      <c r="BB1227" s="113" t="str">
        <f t="shared" si="630"/>
        <v/>
      </c>
      <c r="BC1227" s="113" t="str">
        <f t="shared" si="631"/>
        <v/>
      </c>
      <c r="BD1227" s="113" t="str">
        <f t="shared" si="632"/>
        <v/>
      </c>
      <c r="BE1227" s="113" t="str">
        <f t="shared" si="633"/>
        <v/>
      </c>
      <c r="BF1227" s="113" t="str">
        <f t="shared" si="634"/>
        <v/>
      </c>
      <c r="BG1227" s="113" t="str">
        <f t="shared" si="635"/>
        <v/>
      </c>
      <c r="BH1227" s="113" t="str">
        <f t="shared" si="636"/>
        <v/>
      </c>
      <c r="BI1227" s="113" t="str">
        <f t="shared" si="637"/>
        <v/>
      </c>
      <c r="BJ1227" s="113" t="str">
        <f t="shared" si="638"/>
        <v/>
      </c>
      <c r="BK1227" s="113" t="str">
        <f t="shared" si="639"/>
        <v/>
      </c>
      <c r="BL1227" s="113" t="str">
        <f t="shared" si="640"/>
        <v/>
      </c>
      <c r="BM1227" s="113" t="str">
        <f t="shared" si="641"/>
        <v/>
      </c>
      <c r="BN1227" s="113" t="str">
        <f t="shared" si="642"/>
        <v/>
      </c>
    </row>
    <row r="1228" spans="1:66">
      <c r="A1228" s="111">
        <f>IF('Data Entry'!$H$4="","",'Data Entry'!$H$4)</f>
        <v>8</v>
      </c>
      <c r="B1228" s="111" t="str">
        <f>IF('Data Entry'!B1233="","",'Data Entry'!B1233)</f>
        <v/>
      </c>
      <c r="C1228" s="111" t="str">
        <f>IF('Data Entry'!C1233="","",'Data Entry'!C1233)</f>
        <v/>
      </c>
      <c r="D1228" s="114" t="str">
        <f>IF('Data Entry'!D1233="","",'Data Entry'!D1233)</f>
        <v/>
      </c>
      <c r="E1228" s="111" t="str">
        <f>IF('Data Entry'!E1233="","",UPPER('Data Entry'!E1233))</f>
        <v/>
      </c>
      <c r="F1228" s="111"/>
      <c r="G1228" s="111" t="str">
        <f>IF('Data Entry'!F1233="","",UPPER('Data Entry'!F1233))</f>
        <v/>
      </c>
      <c r="H1228" s="111"/>
      <c r="I1228" s="111"/>
      <c r="J1228" s="111"/>
      <c r="K1228" s="111" t="str">
        <f>IF('Data Entry'!G1233="","",'Data Entry'!G1233)</f>
        <v/>
      </c>
      <c r="L1228" s="111" t="str">
        <f>IF('Data Entry'!H1233="","",'Data Entry'!H1233)</f>
        <v/>
      </c>
      <c r="M1228" s="111"/>
      <c r="N1228" s="111"/>
      <c r="O1228" s="111"/>
      <c r="P1228" s="111"/>
      <c r="Q1228" s="111"/>
      <c r="R1228" s="111"/>
      <c r="S1228" s="111"/>
      <c r="T1228" s="111"/>
      <c r="U1228" s="111"/>
      <c r="V1228" s="111"/>
      <c r="W1228" s="111"/>
      <c r="X1228" s="111"/>
      <c r="Y1228" s="111"/>
      <c r="Z1228" s="111"/>
      <c r="AA1228" s="111"/>
      <c r="AB1228" s="111"/>
      <c r="AC1228" s="111"/>
      <c r="AD1228" s="111"/>
      <c r="AE1228" s="112"/>
      <c r="AF1228" s="68" t="str">
        <f>IF(AK1228="","",IF(AK1228&gt;0,COUNT($AG$2:AG1228),""))</f>
        <v/>
      </c>
      <c r="AG1228" s="113">
        <f t="shared" si="611"/>
        <v>8</v>
      </c>
      <c r="AH1228" s="113" t="str">
        <f t="shared" si="612"/>
        <v/>
      </c>
      <c r="AI1228" s="113" t="str">
        <f t="shared" si="613"/>
        <v/>
      </c>
      <c r="AJ1228" s="113" t="str">
        <f t="shared" si="614"/>
        <v/>
      </c>
      <c r="AK1228" s="113" t="str">
        <f t="shared" si="615"/>
        <v/>
      </c>
      <c r="AL1228" s="113">
        <f t="shared" si="616"/>
        <v>0</v>
      </c>
      <c r="AM1228" s="113" t="str">
        <f t="shared" si="617"/>
        <v/>
      </c>
      <c r="AN1228" s="113">
        <f t="shared" si="618"/>
        <v>0</v>
      </c>
      <c r="AO1228" s="113">
        <f t="shared" si="619"/>
        <v>0</v>
      </c>
      <c r="AP1228" s="113">
        <f t="shared" si="620"/>
        <v>0</v>
      </c>
      <c r="AQ1228" s="113" t="str">
        <f t="shared" si="621"/>
        <v/>
      </c>
      <c r="AR1228" s="113" t="str">
        <f t="shared" si="622"/>
        <v/>
      </c>
      <c r="AS1228" s="113">
        <f t="shared" si="623"/>
        <v>0</v>
      </c>
      <c r="AT1228" s="113">
        <f t="shared" si="624"/>
        <v>0</v>
      </c>
      <c r="AU1228" s="113">
        <f t="shared" si="625"/>
        <v>0</v>
      </c>
      <c r="AV1228" s="113">
        <f t="shared" si="626"/>
        <v>0</v>
      </c>
      <c r="AX1228" s="68" t="str">
        <f>IF(BC1228="","",IF(BC1228&gt;0,COUNT($AY$2:AY1228),""))</f>
        <v/>
      </c>
      <c r="AY1228" s="113" t="str">
        <f t="shared" si="627"/>
        <v/>
      </c>
      <c r="AZ1228" s="113" t="str">
        <f t="shared" si="628"/>
        <v/>
      </c>
      <c r="BA1228" s="113" t="str">
        <f t="shared" si="629"/>
        <v/>
      </c>
      <c r="BB1228" s="113" t="str">
        <f t="shared" si="630"/>
        <v/>
      </c>
      <c r="BC1228" s="113" t="str">
        <f t="shared" si="631"/>
        <v/>
      </c>
      <c r="BD1228" s="113" t="str">
        <f t="shared" si="632"/>
        <v/>
      </c>
      <c r="BE1228" s="113" t="str">
        <f t="shared" si="633"/>
        <v/>
      </c>
      <c r="BF1228" s="113" t="str">
        <f t="shared" si="634"/>
        <v/>
      </c>
      <c r="BG1228" s="113" t="str">
        <f t="shared" si="635"/>
        <v/>
      </c>
      <c r="BH1228" s="113" t="str">
        <f t="shared" si="636"/>
        <v/>
      </c>
      <c r="BI1228" s="113" t="str">
        <f t="shared" si="637"/>
        <v/>
      </c>
      <c r="BJ1228" s="113" t="str">
        <f t="shared" si="638"/>
        <v/>
      </c>
      <c r="BK1228" s="113" t="str">
        <f t="shared" si="639"/>
        <v/>
      </c>
      <c r="BL1228" s="113" t="str">
        <f t="shared" si="640"/>
        <v/>
      </c>
      <c r="BM1228" s="113" t="str">
        <f t="shared" si="641"/>
        <v/>
      </c>
      <c r="BN1228" s="113" t="str">
        <f t="shared" si="642"/>
        <v/>
      </c>
    </row>
    <row r="1229" spans="1:66">
      <c r="A1229" s="111">
        <f>IF('Data Entry'!$H$4="","",'Data Entry'!$H$4)</f>
        <v>8</v>
      </c>
      <c r="B1229" s="111" t="str">
        <f>IF('Data Entry'!B1234="","",'Data Entry'!B1234)</f>
        <v/>
      </c>
      <c r="C1229" s="111" t="str">
        <f>IF('Data Entry'!C1234="","",'Data Entry'!C1234)</f>
        <v/>
      </c>
      <c r="D1229" s="114" t="str">
        <f>IF('Data Entry'!D1234="","",'Data Entry'!D1234)</f>
        <v/>
      </c>
      <c r="E1229" s="111" t="str">
        <f>IF('Data Entry'!E1234="","",UPPER('Data Entry'!E1234))</f>
        <v/>
      </c>
      <c r="F1229" s="111"/>
      <c r="G1229" s="111" t="str">
        <f>IF('Data Entry'!F1234="","",UPPER('Data Entry'!F1234))</f>
        <v/>
      </c>
      <c r="H1229" s="111"/>
      <c r="I1229" s="111"/>
      <c r="J1229" s="111"/>
      <c r="K1229" s="111" t="str">
        <f>IF('Data Entry'!G1234="","",'Data Entry'!G1234)</f>
        <v/>
      </c>
      <c r="L1229" s="111" t="str">
        <f>IF('Data Entry'!H1234="","",'Data Entry'!H1234)</f>
        <v/>
      </c>
      <c r="M1229" s="111"/>
      <c r="N1229" s="111"/>
      <c r="O1229" s="111"/>
      <c r="P1229" s="111"/>
      <c r="Q1229" s="111"/>
      <c r="R1229" s="111"/>
      <c r="S1229" s="111"/>
      <c r="T1229" s="111"/>
      <c r="U1229" s="111"/>
      <c r="V1229" s="111"/>
      <c r="W1229" s="111"/>
      <c r="X1229" s="111"/>
      <c r="Y1229" s="111"/>
      <c r="Z1229" s="111"/>
      <c r="AA1229" s="111"/>
      <c r="AB1229" s="111"/>
      <c r="AC1229" s="111"/>
      <c r="AD1229" s="111"/>
      <c r="AE1229" s="112"/>
      <c r="AF1229" s="68" t="str">
        <f>IF(AK1229="","",IF(AK1229&gt;0,COUNT($AG$2:AG1229),""))</f>
        <v/>
      </c>
      <c r="AG1229" s="113">
        <f t="shared" si="611"/>
        <v>8</v>
      </c>
      <c r="AH1229" s="113" t="str">
        <f t="shared" si="612"/>
        <v/>
      </c>
      <c r="AI1229" s="113" t="str">
        <f t="shared" si="613"/>
        <v/>
      </c>
      <c r="AJ1229" s="113" t="str">
        <f t="shared" si="614"/>
        <v/>
      </c>
      <c r="AK1229" s="113" t="str">
        <f t="shared" si="615"/>
        <v/>
      </c>
      <c r="AL1229" s="113">
        <f t="shared" si="616"/>
        <v>0</v>
      </c>
      <c r="AM1229" s="113" t="str">
        <f t="shared" si="617"/>
        <v/>
      </c>
      <c r="AN1229" s="113">
        <f t="shared" si="618"/>
        <v>0</v>
      </c>
      <c r="AO1229" s="113">
        <f t="shared" si="619"/>
        <v>0</v>
      </c>
      <c r="AP1229" s="113">
        <f t="shared" si="620"/>
        <v>0</v>
      </c>
      <c r="AQ1229" s="113" t="str">
        <f t="shared" si="621"/>
        <v/>
      </c>
      <c r="AR1229" s="113" t="str">
        <f t="shared" si="622"/>
        <v/>
      </c>
      <c r="AS1229" s="113">
        <f t="shared" si="623"/>
        <v>0</v>
      </c>
      <c r="AT1229" s="113">
        <f t="shared" si="624"/>
        <v>0</v>
      </c>
      <c r="AU1229" s="113">
        <f t="shared" si="625"/>
        <v>0</v>
      </c>
      <c r="AV1229" s="113">
        <f t="shared" si="626"/>
        <v>0</v>
      </c>
      <c r="AX1229" s="68" t="str">
        <f>IF(BC1229="","",IF(BC1229&gt;0,COUNT($AY$2:AY1229),""))</f>
        <v/>
      </c>
      <c r="AY1229" s="113" t="str">
        <f t="shared" si="627"/>
        <v/>
      </c>
      <c r="AZ1229" s="113" t="str">
        <f t="shared" si="628"/>
        <v/>
      </c>
      <c r="BA1229" s="113" t="str">
        <f t="shared" si="629"/>
        <v/>
      </c>
      <c r="BB1229" s="113" t="str">
        <f t="shared" si="630"/>
        <v/>
      </c>
      <c r="BC1229" s="113" t="str">
        <f t="shared" si="631"/>
        <v/>
      </c>
      <c r="BD1229" s="113" t="str">
        <f t="shared" si="632"/>
        <v/>
      </c>
      <c r="BE1229" s="113" t="str">
        <f t="shared" si="633"/>
        <v/>
      </c>
      <c r="BF1229" s="113" t="str">
        <f t="shared" si="634"/>
        <v/>
      </c>
      <c r="BG1229" s="113" t="str">
        <f t="shared" si="635"/>
        <v/>
      </c>
      <c r="BH1229" s="113" t="str">
        <f t="shared" si="636"/>
        <v/>
      </c>
      <c r="BI1229" s="113" t="str">
        <f t="shared" si="637"/>
        <v/>
      </c>
      <c r="BJ1229" s="113" t="str">
        <f t="shared" si="638"/>
        <v/>
      </c>
      <c r="BK1229" s="113" t="str">
        <f t="shared" si="639"/>
        <v/>
      </c>
      <c r="BL1229" s="113" t="str">
        <f t="shared" si="640"/>
        <v/>
      </c>
      <c r="BM1229" s="113" t="str">
        <f t="shared" si="641"/>
        <v/>
      </c>
      <c r="BN1229" s="113" t="str">
        <f t="shared" si="642"/>
        <v/>
      </c>
    </row>
    <row r="1230" spans="1:66">
      <c r="A1230" s="111">
        <f>IF('Data Entry'!$H$4="","",'Data Entry'!$H$4)</f>
        <v>8</v>
      </c>
      <c r="B1230" s="111" t="str">
        <f>IF('Data Entry'!B1235="","",'Data Entry'!B1235)</f>
        <v/>
      </c>
      <c r="C1230" s="111" t="str">
        <f>IF('Data Entry'!C1235="","",'Data Entry'!C1235)</f>
        <v/>
      </c>
      <c r="D1230" s="114" t="str">
        <f>IF('Data Entry'!D1235="","",'Data Entry'!D1235)</f>
        <v/>
      </c>
      <c r="E1230" s="111" t="str">
        <f>IF('Data Entry'!E1235="","",UPPER('Data Entry'!E1235))</f>
        <v/>
      </c>
      <c r="F1230" s="111"/>
      <c r="G1230" s="111" t="str">
        <f>IF('Data Entry'!F1235="","",UPPER('Data Entry'!F1235))</f>
        <v/>
      </c>
      <c r="H1230" s="111"/>
      <c r="I1230" s="111"/>
      <c r="J1230" s="111"/>
      <c r="K1230" s="111" t="str">
        <f>IF('Data Entry'!G1235="","",'Data Entry'!G1235)</f>
        <v/>
      </c>
      <c r="L1230" s="111" t="str">
        <f>IF('Data Entry'!H1235="","",'Data Entry'!H1235)</f>
        <v/>
      </c>
      <c r="M1230" s="111"/>
      <c r="N1230" s="111"/>
      <c r="O1230" s="111"/>
      <c r="P1230" s="111"/>
      <c r="Q1230" s="111"/>
      <c r="R1230" s="111"/>
      <c r="S1230" s="111"/>
      <c r="T1230" s="111"/>
      <c r="U1230" s="111"/>
      <c r="V1230" s="111"/>
      <c r="W1230" s="111"/>
      <c r="X1230" s="111"/>
      <c r="Y1230" s="111"/>
      <c r="Z1230" s="111"/>
      <c r="AA1230" s="111"/>
      <c r="AB1230" s="111"/>
      <c r="AC1230" s="111"/>
      <c r="AD1230" s="111"/>
      <c r="AE1230" s="112"/>
      <c r="AF1230" s="68" t="str">
        <f>IF(AK1230="","",IF(AK1230&gt;0,COUNT($AG$2:AG1230),""))</f>
        <v/>
      </c>
      <c r="AG1230" s="113">
        <f t="shared" si="611"/>
        <v>8</v>
      </c>
      <c r="AH1230" s="113" t="str">
        <f t="shared" si="612"/>
        <v/>
      </c>
      <c r="AI1230" s="113" t="str">
        <f t="shared" si="613"/>
        <v/>
      </c>
      <c r="AJ1230" s="113" t="str">
        <f t="shared" si="614"/>
        <v/>
      </c>
      <c r="AK1230" s="113" t="str">
        <f t="shared" si="615"/>
        <v/>
      </c>
      <c r="AL1230" s="113">
        <f t="shared" si="616"/>
        <v>0</v>
      </c>
      <c r="AM1230" s="113" t="str">
        <f t="shared" si="617"/>
        <v/>
      </c>
      <c r="AN1230" s="113">
        <f t="shared" si="618"/>
        <v>0</v>
      </c>
      <c r="AO1230" s="113">
        <f t="shared" si="619"/>
        <v>0</v>
      </c>
      <c r="AP1230" s="113">
        <f t="shared" si="620"/>
        <v>0</v>
      </c>
      <c r="AQ1230" s="113" t="str">
        <f t="shared" si="621"/>
        <v/>
      </c>
      <c r="AR1230" s="113" t="str">
        <f t="shared" si="622"/>
        <v/>
      </c>
      <c r="AS1230" s="113">
        <f t="shared" si="623"/>
        <v>0</v>
      </c>
      <c r="AT1230" s="113">
        <f t="shared" si="624"/>
        <v>0</v>
      </c>
      <c r="AU1230" s="113">
        <f t="shared" si="625"/>
        <v>0</v>
      </c>
      <c r="AV1230" s="113">
        <f t="shared" si="626"/>
        <v>0</v>
      </c>
      <c r="AX1230" s="68" t="str">
        <f>IF(BC1230="","",IF(BC1230&gt;0,COUNT($AY$2:AY1230),""))</f>
        <v/>
      </c>
      <c r="AY1230" s="113" t="str">
        <f t="shared" si="627"/>
        <v/>
      </c>
      <c r="AZ1230" s="113" t="str">
        <f t="shared" si="628"/>
        <v/>
      </c>
      <c r="BA1230" s="113" t="str">
        <f t="shared" si="629"/>
        <v/>
      </c>
      <c r="BB1230" s="113" t="str">
        <f t="shared" si="630"/>
        <v/>
      </c>
      <c r="BC1230" s="113" t="str">
        <f t="shared" si="631"/>
        <v/>
      </c>
      <c r="BD1230" s="113" t="str">
        <f t="shared" si="632"/>
        <v/>
      </c>
      <c r="BE1230" s="113" t="str">
        <f t="shared" si="633"/>
        <v/>
      </c>
      <c r="BF1230" s="113" t="str">
        <f t="shared" si="634"/>
        <v/>
      </c>
      <c r="BG1230" s="113" t="str">
        <f t="shared" si="635"/>
        <v/>
      </c>
      <c r="BH1230" s="113" t="str">
        <f t="shared" si="636"/>
        <v/>
      </c>
      <c r="BI1230" s="113" t="str">
        <f t="shared" si="637"/>
        <v/>
      </c>
      <c r="BJ1230" s="113" t="str">
        <f t="shared" si="638"/>
        <v/>
      </c>
      <c r="BK1230" s="113" t="str">
        <f t="shared" si="639"/>
        <v/>
      </c>
      <c r="BL1230" s="113" t="str">
        <f t="shared" si="640"/>
        <v/>
      </c>
      <c r="BM1230" s="113" t="str">
        <f t="shared" si="641"/>
        <v/>
      </c>
      <c r="BN1230" s="113" t="str">
        <f t="shared" si="642"/>
        <v/>
      </c>
    </row>
    <row r="1231" spans="1:66">
      <c r="A1231" s="111">
        <f>IF('Data Entry'!$H$4="","",'Data Entry'!$H$4)</f>
        <v>8</v>
      </c>
      <c r="B1231" s="111" t="str">
        <f>IF('Data Entry'!B1236="","",'Data Entry'!B1236)</f>
        <v/>
      </c>
      <c r="C1231" s="111" t="str">
        <f>IF('Data Entry'!C1236="","",'Data Entry'!C1236)</f>
        <v/>
      </c>
      <c r="D1231" s="114" t="str">
        <f>IF('Data Entry'!D1236="","",'Data Entry'!D1236)</f>
        <v/>
      </c>
      <c r="E1231" s="111" t="str">
        <f>IF('Data Entry'!E1236="","",UPPER('Data Entry'!E1236))</f>
        <v/>
      </c>
      <c r="F1231" s="111"/>
      <c r="G1231" s="111" t="str">
        <f>IF('Data Entry'!F1236="","",UPPER('Data Entry'!F1236))</f>
        <v/>
      </c>
      <c r="H1231" s="111"/>
      <c r="I1231" s="111"/>
      <c r="J1231" s="111"/>
      <c r="K1231" s="111" t="str">
        <f>IF('Data Entry'!G1236="","",'Data Entry'!G1236)</f>
        <v/>
      </c>
      <c r="L1231" s="111" t="str">
        <f>IF('Data Entry'!H1236="","",'Data Entry'!H1236)</f>
        <v/>
      </c>
      <c r="M1231" s="111"/>
      <c r="N1231" s="111"/>
      <c r="O1231" s="111"/>
      <c r="P1231" s="111"/>
      <c r="Q1231" s="111"/>
      <c r="R1231" s="111"/>
      <c r="S1231" s="111"/>
      <c r="T1231" s="111"/>
      <c r="U1231" s="111"/>
      <c r="V1231" s="111"/>
      <c r="W1231" s="111"/>
      <c r="X1231" s="111"/>
      <c r="Y1231" s="111"/>
      <c r="Z1231" s="111"/>
      <c r="AA1231" s="111"/>
      <c r="AB1231" s="111"/>
      <c r="AC1231" s="111"/>
      <c r="AD1231" s="111"/>
      <c r="AE1231" s="112"/>
      <c r="AF1231" s="68" t="str">
        <f>IF(AK1231="","",IF(AK1231&gt;0,COUNT($AG$2:AG1231),""))</f>
        <v/>
      </c>
      <c r="AG1231" s="113">
        <f t="shared" si="611"/>
        <v>8</v>
      </c>
      <c r="AH1231" s="113" t="str">
        <f t="shared" si="612"/>
        <v/>
      </c>
      <c r="AI1231" s="113" t="str">
        <f t="shared" si="613"/>
        <v/>
      </c>
      <c r="AJ1231" s="113" t="str">
        <f t="shared" si="614"/>
        <v/>
      </c>
      <c r="AK1231" s="113" t="str">
        <f t="shared" si="615"/>
        <v/>
      </c>
      <c r="AL1231" s="113">
        <f t="shared" si="616"/>
        <v>0</v>
      </c>
      <c r="AM1231" s="113" t="str">
        <f t="shared" si="617"/>
        <v/>
      </c>
      <c r="AN1231" s="113">
        <f t="shared" si="618"/>
        <v>0</v>
      </c>
      <c r="AO1231" s="113">
        <f t="shared" si="619"/>
        <v>0</v>
      </c>
      <c r="AP1231" s="113">
        <f t="shared" si="620"/>
        <v>0</v>
      </c>
      <c r="AQ1231" s="113" t="str">
        <f t="shared" si="621"/>
        <v/>
      </c>
      <c r="AR1231" s="113" t="str">
        <f t="shared" si="622"/>
        <v/>
      </c>
      <c r="AS1231" s="113">
        <f t="shared" si="623"/>
        <v>0</v>
      </c>
      <c r="AT1231" s="113">
        <f t="shared" si="624"/>
        <v>0</v>
      </c>
      <c r="AU1231" s="113">
        <f t="shared" si="625"/>
        <v>0</v>
      </c>
      <c r="AV1231" s="113">
        <f t="shared" si="626"/>
        <v>0</v>
      </c>
      <c r="AX1231" s="68" t="str">
        <f>IF(BC1231="","",IF(BC1231&gt;0,COUNT($AY$2:AY1231),""))</f>
        <v/>
      </c>
      <c r="AY1231" s="113" t="str">
        <f t="shared" si="627"/>
        <v/>
      </c>
      <c r="AZ1231" s="113" t="str">
        <f t="shared" si="628"/>
        <v/>
      </c>
      <c r="BA1231" s="113" t="str">
        <f t="shared" si="629"/>
        <v/>
      </c>
      <c r="BB1231" s="113" t="str">
        <f t="shared" si="630"/>
        <v/>
      </c>
      <c r="BC1231" s="113" t="str">
        <f t="shared" si="631"/>
        <v/>
      </c>
      <c r="BD1231" s="113" t="str">
        <f t="shared" si="632"/>
        <v/>
      </c>
      <c r="BE1231" s="113" t="str">
        <f t="shared" si="633"/>
        <v/>
      </c>
      <c r="BF1231" s="113" t="str">
        <f t="shared" si="634"/>
        <v/>
      </c>
      <c r="BG1231" s="113" t="str">
        <f t="shared" si="635"/>
        <v/>
      </c>
      <c r="BH1231" s="113" t="str">
        <f t="shared" si="636"/>
        <v/>
      </c>
      <c r="BI1231" s="113" t="str">
        <f t="shared" si="637"/>
        <v/>
      </c>
      <c r="BJ1231" s="113" t="str">
        <f t="shared" si="638"/>
        <v/>
      </c>
      <c r="BK1231" s="113" t="str">
        <f t="shared" si="639"/>
        <v/>
      </c>
      <c r="BL1231" s="113" t="str">
        <f t="shared" si="640"/>
        <v/>
      </c>
      <c r="BM1231" s="113" t="str">
        <f t="shared" si="641"/>
        <v/>
      </c>
      <c r="BN1231" s="113" t="str">
        <f t="shared" si="642"/>
        <v/>
      </c>
    </row>
    <row r="1232" spans="1:66">
      <c r="A1232" s="111">
        <f>IF('Data Entry'!$H$4="","",'Data Entry'!$H$4)</f>
        <v>8</v>
      </c>
      <c r="B1232" s="111" t="str">
        <f>IF('Data Entry'!B1237="","",'Data Entry'!B1237)</f>
        <v/>
      </c>
      <c r="C1232" s="111" t="str">
        <f>IF('Data Entry'!C1237="","",'Data Entry'!C1237)</f>
        <v/>
      </c>
      <c r="D1232" s="114" t="str">
        <f>IF('Data Entry'!D1237="","",'Data Entry'!D1237)</f>
        <v/>
      </c>
      <c r="E1232" s="111" t="str">
        <f>IF('Data Entry'!E1237="","",UPPER('Data Entry'!E1237))</f>
        <v/>
      </c>
      <c r="F1232" s="111"/>
      <c r="G1232" s="111" t="str">
        <f>IF('Data Entry'!F1237="","",UPPER('Data Entry'!F1237))</f>
        <v/>
      </c>
      <c r="H1232" s="111"/>
      <c r="I1232" s="111"/>
      <c r="J1232" s="111"/>
      <c r="K1232" s="111" t="str">
        <f>IF('Data Entry'!G1237="","",'Data Entry'!G1237)</f>
        <v/>
      </c>
      <c r="L1232" s="111" t="str">
        <f>IF('Data Entry'!H1237="","",'Data Entry'!H1237)</f>
        <v/>
      </c>
      <c r="M1232" s="111"/>
      <c r="N1232" s="111"/>
      <c r="O1232" s="111"/>
      <c r="P1232" s="111"/>
      <c r="Q1232" s="111"/>
      <c r="R1232" s="111"/>
      <c r="S1232" s="111"/>
      <c r="T1232" s="111"/>
      <c r="U1232" s="111"/>
      <c r="V1232" s="111"/>
      <c r="W1232" s="111"/>
      <c r="X1232" s="111"/>
      <c r="Y1232" s="111"/>
      <c r="Z1232" s="111"/>
      <c r="AA1232" s="111"/>
      <c r="AB1232" s="111"/>
      <c r="AC1232" s="111"/>
      <c r="AD1232" s="111"/>
      <c r="AE1232" s="112"/>
      <c r="AF1232" s="68" t="str">
        <f>IF(AK1232="","",IF(AK1232&gt;0,COUNT($AG$2:AG1232),""))</f>
        <v/>
      </c>
      <c r="AG1232" s="113">
        <f t="shared" si="611"/>
        <v>8</v>
      </c>
      <c r="AH1232" s="113" t="str">
        <f t="shared" si="612"/>
        <v/>
      </c>
      <c r="AI1232" s="113" t="str">
        <f t="shared" si="613"/>
        <v/>
      </c>
      <c r="AJ1232" s="113" t="str">
        <f t="shared" si="614"/>
        <v/>
      </c>
      <c r="AK1232" s="113" t="str">
        <f t="shared" si="615"/>
        <v/>
      </c>
      <c r="AL1232" s="113">
        <f t="shared" si="616"/>
        <v>0</v>
      </c>
      <c r="AM1232" s="113" t="str">
        <f t="shared" si="617"/>
        <v/>
      </c>
      <c r="AN1232" s="113">
        <f t="shared" si="618"/>
        <v>0</v>
      </c>
      <c r="AO1232" s="113">
        <f t="shared" si="619"/>
        <v>0</v>
      </c>
      <c r="AP1232" s="113">
        <f t="shared" si="620"/>
        <v>0</v>
      </c>
      <c r="AQ1232" s="113" t="str">
        <f t="shared" si="621"/>
        <v/>
      </c>
      <c r="AR1232" s="113" t="str">
        <f t="shared" si="622"/>
        <v/>
      </c>
      <c r="AS1232" s="113">
        <f t="shared" si="623"/>
        <v>0</v>
      </c>
      <c r="AT1232" s="113">
        <f t="shared" si="624"/>
        <v>0</v>
      </c>
      <c r="AU1232" s="113">
        <f t="shared" si="625"/>
        <v>0</v>
      </c>
      <c r="AV1232" s="113">
        <f t="shared" si="626"/>
        <v>0</v>
      </c>
      <c r="AX1232" s="68" t="str">
        <f>IF(BC1232="","",IF(BC1232&gt;0,COUNT($AY$2:AY1232),""))</f>
        <v/>
      </c>
      <c r="AY1232" s="113" t="str">
        <f t="shared" si="627"/>
        <v/>
      </c>
      <c r="AZ1232" s="113" t="str">
        <f t="shared" si="628"/>
        <v/>
      </c>
      <c r="BA1232" s="113" t="str">
        <f t="shared" si="629"/>
        <v/>
      </c>
      <c r="BB1232" s="113" t="str">
        <f t="shared" si="630"/>
        <v/>
      </c>
      <c r="BC1232" s="113" t="str">
        <f t="shared" si="631"/>
        <v/>
      </c>
      <c r="BD1232" s="113" t="str">
        <f t="shared" si="632"/>
        <v/>
      </c>
      <c r="BE1232" s="113" t="str">
        <f t="shared" si="633"/>
        <v/>
      </c>
      <c r="BF1232" s="113" t="str">
        <f t="shared" si="634"/>
        <v/>
      </c>
      <c r="BG1232" s="113" t="str">
        <f t="shared" si="635"/>
        <v/>
      </c>
      <c r="BH1232" s="113" t="str">
        <f t="shared" si="636"/>
        <v/>
      </c>
      <c r="BI1232" s="113" t="str">
        <f t="shared" si="637"/>
        <v/>
      </c>
      <c r="BJ1232" s="113" t="str">
        <f t="shared" si="638"/>
        <v/>
      </c>
      <c r="BK1232" s="113" t="str">
        <f t="shared" si="639"/>
        <v/>
      </c>
      <c r="BL1232" s="113" t="str">
        <f t="shared" si="640"/>
        <v/>
      </c>
      <c r="BM1232" s="113" t="str">
        <f t="shared" si="641"/>
        <v/>
      </c>
      <c r="BN1232" s="113" t="str">
        <f t="shared" si="642"/>
        <v/>
      </c>
    </row>
    <row r="1233" spans="1:66">
      <c r="A1233" s="111">
        <f>IF('Data Entry'!$H$4="","",'Data Entry'!$H$4)</f>
        <v>8</v>
      </c>
      <c r="B1233" s="111" t="str">
        <f>IF('Data Entry'!B1238="","",'Data Entry'!B1238)</f>
        <v/>
      </c>
      <c r="C1233" s="111" t="str">
        <f>IF('Data Entry'!C1238="","",'Data Entry'!C1238)</f>
        <v/>
      </c>
      <c r="D1233" s="114" t="str">
        <f>IF('Data Entry'!D1238="","",'Data Entry'!D1238)</f>
        <v/>
      </c>
      <c r="E1233" s="111" t="str">
        <f>IF('Data Entry'!E1238="","",UPPER('Data Entry'!E1238))</f>
        <v/>
      </c>
      <c r="F1233" s="111"/>
      <c r="G1233" s="111" t="str">
        <f>IF('Data Entry'!F1238="","",UPPER('Data Entry'!F1238))</f>
        <v/>
      </c>
      <c r="H1233" s="111"/>
      <c r="I1233" s="111"/>
      <c r="J1233" s="111"/>
      <c r="K1233" s="111" t="str">
        <f>IF('Data Entry'!G1238="","",'Data Entry'!G1238)</f>
        <v/>
      </c>
      <c r="L1233" s="111" t="str">
        <f>IF('Data Entry'!H1238="","",'Data Entry'!H1238)</f>
        <v/>
      </c>
      <c r="M1233" s="111"/>
      <c r="N1233" s="111"/>
      <c r="O1233" s="111"/>
      <c r="P1233" s="111"/>
      <c r="Q1233" s="111"/>
      <c r="R1233" s="111"/>
      <c r="S1233" s="111"/>
      <c r="T1233" s="111"/>
      <c r="U1233" s="111"/>
      <c r="V1233" s="111"/>
      <c r="W1233" s="111"/>
      <c r="X1233" s="111"/>
      <c r="Y1233" s="111"/>
      <c r="Z1233" s="111"/>
      <c r="AA1233" s="111"/>
      <c r="AB1233" s="111"/>
      <c r="AC1233" s="111"/>
      <c r="AD1233" s="111"/>
      <c r="AE1233" s="112"/>
      <c r="AF1233" s="68" t="str">
        <f>IF(AK1233="","",IF(AK1233&gt;0,COUNT($AG$2:AG1233),""))</f>
        <v/>
      </c>
      <c r="AG1233" s="113">
        <f t="shared" si="611"/>
        <v>8</v>
      </c>
      <c r="AH1233" s="113" t="str">
        <f t="shared" si="612"/>
        <v/>
      </c>
      <c r="AI1233" s="113" t="str">
        <f t="shared" si="613"/>
        <v/>
      </c>
      <c r="AJ1233" s="113" t="str">
        <f t="shared" si="614"/>
        <v/>
      </c>
      <c r="AK1233" s="113" t="str">
        <f t="shared" si="615"/>
        <v/>
      </c>
      <c r="AL1233" s="113">
        <f t="shared" si="616"/>
        <v>0</v>
      </c>
      <c r="AM1233" s="113" t="str">
        <f t="shared" si="617"/>
        <v/>
      </c>
      <c r="AN1233" s="113">
        <f t="shared" si="618"/>
        <v>0</v>
      </c>
      <c r="AO1233" s="113">
        <f t="shared" si="619"/>
        <v>0</v>
      </c>
      <c r="AP1233" s="113">
        <f t="shared" si="620"/>
        <v>0</v>
      </c>
      <c r="AQ1233" s="113" t="str">
        <f t="shared" si="621"/>
        <v/>
      </c>
      <c r="AR1233" s="113" t="str">
        <f t="shared" si="622"/>
        <v/>
      </c>
      <c r="AS1233" s="113">
        <f t="shared" si="623"/>
        <v>0</v>
      </c>
      <c r="AT1233" s="113">
        <f t="shared" si="624"/>
        <v>0</v>
      </c>
      <c r="AU1233" s="113">
        <f t="shared" si="625"/>
        <v>0</v>
      </c>
      <c r="AV1233" s="113">
        <f t="shared" si="626"/>
        <v>0</v>
      </c>
      <c r="AX1233" s="68" t="str">
        <f>IF(BC1233="","",IF(BC1233&gt;0,COUNT($AY$2:AY1233),""))</f>
        <v/>
      </c>
      <c r="AY1233" s="113" t="str">
        <f t="shared" si="627"/>
        <v/>
      </c>
      <c r="AZ1233" s="113" t="str">
        <f t="shared" si="628"/>
        <v/>
      </c>
      <c r="BA1233" s="113" t="str">
        <f t="shared" si="629"/>
        <v/>
      </c>
      <c r="BB1233" s="113" t="str">
        <f t="shared" si="630"/>
        <v/>
      </c>
      <c r="BC1233" s="113" t="str">
        <f t="shared" si="631"/>
        <v/>
      </c>
      <c r="BD1233" s="113" t="str">
        <f t="shared" si="632"/>
        <v/>
      </c>
      <c r="BE1233" s="113" t="str">
        <f t="shared" si="633"/>
        <v/>
      </c>
      <c r="BF1233" s="113" t="str">
        <f t="shared" si="634"/>
        <v/>
      </c>
      <c r="BG1233" s="113" t="str">
        <f t="shared" si="635"/>
        <v/>
      </c>
      <c r="BH1233" s="113" t="str">
        <f t="shared" si="636"/>
        <v/>
      </c>
      <c r="BI1233" s="113" t="str">
        <f t="shared" si="637"/>
        <v/>
      </c>
      <c r="BJ1233" s="113" t="str">
        <f t="shared" si="638"/>
        <v/>
      </c>
      <c r="BK1233" s="113" t="str">
        <f t="shared" si="639"/>
        <v/>
      </c>
      <c r="BL1233" s="113" t="str">
        <f t="shared" si="640"/>
        <v/>
      </c>
      <c r="BM1233" s="113" t="str">
        <f t="shared" si="641"/>
        <v/>
      </c>
      <c r="BN1233" s="113" t="str">
        <f t="shared" si="642"/>
        <v/>
      </c>
    </row>
    <row r="1234" spans="1:66">
      <c r="A1234" s="111">
        <f>IF('Data Entry'!$H$4="","",'Data Entry'!$H$4)</f>
        <v>8</v>
      </c>
      <c r="B1234" s="111" t="str">
        <f>IF('Data Entry'!B1239="","",'Data Entry'!B1239)</f>
        <v/>
      </c>
      <c r="C1234" s="111" t="str">
        <f>IF('Data Entry'!C1239="","",'Data Entry'!C1239)</f>
        <v/>
      </c>
      <c r="D1234" s="114" t="str">
        <f>IF('Data Entry'!D1239="","",'Data Entry'!D1239)</f>
        <v/>
      </c>
      <c r="E1234" s="111" t="str">
        <f>IF('Data Entry'!E1239="","",UPPER('Data Entry'!E1239))</f>
        <v/>
      </c>
      <c r="F1234" s="111"/>
      <c r="G1234" s="111" t="str">
        <f>IF('Data Entry'!F1239="","",UPPER('Data Entry'!F1239))</f>
        <v/>
      </c>
      <c r="H1234" s="111"/>
      <c r="I1234" s="111"/>
      <c r="J1234" s="111"/>
      <c r="K1234" s="111" t="str">
        <f>IF('Data Entry'!G1239="","",'Data Entry'!G1239)</f>
        <v/>
      </c>
      <c r="L1234" s="111" t="str">
        <f>IF('Data Entry'!H1239="","",'Data Entry'!H1239)</f>
        <v/>
      </c>
      <c r="M1234" s="111"/>
      <c r="N1234" s="111"/>
      <c r="O1234" s="111"/>
      <c r="P1234" s="111"/>
      <c r="Q1234" s="111"/>
      <c r="R1234" s="111"/>
      <c r="S1234" s="111"/>
      <c r="T1234" s="111"/>
      <c r="U1234" s="111"/>
      <c r="V1234" s="111"/>
      <c r="W1234" s="111"/>
      <c r="X1234" s="111"/>
      <c r="Y1234" s="111"/>
      <c r="Z1234" s="111"/>
      <c r="AA1234" s="111"/>
      <c r="AB1234" s="111"/>
      <c r="AC1234" s="111"/>
      <c r="AD1234" s="111"/>
      <c r="AE1234" s="112"/>
      <c r="AF1234" s="68" t="str">
        <f>IF(AK1234="","",IF(AK1234&gt;0,COUNT($AG$2:AG1234),""))</f>
        <v/>
      </c>
      <c r="AG1234" s="113">
        <f t="shared" si="611"/>
        <v>8</v>
      </c>
      <c r="AH1234" s="113" t="str">
        <f t="shared" si="612"/>
        <v/>
      </c>
      <c r="AI1234" s="113" t="str">
        <f t="shared" si="613"/>
        <v/>
      </c>
      <c r="AJ1234" s="113" t="str">
        <f t="shared" si="614"/>
        <v/>
      </c>
      <c r="AK1234" s="113" t="str">
        <f t="shared" si="615"/>
        <v/>
      </c>
      <c r="AL1234" s="113">
        <f t="shared" si="616"/>
        <v>0</v>
      </c>
      <c r="AM1234" s="113" t="str">
        <f t="shared" si="617"/>
        <v/>
      </c>
      <c r="AN1234" s="113">
        <f t="shared" si="618"/>
        <v>0</v>
      </c>
      <c r="AO1234" s="113">
        <f t="shared" si="619"/>
        <v>0</v>
      </c>
      <c r="AP1234" s="113">
        <f t="shared" si="620"/>
        <v>0</v>
      </c>
      <c r="AQ1234" s="113" t="str">
        <f t="shared" si="621"/>
        <v/>
      </c>
      <c r="AR1234" s="113" t="str">
        <f t="shared" si="622"/>
        <v/>
      </c>
      <c r="AS1234" s="113">
        <f t="shared" si="623"/>
        <v>0</v>
      </c>
      <c r="AT1234" s="113">
        <f t="shared" si="624"/>
        <v>0</v>
      </c>
      <c r="AU1234" s="113">
        <f t="shared" si="625"/>
        <v>0</v>
      </c>
      <c r="AV1234" s="113">
        <f t="shared" si="626"/>
        <v>0</v>
      </c>
      <c r="AX1234" s="68" t="str">
        <f>IF(BC1234="","",IF(BC1234&gt;0,COUNT($AY$2:AY1234),""))</f>
        <v/>
      </c>
      <c r="AY1234" s="113" t="str">
        <f t="shared" si="627"/>
        <v/>
      </c>
      <c r="AZ1234" s="113" t="str">
        <f t="shared" si="628"/>
        <v/>
      </c>
      <c r="BA1234" s="113" t="str">
        <f t="shared" si="629"/>
        <v/>
      </c>
      <c r="BB1234" s="113" t="str">
        <f t="shared" si="630"/>
        <v/>
      </c>
      <c r="BC1234" s="113" t="str">
        <f t="shared" si="631"/>
        <v/>
      </c>
      <c r="BD1234" s="113" t="str">
        <f t="shared" si="632"/>
        <v/>
      </c>
      <c r="BE1234" s="113" t="str">
        <f t="shared" si="633"/>
        <v/>
      </c>
      <c r="BF1234" s="113" t="str">
        <f t="shared" si="634"/>
        <v/>
      </c>
      <c r="BG1234" s="113" t="str">
        <f t="shared" si="635"/>
        <v/>
      </c>
      <c r="BH1234" s="113" t="str">
        <f t="shared" si="636"/>
        <v/>
      </c>
      <c r="BI1234" s="113" t="str">
        <f t="shared" si="637"/>
        <v/>
      </c>
      <c r="BJ1234" s="113" t="str">
        <f t="shared" si="638"/>
        <v/>
      </c>
      <c r="BK1234" s="113" t="str">
        <f t="shared" si="639"/>
        <v/>
      </c>
      <c r="BL1234" s="113" t="str">
        <f t="shared" si="640"/>
        <v/>
      </c>
      <c r="BM1234" s="113" t="str">
        <f t="shared" si="641"/>
        <v/>
      </c>
      <c r="BN1234" s="113" t="str">
        <f t="shared" si="642"/>
        <v/>
      </c>
    </row>
    <row r="1235" spans="1:66">
      <c r="A1235" s="111">
        <f>IF('Data Entry'!$H$4="","",'Data Entry'!$H$4)</f>
        <v>8</v>
      </c>
      <c r="B1235" s="111" t="str">
        <f>IF('Data Entry'!B1240="","",'Data Entry'!B1240)</f>
        <v/>
      </c>
      <c r="C1235" s="111" t="str">
        <f>IF('Data Entry'!C1240="","",'Data Entry'!C1240)</f>
        <v/>
      </c>
      <c r="D1235" s="114" t="str">
        <f>IF('Data Entry'!D1240="","",'Data Entry'!D1240)</f>
        <v/>
      </c>
      <c r="E1235" s="111" t="str">
        <f>IF('Data Entry'!E1240="","",UPPER('Data Entry'!E1240))</f>
        <v/>
      </c>
      <c r="F1235" s="111"/>
      <c r="G1235" s="111" t="str">
        <f>IF('Data Entry'!F1240="","",UPPER('Data Entry'!F1240))</f>
        <v/>
      </c>
      <c r="H1235" s="111"/>
      <c r="I1235" s="111"/>
      <c r="J1235" s="111"/>
      <c r="K1235" s="111" t="str">
        <f>IF('Data Entry'!G1240="","",'Data Entry'!G1240)</f>
        <v/>
      </c>
      <c r="L1235" s="111" t="str">
        <f>IF('Data Entry'!H1240="","",'Data Entry'!H1240)</f>
        <v/>
      </c>
      <c r="M1235" s="111"/>
      <c r="N1235" s="111"/>
      <c r="O1235" s="111"/>
      <c r="P1235" s="111"/>
      <c r="Q1235" s="111"/>
      <c r="R1235" s="111"/>
      <c r="S1235" s="111"/>
      <c r="T1235" s="111"/>
      <c r="U1235" s="111"/>
      <c r="V1235" s="111"/>
      <c r="W1235" s="111"/>
      <c r="X1235" s="111"/>
      <c r="Y1235" s="111"/>
      <c r="Z1235" s="111"/>
      <c r="AA1235" s="111"/>
      <c r="AB1235" s="111"/>
      <c r="AC1235" s="111"/>
      <c r="AD1235" s="111"/>
      <c r="AE1235" s="112"/>
      <c r="AF1235" s="68" t="str">
        <f>IF(AK1235="","",IF(AK1235&gt;0,COUNT($AG$2:AG1235),""))</f>
        <v/>
      </c>
      <c r="AG1235" s="113">
        <f t="shared" si="611"/>
        <v>8</v>
      </c>
      <c r="AH1235" s="113" t="str">
        <f t="shared" si="612"/>
        <v/>
      </c>
      <c r="AI1235" s="113" t="str">
        <f t="shared" si="613"/>
        <v/>
      </c>
      <c r="AJ1235" s="113" t="str">
        <f t="shared" si="614"/>
        <v/>
      </c>
      <c r="AK1235" s="113" t="str">
        <f t="shared" si="615"/>
        <v/>
      </c>
      <c r="AL1235" s="113">
        <f t="shared" si="616"/>
        <v>0</v>
      </c>
      <c r="AM1235" s="113" t="str">
        <f t="shared" si="617"/>
        <v/>
      </c>
      <c r="AN1235" s="113">
        <f t="shared" si="618"/>
        <v>0</v>
      </c>
      <c r="AO1235" s="113">
        <f t="shared" si="619"/>
        <v>0</v>
      </c>
      <c r="AP1235" s="113">
        <f t="shared" si="620"/>
        <v>0</v>
      </c>
      <c r="AQ1235" s="113" t="str">
        <f t="shared" si="621"/>
        <v/>
      </c>
      <c r="AR1235" s="113" t="str">
        <f t="shared" si="622"/>
        <v/>
      </c>
      <c r="AS1235" s="113">
        <f t="shared" si="623"/>
        <v>0</v>
      </c>
      <c r="AT1235" s="113">
        <f t="shared" si="624"/>
        <v>0</v>
      </c>
      <c r="AU1235" s="113">
        <f t="shared" si="625"/>
        <v>0</v>
      </c>
      <c r="AV1235" s="113">
        <f t="shared" si="626"/>
        <v>0</v>
      </c>
      <c r="AX1235" s="68" t="str">
        <f>IF(BC1235="","",IF(BC1235&gt;0,COUNT($AY$2:AY1235),""))</f>
        <v/>
      </c>
      <c r="AY1235" s="113" t="str">
        <f t="shared" si="627"/>
        <v/>
      </c>
      <c r="AZ1235" s="113" t="str">
        <f t="shared" si="628"/>
        <v/>
      </c>
      <c r="BA1235" s="113" t="str">
        <f t="shared" si="629"/>
        <v/>
      </c>
      <c r="BB1235" s="113" t="str">
        <f t="shared" si="630"/>
        <v/>
      </c>
      <c r="BC1235" s="113" t="str">
        <f t="shared" si="631"/>
        <v/>
      </c>
      <c r="BD1235" s="113" t="str">
        <f t="shared" si="632"/>
        <v/>
      </c>
      <c r="BE1235" s="113" t="str">
        <f t="shared" si="633"/>
        <v/>
      </c>
      <c r="BF1235" s="113" t="str">
        <f t="shared" si="634"/>
        <v/>
      </c>
      <c r="BG1235" s="113" t="str">
        <f t="shared" si="635"/>
        <v/>
      </c>
      <c r="BH1235" s="113" t="str">
        <f t="shared" si="636"/>
        <v/>
      </c>
      <c r="BI1235" s="113" t="str">
        <f t="shared" si="637"/>
        <v/>
      </c>
      <c r="BJ1235" s="113" t="str">
        <f t="shared" si="638"/>
        <v/>
      </c>
      <c r="BK1235" s="113" t="str">
        <f t="shared" si="639"/>
        <v/>
      </c>
      <c r="BL1235" s="113" t="str">
        <f t="shared" si="640"/>
        <v/>
      </c>
      <c r="BM1235" s="113" t="str">
        <f t="shared" si="641"/>
        <v/>
      </c>
      <c r="BN1235" s="113" t="str">
        <f t="shared" si="642"/>
        <v/>
      </c>
    </row>
    <row r="1236" spans="1:66">
      <c r="A1236" s="111">
        <f>IF('Data Entry'!$H$4="","",'Data Entry'!$H$4)</f>
        <v>8</v>
      </c>
      <c r="B1236" s="111" t="str">
        <f>IF('Data Entry'!B1241="","",'Data Entry'!B1241)</f>
        <v/>
      </c>
      <c r="C1236" s="111" t="str">
        <f>IF('Data Entry'!C1241="","",'Data Entry'!C1241)</f>
        <v/>
      </c>
      <c r="D1236" s="114" t="str">
        <f>IF('Data Entry'!D1241="","",'Data Entry'!D1241)</f>
        <v/>
      </c>
      <c r="E1236" s="111" t="str">
        <f>IF('Data Entry'!E1241="","",UPPER('Data Entry'!E1241))</f>
        <v/>
      </c>
      <c r="F1236" s="111"/>
      <c r="G1236" s="111" t="str">
        <f>IF('Data Entry'!F1241="","",UPPER('Data Entry'!F1241))</f>
        <v/>
      </c>
      <c r="H1236" s="111"/>
      <c r="I1236" s="111"/>
      <c r="J1236" s="111"/>
      <c r="K1236" s="111" t="str">
        <f>IF('Data Entry'!G1241="","",'Data Entry'!G1241)</f>
        <v/>
      </c>
      <c r="L1236" s="111" t="str">
        <f>IF('Data Entry'!H1241="","",'Data Entry'!H1241)</f>
        <v/>
      </c>
      <c r="M1236" s="111"/>
      <c r="N1236" s="111"/>
      <c r="O1236" s="111"/>
      <c r="P1236" s="111"/>
      <c r="Q1236" s="111"/>
      <c r="R1236" s="111"/>
      <c r="S1236" s="111"/>
      <c r="T1236" s="111"/>
      <c r="U1236" s="111"/>
      <c r="V1236" s="111"/>
      <c r="W1236" s="111"/>
      <c r="X1236" s="111"/>
      <c r="Y1236" s="111"/>
      <c r="Z1236" s="111"/>
      <c r="AA1236" s="111"/>
      <c r="AB1236" s="111"/>
      <c r="AC1236" s="111"/>
      <c r="AD1236" s="111"/>
      <c r="AE1236" s="112"/>
      <c r="AF1236" s="68" t="str">
        <f>IF(AK1236="","",IF(AK1236&gt;0,COUNT($AG$2:AG1236),""))</f>
        <v/>
      </c>
      <c r="AG1236" s="113">
        <f t="shared" si="611"/>
        <v>8</v>
      </c>
      <c r="AH1236" s="113" t="str">
        <f t="shared" si="612"/>
        <v/>
      </c>
      <c r="AI1236" s="113" t="str">
        <f t="shared" si="613"/>
        <v/>
      </c>
      <c r="AJ1236" s="113" t="str">
        <f t="shared" si="614"/>
        <v/>
      </c>
      <c r="AK1236" s="113" t="str">
        <f t="shared" si="615"/>
        <v/>
      </c>
      <c r="AL1236" s="113">
        <f t="shared" si="616"/>
        <v>0</v>
      </c>
      <c r="AM1236" s="113" t="str">
        <f t="shared" si="617"/>
        <v/>
      </c>
      <c r="AN1236" s="113">
        <f t="shared" si="618"/>
        <v>0</v>
      </c>
      <c r="AO1236" s="113">
        <f t="shared" si="619"/>
        <v>0</v>
      </c>
      <c r="AP1236" s="113">
        <f t="shared" si="620"/>
        <v>0</v>
      </c>
      <c r="AQ1236" s="113" t="str">
        <f t="shared" si="621"/>
        <v/>
      </c>
      <c r="AR1236" s="113" t="str">
        <f t="shared" si="622"/>
        <v/>
      </c>
      <c r="AS1236" s="113">
        <f t="shared" si="623"/>
        <v>0</v>
      </c>
      <c r="AT1236" s="113">
        <f t="shared" si="624"/>
        <v>0</v>
      </c>
      <c r="AU1236" s="113">
        <f t="shared" si="625"/>
        <v>0</v>
      </c>
      <c r="AV1236" s="113">
        <f t="shared" si="626"/>
        <v>0</v>
      </c>
      <c r="AX1236" s="68" t="str">
        <f>IF(BC1236="","",IF(BC1236&gt;0,COUNT($AY$2:AY1236),""))</f>
        <v/>
      </c>
      <c r="AY1236" s="113" t="str">
        <f t="shared" si="627"/>
        <v/>
      </c>
      <c r="AZ1236" s="113" t="str">
        <f t="shared" si="628"/>
        <v/>
      </c>
      <c r="BA1236" s="113" t="str">
        <f t="shared" si="629"/>
        <v/>
      </c>
      <c r="BB1236" s="113" t="str">
        <f t="shared" si="630"/>
        <v/>
      </c>
      <c r="BC1236" s="113" t="str">
        <f t="shared" si="631"/>
        <v/>
      </c>
      <c r="BD1236" s="113" t="str">
        <f t="shared" si="632"/>
        <v/>
      </c>
      <c r="BE1236" s="113" t="str">
        <f t="shared" si="633"/>
        <v/>
      </c>
      <c r="BF1236" s="113" t="str">
        <f t="shared" si="634"/>
        <v/>
      </c>
      <c r="BG1236" s="113" t="str">
        <f t="shared" si="635"/>
        <v/>
      </c>
      <c r="BH1236" s="113" t="str">
        <f t="shared" si="636"/>
        <v/>
      </c>
      <c r="BI1236" s="113" t="str">
        <f t="shared" si="637"/>
        <v/>
      </c>
      <c r="BJ1236" s="113" t="str">
        <f t="shared" si="638"/>
        <v/>
      </c>
      <c r="BK1236" s="113" t="str">
        <f t="shared" si="639"/>
        <v/>
      </c>
      <c r="BL1236" s="113" t="str">
        <f t="shared" si="640"/>
        <v/>
      </c>
      <c r="BM1236" s="113" t="str">
        <f t="shared" si="641"/>
        <v/>
      </c>
      <c r="BN1236" s="113" t="str">
        <f t="shared" si="642"/>
        <v/>
      </c>
    </row>
    <row r="1237" spans="1:66">
      <c r="A1237" s="111">
        <f>IF('Data Entry'!$H$4="","",'Data Entry'!$H$4)</f>
        <v>8</v>
      </c>
      <c r="B1237" s="111" t="str">
        <f>IF('Data Entry'!B1242="","",'Data Entry'!B1242)</f>
        <v/>
      </c>
      <c r="C1237" s="111" t="str">
        <f>IF('Data Entry'!C1242="","",'Data Entry'!C1242)</f>
        <v/>
      </c>
      <c r="D1237" s="114" t="str">
        <f>IF('Data Entry'!D1242="","",'Data Entry'!D1242)</f>
        <v/>
      </c>
      <c r="E1237" s="111" t="str">
        <f>IF('Data Entry'!E1242="","",UPPER('Data Entry'!E1242))</f>
        <v/>
      </c>
      <c r="F1237" s="111"/>
      <c r="G1237" s="111" t="str">
        <f>IF('Data Entry'!F1242="","",UPPER('Data Entry'!F1242))</f>
        <v/>
      </c>
      <c r="H1237" s="111"/>
      <c r="I1237" s="111"/>
      <c r="J1237" s="111"/>
      <c r="K1237" s="111" t="str">
        <f>IF('Data Entry'!G1242="","",'Data Entry'!G1242)</f>
        <v/>
      </c>
      <c r="L1237" s="111" t="str">
        <f>IF('Data Entry'!H1242="","",'Data Entry'!H1242)</f>
        <v/>
      </c>
      <c r="M1237" s="111"/>
      <c r="N1237" s="111"/>
      <c r="O1237" s="111"/>
      <c r="P1237" s="111"/>
      <c r="Q1237" s="111"/>
      <c r="R1237" s="111"/>
      <c r="S1237" s="111"/>
      <c r="T1237" s="111"/>
      <c r="U1237" s="111"/>
      <c r="V1237" s="111"/>
      <c r="W1237" s="111"/>
      <c r="X1237" s="111"/>
      <c r="Y1237" s="111"/>
      <c r="Z1237" s="111"/>
      <c r="AA1237" s="111"/>
      <c r="AB1237" s="111"/>
      <c r="AC1237" s="111"/>
      <c r="AD1237" s="111"/>
      <c r="AE1237" s="112"/>
      <c r="AF1237" s="68" t="str">
        <f>IF(AK1237="","",IF(AK1237&gt;0,COUNT($AG$2:AG1237),""))</f>
        <v/>
      </c>
      <c r="AG1237" s="113">
        <f t="shared" si="611"/>
        <v>8</v>
      </c>
      <c r="AH1237" s="113" t="str">
        <f t="shared" si="612"/>
        <v/>
      </c>
      <c r="AI1237" s="113" t="str">
        <f t="shared" si="613"/>
        <v/>
      </c>
      <c r="AJ1237" s="113" t="str">
        <f t="shared" si="614"/>
        <v/>
      </c>
      <c r="AK1237" s="113" t="str">
        <f t="shared" si="615"/>
        <v/>
      </c>
      <c r="AL1237" s="113">
        <f t="shared" si="616"/>
        <v>0</v>
      </c>
      <c r="AM1237" s="113" t="str">
        <f t="shared" si="617"/>
        <v/>
      </c>
      <c r="AN1237" s="113">
        <f t="shared" si="618"/>
        <v>0</v>
      </c>
      <c r="AO1237" s="113">
        <f t="shared" si="619"/>
        <v>0</v>
      </c>
      <c r="AP1237" s="113">
        <f t="shared" si="620"/>
        <v>0</v>
      </c>
      <c r="AQ1237" s="113" t="str">
        <f t="shared" si="621"/>
        <v/>
      </c>
      <c r="AR1237" s="113" t="str">
        <f t="shared" si="622"/>
        <v/>
      </c>
      <c r="AS1237" s="113">
        <f t="shared" si="623"/>
        <v>0</v>
      </c>
      <c r="AT1237" s="113">
        <f t="shared" si="624"/>
        <v>0</v>
      </c>
      <c r="AU1237" s="113">
        <f t="shared" si="625"/>
        <v>0</v>
      </c>
      <c r="AV1237" s="113">
        <f t="shared" si="626"/>
        <v>0</v>
      </c>
      <c r="AX1237" s="68" t="str">
        <f>IF(BC1237="","",IF(BC1237&gt;0,COUNT($AY$2:AY1237),""))</f>
        <v/>
      </c>
      <c r="AY1237" s="113" t="str">
        <f t="shared" si="627"/>
        <v/>
      </c>
      <c r="AZ1237" s="113" t="str">
        <f t="shared" si="628"/>
        <v/>
      </c>
      <c r="BA1237" s="113" t="str">
        <f t="shared" si="629"/>
        <v/>
      </c>
      <c r="BB1237" s="113" t="str">
        <f t="shared" si="630"/>
        <v/>
      </c>
      <c r="BC1237" s="113" t="str">
        <f t="shared" si="631"/>
        <v/>
      </c>
      <c r="BD1237" s="113" t="str">
        <f t="shared" si="632"/>
        <v/>
      </c>
      <c r="BE1237" s="113" t="str">
        <f t="shared" si="633"/>
        <v/>
      </c>
      <c r="BF1237" s="113" t="str">
        <f t="shared" si="634"/>
        <v/>
      </c>
      <c r="BG1237" s="113" t="str">
        <f t="shared" si="635"/>
        <v/>
      </c>
      <c r="BH1237" s="113" t="str">
        <f t="shared" si="636"/>
        <v/>
      </c>
      <c r="BI1237" s="113" t="str">
        <f t="shared" si="637"/>
        <v/>
      </c>
      <c r="BJ1237" s="113" t="str">
        <f t="shared" si="638"/>
        <v/>
      </c>
      <c r="BK1237" s="113" t="str">
        <f t="shared" si="639"/>
        <v/>
      </c>
      <c r="BL1237" s="113" t="str">
        <f t="shared" si="640"/>
        <v/>
      </c>
      <c r="BM1237" s="113" t="str">
        <f t="shared" si="641"/>
        <v/>
      </c>
      <c r="BN1237" s="113" t="str">
        <f t="shared" si="642"/>
        <v/>
      </c>
    </row>
    <row r="1238" spans="1:66">
      <c r="A1238" s="111">
        <f>IF('Data Entry'!$H$4="","",'Data Entry'!$H$4)</f>
        <v>8</v>
      </c>
      <c r="B1238" s="111" t="str">
        <f>IF('Data Entry'!B1243="","",'Data Entry'!B1243)</f>
        <v/>
      </c>
      <c r="C1238" s="111" t="str">
        <f>IF('Data Entry'!C1243="","",'Data Entry'!C1243)</f>
        <v/>
      </c>
      <c r="D1238" s="114" t="str">
        <f>IF('Data Entry'!D1243="","",'Data Entry'!D1243)</f>
        <v/>
      </c>
      <c r="E1238" s="111" t="str">
        <f>IF('Data Entry'!E1243="","",UPPER('Data Entry'!E1243))</f>
        <v/>
      </c>
      <c r="F1238" s="111"/>
      <c r="G1238" s="111" t="str">
        <f>IF('Data Entry'!F1243="","",UPPER('Data Entry'!F1243))</f>
        <v/>
      </c>
      <c r="H1238" s="111"/>
      <c r="I1238" s="111"/>
      <c r="J1238" s="111"/>
      <c r="K1238" s="111" t="str">
        <f>IF('Data Entry'!G1243="","",'Data Entry'!G1243)</f>
        <v/>
      </c>
      <c r="L1238" s="111" t="str">
        <f>IF('Data Entry'!H1243="","",'Data Entry'!H1243)</f>
        <v/>
      </c>
      <c r="M1238" s="111"/>
      <c r="N1238" s="111"/>
      <c r="O1238" s="111"/>
      <c r="P1238" s="111"/>
      <c r="Q1238" s="111"/>
      <c r="R1238" s="111"/>
      <c r="S1238" s="111"/>
      <c r="T1238" s="111"/>
      <c r="U1238" s="111"/>
      <c r="V1238" s="111"/>
      <c r="W1238" s="111"/>
      <c r="X1238" s="111"/>
      <c r="Y1238" s="111"/>
      <c r="Z1238" s="111"/>
      <c r="AA1238" s="111"/>
      <c r="AB1238" s="111"/>
      <c r="AC1238" s="111"/>
      <c r="AD1238" s="111"/>
      <c r="AE1238" s="112"/>
      <c r="AF1238" s="68" t="str">
        <f>IF(AK1238="","",IF(AK1238&gt;0,COUNT($AG$2:AG1238),""))</f>
        <v/>
      </c>
      <c r="AG1238" s="113">
        <f t="shared" si="611"/>
        <v>8</v>
      </c>
      <c r="AH1238" s="113" t="str">
        <f t="shared" si="612"/>
        <v/>
      </c>
      <c r="AI1238" s="113" t="str">
        <f t="shared" si="613"/>
        <v/>
      </c>
      <c r="AJ1238" s="113" t="str">
        <f t="shared" si="614"/>
        <v/>
      </c>
      <c r="AK1238" s="113" t="str">
        <f t="shared" si="615"/>
        <v/>
      </c>
      <c r="AL1238" s="113">
        <f t="shared" si="616"/>
        <v>0</v>
      </c>
      <c r="AM1238" s="113" t="str">
        <f t="shared" si="617"/>
        <v/>
      </c>
      <c r="AN1238" s="113">
        <f t="shared" si="618"/>
        <v>0</v>
      </c>
      <c r="AO1238" s="113">
        <f t="shared" si="619"/>
        <v>0</v>
      </c>
      <c r="AP1238" s="113">
        <f t="shared" si="620"/>
        <v>0</v>
      </c>
      <c r="AQ1238" s="113" t="str">
        <f t="shared" si="621"/>
        <v/>
      </c>
      <c r="AR1238" s="113" t="str">
        <f t="shared" si="622"/>
        <v/>
      </c>
      <c r="AS1238" s="113">
        <f t="shared" si="623"/>
        <v>0</v>
      </c>
      <c r="AT1238" s="113">
        <f t="shared" si="624"/>
        <v>0</v>
      </c>
      <c r="AU1238" s="113">
        <f t="shared" si="625"/>
        <v>0</v>
      </c>
      <c r="AV1238" s="113">
        <f t="shared" si="626"/>
        <v>0</v>
      </c>
      <c r="AX1238" s="68" t="str">
        <f>IF(BC1238="","",IF(BC1238&gt;0,COUNT($AY$2:AY1238),""))</f>
        <v/>
      </c>
      <c r="AY1238" s="113" t="str">
        <f t="shared" si="627"/>
        <v/>
      </c>
      <c r="AZ1238" s="113" t="str">
        <f t="shared" si="628"/>
        <v/>
      </c>
      <c r="BA1238" s="113" t="str">
        <f t="shared" si="629"/>
        <v/>
      </c>
      <c r="BB1238" s="113" t="str">
        <f t="shared" si="630"/>
        <v/>
      </c>
      <c r="BC1238" s="113" t="str">
        <f t="shared" si="631"/>
        <v/>
      </c>
      <c r="BD1238" s="113" t="str">
        <f t="shared" si="632"/>
        <v/>
      </c>
      <c r="BE1238" s="113" t="str">
        <f t="shared" si="633"/>
        <v/>
      </c>
      <c r="BF1238" s="113" t="str">
        <f t="shared" si="634"/>
        <v/>
      </c>
      <c r="BG1238" s="113" t="str">
        <f t="shared" si="635"/>
        <v/>
      </c>
      <c r="BH1238" s="113" t="str">
        <f t="shared" si="636"/>
        <v/>
      </c>
      <c r="BI1238" s="113" t="str">
        <f t="shared" si="637"/>
        <v/>
      </c>
      <c r="BJ1238" s="113" t="str">
        <f t="shared" si="638"/>
        <v/>
      </c>
      <c r="BK1238" s="113" t="str">
        <f t="shared" si="639"/>
        <v/>
      </c>
      <c r="BL1238" s="113" t="str">
        <f t="shared" si="640"/>
        <v/>
      </c>
      <c r="BM1238" s="113" t="str">
        <f t="shared" si="641"/>
        <v/>
      </c>
      <c r="BN1238" s="113" t="str">
        <f t="shared" si="642"/>
        <v/>
      </c>
    </row>
    <row r="1239" spans="1:66">
      <c r="A1239" s="111">
        <f>IF('Data Entry'!$H$4="","",'Data Entry'!$H$4)</f>
        <v>8</v>
      </c>
      <c r="B1239" s="111" t="str">
        <f>IF('Data Entry'!B1244="","",'Data Entry'!B1244)</f>
        <v/>
      </c>
      <c r="C1239" s="111" t="str">
        <f>IF('Data Entry'!C1244="","",'Data Entry'!C1244)</f>
        <v/>
      </c>
      <c r="D1239" s="114" t="str">
        <f>IF('Data Entry'!D1244="","",'Data Entry'!D1244)</f>
        <v/>
      </c>
      <c r="E1239" s="111" t="str">
        <f>IF('Data Entry'!E1244="","",UPPER('Data Entry'!E1244))</f>
        <v/>
      </c>
      <c r="F1239" s="111"/>
      <c r="G1239" s="111" t="str">
        <f>IF('Data Entry'!F1244="","",UPPER('Data Entry'!F1244))</f>
        <v/>
      </c>
      <c r="H1239" s="111"/>
      <c r="I1239" s="111"/>
      <c r="J1239" s="111"/>
      <c r="K1239" s="111" t="str">
        <f>IF('Data Entry'!G1244="","",'Data Entry'!G1244)</f>
        <v/>
      </c>
      <c r="L1239" s="111" t="str">
        <f>IF('Data Entry'!H1244="","",'Data Entry'!H1244)</f>
        <v/>
      </c>
      <c r="M1239" s="111"/>
      <c r="N1239" s="111"/>
      <c r="O1239" s="111"/>
      <c r="P1239" s="111"/>
      <c r="Q1239" s="111"/>
      <c r="R1239" s="111"/>
      <c r="S1239" s="111"/>
      <c r="T1239" s="111"/>
      <c r="U1239" s="111"/>
      <c r="V1239" s="111"/>
      <c r="W1239" s="111"/>
      <c r="X1239" s="111"/>
      <c r="Y1239" s="111"/>
      <c r="Z1239" s="111"/>
      <c r="AA1239" s="111"/>
      <c r="AB1239" s="111"/>
      <c r="AC1239" s="111"/>
      <c r="AD1239" s="111"/>
      <c r="AE1239" s="112"/>
      <c r="AF1239" s="68" t="str">
        <f>IF(AK1239="","",IF(AK1239&gt;0,COUNT($AG$2:AG1239),""))</f>
        <v/>
      </c>
      <c r="AG1239" s="113">
        <f t="shared" si="611"/>
        <v>8</v>
      </c>
      <c r="AH1239" s="113" t="str">
        <f t="shared" si="612"/>
        <v/>
      </c>
      <c r="AI1239" s="113" t="str">
        <f t="shared" si="613"/>
        <v/>
      </c>
      <c r="AJ1239" s="113" t="str">
        <f t="shared" si="614"/>
        <v/>
      </c>
      <c r="AK1239" s="113" t="str">
        <f t="shared" si="615"/>
        <v/>
      </c>
      <c r="AL1239" s="113">
        <f t="shared" si="616"/>
        <v>0</v>
      </c>
      <c r="AM1239" s="113" t="str">
        <f t="shared" si="617"/>
        <v/>
      </c>
      <c r="AN1239" s="113">
        <f t="shared" si="618"/>
        <v>0</v>
      </c>
      <c r="AO1239" s="113">
        <f t="shared" si="619"/>
        <v>0</v>
      </c>
      <c r="AP1239" s="113">
        <f t="shared" si="620"/>
        <v>0</v>
      </c>
      <c r="AQ1239" s="113" t="str">
        <f t="shared" si="621"/>
        <v/>
      </c>
      <c r="AR1239" s="113" t="str">
        <f t="shared" si="622"/>
        <v/>
      </c>
      <c r="AS1239" s="113">
        <f t="shared" si="623"/>
        <v>0</v>
      </c>
      <c r="AT1239" s="113">
        <f t="shared" si="624"/>
        <v>0</v>
      </c>
      <c r="AU1239" s="113">
        <f t="shared" si="625"/>
        <v>0</v>
      </c>
      <c r="AV1239" s="113">
        <f t="shared" si="626"/>
        <v>0</v>
      </c>
      <c r="AX1239" s="68" t="str">
        <f>IF(BC1239="","",IF(BC1239&gt;0,COUNT($AY$2:AY1239),""))</f>
        <v/>
      </c>
      <c r="AY1239" s="113" t="str">
        <f t="shared" si="627"/>
        <v/>
      </c>
      <c r="AZ1239" s="113" t="str">
        <f t="shared" si="628"/>
        <v/>
      </c>
      <c r="BA1239" s="113" t="str">
        <f t="shared" si="629"/>
        <v/>
      </c>
      <c r="BB1239" s="113" t="str">
        <f t="shared" si="630"/>
        <v/>
      </c>
      <c r="BC1239" s="113" t="str">
        <f t="shared" si="631"/>
        <v/>
      </c>
      <c r="BD1239" s="113" t="str">
        <f t="shared" si="632"/>
        <v/>
      </c>
      <c r="BE1239" s="113" t="str">
        <f t="shared" si="633"/>
        <v/>
      </c>
      <c r="BF1239" s="113" t="str">
        <f t="shared" si="634"/>
        <v/>
      </c>
      <c r="BG1239" s="113" t="str">
        <f t="shared" si="635"/>
        <v/>
      </c>
      <c r="BH1239" s="113" t="str">
        <f t="shared" si="636"/>
        <v/>
      </c>
      <c r="BI1239" s="113" t="str">
        <f t="shared" si="637"/>
        <v/>
      </c>
      <c r="BJ1239" s="113" t="str">
        <f t="shared" si="638"/>
        <v/>
      </c>
      <c r="BK1239" s="113" t="str">
        <f t="shared" si="639"/>
        <v/>
      </c>
      <c r="BL1239" s="113" t="str">
        <f t="shared" si="640"/>
        <v/>
      </c>
      <c r="BM1239" s="113" t="str">
        <f t="shared" si="641"/>
        <v/>
      </c>
      <c r="BN1239" s="113" t="str">
        <f t="shared" si="642"/>
        <v/>
      </c>
    </row>
    <row r="1240" spans="1:66">
      <c r="A1240" s="111">
        <f>IF('Data Entry'!$H$4="","",'Data Entry'!$H$4)</f>
        <v>8</v>
      </c>
      <c r="B1240" s="111" t="str">
        <f>IF('Data Entry'!B1245="","",'Data Entry'!B1245)</f>
        <v/>
      </c>
      <c r="C1240" s="111" t="str">
        <f>IF('Data Entry'!C1245="","",'Data Entry'!C1245)</f>
        <v/>
      </c>
      <c r="D1240" s="114" t="str">
        <f>IF('Data Entry'!D1245="","",'Data Entry'!D1245)</f>
        <v/>
      </c>
      <c r="E1240" s="111" t="str">
        <f>IF('Data Entry'!E1245="","",UPPER('Data Entry'!E1245))</f>
        <v/>
      </c>
      <c r="F1240" s="111"/>
      <c r="G1240" s="111" t="str">
        <f>IF('Data Entry'!F1245="","",UPPER('Data Entry'!F1245))</f>
        <v/>
      </c>
      <c r="H1240" s="111"/>
      <c r="I1240" s="111"/>
      <c r="J1240" s="111"/>
      <c r="K1240" s="111" t="str">
        <f>IF('Data Entry'!G1245="","",'Data Entry'!G1245)</f>
        <v/>
      </c>
      <c r="L1240" s="111" t="str">
        <f>IF('Data Entry'!H1245="","",'Data Entry'!H1245)</f>
        <v/>
      </c>
      <c r="M1240" s="111"/>
      <c r="N1240" s="111"/>
      <c r="O1240" s="111"/>
      <c r="P1240" s="111"/>
      <c r="Q1240" s="111"/>
      <c r="R1240" s="111"/>
      <c r="S1240" s="111"/>
      <c r="T1240" s="111"/>
      <c r="U1240" s="111"/>
      <c r="V1240" s="111"/>
      <c r="W1240" s="111"/>
      <c r="X1240" s="111"/>
      <c r="Y1240" s="111"/>
      <c r="Z1240" s="111"/>
      <c r="AA1240" s="111"/>
      <c r="AB1240" s="111"/>
      <c r="AC1240" s="111"/>
      <c r="AD1240" s="111"/>
      <c r="AE1240" s="112"/>
      <c r="AF1240" s="68" t="str">
        <f>IF(AK1240="","",IF(AK1240&gt;0,COUNT($AG$2:AG1240),""))</f>
        <v/>
      </c>
      <c r="AG1240" s="113">
        <f t="shared" si="611"/>
        <v>8</v>
      </c>
      <c r="AH1240" s="113" t="str">
        <f t="shared" si="612"/>
        <v/>
      </c>
      <c r="AI1240" s="113" t="str">
        <f t="shared" si="613"/>
        <v/>
      </c>
      <c r="AJ1240" s="113" t="str">
        <f t="shared" si="614"/>
        <v/>
      </c>
      <c r="AK1240" s="113" t="str">
        <f t="shared" si="615"/>
        <v/>
      </c>
      <c r="AL1240" s="113">
        <f t="shared" si="616"/>
        <v>0</v>
      </c>
      <c r="AM1240" s="113" t="str">
        <f t="shared" si="617"/>
        <v/>
      </c>
      <c r="AN1240" s="113">
        <f t="shared" si="618"/>
        <v>0</v>
      </c>
      <c r="AO1240" s="113">
        <f t="shared" si="619"/>
        <v>0</v>
      </c>
      <c r="AP1240" s="113">
        <f t="shared" si="620"/>
        <v>0</v>
      </c>
      <c r="AQ1240" s="113" t="str">
        <f t="shared" si="621"/>
        <v/>
      </c>
      <c r="AR1240" s="113" t="str">
        <f t="shared" si="622"/>
        <v/>
      </c>
      <c r="AS1240" s="113">
        <f t="shared" si="623"/>
        <v>0</v>
      </c>
      <c r="AT1240" s="113">
        <f t="shared" si="624"/>
        <v>0</v>
      </c>
      <c r="AU1240" s="113">
        <f t="shared" si="625"/>
        <v>0</v>
      </c>
      <c r="AV1240" s="113">
        <f t="shared" si="626"/>
        <v>0</v>
      </c>
      <c r="AX1240" s="68" t="str">
        <f>IF(BC1240="","",IF(BC1240&gt;0,COUNT($AY$2:AY1240),""))</f>
        <v/>
      </c>
      <c r="AY1240" s="113" t="str">
        <f t="shared" si="627"/>
        <v/>
      </c>
      <c r="AZ1240" s="113" t="str">
        <f t="shared" si="628"/>
        <v/>
      </c>
      <c r="BA1240" s="113" t="str">
        <f t="shared" si="629"/>
        <v/>
      </c>
      <c r="BB1240" s="113" t="str">
        <f t="shared" si="630"/>
        <v/>
      </c>
      <c r="BC1240" s="113" t="str">
        <f t="shared" si="631"/>
        <v/>
      </c>
      <c r="BD1240" s="113" t="str">
        <f t="shared" si="632"/>
        <v/>
      </c>
      <c r="BE1240" s="113" t="str">
        <f t="shared" si="633"/>
        <v/>
      </c>
      <c r="BF1240" s="113" t="str">
        <f t="shared" si="634"/>
        <v/>
      </c>
      <c r="BG1240" s="113" t="str">
        <f t="shared" si="635"/>
        <v/>
      </c>
      <c r="BH1240" s="113" t="str">
        <f t="shared" si="636"/>
        <v/>
      </c>
      <c r="BI1240" s="113" t="str">
        <f t="shared" si="637"/>
        <v/>
      </c>
      <c r="BJ1240" s="113" t="str">
        <f t="shared" si="638"/>
        <v/>
      </c>
      <c r="BK1240" s="113" t="str">
        <f t="shared" si="639"/>
        <v/>
      </c>
      <c r="BL1240" s="113" t="str">
        <f t="shared" si="640"/>
        <v/>
      </c>
      <c r="BM1240" s="113" t="str">
        <f t="shared" si="641"/>
        <v/>
      </c>
      <c r="BN1240" s="113" t="str">
        <f t="shared" si="642"/>
        <v/>
      </c>
    </row>
    <row r="1241" spans="1:66">
      <c r="A1241" s="111">
        <f>IF('Data Entry'!$H$4="","",'Data Entry'!$H$4)</f>
        <v>8</v>
      </c>
      <c r="B1241" s="111" t="str">
        <f>IF('Data Entry'!B1246="","",'Data Entry'!B1246)</f>
        <v/>
      </c>
      <c r="C1241" s="111" t="str">
        <f>IF('Data Entry'!C1246="","",'Data Entry'!C1246)</f>
        <v/>
      </c>
      <c r="D1241" s="114" t="str">
        <f>IF('Data Entry'!D1246="","",'Data Entry'!D1246)</f>
        <v/>
      </c>
      <c r="E1241" s="111" t="str">
        <f>IF('Data Entry'!E1246="","",UPPER('Data Entry'!E1246))</f>
        <v/>
      </c>
      <c r="F1241" s="111"/>
      <c r="G1241" s="111" t="str">
        <f>IF('Data Entry'!F1246="","",UPPER('Data Entry'!F1246))</f>
        <v/>
      </c>
      <c r="H1241" s="111"/>
      <c r="I1241" s="111"/>
      <c r="J1241" s="111"/>
      <c r="K1241" s="111" t="str">
        <f>IF('Data Entry'!G1246="","",'Data Entry'!G1246)</f>
        <v/>
      </c>
      <c r="L1241" s="111" t="str">
        <f>IF('Data Entry'!H1246="","",'Data Entry'!H1246)</f>
        <v/>
      </c>
      <c r="M1241" s="111"/>
      <c r="N1241" s="111"/>
      <c r="O1241" s="111"/>
      <c r="P1241" s="111"/>
      <c r="Q1241" s="111"/>
      <c r="R1241" s="111"/>
      <c r="S1241" s="111"/>
      <c r="T1241" s="111"/>
      <c r="U1241" s="111"/>
      <c r="V1241" s="111"/>
      <c r="W1241" s="111"/>
      <c r="X1241" s="111"/>
      <c r="Y1241" s="111"/>
      <c r="Z1241" s="111"/>
      <c r="AA1241" s="111"/>
      <c r="AB1241" s="111"/>
      <c r="AC1241" s="111"/>
      <c r="AD1241" s="111"/>
      <c r="AE1241" s="112"/>
      <c r="AF1241" s="68" t="str">
        <f>IF(AK1241="","",IF(AK1241&gt;0,COUNT($AG$2:AG1241),""))</f>
        <v/>
      </c>
      <c r="AG1241" s="113">
        <f t="shared" si="611"/>
        <v>8</v>
      </c>
      <c r="AH1241" s="113" t="str">
        <f t="shared" si="612"/>
        <v/>
      </c>
      <c r="AI1241" s="113" t="str">
        <f t="shared" si="613"/>
        <v/>
      </c>
      <c r="AJ1241" s="113" t="str">
        <f t="shared" si="614"/>
        <v/>
      </c>
      <c r="AK1241" s="113" t="str">
        <f t="shared" si="615"/>
        <v/>
      </c>
      <c r="AL1241" s="113">
        <f t="shared" si="616"/>
        <v>0</v>
      </c>
      <c r="AM1241" s="113" t="str">
        <f t="shared" si="617"/>
        <v/>
      </c>
      <c r="AN1241" s="113">
        <f t="shared" si="618"/>
        <v>0</v>
      </c>
      <c r="AO1241" s="113">
        <f t="shared" si="619"/>
        <v>0</v>
      </c>
      <c r="AP1241" s="113">
        <f t="shared" si="620"/>
        <v>0</v>
      </c>
      <c r="AQ1241" s="113" t="str">
        <f t="shared" si="621"/>
        <v/>
      </c>
      <c r="AR1241" s="113" t="str">
        <f t="shared" si="622"/>
        <v/>
      </c>
      <c r="AS1241" s="113">
        <f t="shared" si="623"/>
        <v>0</v>
      </c>
      <c r="AT1241" s="113">
        <f t="shared" si="624"/>
        <v>0</v>
      </c>
      <c r="AU1241" s="113">
        <f t="shared" si="625"/>
        <v>0</v>
      </c>
      <c r="AV1241" s="113">
        <f t="shared" si="626"/>
        <v>0</v>
      </c>
      <c r="AX1241" s="68" t="str">
        <f>IF(BC1241="","",IF(BC1241&gt;0,COUNT($AY$2:AY1241),""))</f>
        <v/>
      </c>
      <c r="AY1241" s="113" t="str">
        <f t="shared" si="627"/>
        <v/>
      </c>
      <c r="AZ1241" s="113" t="str">
        <f t="shared" si="628"/>
        <v/>
      </c>
      <c r="BA1241" s="113" t="str">
        <f t="shared" si="629"/>
        <v/>
      </c>
      <c r="BB1241" s="113" t="str">
        <f t="shared" si="630"/>
        <v/>
      </c>
      <c r="BC1241" s="113" t="str">
        <f t="shared" si="631"/>
        <v/>
      </c>
      <c r="BD1241" s="113" t="str">
        <f t="shared" si="632"/>
        <v/>
      </c>
      <c r="BE1241" s="113" t="str">
        <f t="shared" si="633"/>
        <v/>
      </c>
      <c r="BF1241" s="113" t="str">
        <f t="shared" si="634"/>
        <v/>
      </c>
      <c r="BG1241" s="113" t="str">
        <f t="shared" si="635"/>
        <v/>
      </c>
      <c r="BH1241" s="113" t="str">
        <f t="shared" si="636"/>
        <v/>
      </c>
      <c r="BI1241" s="113" t="str">
        <f t="shared" si="637"/>
        <v/>
      </c>
      <c r="BJ1241" s="113" t="str">
        <f t="shared" si="638"/>
        <v/>
      </c>
      <c r="BK1241" s="113" t="str">
        <f t="shared" si="639"/>
        <v/>
      </c>
      <c r="BL1241" s="113" t="str">
        <f t="shared" si="640"/>
        <v/>
      </c>
      <c r="BM1241" s="113" t="str">
        <f t="shared" si="641"/>
        <v/>
      </c>
      <c r="BN1241" s="113" t="str">
        <f t="shared" si="642"/>
        <v/>
      </c>
    </row>
    <row r="1242" spans="1:66">
      <c r="A1242" s="111">
        <f>IF('Data Entry'!$H$4="","",'Data Entry'!$H$4)</f>
        <v>8</v>
      </c>
      <c r="B1242" s="111" t="str">
        <f>IF('Data Entry'!B1247="","",'Data Entry'!B1247)</f>
        <v/>
      </c>
      <c r="C1242" s="111" t="str">
        <f>IF('Data Entry'!C1247="","",'Data Entry'!C1247)</f>
        <v/>
      </c>
      <c r="D1242" s="114" t="str">
        <f>IF('Data Entry'!D1247="","",'Data Entry'!D1247)</f>
        <v/>
      </c>
      <c r="E1242" s="111" t="str">
        <f>IF('Data Entry'!E1247="","",UPPER('Data Entry'!E1247))</f>
        <v/>
      </c>
      <c r="F1242" s="111"/>
      <c r="G1242" s="111" t="str">
        <f>IF('Data Entry'!F1247="","",UPPER('Data Entry'!F1247))</f>
        <v/>
      </c>
      <c r="H1242" s="111"/>
      <c r="I1242" s="111"/>
      <c r="J1242" s="111"/>
      <c r="K1242" s="111" t="str">
        <f>IF('Data Entry'!G1247="","",'Data Entry'!G1247)</f>
        <v/>
      </c>
      <c r="L1242" s="111" t="str">
        <f>IF('Data Entry'!H1247="","",'Data Entry'!H1247)</f>
        <v/>
      </c>
      <c r="M1242" s="111"/>
      <c r="N1242" s="111"/>
      <c r="O1242" s="111"/>
      <c r="P1242" s="111"/>
      <c r="Q1242" s="111"/>
      <c r="R1242" s="111"/>
      <c r="S1242" s="111"/>
      <c r="T1242" s="111"/>
      <c r="U1242" s="111"/>
      <c r="V1242" s="111"/>
      <c r="W1242" s="111"/>
      <c r="X1242" s="111"/>
      <c r="Y1242" s="111"/>
      <c r="Z1242" s="111"/>
      <c r="AA1242" s="111"/>
      <c r="AB1242" s="111"/>
      <c r="AC1242" s="111"/>
      <c r="AD1242" s="111"/>
      <c r="AE1242" s="112"/>
      <c r="AF1242" s="68" t="str">
        <f>IF(AK1242="","",IF(AK1242&gt;0,COUNT($AG$2:AG1242),""))</f>
        <v/>
      </c>
      <c r="AG1242" s="113">
        <f t="shared" si="611"/>
        <v>8</v>
      </c>
      <c r="AH1242" s="113" t="str">
        <f t="shared" si="612"/>
        <v/>
      </c>
      <c r="AI1242" s="113" t="str">
        <f t="shared" si="613"/>
        <v/>
      </c>
      <c r="AJ1242" s="113" t="str">
        <f t="shared" si="614"/>
        <v/>
      </c>
      <c r="AK1242" s="113" t="str">
        <f t="shared" si="615"/>
        <v/>
      </c>
      <c r="AL1242" s="113">
        <f t="shared" si="616"/>
        <v>0</v>
      </c>
      <c r="AM1242" s="113" t="str">
        <f t="shared" si="617"/>
        <v/>
      </c>
      <c r="AN1242" s="113">
        <f t="shared" si="618"/>
        <v>0</v>
      </c>
      <c r="AO1242" s="113">
        <f t="shared" si="619"/>
        <v>0</v>
      </c>
      <c r="AP1242" s="113">
        <f t="shared" si="620"/>
        <v>0</v>
      </c>
      <c r="AQ1242" s="113" t="str">
        <f t="shared" si="621"/>
        <v/>
      </c>
      <c r="AR1242" s="113" t="str">
        <f t="shared" si="622"/>
        <v/>
      </c>
      <c r="AS1242" s="113">
        <f t="shared" si="623"/>
        <v>0</v>
      </c>
      <c r="AT1242" s="113">
        <f t="shared" si="624"/>
        <v>0</v>
      </c>
      <c r="AU1242" s="113">
        <f t="shared" si="625"/>
        <v>0</v>
      </c>
      <c r="AV1242" s="113">
        <f t="shared" si="626"/>
        <v>0</v>
      </c>
      <c r="AX1242" s="68" t="str">
        <f>IF(BC1242="","",IF(BC1242&gt;0,COUNT($AY$2:AY1242),""))</f>
        <v/>
      </c>
      <c r="AY1242" s="113" t="str">
        <f t="shared" si="627"/>
        <v/>
      </c>
      <c r="AZ1242" s="113" t="str">
        <f t="shared" si="628"/>
        <v/>
      </c>
      <c r="BA1242" s="113" t="str">
        <f t="shared" si="629"/>
        <v/>
      </c>
      <c r="BB1242" s="113" t="str">
        <f t="shared" si="630"/>
        <v/>
      </c>
      <c r="BC1242" s="113" t="str">
        <f t="shared" si="631"/>
        <v/>
      </c>
      <c r="BD1242" s="113" t="str">
        <f t="shared" si="632"/>
        <v/>
      </c>
      <c r="BE1242" s="113" t="str">
        <f t="shared" si="633"/>
        <v/>
      </c>
      <c r="BF1242" s="113" t="str">
        <f t="shared" si="634"/>
        <v/>
      </c>
      <c r="BG1242" s="113" t="str">
        <f t="shared" si="635"/>
        <v/>
      </c>
      <c r="BH1242" s="113" t="str">
        <f t="shared" si="636"/>
        <v/>
      </c>
      <c r="BI1242" s="113" t="str">
        <f t="shared" si="637"/>
        <v/>
      </c>
      <c r="BJ1242" s="113" t="str">
        <f t="shared" si="638"/>
        <v/>
      </c>
      <c r="BK1242" s="113" t="str">
        <f t="shared" si="639"/>
        <v/>
      </c>
      <c r="BL1242" s="113" t="str">
        <f t="shared" si="640"/>
        <v/>
      </c>
      <c r="BM1242" s="113" t="str">
        <f t="shared" si="641"/>
        <v/>
      </c>
      <c r="BN1242" s="113" t="str">
        <f t="shared" si="642"/>
        <v/>
      </c>
    </row>
    <row r="1243" spans="1:66">
      <c r="A1243" s="111">
        <f>IF('Data Entry'!$H$4="","",'Data Entry'!$H$4)</f>
        <v>8</v>
      </c>
      <c r="B1243" s="111" t="str">
        <f>IF('Data Entry'!B1248="","",'Data Entry'!B1248)</f>
        <v/>
      </c>
      <c r="C1243" s="111" t="str">
        <f>IF('Data Entry'!C1248="","",'Data Entry'!C1248)</f>
        <v/>
      </c>
      <c r="D1243" s="114" t="str">
        <f>IF('Data Entry'!D1248="","",'Data Entry'!D1248)</f>
        <v/>
      </c>
      <c r="E1243" s="111" t="str">
        <f>IF('Data Entry'!E1248="","",UPPER('Data Entry'!E1248))</f>
        <v/>
      </c>
      <c r="F1243" s="111"/>
      <c r="G1243" s="111" t="str">
        <f>IF('Data Entry'!F1248="","",UPPER('Data Entry'!F1248))</f>
        <v/>
      </c>
      <c r="H1243" s="111"/>
      <c r="I1243" s="111"/>
      <c r="J1243" s="111"/>
      <c r="K1243" s="111" t="str">
        <f>IF('Data Entry'!G1248="","",'Data Entry'!G1248)</f>
        <v/>
      </c>
      <c r="L1243" s="111" t="str">
        <f>IF('Data Entry'!H1248="","",'Data Entry'!H1248)</f>
        <v/>
      </c>
      <c r="M1243" s="111"/>
      <c r="N1243" s="111"/>
      <c r="O1243" s="111"/>
      <c r="P1243" s="111"/>
      <c r="Q1243" s="111"/>
      <c r="R1243" s="111"/>
      <c r="S1243" s="111"/>
      <c r="T1243" s="111"/>
      <c r="U1243" s="111"/>
      <c r="V1243" s="111"/>
      <c r="W1243" s="111"/>
      <c r="X1243" s="111"/>
      <c r="Y1243" s="111"/>
      <c r="Z1243" s="111"/>
      <c r="AA1243" s="111"/>
      <c r="AB1243" s="111"/>
      <c r="AC1243" s="111"/>
      <c r="AD1243" s="111"/>
      <c r="AE1243" s="112"/>
      <c r="AF1243" s="68" t="str">
        <f>IF(AK1243="","",IF(AK1243&gt;0,COUNT($AG$2:AG1243),""))</f>
        <v/>
      </c>
      <c r="AG1243" s="113">
        <f t="shared" si="611"/>
        <v>8</v>
      </c>
      <c r="AH1243" s="113" t="str">
        <f t="shared" si="612"/>
        <v/>
      </c>
      <c r="AI1243" s="113" t="str">
        <f t="shared" si="613"/>
        <v/>
      </c>
      <c r="AJ1243" s="113" t="str">
        <f t="shared" si="614"/>
        <v/>
      </c>
      <c r="AK1243" s="113" t="str">
        <f t="shared" si="615"/>
        <v/>
      </c>
      <c r="AL1243" s="113">
        <f t="shared" si="616"/>
        <v>0</v>
      </c>
      <c r="AM1243" s="113" t="str">
        <f t="shared" si="617"/>
        <v/>
      </c>
      <c r="AN1243" s="113">
        <f t="shared" si="618"/>
        <v>0</v>
      </c>
      <c r="AO1243" s="113">
        <f t="shared" si="619"/>
        <v>0</v>
      </c>
      <c r="AP1243" s="113">
        <f t="shared" si="620"/>
        <v>0</v>
      </c>
      <c r="AQ1243" s="113" t="str">
        <f t="shared" si="621"/>
        <v/>
      </c>
      <c r="AR1243" s="113" t="str">
        <f t="shared" si="622"/>
        <v/>
      </c>
      <c r="AS1243" s="113">
        <f t="shared" si="623"/>
        <v>0</v>
      </c>
      <c r="AT1243" s="113">
        <f t="shared" si="624"/>
        <v>0</v>
      </c>
      <c r="AU1243" s="113">
        <f t="shared" si="625"/>
        <v>0</v>
      </c>
      <c r="AV1243" s="113">
        <f t="shared" si="626"/>
        <v>0</v>
      </c>
      <c r="AX1243" s="68" t="str">
        <f>IF(BC1243="","",IF(BC1243&gt;0,COUNT($AY$2:AY1243),""))</f>
        <v/>
      </c>
      <c r="AY1243" s="113" t="str">
        <f t="shared" si="627"/>
        <v/>
      </c>
      <c r="AZ1243" s="113" t="str">
        <f t="shared" si="628"/>
        <v/>
      </c>
      <c r="BA1243" s="113" t="str">
        <f t="shared" si="629"/>
        <v/>
      </c>
      <c r="BB1243" s="113" t="str">
        <f t="shared" si="630"/>
        <v/>
      </c>
      <c r="BC1243" s="113" t="str">
        <f t="shared" si="631"/>
        <v/>
      </c>
      <c r="BD1243" s="113" t="str">
        <f t="shared" si="632"/>
        <v/>
      </c>
      <c r="BE1243" s="113" t="str">
        <f t="shared" si="633"/>
        <v/>
      </c>
      <c r="BF1243" s="113" t="str">
        <f t="shared" si="634"/>
        <v/>
      </c>
      <c r="BG1243" s="113" t="str">
        <f t="shared" si="635"/>
        <v/>
      </c>
      <c r="BH1243" s="113" t="str">
        <f t="shared" si="636"/>
        <v/>
      </c>
      <c r="BI1243" s="113" t="str">
        <f t="shared" si="637"/>
        <v/>
      </c>
      <c r="BJ1243" s="113" t="str">
        <f t="shared" si="638"/>
        <v/>
      </c>
      <c r="BK1243" s="113" t="str">
        <f t="shared" si="639"/>
        <v/>
      </c>
      <c r="BL1243" s="113" t="str">
        <f t="shared" si="640"/>
        <v/>
      </c>
      <c r="BM1243" s="113" t="str">
        <f t="shared" si="641"/>
        <v/>
      </c>
      <c r="BN1243" s="113" t="str">
        <f t="shared" si="642"/>
        <v/>
      </c>
    </row>
    <row r="1244" spans="1:66">
      <c r="A1244" s="111">
        <f>IF('Data Entry'!$H$4="","",'Data Entry'!$H$4)</f>
        <v>8</v>
      </c>
      <c r="B1244" s="111" t="str">
        <f>IF('Data Entry'!B1249="","",'Data Entry'!B1249)</f>
        <v/>
      </c>
      <c r="C1244" s="111" t="str">
        <f>IF('Data Entry'!C1249="","",'Data Entry'!C1249)</f>
        <v/>
      </c>
      <c r="D1244" s="114" t="str">
        <f>IF('Data Entry'!D1249="","",'Data Entry'!D1249)</f>
        <v/>
      </c>
      <c r="E1244" s="111" t="str">
        <f>IF('Data Entry'!E1249="","",UPPER('Data Entry'!E1249))</f>
        <v/>
      </c>
      <c r="F1244" s="111"/>
      <c r="G1244" s="111" t="str">
        <f>IF('Data Entry'!F1249="","",UPPER('Data Entry'!F1249))</f>
        <v/>
      </c>
      <c r="H1244" s="111"/>
      <c r="I1244" s="111"/>
      <c r="J1244" s="111"/>
      <c r="K1244" s="111" t="str">
        <f>IF('Data Entry'!G1249="","",'Data Entry'!G1249)</f>
        <v/>
      </c>
      <c r="L1244" s="111" t="str">
        <f>IF('Data Entry'!H1249="","",'Data Entry'!H1249)</f>
        <v/>
      </c>
      <c r="M1244" s="111"/>
      <c r="N1244" s="111"/>
      <c r="O1244" s="111"/>
      <c r="P1244" s="111"/>
      <c r="Q1244" s="111"/>
      <c r="R1244" s="111"/>
      <c r="S1244" s="111"/>
      <c r="T1244" s="111"/>
      <c r="U1244" s="111"/>
      <c r="V1244" s="111"/>
      <c r="W1244" s="111"/>
      <c r="X1244" s="111"/>
      <c r="Y1244" s="111"/>
      <c r="Z1244" s="111"/>
      <c r="AA1244" s="111"/>
      <c r="AB1244" s="111"/>
      <c r="AC1244" s="111"/>
      <c r="AD1244" s="111"/>
      <c r="AE1244" s="112"/>
      <c r="AF1244" s="68" t="str">
        <f>IF(AK1244="","",IF(AK1244&gt;0,COUNT($AG$2:AG1244),""))</f>
        <v/>
      </c>
      <c r="AG1244" s="113">
        <f t="shared" si="611"/>
        <v>8</v>
      </c>
      <c r="AH1244" s="113" t="str">
        <f t="shared" si="612"/>
        <v/>
      </c>
      <c r="AI1244" s="113" t="str">
        <f t="shared" si="613"/>
        <v/>
      </c>
      <c r="AJ1244" s="113" t="str">
        <f t="shared" si="614"/>
        <v/>
      </c>
      <c r="AK1244" s="113" t="str">
        <f t="shared" si="615"/>
        <v/>
      </c>
      <c r="AL1244" s="113">
        <f t="shared" si="616"/>
        <v>0</v>
      </c>
      <c r="AM1244" s="113" t="str">
        <f t="shared" si="617"/>
        <v/>
      </c>
      <c r="AN1244" s="113">
        <f t="shared" si="618"/>
        <v>0</v>
      </c>
      <c r="AO1244" s="113">
        <f t="shared" si="619"/>
        <v>0</v>
      </c>
      <c r="AP1244" s="113">
        <f t="shared" si="620"/>
        <v>0</v>
      </c>
      <c r="AQ1244" s="113" t="str">
        <f t="shared" si="621"/>
        <v/>
      </c>
      <c r="AR1244" s="113" t="str">
        <f t="shared" si="622"/>
        <v/>
      </c>
      <c r="AS1244" s="113">
        <f t="shared" si="623"/>
        <v>0</v>
      </c>
      <c r="AT1244" s="113">
        <f t="shared" si="624"/>
        <v>0</v>
      </c>
      <c r="AU1244" s="113">
        <f t="shared" si="625"/>
        <v>0</v>
      </c>
      <c r="AV1244" s="113">
        <f t="shared" si="626"/>
        <v>0</v>
      </c>
      <c r="AX1244" s="68" t="str">
        <f>IF(BC1244="","",IF(BC1244&gt;0,COUNT($AY$2:AY1244),""))</f>
        <v/>
      </c>
      <c r="AY1244" s="113" t="str">
        <f t="shared" si="627"/>
        <v/>
      </c>
      <c r="AZ1244" s="113" t="str">
        <f t="shared" si="628"/>
        <v/>
      </c>
      <c r="BA1244" s="113" t="str">
        <f t="shared" si="629"/>
        <v/>
      </c>
      <c r="BB1244" s="113" t="str">
        <f t="shared" si="630"/>
        <v/>
      </c>
      <c r="BC1244" s="113" t="str">
        <f t="shared" si="631"/>
        <v/>
      </c>
      <c r="BD1244" s="113" t="str">
        <f t="shared" si="632"/>
        <v/>
      </c>
      <c r="BE1244" s="113" t="str">
        <f t="shared" si="633"/>
        <v/>
      </c>
      <c r="BF1244" s="113" t="str">
        <f t="shared" si="634"/>
        <v/>
      </c>
      <c r="BG1244" s="113" t="str">
        <f t="shared" si="635"/>
        <v/>
      </c>
      <c r="BH1244" s="113" t="str">
        <f t="shared" si="636"/>
        <v/>
      </c>
      <c r="BI1244" s="113" t="str">
        <f t="shared" si="637"/>
        <v/>
      </c>
      <c r="BJ1244" s="113" t="str">
        <f t="shared" si="638"/>
        <v/>
      </c>
      <c r="BK1244" s="113" t="str">
        <f t="shared" si="639"/>
        <v/>
      </c>
      <c r="BL1244" s="113" t="str">
        <f t="shared" si="640"/>
        <v/>
      </c>
      <c r="BM1244" s="113" t="str">
        <f t="shared" si="641"/>
        <v/>
      </c>
      <c r="BN1244" s="113" t="str">
        <f t="shared" si="642"/>
        <v/>
      </c>
    </row>
    <row r="1245" spans="1:66">
      <c r="A1245" s="111">
        <f>IF('Data Entry'!$H$4="","",'Data Entry'!$H$4)</f>
        <v>8</v>
      </c>
      <c r="B1245" s="111" t="str">
        <f>IF('Data Entry'!B1250="","",'Data Entry'!B1250)</f>
        <v/>
      </c>
      <c r="C1245" s="111" t="str">
        <f>IF('Data Entry'!C1250="","",'Data Entry'!C1250)</f>
        <v/>
      </c>
      <c r="D1245" s="114" t="str">
        <f>IF('Data Entry'!D1250="","",'Data Entry'!D1250)</f>
        <v/>
      </c>
      <c r="E1245" s="111" t="str">
        <f>IF('Data Entry'!E1250="","",UPPER('Data Entry'!E1250))</f>
        <v/>
      </c>
      <c r="F1245" s="111"/>
      <c r="G1245" s="111" t="str">
        <f>IF('Data Entry'!F1250="","",UPPER('Data Entry'!F1250))</f>
        <v/>
      </c>
      <c r="H1245" s="111"/>
      <c r="I1245" s="111"/>
      <c r="J1245" s="111"/>
      <c r="K1245" s="111" t="str">
        <f>IF('Data Entry'!G1250="","",'Data Entry'!G1250)</f>
        <v/>
      </c>
      <c r="L1245" s="111" t="str">
        <f>IF('Data Entry'!H1250="","",'Data Entry'!H1250)</f>
        <v/>
      </c>
      <c r="M1245" s="111"/>
      <c r="N1245" s="111"/>
      <c r="O1245" s="111"/>
      <c r="P1245" s="111"/>
      <c r="Q1245" s="111"/>
      <c r="R1245" s="111"/>
      <c r="S1245" s="111"/>
      <c r="T1245" s="111"/>
      <c r="U1245" s="111"/>
      <c r="V1245" s="111"/>
      <c r="W1245" s="111"/>
      <c r="X1245" s="111"/>
      <c r="Y1245" s="111"/>
      <c r="Z1245" s="111"/>
      <c r="AA1245" s="111"/>
      <c r="AB1245" s="111"/>
      <c r="AC1245" s="111"/>
      <c r="AD1245" s="111"/>
      <c r="AE1245" s="112"/>
      <c r="AF1245" s="68" t="str">
        <f>IF(AK1245="","",IF(AK1245&gt;0,COUNT($AG$2:AG1245),""))</f>
        <v/>
      </c>
      <c r="AG1245" s="113">
        <f t="shared" si="611"/>
        <v>8</v>
      </c>
      <c r="AH1245" s="113" t="str">
        <f t="shared" si="612"/>
        <v/>
      </c>
      <c r="AI1245" s="113" t="str">
        <f t="shared" si="613"/>
        <v/>
      </c>
      <c r="AJ1245" s="113" t="str">
        <f t="shared" si="614"/>
        <v/>
      </c>
      <c r="AK1245" s="113" t="str">
        <f t="shared" si="615"/>
        <v/>
      </c>
      <c r="AL1245" s="113">
        <f t="shared" si="616"/>
        <v>0</v>
      </c>
      <c r="AM1245" s="113" t="str">
        <f t="shared" si="617"/>
        <v/>
      </c>
      <c r="AN1245" s="113">
        <f t="shared" si="618"/>
        <v>0</v>
      </c>
      <c r="AO1245" s="113">
        <f t="shared" si="619"/>
        <v>0</v>
      </c>
      <c r="AP1245" s="113">
        <f t="shared" si="620"/>
        <v>0</v>
      </c>
      <c r="AQ1245" s="113" t="str">
        <f t="shared" si="621"/>
        <v/>
      </c>
      <c r="AR1245" s="113" t="str">
        <f t="shared" si="622"/>
        <v/>
      </c>
      <c r="AS1245" s="113">
        <f t="shared" si="623"/>
        <v>0</v>
      </c>
      <c r="AT1245" s="113">
        <f t="shared" si="624"/>
        <v>0</v>
      </c>
      <c r="AU1245" s="113">
        <f t="shared" si="625"/>
        <v>0</v>
      </c>
      <c r="AV1245" s="113">
        <f t="shared" si="626"/>
        <v>0</v>
      </c>
      <c r="AX1245" s="68" t="str">
        <f>IF(BC1245="","",IF(BC1245&gt;0,COUNT($AY$2:AY1245),""))</f>
        <v/>
      </c>
      <c r="AY1245" s="113" t="str">
        <f t="shared" si="627"/>
        <v/>
      </c>
      <c r="AZ1245" s="113" t="str">
        <f t="shared" si="628"/>
        <v/>
      </c>
      <c r="BA1245" s="113" t="str">
        <f t="shared" si="629"/>
        <v/>
      </c>
      <c r="BB1245" s="113" t="str">
        <f t="shared" si="630"/>
        <v/>
      </c>
      <c r="BC1245" s="113" t="str">
        <f t="shared" si="631"/>
        <v/>
      </c>
      <c r="BD1245" s="113" t="str">
        <f t="shared" si="632"/>
        <v/>
      </c>
      <c r="BE1245" s="113" t="str">
        <f t="shared" si="633"/>
        <v/>
      </c>
      <c r="BF1245" s="113" t="str">
        <f t="shared" si="634"/>
        <v/>
      </c>
      <c r="BG1245" s="113" t="str">
        <f t="shared" si="635"/>
        <v/>
      </c>
      <c r="BH1245" s="113" t="str">
        <f t="shared" si="636"/>
        <v/>
      </c>
      <c r="BI1245" s="113" t="str">
        <f t="shared" si="637"/>
        <v/>
      </c>
      <c r="BJ1245" s="113" t="str">
        <f t="shared" si="638"/>
        <v/>
      </c>
      <c r="BK1245" s="113" t="str">
        <f t="shared" si="639"/>
        <v/>
      </c>
      <c r="BL1245" s="113" t="str">
        <f t="shared" si="640"/>
        <v/>
      </c>
      <c r="BM1245" s="113" t="str">
        <f t="shared" si="641"/>
        <v/>
      </c>
      <c r="BN1245" s="113" t="str">
        <f t="shared" si="642"/>
        <v/>
      </c>
    </row>
    <row r="1246" spans="1:66">
      <c r="A1246" s="111">
        <f>IF('Data Entry'!$H$4="","",'Data Entry'!$H$4)</f>
        <v>8</v>
      </c>
      <c r="B1246" s="111" t="str">
        <f>IF('Data Entry'!B1251="","",'Data Entry'!B1251)</f>
        <v/>
      </c>
      <c r="C1246" s="111" t="str">
        <f>IF('Data Entry'!C1251="","",'Data Entry'!C1251)</f>
        <v/>
      </c>
      <c r="D1246" s="114" t="str">
        <f>IF('Data Entry'!D1251="","",'Data Entry'!D1251)</f>
        <v/>
      </c>
      <c r="E1246" s="111" t="str">
        <f>IF('Data Entry'!E1251="","",UPPER('Data Entry'!E1251))</f>
        <v/>
      </c>
      <c r="F1246" s="111"/>
      <c r="G1246" s="111" t="str">
        <f>IF('Data Entry'!F1251="","",UPPER('Data Entry'!F1251))</f>
        <v/>
      </c>
      <c r="H1246" s="111"/>
      <c r="I1246" s="111"/>
      <c r="J1246" s="111"/>
      <c r="K1246" s="111" t="str">
        <f>IF('Data Entry'!G1251="","",'Data Entry'!G1251)</f>
        <v/>
      </c>
      <c r="L1246" s="111" t="str">
        <f>IF('Data Entry'!H1251="","",'Data Entry'!H1251)</f>
        <v/>
      </c>
      <c r="M1246" s="111"/>
      <c r="N1246" s="111"/>
      <c r="O1246" s="111"/>
      <c r="P1246" s="111"/>
      <c r="Q1246" s="111"/>
      <c r="R1246" s="111"/>
      <c r="S1246" s="111"/>
      <c r="T1246" s="111"/>
      <c r="U1246" s="111"/>
      <c r="V1246" s="111"/>
      <c r="W1246" s="111"/>
      <c r="X1246" s="111"/>
      <c r="Y1246" s="111"/>
      <c r="Z1246" s="111"/>
      <c r="AA1246" s="111"/>
      <c r="AB1246" s="111"/>
      <c r="AC1246" s="111"/>
      <c r="AD1246" s="111"/>
      <c r="AE1246" s="112"/>
      <c r="AF1246" s="68" t="str">
        <f>IF(AK1246="","",IF(AK1246&gt;0,COUNT($AG$2:AG1246),""))</f>
        <v/>
      </c>
      <c r="AG1246" s="113">
        <f t="shared" si="611"/>
        <v>8</v>
      </c>
      <c r="AH1246" s="113" t="str">
        <f t="shared" si="612"/>
        <v/>
      </c>
      <c r="AI1246" s="113" t="str">
        <f t="shared" si="613"/>
        <v/>
      </c>
      <c r="AJ1246" s="113" t="str">
        <f t="shared" si="614"/>
        <v/>
      </c>
      <c r="AK1246" s="113" t="str">
        <f t="shared" si="615"/>
        <v/>
      </c>
      <c r="AL1246" s="113">
        <f t="shared" si="616"/>
        <v>0</v>
      </c>
      <c r="AM1246" s="113" t="str">
        <f t="shared" si="617"/>
        <v/>
      </c>
      <c r="AN1246" s="113">
        <f t="shared" si="618"/>
        <v>0</v>
      </c>
      <c r="AO1246" s="113">
        <f t="shared" si="619"/>
        <v>0</v>
      </c>
      <c r="AP1246" s="113">
        <f t="shared" si="620"/>
        <v>0</v>
      </c>
      <c r="AQ1246" s="113" t="str">
        <f t="shared" si="621"/>
        <v/>
      </c>
      <c r="AR1246" s="113" t="str">
        <f t="shared" si="622"/>
        <v/>
      </c>
      <c r="AS1246" s="113">
        <f t="shared" si="623"/>
        <v>0</v>
      </c>
      <c r="AT1246" s="113">
        <f t="shared" si="624"/>
        <v>0</v>
      </c>
      <c r="AU1246" s="113">
        <f t="shared" si="625"/>
        <v>0</v>
      </c>
      <c r="AV1246" s="113">
        <f t="shared" si="626"/>
        <v>0</v>
      </c>
      <c r="AX1246" s="68" t="str">
        <f>IF(BC1246="","",IF(BC1246&gt;0,COUNT($AY$2:AY1246),""))</f>
        <v/>
      </c>
      <c r="AY1246" s="113" t="str">
        <f t="shared" si="627"/>
        <v/>
      </c>
      <c r="AZ1246" s="113" t="str">
        <f t="shared" si="628"/>
        <v/>
      </c>
      <c r="BA1246" s="113" t="str">
        <f t="shared" si="629"/>
        <v/>
      </c>
      <c r="BB1246" s="113" t="str">
        <f t="shared" si="630"/>
        <v/>
      </c>
      <c r="BC1246" s="113" t="str">
        <f t="shared" si="631"/>
        <v/>
      </c>
      <c r="BD1246" s="113" t="str">
        <f t="shared" si="632"/>
        <v/>
      </c>
      <c r="BE1246" s="113" t="str">
        <f t="shared" si="633"/>
        <v/>
      </c>
      <c r="BF1246" s="113" t="str">
        <f t="shared" si="634"/>
        <v/>
      </c>
      <c r="BG1246" s="113" t="str">
        <f t="shared" si="635"/>
        <v/>
      </c>
      <c r="BH1246" s="113" t="str">
        <f t="shared" si="636"/>
        <v/>
      </c>
      <c r="BI1246" s="113" t="str">
        <f t="shared" si="637"/>
        <v/>
      </c>
      <c r="BJ1246" s="113" t="str">
        <f t="shared" si="638"/>
        <v/>
      </c>
      <c r="BK1246" s="113" t="str">
        <f t="shared" si="639"/>
        <v/>
      </c>
      <c r="BL1246" s="113" t="str">
        <f t="shared" si="640"/>
        <v/>
      </c>
      <c r="BM1246" s="113" t="str">
        <f t="shared" si="641"/>
        <v/>
      </c>
      <c r="BN1246" s="113" t="str">
        <f t="shared" si="642"/>
        <v/>
      </c>
    </row>
    <row r="1247" spans="1:66">
      <c r="A1247" s="111">
        <f>IF('Data Entry'!$H$4="","",'Data Entry'!$H$4)</f>
        <v>8</v>
      </c>
      <c r="B1247" s="111" t="str">
        <f>IF('Data Entry'!B1252="","",'Data Entry'!B1252)</f>
        <v/>
      </c>
      <c r="C1247" s="111" t="str">
        <f>IF('Data Entry'!C1252="","",'Data Entry'!C1252)</f>
        <v/>
      </c>
      <c r="D1247" s="114" t="str">
        <f>IF('Data Entry'!D1252="","",'Data Entry'!D1252)</f>
        <v/>
      </c>
      <c r="E1247" s="111" t="str">
        <f>IF('Data Entry'!E1252="","",UPPER('Data Entry'!E1252))</f>
        <v/>
      </c>
      <c r="F1247" s="111"/>
      <c r="G1247" s="111" t="str">
        <f>IF('Data Entry'!F1252="","",UPPER('Data Entry'!F1252))</f>
        <v/>
      </c>
      <c r="H1247" s="111"/>
      <c r="I1247" s="111"/>
      <c r="J1247" s="111"/>
      <c r="K1247" s="111" t="str">
        <f>IF('Data Entry'!G1252="","",'Data Entry'!G1252)</f>
        <v/>
      </c>
      <c r="L1247" s="111" t="str">
        <f>IF('Data Entry'!H1252="","",'Data Entry'!H1252)</f>
        <v/>
      </c>
      <c r="M1247" s="111"/>
      <c r="N1247" s="111"/>
      <c r="O1247" s="111"/>
      <c r="P1247" s="111"/>
      <c r="Q1247" s="111"/>
      <c r="R1247" s="111"/>
      <c r="S1247" s="111"/>
      <c r="T1247" s="111"/>
      <c r="U1247" s="111"/>
      <c r="V1247" s="111"/>
      <c r="W1247" s="111"/>
      <c r="X1247" s="111"/>
      <c r="Y1247" s="111"/>
      <c r="Z1247" s="111"/>
      <c r="AA1247" s="111"/>
      <c r="AB1247" s="111"/>
      <c r="AC1247" s="111"/>
      <c r="AD1247" s="111"/>
      <c r="AE1247" s="112"/>
      <c r="AF1247" s="68" t="str">
        <f>IF(AK1247="","",IF(AK1247&gt;0,COUNT($AG$2:AG1247),""))</f>
        <v/>
      </c>
      <c r="AG1247" s="113">
        <f t="shared" si="611"/>
        <v>8</v>
      </c>
      <c r="AH1247" s="113" t="str">
        <f t="shared" si="612"/>
        <v/>
      </c>
      <c r="AI1247" s="113" t="str">
        <f t="shared" si="613"/>
        <v/>
      </c>
      <c r="AJ1247" s="113" t="str">
        <f t="shared" si="614"/>
        <v/>
      </c>
      <c r="AK1247" s="113" t="str">
        <f t="shared" si="615"/>
        <v/>
      </c>
      <c r="AL1247" s="113">
        <f t="shared" si="616"/>
        <v>0</v>
      </c>
      <c r="AM1247" s="113" t="str">
        <f t="shared" si="617"/>
        <v/>
      </c>
      <c r="AN1247" s="113">
        <f t="shared" si="618"/>
        <v>0</v>
      </c>
      <c r="AO1247" s="113">
        <f t="shared" si="619"/>
        <v>0</v>
      </c>
      <c r="AP1247" s="113">
        <f t="shared" si="620"/>
        <v>0</v>
      </c>
      <c r="AQ1247" s="113" t="str">
        <f t="shared" si="621"/>
        <v/>
      </c>
      <c r="AR1247" s="113" t="str">
        <f t="shared" si="622"/>
        <v/>
      </c>
      <c r="AS1247" s="113">
        <f t="shared" si="623"/>
        <v>0</v>
      </c>
      <c r="AT1247" s="113">
        <f t="shared" si="624"/>
        <v>0</v>
      </c>
      <c r="AU1247" s="113">
        <f t="shared" si="625"/>
        <v>0</v>
      </c>
      <c r="AV1247" s="113">
        <f t="shared" si="626"/>
        <v>0</v>
      </c>
      <c r="AX1247" s="68" t="str">
        <f>IF(BC1247="","",IF(BC1247&gt;0,COUNT($AY$2:AY1247),""))</f>
        <v/>
      </c>
      <c r="AY1247" s="113" t="str">
        <f t="shared" si="627"/>
        <v/>
      </c>
      <c r="AZ1247" s="113" t="str">
        <f t="shared" si="628"/>
        <v/>
      </c>
      <c r="BA1247" s="113" t="str">
        <f t="shared" si="629"/>
        <v/>
      </c>
      <c r="BB1247" s="113" t="str">
        <f t="shared" si="630"/>
        <v/>
      </c>
      <c r="BC1247" s="113" t="str">
        <f t="shared" si="631"/>
        <v/>
      </c>
      <c r="BD1247" s="113" t="str">
        <f t="shared" si="632"/>
        <v/>
      </c>
      <c r="BE1247" s="113" t="str">
        <f t="shared" si="633"/>
        <v/>
      </c>
      <c r="BF1247" s="113" t="str">
        <f t="shared" si="634"/>
        <v/>
      </c>
      <c r="BG1247" s="113" t="str">
        <f t="shared" si="635"/>
        <v/>
      </c>
      <c r="BH1247" s="113" t="str">
        <f t="shared" si="636"/>
        <v/>
      </c>
      <c r="BI1247" s="113" t="str">
        <f t="shared" si="637"/>
        <v/>
      </c>
      <c r="BJ1247" s="113" t="str">
        <f t="shared" si="638"/>
        <v/>
      </c>
      <c r="BK1247" s="113" t="str">
        <f t="shared" si="639"/>
        <v/>
      </c>
      <c r="BL1247" s="113" t="str">
        <f t="shared" si="640"/>
        <v/>
      </c>
      <c r="BM1247" s="113" t="str">
        <f t="shared" si="641"/>
        <v/>
      </c>
      <c r="BN1247" s="113" t="str">
        <f t="shared" si="642"/>
        <v/>
      </c>
    </row>
    <row r="1248" spans="1:66">
      <c r="A1248" s="111">
        <f>IF('Data Entry'!$H$4="","",'Data Entry'!$H$4)</f>
        <v>8</v>
      </c>
      <c r="B1248" s="111" t="str">
        <f>IF('Data Entry'!B1253="","",'Data Entry'!B1253)</f>
        <v/>
      </c>
      <c r="C1248" s="111" t="str">
        <f>IF('Data Entry'!C1253="","",'Data Entry'!C1253)</f>
        <v/>
      </c>
      <c r="D1248" s="114" t="str">
        <f>IF('Data Entry'!D1253="","",'Data Entry'!D1253)</f>
        <v/>
      </c>
      <c r="E1248" s="111" t="str">
        <f>IF('Data Entry'!E1253="","",UPPER('Data Entry'!E1253))</f>
        <v/>
      </c>
      <c r="F1248" s="111"/>
      <c r="G1248" s="111" t="str">
        <f>IF('Data Entry'!F1253="","",UPPER('Data Entry'!F1253))</f>
        <v/>
      </c>
      <c r="H1248" s="111"/>
      <c r="I1248" s="111"/>
      <c r="J1248" s="111"/>
      <c r="K1248" s="111" t="str">
        <f>IF('Data Entry'!G1253="","",'Data Entry'!G1253)</f>
        <v/>
      </c>
      <c r="L1248" s="111" t="str">
        <f>IF('Data Entry'!H1253="","",'Data Entry'!H1253)</f>
        <v/>
      </c>
      <c r="M1248" s="111"/>
      <c r="N1248" s="111"/>
      <c r="O1248" s="111"/>
      <c r="P1248" s="111"/>
      <c r="Q1248" s="111"/>
      <c r="R1248" s="111"/>
      <c r="S1248" s="111"/>
      <c r="T1248" s="111"/>
      <c r="U1248" s="111"/>
      <c r="V1248" s="111"/>
      <c r="W1248" s="111"/>
      <c r="X1248" s="111"/>
      <c r="Y1248" s="111"/>
      <c r="Z1248" s="111"/>
      <c r="AA1248" s="111"/>
      <c r="AB1248" s="111"/>
      <c r="AC1248" s="111"/>
      <c r="AD1248" s="111"/>
      <c r="AE1248" s="112"/>
      <c r="AF1248" s="68" t="str">
        <f>IF(AK1248="","",IF(AK1248&gt;0,COUNT($AG$2:AG1248),""))</f>
        <v/>
      </c>
      <c r="AG1248" s="113">
        <f t="shared" si="611"/>
        <v>8</v>
      </c>
      <c r="AH1248" s="113" t="str">
        <f t="shared" si="612"/>
        <v/>
      </c>
      <c r="AI1248" s="113" t="str">
        <f t="shared" si="613"/>
        <v/>
      </c>
      <c r="AJ1248" s="113" t="str">
        <f t="shared" si="614"/>
        <v/>
      </c>
      <c r="AK1248" s="113" t="str">
        <f t="shared" si="615"/>
        <v/>
      </c>
      <c r="AL1248" s="113">
        <f t="shared" si="616"/>
        <v>0</v>
      </c>
      <c r="AM1248" s="113" t="str">
        <f t="shared" si="617"/>
        <v/>
      </c>
      <c r="AN1248" s="113">
        <f t="shared" si="618"/>
        <v>0</v>
      </c>
      <c r="AO1248" s="113">
        <f t="shared" si="619"/>
        <v>0</v>
      </c>
      <c r="AP1248" s="113">
        <f t="shared" si="620"/>
        <v>0</v>
      </c>
      <c r="AQ1248" s="113" t="str">
        <f t="shared" si="621"/>
        <v/>
      </c>
      <c r="AR1248" s="113" t="str">
        <f t="shared" si="622"/>
        <v/>
      </c>
      <c r="AS1248" s="113">
        <f t="shared" si="623"/>
        <v>0</v>
      </c>
      <c r="AT1248" s="113">
        <f t="shared" si="624"/>
        <v>0</v>
      </c>
      <c r="AU1248" s="113">
        <f t="shared" si="625"/>
        <v>0</v>
      </c>
      <c r="AV1248" s="113">
        <f t="shared" si="626"/>
        <v>0</v>
      </c>
      <c r="AX1248" s="68" t="str">
        <f>IF(BC1248="","",IF(BC1248&gt;0,COUNT($AY$2:AY1248),""))</f>
        <v/>
      </c>
      <c r="AY1248" s="113" t="str">
        <f t="shared" si="627"/>
        <v/>
      </c>
      <c r="AZ1248" s="113" t="str">
        <f t="shared" si="628"/>
        <v/>
      </c>
      <c r="BA1248" s="113" t="str">
        <f t="shared" si="629"/>
        <v/>
      </c>
      <c r="BB1248" s="113" t="str">
        <f t="shared" si="630"/>
        <v/>
      </c>
      <c r="BC1248" s="113" t="str">
        <f t="shared" si="631"/>
        <v/>
      </c>
      <c r="BD1248" s="113" t="str">
        <f t="shared" si="632"/>
        <v/>
      </c>
      <c r="BE1248" s="113" t="str">
        <f t="shared" si="633"/>
        <v/>
      </c>
      <c r="BF1248" s="113" t="str">
        <f t="shared" si="634"/>
        <v/>
      </c>
      <c r="BG1248" s="113" t="str">
        <f t="shared" si="635"/>
        <v/>
      </c>
      <c r="BH1248" s="113" t="str">
        <f t="shared" si="636"/>
        <v/>
      </c>
      <c r="BI1248" s="113" t="str">
        <f t="shared" si="637"/>
        <v/>
      </c>
      <c r="BJ1248" s="113" t="str">
        <f t="shared" si="638"/>
        <v/>
      </c>
      <c r="BK1248" s="113" t="str">
        <f t="shared" si="639"/>
        <v/>
      </c>
      <c r="BL1248" s="113" t="str">
        <f t="shared" si="640"/>
        <v/>
      </c>
      <c r="BM1248" s="113" t="str">
        <f t="shared" si="641"/>
        <v/>
      </c>
      <c r="BN1248" s="113" t="str">
        <f t="shared" si="642"/>
        <v/>
      </c>
    </row>
    <row r="1249" spans="1:66">
      <c r="A1249" s="111">
        <f>IF('Data Entry'!$H$4="","",'Data Entry'!$H$4)</f>
        <v>8</v>
      </c>
      <c r="B1249" s="111" t="str">
        <f>IF('Data Entry'!B1254="","",'Data Entry'!B1254)</f>
        <v/>
      </c>
      <c r="C1249" s="111" t="str">
        <f>IF('Data Entry'!C1254="","",'Data Entry'!C1254)</f>
        <v/>
      </c>
      <c r="D1249" s="114" t="str">
        <f>IF('Data Entry'!D1254="","",'Data Entry'!D1254)</f>
        <v/>
      </c>
      <c r="E1249" s="111" t="str">
        <f>IF('Data Entry'!E1254="","",UPPER('Data Entry'!E1254))</f>
        <v/>
      </c>
      <c r="F1249" s="111"/>
      <c r="G1249" s="111" t="str">
        <f>IF('Data Entry'!F1254="","",UPPER('Data Entry'!F1254))</f>
        <v/>
      </c>
      <c r="H1249" s="111"/>
      <c r="I1249" s="111"/>
      <c r="J1249" s="111"/>
      <c r="K1249" s="111" t="str">
        <f>IF('Data Entry'!G1254="","",'Data Entry'!G1254)</f>
        <v/>
      </c>
      <c r="L1249" s="111" t="str">
        <f>IF('Data Entry'!H1254="","",'Data Entry'!H1254)</f>
        <v/>
      </c>
      <c r="M1249" s="111"/>
      <c r="N1249" s="111"/>
      <c r="O1249" s="111"/>
      <c r="P1249" s="111"/>
      <c r="Q1249" s="111"/>
      <c r="R1249" s="111"/>
      <c r="S1249" s="111"/>
      <c r="T1249" s="111"/>
      <c r="U1249" s="111"/>
      <c r="V1249" s="111"/>
      <c r="W1249" s="111"/>
      <c r="X1249" s="111"/>
      <c r="Y1249" s="111"/>
      <c r="Z1249" s="111"/>
      <c r="AA1249" s="111"/>
      <c r="AB1249" s="111"/>
      <c r="AC1249" s="111"/>
      <c r="AD1249" s="111"/>
      <c r="AE1249" s="112"/>
      <c r="AF1249" s="68" t="str">
        <f>IF(AK1249="","",IF(AK1249&gt;0,COUNT($AG$2:AG1249),""))</f>
        <v/>
      </c>
      <c r="AG1249" s="113">
        <f t="shared" si="611"/>
        <v>8</v>
      </c>
      <c r="AH1249" s="113" t="str">
        <f t="shared" si="612"/>
        <v/>
      </c>
      <c r="AI1249" s="113" t="str">
        <f t="shared" si="613"/>
        <v/>
      </c>
      <c r="AJ1249" s="113" t="str">
        <f t="shared" si="614"/>
        <v/>
      </c>
      <c r="AK1249" s="113" t="str">
        <f t="shared" si="615"/>
        <v/>
      </c>
      <c r="AL1249" s="113">
        <f t="shared" si="616"/>
        <v>0</v>
      </c>
      <c r="AM1249" s="113" t="str">
        <f t="shared" si="617"/>
        <v/>
      </c>
      <c r="AN1249" s="113">
        <f t="shared" si="618"/>
        <v>0</v>
      </c>
      <c r="AO1249" s="113">
        <f t="shared" si="619"/>
        <v>0</v>
      </c>
      <c r="AP1249" s="113">
        <f t="shared" si="620"/>
        <v>0</v>
      </c>
      <c r="AQ1249" s="113" t="str">
        <f t="shared" si="621"/>
        <v/>
      </c>
      <c r="AR1249" s="113" t="str">
        <f t="shared" si="622"/>
        <v/>
      </c>
      <c r="AS1249" s="113">
        <f t="shared" si="623"/>
        <v>0</v>
      </c>
      <c r="AT1249" s="113">
        <f t="shared" si="624"/>
        <v>0</v>
      </c>
      <c r="AU1249" s="113">
        <f t="shared" si="625"/>
        <v>0</v>
      </c>
      <c r="AV1249" s="113">
        <f t="shared" si="626"/>
        <v>0</v>
      </c>
      <c r="AX1249" s="68" t="str">
        <f>IF(BC1249="","",IF(BC1249&gt;0,COUNT($AY$2:AY1249),""))</f>
        <v/>
      </c>
      <c r="AY1249" s="113" t="str">
        <f t="shared" si="627"/>
        <v/>
      </c>
      <c r="AZ1249" s="113" t="str">
        <f t="shared" si="628"/>
        <v/>
      </c>
      <c r="BA1249" s="113" t="str">
        <f t="shared" si="629"/>
        <v/>
      </c>
      <c r="BB1249" s="113" t="str">
        <f t="shared" si="630"/>
        <v/>
      </c>
      <c r="BC1249" s="113" t="str">
        <f t="shared" si="631"/>
        <v/>
      </c>
      <c r="BD1249" s="113" t="str">
        <f t="shared" si="632"/>
        <v/>
      </c>
      <c r="BE1249" s="113" t="str">
        <f t="shared" si="633"/>
        <v/>
      </c>
      <c r="BF1249" s="113" t="str">
        <f t="shared" si="634"/>
        <v/>
      </c>
      <c r="BG1249" s="113" t="str">
        <f t="shared" si="635"/>
        <v/>
      </c>
      <c r="BH1249" s="113" t="str">
        <f t="shared" si="636"/>
        <v/>
      </c>
      <c r="BI1249" s="113" t="str">
        <f t="shared" si="637"/>
        <v/>
      </c>
      <c r="BJ1249" s="113" t="str">
        <f t="shared" si="638"/>
        <v/>
      </c>
      <c r="BK1249" s="113" t="str">
        <f t="shared" si="639"/>
        <v/>
      </c>
      <c r="BL1249" s="113" t="str">
        <f t="shared" si="640"/>
        <v/>
      </c>
      <c r="BM1249" s="113" t="str">
        <f t="shared" si="641"/>
        <v/>
      </c>
      <c r="BN1249" s="113" t="str">
        <f t="shared" si="642"/>
        <v/>
      </c>
    </row>
    <row r="1250" spans="1:66">
      <c r="A1250" s="111">
        <f>IF('Data Entry'!$H$4="","",'Data Entry'!$H$4)</f>
        <v>8</v>
      </c>
      <c r="B1250" s="111" t="str">
        <f>IF('Data Entry'!B1255="","",'Data Entry'!B1255)</f>
        <v/>
      </c>
      <c r="C1250" s="111" t="str">
        <f>IF('Data Entry'!C1255="","",'Data Entry'!C1255)</f>
        <v/>
      </c>
      <c r="D1250" s="114" t="str">
        <f>IF('Data Entry'!D1255="","",'Data Entry'!D1255)</f>
        <v/>
      </c>
      <c r="E1250" s="111" t="str">
        <f>IF('Data Entry'!E1255="","",UPPER('Data Entry'!E1255))</f>
        <v/>
      </c>
      <c r="F1250" s="111"/>
      <c r="G1250" s="111" t="str">
        <f>IF('Data Entry'!F1255="","",UPPER('Data Entry'!F1255))</f>
        <v/>
      </c>
      <c r="H1250" s="111"/>
      <c r="I1250" s="111"/>
      <c r="J1250" s="111"/>
      <c r="K1250" s="111" t="str">
        <f>IF('Data Entry'!G1255="","",'Data Entry'!G1255)</f>
        <v/>
      </c>
      <c r="L1250" s="111" t="str">
        <f>IF('Data Entry'!H1255="","",'Data Entry'!H1255)</f>
        <v/>
      </c>
      <c r="M1250" s="111"/>
      <c r="N1250" s="111"/>
      <c r="O1250" s="111"/>
      <c r="P1250" s="111"/>
      <c r="Q1250" s="111"/>
      <c r="R1250" s="111"/>
      <c r="S1250" s="111"/>
      <c r="T1250" s="111"/>
      <c r="U1250" s="111"/>
      <c r="V1250" s="111"/>
      <c r="W1250" s="111"/>
      <c r="X1250" s="111"/>
      <c r="Y1250" s="111"/>
      <c r="Z1250" s="111"/>
      <c r="AA1250" s="111"/>
      <c r="AB1250" s="111"/>
      <c r="AC1250" s="111"/>
      <c r="AD1250" s="111"/>
      <c r="AE1250" s="112"/>
      <c r="AF1250" s="68" t="str">
        <f>IF(AK1250="","",IF(AK1250&gt;0,COUNT($AG$2:AG1250),""))</f>
        <v/>
      </c>
      <c r="AG1250" s="113">
        <f t="shared" si="611"/>
        <v>8</v>
      </c>
      <c r="AH1250" s="113" t="str">
        <f t="shared" si="612"/>
        <v/>
      </c>
      <c r="AI1250" s="113" t="str">
        <f t="shared" si="613"/>
        <v/>
      </c>
      <c r="AJ1250" s="113" t="str">
        <f t="shared" si="614"/>
        <v/>
      </c>
      <c r="AK1250" s="113" t="str">
        <f t="shared" si="615"/>
        <v/>
      </c>
      <c r="AL1250" s="113">
        <f t="shared" si="616"/>
        <v>0</v>
      </c>
      <c r="AM1250" s="113" t="str">
        <f t="shared" si="617"/>
        <v/>
      </c>
      <c r="AN1250" s="113">
        <f t="shared" si="618"/>
        <v>0</v>
      </c>
      <c r="AO1250" s="113">
        <f t="shared" si="619"/>
        <v>0</v>
      </c>
      <c r="AP1250" s="113">
        <f t="shared" si="620"/>
        <v>0</v>
      </c>
      <c r="AQ1250" s="113" t="str">
        <f t="shared" si="621"/>
        <v/>
      </c>
      <c r="AR1250" s="113" t="str">
        <f t="shared" si="622"/>
        <v/>
      </c>
      <c r="AS1250" s="113">
        <f t="shared" si="623"/>
        <v>0</v>
      </c>
      <c r="AT1250" s="113">
        <f t="shared" si="624"/>
        <v>0</v>
      </c>
      <c r="AU1250" s="113">
        <f t="shared" si="625"/>
        <v>0</v>
      </c>
      <c r="AV1250" s="113">
        <f t="shared" si="626"/>
        <v>0</v>
      </c>
      <c r="AX1250" s="68" t="str">
        <f>IF(BC1250="","",IF(BC1250&gt;0,COUNT($AY$2:AY1250),""))</f>
        <v/>
      </c>
      <c r="AY1250" s="113" t="str">
        <f t="shared" si="627"/>
        <v/>
      </c>
      <c r="AZ1250" s="113" t="str">
        <f t="shared" si="628"/>
        <v/>
      </c>
      <c r="BA1250" s="113" t="str">
        <f t="shared" si="629"/>
        <v/>
      </c>
      <c r="BB1250" s="113" t="str">
        <f t="shared" si="630"/>
        <v/>
      </c>
      <c r="BC1250" s="113" t="str">
        <f t="shared" si="631"/>
        <v/>
      </c>
      <c r="BD1250" s="113" t="str">
        <f t="shared" si="632"/>
        <v/>
      </c>
      <c r="BE1250" s="113" t="str">
        <f t="shared" si="633"/>
        <v/>
      </c>
      <c r="BF1250" s="113" t="str">
        <f t="shared" si="634"/>
        <v/>
      </c>
      <c r="BG1250" s="113" t="str">
        <f t="shared" si="635"/>
        <v/>
      </c>
      <c r="BH1250" s="113" t="str">
        <f t="shared" si="636"/>
        <v/>
      </c>
      <c r="BI1250" s="113" t="str">
        <f t="shared" si="637"/>
        <v/>
      </c>
      <c r="BJ1250" s="113" t="str">
        <f t="shared" si="638"/>
        <v/>
      </c>
      <c r="BK1250" s="113" t="str">
        <f t="shared" si="639"/>
        <v/>
      </c>
      <c r="BL1250" s="113" t="str">
        <f t="shared" si="640"/>
        <v/>
      </c>
      <c r="BM1250" s="113" t="str">
        <f t="shared" si="641"/>
        <v/>
      </c>
      <c r="BN1250" s="113" t="str">
        <f t="shared" si="642"/>
        <v/>
      </c>
    </row>
    <row r="1251" spans="1:66">
      <c r="A1251" s="111">
        <f>IF('Data Entry'!$H$4="","",'Data Entry'!$H$4)</f>
        <v>8</v>
      </c>
      <c r="B1251" s="111" t="str">
        <f>IF('Data Entry'!B1256="","",'Data Entry'!B1256)</f>
        <v/>
      </c>
      <c r="C1251" s="111" t="str">
        <f>IF('Data Entry'!C1256="","",'Data Entry'!C1256)</f>
        <v/>
      </c>
      <c r="D1251" s="114" t="str">
        <f>IF('Data Entry'!D1256="","",'Data Entry'!D1256)</f>
        <v/>
      </c>
      <c r="E1251" s="111" t="str">
        <f>IF('Data Entry'!E1256="","",UPPER('Data Entry'!E1256))</f>
        <v/>
      </c>
      <c r="F1251" s="111"/>
      <c r="G1251" s="111" t="str">
        <f>IF('Data Entry'!F1256="","",UPPER('Data Entry'!F1256))</f>
        <v/>
      </c>
      <c r="H1251" s="111"/>
      <c r="I1251" s="111"/>
      <c r="J1251" s="111"/>
      <c r="K1251" s="111" t="str">
        <f>IF('Data Entry'!G1256="","",'Data Entry'!G1256)</f>
        <v/>
      </c>
      <c r="L1251" s="111" t="str">
        <f>IF('Data Entry'!H1256="","",'Data Entry'!H1256)</f>
        <v/>
      </c>
      <c r="M1251" s="111"/>
      <c r="N1251" s="111"/>
      <c r="O1251" s="111"/>
      <c r="P1251" s="111"/>
      <c r="Q1251" s="111"/>
      <c r="R1251" s="111"/>
      <c r="S1251" s="111"/>
      <c r="T1251" s="111"/>
      <c r="U1251" s="111"/>
      <c r="V1251" s="111"/>
      <c r="W1251" s="111"/>
      <c r="X1251" s="111"/>
      <c r="Y1251" s="111"/>
      <c r="Z1251" s="111"/>
      <c r="AA1251" s="111"/>
      <c r="AB1251" s="111"/>
      <c r="AC1251" s="111"/>
      <c r="AD1251" s="111"/>
      <c r="AE1251" s="112"/>
      <c r="AF1251" s="68" t="str">
        <f>IF(AK1251="","",IF(AK1251&gt;0,COUNT($AG$2:AG1251),""))</f>
        <v/>
      </c>
      <c r="AG1251" s="113">
        <f t="shared" si="611"/>
        <v>8</v>
      </c>
      <c r="AH1251" s="113" t="str">
        <f t="shared" si="612"/>
        <v/>
      </c>
      <c r="AI1251" s="113" t="str">
        <f t="shared" si="613"/>
        <v/>
      </c>
      <c r="AJ1251" s="113" t="str">
        <f t="shared" si="614"/>
        <v/>
      </c>
      <c r="AK1251" s="113" t="str">
        <f t="shared" si="615"/>
        <v/>
      </c>
      <c r="AL1251" s="113">
        <f t="shared" si="616"/>
        <v>0</v>
      </c>
      <c r="AM1251" s="113" t="str">
        <f t="shared" si="617"/>
        <v/>
      </c>
      <c r="AN1251" s="113">
        <f t="shared" si="618"/>
        <v>0</v>
      </c>
      <c r="AO1251" s="113">
        <f t="shared" si="619"/>
        <v>0</v>
      </c>
      <c r="AP1251" s="113">
        <f t="shared" si="620"/>
        <v>0</v>
      </c>
      <c r="AQ1251" s="113" t="str">
        <f t="shared" si="621"/>
        <v/>
      </c>
      <c r="AR1251" s="113" t="str">
        <f t="shared" si="622"/>
        <v/>
      </c>
      <c r="AS1251" s="113">
        <f t="shared" si="623"/>
        <v>0</v>
      </c>
      <c r="AT1251" s="113">
        <f t="shared" si="624"/>
        <v>0</v>
      </c>
      <c r="AU1251" s="113">
        <f t="shared" si="625"/>
        <v>0</v>
      </c>
      <c r="AV1251" s="113">
        <f t="shared" si="626"/>
        <v>0</v>
      </c>
      <c r="AX1251" s="68" t="str">
        <f>IF(BC1251="","",IF(BC1251&gt;0,COUNT($AY$2:AY1251),""))</f>
        <v/>
      </c>
      <c r="AY1251" s="113" t="str">
        <f t="shared" si="627"/>
        <v/>
      </c>
      <c r="AZ1251" s="113" t="str">
        <f t="shared" si="628"/>
        <v/>
      </c>
      <c r="BA1251" s="113" t="str">
        <f t="shared" si="629"/>
        <v/>
      </c>
      <c r="BB1251" s="113" t="str">
        <f t="shared" si="630"/>
        <v/>
      </c>
      <c r="BC1251" s="113" t="str">
        <f t="shared" si="631"/>
        <v/>
      </c>
      <c r="BD1251" s="113" t="str">
        <f t="shared" si="632"/>
        <v/>
      </c>
      <c r="BE1251" s="113" t="str">
        <f t="shared" si="633"/>
        <v/>
      </c>
      <c r="BF1251" s="113" t="str">
        <f t="shared" si="634"/>
        <v/>
      </c>
      <c r="BG1251" s="113" t="str">
        <f t="shared" si="635"/>
        <v/>
      </c>
      <c r="BH1251" s="113" t="str">
        <f t="shared" si="636"/>
        <v/>
      </c>
      <c r="BI1251" s="113" t="str">
        <f t="shared" si="637"/>
        <v/>
      </c>
      <c r="BJ1251" s="113" t="str">
        <f t="shared" si="638"/>
        <v/>
      </c>
      <c r="BK1251" s="113" t="str">
        <f t="shared" si="639"/>
        <v/>
      </c>
      <c r="BL1251" s="113" t="str">
        <f t="shared" si="640"/>
        <v/>
      </c>
      <c r="BM1251" s="113" t="str">
        <f t="shared" si="641"/>
        <v/>
      </c>
      <c r="BN1251" s="113" t="str">
        <f t="shared" si="642"/>
        <v/>
      </c>
    </row>
    <row r="1252" spans="1:66">
      <c r="A1252" s="111">
        <f>IF('Data Entry'!$H$4="","",'Data Entry'!$H$4)</f>
        <v>8</v>
      </c>
      <c r="B1252" s="111" t="str">
        <f>IF('Data Entry'!B1257="","",'Data Entry'!B1257)</f>
        <v/>
      </c>
      <c r="C1252" s="111" t="str">
        <f>IF('Data Entry'!C1257="","",'Data Entry'!C1257)</f>
        <v/>
      </c>
      <c r="D1252" s="114" t="str">
        <f>IF('Data Entry'!D1257="","",'Data Entry'!D1257)</f>
        <v/>
      </c>
      <c r="E1252" s="111" t="str">
        <f>IF('Data Entry'!E1257="","",UPPER('Data Entry'!E1257))</f>
        <v/>
      </c>
      <c r="F1252" s="111"/>
      <c r="G1252" s="111" t="str">
        <f>IF('Data Entry'!F1257="","",UPPER('Data Entry'!F1257))</f>
        <v/>
      </c>
      <c r="H1252" s="111"/>
      <c r="I1252" s="111"/>
      <c r="J1252" s="111"/>
      <c r="K1252" s="111" t="str">
        <f>IF('Data Entry'!G1257="","",'Data Entry'!G1257)</f>
        <v/>
      </c>
      <c r="L1252" s="111" t="str">
        <f>IF('Data Entry'!H1257="","",'Data Entry'!H1257)</f>
        <v/>
      </c>
      <c r="M1252" s="111"/>
      <c r="N1252" s="111"/>
      <c r="O1252" s="111"/>
      <c r="P1252" s="111"/>
      <c r="Q1252" s="111"/>
      <c r="R1252" s="111"/>
      <c r="S1252" s="111"/>
      <c r="T1252" s="111"/>
      <c r="U1252" s="111"/>
      <c r="V1252" s="111"/>
      <c r="W1252" s="111"/>
      <c r="X1252" s="111"/>
      <c r="Y1252" s="111"/>
      <c r="Z1252" s="111"/>
      <c r="AA1252" s="111"/>
      <c r="AB1252" s="111"/>
      <c r="AC1252" s="111"/>
      <c r="AD1252" s="111"/>
      <c r="AE1252" s="112"/>
      <c r="AF1252" s="68" t="str">
        <f>IF(AK1252="","",IF(AK1252&gt;0,COUNT($AG$2:AG1252),""))</f>
        <v/>
      </c>
      <c r="AG1252" s="113">
        <f t="shared" si="611"/>
        <v>8</v>
      </c>
      <c r="AH1252" s="113" t="str">
        <f t="shared" si="612"/>
        <v/>
      </c>
      <c r="AI1252" s="113" t="str">
        <f t="shared" si="613"/>
        <v/>
      </c>
      <c r="AJ1252" s="113" t="str">
        <f t="shared" si="614"/>
        <v/>
      </c>
      <c r="AK1252" s="113" t="str">
        <f t="shared" si="615"/>
        <v/>
      </c>
      <c r="AL1252" s="113">
        <f t="shared" si="616"/>
        <v>0</v>
      </c>
      <c r="AM1252" s="113" t="str">
        <f t="shared" si="617"/>
        <v/>
      </c>
      <c r="AN1252" s="113">
        <f t="shared" si="618"/>
        <v>0</v>
      </c>
      <c r="AO1252" s="113">
        <f t="shared" si="619"/>
        <v>0</v>
      </c>
      <c r="AP1252" s="113">
        <f t="shared" si="620"/>
        <v>0</v>
      </c>
      <c r="AQ1252" s="113" t="str">
        <f t="shared" si="621"/>
        <v/>
      </c>
      <c r="AR1252" s="113" t="str">
        <f t="shared" si="622"/>
        <v/>
      </c>
      <c r="AS1252" s="113">
        <f t="shared" si="623"/>
        <v>0</v>
      </c>
      <c r="AT1252" s="113">
        <f t="shared" si="624"/>
        <v>0</v>
      </c>
      <c r="AU1252" s="113">
        <f t="shared" si="625"/>
        <v>0</v>
      </c>
      <c r="AV1252" s="113">
        <f t="shared" si="626"/>
        <v>0</v>
      </c>
      <c r="AX1252" s="68" t="str">
        <f>IF(BC1252="","",IF(BC1252&gt;0,COUNT($AY$2:AY1252),""))</f>
        <v/>
      </c>
      <c r="AY1252" s="113" t="str">
        <f t="shared" si="627"/>
        <v/>
      </c>
      <c r="AZ1252" s="113" t="str">
        <f t="shared" si="628"/>
        <v/>
      </c>
      <c r="BA1252" s="113" t="str">
        <f t="shared" si="629"/>
        <v/>
      </c>
      <c r="BB1252" s="113" t="str">
        <f t="shared" si="630"/>
        <v/>
      </c>
      <c r="BC1252" s="113" t="str">
        <f t="shared" si="631"/>
        <v/>
      </c>
      <c r="BD1252" s="113" t="str">
        <f t="shared" si="632"/>
        <v/>
      </c>
      <c r="BE1252" s="113" t="str">
        <f t="shared" si="633"/>
        <v/>
      </c>
      <c r="BF1252" s="113" t="str">
        <f t="shared" si="634"/>
        <v/>
      </c>
      <c r="BG1252" s="113" t="str">
        <f t="shared" si="635"/>
        <v/>
      </c>
      <c r="BH1252" s="113" t="str">
        <f t="shared" si="636"/>
        <v/>
      </c>
      <c r="BI1252" s="113" t="str">
        <f t="shared" si="637"/>
        <v/>
      </c>
      <c r="BJ1252" s="113" t="str">
        <f t="shared" si="638"/>
        <v/>
      </c>
      <c r="BK1252" s="113" t="str">
        <f t="shared" si="639"/>
        <v/>
      </c>
      <c r="BL1252" s="113" t="str">
        <f t="shared" si="640"/>
        <v/>
      </c>
      <c r="BM1252" s="113" t="str">
        <f t="shared" si="641"/>
        <v/>
      </c>
      <c r="BN1252" s="113" t="str">
        <f t="shared" si="642"/>
        <v/>
      </c>
    </row>
    <row r="1253" spans="1:66">
      <c r="A1253" s="111">
        <f>IF('Data Entry'!$H$4="","",'Data Entry'!$H$4)</f>
        <v>8</v>
      </c>
      <c r="B1253" s="111" t="str">
        <f>IF('Data Entry'!B1258="","",'Data Entry'!B1258)</f>
        <v/>
      </c>
      <c r="C1253" s="111" t="str">
        <f>IF('Data Entry'!C1258="","",'Data Entry'!C1258)</f>
        <v/>
      </c>
      <c r="D1253" s="114" t="str">
        <f>IF('Data Entry'!D1258="","",'Data Entry'!D1258)</f>
        <v/>
      </c>
      <c r="E1253" s="111" t="str">
        <f>IF('Data Entry'!E1258="","",UPPER('Data Entry'!E1258))</f>
        <v/>
      </c>
      <c r="F1253" s="111"/>
      <c r="G1253" s="111" t="str">
        <f>IF('Data Entry'!F1258="","",UPPER('Data Entry'!F1258))</f>
        <v/>
      </c>
      <c r="H1253" s="111"/>
      <c r="I1253" s="111"/>
      <c r="J1253" s="111"/>
      <c r="K1253" s="111" t="str">
        <f>IF('Data Entry'!G1258="","",'Data Entry'!G1258)</f>
        <v/>
      </c>
      <c r="L1253" s="111" t="str">
        <f>IF('Data Entry'!H1258="","",'Data Entry'!H1258)</f>
        <v/>
      </c>
      <c r="M1253" s="111"/>
      <c r="N1253" s="111"/>
      <c r="O1253" s="111"/>
      <c r="P1253" s="111"/>
      <c r="Q1253" s="111"/>
      <c r="R1253" s="111"/>
      <c r="S1253" s="111"/>
      <c r="T1253" s="111"/>
      <c r="U1253" s="111"/>
      <c r="V1253" s="111"/>
      <c r="W1253" s="111"/>
      <c r="X1253" s="111"/>
      <c r="Y1253" s="111"/>
      <c r="Z1253" s="111"/>
      <c r="AA1253" s="111"/>
      <c r="AB1253" s="111"/>
      <c r="AC1253" s="111"/>
      <c r="AD1253" s="111"/>
      <c r="AE1253" s="112"/>
      <c r="AF1253" s="68" t="str">
        <f>IF(AK1253="","",IF(AK1253&gt;0,COUNT($AG$2:AG1253),""))</f>
        <v/>
      </c>
      <c r="AG1253" s="113">
        <f t="shared" si="611"/>
        <v>8</v>
      </c>
      <c r="AH1253" s="113" t="str">
        <f t="shared" si="612"/>
        <v/>
      </c>
      <c r="AI1253" s="113" t="str">
        <f t="shared" si="613"/>
        <v/>
      </c>
      <c r="AJ1253" s="113" t="str">
        <f t="shared" si="614"/>
        <v/>
      </c>
      <c r="AK1253" s="113" t="str">
        <f t="shared" si="615"/>
        <v/>
      </c>
      <c r="AL1253" s="113">
        <f t="shared" si="616"/>
        <v>0</v>
      </c>
      <c r="AM1253" s="113" t="str">
        <f t="shared" si="617"/>
        <v/>
      </c>
      <c r="AN1253" s="113">
        <f t="shared" si="618"/>
        <v>0</v>
      </c>
      <c r="AO1253" s="113">
        <f t="shared" si="619"/>
        <v>0</v>
      </c>
      <c r="AP1253" s="113">
        <f t="shared" si="620"/>
        <v>0</v>
      </c>
      <c r="AQ1253" s="113" t="str">
        <f t="shared" si="621"/>
        <v/>
      </c>
      <c r="AR1253" s="113" t="str">
        <f t="shared" si="622"/>
        <v/>
      </c>
      <c r="AS1253" s="113">
        <f t="shared" si="623"/>
        <v>0</v>
      </c>
      <c r="AT1253" s="113">
        <f t="shared" si="624"/>
        <v>0</v>
      </c>
      <c r="AU1253" s="113">
        <f t="shared" si="625"/>
        <v>0</v>
      </c>
      <c r="AV1253" s="113">
        <f t="shared" si="626"/>
        <v>0</v>
      </c>
      <c r="AX1253" s="68" t="str">
        <f>IF(BC1253="","",IF(BC1253&gt;0,COUNT($AY$2:AY1253),""))</f>
        <v/>
      </c>
      <c r="AY1253" s="113" t="str">
        <f t="shared" si="627"/>
        <v/>
      </c>
      <c r="AZ1253" s="113" t="str">
        <f t="shared" si="628"/>
        <v/>
      </c>
      <c r="BA1253" s="113" t="str">
        <f t="shared" si="629"/>
        <v/>
      </c>
      <c r="BB1253" s="113" t="str">
        <f t="shared" si="630"/>
        <v/>
      </c>
      <c r="BC1253" s="113" t="str">
        <f t="shared" si="631"/>
        <v/>
      </c>
      <c r="BD1253" s="113" t="str">
        <f t="shared" si="632"/>
        <v/>
      </c>
      <c r="BE1253" s="113" t="str">
        <f t="shared" si="633"/>
        <v/>
      </c>
      <c r="BF1253" s="113" t="str">
        <f t="shared" si="634"/>
        <v/>
      </c>
      <c r="BG1253" s="113" t="str">
        <f t="shared" si="635"/>
        <v/>
      </c>
      <c r="BH1253" s="113" t="str">
        <f t="shared" si="636"/>
        <v/>
      </c>
      <c r="BI1253" s="113" t="str">
        <f t="shared" si="637"/>
        <v/>
      </c>
      <c r="BJ1253" s="113" t="str">
        <f t="shared" si="638"/>
        <v/>
      </c>
      <c r="BK1253" s="113" t="str">
        <f t="shared" si="639"/>
        <v/>
      </c>
      <c r="BL1253" s="113" t="str">
        <f t="shared" si="640"/>
        <v/>
      </c>
      <c r="BM1253" s="113" t="str">
        <f t="shared" si="641"/>
        <v/>
      </c>
      <c r="BN1253" s="113" t="str">
        <f t="shared" si="642"/>
        <v/>
      </c>
    </row>
    <row r="1254" spans="1:66">
      <c r="A1254" s="111">
        <f>IF('Data Entry'!$H$4="","",'Data Entry'!$H$4)</f>
        <v>8</v>
      </c>
      <c r="B1254" s="111" t="str">
        <f>IF('Data Entry'!B1259="","",'Data Entry'!B1259)</f>
        <v/>
      </c>
      <c r="C1254" s="111" t="str">
        <f>IF('Data Entry'!C1259="","",'Data Entry'!C1259)</f>
        <v/>
      </c>
      <c r="D1254" s="114" t="str">
        <f>IF('Data Entry'!D1259="","",'Data Entry'!D1259)</f>
        <v/>
      </c>
      <c r="E1254" s="111" t="str">
        <f>IF('Data Entry'!E1259="","",UPPER('Data Entry'!E1259))</f>
        <v/>
      </c>
      <c r="F1254" s="111"/>
      <c r="G1254" s="111" t="str">
        <f>IF('Data Entry'!F1259="","",UPPER('Data Entry'!F1259))</f>
        <v/>
      </c>
      <c r="H1254" s="111"/>
      <c r="I1254" s="111"/>
      <c r="J1254" s="111"/>
      <c r="K1254" s="111" t="str">
        <f>IF('Data Entry'!G1259="","",'Data Entry'!G1259)</f>
        <v/>
      </c>
      <c r="L1254" s="111" t="str">
        <f>IF('Data Entry'!H1259="","",'Data Entry'!H1259)</f>
        <v/>
      </c>
      <c r="M1254" s="111"/>
      <c r="N1254" s="111"/>
      <c r="O1254" s="111"/>
      <c r="P1254" s="111"/>
      <c r="Q1254" s="111"/>
      <c r="R1254" s="111"/>
      <c r="S1254" s="111"/>
      <c r="T1254" s="111"/>
      <c r="U1254" s="111"/>
      <c r="V1254" s="111"/>
      <c r="W1254" s="111"/>
      <c r="X1254" s="111"/>
      <c r="Y1254" s="111"/>
      <c r="Z1254" s="111"/>
      <c r="AA1254" s="111"/>
      <c r="AB1254" s="111"/>
      <c r="AC1254" s="111"/>
      <c r="AD1254" s="111"/>
      <c r="AE1254" s="112"/>
      <c r="AF1254" s="68" t="str">
        <f>IF(AK1254="","",IF(AK1254&gt;0,COUNT($AG$2:AG1254),""))</f>
        <v/>
      </c>
      <c r="AG1254" s="113">
        <f t="shared" si="611"/>
        <v>8</v>
      </c>
      <c r="AH1254" s="113" t="str">
        <f t="shared" si="612"/>
        <v/>
      </c>
      <c r="AI1254" s="113" t="str">
        <f t="shared" si="613"/>
        <v/>
      </c>
      <c r="AJ1254" s="113" t="str">
        <f t="shared" si="614"/>
        <v/>
      </c>
      <c r="AK1254" s="113" t="str">
        <f t="shared" si="615"/>
        <v/>
      </c>
      <c r="AL1254" s="113">
        <f t="shared" si="616"/>
        <v>0</v>
      </c>
      <c r="AM1254" s="113" t="str">
        <f t="shared" si="617"/>
        <v/>
      </c>
      <c r="AN1254" s="113">
        <f t="shared" si="618"/>
        <v>0</v>
      </c>
      <c r="AO1254" s="113">
        <f t="shared" si="619"/>
        <v>0</v>
      </c>
      <c r="AP1254" s="113">
        <f t="shared" si="620"/>
        <v>0</v>
      </c>
      <c r="AQ1254" s="113" t="str">
        <f t="shared" si="621"/>
        <v/>
      </c>
      <c r="AR1254" s="113" t="str">
        <f t="shared" si="622"/>
        <v/>
      </c>
      <c r="AS1254" s="113">
        <f t="shared" si="623"/>
        <v>0</v>
      </c>
      <c r="AT1254" s="113">
        <f t="shared" si="624"/>
        <v>0</v>
      </c>
      <c r="AU1254" s="113">
        <f t="shared" si="625"/>
        <v>0</v>
      </c>
      <c r="AV1254" s="113">
        <f t="shared" si="626"/>
        <v>0</v>
      </c>
      <c r="AX1254" s="68" t="str">
        <f>IF(BC1254="","",IF(BC1254&gt;0,COUNT($AY$2:AY1254),""))</f>
        <v/>
      </c>
      <c r="AY1254" s="113" t="str">
        <f t="shared" si="627"/>
        <v/>
      </c>
      <c r="AZ1254" s="113" t="str">
        <f t="shared" si="628"/>
        <v/>
      </c>
      <c r="BA1254" s="113" t="str">
        <f t="shared" si="629"/>
        <v/>
      </c>
      <c r="BB1254" s="113" t="str">
        <f t="shared" si="630"/>
        <v/>
      </c>
      <c r="BC1254" s="113" t="str">
        <f t="shared" si="631"/>
        <v/>
      </c>
      <c r="BD1254" s="113" t="str">
        <f t="shared" si="632"/>
        <v/>
      </c>
      <c r="BE1254" s="113" t="str">
        <f t="shared" si="633"/>
        <v/>
      </c>
      <c r="BF1254" s="113" t="str">
        <f t="shared" si="634"/>
        <v/>
      </c>
      <c r="BG1254" s="113" t="str">
        <f t="shared" si="635"/>
        <v/>
      </c>
      <c r="BH1254" s="113" t="str">
        <f t="shared" si="636"/>
        <v/>
      </c>
      <c r="BI1254" s="113" t="str">
        <f t="shared" si="637"/>
        <v/>
      </c>
      <c r="BJ1254" s="113" t="str">
        <f t="shared" si="638"/>
        <v/>
      </c>
      <c r="BK1254" s="113" t="str">
        <f t="shared" si="639"/>
        <v/>
      </c>
      <c r="BL1254" s="113" t="str">
        <f t="shared" si="640"/>
        <v/>
      </c>
      <c r="BM1254" s="113" t="str">
        <f t="shared" si="641"/>
        <v/>
      </c>
      <c r="BN1254" s="113" t="str">
        <f t="shared" si="642"/>
        <v/>
      </c>
    </row>
    <row r="1255" spans="1:66">
      <c r="A1255" s="111">
        <f>IF('Data Entry'!$H$4="","",'Data Entry'!$H$4)</f>
        <v>8</v>
      </c>
      <c r="B1255" s="111" t="str">
        <f>IF('Data Entry'!B1260="","",'Data Entry'!B1260)</f>
        <v/>
      </c>
      <c r="C1255" s="111" t="str">
        <f>IF('Data Entry'!C1260="","",'Data Entry'!C1260)</f>
        <v/>
      </c>
      <c r="D1255" s="114" t="str">
        <f>IF('Data Entry'!D1260="","",'Data Entry'!D1260)</f>
        <v/>
      </c>
      <c r="E1255" s="111" t="str">
        <f>IF('Data Entry'!E1260="","",UPPER('Data Entry'!E1260))</f>
        <v/>
      </c>
      <c r="F1255" s="111"/>
      <c r="G1255" s="111" t="str">
        <f>IF('Data Entry'!F1260="","",UPPER('Data Entry'!F1260))</f>
        <v/>
      </c>
      <c r="H1255" s="111"/>
      <c r="I1255" s="111"/>
      <c r="J1255" s="111"/>
      <c r="K1255" s="111" t="str">
        <f>IF('Data Entry'!G1260="","",'Data Entry'!G1260)</f>
        <v/>
      </c>
      <c r="L1255" s="111" t="str">
        <f>IF('Data Entry'!H1260="","",'Data Entry'!H1260)</f>
        <v/>
      </c>
      <c r="M1255" s="111"/>
      <c r="N1255" s="111"/>
      <c r="O1255" s="111"/>
      <c r="P1255" s="111"/>
      <c r="Q1255" s="111"/>
      <c r="R1255" s="111"/>
      <c r="S1255" s="111"/>
      <c r="T1255" s="111"/>
      <c r="U1255" s="111"/>
      <c r="V1255" s="111"/>
      <c r="W1255" s="111"/>
      <c r="X1255" s="111"/>
      <c r="Y1255" s="111"/>
      <c r="Z1255" s="111"/>
      <c r="AA1255" s="111"/>
      <c r="AB1255" s="111"/>
      <c r="AC1255" s="111"/>
      <c r="AD1255" s="111"/>
      <c r="AE1255" s="112"/>
      <c r="AF1255" s="68" t="str">
        <f>IF(AK1255="","",IF(AK1255&gt;0,COUNT($AG$2:AG1255),""))</f>
        <v/>
      </c>
      <c r="AG1255" s="113">
        <f t="shared" si="611"/>
        <v>8</v>
      </c>
      <c r="AH1255" s="113" t="str">
        <f t="shared" si="612"/>
        <v/>
      </c>
      <c r="AI1255" s="113" t="str">
        <f t="shared" si="613"/>
        <v/>
      </c>
      <c r="AJ1255" s="113" t="str">
        <f t="shared" si="614"/>
        <v/>
      </c>
      <c r="AK1255" s="113" t="str">
        <f t="shared" si="615"/>
        <v/>
      </c>
      <c r="AL1255" s="113">
        <f t="shared" si="616"/>
        <v>0</v>
      </c>
      <c r="AM1255" s="113" t="str">
        <f t="shared" si="617"/>
        <v/>
      </c>
      <c r="AN1255" s="113">
        <f t="shared" si="618"/>
        <v>0</v>
      </c>
      <c r="AO1255" s="113">
        <f t="shared" si="619"/>
        <v>0</v>
      </c>
      <c r="AP1255" s="113">
        <f t="shared" si="620"/>
        <v>0</v>
      </c>
      <c r="AQ1255" s="113" t="str">
        <f t="shared" si="621"/>
        <v/>
      </c>
      <c r="AR1255" s="113" t="str">
        <f t="shared" si="622"/>
        <v/>
      </c>
      <c r="AS1255" s="113">
        <f t="shared" si="623"/>
        <v>0</v>
      </c>
      <c r="AT1255" s="113">
        <f t="shared" si="624"/>
        <v>0</v>
      </c>
      <c r="AU1255" s="113">
        <f t="shared" si="625"/>
        <v>0</v>
      </c>
      <c r="AV1255" s="113">
        <f t="shared" si="626"/>
        <v>0</v>
      </c>
      <c r="AX1255" s="68" t="str">
        <f>IF(BC1255="","",IF(BC1255&gt;0,COUNT($AY$2:AY1255),""))</f>
        <v/>
      </c>
      <c r="AY1255" s="113" t="str">
        <f t="shared" si="627"/>
        <v/>
      </c>
      <c r="AZ1255" s="113" t="str">
        <f t="shared" si="628"/>
        <v/>
      </c>
      <c r="BA1255" s="113" t="str">
        <f t="shared" si="629"/>
        <v/>
      </c>
      <c r="BB1255" s="113" t="str">
        <f t="shared" si="630"/>
        <v/>
      </c>
      <c r="BC1255" s="113" t="str">
        <f t="shared" si="631"/>
        <v/>
      </c>
      <c r="BD1255" s="113" t="str">
        <f t="shared" si="632"/>
        <v/>
      </c>
      <c r="BE1255" s="113" t="str">
        <f t="shared" si="633"/>
        <v/>
      </c>
      <c r="BF1255" s="113" t="str">
        <f t="shared" si="634"/>
        <v/>
      </c>
      <c r="BG1255" s="113" t="str">
        <f t="shared" si="635"/>
        <v/>
      </c>
      <c r="BH1255" s="113" t="str">
        <f t="shared" si="636"/>
        <v/>
      </c>
      <c r="BI1255" s="113" t="str">
        <f t="shared" si="637"/>
        <v/>
      </c>
      <c r="BJ1255" s="113" t="str">
        <f t="shared" si="638"/>
        <v/>
      </c>
      <c r="BK1255" s="113" t="str">
        <f t="shared" si="639"/>
        <v/>
      </c>
      <c r="BL1255" s="113" t="str">
        <f t="shared" si="640"/>
        <v/>
      </c>
      <c r="BM1255" s="113" t="str">
        <f t="shared" si="641"/>
        <v/>
      </c>
      <c r="BN1255" s="113" t="str">
        <f t="shared" si="642"/>
        <v/>
      </c>
    </row>
    <row r="1256" spans="1:66">
      <c r="A1256" s="111">
        <f>IF('Data Entry'!$H$4="","",'Data Entry'!$H$4)</f>
        <v>8</v>
      </c>
      <c r="B1256" s="111" t="str">
        <f>IF('Data Entry'!B1261="","",'Data Entry'!B1261)</f>
        <v/>
      </c>
      <c r="C1256" s="111" t="str">
        <f>IF('Data Entry'!C1261="","",'Data Entry'!C1261)</f>
        <v/>
      </c>
      <c r="D1256" s="114" t="str">
        <f>IF('Data Entry'!D1261="","",'Data Entry'!D1261)</f>
        <v/>
      </c>
      <c r="E1256" s="111" t="str">
        <f>IF('Data Entry'!E1261="","",UPPER('Data Entry'!E1261))</f>
        <v/>
      </c>
      <c r="F1256" s="111"/>
      <c r="G1256" s="111" t="str">
        <f>IF('Data Entry'!F1261="","",UPPER('Data Entry'!F1261))</f>
        <v/>
      </c>
      <c r="H1256" s="111"/>
      <c r="I1256" s="111"/>
      <c r="J1256" s="111"/>
      <c r="K1256" s="111" t="str">
        <f>IF('Data Entry'!G1261="","",'Data Entry'!G1261)</f>
        <v/>
      </c>
      <c r="L1256" s="111" t="str">
        <f>IF('Data Entry'!H1261="","",'Data Entry'!H1261)</f>
        <v/>
      </c>
      <c r="M1256" s="111"/>
      <c r="N1256" s="111"/>
      <c r="O1256" s="111"/>
      <c r="P1256" s="111"/>
      <c r="Q1256" s="111"/>
      <c r="R1256" s="111"/>
      <c r="S1256" s="111"/>
      <c r="T1256" s="111"/>
      <c r="U1256" s="111"/>
      <c r="V1256" s="111"/>
      <c r="W1256" s="111"/>
      <c r="X1256" s="111"/>
      <c r="Y1256" s="111"/>
      <c r="Z1256" s="111"/>
      <c r="AA1256" s="111"/>
      <c r="AB1256" s="111"/>
      <c r="AC1256" s="111"/>
      <c r="AD1256" s="111"/>
      <c r="AE1256" s="112"/>
      <c r="AF1256" s="68" t="str">
        <f>IF(AK1256="","",IF(AK1256&gt;0,COUNT($AG$2:AG1256),""))</f>
        <v/>
      </c>
      <c r="AG1256" s="113">
        <f t="shared" si="611"/>
        <v>8</v>
      </c>
      <c r="AH1256" s="113" t="str">
        <f t="shared" si="612"/>
        <v/>
      </c>
      <c r="AI1256" s="113" t="str">
        <f t="shared" si="613"/>
        <v/>
      </c>
      <c r="AJ1256" s="113" t="str">
        <f t="shared" si="614"/>
        <v/>
      </c>
      <c r="AK1256" s="113" t="str">
        <f t="shared" si="615"/>
        <v/>
      </c>
      <c r="AL1256" s="113">
        <f t="shared" si="616"/>
        <v>0</v>
      </c>
      <c r="AM1256" s="113" t="str">
        <f t="shared" si="617"/>
        <v/>
      </c>
      <c r="AN1256" s="113">
        <f t="shared" si="618"/>
        <v>0</v>
      </c>
      <c r="AO1256" s="113">
        <f t="shared" si="619"/>
        <v>0</v>
      </c>
      <c r="AP1256" s="113">
        <f t="shared" si="620"/>
        <v>0</v>
      </c>
      <c r="AQ1256" s="113" t="str">
        <f t="shared" si="621"/>
        <v/>
      </c>
      <c r="AR1256" s="113" t="str">
        <f t="shared" si="622"/>
        <v/>
      </c>
      <c r="AS1256" s="113">
        <f t="shared" si="623"/>
        <v>0</v>
      </c>
      <c r="AT1256" s="113">
        <f t="shared" si="624"/>
        <v>0</v>
      </c>
      <c r="AU1256" s="113">
        <f t="shared" si="625"/>
        <v>0</v>
      </c>
      <c r="AV1256" s="113">
        <f t="shared" si="626"/>
        <v>0</v>
      </c>
      <c r="AX1256" s="68" t="str">
        <f>IF(BC1256="","",IF(BC1256&gt;0,COUNT($AY$2:AY1256),""))</f>
        <v/>
      </c>
      <c r="AY1256" s="113" t="str">
        <f t="shared" si="627"/>
        <v/>
      </c>
      <c r="AZ1256" s="113" t="str">
        <f t="shared" si="628"/>
        <v/>
      </c>
      <c r="BA1256" s="113" t="str">
        <f t="shared" si="629"/>
        <v/>
      </c>
      <c r="BB1256" s="113" t="str">
        <f t="shared" si="630"/>
        <v/>
      </c>
      <c r="BC1256" s="113" t="str">
        <f t="shared" si="631"/>
        <v/>
      </c>
      <c r="BD1256" s="113" t="str">
        <f t="shared" si="632"/>
        <v/>
      </c>
      <c r="BE1256" s="113" t="str">
        <f t="shared" si="633"/>
        <v/>
      </c>
      <c r="BF1256" s="113" t="str">
        <f t="shared" si="634"/>
        <v/>
      </c>
      <c r="BG1256" s="113" t="str">
        <f t="shared" si="635"/>
        <v/>
      </c>
      <c r="BH1256" s="113" t="str">
        <f t="shared" si="636"/>
        <v/>
      </c>
      <c r="BI1256" s="113" t="str">
        <f t="shared" si="637"/>
        <v/>
      </c>
      <c r="BJ1256" s="113" t="str">
        <f t="shared" si="638"/>
        <v/>
      </c>
      <c r="BK1256" s="113" t="str">
        <f t="shared" si="639"/>
        <v/>
      </c>
      <c r="BL1256" s="113" t="str">
        <f t="shared" si="640"/>
        <v/>
      </c>
      <c r="BM1256" s="113" t="str">
        <f t="shared" si="641"/>
        <v/>
      </c>
      <c r="BN1256" s="113" t="str">
        <f t="shared" si="642"/>
        <v/>
      </c>
    </row>
    <row r="1257" spans="1:66">
      <c r="A1257" s="111">
        <f>IF('Data Entry'!$H$4="","",'Data Entry'!$H$4)</f>
        <v>8</v>
      </c>
      <c r="B1257" s="111" t="str">
        <f>IF('Data Entry'!B1262="","",'Data Entry'!B1262)</f>
        <v/>
      </c>
      <c r="C1257" s="111" t="str">
        <f>IF('Data Entry'!C1262="","",'Data Entry'!C1262)</f>
        <v/>
      </c>
      <c r="D1257" s="114" t="str">
        <f>IF('Data Entry'!D1262="","",'Data Entry'!D1262)</f>
        <v/>
      </c>
      <c r="E1257" s="111" t="str">
        <f>IF('Data Entry'!E1262="","",UPPER('Data Entry'!E1262))</f>
        <v/>
      </c>
      <c r="F1257" s="111"/>
      <c r="G1257" s="111" t="str">
        <f>IF('Data Entry'!F1262="","",UPPER('Data Entry'!F1262))</f>
        <v/>
      </c>
      <c r="H1257" s="111"/>
      <c r="I1257" s="111"/>
      <c r="J1257" s="111"/>
      <c r="K1257" s="111" t="str">
        <f>IF('Data Entry'!G1262="","",'Data Entry'!G1262)</f>
        <v/>
      </c>
      <c r="L1257" s="111" t="str">
        <f>IF('Data Entry'!H1262="","",'Data Entry'!H1262)</f>
        <v/>
      </c>
      <c r="M1257" s="111"/>
      <c r="N1257" s="111"/>
      <c r="O1257" s="111"/>
      <c r="P1257" s="111"/>
      <c r="Q1257" s="111"/>
      <c r="R1257" s="111"/>
      <c r="S1257" s="111"/>
      <c r="T1257" s="111"/>
      <c r="U1257" s="111"/>
      <c r="V1257" s="111"/>
      <c r="W1257" s="111"/>
      <c r="X1257" s="111"/>
      <c r="Y1257" s="111"/>
      <c r="Z1257" s="111"/>
      <c r="AA1257" s="111"/>
      <c r="AB1257" s="111"/>
      <c r="AC1257" s="111"/>
      <c r="AD1257" s="111"/>
      <c r="AE1257" s="112"/>
      <c r="AF1257" s="68" t="str">
        <f>IF(AK1257="","",IF(AK1257&gt;0,COUNT($AG$2:AG1257),""))</f>
        <v/>
      </c>
      <c r="AG1257" s="113">
        <f t="shared" si="611"/>
        <v>8</v>
      </c>
      <c r="AH1257" s="113" t="str">
        <f t="shared" si="612"/>
        <v/>
      </c>
      <c r="AI1257" s="113" t="str">
        <f t="shared" si="613"/>
        <v/>
      </c>
      <c r="AJ1257" s="113" t="str">
        <f t="shared" si="614"/>
        <v/>
      </c>
      <c r="AK1257" s="113" t="str">
        <f t="shared" si="615"/>
        <v/>
      </c>
      <c r="AL1257" s="113">
        <f t="shared" si="616"/>
        <v>0</v>
      </c>
      <c r="AM1257" s="113" t="str">
        <f t="shared" si="617"/>
        <v/>
      </c>
      <c r="AN1257" s="113">
        <f t="shared" si="618"/>
        <v>0</v>
      </c>
      <c r="AO1257" s="113">
        <f t="shared" si="619"/>
        <v>0</v>
      </c>
      <c r="AP1257" s="113">
        <f t="shared" si="620"/>
        <v>0</v>
      </c>
      <c r="AQ1257" s="113" t="str">
        <f t="shared" si="621"/>
        <v/>
      </c>
      <c r="AR1257" s="113" t="str">
        <f t="shared" si="622"/>
        <v/>
      </c>
      <c r="AS1257" s="113">
        <f t="shared" si="623"/>
        <v>0</v>
      </c>
      <c r="AT1257" s="113">
        <f t="shared" si="624"/>
        <v>0</v>
      </c>
      <c r="AU1257" s="113">
        <f t="shared" si="625"/>
        <v>0</v>
      </c>
      <c r="AV1257" s="113">
        <f t="shared" si="626"/>
        <v>0</v>
      </c>
      <c r="AX1257" s="68" t="str">
        <f>IF(BC1257="","",IF(BC1257&gt;0,COUNT($AY$2:AY1257),""))</f>
        <v/>
      </c>
      <c r="AY1257" s="113" t="str">
        <f t="shared" si="627"/>
        <v/>
      </c>
      <c r="AZ1257" s="113" t="str">
        <f t="shared" si="628"/>
        <v/>
      </c>
      <c r="BA1257" s="113" t="str">
        <f t="shared" si="629"/>
        <v/>
      </c>
      <c r="BB1257" s="113" t="str">
        <f t="shared" si="630"/>
        <v/>
      </c>
      <c r="BC1257" s="113" t="str">
        <f t="shared" si="631"/>
        <v/>
      </c>
      <c r="BD1257" s="113" t="str">
        <f t="shared" si="632"/>
        <v/>
      </c>
      <c r="BE1257" s="113" t="str">
        <f t="shared" si="633"/>
        <v/>
      </c>
      <c r="BF1257" s="113" t="str">
        <f t="shared" si="634"/>
        <v/>
      </c>
      <c r="BG1257" s="113" t="str">
        <f t="shared" si="635"/>
        <v/>
      </c>
      <c r="BH1257" s="113" t="str">
        <f t="shared" si="636"/>
        <v/>
      </c>
      <c r="BI1257" s="113" t="str">
        <f t="shared" si="637"/>
        <v/>
      </c>
      <c r="BJ1257" s="113" t="str">
        <f t="shared" si="638"/>
        <v/>
      </c>
      <c r="BK1257" s="113" t="str">
        <f t="shared" si="639"/>
        <v/>
      </c>
      <c r="BL1257" s="113" t="str">
        <f t="shared" si="640"/>
        <v/>
      </c>
      <c r="BM1257" s="113" t="str">
        <f t="shared" si="641"/>
        <v/>
      </c>
      <c r="BN1257" s="113" t="str">
        <f t="shared" si="642"/>
        <v/>
      </c>
    </row>
    <row r="1258" spans="1:66">
      <c r="A1258" s="111">
        <f>IF('Data Entry'!$H$4="","",'Data Entry'!$H$4)</f>
        <v>8</v>
      </c>
      <c r="B1258" s="111" t="str">
        <f>IF('Data Entry'!B1263="","",'Data Entry'!B1263)</f>
        <v/>
      </c>
      <c r="C1258" s="111" t="str">
        <f>IF('Data Entry'!C1263="","",'Data Entry'!C1263)</f>
        <v/>
      </c>
      <c r="D1258" s="114" t="str">
        <f>IF('Data Entry'!D1263="","",'Data Entry'!D1263)</f>
        <v/>
      </c>
      <c r="E1258" s="111" t="str">
        <f>IF('Data Entry'!E1263="","",UPPER('Data Entry'!E1263))</f>
        <v/>
      </c>
      <c r="F1258" s="111"/>
      <c r="G1258" s="111" t="str">
        <f>IF('Data Entry'!F1263="","",UPPER('Data Entry'!F1263))</f>
        <v/>
      </c>
      <c r="H1258" s="111"/>
      <c r="I1258" s="111"/>
      <c r="J1258" s="111"/>
      <c r="K1258" s="111" t="str">
        <f>IF('Data Entry'!G1263="","",'Data Entry'!G1263)</f>
        <v/>
      </c>
      <c r="L1258" s="111" t="str">
        <f>IF('Data Entry'!H1263="","",'Data Entry'!H1263)</f>
        <v/>
      </c>
      <c r="M1258" s="111"/>
      <c r="N1258" s="111"/>
      <c r="O1258" s="111"/>
      <c r="P1258" s="111"/>
      <c r="Q1258" s="111"/>
      <c r="R1258" s="111"/>
      <c r="S1258" s="111"/>
      <c r="T1258" s="111"/>
      <c r="U1258" s="111"/>
      <c r="V1258" s="111"/>
      <c r="W1258" s="111"/>
      <c r="X1258" s="111"/>
      <c r="Y1258" s="111"/>
      <c r="Z1258" s="111"/>
      <c r="AA1258" s="111"/>
      <c r="AB1258" s="111"/>
      <c r="AC1258" s="111"/>
      <c r="AD1258" s="111"/>
      <c r="AE1258" s="112"/>
      <c r="AF1258" s="68" t="str">
        <f>IF(AK1258="","",IF(AK1258&gt;0,COUNT($AG$2:AG1258),""))</f>
        <v/>
      </c>
      <c r="AG1258" s="113">
        <f t="shared" si="611"/>
        <v>8</v>
      </c>
      <c r="AH1258" s="113" t="str">
        <f t="shared" si="612"/>
        <v/>
      </c>
      <c r="AI1258" s="113" t="str">
        <f t="shared" si="613"/>
        <v/>
      </c>
      <c r="AJ1258" s="113" t="str">
        <f t="shared" si="614"/>
        <v/>
      </c>
      <c r="AK1258" s="113" t="str">
        <f t="shared" si="615"/>
        <v/>
      </c>
      <c r="AL1258" s="113">
        <f t="shared" si="616"/>
        <v>0</v>
      </c>
      <c r="AM1258" s="113" t="str">
        <f t="shared" si="617"/>
        <v/>
      </c>
      <c r="AN1258" s="113">
        <f t="shared" si="618"/>
        <v>0</v>
      </c>
      <c r="AO1258" s="113">
        <f t="shared" si="619"/>
        <v>0</v>
      </c>
      <c r="AP1258" s="113">
        <f t="shared" si="620"/>
        <v>0</v>
      </c>
      <c r="AQ1258" s="113" t="str">
        <f t="shared" si="621"/>
        <v/>
      </c>
      <c r="AR1258" s="113" t="str">
        <f t="shared" si="622"/>
        <v/>
      </c>
      <c r="AS1258" s="113">
        <f t="shared" si="623"/>
        <v>0</v>
      </c>
      <c r="AT1258" s="113">
        <f t="shared" si="624"/>
        <v>0</v>
      </c>
      <c r="AU1258" s="113">
        <f t="shared" si="625"/>
        <v>0</v>
      </c>
      <c r="AV1258" s="113">
        <f t="shared" si="626"/>
        <v>0</v>
      </c>
      <c r="AX1258" s="68" t="str">
        <f>IF(BC1258="","",IF(BC1258&gt;0,COUNT($AY$2:AY1258),""))</f>
        <v/>
      </c>
      <c r="AY1258" s="113" t="str">
        <f t="shared" si="627"/>
        <v/>
      </c>
      <c r="AZ1258" s="113" t="str">
        <f t="shared" si="628"/>
        <v/>
      </c>
      <c r="BA1258" s="113" t="str">
        <f t="shared" si="629"/>
        <v/>
      </c>
      <c r="BB1258" s="113" t="str">
        <f t="shared" si="630"/>
        <v/>
      </c>
      <c r="BC1258" s="113" t="str">
        <f t="shared" si="631"/>
        <v/>
      </c>
      <c r="BD1258" s="113" t="str">
        <f t="shared" si="632"/>
        <v/>
      </c>
      <c r="BE1258" s="113" t="str">
        <f t="shared" si="633"/>
        <v/>
      </c>
      <c r="BF1258" s="113" t="str">
        <f t="shared" si="634"/>
        <v/>
      </c>
      <c r="BG1258" s="113" t="str">
        <f t="shared" si="635"/>
        <v/>
      </c>
      <c r="BH1258" s="113" t="str">
        <f t="shared" si="636"/>
        <v/>
      </c>
      <c r="BI1258" s="113" t="str">
        <f t="shared" si="637"/>
        <v/>
      </c>
      <c r="BJ1258" s="113" t="str">
        <f t="shared" si="638"/>
        <v/>
      </c>
      <c r="BK1258" s="113" t="str">
        <f t="shared" si="639"/>
        <v/>
      </c>
      <c r="BL1258" s="113" t="str">
        <f t="shared" si="640"/>
        <v/>
      </c>
      <c r="BM1258" s="113" t="str">
        <f t="shared" si="641"/>
        <v/>
      </c>
      <c r="BN1258" s="113" t="str">
        <f t="shared" si="642"/>
        <v/>
      </c>
    </row>
    <row r="1259" spans="1:66">
      <c r="A1259" s="111">
        <f>IF('Data Entry'!$H$4="","",'Data Entry'!$H$4)</f>
        <v>8</v>
      </c>
      <c r="B1259" s="111" t="str">
        <f>IF('Data Entry'!B1264="","",'Data Entry'!B1264)</f>
        <v/>
      </c>
      <c r="C1259" s="111" t="str">
        <f>IF('Data Entry'!C1264="","",'Data Entry'!C1264)</f>
        <v/>
      </c>
      <c r="D1259" s="114" t="str">
        <f>IF('Data Entry'!D1264="","",'Data Entry'!D1264)</f>
        <v/>
      </c>
      <c r="E1259" s="111" t="str">
        <f>IF('Data Entry'!E1264="","",UPPER('Data Entry'!E1264))</f>
        <v/>
      </c>
      <c r="F1259" s="111"/>
      <c r="G1259" s="111" t="str">
        <f>IF('Data Entry'!F1264="","",UPPER('Data Entry'!F1264))</f>
        <v/>
      </c>
      <c r="H1259" s="111"/>
      <c r="I1259" s="111"/>
      <c r="J1259" s="111"/>
      <c r="K1259" s="111" t="str">
        <f>IF('Data Entry'!G1264="","",'Data Entry'!G1264)</f>
        <v/>
      </c>
      <c r="L1259" s="111" t="str">
        <f>IF('Data Entry'!H1264="","",'Data Entry'!H1264)</f>
        <v/>
      </c>
      <c r="M1259" s="111"/>
      <c r="N1259" s="111"/>
      <c r="O1259" s="111"/>
      <c r="P1259" s="111"/>
      <c r="Q1259" s="111"/>
      <c r="R1259" s="111"/>
      <c r="S1259" s="111"/>
      <c r="T1259" s="111"/>
      <c r="U1259" s="111"/>
      <c r="V1259" s="111"/>
      <c r="W1259" s="111"/>
      <c r="X1259" s="111"/>
      <c r="Y1259" s="111"/>
      <c r="Z1259" s="111"/>
      <c r="AA1259" s="111"/>
      <c r="AB1259" s="111"/>
      <c r="AC1259" s="111"/>
      <c r="AD1259" s="111"/>
      <c r="AE1259" s="112"/>
      <c r="AF1259" s="68" t="str">
        <f>IF(AK1259="","",IF(AK1259&gt;0,COUNT($AG$2:AG1259),""))</f>
        <v/>
      </c>
      <c r="AG1259" s="113">
        <f t="shared" si="611"/>
        <v>8</v>
      </c>
      <c r="AH1259" s="113" t="str">
        <f t="shared" si="612"/>
        <v/>
      </c>
      <c r="AI1259" s="113" t="str">
        <f t="shared" si="613"/>
        <v/>
      </c>
      <c r="AJ1259" s="113" t="str">
        <f t="shared" si="614"/>
        <v/>
      </c>
      <c r="AK1259" s="113" t="str">
        <f t="shared" si="615"/>
        <v/>
      </c>
      <c r="AL1259" s="113">
        <f t="shared" si="616"/>
        <v>0</v>
      </c>
      <c r="AM1259" s="113" t="str">
        <f t="shared" si="617"/>
        <v/>
      </c>
      <c r="AN1259" s="113">
        <f t="shared" si="618"/>
        <v>0</v>
      </c>
      <c r="AO1259" s="113">
        <f t="shared" si="619"/>
        <v>0</v>
      </c>
      <c r="AP1259" s="113">
        <f t="shared" si="620"/>
        <v>0</v>
      </c>
      <c r="AQ1259" s="113" t="str">
        <f t="shared" si="621"/>
        <v/>
      </c>
      <c r="AR1259" s="113" t="str">
        <f t="shared" si="622"/>
        <v/>
      </c>
      <c r="AS1259" s="113">
        <f t="shared" si="623"/>
        <v>0</v>
      </c>
      <c r="AT1259" s="113">
        <f t="shared" si="624"/>
        <v>0</v>
      </c>
      <c r="AU1259" s="113">
        <f t="shared" si="625"/>
        <v>0</v>
      </c>
      <c r="AV1259" s="113">
        <f t="shared" si="626"/>
        <v>0</v>
      </c>
      <c r="AX1259" s="68" t="str">
        <f>IF(BC1259="","",IF(BC1259&gt;0,COUNT($AY$2:AY1259),""))</f>
        <v/>
      </c>
      <c r="AY1259" s="113" t="str">
        <f t="shared" si="627"/>
        <v/>
      </c>
      <c r="AZ1259" s="113" t="str">
        <f t="shared" si="628"/>
        <v/>
      </c>
      <c r="BA1259" s="113" t="str">
        <f t="shared" si="629"/>
        <v/>
      </c>
      <c r="BB1259" s="113" t="str">
        <f t="shared" si="630"/>
        <v/>
      </c>
      <c r="BC1259" s="113" t="str">
        <f t="shared" si="631"/>
        <v/>
      </c>
      <c r="BD1259" s="113" t="str">
        <f t="shared" si="632"/>
        <v/>
      </c>
      <c r="BE1259" s="113" t="str">
        <f t="shared" si="633"/>
        <v/>
      </c>
      <c r="BF1259" s="113" t="str">
        <f t="shared" si="634"/>
        <v/>
      </c>
      <c r="BG1259" s="113" t="str">
        <f t="shared" si="635"/>
        <v/>
      </c>
      <c r="BH1259" s="113" t="str">
        <f t="shared" si="636"/>
        <v/>
      </c>
      <c r="BI1259" s="113" t="str">
        <f t="shared" si="637"/>
        <v/>
      </c>
      <c r="BJ1259" s="113" t="str">
        <f t="shared" si="638"/>
        <v/>
      </c>
      <c r="BK1259" s="113" t="str">
        <f t="shared" si="639"/>
        <v/>
      </c>
      <c r="BL1259" s="113" t="str">
        <f t="shared" si="640"/>
        <v/>
      </c>
      <c r="BM1259" s="113" t="str">
        <f t="shared" si="641"/>
        <v/>
      </c>
      <c r="BN1259" s="113" t="str">
        <f t="shared" si="642"/>
        <v/>
      </c>
    </row>
    <row r="1260" spans="1:66">
      <c r="A1260" s="111">
        <f>IF('Data Entry'!$H$4="","",'Data Entry'!$H$4)</f>
        <v>8</v>
      </c>
      <c r="B1260" s="111" t="str">
        <f>IF('Data Entry'!B1265="","",'Data Entry'!B1265)</f>
        <v/>
      </c>
      <c r="C1260" s="111" t="str">
        <f>IF('Data Entry'!C1265="","",'Data Entry'!C1265)</f>
        <v/>
      </c>
      <c r="D1260" s="114" t="str">
        <f>IF('Data Entry'!D1265="","",'Data Entry'!D1265)</f>
        <v/>
      </c>
      <c r="E1260" s="111" t="str">
        <f>IF('Data Entry'!E1265="","",UPPER('Data Entry'!E1265))</f>
        <v/>
      </c>
      <c r="F1260" s="111"/>
      <c r="G1260" s="111" t="str">
        <f>IF('Data Entry'!F1265="","",UPPER('Data Entry'!F1265))</f>
        <v/>
      </c>
      <c r="H1260" s="111"/>
      <c r="I1260" s="111"/>
      <c r="J1260" s="111"/>
      <c r="K1260" s="111" t="str">
        <f>IF('Data Entry'!G1265="","",'Data Entry'!G1265)</f>
        <v/>
      </c>
      <c r="L1260" s="111" t="str">
        <f>IF('Data Entry'!H1265="","",'Data Entry'!H1265)</f>
        <v/>
      </c>
      <c r="M1260" s="111"/>
      <c r="N1260" s="111"/>
      <c r="O1260" s="111"/>
      <c r="P1260" s="111"/>
      <c r="Q1260" s="111"/>
      <c r="R1260" s="111"/>
      <c r="S1260" s="111"/>
      <c r="T1260" s="111"/>
      <c r="U1260" s="111"/>
      <c r="V1260" s="111"/>
      <c r="W1260" s="111"/>
      <c r="X1260" s="111"/>
      <c r="Y1260" s="111"/>
      <c r="Z1260" s="111"/>
      <c r="AA1260" s="111"/>
      <c r="AB1260" s="111"/>
      <c r="AC1260" s="111"/>
      <c r="AD1260" s="111"/>
      <c r="AE1260" s="112"/>
      <c r="AF1260" s="68" t="str">
        <f>IF(AK1260="","",IF(AK1260&gt;0,COUNT($AG$2:AG1260),""))</f>
        <v/>
      </c>
      <c r="AG1260" s="113">
        <f t="shared" si="611"/>
        <v>8</v>
      </c>
      <c r="AH1260" s="113" t="str">
        <f t="shared" si="612"/>
        <v/>
      </c>
      <c r="AI1260" s="113" t="str">
        <f t="shared" si="613"/>
        <v/>
      </c>
      <c r="AJ1260" s="113" t="str">
        <f t="shared" si="614"/>
        <v/>
      </c>
      <c r="AK1260" s="113" t="str">
        <f t="shared" si="615"/>
        <v/>
      </c>
      <c r="AL1260" s="113">
        <f t="shared" si="616"/>
        <v>0</v>
      </c>
      <c r="AM1260" s="113" t="str">
        <f t="shared" si="617"/>
        <v/>
      </c>
      <c r="AN1260" s="113">
        <f t="shared" si="618"/>
        <v>0</v>
      </c>
      <c r="AO1260" s="113">
        <f t="shared" si="619"/>
        <v>0</v>
      </c>
      <c r="AP1260" s="113">
        <f t="shared" si="620"/>
        <v>0</v>
      </c>
      <c r="AQ1260" s="113" t="str">
        <f t="shared" si="621"/>
        <v/>
      </c>
      <c r="AR1260" s="113" t="str">
        <f t="shared" si="622"/>
        <v/>
      </c>
      <c r="AS1260" s="113">
        <f t="shared" si="623"/>
        <v>0</v>
      </c>
      <c r="AT1260" s="113">
        <f t="shared" si="624"/>
        <v>0</v>
      </c>
      <c r="AU1260" s="113">
        <f t="shared" si="625"/>
        <v>0</v>
      </c>
      <c r="AV1260" s="113">
        <f t="shared" si="626"/>
        <v>0</v>
      </c>
      <c r="AX1260" s="68" t="str">
        <f>IF(BC1260="","",IF(BC1260&gt;0,COUNT($AY$2:AY1260),""))</f>
        <v/>
      </c>
      <c r="AY1260" s="113" t="str">
        <f t="shared" si="627"/>
        <v/>
      </c>
      <c r="AZ1260" s="113" t="str">
        <f t="shared" si="628"/>
        <v/>
      </c>
      <c r="BA1260" s="113" t="str">
        <f t="shared" si="629"/>
        <v/>
      </c>
      <c r="BB1260" s="113" t="str">
        <f t="shared" si="630"/>
        <v/>
      </c>
      <c r="BC1260" s="113" t="str">
        <f t="shared" si="631"/>
        <v/>
      </c>
      <c r="BD1260" s="113" t="str">
        <f t="shared" si="632"/>
        <v/>
      </c>
      <c r="BE1260" s="113" t="str">
        <f t="shared" si="633"/>
        <v/>
      </c>
      <c r="BF1260" s="113" t="str">
        <f t="shared" si="634"/>
        <v/>
      </c>
      <c r="BG1260" s="113" t="str">
        <f t="shared" si="635"/>
        <v/>
      </c>
      <c r="BH1260" s="113" t="str">
        <f t="shared" si="636"/>
        <v/>
      </c>
      <c r="BI1260" s="113" t="str">
        <f t="shared" si="637"/>
        <v/>
      </c>
      <c r="BJ1260" s="113" t="str">
        <f t="shared" si="638"/>
        <v/>
      </c>
      <c r="BK1260" s="113" t="str">
        <f t="shared" si="639"/>
        <v/>
      </c>
      <c r="BL1260" s="113" t="str">
        <f t="shared" si="640"/>
        <v/>
      </c>
      <c r="BM1260" s="113" t="str">
        <f t="shared" si="641"/>
        <v/>
      </c>
      <c r="BN1260" s="113" t="str">
        <f t="shared" si="642"/>
        <v/>
      </c>
    </row>
    <row r="1261" spans="1:66">
      <c r="A1261" s="111">
        <f>IF('Data Entry'!$H$4="","",'Data Entry'!$H$4)</f>
        <v>8</v>
      </c>
      <c r="B1261" s="111" t="str">
        <f>IF('Data Entry'!B1266="","",'Data Entry'!B1266)</f>
        <v/>
      </c>
      <c r="C1261" s="111" t="str">
        <f>IF('Data Entry'!C1266="","",'Data Entry'!C1266)</f>
        <v/>
      </c>
      <c r="D1261" s="114" t="str">
        <f>IF('Data Entry'!D1266="","",'Data Entry'!D1266)</f>
        <v/>
      </c>
      <c r="E1261" s="111" t="str">
        <f>IF('Data Entry'!E1266="","",UPPER('Data Entry'!E1266))</f>
        <v/>
      </c>
      <c r="F1261" s="111"/>
      <c r="G1261" s="111" t="str">
        <f>IF('Data Entry'!F1266="","",UPPER('Data Entry'!F1266))</f>
        <v/>
      </c>
      <c r="H1261" s="111"/>
      <c r="I1261" s="111"/>
      <c r="J1261" s="111"/>
      <c r="K1261" s="111" t="str">
        <f>IF('Data Entry'!G1266="","",'Data Entry'!G1266)</f>
        <v/>
      </c>
      <c r="L1261" s="111" t="str">
        <f>IF('Data Entry'!H1266="","",'Data Entry'!H1266)</f>
        <v/>
      </c>
      <c r="M1261" s="111"/>
      <c r="N1261" s="111"/>
      <c r="O1261" s="111"/>
      <c r="P1261" s="111"/>
      <c r="Q1261" s="111"/>
      <c r="R1261" s="111"/>
      <c r="S1261" s="111"/>
      <c r="T1261" s="111"/>
      <c r="U1261" s="111"/>
      <c r="V1261" s="111"/>
      <c r="W1261" s="111"/>
      <c r="X1261" s="111"/>
      <c r="Y1261" s="111"/>
      <c r="Z1261" s="111"/>
      <c r="AA1261" s="111"/>
      <c r="AB1261" s="111"/>
      <c r="AC1261" s="111"/>
      <c r="AD1261" s="111"/>
      <c r="AE1261" s="112"/>
      <c r="AF1261" s="68" t="str">
        <f>IF(AK1261="","",IF(AK1261&gt;0,COUNT($AG$2:AG1261),""))</f>
        <v/>
      </c>
      <c r="AG1261" s="113">
        <f t="shared" si="611"/>
        <v>8</v>
      </c>
      <c r="AH1261" s="113" t="str">
        <f t="shared" si="612"/>
        <v/>
      </c>
      <c r="AI1261" s="113" t="str">
        <f t="shared" si="613"/>
        <v/>
      </c>
      <c r="AJ1261" s="113" t="str">
        <f t="shared" si="614"/>
        <v/>
      </c>
      <c r="AK1261" s="113" t="str">
        <f t="shared" si="615"/>
        <v/>
      </c>
      <c r="AL1261" s="113">
        <f t="shared" si="616"/>
        <v>0</v>
      </c>
      <c r="AM1261" s="113" t="str">
        <f t="shared" si="617"/>
        <v/>
      </c>
      <c r="AN1261" s="113">
        <f t="shared" si="618"/>
        <v>0</v>
      </c>
      <c r="AO1261" s="113">
        <f t="shared" si="619"/>
        <v>0</v>
      </c>
      <c r="AP1261" s="113">
        <f t="shared" si="620"/>
        <v>0</v>
      </c>
      <c r="AQ1261" s="113" t="str">
        <f t="shared" si="621"/>
        <v/>
      </c>
      <c r="AR1261" s="113" t="str">
        <f t="shared" si="622"/>
        <v/>
      </c>
      <c r="AS1261" s="113">
        <f t="shared" si="623"/>
        <v>0</v>
      </c>
      <c r="AT1261" s="113">
        <f t="shared" si="624"/>
        <v>0</v>
      </c>
      <c r="AU1261" s="113">
        <f t="shared" si="625"/>
        <v>0</v>
      </c>
      <c r="AV1261" s="113">
        <f t="shared" si="626"/>
        <v>0</v>
      </c>
      <c r="AX1261" s="68" t="str">
        <f>IF(BC1261="","",IF(BC1261&gt;0,COUNT($AY$2:AY1261),""))</f>
        <v/>
      </c>
      <c r="AY1261" s="113" t="str">
        <f t="shared" si="627"/>
        <v/>
      </c>
      <c r="AZ1261" s="113" t="str">
        <f t="shared" si="628"/>
        <v/>
      </c>
      <c r="BA1261" s="113" t="str">
        <f t="shared" si="629"/>
        <v/>
      </c>
      <c r="BB1261" s="113" t="str">
        <f t="shared" si="630"/>
        <v/>
      </c>
      <c r="BC1261" s="113" t="str">
        <f t="shared" si="631"/>
        <v/>
      </c>
      <c r="BD1261" s="113" t="str">
        <f t="shared" si="632"/>
        <v/>
      </c>
      <c r="BE1261" s="113" t="str">
        <f t="shared" si="633"/>
        <v/>
      </c>
      <c r="BF1261" s="113" t="str">
        <f t="shared" si="634"/>
        <v/>
      </c>
      <c r="BG1261" s="113" t="str">
        <f t="shared" si="635"/>
        <v/>
      </c>
      <c r="BH1261" s="113" t="str">
        <f t="shared" si="636"/>
        <v/>
      </c>
      <c r="BI1261" s="113" t="str">
        <f t="shared" si="637"/>
        <v/>
      </c>
      <c r="BJ1261" s="113" t="str">
        <f t="shared" si="638"/>
        <v/>
      </c>
      <c r="BK1261" s="113" t="str">
        <f t="shared" si="639"/>
        <v/>
      </c>
      <c r="BL1261" s="113" t="str">
        <f t="shared" si="640"/>
        <v/>
      </c>
      <c r="BM1261" s="113" t="str">
        <f t="shared" si="641"/>
        <v/>
      </c>
      <c r="BN1261" s="113" t="str">
        <f t="shared" si="642"/>
        <v/>
      </c>
    </row>
    <row r="1262" spans="1:66">
      <c r="A1262" s="111">
        <f>IF('Data Entry'!$H$4="","",'Data Entry'!$H$4)</f>
        <v>8</v>
      </c>
      <c r="B1262" s="111" t="str">
        <f>IF('Data Entry'!B1267="","",'Data Entry'!B1267)</f>
        <v/>
      </c>
      <c r="C1262" s="111" t="str">
        <f>IF('Data Entry'!C1267="","",'Data Entry'!C1267)</f>
        <v/>
      </c>
      <c r="D1262" s="114" t="str">
        <f>IF('Data Entry'!D1267="","",'Data Entry'!D1267)</f>
        <v/>
      </c>
      <c r="E1262" s="111" t="str">
        <f>IF('Data Entry'!E1267="","",UPPER('Data Entry'!E1267))</f>
        <v/>
      </c>
      <c r="F1262" s="111"/>
      <c r="G1262" s="111" t="str">
        <f>IF('Data Entry'!F1267="","",UPPER('Data Entry'!F1267))</f>
        <v/>
      </c>
      <c r="H1262" s="111"/>
      <c r="I1262" s="111"/>
      <c r="J1262" s="111"/>
      <c r="K1262" s="111" t="str">
        <f>IF('Data Entry'!G1267="","",'Data Entry'!G1267)</f>
        <v/>
      </c>
      <c r="L1262" s="111" t="str">
        <f>IF('Data Entry'!H1267="","",'Data Entry'!H1267)</f>
        <v/>
      </c>
      <c r="M1262" s="111"/>
      <c r="N1262" s="111"/>
      <c r="O1262" s="111"/>
      <c r="P1262" s="111"/>
      <c r="Q1262" s="111"/>
      <c r="R1262" s="111"/>
      <c r="S1262" s="111"/>
      <c r="T1262" s="111"/>
      <c r="U1262" s="111"/>
      <c r="V1262" s="111"/>
      <c r="W1262" s="111"/>
      <c r="X1262" s="111"/>
      <c r="Y1262" s="111"/>
      <c r="Z1262" s="111"/>
      <c r="AA1262" s="111"/>
      <c r="AB1262" s="111"/>
      <c r="AC1262" s="111"/>
      <c r="AD1262" s="111"/>
      <c r="AE1262" s="112"/>
      <c r="AF1262" s="68" t="str">
        <f>IF(AK1262="","",IF(AK1262&gt;0,COUNT($AG$2:AG1262),""))</f>
        <v/>
      </c>
      <c r="AG1262" s="113">
        <f t="shared" si="611"/>
        <v>8</v>
      </c>
      <c r="AH1262" s="113" t="str">
        <f t="shared" si="612"/>
        <v/>
      </c>
      <c r="AI1262" s="113" t="str">
        <f t="shared" si="613"/>
        <v/>
      </c>
      <c r="AJ1262" s="113" t="str">
        <f t="shared" si="614"/>
        <v/>
      </c>
      <c r="AK1262" s="113" t="str">
        <f t="shared" si="615"/>
        <v/>
      </c>
      <c r="AL1262" s="113">
        <f t="shared" si="616"/>
        <v>0</v>
      </c>
      <c r="AM1262" s="113" t="str">
        <f t="shared" si="617"/>
        <v/>
      </c>
      <c r="AN1262" s="113">
        <f t="shared" si="618"/>
        <v>0</v>
      </c>
      <c r="AO1262" s="113">
        <f t="shared" si="619"/>
        <v>0</v>
      </c>
      <c r="AP1262" s="113">
        <f t="shared" si="620"/>
        <v>0</v>
      </c>
      <c r="AQ1262" s="113" t="str">
        <f t="shared" si="621"/>
        <v/>
      </c>
      <c r="AR1262" s="113" t="str">
        <f t="shared" si="622"/>
        <v/>
      </c>
      <c r="AS1262" s="113">
        <f t="shared" si="623"/>
        <v>0</v>
      </c>
      <c r="AT1262" s="113">
        <f t="shared" si="624"/>
        <v>0</v>
      </c>
      <c r="AU1262" s="113">
        <f t="shared" si="625"/>
        <v>0</v>
      </c>
      <c r="AV1262" s="113">
        <f t="shared" si="626"/>
        <v>0</v>
      </c>
      <c r="AX1262" s="68" t="str">
        <f>IF(BC1262="","",IF(BC1262&gt;0,COUNT($AY$2:AY1262),""))</f>
        <v/>
      </c>
      <c r="AY1262" s="113" t="str">
        <f t="shared" si="627"/>
        <v/>
      </c>
      <c r="AZ1262" s="113" t="str">
        <f t="shared" si="628"/>
        <v/>
      </c>
      <c r="BA1262" s="113" t="str">
        <f t="shared" si="629"/>
        <v/>
      </c>
      <c r="BB1262" s="113" t="str">
        <f t="shared" si="630"/>
        <v/>
      </c>
      <c r="BC1262" s="113" t="str">
        <f t="shared" si="631"/>
        <v/>
      </c>
      <c r="BD1262" s="113" t="str">
        <f t="shared" si="632"/>
        <v/>
      </c>
      <c r="BE1262" s="113" t="str">
        <f t="shared" si="633"/>
        <v/>
      </c>
      <c r="BF1262" s="113" t="str">
        <f t="shared" si="634"/>
        <v/>
      </c>
      <c r="BG1262" s="113" t="str">
        <f t="shared" si="635"/>
        <v/>
      </c>
      <c r="BH1262" s="113" t="str">
        <f t="shared" si="636"/>
        <v/>
      </c>
      <c r="BI1262" s="113" t="str">
        <f t="shared" si="637"/>
        <v/>
      </c>
      <c r="BJ1262" s="113" t="str">
        <f t="shared" si="638"/>
        <v/>
      </c>
      <c r="BK1262" s="113" t="str">
        <f t="shared" si="639"/>
        <v/>
      </c>
      <c r="BL1262" s="113" t="str">
        <f t="shared" si="640"/>
        <v/>
      </c>
      <c r="BM1262" s="113" t="str">
        <f t="shared" si="641"/>
        <v/>
      </c>
      <c r="BN1262" s="113" t="str">
        <f t="shared" si="642"/>
        <v/>
      </c>
    </row>
    <row r="1263" spans="1:66">
      <c r="A1263" s="111">
        <f>IF('Data Entry'!$H$4="","",'Data Entry'!$H$4)</f>
        <v>8</v>
      </c>
      <c r="B1263" s="111" t="str">
        <f>IF('Data Entry'!B1268="","",'Data Entry'!B1268)</f>
        <v/>
      </c>
      <c r="C1263" s="111" t="str">
        <f>IF('Data Entry'!C1268="","",'Data Entry'!C1268)</f>
        <v/>
      </c>
      <c r="D1263" s="114" t="str">
        <f>IF('Data Entry'!D1268="","",'Data Entry'!D1268)</f>
        <v/>
      </c>
      <c r="E1263" s="111" t="str">
        <f>IF('Data Entry'!E1268="","",UPPER('Data Entry'!E1268))</f>
        <v/>
      </c>
      <c r="F1263" s="111"/>
      <c r="G1263" s="111" t="str">
        <f>IF('Data Entry'!F1268="","",UPPER('Data Entry'!F1268))</f>
        <v/>
      </c>
      <c r="H1263" s="111"/>
      <c r="I1263" s="111"/>
      <c r="J1263" s="111"/>
      <c r="K1263" s="111" t="str">
        <f>IF('Data Entry'!G1268="","",'Data Entry'!G1268)</f>
        <v/>
      </c>
      <c r="L1263" s="111" t="str">
        <f>IF('Data Entry'!H1268="","",'Data Entry'!H1268)</f>
        <v/>
      </c>
      <c r="M1263" s="111"/>
      <c r="N1263" s="111"/>
      <c r="O1263" s="111"/>
      <c r="P1263" s="111"/>
      <c r="Q1263" s="111"/>
      <c r="R1263" s="111"/>
      <c r="S1263" s="111"/>
      <c r="T1263" s="111"/>
      <c r="U1263" s="111"/>
      <c r="V1263" s="111"/>
      <c r="W1263" s="111"/>
      <c r="X1263" s="111"/>
      <c r="Y1263" s="111"/>
      <c r="Z1263" s="111"/>
      <c r="AA1263" s="111"/>
      <c r="AB1263" s="111"/>
      <c r="AC1263" s="111"/>
      <c r="AD1263" s="111"/>
      <c r="AE1263" s="112"/>
      <c r="AF1263" s="68" t="str">
        <f>IF(AK1263="","",IF(AK1263&gt;0,COUNT($AG$2:AG1263),""))</f>
        <v/>
      </c>
      <c r="AG1263" s="113">
        <f t="shared" si="611"/>
        <v>8</v>
      </c>
      <c r="AH1263" s="113" t="str">
        <f t="shared" si="612"/>
        <v/>
      </c>
      <c r="AI1263" s="113" t="str">
        <f t="shared" si="613"/>
        <v/>
      </c>
      <c r="AJ1263" s="113" t="str">
        <f t="shared" si="614"/>
        <v/>
      </c>
      <c r="AK1263" s="113" t="str">
        <f t="shared" si="615"/>
        <v/>
      </c>
      <c r="AL1263" s="113">
        <f t="shared" si="616"/>
        <v>0</v>
      </c>
      <c r="AM1263" s="113" t="str">
        <f t="shared" si="617"/>
        <v/>
      </c>
      <c r="AN1263" s="113">
        <f t="shared" si="618"/>
        <v>0</v>
      </c>
      <c r="AO1263" s="113">
        <f t="shared" si="619"/>
        <v>0</v>
      </c>
      <c r="AP1263" s="113">
        <f t="shared" si="620"/>
        <v>0</v>
      </c>
      <c r="AQ1263" s="113" t="str">
        <f t="shared" si="621"/>
        <v/>
      </c>
      <c r="AR1263" s="113" t="str">
        <f t="shared" si="622"/>
        <v/>
      </c>
      <c r="AS1263" s="113">
        <f t="shared" si="623"/>
        <v>0</v>
      </c>
      <c r="AT1263" s="113">
        <f t="shared" si="624"/>
        <v>0</v>
      </c>
      <c r="AU1263" s="113">
        <f t="shared" si="625"/>
        <v>0</v>
      </c>
      <c r="AV1263" s="113">
        <f t="shared" si="626"/>
        <v>0</v>
      </c>
      <c r="AX1263" s="68" t="str">
        <f>IF(BC1263="","",IF(BC1263&gt;0,COUNT($AY$2:AY1263),""))</f>
        <v/>
      </c>
      <c r="AY1263" s="113" t="str">
        <f t="shared" si="627"/>
        <v/>
      </c>
      <c r="AZ1263" s="113" t="str">
        <f t="shared" si="628"/>
        <v/>
      </c>
      <c r="BA1263" s="113" t="str">
        <f t="shared" si="629"/>
        <v/>
      </c>
      <c r="BB1263" s="113" t="str">
        <f t="shared" si="630"/>
        <v/>
      </c>
      <c r="BC1263" s="113" t="str">
        <f t="shared" si="631"/>
        <v/>
      </c>
      <c r="BD1263" s="113" t="str">
        <f t="shared" si="632"/>
        <v/>
      </c>
      <c r="BE1263" s="113" t="str">
        <f t="shared" si="633"/>
        <v/>
      </c>
      <c r="BF1263" s="113" t="str">
        <f t="shared" si="634"/>
        <v/>
      </c>
      <c r="BG1263" s="113" t="str">
        <f t="shared" si="635"/>
        <v/>
      </c>
      <c r="BH1263" s="113" t="str">
        <f t="shared" si="636"/>
        <v/>
      </c>
      <c r="BI1263" s="113" t="str">
        <f t="shared" si="637"/>
        <v/>
      </c>
      <c r="BJ1263" s="113" t="str">
        <f t="shared" si="638"/>
        <v/>
      </c>
      <c r="BK1263" s="113" t="str">
        <f t="shared" si="639"/>
        <v/>
      </c>
      <c r="BL1263" s="113" t="str">
        <f t="shared" si="640"/>
        <v/>
      </c>
      <c r="BM1263" s="113" t="str">
        <f t="shared" si="641"/>
        <v/>
      </c>
      <c r="BN1263" s="113" t="str">
        <f t="shared" si="642"/>
        <v/>
      </c>
    </row>
    <row r="1264" spans="1:66">
      <c r="A1264" s="111">
        <f>IF('Data Entry'!$H$4="","",'Data Entry'!$H$4)</f>
        <v>8</v>
      </c>
      <c r="B1264" s="111" t="str">
        <f>IF('Data Entry'!B1269="","",'Data Entry'!B1269)</f>
        <v/>
      </c>
      <c r="C1264" s="111" t="str">
        <f>IF('Data Entry'!C1269="","",'Data Entry'!C1269)</f>
        <v/>
      </c>
      <c r="D1264" s="114" t="str">
        <f>IF('Data Entry'!D1269="","",'Data Entry'!D1269)</f>
        <v/>
      </c>
      <c r="E1264" s="111" t="str">
        <f>IF('Data Entry'!E1269="","",UPPER('Data Entry'!E1269))</f>
        <v/>
      </c>
      <c r="F1264" s="111"/>
      <c r="G1264" s="111" t="str">
        <f>IF('Data Entry'!F1269="","",UPPER('Data Entry'!F1269))</f>
        <v/>
      </c>
      <c r="H1264" s="111"/>
      <c r="I1264" s="111"/>
      <c r="J1264" s="111"/>
      <c r="K1264" s="111" t="str">
        <f>IF('Data Entry'!G1269="","",'Data Entry'!G1269)</f>
        <v/>
      </c>
      <c r="L1264" s="111" t="str">
        <f>IF('Data Entry'!H1269="","",'Data Entry'!H1269)</f>
        <v/>
      </c>
      <c r="M1264" s="111"/>
      <c r="N1264" s="111"/>
      <c r="O1264" s="111"/>
      <c r="P1264" s="111"/>
      <c r="Q1264" s="111"/>
      <c r="R1264" s="111"/>
      <c r="S1264" s="111"/>
      <c r="T1264" s="111"/>
      <c r="U1264" s="111"/>
      <c r="V1264" s="111"/>
      <c r="W1264" s="111"/>
      <c r="X1264" s="111"/>
      <c r="Y1264" s="111"/>
      <c r="Z1264" s="111"/>
      <c r="AA1264" s="111"/>
      <c r="AB1264" s="111"/>
      <c r="AC1264" s="111"/>
      <c r="AD1264" s="111"/>
      <c r="AE1264" s="112"/>
      <c r="AF1264" s="68" t="str">
        <f>IF(AK1264="","",IF(AK1264&gt;0,COUNT($AG$2:AG1264),""))</f>
        <v/>
      </c>
      <c r="AG1264" s="113">
        <f t="shared" si="611"/>
        <v>8</v>
      </c>
      <c r="AH1264" s="113" t="str">
        <f t="shared" si="612"/>
        <v/>
      </c>
      <c r="AI1264" s="113" t="str">
        <f t="shared" si="613"/>
        <v/>
      </c>
      <c r="AJ1264" s="113" t="str">
        <f t="shared" si="614"/>
        <v/>
      </c>
      <c r="AK1264" s="113" t="str">
        <f t="shared" si="615"/>
        <v/>
      </c>
      <c r="AL1264" s="113">
        <f t="shared" si="616"/>
        <v>0</v>
      </c>
      <c r="AM1264" s="113" t="str">
        <f t="shared" si="617"/>
        <v/>
      </c>
      <c r="AN1264" s="113">
        <f t="shared" si="618"/>
        <v>0</v>
      </c>
      <c r="AO1264" s="113">
        <f t="shared" si="619"/>
        <v>0</v>
      </c>
      <c r="AP1264" s="113">
        <f t="shared" si="620"/>
        <v>0</v>
      </c>
      <c r="AQ1264" s="113" t="str">
        <f t="shared" si="621"/>
        <v/>
      </c>
      <c r="AR1264" s="113" t="str">
        <f t="shared" si="622"/>
        <v/>
      </c>
      <c r="AS1264" s="113">
        <f t="shared" si="623"/>
        <v>0</v>
      </c>
      <c r="AT1264" s="113">
        <f t="shared" si="624"/>
        <v>0</v>
      </c>
      <c r="AU1264" s="113">
        <f t="shared" si="625"/>
        <v>0</v>
      </c>
      <c r="AV1264" s="113">
        <f t="shared" si="626"/>
        <v>0</v>
      </c>
      <c r="AX1264" s="68" t="str">
        <f>IF(BC1264="","",IF(BC1264&gt;0,COUNT($AY$2:AY1264),""))</f>
        <v/>
      </c>
      <c r="AY1264" s="113" t="str">
        <f t="shared" si="627"/>
        <v/>
      </c>
      <c r="AZ1264" s="113" t="str">
        <f t="shared" si="628"/>
        <v/>
      </c>
      <c r="BA1264" s="113" t="str">
        <f t="shared" si="629"/>
        <v/>
      </c>
      <c r="BB1264" s="113" t="str">
        <f t="shared" si="630"/>
        <v/>
      </c>
      <c r="BC1264" s="113" t="str">
        <f t="shared" si="631"/>
        <v/>
      </c>
      <c r="BD1264" s="113" t="str">
        <f t="shared" si="632"/>
        <v/>
      </c>
      <c r="BE1264" s="113" t="str">
        <f t="shared" si="633"/>
        <v/>
      </c>
      <c r="BF1264" s="113" t="str">
        <f t="shared" si="634"/>
        <v/>
      </c>
      <c r="BG1264" s="113" t="str">
        <f t="shared" si="635"/>
        <v/>
      </c>
      <c r="BH1264" s="113" t="str">
        <f t="shared" si="636"/>
        <v/>
      </c>
      <c r="BI1264" s="113" t="str">
        <f t="shared" si="637"/>
        <v/>
      </c>
      <c r="BJ1264" s="113" t="str">
        <f t="shared" si="638"/>
        <v/>
      </c>
      <c r="BK1264" s="113" t="str">
        <f t="shared" si="639"/>
        <v/>
      </c>
      <c r="BL1264" s="113" t="str">
        <f t="shared" si="640"/>
        <v/>
      </c>
      <c r="BM1264" s="113" t="str">
        <f t="shared" si="641"/>
        <v/>
      </c>
      <c r="BN1264" s="113" t="str">
        <f t="shared" si="642"/>
        <v/>
      </c>
    </row>
    <row r="1265" spans="1:66">
      <c r="A1265" s="111">
        <f>IF('Data Entry'!$H$4="","",'Data Entry'!$H$4)</f>
        <v>8</v>
      </c>
      <c r="B1265" s="111" t="str">
        <f>IF('Data Entry'!B1270="","",'Data Entry'!B1270)</f>
        <v/>
      </c>
      <c r="C1265" s="111" t="str">
        <f>IF('Data Entry'!C1270="","",'Data Entry'!C1270)</f>
        <v/>
      </c>
      <c r="D1265" s="114" t="str">
        <f>IF('Data Entry'!D1270="","",'Data Entry'!D1270)</f>
        <v/>
      </c>
      <c r="E1265" s="111" t="str">
        <f>IF('Data Entry'!E1270="","",UPPER('Data Entry'!E1270))</f>
        <v/>
      </c>
      <c r="F1265" s="111"/>
      <c r="G1265" s="111" t="str">
        <f>IF('Data Entry'!F1270="","",UPPER('Data Entry'!F1270))</f>
        <v/>
      </c>
      <c r="H1265" s="111"/>
      <c r="I1265" s="111"/>
      <c r="J1265" s="111"/>
      <c r="K1265" s="111" t="str">
        <f>IF('Data Entry'!G1270="","",'Data Entry'!G1270)</f>
        <v/>
      </c>
      <c r="L1265" s="111" t="str">
        <f>IF('Data Entry'!H1270="","",'Data Entry'!H1270)</f>
        <v/>
      </c>
      <c r="M1265" s="111"/>
      <c r="N1265" s="111"/>
      <c r="O1265" s="111"/>
      <c r="P1265" s="111"/>
      <c r="Q1265" s="111"/>
      <c r="R1265" s="111"/>
      <c r="S1265" s="111"/>
      <c r="T1265" s="111"/>
      <c r="U1265" s="111"/>
      <c r="V1265" s="111"/>
      <c r="W1265" s="111"/>
      <c r="X1265" s="111"/>
      <c r="Y1265" s="111"/>
      <c r="Z1265" s="111"/>
      <c r="AA1265" s="111"/>
      <c r="AB1265" s="111"/>
      <c r="AC1265" s="111"/>
      <c r="AD1265" s="111"/>
      <c r="AE1265" s="112"/>
      <c r="AF1265" s="68" t="str">
        <f>IF(AK1265="","",IF(AK1265&gt;0,COUNT($AG$2:AG1265),""))</f>
        <v/>
      </c>
      <c r="AG1265" s="113">
        <f t="shared" si="611"/>
        <v>8</v>
      </c>
      <c r="AH1265" s="113" t="str">
        <f t="shared" si="612"/>
        <v/>
      </c>
      <c r="AI1265" s="113" t="str">
        <f t="shared" si="613"/>
        <v/>
      </c>
      <c r="AJ1265" s="113" t="str">
        <f t="shared" si="614"/>
        <v/>
      </c>
      <c r="AK1265" s="113" t="str">
        <f t="shared" si="615"/>
        <v/>
      </c>
      <c r="AL1265" s="113">
        <f t="shared" si="616"/>
        <v>0</v>
      </c>
      <c r="AM1265" s="113" t="str">
        <f t="shared" si="617"/>
        <v/>
      </c>
      <c r="AN1265" s="113">
        <f t="shared" si="618"/>
        <v>0</v>
      </c>
      <c r="AO1265" s="113">
        <f t="shared" si="619"/>
        <v>0</v>
      </c>
      <c r="AP1265" s="113">
        <f t="shared" si="620"/>
        <v>0</v>
      </c>
      <c r="AQ1265" s="113" t="str">
        <f t="shared" si="621"/>
        <v/>
      </c>
      <c r="AR1265" s="113" t="str">
        <f t="shared" si="622"/>
        <v/>
      </c>
      <c r="AS1265" s="113">
        <f t="shared" si="623"/>
        <v>0</v>
      </c>
      <c r="AT1265" s="113">
        <f t="shared" si="624"/>
        <v>0</v>
      </c>
      <c r="AU1265" s="113">
        <f t="shared" si="625"/>
        <v>0</v>
      </c>
      <c r="AV1265" s="113">
        <f t="shared" si="626"/>
        <v>0</v>
      </c>
      <c r="AX1265" s="68" t="str">
        <f>IF(BC1265="","",IF(BC1265&gt;0,COUNT($AY$2:AY1265),""))</f>
        <v/>
      </c>
      <c r="AY1265" s="113" t="str">
        <f t="shared" si="627"/>
        <v/>
      </c>
      <c r="AZ1265" s="113" t="str">
        <f t="shared" si="628"/>
        <v/>
      </c>
      <c r="BA1265" s="113" t="str">
        <f t="shared" si="629"/>
        <v/>
      </c>
      <c r="BB1265" s="113" t="str">
        <f t="shared" si="630"/>
        <v/>
      </c>
      <c r="BC1265" s="113" t="str">
        <f t="shared" si="631"/>
        <v/>
      </c>
      <c r="BD1265" s="113" t="str">
        <f t="shared" si="632"/>
        <v/>
      </c>
      <c r="BE1265" s="113" t="str">
        <f t="shared" si="633"/>
        <v/>
      </c>
      <c r="BF1265" s="113" t="str">
        <f t="shared" si="634"/>
        <v/>
      </c>
      <c r="BG1265" s="113" t="str">
        <f t="shared" si="635"/>
        <v/>
      </c>
      <c r="BH1265" s="113" t="str">
        <f t="shared" si="636"/>
        <v/>
      </c>
      <c r="BI1265" s="113" t="str">
        <f t="shared" si="637"/>
        <v/>
      </c>
      <c r="BJ1265" s="113" t="str">
        <f t="shared" si="638"/>
        <v/>
      </c>
      <c r="BK1265" s="113" t="str">
        <f t="shared" si="639"/>
        <v/>
      </c>
      <c r="BL1265" s="113" t="str">
        <f t="shared" si="640"/>
        <v/>
      </c>
      <c r="BM1265" s="113" t="str">
        <f t="shared" si="641"/>
        <v/>
      </c>
      <c r="BN1265" s="113" t="str">
        <f t="shared" si="642"/>
        <v/>
      </c>
    </row>
    <row r="1266" spans="1:66">
      <c r="A1266" s="111">
        <f>IF('Data Entry'!$H$4="","",'Data Entry'!$H$4)</f>
        <v>8</v>
      </c>
      <c r="B1266" s="111" t="str">
        <f>IF('Data Entry'!B1271="","",'Data Entry'!B1271)</f>
        <v/>
      </c>
      <c r="C1266" s="111" t="str">
        <f>IF('Data Entry'!C1271="","",'Data Entry'!C1271)</f>
        <v/>
      </c>
      <c r="D1266" s="114" t="str">
        <f>IF('Data Entry'!D1271="","",'Data Entry'!D1271)</f>
        <v/>
      </c>
      <c r="E1266" s="111" t="str">
        <f>IF('Data Entry'!E1271="","",UPPER('Data Entry'!E1271))</f>
        <v/>
      </c>
      <c r="F1266" s="111"/>
      <c r="G1266" s="111" t="str">
        <f>IF('Data Entry'!F1271="","",UPPER('Data Entry'!F1271))</f>
        <v/>
      </c>
      <c r="H1266" s="111"/>
      <c r="I1266" s="111"/>
      <c r="J1266" s="111"/>
      <c r="K1266" s="111" t="str">
        <f>IF('Data Entry'!G1271="","",'Data Entry'!G1271)</f>
        <v/>
      </c>
      <c r="L1266" s="111" t="str">
        <f>IF('Data Entry'!H1271="","",'Data Entry'!H1271)</f>
        <v/>
      </c>
      <c r="M1266" s="111"/>
      <c r="N1266" s="111"/>
      <c r="O1266" s="111"/>
      <c r="P1266" s="111"/>
      <c r="Q1266" s="111"/>
      <c r="R1266" s="111"/>
      <c r="S1266" s="111"/>
      <c r="T1266" s="111"/>
      <c r="U1266" s="111"/>
      <c r="V1266" s="111"/>
      <c r="W1266" s="111"/>
      <c r="X1266" s="111"/>
      <c r="Y1266" s="111"/>
      <c r="Z1266" s="111"/>
      <c r="AA1266" s="111"/>
      <c r="AB1266" s="111"/>
      <c r="AC1266" s="111"/>
      <c r="AD1266" s="111"/>
      <c r="AE1266" s="112"/>
      <c r="AF1266" s="68" t="str">
        <f>IF(AK1266="","",IF(AK1266&gt;0,COUNT($AG$2:AG1266),""))</f>
        <v/>
      </c>
      <c r="AG1266" s="113">
        <f t="shared" si="611"/>
        <v>8</v>
      </c>
      <c r="AH1266" s="113" t="str">
        <f t="shared" si="612"/>
        <v/>
      </c>
      <c r="AI1266" s="113" t="str">
        <f t="shared" si="613"/>
        <v/>
      </c>
      <c r="AJ1266" s="113" t="str">
        <f t="shared" si="614"/>
        <v/>
      </c>
      <c r="AK1266" s="113" t="str">
        <f t="shared" si="615"/>
        <v/>
      </c>
      <c r="AL1266" s="113">
        <f t="shared" si="616"/>
        <v>0</v>
      </c>
      <c r="AM1266" s="113" t="str">
        <f t="shared" si="617"/>
        <v/>
      </c>
      <c r="AN1266" s="113">
        <f t="shared" si="618"/>
        <v>0</v>
      </c>
      <c r="AO1266" s="113">
        <f t="shared" si="619"/>
        <v>0</v>
      </c>
      <c r="AP1266" s="113">
        <f t="shared" si="620"/>
        <v>0</v>
      </c>
      <c r="AQ1266" s="113" t="str">
        <f t="shared" si="621"/>
        <v/>
      </c>
      <c r="AR1266" s="113" t="str">
        <f t="shared" si="622"/>
        <v/>
      </c>
      <c r="AS1266" s="113">
        <f t="shared" si="623"/>
        <v>0</v>
      </c>
      <c r="AT1266" s="113">
        <f t="shared" si="624"/>
        <v>0</v>
      </c>
      <c r="AU1266" s="113">
        <f t="shared" si="625"/>
        <v>0</v>
      </c>
      <c r="AV1266" s="113">
        <f t="shared" si="626"/>
        <v>0</v>
      </c>
      <c r="AX1266" s="68" t="str">
        <f>IF(BC1266="","",IF(BC1266&gt;0,COUNT($AY$2:AY1266),""))</f>
        <v/>
      </c>
      <c r="AY1266" s="113" t="str">
        <f t="shared" si="627"/>
        <v/>
      </c>
      <c r="AZ1266" s="113" t="str">
        <f t="shared" si="628"/>
        <v/>
      </c>
      <c r="BA1266" s="113" t="str">
        <f t="shared" si="629"/>
        <v/>
      </c>
      <c r="BB1266" s="113" t="str">
        <f t="shared" si="630"/>
        <v/>
      </c>
      <c r="BC1266" s="113" t="str">
        <f t="shared" si="631"/>
        <v/>
      </c>
      <c r="BD1266" s="113" t="str">
        <f t="shared" si="632"/>
        <v/>
      </c>
      <c r="BE1266" s="113" t="str">
        <f t="shared" si="633"/>
        <v/>
      </c>
      <c r="BF1266" s="113" t="str">
        <f t="shared" si="634"/>
        <v/>
      </c>
      <c r="BG1266" s="113" t="str">
        <f t="shared" si="635"/>
        <v/>
      </c>
      <c r="BH1266" s="113" t="str">
        <f t="shared" si="636"/>
        <v/>
      </c>
      <c r="BI1266" s="113" t="str">
        <f t="shared" si="637"/>
        <v/>
      </c>
      <c r="BJ1266" s="113" t="str">
        <f t="shared" si="638"/>
        <v/>
      </c>
      <c r="BK1266" s="113" t="str">
        <f t="shared" si="639"/>
        <v/>
      </c>
      <c r="BL1266" s="113" t="str">
        <f t="shared" si="640"/>
        <v/>
      </c>
      <c r="BM1266" s="113" t="str">
        <f t="shared" si="641"/>
        <v/>
      </c>
      <c r="BN1266" s="113" t="str">
        <f t="shared" si="642"/>
        <v/>
      </c>
    </row>
    <row r="1267" spans="1:66">
      <c r="A1267" s="111">
        <f>IF('Data Entry'!$H$4="","",'Data Entry'!$H$4)</f>
        <v>8</v>
      </c>
      <c r="B1267" s="111" t="str">
        <f>IF('Data Entry'!B1272="","",'Data Entry'!B1272)</f>
        <v/>
      </c>
      <c r="C1267" s="111" t="str">
        <f>IF('Data Entry'!C1272="","",'Data Entry'!C1272)</f>
        <v/>
      </c>
      <c r="D1267" s="114" t="str">
        <f>IF('Data Entry'!D1272="","",'Data Entry'!D1272)</f>
        <v/>
      </c>
      <c r="E1267" s="111" t="str">
        <f>IF('Data Entry'!E1272="","",UPPER('Data Entry'!E1272))</f>
        <v/>
      </c>
      <c r="F1267" s="111"/>
      <c r="G1267" s="111" t="str">
        <f>IF('Data Entry'!F1272="","",UPPER('Data Entry'!F1272))</f>
        <v/>
      </c>
      <c r="H1267" s="111"/>
      <c r="I1267" s="111"/>
      <c r="J1267" s="111"/>
      <c r="K1267" s="111" t="str">
        <f>IF('Data Entry'!G1272="","",'Data Entry'!G1272)</f>
        <v/>
      </c>
      <c r="L1267" s="111" t="str">
        <f>IF('Data Entry'!H1272="","",'Data Entry'!H1272)</f>
        <v/>
      </c>
      <c r="M1267" s="111"/>
      <c r="N1267" s="111"/>
      <c r="O1267" s="111"/>
      <c r="P1267" s="111"/>
      <c r="Q1267" s="111"/>
      <c r="R1267" s="111"/>
      <c r="S1267" s="111"/>
      <c r="T1267" s="111"/>
      <c r="U1267" s="111"/>
      <c r="V1267" s="111"/>
      <c r="W1267" s="111"/>
      <c r="X1267" s="111"/>
      <c r="Y1267" s="111"/>
      <c r="Z1267" s="111"/>
      <c r="AA1267" s="111"/>
      <c r="AB1267" s="111"/>
      <c r="AC1267" s="111"/>
      <c r="AD1267" s="111"/>
      <c r="AE1267" s="112"/>
      <c r="AF1267" s="68" t="str">
        <f>IF(AK1267="","",IF(AK1267&gt;0,COUNT($AG$2:AG1267),""))</f>
        <v/>
      </c>
      <c r="AG1267" s="113">
        <f t="shared" si="611"/>
        <v>8</v>
      </c>
      <c r="AH1267" s="113" t="str">
        <f t="shared" si="612"/>
        <v/>
      </c>
      <c r="AI1267" s="113" t="str">
        <f t="shared" si="613"/>
        <v/>
      </c>
      <c r="AJ1267" s="113" t="str">
        <f t="shared" si="614"/>
        <v/>
      </c>
      <c r="AK1267" s="113" t="str">
        <f t="shared" si="615"/>
        <v/>
      </c>
      <c r="AL1267" s="113">
        <f t="shared" si="616"/>
        <v>0</v>
      </c>
      <c r="AM1267" s="113" t="str">
        <f t="shared" si="617"/>
        <v/>
      </c>
      <c r="AN1267" s="113">
        <f t="shared" si="618"/>
        <v>0</v>
      </c>
      <c r="AO1267" s="113">
        <f t="shared" si="619"/>
        <v>0</v>
      </c>
      <c r="AP1267" s="113">
        <f t="shared" si="620"/>
        <v>0</v>
      </c>
      <c r="AQ1267" s="113" t="str">
        <f t="shared" si="621"/>
        <v/>
      </c>
      <c r="AR1267" s="113" t="str">
        <f t="shared" si="622"/>
        <v/>
      </c>
      <c r="AS1267" s="113">
        <f t="shared" si="623"/>
        <v>0</v>
      </c>
      <c r="AT1267" s="113">
        <f t="shared" si="624"/>
        <v>0</v>
      </c>
      <c r="AU1267" s="113">
        <f t="shared" si="625"/>
        <v>0</v>
      </c>
      <c r="AV1267" s="113">
        <f t="shared" si="626"/>
        <v>0</v>
      </c>
      <c r="AX1267" s="68" t="str">
        <f>IF(BC1267="","",IF(BC1267&gt;0,COUNT($AY$2:AY1267),""))</f>
        <v/>
      </c>
      <c r="AY1267" s="113" t="str">
        <f t="shared" si="627"/>
        <v/>
      </c>
      <c r="AZ1267" s="113" t="str">
        <f t="shared" si="628"/>
        <v/>
      </c>
      <c r="BA1267" s="113" t="str">
        <f t="shared" si="629"/>
        <v/>
      </c>
      <c r="BB1267" s="113" t="str">
        <f t="shared" si="630"/>
        <v/>
      </c>
      <c r="BC1267" s="113" t="str">
        <f t="shared" si="631"/>
        <v/>
      </c>
      <c r="BD1267" s="113" t="str">
        <f t="shared" si="632"/>
        <v/>
      </c>
      <c r="BE1267" s="113" t="str">
        <f t="shared" si="633"/>
        <v/>
      </c>
      <c r="BF1267" s="113" t="str">
        <f t="shared" si="634"/>
        <v/>
      </c>
      <c r="BG1267" s="113" t="str">
        <f t="shared" si="635"/>
        <v/>
      </c>
      <c r="BH1267" s="113" t="str">
        <f t="shared" si="636"/>
        <v/>
      </c>
      <c r="BI1267" s="113" t="str">
        <f t="shared" si="637"/>
        <v/>
      </c>
      <c r="BJ1267" s="113" t="str">
        <f t="shared" si="638"/>
        <v/>
      </c>
      <c r="BK1267" s="113" t="str">
        <f t="shared" si="639"/>
        <v/>
      </c>
      <c r="BL1267" s="113" t="str">
        <f t="shared" si="640"/>
        <v/>
      </c>
      <c r="BM1267" s="113" t="str">
        <f t="shared" si="641"/>
        <v/>
      </c>
      <c r="BN1267" s="113" t="str">
        <f t="shared" si="642"/>
        <v/>
      </c>
    </row>
    <row r="1268" spans="1:66">
      <c r="A1268" s="111">
        <f>IF('Data Entry'!$H$4="","",'Data Entry'!$H$4)</f>
        <v>8</v>
      </c>
      <c r="B1268" s="111" t="str">
        <f>IF('Data Entry'!B1273="","",'Data Entry'!B1273)</f>
        <v/>
      </c>
      <c r="C1268" s="111" t="str">
        <f>IF('Data Entry'!C1273="","",'Data Entry'!C1273)</f>
        <v/>
      </c>
      <c r="D1268" s="114" t="str">
        <f>IF('Data Entry'!D1273="","",'Data Entry'!D1273)</f>
        <v/>
      </c>
      <c r="E1268" s="111" t="str">
        <f>IF('Data Entry'!E1273="","",UPPER('Data Entry'!E1273))</f>
        <v/>
      </c>
      <c r="F1268" s="111"/>
      <c r="G1268" s="111" t="str">
        <f>IF('Data Entry'!F1273="","",UPPER('Data Entry'!F1273))</f>
        <v/>
      </c>
      <c r="H1268" s="111"/>
      <c r="I1268" s="111"/>
      <c r="J1268" s="111"/>
      <c r="K1268" s="111" t="str">
        <f>IF('Data Entry'!G1273="","",'Data Entry'!G1273)</f>
        <v/>
      </c>
      <c r="L1268" s="111" t="str">
        <f>IF('Data Entry'!H1273="","",'Data Entry'!H1273)</f>
        <v/>
      </c>
      <c r="M1268" s="111"/>
      <c r="N1268" s="111"/>
      <c r="O1268" s="111"/>
      <c r="P1268" s="111"/>
      <c r="Q1268" s="111"/>
      <c r="R1268" s="111"/>
      <c r="S1268" s="111"/>
      <c r="T1268" s="111"/>
      <c r="U1268" s="111"/>
      <c r="V1268" s="111"/>
      <c r="W1268" s="111"/>
      <c r="X1268" s="111"/>
      <c r="Y1268" s="111"/>
      <c r="Z1268" s="111"/>
      <c r="AA1268" s="111"/>
      <c r="AB1268" s="111"/>
      <c r="AC1268" s="111"/>
      <c r="AD1268" s="111"/>
      <c r="AE1268" s="112"/>
      <c r="AF1268" s="68" t="str">
        <f>IF(AK1268="","",IF(AK1268&gt;0,COUNT($AG$2:AG1268),""))</f>
        <v/>
      </c>
      <c r="AG1268" s="113">
        <f t="shared" si="611"/>
        <v>8</v>
      </c>
      <c r="AH1268" s="113" t="str">
        <f t="shared" si="612"/>
        <v/>
      </c>
      <c r="AI1268" s="113" t="str">
        <f t="shared" si="613"/>
        <v/>
      </c>
      <c r="AJ1268" s="113" t="str">
        <f t="shared" si="614"/>
        <v/>
      </c>
      <c r="AK1268" s="113" t="str">
        <f t="shared" si="615"/>
        <v/>
      </c>
      <c r="AL1268" s="113">
        <f t="shared" si="616"/>
        <v>0</v>
      </c>
      <c r="AM1268" s="113" t="str">
        <f t="shared" si="617"/>
        <v/>
      </c>
      <c r="AN1268" s="113">
        <f t="shared" si="618"/>
        <v>0</v>
      </c>
      <c r="AO1268" s="113">
        <f t="shared" si="619"/>
        <v>0</v>
      </c>
      <c r="AP1268" s="113">
        <f t="shared" si="620"/>
        <v>0</v>
      </c>
      <c r="AQ1268" s="113" t="str">
        <f t="shared" si="621"/>
        <v/>
      </c>
      <c r="AR1268" s="113" t="str">
        <f t="shared" si="622"/>
        <v/>
      </c>
      <c r="AS1268" s="113">
        <f t="shared" si="623"/>
        <v>0</v>
      </c>
      <c r="AT1268" s="113">
        <f t="shared" si="624"/>
        <v>0</v>
      </c>
      <c r="AU1268" s="113">
        <f t="shared" si="625"/>
        <v>0</v>
      </c>
      <c r="AV1268" s="113">
        <f t="shared" si="626"/>
        <v>0</v>
      </c>
      <c r="AX1268" s="68" t="str">
        <f>IF(BC1268="","",IF(BC1268&gt;0,COUNT($AY$2:AY1268),""))</f>
        <v/>
      </c>
      <c r="AY1268" s="113" t="str">
        <f t="shared" si="627"/>
        <v/>
      </c>
      <c r="AZ1268" s="113" t="str">
        <f t="shared" si="628"/>
        <v/>
      </c>
      <c r="BA1268" s="113" t="str">
        <f t="shared" si="629"/>
        <v/>
      </c>
      <c r="BB1268" s="113" t="str">
        <f t="shared" si="630"/>
        <v/>
      </c>
      <c r="BC1268" s="113" t="str">
        <f t="shared" si="631"/>
        <v/>
      </c>
      <c r="BD1268" s="113" t="str">
        <f t="shared" si="632"/>
        <v/>
      </c>
      <c r="BE1268" s="113" t="str">
        <f t="shared" si="633"/>
        <v/>
      </c>
      <c r="BF1268" s="113" t="str">
        <f t="shared" si="634"/>
        <v/>
      </c>
      <c r="BG1268" s="113" t="str">
        <f t="shared" si="635"/>
        <v/>
      </c>
      <c r="BH1268" s="113" t="str">
        <f t="shared" si="636"/>
        <v/>
      </c>
      <c r="BI1268" s="113" t="str">
        <f t="shared" si="637"/>
        <v/>
      </c>
      <c r="BJ1268" s="113" t="str">
        <f t="shared" si="638"/>
        <v/>
      </c>
      <c r="BK1268" s="113" t="str">
        <f t="shared" si="639"/>
        <v/>
      </c>
      <c r="BL1268" s="113" t="str">
        <f t="shared" si="640"/>
        <v/>
      </c>
      <c r="BM1268" s="113" t="str">
        <f t="shared" si="641"/>
        <v/>
      </c>
      <c r="BN1268" s="113" t="str">
        <f t="shared" si="642"/>
        <v/>
      </c>
    </row>
    <row r="1269" spans="1:66">
      <c r="A1269" s="111">
        <f>IF('Data Entry'!$H$4="","",'Data Entry'!$H$4)</f>
        <v>8</v>
      </c>
      <c r="B1269" s="111" t="str">
        <f>IF('Data Entry'!B1274="","",'Data Entry'!B1274)</f>
        <v/>
      </c>
      <c r="C1269" s="111" t="str">
        <f>IF('Data Entry'!C1274="","",'Data Entry'!C1274)</f>
        <v/>
      </c>
      <c r="D1269" s="114" t="str">
        <f>IF('Data Entry'!D1274="","",'Data Entry'!D1274)</f>
        <v/>
      </c>
      <c r="E1269" s="111" t="str">
        <f>IF('Data Entry'!E1274="","",UPPER('Data Entry'!E1274))</f>
        <v/>
      </c>
      <c r="F1269" s="111"/>
      <c r="G1269" s="111" t="str">
        <f>IF('Data Entry'!F1274="","",UPPER('Data Entry'!F1274))</f>
        <v/>
      </c>
      <c r="H1269" s="111"/>
      <c r="I1269" s="111"/>
      <c r="J1269" s="111"/>
      <c r="K1269" s="111" t="str">
        <f>IF('Data Entry'!G1274="","",'Data Entry'!G1274)</f>
        <v/>
      </c>
      <c r="L1269" s="111" t="str">
        <f>IF('Data Entry'!H1274="","",'Data Entry'!H1274)</f>
        <v/>
      </c>
      <c r="M1269" s="111"/>
      <c r="N1269" s="111"/>
      <c r="O1269" s="111"/>
      <c r="P1269" s="111"/>
      <c r="Q1269" s="111"/>
      <c r="R1269" s="111"/>
      <c r="S1269" s="111"/>
      <c r="T1269" s="111"/>
      <c r="U1269" s="111"/>
      <c r="V1269" s="111"/>
      <c r="W1269" s="111"/>
      <c r="X1269" s="111"/>
      <c r="Y1269" s="111"/>
      <c r="Z1269" s="111"/>
      <c r="AA1269" s="111"/>
      <c r="AB1269" s="111"/>
      <c r="AC1269" s="111"/>
      <c r="AD1269" s="111"/>
      <c r="AE1269" s="112"/>
      <c r="AF1269" s="68" t="str">
        <f>IF(AK1269="","",IF(AK1269&gt;0,COUNT($AG$2:AG1269),""))</f>
        <v/>
      </c>
      <c r="AG1269" s="113">
        <f t="shared" si="611"/>
        <v>8</v>
      </c>
      <c r="AH1269" s="113" t="str">
        <f t="shared" si="612"/>
        <v/>
      </c>
      <c r="AI1269" s="113" t="str">
        <f t="shared" si="613"/>
        <v/>
      </c>
      <c r="AJ1269" s="113" t="str">
        <f t="shared" si="614"/>
        <v/>
      </c>
      <c r="AK1269" s="113" t="str">
        <f t="shared" si="615"/>
        <v/>
      </c>
      <c r="AL1269" s="113">
        <f t="shared" si="616"/>
        <v>0</v>
      </c>
      <c r="AM1269" s="113" t="str">
        <f t="shared" si="617"/>
        <v/>
      </c>
      <c r="AN1269" s="113">
        <f t="shared" si="618"/>
        <v>0</v>
      </c>
      <c r="AO1269" s="113">
        <f t="shared" si="619"/>
        <v>0</v>
      </c>
      <c r="AP1269" s="113">
        <f t="shared" si="620"/>
        <v>0</v>
      </c>
      <c r="AQ1269" s="113" t="str">
        <f t="shared" si="621"/>
        <v/>
      </c>
      <c r="AR1269" s="113" t="str">
        <f t="shared" si="622"/>
        <v/>
      </c>
      <c r="AS1269" s="113">
        <f t="shared" si="623"/>
        <v>0</v>
      </c>
      <c r="AT1269" s="113">
        <f t="shared" si="624"/>
        <v>0</v>
      </c>
      <c r="AU1269" s="113">
        <f t="shared" si="625"/>
        <v>0</v>
      </c>
      <c r="AV1269" s="113">
        <f t="shared" si="626"/>
        <v>0</v>
      </c>
      <c r="AX1269" s="68" t="str">
        <f>IF(BC1269="","",IF(BC1269&gt;0,COUNT($AY$2:AY1269),""))</f>
        <v/>
      </c>
      <c r="AY1269" s="113" t="str">
        <f t="shared" si="627"/>
        <v/>
      </c>
      <c r="AZ1269" s="113" t="str">
        <f t="shared" si="628"/>
        <v/>
      </c>
      <c r="BA1269" s="113" t="str">
        <f t="shared" si="629"/>
        <v/>
      </c>
      <c r="BB1269" s="113" t="str">
        <f t="shared" si="630"/>
        <v/>
      </c>
      <c r="BC1269" s="113" t="str">
        <f t="shared" si="631"/>
        <v/>
      </c>
      <c r="BD1269" s="113" t="str">
        <f t="shared" si="632"/>
        <v/>
      </c>
      <c r="BE1269" s="113" t="str">
        <f t="shared" si="633"/>
        <v/>
      </c>
      <c r="BF1269" s="113" t="str">
        <f t="shared" si="634"/>
        <v/>
      </c>
      <c r="BG1269" s="113" t="str">
        <f t="shared" si="635"/>
        <v/>
      </c>
      <c r="BH1269" s="113" t="str">
        <f t="shared" si="636"/>
        <v/>
      </c>
      <c r="BI1269" s="113" t="str">
        <f t="shared" si="637"/>
        <v/>
      </c>
      <c r="BJ1269" s="113" t="str">
        <f t="shared" si="638"/>
        <v/>
      </c>
      <c r="BK1269" s="113" t="str">
        <f t="shared" si="639"/>
        <v/>
      </c>
      <c r="BL1269" s="113" t="str">
        <f t="shared" si="640"/>
        <v/>
      </c>
      <c r="BM1269" s="113" t="str">
        <f t="shared" si="641"/>
        <v/>
      </c>
      <c r="BN1269" s="113" t="str">
        <f t="shared" si="642"/>
        <v/>
      </c>
    </row>
    <row r="1270" spans="1:66">
      <c r="A1270" s="111">
        <f>IF('Data Entry'!$H$4="","",'Data Entry'!$H$4)</f>
        <v>8</v>
      </c>
      <c r="B1270" s="111" t="str">
        <f>IF('Data Entry'!B1275="","",'Data Entry'!B1275)</f>
        <v/>
      </c>
      <c r="C1270" s="111" t="str">
        <f>IF('Data Entry'!C1275="","",'Data Entry'!C1275)</f>
        <v/>
      </c>
      <c r="D1270" s="114" t="str">
        <f>IF('Data Entry'!D1275="","",'Data Entry'!D1275)</f>
        <v/>
      </c>
      <c r="E1270" s="111" t="str">
        <f>IF('Data Entry'!E1275="","",UPPER('Data Entry'!E1275))</f>
        <v/>
      </c>
      <c r="F1270" s="111"/>
      <c r="G1270" s="111" t="str">
        <f>IF('Data Entry'!F1275="","",UPPER('Data Entry'!F1275))</f>
        <v/>
      </c>
      <c r="H1270" s="111"/>
      <c r="I1270" s="111"/>
      <c r="J1270" s="111"/>
      <c r="K1270" s="111" t="str">
        <f>IF('Data Entry'!G1275="","",'Data Entry'!G1275)</f>
        <v/>
      </c>
      <c r="L1270" s="111" t="str">
        <f>IF('Data Entry'!H1275="","",'Data Entry'!H1275)</f>
        <v/>
      </c>
      <c r="M1270" s="111"/>
      <c r="N1270" s="111"/>
      <c r="O1270" s="111"/>
      <c r="P1270" s="111"/>
      <c r="Q1270" s="111"/>
      <c r="R1270" s="111"/>
      <c r="S1270" s="111"/>
      <c r="T1270" s="111"/>
      <c r="U1270" s="111"/>
      <c r="V1270" s="111"/>
      <c r="W1270" s="111"/>
      <c r="X1270" s="111"/>
      <c r="Y1270" s="111"/>
      <c r="Z1270" s="111"/>
      <c r="AA1270" s="111"/>
      <c r="AB1270" s="111"/>
      <c r="AC1270" s="111"/>
      <c r="AD1270" s="111"/>
      <c r="AE1270" s="112"/>
      <c r="AF1270" s="68" t="str">
        <f>IF(AK1270="","",IF(AK1270&gt;0,COUNT($AG$2:AG1270),""))</f>
        <v/>
      </c>
      <c r="AG1270" s="113">
        <f t="shared" si="611"/>
        <v>8</v>
      </c>
      <c r="AH1270" s="113" t="str">
        <f t="shared" si="612"/>
        <v/>
      </c>
      <c r="AI1270" s="113" t="str">
        <f t="shared" si="613"/>
        <v/>
      </c>
      <c r="AJ1270" s="113" t="str">
        <f t="shared" si="614"/>
        <v/>
      </c>
      <c r="AK1270" s="113" t="str">
        <f t="shared" si="615"/>
        <v/>
      </c>
      <c r="AL1270" s="113">
        <f t="shared" si="616"/>
        <v>0</v>
      </c>
      <c r="AM1270" s="113" t="str">
        <f t="shared" si="617"/>
        <v/>
      </c>
      <c r="AN1270" s="113">
        <f t="shared" si="618"/>
        <v>0</v>
      </c>
      <c r="AO1270" s="113">
        <f t="shared" si="619"/>
        <v>0</v>
      </c>
      <c r="AP1270" s="113">
        <f t="shared" si="620"/>
        <v>0</v>
      </c>
      <c r="AQ1270" s="113" t="str">
        <f t="shared" si="621"/>
        <v/>
      </c>
      <c r="AR1270" s="113" t="str">
        <f t="shared" si="622"/>
        <v/>
      </c>
      <c r="AS1270" s="113">
        <f t="shared" si="623"/>
        <v>0</v>
      </c>
      <c r="AT1270" s="113">
        <f t="shared" si="624"/>
        <v>0</v>
      </c>
      <c r="AU1270" s="113">
        <f t="shared" si="625"/>
        <v>0</v>
      </c>
      <c r="AV1270" s="113">
        <f t="shared" si="626"/>
        <v>0</v>
      </c>
      <c r="AX1270" s="68" t="str">
        <f>IF(BC1270="","",IF(BC1270&gt;0,COUNT($AY$2:AY1270),""))</f>
        <v/>
      </c>
      <c r="AY1270" s="113" t="str">
        <f t="shared" si="627"/>
        <v/>
      </c>
      <c r="AZ1270" s="113" t="str">
        <f t="shared" si="628"/>
        <v/>
      </c>
      <c r="BA1270" s="113" t="str">
        <f t="shared" si="629"/>
        <v/>
      </c>
      <c r="BB1270" s="113" t="str">
        <f t="shared" si="630"/>
        <v/>
      </c>
      <c r="BC1270" s="113" t="str">
        <f t="shared" si="631"/>
        <v/>
      </c>
      <c r="BD1270" s="113" t="str">
        <f t="shared" si="632"/>
        <v/>
      </c>
      <c r="BE1270" s="113" t="str">
        <f t="shared" si="633"/>
        <v/>
      </c>
      <c r="BF1270" s="113" t="str">
        <f t="shared" si="634"/>
        <v/>
      </c>
      <c r="BG1270" s="113" t="str">
        <f t="shared" si="635"/>
        <v/>
      </c>
      <c r="BH1270" s="113" t="str">
        <f t="shared" si="636"/>
        <v/>
      </c>
      <c r="BI1270" s="113" t="str">
        <f t="shared" si="637"/>
        <v/>
      </c>
      <c r="BJ1270" s="113" t="str">
        <f t="shared" si="638"/>
        <v/>
      </c>
      <c r="BK1270" s="113" t="str">
        <f t="shared" si="639"/>
        <v/>
      </c>
      <c r="BL1270" s="113" t="str">
        <f t="shared" si="640"/>
        <v/>
      </c>
      <c r="BM1270" s="113" t="str">
        <f t="shared" si="641"/>
        <v/>
      </c>
      <c r="BN1270" s="113" t="str">
        <f t="shared" si="642"/>
        <v/>
      </c>
    </row>
    <row r="1271" spans="1:66">
      <c r="A1271" s="111">
        <f>IF('Data Entry'!$H$4="","",'Data Entry'!$H$4)</f>
        <v>8</v>
      </c>
      <c r="B1271" s="111" t="str">
        <f>IF('Data Entry'!B1276="","",'Data Entry'!B1276)</f>
        <v/>
      </c>
      <c r="C1271" s="111" t="str">
        <f>IF('Data Entry'!C1276="","",'Data Entry'!C1276)</f>
        <v/>
      </c>
      <c r="D1271" s="114" t="str">
        <f>IF('Data Entry'!D1276="","",'Data Entry'!D1276)</f>
        <v/>
      </c>
      <c r="E1271" s="111" t="str">
        <f>IF('Data Entry'!E1276="","",UPPER('Data Entry'!E1276))</f>
        <v/>
      </c>
      <c r="F1271" s="111"/>
      <c r="G1271" s="111" t="str">
        <f>IF('Data Entry'!F1276="","",UPPER('Data Entry'!F1276))</f>
        <v/>
      </c>
      <c r="H1271" s="111"/>
      <c r="I1271" s="111"/>
      <c r="J1271" s="111"/>
      <c r="K1271" s="111" t="str">
        <f>IF('Data Entry'!G1276="","",'Data Entry'!G1276)</f>
        <v/>
      </c>
      <c r="L1271" s="111" t="str">
        <f>IF('Data Entry'!H1276="","",'Data Entry'!H1276)</f>
        <v/>
      </c>
      <c r="M1271" s="111"/>
      <c r="N1271" s="111"/>
      <c r="O1271" s="111"/>
      <c r="P1271" s="111"/>
      <c r="Q1271" s="111"/>
      <c r="R1271" s="111"/>
      <c r="S1271" s="111"/>
      <c r="T1271" s="111"/>
      <c r="U1271" s="111"/>
      <c r="V1271" s="111"/>
      <c r="W1271" s="111"/>
      <c r="X1271" s="111"/>
      <c r="Y1271" s="111"/>
      <c r="Z1271" s="111"/>
      <c r="AA1271" s="111"/>
      <c r="AB1271" s="111"/>
      <c r="AC1271" s="111"/>
      <c r="AD1271" s="111"/>
      <c r="AE1271" s="112"/>
      <c r="AF1271" s="68" t="str">
        <f>IF(AK1271="","",IF(AK1271&gt;0,COUNT($AG$2:AG1271),""))</f>
        <v/>
      </c>
      <c r="AG1271" s="113">
        <f t="shared" si="611"/>
        <v>8</v>
      </c>
      <c r="AH1271" s="113" t="str">
        <f t="shared" si="612"/>
        <v/>
      </c>
      <c r="AI1271" s="113" t="str">
        <f t="shared" si="613"/>
        <v/>
      </c>
      <c r="AJ1271" s="113" t="str">
        <f t="shared" si="614"/>
        <v/>
      </c>
      <c r="AK1271" s="113" t="str">
        <f t="shared" si="615"/>
        <v/>
      </c>
      <c r="AL1271" s="113">
        <f t="shared" si="616"/>
        <v>0</v>
      </c>
      <c r="AM1271" s="113" t="str">
        <f t="shared" si="617"/>
        <v/>
      </c>
      <c r="AN1271" s="113">
        <f t="shared" si="618"/>
        <v>0</v>
      </c>
      <c r="AO1271" s="113">
        <f t="shared" si="619"/>
        <v>0</v>
      </c>
      <c r="AP1271" s="113">
        <f t="shared" si="620"/>
        <v>0</v>
      </c>
      <c r="AQ1271" s="113" t="str">
        <f t="shared" si="621"/>
        <v/>
      </c>
      <c r="AR1271" s="113" t="str">
        <f t="shared" si="622"/>
        <v/>
      </c>
      <c r="AS1271" s="113">
        <f t="shared" si="623"/>
        <v>0</v>
      </c>
      <c r="AT1271" s="113">
        <f t="shared" si="624"/>
        <v>0</v>
      </c>
      <c r="AU1271" s="113">
        <f t="shared" si="625"/>
        <v>0</v>
      </c>
      <c r="AV1271" s="113">
        <f t="shared" si="626"/>
        <v>0</v>
      </c>
      <c r="AX1271" s="68" t="str">
        <f>IF(BC1271="","",IF(BC1271&gt;0,COUNT($AY$2:AY1271),""))</f>
        <v/>
      </c>
      <c r="AY1271" s="113" t="str">
        <f t="shared" si="627"/>
        <v/>
      </c>
      <c r="AZ1271" s="113" t="str">
        <f t="shared" si="628"/>
        <v/>
      </c>
      <c r="BA1271" s="113" t="str">
        <f t="shared" si="629"/>
        <v/>
      </c>
      <c r="BB1271" s="113" t="str">
        <f t="shared" si="630"/>
        <v/>
      </c>
      <c r="BC1271" s="113" t="str">
        <f t="shared" si="631"/>
        <v/>
      </c>
      <c r="BD1271" s="113" t="str">
        <f t="shared" si="632"/>
        <v/>
      </c>
      <c r="BE1271" s="113" t="str">
        <f t="shared" si="633"/>
        <v/>
      </c>
      <c r="BF1271" s="113" t="str">
        <f t="shared" si="634"/>
        <v/>
      </c>
      <c r="BG1271" s="113" t="str">
        <f t="shared" si="635"/>
        <v/>
      </c>
      <c r="BH1271" s="113" t="str">
        <f t="shared" si="636"/>
        <v/>
      </c>
      <c r="BI1271" s="113" t="str">
        <f t="shared" si="637"/>
        <v/>
      </c>
      <c r="BJ1271" s="113" t="str">
        <f t="shared" si="638"/>
        <v/>
      </c>
      <c r="BK1271" s="113" t="str">
        <f t="shared" si="639"/>
        <v/>
      </c>
      <c r="BL1271" s="113" t="str">
        <f t="shared" si="640"/>
        <v/>
      </c>
      <c r="BM1271" s="113" t="str">
        <f t="shared" si="641"/>
        <v/>
      </c>
      <c r="BN1271" s="113" t="str">
        <f t="shared" si="642"/>
        <v/>
      </c>
    </row>
    <row r="1272" spans="1:66">
      <c r="A1272" s="111">
        <f>IF('Data Entry'!$H$4="","",'Data Entry'!$H$4)</f>
        <v>8</v>
      </c>
      <c r="B1272" s="111" t="str">
        <f>IF('Data Entry'!B1277="","",'Data Entry'!B1277)</f>
        <v/>
      </c>
      <c r="C1272" s="111" t="str">
        <f>IF('Data Entry'!C1277="","",'Data Entry'!C1277)</f>
        <v/>
      </c>
      <c r="D1272" s="114" t="str">
        <f>IF('Data Entry'!D1277="","",'Data Entry'!D1277)</f>
        <v/>
      </c>
      <c r="E1272" s="111" t="str">
        <f>IF('Data Entry'!E1277="","",UPPER('Data Entry'!E1277))</f>
        <v/>
      </c>
      <c r="F1272" s="111"/>
      <c r="G1272" s="111" t="str">
        <f>IF('Data Entry'!F1277="","",UPPER('Data Entry'!F1277))</f>
        <v/>
      </c>
      <c r="H1272" s="111"/>
      <c r="I1272" s="111"/>
      <c r="J1272" s="111"/>
      <c r="K1272" s="111" t="str">
        <f>IF('Data Entry'!G1277="","",'Data Entry'!G1277)</f>
        <v/>
      </c>
      <c r="L1272" s="111" t="str">
        <f>IF('Data Entry'!H1277="","",'Data Entry'!H1277)</f>
        <v/>
      </c>
      <c r="M1272" s="111"/>
      <c r="N1272" s="111"/>
      <c r="O1272" s="111"/>
      <c r="P1272" s="111"/>
      <c r="Q1272" s="111"/>
      <c r="R1272" s="111"/>
      <c r="S1272" s="111"/>
      <c r="T1272" s="111"/>
      <c r="U1272" s="111"/>
      <c r="V1272" s="111"/>
      <c r="W1272" s="111"/>
      <c r="X1272" s="111"/>
      <c r="Y1272" s="111"/>
      <c r="Z1272" s="111"/>
      <c r="AA1272" s="111"/>
      <c r="AB1272" s="111"/>
      <c r="AC1272" s="111"/>
      <c r="AD1272" s="111"/>
      <c r="AE1272" s="112"/>
      <c r="AF1272" s="68" t="str">
        <f>IF(AK1272="","",IF(AK1272&gt;0,COUNT($AG$2:AG1272),""))</f>
        <v/>
      </c>
      <c r="AG1272" s="113">
        <f t="shared" si="611"/>
        <v>8</v>
      </c>
      <c r="AH1272" s="113" t="str">
        <f t="shared" si="612"/>
        <v/>
      </c>
      <c r="AI1272" s="113" t="str">
        <f t="shared" si="613"/>
        <v/>
      </c>
      <c r="AJ1272" s="113" t="str">
        <f t="shared" si="614"/>
        <v/>
      </c>
      <c r="AK1272" s="113" t="str">
        <f t="shared" si="615"/>
        <v/>
      </c>
      <c r="AL1272" s="113">
        <f t="shared" si="616"/>
        <v>0</v>
      </c>
      <c r="AM1272" s="113" t="str">
        <f t="shared" si="617"/>
        <v/>
      </c>
      <c r="AN1272" s="113">
        <f t="shared" si="618"/>
        <v>0</v>
      </c>
      <c r="AO1272" s="113">
        <f t="shared" si="619"/>
        <v>0</v>
      </c>
      <c r="AP1272" s="113">
        <f t="shared" si="620"/>
        <v>0</v>
      </c>
      <c r="AQ1272" s="113" t="str">
        <f t="shared" si="621"/>
        <v/>
      </c>
      <c r="AR1272" s="113" t="str">
        <f t="shared" si="622"/>
        <v/>
      </c>
      <c r="AS1272" s="113">
        <f t="shared" si="623"/>
        <v>0</v>
      </c>
      <c r="AT1272" s="113">
        <f t="shared" si="624"/>
        <v>0</v>
      </c>
      <c r="AU1272" s="113">
        <f t="shared" si="625"/>
        <v>0</v>
      </c>
      <c r="AV1272" s="113">
        <f t="shared" si="626"/>
        <v>0</v>
      </c>
      <c r="AX1272" s="68" t="str">
        <f>IF(BC1272="","",IF(BC1272&gt;0,COUNT($AY$2:AY1272),""))</f>
        <v/>
      </c>
      <c r="AY1272" s="113" t="str">
        <f t="shared" si="627"/>
        <v/>
      </c>
      <c r="AZ1272" s="113" t="str">
        <f t="shared" si="628"/>
        <v/>
      </c>
      <c r="BA1272" s="113" t="str">
        <f t="shared" si="629"/>
        <v/>
      </c>
      <c r="BB1272" s="113" t="str">
        <f t="shared" si="630"/>
        <v/>
      </c>
      <c r="BC1272" s="113" t="str">
        <f t="shared" si="631"/>
        <v/>
      </c>
      <c r="BD1272" s="113" t="str">
        <f t="shared" si="632"/>
        <v/>
      </c>
      <c r="BE1272" s="113" t="str">
        <f t="shared" si="633"/>
        <v/>
      </c>
      <c r="BF1272" s="113" t="str">
        <f t="shared" si="634"/>
        <v/>
      </c>
      <c r="BG1272" s="113" t="str">
        <f t="shared" si="635"/>
        <v/>
      </c>
      <c r="BH1272" s="113" t="str">
        <f t="shared" si="636"/>
        <v/>
      </c>
      <c r="BI1272" s="113" t="str">
        <f t="shared" si="637"/>
        <v/>
      </c>
      <c r="BJ1272" s="113" t="str">
        <f t="shared" si="638"/>
        <v/>
      </c>
      <c r="BK1272" s="113" t="str">
        <f t="shared" si="639"/>
        <v/>
      </c>
      <c r="BL1272" s="113" t="str">
        <f t="shared" si="640"/>
        <v/>
      </c>
      <c r="BM1272" s="113" t="str">
        <f t="shared" si="641"/>
        <v/>
      </c>
      <c r="BN1272" s="113" t="str">
        <f t="shared" si="642"/>
        <v/>
      </c>
    </row>
    <row r="1273" spans="1:66">
      <c r="A1273" s="111">
        <f>IF('Data Entry'!$H$4="","",'Data Entry'!$H$4)</f>
        <v>8</v>
      </c>
      <c r="B1273" s="111" t="str">
        <f>IF('Data Entry'!B1278="","",'Data Entry'!B1278)</f>
        <v/>
      </c>
      <c r="C1273" s="111" t="str">
        <f>IF('Data Entry'!C1278="","",'Data Entry'!C1278)</f>
        <v/>
      </c>
      <c r="D1273" s="114" t="str">
        <f>IF('Data Entry'!D1278="","",'Data Entry'!D1278)</f>
        <v/>
      </c>
      <c r="E1273" s="111" t="str">
        <f>IF('Data Entry'!E1278="","",UPPER('Data Entry'!E1278))</f>
        <v/>
      </c>
      <c r="F1273" s="111"/>
      <c r="G1273" s="111" t="str">
        <f>IF('Data Entry'!F1278="","",UPPER('Data Entry'!F1278))</f>
        <v/>
      </c>
      <c r="H1273" s="111"/>
      <c r="I1273" s="111"/>
      <c r="J1273" s="111"/>
      <c r="K1273" s="111" t="str">
        <f>IF('Data Entry'!G1278="","",'Data Entry'!G1278)</f>
        <v/>
      </c>
      <c r="L1273" s="111" t="str">
        <f>IF('Data Entry'!H1278="","",'Data Entry'!H1278)</f>
        <v/>
      </c>
      <c r="M1273" s="111"/>
      <c r="N1273" s="111"/>
      <c r="O1273" s="111"/>
      <c r="P1273" s="111"/>
      <c r="Q1273" s="111"/>
      <c r="R1273" s="111"/>
      <c r="S1273" s="111"/>
      <c r="T1273" s="111"/>
      <c r="U1273" s="111"/>
      <c r="V1273" s="111"/>
      <c r="W1273" s="111"/>
      <c r="X1273" s="111"/>
      <c r="Y1273" s="111"/>
      <c r="Z1273" s="111"/>
      <c r="AA1273" s="111"/>
      <c r="AB1273" s="111"/>
      <c r="AC1273" s="111"/>
      <c r="AD1273" s="111"/>
      <c r="AE1273" s="112"/>
      <c r="AF1273" s="68" t="str">
        <f>IF(AK1273="","",IF(AK1273&gt;0,COUNT($AG$2:AG1273),""))</f>
        <v/>
      </c>
      <c r="AG1273" s="113">
        <f t="shared" si="611"/>
        <v>8</v>
      </c>
      <c r="AH1273" s="113" t="str">
        <f t="shared" si="612"/>
        <v/>
      </c>
      <c r="AI1273" s="113" t="str">
        <f t="shared" si="613"/>
        <v/>
      </c>
      <c r="AJ1273" s="113" t="str">
        <f t="shared" si="614"/>
        <v/>
      </c>
      <c r="AK1273" s="113" t="str">
        <f t="shared" si="615"/>
        <v/>
      </c>
      <c r="AL1273" s="113">
        <f t="shared" si="616"/>
        <v>0</v>
      </c>
      <c r="AM1273" s="113" t="str">
        <f t="shared" si="617"/>
        <v/>
      </c>
      <c r="AN1273" s="113">
        <f t="shared" si="618"/>
        <v>0</v>
      </c>
      <c r="AO1273" s="113">
        <f t="shared" si="619"/>
        <v>0</v>
      </c>
      <c r="AP1273" s="113">
        <f t="shared" si="620"/>
        <v>0</v>
      </c>
      <c r="AQ1273" s="113" t="str">
        <f t="shared" si="621"/>
        <v/>
      </c>
      <c r="AR1273" s="113" t="str">
        <f t="shared" si="622"/>
        <v/>
      </c>
      <c r="AS1273" s="113">
        <f t="shared" si="623"/>
        <v>0</v>
      </c>
      <c r="AT1273" s="113">
        <f t="shared" si="624"/>
        <v>0</v>
      </c>
      <c r="AU1273" s="113">
        <f t="shared" si="625"/>
        <v>0</v>
      </c>
      <c r="AV1273" s="113">
        <f t="shared" si="626"/>
        <v>0</v>
      </c>
      <c r="AX1273" s="68" t="str">
        <f>IF(BC1273="","",IF(BC1273&gt;0,COUNT($AY$2:AY1273),""))</f>
        <v/>
      </c>
      <c r="AY1273" s="113" t="str">
        <f t="shared" si="627"/>
        <v/>
      </c>
      <c r="AZ1273" s="113" t="str">
        <f t="shared" si="628"/>
        <v/>
      </c>
      <c r="BA1273" s="113" t="str">
        <f t="shared" si="629"/>
        <v/>
      </c>
      <c r="BB1273" s="113" t="str">
        <f t="shared" si="630"/>
        <v/>
      </c>
      <c r="BC1273" s="113" t="str">
        <f t="shared" si="631"/>
        <v/>
      </c>
      <c r="BD1273" s="113" t="str">
        <f t="shared" si="632"/>
        <v/>
      </c>
      <c r="BE1273" s="113" t="str">
        <f t="shared" si="633"/>
        <v/>
      </c>
      <c r="BF1273" s="113" t="str">
        <f t="shared" si="634"/>
        <v/>
      </c>
      <c r="BG1273" s="113" t="str">
        <f t="shared" si="635"/>
        <v/>
      </c>
      <c r="BH1273" s="113" t="str">
        <f t="shared" si="636"/>
        <v/>
      </c>
      <c r="BI1273" s="113" t="str">
        <f t="shared" si="637"/>
        <v/>
      </c>
      <c r="BJ1273" s="113" t="str">
        <f t="shared" si="638"/>
        <v/>
      </c>
      <c r="BK1273" s="113" t="str">
        <f t="shared" si="639"/>
        <v/>
      </c>
      <c r="BL1273" s="113" t="str">
        <f t="shared" si="640"/>
        <v/>
      </c>
      <c r="BM1273" s="113" t="str">
        <f t="shared" si="641"/>
        <v/>
      </c>
      <c r="BN1273" s="113" t="str">
        <f t="shared" si="642"/>
        <v/>
      </c>
    </row>
    <row r="1274" spans="1:66">
      <c r="A1274" s="111">
        <f>IF('Data Entry'!$H$4="","",'Data Entry'!$H$4)</f>
        <v>8</v>
      </c>
      <c r="B1274" s="111" t="str">
        <f>IF('Data Entry'!B1279="","",'Data Entry'!B1279)</f>
        <v/>
      </c>
      <c r="C1274" s="111" t="str">
        <f>IF('Data Entry'!C1279="","",'Data Entry'!C1279)</f>
        <v/>
      </c>
      <c r="D1274" s="114" t="str">
        <f>IF('Data Entry'!D1279="","",'Data Entry'!D1279)</f>
        <v/>
      </c>
      <c r="E1274" s="111" t="str">
        <f>IF('Data Entry'!E1279="","",UPPER('Data Entry'!E1279))</f>
        <v/>
      </c>
      <c r="F1274" s="111"/>
      <c r="G1274" s="111" t="str">
        <f>IF('Data Entry'!F1279="","",UPPER('Data Entry'!F1279))</f>
        <v/>
      </c>
      <c r="H1274" s="111"/>
      <c r="I1274" s="111"/>
      <c r="J1274" s="111"/>
      <c r="K1274" s="111" t="str">
        <f>IF('Data Entry'!G1279="","",'Data Entry'!G1279)</f>
        <v/>
      </c>
      <c r="L1274" s="111" t="str">
        <f>IF('Data Entry'!H1279="","",'Data Entry'!H1279)</f>
        <v/>
      </c>
      <c r="M1274" s="111"/>
      <c r="N1274" s="111"/>
      <c r="O1274" s="111"/>
      <c r="P1274" s="111"/>
      <c r="Q1274" s="111"/>
      <c r="R1274" s="111"/>
      <c r="S1274" s="111"/>
      <c r="T1274" s="111"/>
      <c r="U1274" s="111"/>
      <c r="V1274" s="111"/>
      <c r="W1274" s="111"/>
      <c r="X1274" s="111"/>
      <c r="Y1274" s="111"/>
      <c r="Z1274" s="111"/>
      <c r="AA1274" s="111"/>
      <c r="AB1274" s="111"/>
      <c r="AC1274" s="111"/>
      <c r="AD1274" s="111"/>
      <c r="AE1274" s="112"/>
      <c r="AF1274" s="68" t="str">
        <f>IF(AK1274="","",IF(AK1274&gt;0,COUNT($AG$2:AG1274),""))</f>
        <v/>
      </c>
      <c r="AG1274" s="113">
        <f t="shared" si="611"/>
        <v>8</v>
      </c>
      <c r="AH1274" s="113" t="str">
        <f t="shared" si="612"/>
        <v/>
      </c>
      <c r="AI1274" s="113" t="str">
        <f t="shared" si="613"/>
        <v/>
      </c>
      <c r="AJ1274" s="113" t="str">
        <f t="shared" si="614"/>
        <v/>
      </c>
      <c r="AK1274" s="113" t="str">
        <f t="shared" si="615"/>
        <v/>
      </c>
      <c r="AL1274" s="113">
        <f t="shared" si="616"/>
        <v>0</v>
      </c>
      <c r="AM1274" s="113" t="str">
        <f t="shared" si="617"/>
        <v/>
      </c>
      <c r="AN1274" s="113">
        <f t="shared" si="618"/>
        <v>0</v>
      </c>
      <c r="AO1274" s="113">
        <f t="shared" si="619"/>
        <v>0</v>
      </c>
      <c r="AP1274" s="113">
        <f t="shared" si="620"/>
        <v>0</v>
      </c>
      <c r="AQ1274" s="113" t="str">
        <f t="shared" si="621"/>
        <v/>
      </c>
      <c r="AR1274" s="113" t="str">
        <f t="shared" si="622"/>
        <v/>
      </c>
      <c r="AS1274" s="113">
        <f t="shared" si="623"/>
        <v>0</v>
      </c>
      <c r="AT1274" s="113">
        <f t="shared" si="624"/>
        <v>0</v>
      </c>
      <c r="AU1274" s="113">
        <f t="shared" si="625"/>
        <v>0</v>
      </c>
      <c r="AV1274" s="113">
        <f t="shared" si="626"/>
        <v>0</v>
      </c>
      <c r="AX1274" s="68" t="str">
        <f>IF(BC1274="","",IF(BC1274&gt;0,COUNT($AY$2:AY1274),""))</f>
        <v/>
      </c>
      <c r="AY1274" s="113" t="str">
        <f t="shared" si="627"/>
        <v/>
      </c>
      <c r="AZ1274" s="113" t="str">
        <f t="shared" si="628"/>
        <v/>
      </c>
      <c r="BA1274" s="113" t="str">
        <f t="shared" si="629"/>
        <v/>
      </c>
      <c r="BB1274" s="113" t="str">
        <f t="shared" si="630"/>
        <v/>
      </c>
      <c r="BC1274" s="113" t="str">
        <f t="shared" si="631"/>
        <v/>
      </c>
      <c r="BD1274" s="113" t="str">
        <f t="shared" si="632"/>
        <v/>
      </c>
      <c r="BE1274" s="113" t="str">
        <f t="shared" si="633"/>
        <v/>
      </c>
      <c r="BF1274" s="113" t="str">
        <f t="shared" si="634"/>
        <v/>
      </c>
      <c r="BG1274" s="113" t="str">
        <f t="shared" si="635"/>
        <v/>
      </c>
      <c r="BH1274" s="113" t="str">
        <f t="shared" si="636"/>
        <v/>
      </c>
      <c r="BI1274" s="113" t="str">
        <f t="shared" si="637"/>
        <v/>
      </c>
      <c r="BJ1274" s="113" t="str">
        <f t="shared" si="638"/>
        <v/>
      </c>
      <c r="BK1274" s="113" t="str">
        <f t="shared" si="639"/>
        <v/>
      </c>
      <c r="BL1274" s="113" t="str">
        <f t="shared" si="640"/>
        <v/>
      </c>
      <c r="BM1274" s="113" t="str">
        <f t="shared" si="641"/>
        <v/>
      </c>
      <c r="BN1274" s="113" t="str">
        <f t="shared" si="642"/>
        <v/>
      </c>
    </row>
    <row r="1275" spans="1:66">
      <c r="A1275" s="111">
        <f>IF('Data Entry'!$H$4="","",'Data Entry'!$H$4)</f>
        <v>8</v>
      </c>
      <c r="B1275" s="111" t="str">
        <f>IF('Data Entry'!B1280="","",'Data Entry'!B1280)</f>
        <v/>
      </c>
      <c r="C1275" s="111" t="str">
        <f>IF('Data Entry'!C1280="","",'Data Entry'!C1280)</f>
        <v/>
      </c>
      <c r="D1275" s="114" t="str">
        <f>IF('Data Entry'!D1280="","",'Data Entry'!D1280)</f>
        <v/>
      </c>
      <c r="E1275" s="111" t="str">
        <f>IF('Data Entry'!E1280="","",UPPER('Data Entry'!E1280))</f>
        <v/>
      </c>
      <c r="F1275" s="111"/>
      <c r="G1275" s="111" t="str">
        <f>IF('Data Entry'!F1280="","",UPPER('Data Entry'!F1280))</f>
        <v/>
      </c>
      <c r="H1275" s="111"/>
      <c r="I1275" s="111"/>
      <c r="J1275" s="111"/>
      <c r="K1275" s="111" t="str">
        <f>IF('Data Entry'!G1280="","",'Data Entry'!G1280)</f>
        <v/>
      </c>
      <c r="L1275" s="111" t="str">
        <f>IF('Data Entry'!H1280="","",'Data Entry'!H1280)</f>
        <v/>
      </c>
      <c r="M1275" s="111"/>
      <c r="N1275" s="111"/>
      <c r="O1275" s="111"/>
      <c r="P1275" s="111"/>
      <c r="Q1275" s="111"/>
      <c r="R1275" s="111"/>
      <c r="S1275" s="111"/>
      <c r="T1275" s="111"/>
      <c r="U1275" s="111"/>
      <c r="V1275" s="111"/>
      <c r="W1275" s="111"/>
      <c r="X1275" s="111"/>
      <c r="Y1275" s="111"/>
      <c r="Z1275" s="111"/>
      <c r="AA1275" s="111"/>
      <c r="AB1275" s="111"/>
      <c r="AC1275" s="111"/>
      <c r="AD1275" s="111"/>
      <c r="AE1275" s="112"/>
      <c r="AF1275" s="68" t="str">
        <f>IF(AK1275="","",IF(AK1275&gt;0,COUNT($AG$2:AG1275),""))</f>
        <v/>
      </c>
      <c r="AG1275" s="113">
        <f t="shared" si="611"/>
        <v>8</v>
      </c>
      <c r="AH1275" s="113" t="str">
        <f t="shared" si="612"/>
        <v/>
      </c>
      <c r="AI1275" s="113" t="str">
        <f t="shared" si="613"/>
        <v/>
      </c>
      <c r="AJ1275" s="113" t="str">
        <f t="shared" si="614"/>
        <v/>
      </c>
      <c r="AK1275" s="113" t="str">
        <f t="shared" si="615"/>
        <v/>
      </c>
      <c r="AL1275" s="113">
        <f t="shared" si="616"/>
        <v>0</v>
      </c>
      <c r="AM1275" s="113" t="str">
        <f t="shared" si="617"/>
        <v/>
      </c>
      <c r="AN1275" s="113">
        <f t="shared" si="618"/>
        <v>0</v>
      </c>
      <c r="AO1275" s="113">
        <f t="shared" si="619"/>
        <v>0</v>
      </c>
      <c r="AP1275" s="113">
        <f t="shared" si="620"/>
        <v>0</v>
      </c>
      <c r="AQ1275" s="113" t="str">
        <f t="shared" si="621"/>
        <v/>
      </c>
      <c r="AR1275" s="113" t="str">
        <f t="shared" si="622"/>
        <v/>
      </c>
      <c r="AS1275" s="113">
        <f t="shared" si="623"/>
        <v>0</v>
      </c>
      <c r="AT1275" s="113">
        <f t="shared" si="624"/>
        <v>0</v>
      </c>
      <c r="AU1275" s="113">
        <f t="shared" si="625"/>
        <v>0</v>
      </c>
      <c r="AV1275" s="113">
        <f t="shared" si="626"/>
        <v>0</v>
      </c>
      <c r="AX1275" s="68" t="str">
        <f>IF(BC1275="","",IF(BC1275&gt;0,COUNT($AY$2:AY1275),""))</f>
        <v/>
      </c>
      <c r="AY1275" s="113" t="str">
        <f t="shared" si="627"/>
        <v/>
      </c>
      <c r="AZ1275" s="113" t="str">
        <f t="shared" si="628"/>
        <v/>
      </c>
      <c r="BA1275" s="113" t="str">
        <f t="shared" si="629"/>
        <v/>
      </c>
      <c r="BB1275" s="113" t="str">
        <f t="shared" si="630"/>
        <v/>
      </c>
      <c r="BC1275" s="113" t="str">
        <f t="shared" si="631"/>
        <v/>
      </c>
      <c r="BD1275" s="113" t="str">
        <f t="shared" si="632"/>
        <v/>
      </c>
      <c r="BE1275" s="113" t="str">
        <f t="shared" si="633"/>
        <v/>
      </c>
      <c r="BF1275" s="113" t="str">
        <f t="shared" si="634"/>
        <v/>
      </c>
      <c r="BG1275" s="113" t="str">
        <f t="shared" si="635"/>
        <v/>
      </c>
      <c r="BH1275" s="113" t="str">
        <f t="shared" si="636"/>
        <v/>
      </c>
      <c r="BI1275" s="113" t="str">
        <f t="shared" si="637"/>
        <v/>
      </c>
      <c r="BJ1275" s="113" t="str">
        <f t="shared" si="638"/>
        <v/>
      </c>
      <c r="BK1275" s="113" t="str">
        <f t="shared" si="639"/>
        <v/>
      </c>
      <c r="BL1275" s="113" t="str">
        <f t="shared" si="640"/>
        <v/>
      </c>
      <c r="BM1275" s="113" t="str">
        <f t="shared" si="641"/>
        <v/>
      </c>
      <c r="BN1275" s="113" t="str">
        <f t="shared" si="642"/>
        <v/>
      </c>
    </row>
    <row r="1276" spans="1:66">
      <c r="A1276" s="111">
        <f>IF('Data Entry'!$H$4="","",'Data Entry'!$H$4)</f>
        <v>8</v>
      </c>
      <c r="B1276" s="111" t="str">
        <f>IF('Data Entry'!B1281="","",'Data Entry'!B1281)</f>
        <v/>
      </c>
      <c r="C1276" s="111" t="str">
        <f>IF('Data Entry'!C1281="","",'Data Entry'!C1281)</f>
        <v/>
      </c>
      <c r="D1276" s="114" t="str">
        <f>IF('Data Entry'!D1281="","",'Data Entry'!D1281)</f>
        <v/>
      </c>
      <c r="E1276" s="111" t="str">
        <f>IF('Data Entry'!E1281="","",UPPER('Data Entry'!E1281))</f>
        <v/>
      </c>
      <c r="F1276" s="111"/>
      <c r="G1276" s="111" t="str">
        <f>IF('Data Entry'!F1281="","",UPPER('Data Entry'!F1281))</f>
        <v/>
      </c>
      <c r="H1276" s="111"/>
      <c r="I1276" s="111"/>
      <c r="J1276" s="111"/>
      <c r="K1276" s="111" t="str">
        <f>IF('Data Entry'!G1281="","",'Data Entry'!G1281)</f>
        <v/>
      </c>
      <c r="L1276" s="111" t="str">
        <f>IF('Data Entry'!H1281="","",'Data Entry'!H1281)</f>
        <v/>
      </c>
      <c r="M1276" s="111"/>
      <c r="N1276" s="111"/>
      <c r="O1276" s="111"/>
      <c r="P1276" s="111"/>
      <c r="Q1276" s="111"/>
      <c r="R1276" s="111"/>
      <c r="S1276" s="111"/>
      <c r="T1276" s="111"/>
      <c r="U1276" s="111"/>
      <c r="V1276" s="111"/>
      <c r="W1276" s="111"/>
      <c r="X1276" s="111"/>
      <c r="Y1276" s="111"/>
      <c r="Z1276" s="111"/>
      <c r="AA1276" s="111"/>
      <c r="AB1276" s="111"/>
      <c r="AC1276" s="111"/>
      <c r="AD1276" s="111"/>
      <c r="AE1276" s="112"/>
      <c r="AF1276" s="68" t="str">
        <f>IF(AK1276="","",IF(AK1276&gt;0,COUNT($AG$2:AG1276),""))</f>
        <v/>
      </c>
      <c r="AG1276" s="113">
        <f t="shared" si="611"/>
        <v>8</v>
      </c>
      <c r="AH1276" s="113" t="str">
        <f t="shared" si="612"/>
        <v/>
      </c>
      <c r="AI1276" s="113" t="str">
        <f t="shared" si="613"/>
        <v/>
      </c>
      <c r="AJ1276" s="113" t="str">
        <f t="shared" si="614"/>
        <v/>
      </c>
      <c r="AK1276" s="113" t="str">
        <f t="shared" si="615"/>
        <v/>
      </c>
      <c r="AL1276" s="113">
        <f t="shared" si="616"/>
        <v>0</v>
      </c>
      <c r="AM1276" s="113" t="str">
        <f t="shared" si="617"/>
        <v/>
      </c>
      <c r="AN1276" s="113">
        <f t="shared" si="618"/>
        <v>0</v>
      </c>
      <c r="AO1276" s="113">
        <f t="shared" si="619"/>
        <v>0</v>
      </c>
      <c r="AP1276" s="113">
        <f t="shared" si="620"/>
        <v>0</v>
      </c>
      <c r="AQ1276" s="113" t="str">
        <f t="shared" si="621"/>
        <v/>
      </c>
      <c r="AR1276" s="113" t="str">
        <f t="shared" si="622"/>
        <v/>
      </c>
      <c r="AS1276" s="113">
        <f t="shared" si="623"/>
        <v>0</v>
      </c>
      <c r="AT1276" s="113">
        <f t="shared" si="624"/>
        <v>0</v>
      </c>
      <c r="AU1276" s="113">
        <f t="shared" si="625"/>
        <v>0</v>
      </c>
      <c r="AV1276" s="113">
        <f t="shared" si="626"/>
        <v>0</v>
      </c>
      <c r="AX1276" s="68" t="str">
        <f>IF(BC1276="","",IF(BC1276&gt;0,COUNT($AY$2:AY1276),""))</f>
        <v/>
      </c>
      <c r="AY1276" s="113" t="str">
        <f t="shared" si="627"/>
        <v/>
      </c>
      <c r="AZ1276" s="113" t="str">
        <f t="shared" si="628"/>
        <v/>
      </c>
      <c r="BA1276" s="113" t="str">
        <f t="shared" si="629"/>
        <v/>
      </c>
      <c r="BB1276" s="113" t="str">
        <f t="shared" si="630"/>
        <v/>
      </c>
      <c r="BC1276" s="113" t="str">
        <f t="shared" si="631"/>
        <v/>
      </c>
      <c r="BD1276" s="113" t="str">
        <f t="shared" si="632"/>
        <v/>
      </c>
      <c r="BE1276" s="113" t="str">
        <f t="shared" si="633"/>
        <v/>
      </c>
      <c r="BF1276" s="113" t="str">
        <f t="shared" si="634"/>
        <v/>
      </c>
      <c r="BG1276" s="113" t="str">
        <f t="shared" si="635"/>
        <v/>
      </c>
      <c r="BH1276" s="113" t="str">
        <f t="shared" si="636"/>
        <v/>
      </c>
      <c r="BI1276" s="113" t="str">
        <f t="shared" si="637"/>
        <v/>
      </c>
      <c r="BJ1276" s="113" t="str">
        <f t="shared" si="638"/>
        <v/>
      </c>
      <c r="BK1276" s="113" t="str">
        <f t="shared" si="639"/>
        <v/>
      </c>
      <c r="BL1276" s="113" t="str">
        <f t="shared" si="640"/>
        <v/>
      </c>
      <c r="BM1276" s="113" t="str">
        <f t="shared" si="641"/>
        <v/>
      </c>
      <c r="BN1276" s="113" t="str">
        <f t="shared" si="642"/>
        <v/>
      </c>
    </row>
    <row r="1277" spans="1:66">
      <c r="A1277" s="111">
        <f>IF('Data Entry'!$H$4="","",'Data Entry'!$H$4)</f>
        <v>8</v>
      </c>
      <c r="B1277" s="111" t="str">
        <f>IF('Data Entry'!B1282="","",'Data Entry'!B1282)</f>
        <v/>
      </c>
      <c r="C1277" s="111" t="str">
        <f>IF('Data Entry'!C1282="","",'Data Entry'!C1282)</f>
        <v/>
      </c>
      <c r="D1277" s="114" t="str">
        <f>IF('Data Entry'!D1282="","",'Data Entry'!D1282)</f>
        <v/>
      </c>
      <c r="E1277" s="111" t="str">
        <f>IF('Data Entry'!E1282="","",UPPER('Data Entry'!E1282))</f>
        <v/>
      </c>
      <c r="F1277" s="111"/>
      <c r="G1277" s="111" t="str">
        <f>IF('Data Entry'!F1282="","",UPPER('Data Entry'!F1282))</f>
        <v/>
      </c>
      <c r="H1277" s="111"/>
      <c r="I1277" s="111"/>
      <c r="J1277" s="111"/>
      <c r="K1277" s="111" t="str">
        <f>IF('Data Entry'!G1282="","",'Data Entry'!G1282)</f>
        <v/>
      </c>
      <c r="L1277" s="111" t="str">
        <f>IF('Data Entry'!H1282="","",'Data Entry'!H1282)</f>
        <v/>
      </c>
      <c r="M1277" s="111"/>
      <c r="N1277" s="111"/>
      <c r="O1277" s="111"/>
      <c r="P1277" s="111"/>
      <c r="Q1277" s="111"/>
      <c r="R1277" s="111"/>
      <c r="S1277" s="111"/>
      <c r="T1277" s="111"/>
      <c r="U1277" s="111"/>
      <c r="V1277" s="111"/>
      <c r="W1277" s="111"/>
      <c r="X1277" s="111"/>
      <c r="Y1277" s="111"/>
      <c r="Z1277" s="111"/>
      <c r="AA1277" s="111"/>
      <c r="AB1277" s="111"/>
      <c r="AC1277" s="111"/>
      <c r="AD1277" s="111"/>
      <c r="AE1277" s="112"/>
      <c r="AF1277" s="68" t="str">
        <f>IF(AK1277="","",IF(AK1277&gt;0,COUNT($AG$2:AG1277),""))</f>
        <v/>
      </c>
      <c r="AG1277" s="113">
        <f t="shared" si="611"/>
        <v>8</v>
      </c>
      <c r="AH1277" s="113" t="str">
        <f t="shared" si="612"/>
        <v/>
      </c>
      <c r="AI1277" s="113" t="str">
        <f t="shared" si="613"/>
        <v/>
      </c>
      <c r="AJ1277" s="113" t="str">
        <f t="shared" si="614"/>
        <v/>
      </c>
      <c r="AK1277" s="113" t="str">
        <f t="shared" si="615"/>
        <v/>
      </c>
      <c r="AL1277" s="113">
        <f t="shared" si="616"/>
        <v>0</v>
      </c>
      <c r="AM1277" s="113" t="str">
        <f t="shared" si="617"/>
        <v/>
      </c>
      <c r="AN1277" s="113">
        <f t="shared" si="618"/>
        <v>0</v>
      </c>
      <c r="AO1277" s="113">
        <f t="shared" si="619"/>
        <v>0</v>
      </c>
      <c r="AP1277" s="113">
        <f t="shared" si="620"/>
        <v>0</v>
      </c>
      <c r="AQ1277" s="113" t="str">
        <f t="shared" si="621"/>
        <v/>
      </c>
      <c r="AR1277" s="113" t="str">
        <f t="shared" si="622"/>
        <v/>
      </c>
      <c r="AS1277" s="113">
        <f t="shared" si="623"/>
        <v>0</v>
      </c>
      <c r="AT1277" s="113">
        <f t="shared" si="624"/>
        <v>0</v>
      </c>
      <c r="AU1277" s="113">
        <f t="shared" si="625"/>
        <v>0</v>
      </c>
      <c r="AV1277" s="113">
        <f t="shared" si="626"/>
        <v>0</v>
      </c>
      <c r="AX1277" s="68" t="str">
        <f>IF(BC1277="","",IF(BC1277&gt;0,COUNT($AY$2:AY1277),""))</f>
        <v/>
      </c>
      <c r="AY1277" s="113" t="str">
        <f t="shared" si="627"/>
        <v/>
      </c>
      <c r="AZ1277" s="113" t="str">
        <f t="shared" si="628"/>
        <v/>
      </c>
      <c r="BA1277" s="113" t="str">
        <f t="shared" si="629"/>
        <v/>
      </c>
      <c r="BB1277" s="113" t="str">
        <f t="shared" si="630"/>
        <v/>
      </c>
      <c r="BC1277" s="113" t="str">
        <f t="shared" si="631"/>
        <v/>
      </c>
      <c r="BD1277" s="113" t="str">
        <f t="shared" si="632"/>
        <v/>
      </c>
      <c r="BE1277" s="113" t="str">
        <f t="shared" si="633"/>
        <v/>
      </c>
      <c r="BF1277" s="113" t="str">
        <f t="shared" si="634"/>
        <v/>
      </c>
      <c r="BG1277" s="113" t="str">
        <f t="shared" si="635"/>
        <v/>
      </c>
      <c r="BH1277" s="113" t="str">
        <f t="shared" si="636"/>
        <v/>
      </c>
      <c r="BI1277" s="113" t="str">
        <f t="shared" si="637"/>
        <v/>
      </c>
      <c r="BJ1277" s="113" t="str">
        <f t="shared" si="638"/>
        <v/>
      </c>
      <c r="BK1277" s="113" t="str">
        <f t="shared" si="639"/>
        <v/>
      </c>
      <c r="BL1277" s="113" t="str">
        <f t="shared" si="640"/>
        <v/>
      </c>
      <c r="BM1277" s="113" t="str">
        <f t="shared" si="641"/>
        <v/>
      </c>
      <c r="BN1277" s="113" t="str">
        <f t="shared" si="642"/>
        <v/>
      </c>
    </row>
    <row r="1278" spans="1:66">
      <c r="A1278" s="111">
        <f>IF('Data Entry'!$H$4="","",'Data Entry'!$H$4)</f>
        <v>8</v>
      </c>
      <c r="B1278" s="111" t="str">
        <f>IF('Data Entry'!B1283="","",'Data Entry'!B1283)</f>
        <v/>
      </c>
      <c r="C1278" s="111" t="str">
        <f>IF('Data Entry'!C1283="","",'Data Entry'!C1283)</f>
        <v/>
      </c>
      <c r="D1278" s="114" t="str">
        <f>IF('Data Entry'!D1283="","",'Data Entry'!D1283)</f>
        <v/>
      </c>
      <c r="E1278" s="111" t="str">
        <f>IF('Data Entry'!E1283="","",UPPER('Data Entry'!E1283))</f>
        <v/>
      </c>
      <c r="F1278" s="111"/>
      <c r="G1278" s="111" t="str">
        <f>IF('Data Entry'!F1283="","",UPPER('Data Entry'!F1283))</f>
        <v/>
      </c>
      <c r="H1278" s="111"/>
      <c r="I1278" s="111"/>
      <c r="J1278" s="111"/>
      <c r="K1278" s="111" t="str">
        <f>IF('Data Entry'!G1283="","",'Data Entry'!G1283)</f>
        <v/>
      </c>
      <c r="L1278" s="111" t="str">
        <f>IF('Data Entry'!H1283="","",'Data Entry'!H1283)</f>
        <v/>
      </c>
      <c r="M1278" s="111"/>
      <c r="N1278" s="111"/>
      <c r="O1278" s="111"/>
      <c r="P1278" s="111"/>
      <c r="Q1278" s="111"/>
      <c r="R1278" s="111"/>
      <c r="S1278" s="111"/>
      <c r="T1278" s="111"/>
      <c r="U1278" s="111"/>
      <c r="V1278" s="111"/>
      <c r="W1278" s="111"/>
      <c r="X1278" s="111"/>
      <c r="Y1278" s="111"/>
      <c r="Z1278" s="111"/>
      <c r="AA1278" s="111"/>
      <c r="AB1278" s="111"/>
      <c r="AC1278" s="111"/>
      <c r="AD1278" s="111"/>
      <c r="AE1278" s="112"/>
      <c r="AF1278" s="68" t="str">
        <f>IF(AK1278="","",IF(AK1278&gt;0,COUNT($AG$2:AG1278),""))</f>
        <v/>
      </c>
      <c r="AG1278" s="113">
        <f t="shared" si="611"/>
        <v>8</v>
      </c>
      <c r="AH1278" s="113" t="str">
        <f t="shared" si="612"/>
        <v/>
      </c>
      <c r="AI1278" s="113" t="str">
        <f t="shared" si="613"/>
        <v/>
      </c>
      <c r="AJ1278" s="113" t="str">
        <f t="shared" si="614"/>
        <v/>
      </c>
      <c r="AK1278" s="113" t="str">
        <f t="shared" si="615"/>
        <v/>
      </c>
      <c r="AL1278" s="113">
        <f t="shared" si="616"/>
        <v>0</v>
      </c>
      <c r="AM1278" s="113" t="str">
        <f t="shared" si="617"/>
        <v/>
      </c>
      <c r="AN1278" s="113">
        <f t="shared" si="618"/>
        <v>0</v>
      </c>
      <c r="AO1278" s="113">
        <f t="shared" si="619"/>
        <v>0</v>
      </c>
      <c r="AP1278" s="113">
        <f t="shared" si="620"/>
        <v>0</v>
      </c>
      <c r="AQ1278" s="113" t="str">
        <f t="shared" si="621"/>
        <v/>
      </c>
      <c r="AR1278" s="113" t="str">
        <f t="shared" si="622"/>
        <v/>
      </c>
      <c r="AS1278" s="113">
        <f t="shared" si="623"/>
        <v>0</v>
      </c>
      <c r="AT1278" s="113">
        <f t="shared" si="624"/>
        <v>0</v>
      </c>
      <c r="AU1278" s="113">
        <f t="shared" si="625"/>
        <v>0</v>
      </c>
      <c r="AV1278" s="113">
        <f t="shared" si="626"/>
        <v>0</v>
      </c>
      <c r="AX1278" s="68" t="str">
        <f>IF(BC1278="","",IF(BC1278&gt;0,COUNT($AY$2:AY1278),""))</f>
        <v/>
      </c>
      <c r="AY1278" s="113" t="str">
        <f t="shared" si="627"/>
        <v/>
      </c>
      <c r="AZ1278" s="113" t="str">
        <f t="shared" si="628"/>
        <v/>
      </c>
      <c r="BA1278" s="113" t="str">
        <f t="shared" si="629"/>
        <v/>
      </c>
      <c r="BB1278" s="113" t="str">
        <f t="shared" si="630"/>
        <v/>
      </c>
      <c r="BC1278" s="113" t="str">
        <f t="shared" si="631"/>
        <v/>
      </c>
      <c r="BD1278" s="113" t="str">
        <f t="shared" si="632"/>
        <v/>
      </c>
      <c r="BE1278" s="113" t="str">
        <f t="shared" si="633"/>
        <v/>
      </c>
      <c r="BF1278" s="113" t="str">
        <f t="shared" si="634"/>
        <v/>
      </c>
      <c r="BG1278" s="113" t="str">
        <f t="shared" si="635"/>
        <v/>
      </c>
      <c r="BH1278" s="113" t="str">
        <f t="shared" si="636"/>
        <v/>
      </c>
      <c r="BI1278" s="113" t="str">
        <f t="shared" si="637"/>
        <v/>
      </c>
      <c r="BJ1278" s="113" t="str">
        <f t="shared" si="638"/>
        <v/>
      </c>
      <c r="BK1278" s="113" t="str">
        <f t="shared" si="639"/>
        <v/>
      </c>
      <c r="BL1278" s="113" t="str">
        <f t="shared" si="640"/>
        <v/>
      </c>
      <c r="BM1278" s="113" t="str">
        <f t="shared" si="641"/>
        <v/>
      </c>
      <c r="BN1278" s="113" t="str">
        <f t="shared" si="642"/>
        <v/>
      </c>
    </row>
    <row r="1279" spans="1:66">
      <c r="A1279" s="111">
        <f>IF('Data Entry'!$H$4="","",'Data Entry'!$H$4)</f>
        <v>8</v>
      </c>
      <c r="B1279" s="111" t="str">
        <f>IF('Data Entry'!B1284="","",'Data Entry'!B1284)</f>
        <v/>
      </c>
      <c r="C1279" s="111" t="str">
        <f>IF('Data Entry'!C1284="","",'Data Entry'!C1284)</f>
        <v/>
      </c>
      <c r="D1279" s="114" t="str">
        <f>IF('Data Entry'!D1284="","",'Data Entry'!D1284)</f>
        <v/>
      </c>
      <c r="E1279" s="111" t="str">
        <f>IF('Data Entry'!E1284="","",UPPER('Data Entry'!E1284))</f>
        <v/>
      </c>
      <c r="F1279" s="111"/>
      <c r="G1279" s="111" t="str">
        <f>IF('Data Entry'!F1284="","",UPPER('Data Entry'!F1284))</f>
        <v/>
      </c>
      <c r="H1279" s="111"/>
      <c r="I1279" s="111"/>
      <c r="J1279" s="111"/>
      <c r="K1279" s="111" t="str">
        <f>IF('Data Entry'!G1284="","",'Data Entry'!G1284)</f>
        <v/>
      </c>
      <c r="L1279" s="111" t="str">
        <f>IF('Data Entry'!H1284="","",'Data Entry'!H1284)</f>
        <v/>
      </c>
      <c r="M1279" s="111"/>
      <c r="N1279" s="111"/>
      <c r="O1279" s="111"/>
      <c r="P1279" s="111"/>
      <c r="Q1279" s="111"/>
      <c r="R1279" s="111"/>
      <c r="S1279" s="111"/>
      <c r="T1279" s="111"/>
      <c r="U1279" s="111"/>
      <c r="V1279" s="111"/>
      <c r="W1279" s="111"/>
      <c r="X1279" s="111"/>
      <c r="Y1279" s="111"/>
      <c r="Z1279" s="111"/>
      <c r="AA1279" s="111"/>
      <c r="AB1279" s="111"/>
      <c r="AC1279" s="111"/>
      <c r="AD1279" s="111"/>
      <c r="AE1279" s="112"/>
      <c r="AF1279" s="68" t="str">
        <f>IF(AK1279="","",IF(AK1279&gt;0,COUNT($AG$2:AG1279),""))</f>
        <v/>
      </c>
      <c r="AG1279" s="113">
        <f t="shared" si="611"/>
        <v>8</v>
      </c>
      <c r="AH1279" s="113" t="str">
        <f t="shared" si="612"/>
        <v/>
      </c>
      <c r="AI1279" s="113" t="str">
        <f t="shared" si="613"/>
        <v/>
      </c>
      <c r="AJ1279" s="113" t="str">
        <f t="shared" si="614"/>
        <v/>
      </c>
      <c r="AK1279" s="113" t="str">
        <f t="shared" si="615"/>
        <v/>
      </c>
      <c r="AL1279" s="113">
        <f t="shared" si="616"/>
        <v>0</v>
      </c>
      <c r="AM1279" s="113" t="str">
        <f t="shared" si="617"/>
        <v/>
      </c>
      <c r="AN1279" s="113">
        <f t="shared" si="618"/>
        <v>0</v>
      </c>
      <c r="AO1279" s="113">
        <f t="shared" si="619"/>
        <v>0</v>
      </c>
      <c r="AP1279" s="113">
        <f t="shared" si="620"/>
        <v>0</v>
      </c>
      <c r="AQ1279" s="113" t="str">
        <f t="shared" si="621"/>
        <v/>
      </c>
      <c r="AR1279" s="113" t="str">
        <f t="shared" si="622"/>
        <v/>
      </c>
      <c r="AS1279" s="113">
        <f t="shared" si="623"/>
        <v>0</v>
      </c>
      <c r="AT1279" s="113">
        <f t="shared" si="624"/>
        <v>0</v>
      </c>
      <c r="AU1279" s="113">
        <f t="shared" si="625"/>
        <v>0</v>
      </c>
      <c r="AV1279" s="113">
        <f t="shared" si="626"/>
        <v>0</v>
      </c>
      <c r="AX1279" s="68" t="str">
        <f>IF(BC1279="","",IF(BC1279&gt;0,COUNT($AY$2:AY1279),""))</f>
        <v/>
      </c>
      <c r="AY1279" s="113" t="str">
        <f t="shared" si="627"/>
        <v/>
      </c>
      <c r="AZ1279" s="113" t="str">
        <f t="shared" si="628"/>
        <v/>
      </c>
      <c r="BA1279" s="113" t="str">
        <f t="shared" si="629"/>
        <v/>
      </c>
      <c r="BB1279" s="113" t="str">
        <f t="shared" si="630"/>
        <v/>
      </c>
      <c r="BC1279" s="113" t="str">
        <f t="shared" si="631"/>
        <v/>
      </c>
      <c r="BD1279" s="113" t="str">
        <f t="shared" si="632"/>
        <v/>
      </c>
      <c r="BE1279" s="113" t="str">
        <f t="shared" si="633"/>
        <v/>
      </c>
      <c r="BF1279" s="113" t="str">
        <f t="shared" si="634"/>
        <v/>
      </c>
      <c r="BG1279" s="113" t="str">
        <f t="shared" si="635"/>
        <v/>
      </c>
      <c r="BH1279" s="113" t="str">
        <f t="shared" si="636"/>
        <v/>
      </c>
      <c r="BI1279" s="113" t="str">
        <f t="shared" si="637"/>
        <v/>
      </c>
      <c r="BJ1279" s="113" t="str">
        <f t="shared" si="638"/>
        <v/>
      </c>
      <c r="BK1279" s="113" t="str">
        <f t="shared" si="639"/>
        <v/>
      </c>
      <c r="BL1279" s="113" t="str">
        <f t="shared" si="640"/>
        <v/>
      </c>
      <c r="BM1279" s="113" t="str">
        <f t="shared" si="641"/>
        <v/>
      </c>
      <c r="BN1279" s="113" t="str">
        <f t="shared" si="642"/>
        <v/>
      </c>
    </row>
    <row r="1280" spans="1:66">
      <c r="A1280" s="111">
        <f>IF('Data Entry'!$H$4="","",'Data Entry'!$H$4)</f>
        <v>8</v>
      </c>
      <c r="B1280" s="111" t="str">
        <f>IF('Data Entry'!B1285="","",'Data Entry'!B1285)</f>
        <v/>
      </c>
      <c r="C1280" s="111" t="str">
        <f>IF('Data Entry'!C1285="","",'Data Entry'!C1285)</f>
        <v/>
      </c>
      <c r="D1280" s="114" t="str">
        <f>IF('Data Entry'!D1285="","",'Data Entry'!D1285)</f>
        <v/>
      </c>
      <c r="E1280" s="111" t="str">
        <f>IF('Data Entry'!E1285="","",UPPER('Data Entry'!E1285))</f>
        <v/>
      </c>
      <c r="F1280" s="111"/>
      <c r="G1280" s="111" t="str">
        <f>IF('Data Entry'!F1285="","",UPPER('Data Entry'!F1285))</f>
        <v/>
      </c>
      <c r="H1280" s="111"/>
      <c r="I1280" s="111"/>
      <c r="J1280" s="111"/>
      <c r="K1280" s="111" t="str">
        <f>IF('Data Entry'!G1285="","",'Data Entry'!G1285)</f>
        <v/>
      </c>
      <c r="L1280" s="111" t="str">
        <f>IF('Data Entry'!H1285="","",'Data Entry'!H1285)</f>
        <v/>
      </c>
      <c r="M1280" s="111"/>
      <c r="N1280" s="111"/>
      <c r="O1280" s="111"/>
      <c r="P1280" s="111"/>
      <c r="Q1280" s="111"/>
      <c r="R1280" s="111"/>
      <c r="S1280" s="111"/>
      <c r="T1280" s="111"/>
      <c r="U1280" s="111"/>
      <c r="V1280" s="111"/>
      <c r="W1280" s="111"/>
      <c r="X1280" s="111"/>
      <c r="Y1280" s="111"/>
      <c r="Z1280" s="111"/>
      <c r="AA1280" s="111"/>
      <c r="AB1280" s="111"/>
      <c r="AC1280" s="111"/>
      <c r="AD1280" s="111"/>
      <c r="AE1280" s="112"/>
      <c r="AF1280" s="68" t="str">
        <f>IF(AK1280="","",IF(AK1280&gt;0,COUNT($AG$2:AG1280),""))</f>
        <v/>
      </c>
      <c r="AG1280" s="113">
        <f t="shared" si="611"/>
        <v>8</v>
      </c>
      <c r="AH1280" s="113" t="str">
        <f t="shared" si="612"/>
        <v/>
      </c>
      <c r="AI1280" s="113" t="str">
        <f t="shared" si="613"/>
        <v/>
      </c>
      <c r="AJ1280" s="113" t="str">
        <f t="shared" si="614"/>
        <v/>
      </c>
      <c r="AK1280" s="113" t="str">
        <f t="shared" si="615"/>
        <v/>
      </c>
      <c r="AL1280" s="113">
        <f t="shared" si="616"/>
        <v>0</v>
      </c>
      <c r="AM1280" s="113" t="str">
        <f t="shared" si="617"/>
        <v/>
      </c>
      <c r="AN1280" s="113">
        <f t="shared" si="618"/>
        <v>0</v>
      </c>
      <c r="AO1280" s="113">
        <f t="shared" si="619"/>
        <v>0</v>
      </c>
      <c r="AP1280" s="113">
        <f t="shared" si="620"/>
        <v>0</v>
      </c>
      <c r="AQ1280" s="113" t="str">
        <f t="shared" si="621"/>
        <v/>
      </c>
      <c r="AR1280" s="113" t="str">
        <f t="shared" si="622"/>
        <v/>
      </c>
      <c r="AS1280" s="113">
        <f t="shared" si="623"/>
        <v>0</v>
      </c>
      <c r="AT1280" s="113">
        <f t="shared" si="624"/>
        <v>0</v>
      </c>
      <c r="AU1280" s="113">
        <f t="shared" si="625"/>
        <v>0</v>
      </c>
      <c r="AV1280" s="113">
        <f t="shared" si="626"/>
        <v>0</v>
      </c>
      <c r="AX1280" s="68" t="str">
        <f>IF(BC1280="","",IF(BC1280&gt;0,COUNT($AY$2:AY1280),""))</f>
        <v/>
      </c>
      <c r="AY1280" s="113" t="str">
        <f t="shared" si="627"/>
        <v/>
      </c>
      <c r="AZ1280" s="113" t="str">
        <f t="shared" si="628"/>
        <v/>
      </c>
      <c r="BA1280" s="113" t="str">
        <f t="shared" si="629"/>
        <v/>
      </c>
      <c r="BB1280" s="113" t="str">
        <f t="shared" si="630"/>
        <v/>
      </c>
      <c r="BC1280" s="113" t="str">
        <f t="shared" si="631"/>
        <v/>
      </c>
      <c r="BD1280" s="113" t="str">
        <f t="shared" si="632"/>
        <v/>
      </c>
      <c r="BE1280" s="113" t="str">
        <f t="shared" si="633"/>
        <v/>
      </c>
      <c r="BF1280" s="113" t="str">
        <f t="shared" si="634"/>
        <v/>
      </c>
      <c r="BG1280" s="113" t="str">
        <f t="shared" si="635"/>
        <v/>
      </c>
      <c r="BH1280" s="113" t="str">
        <f t="shared" si="636"/>
        <v/>
      </c>
      <c r="BI1280" s="113" t="str">
        <f t="shared" si="637"/>
        <v/>
      </c>
      <c r="BJ1280" s="113" t="str">
        <f t="shared" si="638"/>
        <v/>
      </c>
      <c r="BK1280" s="113" t="str">
        <f t="shared" si="639"/>
        <v/>
      </c>
      <c r="BL1280" s="113" t="str">
        <f t="shared" si="640"/>
        <v/>
      </c>
      <c r="BM1280" s="113" t="str">
        <f t="shared" si="641"/>
        <v/>
      </c>
      <c r="BN1280" s="113" t="str">
        <f t="shared" si="642"/>
        <v/>
      </c>
    </row>
    <row r="1281" spans="1:66">
      <c r="A1281" s="111">
        <f>IF('Data Entry'!$H$4="","",'Data Entry'!$H$4)</f>
        <v>8</v>
      </c>
      <c r="B1281" s="111" t="str">
        <f>IF('Data Entry'!B1286="","",'Data Entry'!B1286)</f>
        <v/>
      </c>
      <c r="C1281" s="111" t="str">
        <f>IF('Data Entry'!C1286="","",'Data Entry'!C1286)</f>
        <v/>
      </c>
      <c r="D1281" s="114" t="str">
        <f>IF('Data Entry'!D1286="","",'Data Entry'!D1286)</f>
        <v/>
      </c>
      <c r="E1281" s="111" t="str">
        <f>IF('Data Entry'!E1286="","",UPPER('Data Entry'!E1286))</f>
        <v/>
      </c>
      <c r="F1281" s="111"/>
      <c r="G1281" s="111" t="str">
        <f>IF('Data Entry'!F1286="","",UPPER('Data Entry'!F1286))</f>
        <v/>
      </c>
      <c r="H1281" s="111"/>
      <c r="I1281" s="111"/>
      <c r="J1281" s="111"/>
      <c r="K1281" s="111" t="str">
        <f>IF('Data Entry'!G1286="","",'Data Entry'!G1286)</f>
        <v/>
      </c>
      <c r="L1281" s="111" t="str">
        <f>IF('Data Entry'!H1286="","",'Data Entry'!H1286)</f>
        <v/>
      </c>
      <c r="M1281" s="111"/>
      <c r="N1281" s="111"/>
      <c r="O1281" s="111"/>
      <c r="P1281" s="111"/>
      <c r="Q1281" s="111"/>
      <c r="R1281" s="111"/>
      <c r="S1281" s="111"/>
      <c r="T1281" s="111"/>
      <c r="U1281" s="111"/>
      <c r="V1281" s="111"/>
      <c r="W1281" s="111"/>
      <c r="X1281" s="111"/>
      <c r="Y1281" s="111"/>
      <c r="Z1281" s="111"/>
      <c r="AA1281" s="111"/>
      <c r="AB1281" s="111"/>
      <c r="AC1281" s="111"/>
      <c r="AD1281" s="111"/>
      <c r="AE1281" s="112"/>
      <c r="AF1281" s="68" t="str">
        <f>IF(AK1281="","",IF(AK1281&gt;0,COUNT($AG$2:AG1281),""))</f>
        <v/>
      </c>
      <c r="AG1281" s="113">
        <f t="shared" si="611"/>
        <v>8</v>
      </c>
      <c r="AH1281" s="113" t="str">
        <f t="shared" si="612"/>
        <v/>
      </c>
      <c r="AI1281" s="113" t="str">
        <f t="shared" si="613"/>
        <v/>
      </c>
      <c r="AJ1281" s="113" t="str">
        <f t="shared" si="614"/>
        <v/>
      </c>
      <c r="AK1281" s="113" t="str">
        <f t="shared" si="615"/>
        <v/>
      </c>
      <c r="AL1281" s="113">
        <f t="shared" si="616"/>
        <v>0</v>
      </c>
      <c r="AM1281" s="113" t="str">
        <f t="shared" si="617"/>
        <v/>
      </c>
      <c r="AN1281" s="113">
        <f t="shared" si="618"/>
        <v>0</v>
      </c>
      <c r="AO1281" s="113">
        <f t="shared" si="619"/>
        <v>0</v>
      </c>
      <c r="AP1281" s="113">
        <f t="shared" si="620"/>
        <v>0</v>
      </c>
      <c r="AQ1281" s="113" t="str">
        <f t="shared" si="621"/>
        <v/>
      </c>
      <c r="AR1281" s="113" t="str">
        <f t="shared" si="622"/>
        <v/>
      </c>
      <c r="AS1281" s="113">
        <f t="shared" si="623"/>
        <v>0</v>
      </c>
      <c r="AT1281" s="113">
        <f t="shared" si="624"/>
        <v>0</v>
      </c>
      <c r="AU1281" s="113">
        <f t="shared" si="625"/>
        <v>0</v>
      </c>
      <c r="AV1281" s="113">
        <f t="shared" si="626"/>
        <v>0</v>
      </c>
      <c r="AX1281" s="68" t="str">
        <f>IF(BC1281="","",IF(BC1281&gt;0,COUNT($AY$2:AY1281),""))</f>
        <v/>
      </c>
      <c r="AY1281" s="113" t="str">
        <f t="shared" si="627"/>
        <v/>
      </c>
      <c r="AZ1281" s="113" t="str">
        <f t="shared" si="628"/>
        <v/>
      </c>
      <c r="BA1281" s="113" t="str">
        <f t="shared" si="629"/>
        <v/>
      </c>
      <c r="BB1281" s="113" t="str">
        <f t="shared" si="630"/>
        <v/>
      </c>
      <c r="BC1281" s="113" t="str">
        <f t="shared" si="631"/>
        <v/>
      </c>
      <c r="BD1281" s="113" t="str">
        <f t="shared" si="632"/>
        <v/>
      </c>
      <c r="BE1281" s="113" t="str">
        <f t="shared" si="633"/>
        <v/>
      </c>
      <c r="BF1281" s="113" t="str">
        <f t="shared" si="634"/>
        <v/>
      </c>
      <c r="BG1281" s="113" t="str">
        <f t="shared" si="635"/>
        <v/>
      </c>
      <c r="BH1281" s="113" t="str">
        <f t="shared" si="636"/>
        <v/>
      </c>
      <c r="BI1281" s="113" t="str">
        <f t="shared" si="637"/>
        <v/>
      </c>
      <c r="BJ1281" s="113" t="str">
        <f t="shared" si="638"/>
        <v/>
      </c>
      <c r="BK1281" s="113" t="str">
        <f t="shared" si="639"/>
        <v/>
      </c>
      <c r="BL1281" s="113" t="str">
        <f t="shared" si="640"/>
        <v/>
      </c>
      <c r="BM1281" s="113" t="str">
        <f t="shared" si="641"/>
        <v/>
      </c>
      <c r="BN1281" s="113" t="str">
        <f t="shared" si="642"/>
        <v/>
      </c>
    </row>
    <row r="1282" spans="1:66">
      <c r="A1282" s="111">
        <f>IF('Data Entry'!$H$4="","",'Data Entry'!$H$4)</f>
        <v>8</v>
      </c>
      <c r="B1282" s="111" t="str">
        <f>IF('Data Entry'!B1287="","",'Data Entry'!B1287)</f>
        <v/>
      </c>
      <c r="C1282" s="111" t="str">
        <f>IF('Data Entry'!C1287="","",'Data Entry'!C1287)</f>
        <v/>
      </c>
      <c r="D1282" s="114" t="str">
        <f>IF('Data Entry'!D1287="","",'Data Entry'!D1287)</f>
        <v/>
      </c>
      <c r="E1282" s="111" t="str">
        <f>IF('Data Entry'!E1287="","",UPPER('Data Entry'!E1287))</f>
        <v/>
      </c>
      <c r="F1282" s="111"/>
      <c r="G1282" s="111" t="str">
        <f>IF('Data Entry'!F1287="","",UPPER('Data Entry'!F1287))</f>
        <v/>
      </c>
      <c r="H1282" s="111"/>
      <c r="I1282" s="111"/>
      <c r="J1282" s="111"/>
      <c r="K1282" s="111" t="str">
        <f>IF('Data Entry'!G1287="","",'Data Entry'!G1287)</f>
        <v/>
      </c>
      <c r="L1282" s="111" t="str">
        <f>IF('Data Entry'!H1287="","",'Data Entry'!H1287)</f>
        <v/>
      </c>
      <c r="M1282" s="111"/>
      <c r="N1282" s="111"/>
      <c r="O1282" s="111"/>
      <c r="P1282" s="111"/>
      <c r="Q1282" s="111"/>
      <c r="R1282" s="111"/>
      <c r="S1282" s="111"/>
      <c r="T1282" s="111"/>
      <c r="U1282" s="111"/>
      <c r="V1282" s="111"/>
      <c r="W1282" s="111"/>
      <c r="X1282" s="111"/>
      <c r="Y1282" s="111"/>
      <c r="Z1282" s="111"/>
      <c r="AA1282" s="111"/>
      <c r="AB1282" s="111"/>
      <c r="AC1282" s="111"/>
      <c r="AD1282" s="111"/>
      <c r="AE1282" s="112"/>
      <c r="AF1282" s="68" t="str">
        <f>IF(AK1282="","",IF(AK1282&gt;0,COUNT($AG$2:AG1282),""))</f>
        <v/>
      </c>
      <c r="AG1282" s="113">
        <f t="shared" si="611"/>
        <v>8</v>
      </c>
      <c r="AH1282" s="113" t="str">
        <f t="shared" si="612"/>
        <v/>
      </c>
      <c r="AI1282" s="113" t="str">
        <f t="shared" si="613"/>
        <v/>
      </c>
      <c r="AJ1282" s="113" t="str">
        <f t="shared" si="614"/>
        <v/>
      </c>
      <c r="AK1282" s="113" t="str">
        <f t="shared" si="615"/>
        <v/>
      </c>
      <c r="AL1282" s="113">
        <f t="shared" si="616"/>
        <v>0</v>
      </c>
      <c r="AM1282" s="113" t="str">
        <f t="shared" si="617"/>
        <v/>
      </c>
      <c r="AN1282" s="113">
        <f t="shared" si="618"/>
        <v>0</v>
      </c>
      <c r="AO1282" s="113">
        <f t="shared" si="619"/>
        <v>0</v>
      </c>
      <c r="AP1282" s="113">
        <f t="shared" si="620"/>
        <v>0</v>
      </c>
      <c r="AQ1282" s="113" t="str">
        <f t="shared" si="621"/>
        <v/>
      </c>
      <c r="AR1282" s="113" t="str">
        <f t="shared" si="622"/>
        <v/>
      </c>
      <c r="AS1282" s="113">
        <f t="shared" si="623"/>
        <v>0</v>
      </c>
      <c r="AT1282" s="113">
        <f t="shared" si="624"/>
        <v>0</v>
      </c>
      <c r="AU1282" s="113">
        <f t="shared" si="625"/>
        <v>0</v>
      </c>
      <c r="AV1282" s="113">
        <f t="shared" si="626"/>
        <v>0</v>
      </c>
      <c r="AX1282" s="68" t="str">
        <f>IF(BC1282="","",IF(BC1282&gt;0,COUNT($AY$2:AY1282),""))</f>
        <v/>
      </c>
      <c r="AY1282" s="113" t="str">
        <f t="shared" si="627"/>
        <v/>
      </c>
      <c r="AZ1282" s="113" t="str">
        <f t="shared" si="628"/>
        <v/>
      </c>
      <c r="BA1282" s="113" t="str">
        <f t="shared" si="629"/>
        <v/>
      </c>
      <c r="BB1282" s="113" t="str">
        <f t="shared" si="630"/>
        <v/>
      </c>
      <c r="BC1282" s="113" t="str">
        <f t="shared" si="631"/>
        <v/>
      </c>
      <c r="BD1282" s="113" t="str">
        <f t="shared" si="632"/>
        <v/>
      </c>
      <c r="BE1282" s="113" t="str">
        <f t="shared" si="633"/>
        <v/>
      </c>
      <c r="BF1282" s="113" t="str">
        <f t="shared" si="634"/>
        <v/>
      </c>
      <c r="BG1282" s="113" t="str">
        <f t="shared" si="635"/>
        <v/>
      </c>
      <c r="BH1282" s="113" t="str">
        <f t="shared" si="636"/>
        <v/>
      </c>
      <c r="BI1282" s="113" t="str">
        <f t="shared" si="637"/>
        <v/>
      </c>
      <c r="BJ1282" s="113" t="str">
        <f t="shared" si="638"/>
        <v/>
      </c>
      <c r="BK1282" s="113" t="str">
        <f t="shared" si="639"/>
        <v/>
      </c>
      <c r="BL1282" s="113" t="str">
        <f t="shared" si="640"/>
        <v/>
      </c>
      <c r="BM1282" s="113" t="str">
        <f t="shared" si="641"/>
        <v/>
      </c>
      <c r="BN1282" s="113" t="str">
        <f t="shared" si="642"/>
        <v/>
      </c>
    </row>
    <row r="1283" spans="1:66">
      <c r="A1283" s="111">
        <f>IF('Data Entry'!$H$4="","",'Data Entry'!$H$4)</f>
        <v>8</v>
      </c>
      <c r="B1283" s="111" t="str">
        <f>IF('Data Entry'!B1288="","",'Data Entry'!B1288)</f>
        <v/>
      </c>
      <c r="C1283" s="111" t="str">
        <f>IF('Data Entry'!C1288="","",'Data Entry'!C1288)</f>
        <v/>
      </c>
      <c r="D1283" s="114" t="str">
        <f>IF('Data Entry'!D1288="","",'Data Entry'!D1288)</f>
        <v/>
      </c>
      <c r="E1283" s="111" t="str">
        <f>IF('Data Entry'!E1288="","",UPPER('Data Entry'!E1288))</f>
        <v/>
      </c>
      <c r="F1283" s="111"/>
      <c r="G1283" s="111" t="str">
        <f>IF('Data Entry'!F1288="","",UPPER('Data Entry'!F1288))</f>
        <v/>
      </c>
      <c r="H1283" s="111"/>
      <c r="I1283" s="111"/>
      <c r="J1283" s="111"/>
      <c r="K1283" s="111" t="str">
        <f>IF('Data Entry'!G1288="","",'Data Entry'!G1288)</f>
        <v/>
      </c>
      <c r="L1283" s="111" t="str">
        <f>IF('Data Entry'!H1288="","",'Data Entry'!H1288)</f>
        <v/>
      </c>
      <c r="M1283" s="111"/>
      <c r="N1283" s="111"/>
      <c r="O1283" s="111"/>
      <c r="P1283" s="111"/>
      <c r="Q1283" s="111"/>
      <c r="R1283" s="111"/>
      <c r="S1283" s="111"/>
      <c r="T1283" s="111"/>
      <c r="U1283" s="111"/>
      <c r="V1283" s="111"/>
      <c r="W1283" s="111"/>
      <c r="X1283" s="111"/>
      <c r="Y1283" s="111"/>
      <c r="Z1283" s="111"/>
      <c r="AA1283" s="111"/>
      <c r="AB1283" s="111"/>
      <c r="AC1283" s="111"/>
      <c r="AD1283" s="111"/>
      <c r="AE1283" s="112"/>
      <c r="AF1283" s="68" t="str">
        <f>IF(AK1283="","",IF(AK1283&gt;0,COUNT($AG$2:AG1283),""))</f>
        <v/>
      </c>
      <c r="AG1283" s="113">
        <f t="shared" ref="AG1283:AG1346" si="643">IF(AND($AJ$1=8,$A1283=8),A1283,"")</f>
        <v>8</v>
      </c>
      <c r="AH1283" s="113" t="str">
        <f t="shared" ref="AH1283:AH1346" si="644">IF(AND($AJ$1=8,$A1283=8),B1283,"")</f>
        <v/>
      </c>
      <c r="AI1283" s="113" t="str">
        <f t="shared" ref="AI1283:AI1346" si="645">IF(AND($AJ$1=8,$A1283=8),C1283,"")</f>
        <v/>
      </c>
      <c r="AJ1283" s="113" t="str">
        <f t="shared" ref="AJ1283:AJ1346" si="646">IF(AND($AJ$1=8,$A1283=8),D1283,"")</f>
        <v/>
      </c>
      <c r="AK1283" s="113" t="str">
        <f t="shared" ref="AK1283:AK1346" si="647">IF(AND($AJ$1=8,$A1283=8),E1283,"")</f>
        <v/>
      </c>
      <c r="AL1283" s="113">
        <f t="shared" ref="AL1283:AL1346" si="648">IF(AND($AJ$1=8,$A1283=8),F1283,"")</f>
        <v>0</v>
      </c>
      <c r="AM1283" s="113" t="str">
        <f t="shared" ref="AM1283:AM1346" si="649">IF(AND($AJ$1=8,$A1283=8),G1283,"")</f>
        <v/>
      </c>
      <c r="AN1283" s="113">
        <f t="shared" ref="AN1283:AN1346" si="650">IF(AND($AJ$1=8,$A1283=8),H1283,"")</f>
        <v>0</v>
      </c>
      <c r="AO1283" s="113">
        <f t="shared" ref="AO1283:AO1346" si="651">IF(AND($AJ$1=8,$A1283=8),I1283,"")</f>
        <v>0</v>
      </c>
      <c r="AP1283" s="113">
        <f t="shared" ref="AP1283:AP1346" si="652">IF(AND($AJ$1=8,$A1283=8),J1283,"")</f>
        <v>0</v>
      </c>
      <c r="AQ1283" s="113" t="str">
        <f t="shared" ref="AQ1283:AQ1346" si="653">IF(AND($AJ$1=8,$A1283=8),K1283,"")</f>
        <v/>
      </c>
      <c r="AR1283" s="113" t="str">
        <f t="shared" ref="AR1283:AR1346" si="654">IF(AND($AJ$1=8,$A1283=8),L1283,"")</f>
        <v/>
      </c>
      <c r="AS1283" s="113">
        <f t="shared" ref="AS1283:AS1346" si="655">IF(AND($AJ$1=8,$A1283=8),M1283,"")</f>
        <v>0</v>
      </c>
      <c r="AT1283" s="113">
        <f t="shared" ref="AT1283:AT1346" si="656">IF(AND($AJ$1=8,$A1283=8),N1283,"")</f>
        <v>0</v>
      </c>
      <c r="AU1283" s="113">
        <f t="shared" ref="AU1283:AU1346" si="657">IF(AND($AJ$1=8,$A1283=8),O1283,"")</f>
        <v>0</v>
      </c>
      <c r="AV1283" s="113">
        <f t="shared" ref="AV1283:AV1346" si="658">IF(AND($AJ$1=8,$A1283=8),P1283,"")</f>
        <v>0</v>
      </c>
      <c r="AX1283" s="68" t="str">
        <f>IF(BC1283="","",IF(BC1283&gt;0,COUNT($AY$2:AY1283),""))</f>
        <v/>
      </c>
      <c r="AY1283" s="113" t="str">
        <f t="shared" ref="AY1283:AY1346" si="659">IF(AND($BB$1=8,$A1283=8,$BC$1=B1283),A1283,"")</f>
        <v/>
      </c>
      <c r="AZ1283" s="113" t="str">
        <f t="shared" ref="AZ1283:AZ1346" si="660">IF(AND($BB$1=8,$A1283=8,$BC$1=$B1283),B1283,"")</f>
        <v/>
      </c>
      <c r="BA1283" s="113" t="str">
        <f t="shared" ref="BA1283:BA1346" si="661">IF(AND($BB$1=8,$A1283=8,$BC$1=$B1283),C1283,"")</f>
        <v/>
      </c>
      <c r="BB1283" s="113" t="str">
        <f t="shared" ref="BB1283:BB1346" si="662">IF(AND($BB$1=8,$A1283=8,$BC$1=$B1283),D1283,"")</f>
        <v/>
      </c>
      <c r="BC1283" s="113" t="str">
        <f t="shared" ref="BC1283:BC1346" si="663">IF(AND($BB$1=8,$A1283=8,$BC$1=$B1283),E1283,"")</f>
        <v/>
      </c>
      <c r="BD1283" s="113" t="str">
        <f t="shared" ref="BD1283:BD1346" si="664">IF(AND($BB$1=8,$A1283=8,$BC$1=$B1283),F1283,"")</f>
        <v/>
      </c>
      <c r="BE1283" s="113" t="str">
        <f t="shared" ref="BE1283:BE1346" si="665">IF(AND($BB$1=8,$A1283=8,$BC$1=$B1283),G1283,"")</f>
        <v/>
      </c>
      <c r="BF1283" s="113" t="str">
        <f t="shared" ref="BF1283:BF1346" si="666">IF(AND($BB$1=8,$A1283=8,$BC$1=$B1283),H1283,"")</f>
        <v/>
      </c>
      <c r="BG1283" s="113" t="str">
        <f t="shared" ref="BG1283:BG1346" si="667">IF(AND($BB$1=8,$A1283=8,$BC$1=$B1283),I1283,"")</f>
        <v/>
      </c>
      <c r="BH1283" s="113" t="str">
        <f t="shared" ref="BH1283:BH1346" si="668">IF(AND($BB$1=8,$A1283=8,$BC$1=$B1283),J1283,"")</f>
        <v/>
      </c>
      <c r="BI1283" s="113" t="str">
        <f t="shared" ref="BI1283:BI1346" si="669">IF(AND($BB$1=8,$A1283=8,$BC$1=$B1283),K1283,"")</f>
        <v/>
      </c>
      <c r="BJ1283" s="113" t="str">
        <f t="shared" ref="BJ1283:BJ1346" si="670">IF(AND($BB$1=8,$A1283=8,$BC$1=$B1283),L1283,"")</f>
        <v/>
      </c>
      <c r="BK1283" s="113" t="str">
        <f t="shared" ref="BK1283:BK1346" si="671">IF(AND($BB$1=8,$A1283=8,$BC$1=$B1283),M1283,"")</f>
        <v/>
      </c>
      <c r="BL1283" s="113" t="str">
        <f t="shared" ref="BL1283:BL1346" si="672">IF(AND($BB$1=8,$A1283=8,$BC$1=$B1283),N1283,"")</f>
        <v/>
      </c>
      <c r="BM1283" s="113" t="str">
        <f t="shared" ref="BM1283:BM1346" si="673">IF(AND($BB$1=8,$A1283=8,$BC$1=$B1283),O1283,"")</f>
        <v/>
      </c>
      <c r="BN1283" s="113" t="str">
        <f t="shared" ref="BN1283:BN1346" si="674">IF(AND($BB$1=8,$A1283=8,$BC$1=$B1283),P1283,"")</f>
        <v/>
      </c>
    </row>
    <row r="1284" spans="1:66">
      <c r="A1284" s="111">
        <f>IF('Data Entry'!$H$4="","",'Data Entry'!$H$4)</f>
        <v>8</v>
      </c>
      <c r="B1284" s="111" t="str">
        <f>IF('Data Entry'!B1289="","",'Data Entry'!B1289)</f>
        <v/>
      </c>
      <c r="C1284" s="111" t="str">
        <f>IF('Data Entry'!C1289="","",'Data Entry'!C1289)</f>
        <v/>
      </c>
      <c r="D1284" s="114" t="str">
        <f>IF('Data Entry'!D1289="","",'Data Entry'!D1289)</f>
        <v/>
      </c>
      <c r="E1284" s="111" t="str">
        <f>IF('Data Entry'!E1289="","",UPPER('Data Entry'!E1289))</f>
        <v/>
      </c>
      <c r="F1284" s="111"/>
      <c r="G1284" s="111" t="str">
        <f>IF('Data Entry'!F1289="","",UPPER('Data Entry'!F1289))</f>
        <v/>
      </c>
      <c r="H1284" s="111"/>
      <c r="I1284" s="111"/>
      <c r="J1284" s="111"/>
      <c r="K1284" s="111" t="str">
        <f>IF('Data Entry'!G1289="","",'Data Entry'!G1289)</f>
        <v/>
      </c>
      <c r="L1284" s="111" t="str">
        <f>IF('Data Entry'!H1289="","",'Data Entry'!H1289)</f>
        <v/>
      </c>
      <c r="M1284" s="111"/>
      <c r="N1284" s="111"/>
      <c r="O1284" s="111"/>
      <c r="P1284" s="111"/>
      <c r="Q1284" s="111"/>
      <c r="R1284" s="111"/>
      <c r="S1284" s="111"/>
      <c r="T1284" s="111"/>
      <c r="U1284" s="111"/>
      <c r="V1284" s="111"/>
      <c r="W1284" s="111"/>
      <c r="X1284" s="111"/>
      <c r="Y1284" s="111"/>
      <c r="Z1284" s="111"/>
      <c r="AA1284" s="111"/>
      <c r="AB1284" s="111"/>
      <c r="AC1284" s="111"/>
      <c r="AD1284" s="111"/>
      <c r="AE1284" s="112"/>
      <c r="AF1284" s="68" t="str">
        <f>IF(AK1284="","",IF(AK1284&gt;0,COUNT($AG$2:AG1284),""))</f>
        <v/>
      </c>
      <c r="AG1284" s="113">
        <f t="shared" si="643"/>
        <v>8</v>
      </c>
      <c r="AH1284" s="113" t="str">
        <f t="shared" si="644"/>
        <v/>
      </c>
      <c r="AI1284" s="113" t="str">
        <f t="shared" si="645"/>
        <v/>
      </c>
      <c r="AJ1284" s="113" t="str">
        <f t="shared" si="646"/>
        <v/>
      </c>
      <c r="AK1284" s="113" t="str">
        <f t="shared" si="647"/>
        <v/>
      </c>
      <c r="AL1284" s="113">
        <f t="shared" si="648"/>
        <v>0</v>
      </c>
      <c r="AM1284" s="113" t="str">
        <f t="shared" si="649"/>
        <v/>
      </c>
      <c r="AN1284" s="113">
        <f t="shared" si="650"/>
        <v>0</v>
      </c>
      <c r="AO1284" s="113">
        <f t="shared" si="651"/>
        <v>0</v>
      </c>
      <c r="AP1284" s="113">
        <f t="shared" si="652"/>
        <v>0</v>
      </c>
      <c r="AQ1284" s="113" t="str">
        <f t="shared" si="653"/>
        <v/>
      </c>
      <c r="AR1284" s="113" t="str">
        <f t="shared" si="654"/>
        <v/>
      </c>
      <c r="AS1284" s="113">
        <f t="shared" si="655"/>
        <v>0</v>
      </c>
      <c r="AT1284" s="113">
        <f t="shared" si="656"/>
        <v>0</v>
      </c>
      <c r="AU1284" s="113">
        <f t="shared" si="657"/>
        <v>0</v>
      </c>
      <c r="AV1284" s="113">
        <f t="shared" si="658"/>
        <v>0</v>
      </c>
      <c r="AX1284" s="68" t="str">
        <f>IF(BC1284="","",IF(BC1284&gt;0,COUNT($AY$2:AY1284),""))</f>
        <v/>
      </c>
      <c r="AY1284" s="113" t="str">
        <f t="shared" si="659"/>
        <v/>
      </c>
      <c r="AZ1284" s="113" t="str">
        <f t="shared" si="660"/>
        <v/>
      </c>
      <c r="BA1284" s="113" t="str">
        <f t="shared" si="661"/>
        <v/>
      </c>
      <c r="BB1284" s="113" t="str">
        <f t="shared" si="662"/>
        <v/>
      </c>
      <c r="BC1284" s="113" t="str">
        <f t="shared" si="663"/>
        <v/>
      </c>
      <c r="BD1284" s="113" t="str">
        <f t="shared" si="664"/>
        <v/>
      </c>
      <c r="BE1284" s="113" t="str">
        <f t="shared" si="665"/>
        <v/>
      </c>
      <c r="BF1284" s="113" t="str">
        <f t="shared" si="666"/>
        <v/>
      </c>
      <c r="BG1284" s="113" t="str">
        <f t="shared" si="667"/>
        <v/>
      </c>
      <c r="BH1284" s="113" t="str">
        <f t="shared" si="668"/>
        <v/>
      </c>
      <c r="BI1284" s="113" t="str">
        <f t="shared" si="669"/>
        <v/>
      </c>
      <c r="BJ1284" s="113" t="str">
        <f t="shared" si="670"/>
        <v/>
      </c>
      <c r="BK1284" s="113" t="str">
        <f t="shared" si="671"/>
        <v/>
      </c>
      <c r="BL1284" s="113" t="str">
        <f t="shared" si="672"/>
        <v/>
      </c>
      <c r="BM1284" s="113" t="str">
        <f t="shared" si="673"/>
        <v/>
      </c>
      <c r="BN1284" s="113" t="str">
        <f t="shared" si="674"/>
        <v/>
      </c>
    </row>
    <row r="1285" spans="1:66">
      <c r="A1285" s="111">
        <f>IF('Data Entry'!$H$4="","",'Data Entry'!$H$4)</f>
        <v>8</v>
      </c>
      <c r="B1285" s="111" t="str">
        <f>IF('Data Entry'!B1290="","",'Data Entry'!B1290)</f>
        <v/>
      </c>
      <c r="C1285" s="111" t="str">
        <f>IF('Data Entry'!C1290="","",'Data Entry'!C1290)</f>
        <v/>
      </c>
      <c r="D1285" s="114" t="str">
        <f>IF('Data Entry'!D1290="","",'Data Entry'!D1290)</f>
        <v/>
      </c>
      <c r="E1285" s="111" t="str">
        <f>IF('Data Entry'!E1290="","",UPPER('Data Entry'!E1290))</f>
        <v/>
      </c>
      <c r="F1285" s="111"/>
      <c r="G1285" s="111" t="str">
        <f>IF('Data Entry'!F1290="","",UPPER('Data Entry'!F1290))</f>
        <v/>
      </c>
      <c r="H1285" s="111"/>
      <c r="I1285" s="111"/>
      <c r="J1285" s="111"/>
      <c r="K1285" s="111" t="str">
        <f>IF('Data Entry'!G1290="","",'Data Entry'!G1290)</f>
        <v/>
      </c>
      <c r="L1285" s="111" t="str">
        <f>IF('Data Entry'!H1290="","",'Data Entry'!H1290)</f>
        <v/>
      </c>
      <c r="M1285" s="111"/>
      <c r="N1285" s="111"/>
      <c r="O1285" s="111"/>
      <c r="P1285" s="111"/>
      <c r="Q1285" s="111"/>
      <c r="R1285" s="111"/>
      <c r="S1285" s="111"/>
      <c r="T1285" s="111"/>
      <c r="U1285" s="111"/>
      <c r="V1285" s="111"/>
      <c r="W1285" s="111"/>
      <c r="X1285" s="111"/>
      <c r="Y1285" s="111"/>
      <c r="Z1285" s="111"/>
      <c r="AA1285" s="111"/>
      <c r="AB1285" s="111"/>
      <c r="AC1285" s="111"/>
      <c r="AD1285" s="111"/>
      <c r="AE1285" s="112"/>
      <c r="AF1285" s="68" t="str">
        <f>IF(AK1285="","",IF(AK1285&gt;0,COUNT($AG$2:AG1285),""))</f>
        <v/>
      </c>
      <c r="AG1285" s="113">
        <f t="shared" si="643"/>
        <v>8</v>
      </c>
      <c r="AH1285" s="113" t="str">
        <f t="shared" si="644"/>
        <v/>
      </c>
      <c r="AI1285" s="113" t="str">
        <f t="shared" si="645"/>
        <v/>
      </c>
      <c r="AJ1285" s="113" t="str">
        <f t="shared" si="646"/>
        <v/>
      </c>
      <c r="AK1285" s="113" t="str">
        <f t="shared" si="647"/>
        <v/>
      </c>
      <c r="AL1285" s="113">
        <f t="shared" si="648"/>
        <v>0</v>
      </c>
      <c r="AM1285" s="113" t="str">
        <f t="shared" si="649"/>
        <v/>
      </c>
      <c r="AN1285" s="113">
        <f t="shared" si="650"/>
        <v>0</v>
      </c>
      <c r="AO1285" s="113">
        <f t="shared" si="651"/>
        <v>0</v>
      </c>
      <c r="AP1285" s="113">
        <f t="shared" si="652"/>
        <v>0</v>
      </c>
      <c r="AQ1285" s="113" t="str">
        <f t="shared" si="653"/>
        <v/>
      </c>
      <c r="AR1285" s="113" t="str">
        <f t="shared" si="654"/>
        <v/>
      </c>
      <c r="AS1285" s="113">
        <f t="shared" si="655"/>
        <v>0</v>
      </c>
      <c r="AT1285" s="113">
        <f t="shared" si="656"/>
        <v>0</v>
      </c>
      <c r="AU1285" s="113">
        <f t="shared" si="657"/>
        <v>0</v>
      </c>
      <c r="AV1285" s="113">
        <f t="shared" si="658"/>
        <v>0</v>
      </c>
      <c r="AX1285" s="68" t="str">
        <f>IF(BC1285="","",IF(BC1285&gt;0,COUNT($AY$2:AY1285),""))</f>
        <v/>
      </c>
      <c r="AY1285" s="113" t="str">
        <f t="shared" si="659"/>
        <v/>
      </c>
      <c r="AZ1285" s="113" t="str">
        <f t="shared" si="660"/>
        <v/>
      </c>
      <c r="BA1285" s="113" t="str">
        <f t="shared" si="661"/>
        <v/>
      </c>
      <c r="BB1285" s="113" t="str">
        <f t="shared" si="662"/>
        <v/>
      </c>
      <c r="BC1285" s="113" t="str">
        <f t="shared" si="663"/>
        <v/>
      </c>
      <c r="BD1285" s="113" t="str">
        <f t="shared" si="664"/>
        <v/>
      </c>
      <c r="BE1285" s="113" t="str">
        <f t="shared" si="665"/>
        <v/>
      </c>
      <c r="BF1285" s="113" t="str">
        <f t="shared" si="666"/>
        <v/>
      </c>
      <c r="BG1285" s="113" t="str">
        <f t="shared" si="667"/>
        <v/>
      </c>
      <c r="BH1285" s="113" t="str">
        <f t="shared" si="668"/>
        <v/>
      </c>
      <c r="BI1285" s="113" t="str">
        <f t="shared" si="669"/>
        <v/>
      </c>
      <c r="BJ1285" s="113" t="str">
        <f t="shared" si="670"/>
        <v/>
      </c>
      <c r="BK1285" s="113" t="str">
        <f t="shared" si="671"/>
        <v/>
      </c>
      <c r="BL1285" s="113" t="str">
        <f t="shared" si="672"/>
        <v/>
      </c>
      <c r="BM1285" s="113" t="str">
        <f t="shared" si="673"/>
        <v/>
      </c>
      <c r="BN1285" s="113" t="str">
        <f t="shared" si="674"/>
        <v/>
      </c>
    </row>
    <row r="1286" spans="1:66">
      <c r="A1286" s="111">
        <f>IF('Data Entry'!$H$4="","",'Data Entry'!$H$4)</f>
        <v>8</v>
      </c>
      <c r="B1286" s="111" t="str">
        <f>IF('Data Entry'!B1291="","",'Data Entry'!B1291)</f>
        <v/>
      </c>
      <c r="C1286" s="111" t="str">
        <f>IF('Data Entry'!C1291="","",'Data Entry'!C1291)</f>
        <v/>
      </c>
      <c r="D1286" s="114" t="str">
        <f>IF('Data Entry'!D1291="","",'Data Entry'!D1291)</f>
        <v/>
      </c>
      <c r="E1286" s="111" t="str">
        <f>IF('Data Entry'!E1291="","",UPPER('Data Entry'!E1291))</f>
        <v/>
      </c>
      <c r="F1286" s="111"/>
      <c r="G1286" s="111" t="str">
        <f>IF('Data Entry'!F1291="","",UPPER('Data Entry'!F1291))</f>
        <v/>
      </c>
      <c r="H1286" s="111"/>
      <c r="I1286" s="111"/>
      <c r="J1286" s="111"/>
      <c r="K1286" s="111" t="str">
        <f>IF('Data Entry'!G1291="","",'Data Entry'!G1291)</f>
        <v/>
      </c>
      <c r="L1286" s="111" t="str">
        <f>IF('Data Entry'!H1291="","",'Data Entry'!H1291)</f>
        <v/>
      </c>
      <c r="M1286" s="111"/>
      <c r="N1286" s="111"/>
      <c r="O1286" s="111"/>
      <c r="P1286" s="111"/>
      <c r="Q1286" s="111"/>
      <c r="R1286" s="111"/>
      <c r="S1286" s="111"/>
      <c r="T1286" s="111"/>
      <c r="U1286" s="111"/>
      <c r="V1286" s="111"/>
      <c r="W1286" s="111"/>
      <c r="X1286" s="111"/>
      <c r="Y1286" s="111"/>
      <c r="Z1286" s="111"/>
      <c r="AA1286" s="111"/>
      <c r="AB1286" s="111"/>
      <c r="AC1286" s="111"/>
      <c r="AD1286" s="111"/>
      <c r="AE1286" s="112"/>
      <c r="AF1286" s="68" t="str">
        <f>IF(AK1286="","",IF(AK1286&gt;0,COUNT($AG$2:AG1286),""))</f>
        <v/>
      </c>
      <c r="AG1286" s="113">
        <f t="shared" si="643"/>
        <v>8</v>
      </c>
      <c r="AH1286" s="113" t="str">
        <f t="shared" si="644"/>
        <v/>
      </c>
      <c r="AI1286" s="113" t="str">
        <f t="shared" si="645"/>
        <v/>
      </c>
      <c r="AJ1286" s="113" t="str">
        <f t="shared" si="646"/>
        <v/>
      </c>
      <c r="AK1286" s="113" t="str">
        <f t="shared" si="647"/>
        <v/>
      </c>
      <c r="AL1286" s="113">
        <f t="shared" si="648"/>
        <v>0</v>
      </c>
      <c r="AM1286" s="113" t="str">
        <f t="shared" si="649"/>
        <v/>
      </c>
      <c r="AN1286" s="113">
        <f t="shared" si="650"/>
        <v>0</v>
      </c>
      <c r="AO1286" s="113">
        <f t="shared" si="651"/>
        <v>0</v>
      </c>
      <c r="AP1286" s="113">
        <f t="shared" si="652"/>
        <v>0</v>
      </c>
      <c r="AQ1286" s="113" t="str">
        <f t="shared" si="653"/>
        <v/>
      </c>
      <c r="AR1286" s="113" t="str">
        <f t="shared" si="654"/>
        <v/>
      </c>
      <c r="AS1286" s="113">
        <f t="shared" si="655"/>
        <v>0</v>
      </c>
      <c r="AT1286" s="113">
        <f t="shared" si="656"/>
        <v>0</v>
      </c>
      <c r="AU1286" s="113">
        <f t="shared" si="657"/>
        <v>0</v>
      </c>
      <c r="AV1286" s="113">
        <f t="shared" si="658"/>
        <v>0</v>
      </c>
      <c r="AX1286" s="68" t="str">
        <f>IF(BC1286="","",IF(BC1286&gt;0,COUNT($AY$2:AY1286),""))</f>
        <v/>
      </c>
      <c r="AY1286" s="113" t="str">
        <f t="shared" si="659"/>
        <v/>
      </c>
      <c r="AZ1286" s="113" t="str">
        <f t="shared" si="660"/>
        <v/>
      </c>
      <c r="BA1286" s="113" t="str">
        <f t="shared" si="661"/>
        <v/>
      </c>
      <c r="BB1286" s="113" t="str">
        <f t="shared" si="662"/>
        <v/>
      </c>
      <c r="BC1286" s="113" t="str">
        <f t="shared" si="663"/>
        <v/>
      </c>
      <c r="BD1286" s="113" t="str">
        <f t="shared" si="664"/>
        <v/>
      </c>
      <c r="BE1286" s="113" t="str">
        <f t="shared" si="665"/>
        <v/>
      </c>
      <c r="BF1286" s="113" t="str">
        <f t="shared" si="666"/>
        <v/>
      </c>
      <c r="BG1286" s="113" t="str">
        <f t="shared" si="667"/>
        <v/>
      </c>
      <c r="BH1286" s="113" t="str">
        <f t="shared" si="668"/>
        <v/>
      </c>
      <c r="BI1286" s="113" t="str">
        <f t="shared" si="669"/>
        <v/>
      </c>
      <c r="BJ1286" s="113" t="str">
        <f t="shared" si="670"/>
        <v/>
      </c>
      <c r="BK1286" s="113" t="str">
        <f t="shared" si="671"/>
        <v/>
      </c>
      <c r="BL1286" s="113" t="str">
        <f t="shared" si="672"/>
        <v/>
      </c>
      <c r="BM1286" s="113" t="str">
        <f t="shared" si="673"/>
        <v/>
      </c>
      <c r="BN1286" s="113" t="str">
        <f t="shared" si="674"/>
        <v/>
      </c>
    </row>
    <row r="1287" spans="1:66">
      <c r="A1287" s="111">
        <f>IF('Data Entry'!$H$4="","",'Data Entry'!$H$4)</f>
        <v>8</v>
      </c>
      <c r="B1287" s="111" t="str">
        <f>IF('Data Entry'!B1292="","",'Data Entry'!B1292)</f>
        <v/>
      </c>
      <c r="C1287" s="111" t="str">
        <f>IF('Data Entry'!C1292="","",'Data Entry'!C1292)</f>
        <v/>
      </c>
      <c r="D1287" s="114" t="str">
        <f>IF('Data Entry'!D1292="","",'Data Entry'!D1292)</f>
        <v/>
      </c>
      <c r="E1287" s="111" t="str">
        <f>IF('Data Entry'!E1292="","",UPPER('Data Entry'!E1292))</f>
        <v/>
      </c>
      <c r="F1287" s="111"/>
      <c r="G1287" s="111" t="str">
        <f>IF('Data Entry'!F1292="","",UPPER('Data Entry'!F1292))</f>
        <v/>
      </c>
      <c r="H1287" s="111"/>
      <c r="I1287" s="111"/>
      <c r="J1287" s="111"/>
      <c r="K1287" s="111" t="str">
        <f>IF('Data Entry'!G1292="","",'Data Entry'!G1292)</f>
        <v/>
      </c>
      <c r="L1287" s="111" t="str">
        <f>IF('Data Entry'!H1292="","",'Data Entry'!H1292)</f>
        <v/>
      </c>
      <c r="M1287" s="111"/>
      <c r="N1287" s="111"/>
      <c r="O1287" s="111"/>
      <c r="P1287" s="111"/>
      <c r="Q1287" s="111"/>
      <c r="R1287" s="111"/>
      <c r="S1287" s="111"/>
      <c r="T1287" s="111"/>
      <c r="U1287" s="111"/>
      <c r="V1287" s="111"/>
      <c r="W1287" s="111"/>
      <c r="X1287" s="111"/>
      <c r="Y1287" s="111"/>
      <c r="Z1287" s="111"/>
      <c r="AA1287" s="111"/>
      <c r="AB1287" s="111"/>
      <c r="AC1287" s="111"/>
      <c r="AD1287" s="111"/>
      <c r="AE1287" s="112"/>
      <c r="AF1287" s="68" t="str">
        <f>IF(AK1287="","",IF(AK1287&gt;0,COUNT($AG$2:AG1287),""))</f>
        <v/>
      </c>
      <c r="AG1287" s="113">
        <f t="shared" si="643"/>
        <v>8</v>
      </c>
      <c r="AH1287" s="113" t="str">
        <f t="shared" si="644"/>
        <v/>
      </c>
      <c r="AI1287" s="113" t="str">
        <f t="shared" si="645"/>
        <v/>
      </c>
      <c r="AJ1287" s="113" t="str">
        <f t="shared" si="646"/>
        <v/>
      </c>
      <c r="AK1287" s="113" t="str">
        <f t="shared" si="647"/>
        <v/>
      </c>
      <c r="AL1287" s="113">
        <f t="shared" si="648"/>
        <v>0</v>
      </c>
      <c r="AM1287" s="113" t="str">
        <f t="shared" si="649"/>
        <v/>
      </c>
      <c r="AN1287" s="113">
        <f t="shared" si="650"/>
        <v>0</v>
      </c>
      <c r="AO1287" s="113">
        <f t="shared" si="651"/>
        <v>0</v>
      </c>
      <c r="AP1287" s="113">
        <f t="shared" si="652"/>
        <v>0</v>
      </c>
      <c r="AQ1287" s="113" t="str">
        <f t="shared" si="653"/>
        <v/>
      </c>
      <c r="AR1287" s="113" t="str">
        <f t="shared" si="654"/>
        <v/>
      </c>
      <c r="AS1287" s="113">
        <f t="shared" si="655"/>
        <v>0</v>
      </c>
      <c r="AT1287" s="113">
        <f t="shared" si="656"/>
        <v>0</v>
      </c>
      <c r="AU1287" s="113">
        <f t="shared" si="657"/>
        <v>0</v>
      </c>
      <c r="AV1287" s="113">
        <f t="shared" si="658"/>
        <v>0</v>
      </c>
      <c r="AX1287" s="68" t="str">
        <f>IF(BC1287="","",IF(BC1287&gt;0,COUNT($AY$2:AY1287),""))</f>
        <v/>
      </c>
      <c r="AY1287" s="113" t="str">
        <f t="shared" si="659"/>
        <v/>
      </c>
      <c r="AZ1287" s="113" t="str">
        <f t="shared" si="660"/>
        <v/>
      </c>
      <c r="BA1287" s="113" t="str">
        <f t="shared" si="661"/>
        <v/>
      </c>
      <c r="BB1287" s="113" t="str">
        <f t="shared" si="662"/>
        <v/>
      </c>
      <c r="BC1287" s="113" t="str">
        <f t="shared" si="663"/>
        <v/>
      </c>
      <c r="BD1287" s="113" t="str">
        <f t="shared" si="664"/>
        <v/>
      </c>
      <c r="BE1287" s="113" t="str">
        <f t="shared" si="665"/>
        <v/>
      </c>
      <c r="BF1287" s="113" t="str">
        <f t="shared" si="666"/>
        <v/>
      </c>
      <c r="BG1287" s="113" t="str">
        <f t="shared" si="667"/>
        <v/>
      </c>
      <c r="BH1287" s="113" t="str">
        <f t="shared" si="668"/>
        <v/>
      </c>
      <c r="BI1287" s="113" t="str">
        <f t="shared" si="669"/>
        <v/>
      </c>
      <c r="BJ1287" s="113" t="str">
        <f t="shared" si="670"/>
        <v/>
      </c>
      <c r="BK1287" s="113" t="str">
        <f t="shared" si="671"/>
        <v/>
      </c>
      <c r="BL1287" s="113" t="str">
        <f t="shared" si="672"/>
        <v/>
      </c>
      <c r="BM1287" s="113" t="str">
        <f t="shared" si="673"/>
        <v/>
      </c>
      <c r="BN1287" s="113" t="str">
        <f t="shared" si="674"/>
        <v/>
      </c>
    </row>
    <row r="1288" spans="1:66">
      <c r="A1288" s="111">
        <f>IF('Data Entry'!$H$4="","",'Data Entry'!$H$4)</f>
        <v>8</v>
      </c>
      <c r="B1288" s="111" t="str">
        <f>IF('Data Entry'!B1293="","",'Data Entry'!B1293)</f>
        <v/>
      </c>
      <c r="C1288" s="111" t="str">
        <f>IF('Data Entry'!C1293="","",'Data Entry'!C1293)</f>
        <v/>
      </c>
      <c r="D1288" s="114" t="str">
        <f>IF('Data Entry'!D1293="","",'Data Entry'!D1293)</f>
        <v/>
      </c>
      <c r="E1288" s="111" t="str">
        <f>IF('Data Entry'!E1293="","",UPPER('Data Entry'!E1293))</f>
        <v/>
      </c>
      <c r="F1288" s="111"/>
      <c r="G1288" s="111" t="str">
        <f>IF('Data Entry'!F1293="","",UPPER('Data Entry'!F1293))</f>
        <v/>
      </c>
      <c r="H1288" s="111"/>
      <c r="I1288" s="111"/>
      <c r="J1288" s="111"/>
      <c r="K1288" s="111" t="str">
        <f>IF('Data Entry'!G1293="","",'Data Entry'!G1293)</f>
        <v/>
      </c>
      <c r="L1288" s="111" t="str">
        <f>IF('Data Entry'!H1293="","",'Data Entry'!H1293)</f>
        <v/>
      </c>
      <c r="M1288" s="111"/>
      <c r="N1288" s="111"/>
      <c r="O1288" s="111"/>
      <c r="P1288" s="111"/>
      <c r="Q1288" s="111"/>
      <c r="R1288" s="111"/>
      <c r="S1288" s="111"/>
      <c r="T1288" s="111"/>
      <c r="U1288" s="111"/>
      <c r="V1288" s="111"/>
      <c r="W1288" s="111"/>
      <c r="X1288" s="111"/>
      <c r="Y1288" s="111"/>
      <c r="Z1288" s="111"/>
      <c r="AA1288" s="111"/>
      <c r="AB1288" s="111"/>
      <c r="AC1288" s="111"/>
      <c r="AD1288" s="111"/>
      <c r="AE1288" s="112"/>
      <c r="AF1288" s="68" t="str">
        <f>IF(AK1288="","",IF(AK1288&gt;0,COUNT($AG$2:AG1288),""))</f>
        <v/>
      </c>
      <c r="AG1288" s="113">
        <f t="shared" si="643"/>
        <v>8</v>
      </c>
      <c r="AH1288" s="113" t="str">
        <f t="shared" si="644"/>
        <v/>
      </c>
      <c r="AI1288" s="113" t="str">
        <f t="shared" si="645"/>
        <v/>
      </c>
      <c r="AJ1288" s="113" t="str">
        <f t="shared" si="646"/>
        <v/>
      </c>
      <c r="AK1288" s="113" t="str">
        <f t="shared" si="647"/>
        <v/>
      </c>
      <c r="AL1288" s="113">
        <f t="shared" si="648"/>
        <v>0</v>
      </c>
      <c r="AM1288" s="113" t="str">
        <f t="shared" si="649"/>
        <v/>
      </c>
      <c r="AN1288" s="113">
        <f t="shared" si="650"/>
        <v>0</v>
      </c>
      <c r="AO1288" s="113">
        <f t="shared" si="651"/>
        <v>0</v>
      </c>
      <c r="AP1288" s="113">
        <f t="shared" si="652"/>
        <v>0</v>
      </c>
      <c r="AQ1288" s="113" t="str">
        <f t="shared" si="653"/>
        <v/>
      </c>
      <c r="AR1288" s="113" t="str">
        <f t="shared" si="654"/>
        <v/>
      </c>
      <c r="AS1288" s="113">
        <f t="shared" si="655"/>
        <v>0</v>
      </c>
      <c r="AT1288" s="113">
        <f t="shared" si="656"/>
        <v>0</v>
      </c>
      <c r="AU1288" s="113">
        <f t="shared" si="657"/>
        <v>0</v>
      </c>
      <c r="AV1288" s="113">
        <f t="shared" si="658"/>
        <v>0</v>
      </c>
      <c r="AX1288" s="68" t="str">
        <f>IF(BC1288="","",IF(BC1288&gt;0,COUNT($AY$2:AY1288),""))</f>
        <v/>
      </c>
      <c r="AY1288" s="113" t="str">
        <f t="shared" si="659"/>
        <v/>
      </c>
      <c r="AZ1288" s="113" t="str">
        <f t="shared" si="660"/>
        <v/>
      </c>
      <c r="BA1288" s="113" t="str">
        <f t="shared" si="661"/>
        <v/>
      </c>
      <c r="BB1288" s="113" t="str">
        <f t="shared" si="662"/>
        <v/>
      </c>
      <c r="BC1288" s="113" t="str">
        <f t="shared" si="663"/>
        <v/>
      </c>
      <c r="BD1288" s="113" t="str">
        <f t="shared" si="664"/>
        <v/>
      </c>
      <c r="BE1288" s="113" t="str">
        <f t="shared" si="665"/>
        <v/>
      </c>
      <c r="BF1288" s="113" t="str">
        <f t="shared" si="666"/>
        <v/>
      </c>
      <c r="BG1288" s="113" t="str">
        <f t="shared" si="667"/>
        <v/>
      </c>
      <c r="BH1288" s="113" t="str">
        <f t="shared" si="668"/>
        <v/>
      </c>
      <c r="BI1288" s="113" t="str">
        <f t="shared" si="669"/>
        <v/>
      </c>
      <c r="BJ1288" s="113" t="str">
        <f t="shared" si="670"/>
        <v/>
      </c>
      <c r="BK1288" s="113" t="str">
        <f t="shared" si="671"/>
        <v/>
      </c>
      <c r="BL1288" s="113" t="str">
        <f t="shared" si="672"/>
        <v/>
      </c>
      <c r="BM1288" s="113" t="str">
        <f t="shared" si="673"/>
        <v/>
      </c>
      <c r="BN1288" s="113" t="str">
        <f t="shared" si="674"/>
        <v/>
      </c>
    </row>
    <row r="1289" spans="1:66">
      <c r="A1289" s="111">
        <f>IF('Data Entry'!$H$4="","",'Data Entry'!$H$4)</f>
        <v>8</v>
      </c>
      <c r="B1289" s="111" t="str">
        <f>IF('Data Entry'!B1294="","",'Data Entry'!B1294)</f>
        <v/>
      </c>
      <c r="C1289" s="111" t="str">
        <f>IF('Data Entry'!C1294="","",'Data Entry'!C1294)</f>
        <v/>
      </c>
      <c r="D1289" s="114" t="str">
        <f>IF('Data Entry'!D1294="","",'Data Entry'!D1294)</f>
        <v/>
      </c>
      <c r="E1289" s="111" t="str">
        <f>IF('Data Entry'!E1294="","",UPPER('Data Entry'!E1294))</f>
        <v/>
      </c>
      <c r="F1289" s="111"/>
      <c r="G1289" s="111" t="str">
        <f>IF('Data Entry'!F1294="","",UPPER('Data Entry'!F1294))</f>
        <v/>
      </c>
      <c r="H1289" s="111"/>
      <c r="I1289" s="111"/>
      <c r="J1289" s="111"/>
      <c r="K1289" s="111" t="str">
        <f>IF('Data Entry'!G1294="","",'Data Entry'!G1294)</f>
        <v/>
      </c>
      <c r="L1289" s="111" t="str">
        <f>IF('Data Entry'!H1294="","",'Data Entry'!H1294)</f>
        <v/>
      </c>
      <c r="M1289" s="111"/>
      <c r="N1289" s="111"/>
      <c r="O1289" s="111"/>
      <c r="P1289" s="111"/>
      <c r="Q1289" s="111"/>
      <c r="R1289" s="111"/>
      <c r="S1289" s="111"/>
      <c r="T1289" s="111"/>
      <c r="U1289" s="111"/>
      <c r="V1289" s="111"/>
      <c r="W1289" s="111"/>
      <c r="X1289" s="111"/>
      <c r="Y1289" s="111"/>
      <c r="Z1289" s="111"/>
      <c r="AA1289" s="111"/>
      <c r="AB1289" s="111"/>
      <c r="AC1289" s="111"/>
      <c r="AD1289" s="111"/>
      <c r="AE1289" s="112"/>
      <c r="AF1289" s="68" t="str">
        <f>IF(AK1289="","",IF(AK1289&gt;0,COUNT($AG$2:AG1289),""))</f>
        <v/>
      </c>
      <c r="AG1289" s="113">
        <f t="shared" si="643"/>
        <v>8</v>
      </c>
      <c r="AH1289" s="113" t="str">
        <f t="shared" si="644"/>
        <v/>
      </c>
      <c r="AI1289" s="113" t="str">
        <f t="shared" si="645"/>
        <v/>
      </c>
      <c r="AJ1289" s="113" t="str">
        <f t="shared" si="646"/>
        <v/>
      </c>
      <c r="AK1289" s="113" t="str">
        <f t="shared" si="647"/>
        <v/>
      </c>
      <c r="AL1289" s="113">
        <f t="shared" si="648"/>
        <v>0</v>
      </c>
      <c r="AM1289" s="113" t="str">
        <f t="shared" si="649"/>
        <v/>
      </c>
      <c r="AN1289" s="113">
        <f t="shared" si="650"/>
        <v>0</v>
      </c>
      <c r="AO1289" s="113">
        <f t="shared" si="651"/>
        <v>0</v>
      </c>
      <c r="AP1289" s="113">
        <f t="shared" si="652"/>
        <v>0</v>
      </c>
      <c r="AQ1289" s="113" t="str">
        <f t="shared" si="653"/>
        <v/>
      </c>
      <c r="AR1289" s="113" t="str">
        <f t="shared" si="654"/>
        <v/>
      </c>
      <c r="AS1289" s="113">
        <f t="shared" si="655"/>
        <v>0</v>
      </c>
      <c r="AT1289" s="113">
        <f t="shared" si="656"/>
        <v>0</v>
      </c>
      <c r="AU1289" s="113">
        <f t="shared" si="657"/>
        <v>0</v>
      </c>
      <c r="AV1289" s="113">
        <f t="shared" si="658"/>
        <v>0</v>
      </c>
      <c r="AX1289" s="68" t="str">
        <f>IF(BC1289="","",IF(BC1289&gt;0,COUNT($AY$2:AY1289),""))</f>
        <v/>
      </c>
      <c r="AY1289" s="113" t="str">
        <f t="shared" si="659"/>
        <v/>
      </c>
      <c r="AZ1289" s="113" t="str">
        <f t="shared" si="660"/>
        <v/>
      </c>
      <c r="BA1289" s="113" t="str">
        <f t="shared" si="661"/>
        <v/>
      </c>
      <c r="BB1289" s="113" t="str">
        <f t="shared" si="662"/>
        <v/>
      </c>
      <c r="BC1289" s="113" t="str">
        <f t="shared" si="663"/>
        <v/>
      </c>
      <c r="BD1289" s="113" t="str">
        <f t="shared" si="664"/>
        <v/>
      </c>
      <c r="BE1289" s="113" t="str">
        <f t="shared" si="665"/>
        <v/>
      </c>
      <c r="BF1289" s="113" t="str">
        <f t="shared" si="666"/>
        <v/>
      </c>
      <c r="BG1289" s="113" t="str">
        <f t="shared" si="667"/>
        <v/>
      </c>
      <c r="BH1289" s="113" t="str">
        <f t="shared" si="668"/>
        <v/>
      </c>
      <c r="BI1289" s="113" t="str">
        <f t="shared" si="669"/>
        <v/>
      </c>
      <c r="BJ1289" s="113" t="str">
        <f t="shared" si="670"/>
        <v/>
      </c>
      <c r="BK1289" s="113" t="str">
        <f t="shared" si="671"/>
        <v/>
      </c>
      <c r="BL1289" s="113" t="str">
        <f t="shared" si="672"/>
        <v/>
      </c>
      <c r="BM1289" s="113" t="str">
        <f t="shared" si="673"/>
        <v/>
      </c>
      <c r="BN1289" s="113" t="str">
        <f t="shared" si="674"/>
        <v/>
      </c>
    </row>
    <row r="1290" spans="1:66">
      <c r="A1290" s="111">
        <f>IF('Data Entry'!$H$4="","",'Data Entry'!$H$4)</f>
        <v>8</v>
      </c>
      <c r="B1290" s="111" t="str">
        <f>IF('Data Entry'!B1295="","",'Data Entry'!B1295)</f>
        <v/>
      </c>
      <c r="C1290" s="111" t="str">
        <f>IF('Data Entry'!C1295="","",'Data Entry'!C1295)</f>
        <v/>
      </c>
      <c r="D1290" s="114" t="str">
        <f>IF('Data Entry'!D1295="","",'Data Entry'!D1295)</f>
        <v/>
      </c>
      <c r="E1290" s="111" t="str">
        <f>IF('Data Entry'!E1295="","",UPPER('Data Entry'!E1295))</f>
        <v/>
      </c>
      <c r="F1290" s="111"/>
      <c r="G1290" s="111" t="str">
        <f>IF('Data Entry'!F1295="","",UPPER('Data Entry'!F1295))</f>
        <v/>
      </c>
      <c r="H1290" s="111"/>
      <c r="I1290" s="111"/>
      <c r="J1290" s="111"/>
      <c r="K1290" s="111" t="str">
        <f>IF('Data Entry'!G1295="","",'Data Entry'!G1295)</f>
        <v/>
      </c>
      <c r="L1290" s="111" t="str">
        <f>IF('Data Entry'!H1295="","",'Data Entry'!H1295)</f>
        <v/>
      </c>
      <c r="M1290" s="111"/>
      <c r="N1290" s="111"/>
      <c r="O1290" s="111"/>
      <c r="P1290" s="111"/>
      <c r="Q1290" s="111"/>
      <c r="R1290" s="111"/>
      <c r="S1290" s="111"/>
      <c r="T1290" s="111"/>
      <c r="U1290" s="111"/>
      <c r="V1290" s="111"/>
      <c r="W1290" s="111"/>
      <c r="X1290" s="111"/>
      <c r="Y1290" s="111"/>
      <c r="Z1290" s="111"/>
      <c r="AA1290" s="111"/>
      <c r="AB1290" s="111"/>
      <c r="AC1290" s="111"/>
      <c r="AD1290" s="111"/>
      <c r="AE1290" s="112"/>
      <c r="AF1290" s="68" t="str">
        <f>IF(AK1290="","",IF(AK1290&gt;0,COUNT($AG$2:AG1290),""))</f>
        <v/>
      </c>
      <c r="AG1290" s="113">
        <f t="shared" si="643"/>
        <v>8</v>
      </c>
      <c r="AH1290" s="113" t="str">
        <f t="shared" si="644"/>
        <v/>
      </c>
      <c r="AI1290" s="113" t="str">
        <f t="shared" si="645"/>
        <v/>
      </c>
      <c r="AJ1290" s="113" t="str">
        <f t="shared" si="646"/>
        <v/>
      </c>
      <c r="AK1290" s="113" t="str">
        <f t="shared" si="647"/>
        <v/>
      </c>
      <c r="AL1290" s="113">
        <f t="shared" si="648"/>
        <v>0</v>
      </c>
      <c r="AM1290" s="113" t="str">
        <f t="shared" si="649"/>
        <v/>
      </c>
      <c r="AN1290" s="113">
        <f t="shared" si="650"/>
        <v>0</v>
      </c>
      <c r="AO1290" s="113">
        <f t="shared" si="651"/>
        <v>0</v>
      </c>
      <c r="AP1290" s="113">
        <f t="shared" si="652"/>
        <v>0</v>
      </c>
      <c r="AQ1290" s="113" t="str">
        <f t="shared" si="653"/>
        <v/>
      </c>
      <c r="AR1290" s="113" t="str">
        <f t="shared" si="654"/>
        <v/>
      </c>
      <c r="AS1290" s="113">
        <f t="shared" si="655"/>
        <v>0</v>
      </c>
      <c r="AT1290" s="113">
        <f t="shared" si="656"/>
        <v>0</v>
      </c>
      <c r="AU1290" s="113">
        <f t="shared" si="657"/>
        <v>0</v>
      </c>
      <c r="AV1290" s="113">
        <f t="shared" si="658"/>
        <v>0</v>
      </c>
      <c r="AX1290" s="68" t="str">
        <f>IF(BC1290="","",IF(BC1290&gt;0,COUNT($AY$2:AY1290),""))</f>
        <v/>
      </c>
      <c r="AY1290" s="113" t="str">
        <f t="shared" si="659"/>
        <v/>
      </c>
      <c r="AZ1290" s="113" t="str">
        <f t="shared" si="660"/>
        <v/>
      </c>
      <c r="BA1290" s="113" t="str">
        <f t="shared" si="661"/>
        <v/>
      </c>
      <c r="BB1290" s="113" t="str">
        <f t="shared" si="662"/>
        <v/>
      </c>
      <c r="BC1290" s="113" t="str">
        <f t="shared" si="663"/>
        <v/>
      </c>
      <c r="BD1290" s="113" t="str">
        <f t="shared" si="664"/>
        <v/>
      </c>
      <c r="BE1290" s="113" t="str">
        <f t="shared" si="665"/>
        <v/>
      </c>
      <c r="BF1290" s="113" t="str">
        <f t="shared" si="666"/>
        <v/>
      </c>
      <c r="BG1290" s="113" t="str">
        <f t="shared" si="667"/>
        <v/>
      </c>
      <c r="BH1290" s="113" t="str">
        <f t="shared" si="668"/>
        <v/>
      </c>
      <c r="BI1290" s="113" t="str">
        <f t="shared" si="669"/>
        <v/>
      </c>
      <c r="BJ1290" s="113" t="str">
        <f t="shared" si="670"/>
        <v/>
      </c>
      <c r="BK1290" s="113" t="str">
        <f t="shared" si="671"/>
        <v/>
      </c>
      <c r="BL1290" s="113" t="str">
        <f t="shared" si="672"/>
        <v/>
      </c>
      <c r="BM1290" s="113" t="str">
        <f t="shared" si="673"/>
        <v/>
      </c>
      <c r="BN1290" s="113" t="str">
        <f t="shared" si="674"/>
        <v/>
      </c>
    </row>
    <row r="1291" spans="1:66">
      <c r="A1291" s="111">
        <f>IF('Data Entry'!$H$4="","",'Data Entry'!$H$4)</f>
        <v>8</v>
      </c>
      <c r="B1291" s="111" t="str">
        <f>IF('Data Entry'!B1296="","",'Data Entry'!B1296)</f>
        <v/>
      </c>
      <c r="C1291" s="111" t="str">
        <f>IF('Data Entry'!C1296="","",'Data Entry'!C1296)</f>
        <v/>
      </c>
      <c r="D1291" s="114" t="str">
        <f>IF('Data Entry'!D1296="","",'Data Entry'!D1296)</f>
        <v/>
      </c>
      <c r="E1291" s="111" t="str">
        <f>IF('Data Entry'!E1296="","",UPPER('Data Entry'!E1296))</f>
        <v/>
      </c>
      <c r="F1291" s="111"/>
      <c r="G1291" s="111" t="str">
        <f>IF('Data Entry'!F1296="","",UPPER('Data Entry'!F1296))</f>
        <v/>
      </c>
      <c r="H1291" s="111"/>
      <c r="I1291" s="111"/>
      <c r="J1291" s="111"/>
      <c r="K1291" s="111" t="str">
        <f>IF('Data Entry'!G1296="","",'Data Entry'!G1296)</f>
        <v/>
      </c>
      <c r="L1291" s="111" t="str">
        <f>IF('Data Entry'!H1296="","",'Data Entry'!H1296)</f>
        <v/>
      </c>
      <c r="M1291" s="111"/>
      <c r="N1291" s="111"/>
      <c r="O1291" s="111"/>
      <c r="P1291" s="111"/>
      <c r="Q1291" s="111"/>
      <c r="R1291" s="111"/>
      <c r="S1291" s="111"/>
      <c r="T1291" s="111"/>
      <c r="U1291" s="111"/>
      <c r="V1291" s="111"/>
      <c r="W1291" s="111"/>
      <c r="X1291" s="111"/>
      <c r="Y1291" s="111"/>
      <c r="Z1291" s="111"/>
      <c r="AA1291" s="111"/>
      <c r="AB1291" s="111"/>
      <c r="AC1291" s="111"/>
      <c r="AD1291" s="111"/>
      <c r="AE1291" s="112"/>
      <c r="AF1291" s="68" t="str">
        <f>IF(AK1291="","",IF(AK1291&gt;0,COUNT($AG$2:AG1291),""))</f>
        <v/>
      </c>
      <c r="AG1291" s="113">
        <f t="shared" si="643"/>
        <v>8</v>
      </c>
      <c r="AH1291" s="113" t="str">
        <f t="shared" si="644"/>
        <v/>
      </c>
      <c r="AI1291" s="113" t="str">
        <f t="shared" si="645"/>
        <v/>
      </c>
      <c r="AJ1291" s="113" t="str">
        <f t="shared" si="646"/>
        <v/>
      </c>
      <c r="AK1291" s="113" t="str">
        <f t="shared" si="647"/>
        <v/>
      </c>
      <c r="AL1291" s="113">
        <f t="shared" si="648"/>
        <v>0</v>
      </c>
      <c r="AM1291" s="113" t="str">
        <f t="shared" si="649"/>
        <v/>
      </c>
      <c r="AN1291" s="113">
        <f t="shared" si="650"/>
        <v>0</v>
      </c>
      <c r="AO1291" s="113">
        <f t="shared" si="651"/>
        <v>0</v>
      </c>
      <c r="AP1291" s="113">
        <f t="shared" si="652"/>
        <v>0</v>
      </c>
      <c r="AQ1291" s="113" t="str">
        <f t="shared" si="653"/>
        <v/>
      </c>
      <c r="AR1291" s="113" t="str">
        <f t="shared" si="654"/>
        <v/>
      </c>
      <c r="AS1291" s="113">
        <f t="shared" si="655"/>
        <v>0</v>
      </c>
      <c r="AT1291" s="113">
        <f t="shared" si="656"/>
        <v>0</v>
      </c>
      <c r="AU1291" s="113">
        <f t="shared" si="657"/>
        <v>0</v>
      </c>
      <c r="AV1291" s="113">
        <f t="shared" si="658"/>
        <v>0</v>
      </c>
      <c r="AX1291" s="68" t="str">
        <f>IF(BC1291="","",IF(BC1291&gt;0,COUNT($AY$2:AY1291),""))</f>
        <v/>
      </c>
      <c r="AY1291" s="113" t="str">
        <f t="shared" si="659"/>
        <v/>
      </c>
      <c r="AZ1291" s="113" t="str">
        <f t="shared" si="660"/>
        <v/>
      </c>
      <c r="BA1291" s="113" t="str">
        <f t="shared" si="661"/>
        <v/>
      </c>
      <c r="BB1291" s="113" t="str">
        <f t="shared" si="662"/>
        <v/>
      </c>
      <c r="BC1291" s="113" t="str">
        <f t="shared" si="663"/>
        <v/>
      </c>
      <c r="BD1291" s="113" t="str">
        <f t="shared" si="664"/>
        <v/>
      </c>
      <c r="BE1291" s="113" t="str">
        <f t="shared" si="665"/>
        <v/>
      </c>
      <c r="BF1291" s="113" t="str">
        <f t="shared" si="666"/>
        <v/>
      </c>
      <c r="BG1291" s="113" t="str">
        <f t="shared" si="667"/>
        <v/>
      </c>
      <c r="BH1291" s="113" t="str">
        <f t="shared" si="668"/>
        <v/>
      </c>
      <c r="BI1291" s="113" t="str">
        <f t="shared" si="669"/>
        <v/>
      </c>
      <c r="BJ1291" s="113" t="str">
        <f t="shared" si="670"/>
        <v/>
      </c>
      <c r="BK1291" s="113" t="str">
        <f t="shared" si="671"/>
        <v/>
      </c>
      <c r="BL1291" s="113" t="str">
        <f t="shared" si="672"/>
        <v/>
      </c>
      <c r="BM1291" s="113" t="str">
        <f t="shared" si="673"/>
        <v/>
      </c>
      <c r="BN1291" s="113" t="str">
        <f t="shared" si="674"/>
        <v/>
      </c>
    </row>
    <row r="1292" spans="1:66">
      <c r="A1292" s="111">
        <f>IF('Data Entry'!$H$4="","",'Data Entry'!$H$4)</f>
        <v>8</v>
      </c>
      <c r="B1292" s="111" t="str">
        <f>IF('Data Entry'!B1297="","",'Data Entry'!B1297)</f>
        <v/>
      </c>
      <c r="C1292" s="111" t="str">
        <f>IF('Data Entry'!C1297="","",'Data Entry'!C1297)</f>
        <v/>
      </c>
      <c r="D1292" s="114" t="str">
        <f>IF('Data Entry'!D1297="","",'Data Entry'!D1297)</f>
        <v/>
      </c>
      <c r="E1292" s="111" t="str">
        <f>IF('Data Entry'!E1297="","",UPPER('Data Entry'!E1297))</f>
        <v/>
      </c>
      <c r="F1292" s="111"/>
      <c r="G1292" s="111" t="str">
        <f>IF('Data Entry'!F1297="","",UPPER('Data Entry'!F1297))</f>
        <v/>
      </c>
      <c r="H1292" s="111"/>
      <c r="I1292" s="111"/>
      <c r="J1292" s="111"/>
      <c r="K1292" s="111" t="str">
        <f>IF('Data Entry'!G1297="","",'Data Entry'!G1297)</f>
        <v/>
      </c>
      <c r="L1292" s="111" t="str">
        <f>IF('Data Entry'!H1297="","",'Data Entry'!H1297)</f>
        <v/>
      </c>
      <c r="M1292" s="111"/>
      <c r="N1292" s="111"/>
      <c r="O1292" s="111"/>
      <c r="P1292" s="111"/>
      <c r="Q1292" s="111"/>
      <c r="R1292" s="111"/>
      <c r="S1292" s="111"/>
      <c r="T1292" s="111"/>
      <c r="U1292" s="111"/>
      <c r="V1292" s="111"/>
      <c r="W1292" s="111"/>
      <c r="X1292" s="111"/>
      <c r="Y1292" s="111"/>
      <c r="Z1292" s="111"/>
      <c r="AA1292" s="111"/>
      <c r="AB1292" s="111"/>
      <c r="AC1292" s="111"/>
      <c r="AD1292" s="111"/>
      <c r="AE1292" s="112"/>
      <c r="AF1292" s="68" t="str">
        <f>IF(AK1292="","",IF(AK1292&gt;0,COUNT($AG$2:AG1292),""))</f>
        <v/>
      </c>
      <c r="AG1292" s="113">
        <f t="shared" si="643"/>
        <v>8</v>
      </c>
      <c r="AH1292" s="113" t="str">
        <f t="shared" si="644"/>
        <v/>
      </c>
      <c r="AI1292" s="113" t="str">
        <f t="shared" si="645"/>
        <v/>
      </c>
      <c r="AJ1292" s="113" t="str">
        <f t="shared" si="646"/>
        <v/>
      </c>
      <c r="AK1292" s="113" t="str">
        <f t="shared" si="647"/>
        <v/>
      </c>
      <c r="AL1292" s="113">
        <f t="shared" si="648"/>
        <v>0</v>
      </c>
      <c r="AM1292" s="113" t="str">
        <f t="shared" si="649"/>
        <v/>
      </c>
      <c r="AN1292" s="113">
        <f t="shared" si="650"/>
        <v>0</v>
      </c>
      <c r="AO1292" s="113">
        <f t="shared" si="651"/>
        <v>0</v>
      </c>
      <c r="AP1292" s="113">
        <f t="shared" si="652"/>
        <v>0</v>
      </c>
      <c r="AQ1292" s="113" t="str">
        <f t="shared" si="653"/>
        <v/>
      </c>
      <c r="AR1292" s="113" t="str">
        <f t="shared" si="654"/>
        <v/>
      </c>
      <c r="AS1292" s="113">
        <f t="shared" si="655"/>
        <v>0</v>
      </c>
      <c r="AT1292" s="113">
        <f t="shared" si="656"/>
        <v>0</v>
      </c>
      <c r="AU1292" s="113">
        <f t="shared" si="657"/>
        <v>0</v>
      </c>
      <c r="AV1292" s="113">
        <f t="shared" si="658"/>
        <v>0</v>
      </c>
      <c r="AX1292" s="68" t="str">
        <f>IF(BC1292="","",IF(BC1292&gt;0,COUNT($AY$2:AY1292),""))</f>
        <v/>
      </c>
      <c r="AY1292" s="113" t="str">
        <f t="shared" si="659"/>
        <v/>
      </c>
      <c r="AZ1292" s="113" t="str">
        <f t="shared" si="660"/>
        <v/>
      </c>
      <c r="BA1292" s="113" t="str">
        <f t="shared" si="661"/>
        <v/>
      </c>
      <c r="BB1292" s="113" t="str">
        <f t="shared" si="662"/>
        <v/>
      </c>
      <c r="BC1292" s="113" t="str">
        <f t="shared" si="663"/>
        <v/>
      </c>
      <c r="BD1292" s="113" t="str">
        <f t="shared" si="664"/>
        <v/>
      </c>
      <c r="BE1292" s="113" t="str">
        <f t="shared" si="665"/>
        <v/>
      </c>
      <c r="BF1292" s="113" t="str">
        <f t="shared" si="666"/>
        <v/>
      </c>
      <c r="BG1292" s="113" t="str">
        <f t="shared" si="667"/>
        <v/>
      </c>
      <c r="BH1292" s="113" t="str">
        <f t="shared" si="668"/>
        <v/>
      </c>
      <c r="BI1292" s="113" t="str">
        <f t="shared" si="669"/>
        <v/>
      </c>
      <c r="BJ1292" s="113" t="str">
        <f t="shared" si="670"/>
        <v/>
      </c>
      <c r="BK1292" s="113" t="str">
        <f t="shared" si="671"/>
        <v/>
      </c>
      <c r="BL1292" s="113" t="str">
        <f t="shared" si="672"/>
        <v/>
      </c>
      <c r="BM1292" s="113" t="str">
        <f t="shared" si="673"/>
        <v/>
      </c>
      <c r="BN1292" s="113" t="str">
        <f t="shared" si="674"/>
        <v/>
      </c>
    </row>
    <row r="1293" spans="1:66">
      <c r="A1293" s="111">
        <f>IF('Data Entry'!$H$4="","",'Data Entry'!$H$4)</f>
        <v>8</v>
      </c>
      <c r="B1293" s="111" t="str">
        <f>IF('Data Entry'!B1298="","",'Data Entry'!B1298)</f>
        <v/>
      </c>
      <c r="C1293" s="111" t="str">
        <f>IF('Data Entry'!C1298="","",'Data Entry'!C1298)</f>
        <v/>
      </c>
      <c r="D1293" s="114" t="str">
        <f>IF('Data Entry'!D1298="","",'Data Entry'!D1298)</f>
        <v/>
      </c>
      <c r="E1293" s="111" t="str">
        <f>IF('Data Entry'!E1298="","",UPPER('Data Entry'!E1298))</f>
        <v/>
      </c>
      <c r="F1293" s="111"/>
      <c r="G1293" s="111" t="str">
        <f>IF('Data Entry'!F1298="","",UPPER('Data Entry'!F1298))</f>
        <v/>
      </c>
      <c r="H1293" s="111"/>
      <c r="I1293" s="111"/>
      <c r="J1293" s="111"/>
      <c r="K1293" s="111" t="str">
        <f>IF('Data Entry'!G1298="","",'Data Entry'!G1298)</f>
        <v/>
      </c>
      <c r="L1293" s="111" t="str">
        <f>IF('Data Entry'!H1298="","",'Data Entry'!H1298)</f>
        <v/>
      </c>
      <c r="M1293" s="111"/>
      <c r="N1293" s="111"/>
      <c r="O1293" s="111"/>
      <c r="P1293" s="111"/>
      <c r="Q1293" s="111"/>
      <c r="R1293" s="111"/>
      <c r="S1293" s="111"/>
      <c r="T1293" s="111"/>
      <c r="U1293" s="111"/>
      <c r="V1293" s="111"/>
      <c r="W1293" s="111"/>
      <c r="X1293" s="111"/>
      <c r="Y1293" s="111"/>
      <c r="Z1293" s="111"/>
      <c r="AA1293" s="111"/>
      <c r="AB1293" s="111"/>
      <c r="AC1293" s="111"/>
      <c r="AD1293" s="111"/>
      <c r="AE1293" s="112"/>
      <c r="AF1293" s="68" t="str">
        <f>IF(AK1293="","",IF(AK1293&gt;0,COUNT($AG$2:AG1293),""))</f>
        <v/>
      </c>
      <c r="AG1293" s="113">
        <f t="shared" si="643"/>
        <v>8</v>
      </c>
      <c r="AH1293" s="113" t="str">
        <f t="shared" si="644"/>
        <v/>
      </c>
      <c r="AI1293" s="113" t="str">
        <f t="shared" si="645"/>
        <v/>
      </c>
      <c r="AJ1293" s="113" t="str">
        <f t="shared" si="646"/>
        <v/>
      </c>
      <c r="AK1293" s="113" t="str">
        <f t="shared" si="647"/>
        <v/>
      </c>
      <c r="AL1293" s="113">
        <f t="shared" si="648"/>
        <v>0</v>
      </c>
      <c r="AM1293" s="113" t="str">
        <f t="shared" si="649"/>
        <v/>
      </c>
      <c r="AN1293" s="113">
        <f t="shared" si="650"/>
        <v>0</v>
      </c>
      <c r="AO1293" s="113">
        <f t="shared" si="651"/>
        <v>0</v>
      </c>
      <c r="AP1293" s="113">
        <f t="shared" si="652"/>
        <v>0</v>
      </c>
      <c r="AQ1293" s="113" t="str">
        <f t="shared" si="653"/>
        <v/>
      </c>
      <c r="AR1293" s="113" t="str">
        <f t="shared" si="654"/>
        <v/>
      </c>
      <c r="AS1293" s="113">
        <f t="shared" si="655"/>
        <v>0</v>
      </c>
      <c r="AT1293" s="113">
        <f t="shared" si="656"/>
        <v>0</v>
      </c>
      <c r="AU1293" s="113">
        <f t="shared" si="657"/>
        <v>0</v>
      </c>
      <c r="AV1293" s="113">
        <f t="shared" si="658"/>
        <v>0</v>
      </c>
      <c r="AX1293" s="68" t="str">
        <f>IF(BC1293="","",IF(BC1293&gt;0,COUNT($AY$2:AY1293),""))</f>
        <v/>
      </c>
      <c r="AY1293" s="113" t="str">
        <f t="shared" si="659"/>
        <v/>
      </c>
      <c r="AZ1293" s="113" t="str">
        <f t="shared" si="660"/>
        <v/>
      </c>
      <c r="BA1293" s="113" t="str">
        <f t="shared" si="661"/>
        <v/>
      </c>
      <c r="BB1293" s="113" t="str">
        <f t="shared" si="662"/>
        <v/>
      </c>
      <c r="BC1293" s="113" t="str">
        <f t="shared" si="663"/>
        <v/>
      </c>
      <c r="BD1293" s="113" t="str">
        <f t="shared" si="664"/>
        <v/>
      </c>
      <c r="BE1293" s="113" t="str">
        <f t="shared" si="665"/>
        <v/>
      </c>
      <c r="BF1293" s="113" t="str">
        <f t="shared" si="666"/>
        <v/>
      </c>
      <c r="BG1293" s="113" t="str">
        <f t="shared" si="667"/>
        <v/>
      </c>
      <c r="BH1293" s="113" t="str">
        <f t="shared" si="668"/>
        <v/>
      </c>
      <c r="BI1293" s="113" t="str">
        <f t="shared" si="669"/>
        <v/>
      </c>
      <c r="BJ1293" s="113" t="str">
        <f t="shared" si="670"/>
        <v/>
      </c>
      <c r="BK1293" s="113" t="str">
        <f t="shared" si="671"/>
        <v/>
      </c>
      <c r="BL1293" s="113" t="str">
        <f t="shared" si="672"/>
        <v/>
      </c>
      <c r="BM1293" s="113" t="str">
        <f t="shared" si="673"/>
        <v/>
      </c>
      <c r="BN1293" s="113" t="str">
        <f t="shared" si="674"/>
        <v/>
      </c>
    </row>
    <row r="1294" spans="1:66">
      <c r="A1294" s="111">
        <f>IF('Data Entry'!$H$4="","",'Data Entry'!$H$4)</f>
        <v>8</v>
      </c>
      <c r="B1294" s="111" t="str">
        <f>IF('Data Entry'!B1299="","",'Data Entry'!B1299)</f>
        <v/>
      </c>
      <c r="C1294" s="111" t="str">
        <f>IF('Data Entry'!C1299="","",'Data Entry'!C1299)</f>
        <v/>
      </c>
      <c r="D1294" s="114" t="str">
        <f>IF('Data Entry'!D1299="","",'Data Entry'!D1299)</f>
        <v/>
      </c>
      <c r="E1294" s="111" t="str">
        <f>IF('Data Entry'!E1299="","",UPPER('Data Entry'!E1299))</f>
        <v/>
      </c>
      <c r="F1294" s="111"/>
      <c r="G1294" s="111" t="str">
        <f>IF('Data Entry'!F1299="","",UPPER('Data Entry'!F1299))</f>
        <v/>
      </c>
      <c r="H1294" s="111"/>
      <c r="I1294" s="111"/>
      <c r="J1294" s="111"/>
      <c r="K1294" s="111" t="str">
        <f>IF('Data Entry'!G1299="","",'Data Entry'!G1299)</f>
        <v/>
      </c>
      <c r="L1294" s="111" t="str">
        <f>IF('Data Entry'!H1299="","",'Data Entry'!H1299)</f>
        <v/>
      </c>
      <c r="M1294" s="111"/>
      <c r="N1294" s="111"/>
      <c r="O1294" s="111"/>
      <c r="P1294" s="111"/>
      <c r="Q1294" s="111"/>
      <c r="R1294" s="111"/>
      <c r="S1294" s="111"/>
      <c r="T1294" s="111"/>
      <c r="U1294" s="111"/>
      <c r="V1294" s="111"/>
      <c r="W1294" s="111"/>
      <c r="X1294" s="111"/>
      <c r="Y1294" s="111"/>
      <c r="Z1294" s="111"/>
      <c r="AA1294" s="111"/>
      <c r="AB1294" s="111"/>
      <c r="AC1294" s="111"/>
      <c r="AD1294" s="111"/>
      <c r="AE1294" s="112"/>
      <c r="AF1294" s="68" t="str">
        <f>IF(AK1294="","",IF(AK1294&gt;0,COUNT($AG$2:AG1294),""))</f>
        <v/>
      </c>
      <c r="AG1294" s="113">
        <f t="shared" si="643"/>
        <v>8</v>
      </c>
      <c r="AH1294" s="113" t="str">
        <f t="shared" si="644"/>
        <v/>
      </c>
      <c r="AI1294" s="113" t="str">
        <f t="shared" si="645"/>
        <v/>
      </c>
      <c r="AJ1294" s="113" t="str">
        <f t="shared" si="646"/>
        <v/>
      </c>
      <c r="AK1294" s="113" t="str">
        <f t="shared" si="647"/>
        <v/>
      </c>
      <c r="AL1294" s="113">
        <f t="shared" si="648"/>
        <v>0</v>
      </c>
      <c r="AM1294" s="113" t="str">
        <f t="shared" si="649"/>
        <v/>
      </c>
      <c r="AN1294" s="113">
        <f t="shared" si="650"/>
        <v>0</v>
      </c>
      <c r="AO1294" s="113">
        <f t="shared" si="651"/>
        <v>0</v>
      </c>
      <c r="AP1294" s="113">
        <f t="shared" si="652"/>
        <v>0</v>
      </c>
      <c r="AQ1294" s="113" t="str">
        <f t="shared" si="653"/>
        <v/>
      </c>
      <c r="AR1294" s="113" t="str">
        <f t="shared" si="654"/>
        <v/>
      </c>
      <c r="AS1294" s="113">
        <f t="shared" si="655"/>
        <v>0</v>
      </c>
      <c r="AT1294" s="113">
        <f t="shared" si="656"/>
        <v>0</v>
      </c>
      <c r="AU1294" s="113">
        <f t="shared" si="657"/>
        <v>0</v>
      </c>
      <c r="AV1294" s="113">
        <f t="shared" si="658"/>
        <v>0</v>
      </c>
      <c r="AX1294" s="68" t="str">
        <f>IF(BC1294="","",IF(BC1294&gt;0,COUNT($AY$2:AY1294),""))</f>
        <v/>
      </c>
      <c r="AY1294" s="113" t="str">
        <f t="shared" si="659"/>
        <v/>
      </c>
      <c r="AZ1294" s="113" t="str">
        <f t="shared" si="660"/>
        <v/>
      </c>
      <c r="BA1294" s="113" t="str">
        <f t="shared" si="661"/>
        <v/>
      </c>
      <c r="BB1294" s="113" t="str">
        <f t="shared" si="662"/>
        <v/>
      </c>
      <c r="BC1294" s="113" t="str">
        <f t="shared" si="663"/>
        <v/>
      </c>
      <c r="BD1294" s="113" t="str">
        <f t="shared" si="664"/>
        <v/>
      </c>
      <c r="BE1294" s="113" t="str">
        <f t="shared" si="665"/>
        <v/>
      </c>
      <c r="BF1294" s="113" t="str">
        <f t="shared" si="666"/>
        <v/>
      </c>
      <c r="BG1294" s="113" t="str">
        <f t="shared" si="667"/>
        <v/>
      </c>
      <c r="BH1294" s="113" t="str">
        <f t="shared" si="668"/>
        <v/>
      </c>
      <c r="BI1294" s="113" t="str">
        <f t="shared" si="669"/>
        <v/>
      </c>
      <c r="BJ1294" s="113" t="str">
        <f t="shared" si="670"/>
        <v/>
      </c>
      <c r="BK1294" s="113" t="str">
        <f t="shared" si="671"/>
        <v/>
      </c>
      <c r="BL1294" s="113" t="str">
        <f t="shared" si="672"/>
        <v/>
      </c>
      <c r="BM1294" s="113" t="str">
        <f t="shared" si="673"/>
        <v/>
      </c>
      <c r="BN1294" s="113" t="str">
        <f t="shared" si="674"/>
        <v/>
      </c>
    </row>
    <row r="1295" spans="1:66">
      <c r="A1295" s="111">
        <f>IF('Data Entry'!$H$4="","",'Data Entry'!$H$4)</f>
        <v>8</v>
      </c>
      <c r="B1295" s="111" t="str">
        <f>IF('Data Entry'!B1300="","",'Data Entry'!B1300)</f>
        <v/>
      </c>
      <c r="C1295" s="111" t="str">
        <f>IF('Data Entry'!C1300="","",'Data Entry'!C1300)</f>
        <v/>
      </c>
      <c r="D1295" s="114" t="str">
        <f>IF('Data Entry'!D1300="","",'Data Entry'!D1300)</f>
        <v/>
      </c>
      <c r="E1295" s="111" t="str">
        <f>IF('Data Entry'!E1300="","",UPPER('Data Entry'!E1300))</f>
        <v/>
      </c>
      <c r="F1295" s="111"/>
      <c r="G1295" s="111" t="str">
        <f>IF('Data Entry'!F1300="","",UPPER('Data Entry'!F1300))</f>
        <v/>
      </c>
      <c r="H1295" s="111"/>
      <c r="I1295" s="111"/>
      <c r="J1295" s="111"/>
      <c r="K1295" s="111" t="str">
        <f>IF('Data Entry'!G1300="","",'Data Entry'!G1300)</f>
        <v/>
      </c>
      <c r="L1295" s="111" t="str">
        <f>IF('Data Entry'!H1300="","",'Data Entry'!H1300)</f>
        <v/>
      </c>
      <c r="M1295" s="111"/>
      <c r="N1295" s="111"/>
      <c r="O1295" s="111"/>
      <c r="P1295" s="111"/>
      <c r="Q1295" s="111"/>
      <c r="R1295" s="111"/>
      <c r="S1295" s="111"/>
      <c r="T1295" s="111"/>
      <c r="U1295" s="111"/>
      <c r="V1295" s="111"/>
      <c r="W1295" s="111"/>
      <c r="X1295" s="111"/>
      <c r="Y1295" s="111"/>
      <c r="Z1295" s="111"/>
      <c r="AA1295" s="111"/>
      <c r="AB1295" s="111"/>
      <c r="AC1295" s="111"/>
      <c r="AD1295" s="111"/>
      <c r="AE1295" s="112"/>
      <c r="AF1295" s="68" t="str">
        <f>IF(AK1295="","",IF(AK1295&gt;0,COUNT($AG$2:AG1295),""))</f>
        <v/>
      </c>
      <c r="AG1295" s="113">
        <f t="shared" si="643"/>
        <v>8</v>
      </c>
      <c r="AH1295" s="113" t="str">
        <f t="shared" si="644"/>
        <v/>
      </c>
      <c r="AI1295" s="113" t="str">
        <f t="shared" si="645"/>
        <v/>
      </c>
      <c r="AJ1295" s="113" t="str">
        <f t="shared" si="646"/>
        <v/>
      </c>
      <c r="AK1295" s="113" t="str">
        <f t="shared" si="647"/>
        <v/>
      </c>
      <c r="AL1295" s="113">
        <f t="shared" si="648"/>
        <v>0</v>
      </c>
      <c r="AM1295" s="113" t="str">
        <f t="shared" si="649"/>
        <v/>
      </c>
      <c r="AN1295" s="113">
        <f t="shared" si="650"/>
        <v>0</v>
      </c>
      <c r="AO1295" s="113">
        <f t="shared" si="651"/>
        <v>0</v>
      </c>
      <c r="AP1295" s="113">
        <f t="shared" si="652"/>
        <v>0</v>
      </c>
      <c r="AQ1295" s="113" t="str">
        <f t="shared" si="653"/>
        <v/>
      </c>
      <c r="AR1295" s="113" t="str">
        <f t="shared" si="654"/>
        <v/>
      </c>
      <c r="AS1295" s="113">
        <f t="shared" si="655"/>
        <v>0</v>
      </c>
      <c r="AT1295" s="113">
        <f t="shared" si="656"/>
        <v>0</v>
      </c>
      <c r="AU1295" s="113">
        <f t="shared" si="657"/>
        <v>0</v>
      </c>
      <c r="AV1295" s="113">
        <f t="shared" si="658"/>
        <v>0</v>
      </c>
      <c r="AX1295" s="68" t="str">
        <f>IF(BC1295="","",IF(BC1295&gt;0,COUNT($AY$2:AY1295),""))</f>
        <v/>
      </c>
      <c r="AY1295" s="113" t="str">
        <f t="shared" si="659"/>
        <v/>
      </c>
      <c r="AZ1295" s="113" t="str">
        <f t="shared" si="660"/>
        <v/>
      </c>
      <c r="BA1295" s="113" t="str">
        <f t="shared" si="661"/>
        <v/>
      </c>
      <c r="BB1295" s="113" t="str">
        <f t="shared" si="662"/>
        <v/>
      </c>
      <c r="BC1295" s="113" t="str">
        <f t="shared" si="663"/>
        <v/>
      </c>
      <c r="BD1295" s="113" t="str">
        <f t="shared" si="664"/>
        <v/>
      </c>
      <c r="BE1295" s="113" t="str">
        <f t="shared" si="665"/>
        <v/>
      </c>
      <c r="BF1295" s="113" t="str">
        <f t="shared" si="666"/>
        <v/>
      </c>
      <c r="BG1295" s="113" t="str">
        <f t="shared" si="667"/>
        <v/>
      </c>
      <c r="BH1295" s="113" t="str">
        <f t="shared" si="668"/>
        <v/>
      </c>
      <c r="BI1295" s="113" t="str">
        <f t="shared" si="669"/>
        <v/>
      </c>
      <c r="BJ1295" s="113" t="str">
        <f t="shared" si="670"/>
        <v/>
      </c>
      <c r="BK1295" s="113" t="str">
        <f t="shared" si="671"/>
        <v/>
      </c>
      <c r="BL1295" s="113" t="str">
        <f t="shared" si="672"/>
        <v/>
      </c>
      <c r="BM1295" s="113" t="str">
        <f t="shared" si="673"/>
        <v/>
      </c>
      <c r="BN1295" s="113" t="str">
        <f t="shared" si="674"/>
        <v/>
      </c>
    </row>
    <row r="1296" spans="1:66">
      <c r="A1296" s="111">
        <f>IF('Data Entry'!$H$4="","",'Data Entry'!$H$4)</f>
        <v>8</v>
      </c>
      <c r="B1296" s="111" t="str">
        <f>IF('Data Entry'!B1301="","",'Data Entry'!B1301)</f>
        <v/>
      </c>
      <c r="C1296" s="111" t="str">
        <f>IF('Data Entry'!C1301="","",'Data Entry'!C1301)</f>
        <v/>
      </c>
      <c r="D1296" s="114" t="str">
        <f>IF('Data Entry'!D1301="","",'Data Entry'!D1301)</f>
        <v/>
      </c>
      <c r="E1296" s="111" t="str">
        <f>IF('Data Entry'!E1301="","",UPPER('Data Entry'!E1301))</f>
        <v/>
      </c>
      <c r="F1296" s="111"/>
      <c r="G1296" s="111" t="str">
        <f>IF('Data Entry'!F1301="","",UPPER('Data Entry'!F1301))</f>
        <v/>
      </c>
      <c r="H1296" s="111"/>
      <c r="I1296" s="111"/>
      <c r="J1296" s="111"/>
      <c r="K1296" s="111" t="str">
        <f>IF('Data Entry'!G1301="","",'Data Entry'!G1301)</f>
        <v/>
      </c>
      <c r="L1296" s="111" t="str">
        <f>IF('Data Entry'!H1301="","",'Data Entry'!H1301)</f>
        <v/>
      </c>
      <c r="M1296" s="111"/>
      <c r="N1296" s="111"/>
      <c r="O1296" s="111"/>
      <c r="P1296" s="111"/>
      <c r="Q1296" s="111"/>
      <c r="R1296" s="111"/>
      <c r="S1296" s="111"/>
      <c r="T1296" s="111"/>
      <c r="U1296" s="111"/>
      <c r="V1296" s="111"/>
      <c r="W1296" s="111"/>
      <c r="X1296" s="111"/>
      <c r="Y1296" s="111"/>
      <c r="Z1296" s="111"/>
      <c r="AA1296" s="111"/>
      <c r="AB1296" s="111"/>
      <c r="AC1296" s="111"/>
      <c r="AD1296" s="111"/>
      <c r="AE1296" s="112"/>
      <c r="AF1296" s="68" t="str">
        <f>IF(AK1296="","",IF(AK1296&gt;0,COUNT($AG$2:AG1296),""))</f>
        <v/>
      </c>
      <c r="AG1296" s="113">
        <f t="shared" si="643"/>
        <v>8</v>
      </c>
      <c r="AH1296" s="113" t="str">
        <f t="shared" si="644"/>
        <v/>
      </c>
      <c r="AI1296" s="113" t="str">
        <f t="shared" si="645"/>
        <v/>
      </c>
      <c r="AJ1296" s="113" t="str">
        <f t="shared" si="646"/>
        <v/>
      </c>
      <c r="AK1296" s="113" t="str">
        <f t="shared" si="647"/>
        <v/>
      </c>
      <c r="AL1296" s="113">
        <f t="shared" si="648"/>
        <v>0</v>
      </c>
      <c r="AM1296" s="113" t="str">
        <f t="shared" si="649"/>
        <v/>
      </c>
      <c r="AN1296" s="113">
        <f t="shared" si="650"/>
        <v>0</v>
      </c>
      <c r="AO1296" s="113">
        <f t="shared" si="651"/>
        <v>0</v>
      </c>
      <c r="AP1296" s="113">
        <f t="shared" si="652"/>
        <v>0</v>
      </c>
      <c r="AQ1296" s="113" t="str">
        <f t="shared" si="653"/>
        <v/>
      </c>
      <c r="AR1296" s="113" t="str">
        <f t="shared" si="654"/>
        <v/>
      </c>
      <c r="AS1296" s="113">
        <f t="shared" si="655"/>
        <v>0</v>
      </c>
      <c r="AT1296" s="113">
        <f t="shared" si="656"/>
        <v>0</v>
      </c>
      <c r="AU1296" s="113">
        <f t="shared" si="657"/>
        <v>0</v>
      </c>
      <c r="AV1296" s="113">
        <f t="shared" si="658"/>
        <v>0</v>
      </c>
      <c r="AX1296" s="68" t="str">
        <f>IF(BC1296="","",IF(BC1296&gt;0,COUNT($AY$2:AY1296),""))</f>
        <v/>
      </c>
      <c r="AY1296" s="113" t="str">
        <f t="shared" si="659"/>
        <v/>
      </c>
      <c r="AZ1296" s="113" t="str">
        <f t="shared" si="660"/>
        <v/>
      </c>
      <c r="BA1296" s="113" t="str">
        <f t="shared" si="661"/>
        <v/>
      </c>
      <c r="BB1296" s="113" t="str">
        <f t="shared" si="662"/>
        <v/>
      </c>
      <c r="BC1296" s="113" t="str">
        <f t="shared" si="663"/>
        <v/>
      </c>
      <c r="BD1296" s="113" t="str">
        <f t="shared" si="664"/>
        <v/>
      </c>
      <c r="BE1296" s="113" t="str">
        <f t="shared" si="665"/>
        <v/>
      </c>
      <c r="BF1296" s="113" t="str">
        <f t="shared" si="666"/>
        <v/>
      </c>
      <c r="BG1296" s="113" t="str">
        <f t="shared" si="667"/>
        <v/>
      </c>
      <c r="BH1296" s="113" t="str">
        <f t="shared" si="668"/>
        <v/>
      </c>
      <c r="BI1296" s="113" t="str">
        <f t="shared" si="669"/>
        <v/>
      </c>
      <c r="BJ1296" s="113" t="str">
        <f t="shared" si="670"/>
        <v/>
      </c>
      <c r="BK1296" s="113" t="str">
        <f t="shared" si="671"/>
        <v/>
      </c>
      <c r="BL1296" s="113" t="str">
        <f t="shared" si="672"/>
        <v/>
      </c>
      <c r="BM1296" s="113" t="str">
        <f t="shared" si="673"/>
        <v/>
      </c>
      <c r="BN1296" s="113" t="str">
        <f t="shared" si="674"/>
        <v/>
      </c>
    </row>
    <row r="1297" spans="1:66">
      <c r="A1297" s="111">
        <f>IF('Data Entry'!$H$4="","",'Data Entry'!$H$4)</f>
        <v>8</v>
      </c>
      <c r="B1297" s="111" t="str">
        <f>IF('Data Entry'!B1302="","",'Data Entry'!B1302)</f>
        <v/>
      </c>
      <c r="C1297" s="111" t="str">
        <f>IF('Data Entry'!C1302="","",'Data Entry'!C1302)</f>
        <v/>
      </c>
      <c r="D1297" s="114" t="str">
        <f>IF('Data Entry'!D1302="","",'Data Entry'!D1302)</f>
        <v/>
      </c>
      <c r="E1297" s="111" t="str">
        <f>IF('Data Entry'!E1302="","",UPPER('Data Entry'!E1302))</f>
        <v/>
      </c>
      <c r="F1297" s="111"/>
      <c r="G1297" s="111" t="str">
        <f>IF('Data Entry'!F1302="","",UPPER('Data Entry'!F1302))</f>
        <v/>
      </c>
      <c r="H1297" s="111"/>
      <c r="I1297" s="111"/>
      <c r="J1297" s="111"/>
      <c r="K1297" s="111" t="str">
        <f>IF('Data Entry'!G1302="","",'Data Entry'!G1302)</f>
        <v/>
      </c>
      <c r="L1297" s="111" t="str">
        <f>IF('Data Entry'!H1302="","",'Data Entry'!H1302)</f>
        <v/>
      </c>
      <c r="M1297" s="111"/>
      <c r="N1297" s="111"/>
      <c r="O1297" s="111"/>
      <c r="P1297" s="111"/>
      <c r="Q1297" s="111"/>
      <c r="R1297" s="111"/>
      <c r="S1297" s="111"/>
      <c r="T1297" s="111"/>
      <c r="U1297" s="111"/>
      <c r="V1297" s="111"/>
      <c r="W1297" s="111"/>
      <c r="X1297" s="111"/>
      <c r="Y1297" s="111"/>
      <c r="Z1297" s="111"/>
      <c r="AA1297" s="111"/>
      <c r="AB1297" s="111"/>
      <c r="AC1297" s="111"/>
      <c r="AD1297" s="111"/>
      <c r="AE1297" s="112"/>
      <c r="AF1297" s="68" t="str">
        <f>IF(AK1297="","",IF(AK1297&gt;0,COUNT($AG$2:AG1297),""))</f>
        <v/>
      </c>
      <c r="AG1297" s="113">
        <f t="shared" si="643"/>
        <v>8</v>
      </c>
      <c r="AH1297" s="113" t="str">
        <f t="shared" si="644"/>
        <v/>
      </c>
      <c r="AI1297" s="113" t="str">
        <f t="shared" si="645"/>
        <v/>
      </c>
      <c r="AJ1297" s="113" t="str">
        <f t="shared" si="646"/>
        <v/>
      </c>
      <c r="AK1297" s="113" t="str">
        <f t="shared" si="647"/>
        <v/>
      </c>
      <c r="AL1297" s="113">
        <f t="shared" si="648"/>
        <v>0</v>
      </c>
      <c r="AM1297" s="113" t="str">
        <f t="shared" si="649"/>
        <v/>
      </c>
      <c r="AN1297" s="113">
        <f t="shared" si="650"/>
        <v>0</v>
      </c>
      <c r="AO1297" s="113">
        <f t="shared" si="651"/>
        <v>0</v>
      </c>
      <c r="AP1297" s="113">
        <f t="shared" si="652"/>
        <v>0</v>
      </c>
      <c r="AQ1297" s="113" t="str">
        <f t="shared" si="653"/>
        <v/>
      </c>
      <c r="AR1297" s="113" t="str">
        <f t="shared" si="654"/>
        <v/>
      </c>
      <c r="AS1297" s="113">
        <f t="shared" si="655"/>
        <v>0</v>
      </c>
      <c r="AT1297" s="113">
        <f t="shared" si="656"/>
        <v>0</v>
      </c>
      <c r="AU1297" s="113">
        <f t="shared" si="657"/>
        <v>0</v>
      </c>
      <c r="AV1297" s="113">
        <f t="shared" si="658"/>
        <v>0</v>
      </c>
      <c r="AX1297" s="68" t="str">
        <f>IF(BC1297="","",IF(BC1297&gt;0,COUNT($AY$2:AY1297),""))</f>
        <v/>
      </c>
      <c r="AY1297" s="113" t="str">
        <f t="shared" si="659"/>
        <v/>
      </c>
      <c r="AZ1297" s="113" t="str">
        <f t="shared" si="660"/>
        <v/>
      </c>
      <c r="BA1297" s="113" t="str">
        <f t="shared" si="661"/>
        <v/>
      </c>
      <c r="BB1297" s="113" t="str">
        <f t="shared" si="662"/>
        <v/>
      </c>
      <c r="BC1297" s="113" t="str">
        <f t="shared" si="663"/>
        <v/>
      </c>
      <c r="BD1297" s="113" t="str">
        <f t="shared" si="664"/>
        <v/>
      </c>
      <c r="BE1297" s="113" t="str">
        <f t="shared" si="665"/>
        <v/>
      </c>
      <c r="BF1297" s="113" t="str">
        <f t="shared" si="666"/>
        <v/>
      </c>
      <c r="BG1297" s="113" t="str">
        <f t="shared" si="667"/>
        <v/>
      </c>
      <c r="BH1297" s="113" t="str">
        <f t="shared" si="668"/>
        <v/>
      </c>
      <c r="BI1297" s="113" t="str">
        <f t="shared" si="669"/>
        <v/>
      </c>
      <c r="BJ1297" s="113" t="str">
        <f t="shared" si="670"/>
        <v/>
      </c>
      <c r="BK1297" s="113" t="str">
        <f t="shared" si="671"/>
        <v/>
      </c>
      <c r="BL1297" s="113" t="str">
        <f t="shared" si="672"/>
        <v/>
      </c>
      <c r="BM1297" s="113" t="str">
        <f t="shared" si="673"/>
        <v/>
      </c>
      <c r="BN1297" s="113" t="str">
        <f t="shared" si="674"/>
        <v/>
      </c>
    </row>
    <row r="1298" spans="1:66">
      <c r="A1298" s="111">
        <f>IF('Data Entry'!$H$4="","",'Data Entry'!$H$4)</f>
        <v>8</v>
      </c>
      <c r="B1298" s="111" t="str">
        <f>IF('Data Entry'!B1303="","",'Data Entry'!B1303)</f>
        <v/>
      </c>
      <c r="C1298" s="111" t="str">
        <f>IF('Data Entry'!C1303="","",'Data Entry'!C1303)</f>
        <v/>
      </c>
      <c r="D1298" s="114" t="str">
        <f>IF('Data Entry'!D1303="","",'Data Entry'!D1303)</f>
        <v/>
      </c>
      <c r="E1298" s="111" t="str">
        <f>IF('Data Entry'!E1303="","",UPPER('Data Entry'!E1303))</f>
        <v/>
      </c>
      <c r="F1298" s="111"/>
      <c r="G1298" s="111" t="str">
        <f>IF('Data Entry'!F1303="","",UPPER('Data Entry'!F1303))</f>
        <v/>
      </c>
      <c r="H1298" s="111"/>
      <c r="I1298" s="111"/>
      <c r="J1298" s="111"/>
      <c r="K1298" s="111" t="str">
        <f>IF('Data Entry'!G1303="","",'Data Entry'!G1303)</f>
        <v/>
      </c>
      <c r="L1298" s="111" t="str">
        <f>IF('Data Entry'!H1303="","",'Data Entry'!H1303)</f>
        <v/>
      </c>
      <c r="M1298" s="111"/>
      <c r="N1298" s="111"/>
      <c r="O1298" s="111"/>
      <c r="P1298" s="111"/>
      <c r="Q1298" s="111"/>
      <c r="R1298" s="111"/>
      <c r="S1298" s="111"/>
      <c r="T1298" s="111"/>
      <c r="U1298" s="111"/>
      <c r="V1298" s="111"/>
      <c r="W1298" s="111"/>
      <c r="X1298" s="111"/>
      <c r="Y1298" s="111"/>
      <c r="Z1298" s="111"/>
      <c r="AA1298" s="111"/>
      <c r="AB1298" s="111"/>
      <c r="AC1298" s="111"/>
      <c r="AD1298" s="111"/>
      <c r="AE1298" s="112"/>
      <c r="AF1298" s="68" t="str">
        <f>IF(AK1298="","",IF(AK1298&gt;0,COUNT($AG$2:AG1298),""))</f>
        <v/>
      </c>
      <c r="AG1298" s="113">
        <f t="shared" si="643"/>
        <v>8</v>
      </c>
      <c r="AH1298" s="113" t="str">
        <f t="shared" si="644"/>
        <v/>
      </c>
      <c r="AI1298" s="113" t="str">
        <f t="shared" si="645"/>
        <v/>
      </c>
      <c r="AJ1298" s="113" t="str">
        <f t="shared" si="646"/>
        <v/>
      </c>
      <c r="AK1298" s="113" t="str">
        <f t="shared" si="647"/>
        <v/>
      </c>
      <c r="AL1298" s="113">
        <f t="shared" si="648"/>
        <v>0</v>
      </c>
      <c r="AM1298" s="113" t="str">
        <f t="shared" si="649"/>
        <v/>
      </c>
      <c r="AN1298" s="113">
        <f t="shared" si="650"/>
        <v>0</v>
      </c>
      <c r="AO1298" s="113">
        <f t="shared" si="651"/>
        <v>0</v>
      </c>
      <c r="AP1298" s="113">
        <f t="shared" si="652"/>
        <v>0</v>
      </c>
      <c r="AQ1298" s="113" t="str">
        <f t="shared" si="653"/>
        <v/>
      </c>
      <c r="AR1298" s="113" t="str">
        <f t="shared" si="654"/>
        <v/>
      </c>
      <c r="AS1298" s="113">
        <f t="shared" si="655"/>
        <v>0</v>
      </c>
      <c r="AT1298" s="113">
        <f t="shared" si="656"/>
        <v>0</v>
      </c>
      <c r="AU1298" s="113">
        <f t="shared" si="657"/>
        <v>0</v>
      </c>
      <c r="AV1298" s="113">
        <f t="shared" si="658"/>
        <v>0</v>
      </c>
      <c r="AX1298" s="68" t="str">
        <f>IF(BC1298="","",IF(BC1298&gt;0,COUNT($AY$2:AY1298),""))</f>
        <v/>
      </c>
      <c r="AY1298" s="113" t="str">
        <f t="shared" si="659"/>
        <v/>
      </c>
      <c r="AZ1298" s="113" t="str">
        <f t="shared" si="660"/>
        <v/>
      </c>
      <c r="BA1298" s="113" t="str">
        <f t="shared" si="661"/>
        <v/>
      </c>
      <c r="BB1298" s="113" t="str">
        <f t="shared" si="662"/>
        <v/>
      </c>
      <c r="BC1298" s="113" t="str">
        <f t="shared" si="663"/>
        <v/>
      </c>
      <c r="BD1298" s="113" t="str">
        <f t="shared" si="664"/>
        <v/>
      </c>
      <c r="BE1298" s="113" t="str">
        <f t="shared" si="665"/>
        <v/>
      </c>
      <c r="BF1298" s="113" t="str">
        <f t="shared" si="666"/>
        <v/>
      </c>
      <c r="BG1298" s="113" t="str">
        <f t="shared" si="667"/>
        <v/>
      </c>
      <c r="BH1298" s="113" t="str">
        <f t="shared" si="668"/>
        <v/>
      </c>
      <c r="BI1298" s="113" t="str">
        <f t="shared" si="669"/>
        <v/>
      </c>
      <c r="BJ1298" s="113" t="str">
        <f t="shared" si="670"/>
        <v/>
      </c>
      <c r="BK1298" s="113" t="str">
        <f t="shared" si="671"/>
        <v/>
      </c>
      <c r="BL1298" s="113" t="str">
        <f t="shared" si="672"/>
        <v/>
      </c>
      <c r="BM1298" s="113" t="str">
        <f t="shared" si="673"/>
        <v/>
      </c>
      <c r="BN1298" s="113" t="str">
        <f t="shared" si="674"/>
        <v/>
      </c>
    </row>
    <row r="1299" spans="1:66">
      <c r="A1299" s="111">
        <f>IF('Data Entry'!$H$4="","",'Data Entry'!$H$4)</f>
        <v>8</v>
      </c>
      <c r="B1299" s="111" t="str">
        <f>IF('Data Entry'!B1304="","",'Data Entry'!B1304)</f>
        <v/>
      </c>
      <c r="C1299" s="111" t="str">
        <f>IF('Data Entry'!C1304="","",'Data Entry'!C1304)</f>
        <v/>
      </c>
      <c r="D1299" s="114" t="str">
        <f>IF('Data Entry'!D1304="","",'Data Entry'!D1304)</f>
        <v/>
      </c>
      <c r="E1299" s="111" t="str">
        <f>IF('Data Entry'!E1304="","",UPPER('Data Entry'!E1304))</f>
        <v/>
      </c>
      <c r="F1299" s="111"/>
      <c r="G1299" s="111" t="str">
        <f>IF('Data Entry'!F1304="","",UPPER('Data Entry'!F1304))</f>
        <v/>
      </c>
      <c r="H1299" s="111"/>
      <c r="I1299" s="111"/>
      <c r="J1299" s="111"/>
      <c r="K1299" s="111" t="str">
        <f>IF('Data Entry'!G1304="","",'Data Entry'!G1304)</f>
        <v/>
      </c>
      <c r="L1299" s="111" t="str">
        <f>IF('Data Entry'!H1304="","",'Data Entry'!H1304)</f>
        <v/>
      </c>
      <c r="M1299" s="111"/>
      <c r="N1299" s="111"/>
      <c r="O1299" s="111"/>
      <c r="P1299" s="111"/>
      <c r="Q1299" s="111"/>
      <c r="R1299" s="111"/>
      <c r="S1299" s="111"/>
      <c r="T1299" s="111"/>
      <c r="U1299" s="111"/>
      <c r="V1299" s="111"/>
      <c r="W1299" s="111"/>
      <c r="X1299" s="111"/>
      <c r="Y1299" s="111"/>
      <c r="Z1299" s="111"/>
      <c r="AA1299" s="111"/>
      <c r="AB1299" s="111"/>
      <c r="AC1299" s="111"/>
      <c r="AD1299" s="111"/>
      <c r="AE1299" s="112"/>
      <c r="AF1299" s="68" t="str">
        <f>IF(AK1299="","",IF(AK1299&gt;0,COUNT($AG$2:AG1299),""))</f>
        <v/>
      </c>
      <c r="AG1299" s="113">
        <f t="shared" si="643"/>
        <v>8</v>
      </c>
      <c r="AH1299" s="113" t="str">
        <f t="shared" si="644"/>
        <v/>
      </c>
      <c r="AI1299" s="113" t="str">
        <f t="shared" si="645"/>
        <v/>
      </c>
      <c r="AJ1299" s="113" t="str">
        <f t="shared" si="646"/>
        <v/>
      </c>
      <c r="AK1299" s="113" t="str">
        <f t="shared" si="647"/>
        <v/>
      </c>
      <c r="AL1299" s="113">
        <f t="shared" si="648"/>
        <v>0</v>
      </c>
      <c r="AM1299" s="113" t="str">
        <f t="shared" si="649"/>
        <v/>
      </c>
      <c r="AN1299" s="113">
        <f t="shared" si="650"/>
        <v>0</v>
      </c>
      <c r="AO1299" s="113">
        <f t="shared" si="651"/>
        <v>0</v>
      </c>
      <c r="AP1299" s="113">
        <f t="shared" si="652"/>
        <v>0</v>
      </c>
      <c r="AQ1299" s="113" t="str">
        <f t="shared" si="653"/>
        <v/>
      </c>
      <c r="AR1299" s="113" t="str">
        <f t="shared" si="654"/>
        <v/>
      </c>
      <c r="AS1299" s="113">
        <f t="shared" si="655"/>
        <v>0</v>
      </c>
      <c r="AT1299" s="113">
        <f t="shared" si="656"/>
        <v>0</v>
      </c>
      <c r="AU1299" s="113">
        <f t="shared" si="657"/>
        <v>0</v>
      </c>
      <c r="AV1299" s="113">
        <f t="shared" si="658"/>
        <v>0</v>
      </c>
      <c r="AX1299" s="68" t="str">
        <f>IF(BC1299="","",IF(BC1299&gt;0,COUNT($AY$2:AY1299),""))</f>
        <v/>
      </c>
      <c r="AY1299" s="113" t="str">
        <f t="shared" si="659"/>
        <v/>
      </c>
      <c r="AZ1299" s="113" t="str">
        <f t="shared" si="660"/>
        <v/>
      </c>
      <c r="BA1299" s="113" t="str">
        <f t="shared" si="661"/>
        <v/>
      </c>
      <c r="BB1299" s="113" t="str">
        <f t="shared" si="662"/>
        <v/>
      </c>
      <c r="BC1299" s="113" t="str">
        <f t="shared" si="663"/>
        <v/>
      </c>
      <c r="BD1299" s="113" t="str">
        <f t="shared" si="664"/>
        <v/>
      </c>
      <c r="BE1299" s="113" t="str">
        <f t="shared" si="665"/>
        <v/>
      </c>
      <c r="BF1299" s="113" t="str">
        <f t="shared" si="666"/>
        <v/>
      </c>
      <c r="BG1299" s="113" t="str">
        <f t="shared" si="667"/>
        <v/>
      </c>
      <c r="BH1299" s="113" t="str">
        <f t="shared" si="668"/>
        <v/>
      </c>
      <c r="BI1299" s="113" t="str">
        <f t="shared" si="669"/>
        <v/>
      </c>
      <c r="BJ1299" s="113" t="str">
        <f t="shared" si="670"/>
        <v/>
      </c>
      <c r="BK1299" s="113" t="str">
        <f t="shared" si="671"/>
        <v/>
      </c>
      <c r="BL1299" s="113" t="str">
        <f t="shared" si="672"/>
        <v/>
      </c>
      <c r="BM1299" s="113" t="str">
        <f t="shared" si="673"/>
        <v/>
      </c>
      <c r="BN1299" s="113" t="str">
        <f t="shared" si="674"/>
        <v/>
      </c>
    </row>
    <row r="1300" spans="1:66">
      <c r="A1300" s="111">
        <f>IF('Data Entry'!$H$4="","",'Data Entry'!$H$4)</f>
        <v>8</v>
      </c>
      <c r="B1300" s="111" t="str">
        <f>IF('Data Entry'!B1305="","",'Data Entry'!B1305)</f>
        <v/>
      </c>
      <c r="C1300" s="111" t="str">
        <f>IF('Data Entry'!C1305="","",'Data Entry'!C1305)</f>
        <v/>
      </c>
      <c r="D1300" s="114" t="str">
        <f>IF('Data Entry'!D1305="","",'Data Entry'!D1305)</f>
        <v/>
      </c>
      <c r="E1300" s="111" t="str">
        <f>IF('Data Entry'!E1305="","",UPPER('Data Entry'!E1305))</f>
        <v/>
      </c>
      <c r="F1300" s="111"/>
      <c r="G1300" s="111" t="str">
        <f>IF('Data Entry'!F1305="","",UPPER('Data Entry'!F1305))</f>
        <v/>
      </c>
      <c r="H1300" s="111"/>
      <c r="I1300" s="111"/>
      <c r="J1300" s="111"/>
      <c r="K1300" s="111" t="str">
        <f>IF('Data Entry'!G1305="","",'Data Entry'!G1305)</f>
        <v/>
      </c>
      <c r="L1300" s="111" t="str">
        <f>IF('Data Entry'!H1305="","",'Data Entry'!H1305)</f>
        <v/>
      </c>
      <c r="M1300" s="111"/>
      <c r="N1300" s="111"/>
      <c r="O1300" s="111"/>
      <c r="P1300" s="111"/>
      <c r="Q1300" s="111"/>
      <c r="R1300" s="111"/>
      <c r="S1300" s="111"/>
      <c r="T1300" s="111"/>
      <c r="U1300" s="111"/>
      <c r="V1300" s="111"/>
      <c r="W1300" s="111"/>
      <c r="X1300" s="111"/>
      <c r="Y1300" s="111"/>
      <c r="Z1300" s="111"/>
      <c r="AA1300" s="111"/>
      <c r="AB1300" s="111"/>
      <c r="AC1300" s="111"/>
      <c r="AD1300" s="111"/>
      <c r="AE1300" s="112"/>
      <c r="AF1300" s="68" t="str">
        <f>IF(AK1300="","",IF(AK1300&gt;0,COUNT($AG$2:AG1300),""))</f>
        <v/>
      </c>
      <c r="AG1300" s="113">
        <f t="shared" si="643"/>
        <v>8</v>
      </c>
      <c r="AH1300" s="113" t="str">
        <f t="shared" si="644"/>
        <v/>
      </c>
      <c r="AI1300" s="113" t="str">
        <f t="shared" si="645"/>
        <v/>
      </c>
      <c r="AJ1300" s="113" t="str">
        <f t="shared" si="646"/>
        <v/>
      </c>
      <c r="AK1300" s="113" t="str">
        <f t="shared" si="647"/>
        <v/>
      </c>
      <c r="AL1300" s="113">
        <f t="shared" si="648"/>
        <v>0</v>
      </c>
      <c r="AM1300" s="113" t="str">
        <f t="shared" si="649"/>
        <v/>
      </c>
      <c r="AN1300" s="113">
        <f t="shared" si="650"/>
        <v>0</v>
      </c>
      <c r="AO1300" s="113">
        <f t="shared" si="651"/>
        <v>0</v>
      </c>
      <c r="AP1300" s="113">
        <f t="shared" si="652"/>
        <v>0</v>
      </c>
      <c r="AQ1300" s="113" t="str">
        <f t="shared" si="653"/>
        <v/>
      </c>
      <c r="AR1300" s="113" t="str">
        <f t="shared" si="654"/>
        <v/>
      </c>
      <c r="AS1300" s="113">
        <f t="shared" si="655"/>
        <v>0</v>
      </c>
      <c r="AT1300" s="113">
        <f t="shared" si="656"/>
        <v>0</v>
      </c>
      <c r="AU1300" s="113">
        <f t="shared" si="657"/>
        <v>0</v>
      </c>
      <c r="AV1300" s="113">
        <f t="shared" si="658"/>
        <v>0</v>
      </c>
      <c r="AX1300" s="68" t="str">
        <f>IF(BC1300="","",IF(BC1300&gt;0,COUNT($AY$2:AY1300),""))</f>
        <v/>
      </c>
      <c r="AY1300" s="113" t="str">
        <f t="shared" si="659"/>
        <v/>
      </c>
      <c r="AZ1300" s="113" t="str">
        <f t="shared" si="660"/>
        <v/>
      </c>
      <c r="BA1300" s="113" t="str">
        <f t="shared" si="661"/>
        <v/>
      </c>
      <c r="BB1300" s="113" t="str">
        <f t="shared" si="662"/>
        <v/>
      </c>
      <c r="BC1300" s="113" t="str">
        <f t="shared" si="663"/>
        <v/>
      </c>
      <c r="BD1300" s="113" t="str">
        <f t="shared" si="664"/>
        <v/>
      </c>
      <c r="BE1300" s="113" t="str">
        <f t="shared" si="665"/>
        <v/>
      </c>
      <c r="BF1300" s="113" t="str">
        <f t="shared" si="666"/>
        <v/>
      </c>
      <c r="BG1300" s="113" t="str">
        <f t="shared" si="667"/>
        <v/>
      </c>
      <c r="BH1300" s="113" t="str">
        <f t="shared" si="668"/>
        <v/>
      </c>
      <c r="BI1300" s="113" t="str">
        <f t="shared" si="669"/>
        <v/>
      </c>
      <c r="BJ1300" s="113" t="str">
        <f t="shared" si="670"/>
        <v/>
      </c>
      <c r="BK1300" s="113" t="str">
        <f t="shared" si="671"/>
        <v/>
      </c>
      <c r="BL1300" s="113" t="str">
        <f t="shared" si="672"/>
        <v/>
      </c>
      <c r="BM1300" s="113" t="str">
        <f t="shared" si="673"/>
        <v/>
      </c>
      <c r="BN1300" s="113" t="str">
        <f t="shared" si="674"/>
        <v/>
      </c>
    </row>
    <row r="1301" spans="1:66">
      <c r="A1301" s="111">
        <f>IF('Data Entry'!$H$4="","",'Data Entry'!$H$4)</f>
        <v>8</v>
      </c>
      <c r="B1301" s="111" t="str">
        <f>IF('Data Entry'!B1306="","",'Data Entry'!B1306)</f>
        <v/>
      </c>
      <c r="C1301" s="111" t="str">
        <f>IF('Data Entry'!C1306="","",'Data Entry'!C1306)</f>
        <v/>
      </c>
      <c r="D1301" s="114" t="str">
        <f>IF('Data Entry'!D1306="","",'Data Entry'!D1306)</f>
        <v/>
      </c>
      <c r="E1301" s="111" t="str">
        <f>IF('Data Entry'!E1306="","",UPPER('Data Entry'!E1306))</f>
        <v/>
      </c>
      <c r="F1301" s="111"/>
      <c r="G1301" s="111" t="str">
        <f>IF('Data Entry'!F1306="","",UPPER('Data Entry'!F1306))</f>
        <v/>
      </c>
      <c r="H1301" s="111"/>
      <c r="I1301" s="111"/>
      <c r="J1301" s="111"/>
      <c r="K1301" s="111" t="str">
        <f>IF('Data Entry'!G1306="","",'Data Entry'!G1306)</f>
        <v/>
      </c>
      <c r="L1301" s="111" t="str">
        <f>IF('Data Entry'!H1306="","",'Data Entry'!H1306)</f>
        <v/>
      </c>
      <c r="M1301" s="111"/>
      <c r="N1301" s="111"/>
      <c r="O1301" s="111"/>
      <c r="P1301" s="111"/>
      <c r="Q1301" s="111"/>
      <c r="R1301" s="111"/>
      <c r="S1301" s="111"/>
      <c r="T1301" s="111"/>
      <c r="U1301" s="111"/>
      <c r="V1301" s="111"/>
      <c r="W1301" s="111"/>
      <c r="X1301" s="111"/>
      <c r="Y1301" s="111"/>
      <c r="Z1301" s="111"/>
      <c r="AA1301" s="111"/>
      <c r="AB1301" s="111"/>
      <c r="AC1301" s="111"/>
      <c r="AD1301" s="111"/>
      <c r="AE1301" s="112"/>
      <c r="AF1301" s="68" t="str">
        <f>IF(AK1301="","",IF(AK1301&gt;0,COUNT($AG$2:AG1301),""))</f>
        <v/>
      </c>
      <c r="AG1301" s="113">
        <f t="shared" si="643"/>
        <v>8</v>
      </c>
      <c r="AH1301" s="113" t="str">
        <f t="shared" si="644"/>
        <v/>
      </c>
      <c r="AI1301" s="113" t="str">
        <f t="shared" si="645"/>
        <v/>
      </c>
      <c r="AJ1301" s="113" t="str">
        <f t="shared" si="646"/>
        <v/>
      </c>
      <c r="AK1301" s="113" t="str">
        <f t="shared" si="647"/>
        <v/>
      </c>
      <c r="AL1301" s="113">
        <f t="shared" si="648"/>
        <v>0</v>
      </c>
      <c r="AM1301" s="113" t="str">
        <f t="shared" si="649"/>
        <v/>
      </c>
      <c r="AN1301" s="113">
        <f t="shared" si="650"/>
        <v>0</v>
      </c>
      <c r="AO1301" s="113">
        <f t="shared" si="651"/>
        <v>0</v>
      </c>
      <c r="AP1301" s="113">
        <f t="shared" si="652"/>
        <v>0</v>
      </c>
      <c r="AQ1301" s="113" t="str">
        <f t="shared" si="653"/>
        <v/>
      </c>
      <c r="AR1301" s="113" t="str">
        <f t="shared" si="654"/>
        <v/>
      </c>
      <c r="AS1301" s="113">
        <f t="shared" si="655"/>
        <v>0</v>
      </c>
      <c r="AT1301" s="113">
        <f t="shared" si="656"/>
        <v>0</v>
      </c>
      <c r="AU1301" s="113">
        <f t="shared" si="657"/>
        <v>0</v>
      </c>
      <c r="AV1301" s="113">
        <f t="shared" si="658"/>
        <v>0</v>
      </c>
      <c r="AX1301" s="68" t="str">
        <f>IF(BC1301="","",IF(BC1301&gt;0,COUNT($AY$2:AY1301),""))</f>
        <v/>
      </c>
      <c r="AY1301" s="113" t="str">
        <f t="shared" si="659"/>
        <v/>
      </c>
      <c r="AZ1301" s="113" t="str">
        <f t="shared" si="660"/>
        <v/>
      </c>
      <c r="BA1301" s="113" t="str">
        <f t="shared" si="661"/>
        <v/>
      </c>
      <c r="BB1301" s="113" t="str">
        <f t="shared" si="662"/>
        <v/>
      </c>
      <c r="BC1301" s="113" t="str">
        <f t="shared" si="663"/>
        <v/>
      </c>
      <c r="BD1301" s="113" t="str">
        <f t="shared" si="664"/>
        <v/>
      </c>
      <c r="BE1301" s="113" t="str">
        <f t="shared" si="665"/>
        <v/>
      </c>
      <c r="BF1301" s="113" t="str">
        <f t="shared" si="666"/>
        <v/>
      </c>
      <c r="BG1301" s="113" t="str">
        <f t="shared" si="667"/>
        <v/>
      </c>
      <c r="BH1301" s="113" t="str">
        <f t="shared" si="668"/>
        <v/>
      </c>
      <c r="BI1301" s="113" t="str">
        <f t="shared" si="669"/>
        <v/>
      </c>
      <c r="BJ1301" s="113" t="str">
        <f t="shared" si="670"/>
        <v/>
      </c>
      <c r="BK1301" s="113" t="str">
        <f t="shared" si="671"/>
        <v/>
      </c>
      <c r="BL1301" s="113" t="str">
        <f t="shared" si="672"/>
        <v/>
      </c>
      <c r="BM1301" s="113" t="str">
        <f t="shared" si="673"/>
        <v/>
      </c>
      <c r="BN1301" s="113" t="str">
        <f t="shared" si="674"/>
        <v/>
      </c>
    </row>
    <row r="1302" spans="1:66">
      <c r="A1302" s="111">
        <f>IF('Data Entry'!$H$4="","",'Data Entry'!$H$4)</f>
        <v>8</v>
      </c>
      <c r="B1302" s="111" t="str">
        <f>IF('Data Entry'!B1307="","",'Data Entry'!B1307)</f>
        <v/>
      </c>
      <c r="C1302" s="111" t="str">
        <f>IF('Data Entry'!C1307="","",'Data Entry'!C1307)</f>
        <v/>
      </c>
      <c r="D1302" s="114" t="str">
        <f>IF('Data Entry'!D1307="","",'Data Entry'!D1307)</f>
        <v/>
      </c>
      <c r="E1302" s="111" t="str">
        <f>IF('Data Entry'!E1307="","",UPPER('Data Entry'!E1307))</f>
        <v/>
      </c>
      <c r="F1302" s="111"/>
      <c r="G1302" s="111" t="str">
        <f>IF('Data Entry'!F1307="","",UPPER('Data Entry'!F1307))</f>
        <v/>
      </c>
      <c r="H1302" s="111"/>
      <c r="I1302" s="111"/>
      <c r="J1302" s="111"/>
      <c r="K1302" s="111" t="str">
        <f>IF('Data Entry'!G1307="","",'Data Entry'!G1307)</f>
        <v/>
      </c>
      <c r="L1302" s="111" t="str">
        <f>IF('Data Entry'!H1307="","",'Data Entry'!H1307)</f>
        <v/>
      </c>
      <c r="M1302" s="111"/>
      <c r="N1302" s="111"/>
      <c r="O1302" s="111"/>
      <c r="P1302" s="111"/>
      <c r="Q1302" s="111"/>
      <c r="R1302" s="111"/>
      <c r="S1302" s="111"/>
      <c r="T1302" s="111"/>
      <c r="U1302" s="111"/>
      <c r="V1302" s="111"/>
      <c r="W1302" s="111"/>
      <c r="X1302" s="111"/>
      <c r="Y1302" s="111"/>
      <c r="Z1302" s="111"/>
      <c r="AA1302" s="111"/>
      <c r="AB1302" s="111"/>
      <c r="AC1302" s="111"/>
      <c r="AD1302" s="111"/>
      <c r="AE1302" s="112"/>
      <c r="AF1302" s="68" t="str">
        <f>IF(AK1302="","",IF(AK1302&gt;0,COUNT($AG$2:AG1302),""))</f>
        <v/>
      </c>
      <c r="AG1302" s="113">
        <f t="shared" si="643"/>
        <v>8</v>
      </c>
      <c r="AH1302" s="113" t="str">
        <f t="shared" si="644"/>
        <v/>
      </c>
      <c r="AI1302" s="113" t="str">
        <f t="shared" si="645"/>
        <v/>
      </c>
      <c r="AJ1302" s="113" t="str">
        <f t="shared" si="646"/>
        <v/>
      </c>
      <c r="AK1302" s="113" t="str">
        <f t="shared" si="647"/>
        <v/>
      </c>
      <c r="AL1302" s="113">
        <f t="shared" si="648"/>
        <v>0</v>
      </c>
      <c r="AM1302" s="113" t="str">
        <f t="shared" si="649"/>
        <v/>
      </c>
      <c r="AN1302" s="113">
        <f t="shared" si="650"/>
        <v>0</v>
      </c>
      <c r="AO1302" s="113">
        <f t="shared" si="651"/>
        <v>0</v>
      </c>
      <c r="AP1302" s="113">
        <f t="shared" si="652"/>
        <v>0</v>
      </c>
      <c r="AQ1302" s="113" t="str">
        <f t="shared" si="653"/>
        <v/>
      </c>
      <c r="AR1302" s="113" t="str">
        <f t="shared" si="654"/>
        <v/>
      </c>
      <c r="AS1302" s="113">
        <f t="shared" si="655"/>
        <v>0</v>
      </c>
      <c r="AT1302" s="113">
        <f t="shared" si="656"/>
        <v>0</v>
      </c>
      <c r="AU1302" s="113">
        <f t="shared" si="657"/>
        <v>0</v>
      </c>
      <c r="AV1302" s="113">
        <f t="shared" si="658"/>
        <v>0</v>
      </c>
      <c r="AX1302" s="68" t="str">
        <f>IF(BC1302="","",IF(BC1302&gt;0,COUNT($AY$2:AY1302),""))</f>
        <v/>
      </c>
      <c r="AY1302" s="113" t="str">
        <f t="shared" si="659"/>
        <v/>
      </c>
      <c r="AZ1302" s="113" t="str">
        <f t="shared" si="660"/>
        <v/>
      </c>
      <c r="BA1302" s="113" t="str">
        <f t="shared" si="661"/>
        <v/>
      </c>
      <c r="BB1302" s="113" t="str">
        <f t="shared" si="662"/>
        <v/>
      </c>
      <c r="BC1302" s="113" t="str">
        <f t="shared" si="663"/>
        <v/>
      </c>
      <c r="BD1302" s="113" t="str">
        <f t="shared" si="664"/>
        <v/>
      </c>
      <c r="BE1302" s="113" t="str">
        <f t="shared" si="665"/>
        <v/>
      </c>
      <c r="BF1302" s="113" t="str">
        <f t="shared" si="666"/>
        <v/>
      </c>
      <c r="BG1302" s="113" t="str">
        <f t="shared" si="667"/>
        <v/>
      </c>
      <c r="BH1302" s="113" t="str">
        <f t="shared" si="668"/>
        <v/>
      </c>
      <c r="BI1302" s="113" t="str">
        <f t="shared" si="669"/>
        <v/>
      </c>
      <c r="BJ1302" s="113" t="str">
        <f t="shared" si="670"/>
        <v/>
      </c>
      <c r="BK1302" s="113" t="str">
        <f t="shared" si="671"/>
        <v/>
      </c>
      <c r="BL1302" s="113" t="str">
        <f t="shared" si="672"/>
        <v/>
      </c>
      <c r="BM1302" s="113" t="str">
        <f t="shared" si="673"/>
        <v/>
      </c>
      <c r="BN1302" s="113" t="str">
        <f t="shared" si="674"/>
        <v/>
      </c>
    </row>
    <row r="1303" spans="1:66">
      <c r="A1303" s="111">
        <f>IF('Data Entry'!$H$4="","",'Data Entry'!$H$4)</f>
        <v>8</v>
      </c>
      <c r="B1303" s="111" t="str">
        <f>IF('Data Entry'!B1308="","",'Data Entry'!B1308)</f>
        <v/>
      </c>
      <c r="C1303" s="111" t="str">
        <f>IF('Data Entry'!C1308="","",'Data Entry'!C1308)</f>
        <v/>
      </c>
      <c r="D1303" s="114" t="str">
        <f>IF('Data Entry'!D1308="","",'Data Entry'!D1308)</f>
        <v/>
      </c>
      <c r="E1303" s="111" t="str">
        <f>IF('Data Entry'!E1308="","",UPPER('Data Entry'!E1308))</f>
        <v/>
      </c>
      <c r="F1303" s="111"/>
      <c r="G1303" s="111" t="str">
        <f>IF('Data Entry'!F1308="","",UPPER('Data Entry'!F1308))</f>
        <v/>
      </c>
      <c r="H1303" s="111"/>
      <c r="I1303" s="111"/>
      <c r="J1303" s="111"/>
      <c r="K1303" s="111" t="str">
        <f>IF('Data Entry'!G1308="","",'Data Entry'!G1308)</f>
        <v/>
      </c>
      <c r="L1303" s="111" t="str">
        <f>IF('Data Entry'!H1308="","",'Data Entry'!H1308)</f>
        <v/>
      </c>
      <c r="M1303" s="111"/>
      <c r="N1303" s="111"/>
      <c r="O1303" s="111"/>
      <c r="P1303" s="111"/>
      <c r="Q1303" s="111"/>
      <c r="R1303" s="111"/>
      <c r="S1303" s="111"/>
      <c r="T1303" s="111"/>
      <c r="U1303" s="111"/>
      <c r="V1303" s="111"/>
      <c r="W1303" s="111"/>
      <c r="X1303" s="111"/>
      <c r="Y1303" s="111"/>
      <c r="Z1303" s="111"/>
      <c r="AA1303" s="111"/>
      <c r="AB1303" s="111"/>
      <c r="AC1303" s="111"/>
      <c r="AD1303" s="111"/>
      <c r="AE1303" s="112"/>
      <c r="AF1303" s="68" t="str">
        <f>IF(AK1303="","",IF(AK1303&gt;0,COUNT($AG$2:AG1303),""))</f>
        <v/>
      </c>
      <c r="AG1303" s="113">
        <f t="shared" si="643"/>
        <v>8</v>
      </c>
      <c r="AH1303" s="113" t="str">
        <f t="shared" si="644"/>
        <v/>
      </c>
      <c r="AI1303" s="113" t="str">
        <f t="shared" si="645"/>
        <v/>
      </c>
      <c r="AJ1303" s="113" t="str">
        <f t="shared" si="646"/>
        <v/>
      </c>
      <c r="AK1303" s="113" t="str">
        <f t="shared" si="647"/>
        <v/>
      </c>
      <c r="AL1303" s="113">
        <f t="shared" si="648"/>
        <v>0</v>
      </c>
      <c r="AM1303" s="113" t="str">
        <f t="shared" si="649"/>
        <v/>
      </c>
      <c r="AN1303" s="113">
        <f t="shared" si="650"/>
        <v>0</v>
      </c>
      <c r="AO1303" s="113">
        <f t="shared" si="651"/>
        <v>0</v>
      </c>
      <c r="AP1303" s="113">
        <f t="shared" si="652"/>
        <v>0</v>
      </c>
      <c r="AQ1303" s="113" t="str">
        <f t="shared" si="653"/>
        <v/>
      </c>
      <c r="AR1303" s="113" t="str">
        <f t="shared" si="654"/>
        <v/>
      </c>
      <c r="AS1303" s="113">
        <f t="shared" si="655"/>
        <v>0</v>
      </c>
      <c r="AT1303" s="113">
        <f t="shared" si="656"/>
        <v>0</v>
      </c>
      <c r="AU1303" s="113">
        <f t="shared" si="657"/>
        <v>0</v>
      </c>
      <c r="AV1303" s="113">
        <f t="shared" si="658"/>
        <v>0</v>
      </c>
      <c r="AX1303" s="68" t="str">
        <f>IF(BC1303="","",IF(BC1303&gt;0,COUNT($AY$2:AY1303),""))</f>
        <v/>
      </c>
      <c r="AY1303" s="113" t="str">
        <f t="shared" si="659"/>
        <v/>
      </c>
      <c r="AZ1303" s="113" t="str">
        <f t="shared" si="660"/>
        <v/>
      </c>
      <c r="BA1303" s="113" t="str">
        <f t="shared" si="661"/>
        <v/>
      </c>
      <c r="BB1303" s="113" t="str">
        <f t="shared" si="662"/>
        <v/>
      </c>
      <c r="BC1303" s="113" t="str">
        <f t="shared" si="663"/>
        <v/>
      </c>
      <c r="BD1303" s="113" t="str">
        <f t="shared" si="664"/>
        <v/>
      </c>
      <c r="BE1303" s="113" t="str">
        <f t="shared" si="665"/>
        <v/>
      </c>
      <c r="BF1303" s="113" t="str">
        <f t="shared" si="666"/>
        <v/>
      </c>
      <c r="BG1303" s="113" t="str">
        <f t="shared" si="667"/>
        <v/>
      </c>
      <c r="BH1303" s="113" t="str">
        <f t="shared" si="668"/>
        <v/>
      </c>
      <c r="BI1303" s="113" t="str">
        <f t="shared" si="669"/>
        <v/>
      </c>
      <c r="BJ1303" s="113" t="str">
        <f t="shared" si="670"/>
        <v/>
      </c>
      <c r="BK1303" s="113" t="str">
        <f t="shared" si="671"/>
        <v/>
      </c>
      <c r="BL1303" s="113" t="str">
        <f t="shared" si="672"/>
        <v/>
      </c>
      <c r="BM1303" s="113" t="str">
        <f t="shared" si="673"/>
        <v/>
      </c>
      <c r="BN1303" s="113" t="str">
        <f t="shared" si="674"/>
        <v/>
      </c>
    </row>
    <row r="1304" spans="1:66">
      <c r="A1304" s="111">
        <f>IF('Data Entry'!$H$4="","",'Data Entry'!$H$4)</f>
        <v>8</v>
      </c>
      <c r="B1304" s="111" t="str">
        <f>IF('Data Entry'!B1309="","",'Data Entry'!B1309)</f>
        <v/>
      </c>
      <c r="C1304" s="111" t="str">
        <f>IF('Data Entry'!C1309="","",'Data Entry'!C1309)</f>
        <v/>
      </c>
      <c r="D1304" s="114" t="str">
        <f>IF('Data Entry'!D1309="","",'Data Entry'!D1309)</f>
        <v/>
      </c>
      <c r="E1304" s="111" t="str">
        <f>IF('Data Entry'!E1309="","",UPPER('Data Entry'!E1309))</f>
        <v/>
      </c>
      <c r="F1304" s="111"/>
      <c r="G1304" s="111" t="str">
        <f>IF('Data Entry'!F1309="","",UPPER('Data Entry'!F1309))</f>
        <v/>
      </c>
      <c r="H1304" s="111"/>
      <c r="I1304" s="111"/>
      <c r="J1304" s="111"/>
      <c r="K1304" s="111" t="str">
        <f>IF('Data Entry'!G1309="","",'Data Entry'!G1309)</f>
        <v/>
      </c>
      <c r="L1304" s="111" t="str">
        <f>IF('Data Entry'!H1309="","",'Data Entry'!H1309)</f>
        <v/>
      </c>
      <c r="M1304" s="111"/>
      <c r="N1304" s="111"/>
      <c r="O1304" s="111"/>
      <c r="P1304" s="111"/>
      <c r="Q1304" s="111"/>
      <c r="R1304" s="111"/>
      <c r="S1304" s="111"/>
      <c r="T1304" s="111"/>
      <c r="U1304" s="111"/>
      <c r="V1304" s="111"/>
      <c r="W1304" s="111"/>
      <c r="X1304" s="111"/>
      <c r="Y1304" s="111"/>
      <c r="Z1304" s="111"/>
      <c r="AA1304" s="111"/>
      <c r="AB1304" s="111"/>
      <c r="AC1304" s="111"/>
      <c r="AD1304" s="111"/>
      <c r="AE1304" s="112"/>
      <c r="AF1304" s="68" t="str">
        <f>IF(AK1304="","",IF(AK1304&gt;0,COUNT($AG$2:AG1304),""))</f>
        <v/>
      </c>
      <c r="AG1304" s="113">
        <f t="shared" si="643"/>
        <v>8</v>
      </c>
      <c r="AH1304" s="113" t="str">
        <f t="shared" si="644"/>
        <v/>
      </c>
      <c r="AI1304" s="113" t="str">
        <f t="shared" si="645"/>
        <v/>
      </c>
      <c r="AJ1304" s="113" t="str">
        <f t="shared" si="646"/>
        <v/>
      </c>
      <c r="AK1304" s="113" t="str">
        <f t="shared" si="647"/>
        <v/>
      </c>
      <c r="AL1304" s="113">
        <f t="shared" si="648"/>
        <v>0</v>
      </c>
      <c r="AM1304" s="113" t="str">
        <f t="shared" si="649"/>
        <v/>
      </c>
      <c r="AN1304" s="113">
        <f t="shared" si="650"/>
        <v>0</v>
      </c>
      <c r="AO1304" s="113">
        <f t="shared" si="651"/>
        <v>0</v>
      </c>
      <c r="AP1304" s="113">
        <f t="shared" si="652"/>
        <v>0</v>
      </c>
      <c r="AQ1304" s="113" t="str">
        <f t="shared" si="653"/>
        <v/>
      </c>
      <c r="AR1304" s="113" t="str">
        <f t="shared" si="654"/>
        <v/>
      </c>
      <c r="AS1304" s="113">
        <f t="shared" si="655"/>
        <v>0</v>
      </c>
      <c r="AT1304" s="113">
        <f t="shared" si="656"/>
        <v>0</v>
      </c>
      <c r="AU1304" s="113">
        <f t="shared" si="657"/>
        <v>0</v>
      </c>
      <c r="AV1304" s="113">
        <f t="shared" si="658"/>
        <v>0</v>
      </c>
      <c r="AX1304" s="68" t="str">
        <f>IF(BC1304="","",IF(BC1304&gt;0,COUNT($AY$2:AY1304),""))</f>
        <v/>
      </c>
      <c r="AY1304" s="113" t="str">
        <f t="shared" si="659"/>
        <v/>
      </c>
      <c r="AZ1304" s="113" t="str">
        <f t="shared" si="660"/>
        <v/>
      </c>
      <c r="BA1304" s="113" t="str">
        <f t="shared" si="661"/>
        <v/>
      </c>
      <c r="BB1304" s="113" t="str">
        <f t="shared" si="662"/>
        <v/>
      </c>
      <c r="BC1304" s="113" t="str">
        <f t="shared" si="663"/>
        <v/>
      </c>
      <c r="BD1304" s="113" t="str">
        <f t="shared" si="664"/>
        <v/>
      </c>
      <c r="BE1304" s="113" t="str">
        <f t="shared" si="665"/>
        <v/>
      </c>
      <c r="BF1304" s="113" t="str">
        <f t="shared" si="666"/>
        <v/>
      </c>
      <c r="BG1304" s="113" t="str">
        <f t="shared" si="667"/>
        <v/>
      </c>
      <c r="BH1304" s="113" t="str">
        <f t="shared" si="668"/>
        <v/>
      </c>
      <c r="BI1304" s="113" t="str">
        <f t="shared" si="669"/>
        <v/>
      </c>
      <c r="BJ1304" s="113" t="str">
        <f t="shared" si="670"/>
        <v/>
      </c>
      <c r="BK1304" s="113" t="str">
        <f t="shared" si="671"/>
        <v/>
      </c>
      <c r="BL1304" s="113" t="str">
        <f t="shared" si="672"/>
        <v/>
      </c>
      <c r="BM1304" s="113" t="str">
        <f t="shared" si="673"/>
        <v/>
      </c>
      <c r="BN1304" s="113" t="str">
        <f t="shared" si="674"/>
        <v/>
      </c>
    </row>
    <row r="1305" spans="1:66">
      <c r="A1305" s="111">
        <f>IF('Data Entry'!$H$4="","",'Data Entry'!$H$4)</f>
        <v>8</v>
      </c>
      <c r="B1305" s="111" t="str">
        <f>IF('Data Entry'!B1310="","",'Data Entry'!B1310)</f>
        <v/>
      </c>
      <c r="C1305" s="111" t="str">
        <f>IF('Data Entry'!C1310="","",'Data Entry'!C1310)</f>
        <v/>
      </c>
      <c r="D1305" s="114" t="str">
        <f>IF('Data Entry'!D1310="","",'Data Entry'!D1310)</f>
        <v/>
      </c>
      <c r="E1305" s="111" t="str">
        <f>IF('Data Entry'!E1310="","",UPPER('Data Entry'!E1310))</f>
        <v/>
      </c>
      <c r="F1305" s="111"/>
      <c r="G1305" s="111" t="str">
        <f>IF('Data Entry'!F1310="","",UPPER('Data Entry'!F1310))</f>
        <v/>
      </c>
      <c r="H1305" s="111"/>
      <c r="I1305" s="111"/>
      <c r="J1305" s="111"/>
      <c r="K1305" s="111" t="str">
        <f>IF('Data Entry'!G1310="","",'Data Entry'!G1310)</f>
        <v/>
      </c>
      <c r="L1305" s="111" t="str">
        <f>IF('Data Entry'!H1310="","",'Data Entry'!H1310)</f>
        <v/>
      </c>
      <c r="M1305" s="111"/>
      <c r="N1305" s="111"/>
      <c r="O1305" s="111"/>
      <c r="P1305" s="111"/>
      <c r="Q1305" s="111"/>
      <c r="R1305" s="111"/>
      <c r="S1305" s="111"/>
      <c r="T1305" s="111"/>
      <c r="U1305" s="111"/>
      <c r="V1305" s="111"/>
      <c r="W1305" s="111"/>
      <c r="X1305" s="111"/>
      <c r="Y1305" s="111"/>
      <c r="Z1305" s="111"/>
      <c r="AA1305" s="111"/>
      <c r="AB1305" s="111"/>
      <c r="AC1305" s="111"/>
      <c r="AD1305" s="111"/>
      <c r="AE1305" s="112"/>
      <c r="AF1305" s="68" t="str">
        <f>IF(AK1305="","",IF(AK1305&gt;0,COUNT($AG$2:AG1305),""))</f>
        <v/>
      </c>
      <c r="AG1305" s="113">
        <f t="shared" si="643"/>
        <v>8</v>
      </c>
      <c r="AH1305" s="113" t="str">
        <f t="shared" si="644"/>
        <v/>
      </c>
      <c r="AI1305" s="113" t="str">
        <f t="shared" si="645"/>
        <v/>
      </c>
      <c r="AJ1305" s="113" t="str">
        <f t="shared" si="646"/>
        <v/>
      </c>
      <c r="AK1305" s="113" t="str">
        <f t="shared" si="647"/>
        <v/>
      </c>
      <c r="AL1305" s="113">
        <f t="shared" si="648"/>
        <v>0</v>
      </c>
      <c r="AM1305" s="113" t="str">
        <f t="shared" si="649"/>
        <v/>
      </c>
      <c r="AN1305" s="113">
        <f t="shared" si="650"/>
        <v>0</v>
      </c>
      <c r="AO1305" s="113">
        <f t="shared" si="651"/>
        <v>0</v>
      </c>
      <c r="AP1305" s="113">
        <f t="shared" si="652"/>
        <v>0</v>
      </c>
      <c r="AQ1305" s="113" t="str">
        <f t="shared" si="653"/>
        <v/>
      </c>
      <c r="AR1305" s="113" t="str">
        <f t="shared" si="654"/>
        <v/>
      </c>
      <c r="AS1305" s="113">
        <f t="shared" si="655"/>
        <v>0</v>
      </c>
      <c r="AT1305" s="113">
        <f t="shared" si="656"/>
        <v>0</v>
      </c>
      <c r="AU1305" s="113">
        <f t="shared" si="657"/>
        <v>0</v>
      </c>
      <c r="AV1305" s="113">
        <f t="shared" si="658"/>
        <v>0</v>
      </c>
      <c r="AX1305" s="68" t="str">
        <f>IF(BC1305="","",IF(BC1305&gt;0,COUNT($AY$2:AY1305),""))</f>
        <v/>
      </c>
      <c r="AY1305" s="113" t="str">
        <f t="shared" si="659"/>
        <v/>
      </c>
      <c r="AZ1305" s="113" t="str">
        <f t="shared" si="660"/>
        <v/>
      </c>
      <c r="BA1305" s="113" t="str">
        <f t="shared" si="661"/>
        <v/>
      </c>
      <c r="BB1305" s="113" t="str">
        <f t="shared" si="662"/>
        <v/>
      </c>
      <c r="BC1305" s="113" t="str">
        <f t="shared" si="663"/>
        <v/>
      </c>
      <c r="BD1305" s="113" t="str">
        <f t="shared" si="664"/>
        <v/>
      </c>
      <c r="BE1305" s="113" t="str">
        <f t="shared" si="665"/>
        <v/>
      </c>
      <c r="BF1305" s="113" t="str">
        <f t="shared" si="666"/>
        <v/>
      </c>
      <c r="BG1305" s="113" t="str">
        <f t="shared" si="667"/>
        <v/>
      </c>
      <c r="BH1305" s="113" t="str">
        <f t="shared" si="668"/>
        <v/>
      </c>
      <c r="BI1305" s="113" t="str">
        <f t="shared" si="669"/>
        <v/>
      </c>
      <c r="BJ1305" s="113" t="str">
        <f t="shared" si="670"/>
        <v/>
      </c>
      <c r="BK1305" s="113" t="str">
        <f t="shared" si="671"/>
        <v/>
      </c>
      <c r="BL1305" s="113" t="str">
        <f t="shared" si="672"/>
        <v/>
      </c>
      <c r="BM1305" s="113" t="str">
        <f t="shared" si="673"/>
        <v/>
      </c>
      <c r="BN1305" s="113" t="str">
        <f t="shared" si="674"/>
        <v/>
      </c>
    </row>
    <row r="1306" spans="1:66">
      <c r="A1306" s="111">
        <f>IF('Data Entry'!$H$4="","",'Data Entry'!$H$4)</f>
        <v>8</v>
      </c>
      <c r="B1306" s="111" t="str">
        <f>IF('Data Entry'!B1311="","",'Data Entry'!B1311)</f>
        <v/>
      </c>
      <c r="C1306" s="111" t="str">
        <f>IF('Data Entry'!C1311="","",'Data Entry'!C1311)</f>
        <v/>
      </c>
      <c r="D1306" s="114" t="str">
        <f>IF('Data Entry'!D1311="","",'Data Entry'!D1311)</f>
        <v/>
      </c>
      <c r="E1306" s="111" t="str">
        <f>IF('Data Entry'!E1311="","",UPPER('Data Entry'!E1311))</f>
        <v/>
      </c>
      <c r="F1306" s="111"/>
      <c r="G1306" s="111" t="str">
        <f>IF('Data Entry'!F1311="","",UPPER('Data Entry'!F1311))</f>
        <v/>
      </c>
      <c r="H1306" s="111"/>
      <c r="I1306" s="111"/>
      <c r="J1306" s="111"/>
      <c r="K1306" s="111" t="str">
        <f>IF('Data Entry'!G1311="","",'Data Entry'!G1311)</f>
        <v/>
      </c>
      <c r="L1306" s="111" t="str">
        <f>IF('Data Entry'!H1311="","",'Data Entry'!H1311)</f>
        <v/>
      </c>
      <c r="M1306" s="111"/>
      <c r="N1306" s="111"/>
      <c r="O1306" s="111"/>
      <c r="P1306" s="111"/>
      <c r="Q1306" s="111"/>
      <c r="R1306" s="111"/>
      <c r="S1306" s="111"/>
      <c r="T1306" s="111"/>
      <c r="U1306" s="111"/>
      <c r="V1306" s="111"/>
      <c r="W1306" s="111"/>
      <c r="X1306" s="111"/>
      <c r="Y1306" s="111"/>
      <c r="Z1306" s="111"/>
      <c r="AA1306" s="111"/>
      <c r="AB1306" s="111"/>
      <c r="AC1306" s="111"/>
      <c r="AD1306" s="111"/>
      <c r="AE1306" s="112"/>
      <c r="AF1306" s="68" t="str">
        <f>IF(AK1306="","",IF(AK1306&gt;0,COUNT($AG$2:AG1306),""))</f>
        <v/>
      </c>
      <c r="AG1306" s="113">
        <f t="shared" si="643"/>
        <v>8</v>
      </c>
      <c r="AH1306" s="113" t="str">
        <f t="shared" si="644"/>
        <v/>
      </c>
      <c r="AI1306" s="113" t="str">
        <f t="shared" si="645"/>
        <v/>
      </c>
      <c r="AJ1306" s="113" t="str">
        <f t="shared" si="646"/>
        <v/>
      </c>
      <c r="AK1306" s="113" t="str">
        <f t="shared" si="647"/>
        <v/>
      </c>
      <c r="AL1306" s="113">
        <f t="shared" si="648"/>
        <v>0</v>
      </c>
      <c r="AM1306" s="113" t="str">
        <f t="shared" si="649"/>
        <v/>
      </c>
      <c r="AN1306" s="113">
        <f t="shared" si="650"/>
        <v>0</v>
      </c>
      <c r="AO1306" s="113">
        <f t="shared" si="651"/>
        <v>0</v>
      </c>
      <c r="AP1306" s="113">
        <f t="shared" si="652"/>
        <v>0</v>
      </c>
      <c r="AQ1306" s="113" t="str">
        <f t="shared" si="653"/>
        <v/>
      </c>
      <c r="AR1306" s="113" t="str">
        <f t="shared" si="654"/>
        <v/>
      </c>
      <c r="AS1306" s="113">
        <f t="shared" si="655"/>
        <v>0</v>
      </c>
      <c r="AT1306" s="113">
        <f t="shared" si="656"/>
        <v>0</v>
      </c>
      <c r="AU1306" s="113">
        <f t="shared" si="657"/>
        <v>0</v>
      </c>
      <c r="AV1306" s="113">
        <f t="shared" si="658"/>
        <v>0</v>
      </c>
      <c r="AX1306" s="68" t="str">
        <f>IF(BC1306="","",IF(BC1306&gt;0,COUNT($AY$2:AY1306),""))</f>
        <v/>
      </c>
      <c r="AY1306" s="113" t="str">
        <f t="shared" si="659"/>
        <v/>
      </c>
      <c r="AZ1306" s="113" t="str">
        <f t="shared" si="660"/>
        <v/>
      </c>
      <c r="BA1306" s="113" t="str">
        <f t="shared" si="661"/>
        <v/>
      </c>
      <c r="BB1306" s="113" t="str">
        <f t="shared" si="662"/>
        <v/>
      </c>
      <c r="BC1306" s="113" t="str">
        <f t="shared" si="663"/>
        <v/>
      </c>
      <c r="BD1306" s="113" t="str">
        <f t="shared" si="664"/>
        <v/>
      </c>
      <c r="BE1306" s="113" t="str">
        <f t="shared" si="665"/>
        <v/>
      </c>
      <c r="BF1306" s="113" t="str">
        <f t="shared" si="666"/>
        <v/>
      </c>
      <c r="BG1306" s="113" t="str">
        <f t="shared" si="667"/>
        <v/>
      </c>
      <c r="BH1306" s="113" t="str">
        <f t="shared" si="668"/>
        <v/>
      </c>
      <c r="BI1306" s="113" t="str">
        <f t="shared" si="669"/>
        <v/>
      </c>
      <c r="BJ1306" s="113" t="str">
        <f t="shared" si="670"/>
        <v/>
      </c>
      <c r="BK1306" s="113" t="str">
        <f t="shared" si="671"/>
        <v/>
      </c>
      <c r="BL1306" s="113" t="str">
        <f t="shared" si="672"/>
        <v/>
      </c>
      <c r="BM1306" s="113" t="str">
        <f t="shared" si="673"/>
        <v/>
      </c>
      <c r="BN1306" s="113" t="str">
        <f t="shared" si="674"/>
        <v/>
      </c>
    </row>
    <row r="1307" spans="1:66">
      <c r="A1307" s="111">
        <f>IF('Data Entry'!$H$4="","",'Data Entry'!$H$4)</f>
        <v>8</v>
      </c>
      <c r="B1307" s="111" t="str">
        <f>IF('Data Entry'!B1312="","",'Data Entry'!B1312)</f>
        <v/>
      </c>
      <c r="C1307" s="111" t="str">
        <f>IF('Data Entry'!C1312="","",'Data Entry'!C1312)</f>
        <v/>
      </c>
      <c r="D1307" s="114" t="str">
        <f>IF('Data Entry'!D1312="","",'Data Entry'!D1312)</f>
        <v/>
      </c>
      <c r="E1307" s="111" t="str">
        <f>IF('Data Entry'!E1312="","",UPPER('Data Entry'!E1312))</f>
        <v/>
      </c>
      <c r="F1307" s="111"/>
      <c r="G1307" s="111" t="str">
        <f>IF('Data Entry'!F1312="","",UPPER('Data Entry'!F1312))</f>
        <v/>
      </c>
      <c r="H1307" s="111"/>
      <c r="I1307" s="111"/>
      <c r="J1307" s="111"/>
      <c r="K1307" s="111" t="str">
        <f>IF('Data Entry'!G1312="","",'Data Entry'!G1312)</f>
        <v/>
      </c>
      <c r="L1307" s="111" t="str">
        <f>IF('Data Entry'!H1312="","",'Data Entry'!H1312)</f>
        <v/>
      </c>
      <c r="M1307" s="111"/>
      <c r="N1307" s="111"/>
      <c r="O1307" s="111"/>
      <c r="P1307" s="111"/>
      <c r="Q1307" s="111"/>
      <c r="R1307" s="111"/>
      <c r="S1307" s="111"/>
      <c r="T1307" s="111"/>
      <c r="U1307" s="111"/>
      <c r="V1307" s="111"/>
      <c r="W1307" s="111"/>
      <c r="X1307" s="111"/>
      <c r="Y1307" s="111"/>
      <c r="Z1307" s="111"/>
      <c r="AA1307" s="111"/>
      <c r="AB1307" s="111"/>
      <c r="AC1307" s="111"/>
      <c r="AD1307" s="111"/>
      <c r="AE1307" s="112"/>
      <c r="AF1307" s="68" t="str">
        <f>IF(AK1307="","",IF(AK1307&gt;0,COUNT($AG$2:AG1307),""))</f>
        <v/>
      </c>
      <c r="AG1307" s="113">
        <f t="shared" si="643"/>
        <v>8</v>
      </c>
      <c r="AH1307" s="113" t="str">
        <f t="shared" si="644"/>
        <v/>
      </c>
      <c r="AI1307" s="113" t="str">
        <f t="shared" si="645"/>
        <v/>
      </c>
      <c r="AJ1307" s="113" t="str">
        <f t="shared" si="646"/>
        <v/>
      </c>
      <c r="AK1307" s="113" t="str">
        <f t="shared" si="647"/>
        <v/>
      </c>
      <c r="AL1307" s="113">
        <f t="shared" si="648"/>
        <v>0</v>
      </c>
      <c r="AM1307" s="113" t="str">
        <f t="shared" si="649"/>
        <v/>
      </c>
      <c r="AN1307" s="113">
        <f t="shared" si="650"/>
        <v>0</v>
      </c>
      <c r="AO1307" s="113">
        <f t="shared" si="651"/>
        <v>0</v>
      </c>
      <c r="AP1307" s="113">
        <f t="shared" si="652"/>
        <v>0</v>
      </c>
      <c r="AQ1307" s="113" t="str">
        <f t="shared" si="653"/>
        <v/>
      </c>
      <c r="AR1307" s="113" t="str">
        <f t="shared" si="654"/>
        <v/>
      </c>
      <c r="AS1307" s="113">
        <f t="shared" si="655"/>
        <v>0</v>
      </c>
      <c r="AT1307" s="113">
        <f t="shared" si="656"/>
        <v>0</v>
      </c>
      <c r="AU1307" s="113">
        <f t="shared" si="657"/>
        <v>0</v>
      </c>
      <c r="AV1307" s="113">
        <f t="shared" si="658"/>
        <v>0</v>
      </c>
      <c r="AX1307" s="68" t="str">
        <f>IF(BC1307="","",IF(BC1307&gt;0,COUNT($AY$2:AY1307),""))</f>
        <v/>
      </c>
      <c r="AY1307" s="113" t="str">
        <f t="shared" si="659"/>
        <v/>
      </c>
      <c r="AZ1307" s="113" t="str">
        <f t="shared" si="660"/>
        <v/>
      </c>
      <c r="BA1307" s="113" t="str">
        <f t="shared" si="661"/>
        <v/>
      </c>
      <c r="BB1307" s="113" t="str">
        <f t="shared" si="662"/>
        <v/>
      </c>
      <c r="BC1307" s="113" t="str">
        <f t="shared" si="663"/>
        <v/>
      </c>
      <c r="BD1307" s="113" t="str">
        <f t="shared" si="664"/>
        <v/>
      </c>
      <c r="BE1307" s="113" t="str">
        <f t="shared" si="665"/>
        <v/>
      </c>
      <c r="BF1307" s="113" t="str">
        <f t="shared" si="666"/>
        <v/>
      </c>
      <c r="BG1307" s="113" t="str">
        <f t="shared" si="667"/>
        <v/>
      </c>
      <c r="BH1307" s="113" t="str">
        <f t="shared" si="668"/>
        <v/>
      </c>
      <c r="BI1307" s="113" t="str">
        <f t="shared" si="669"/>
        <v/>
      </c>
      <c r="BJ1307" s="113" t="str">
        <f t="shared" si="670"/>
        <v/>
      </c>
      <c r="BK1307" s="113" t="str">
        <f t="shared" si="671"/>
        <v/>
      </c>
      <c r="BL1307" s="113" t="str">
        <f t="shared" si="672"/>
        <v/>
      </c>
      <c r="BM1307" s="113" t="str">
        <f t="shared" si="673"/>
        <v/>
      </c>
      <c r="BN1307" s="113" t="str">
        <f t="shared" si="674"/>
        <v/>
      </c>
    </row>
    <row r="1308" spans="1:66">
      <c r="A1308" s="111">
        <f>IF('Data Entry'!$H$4="","",'Data Entry'!$H$4)</f>
        <v>8</v>
      </c>
      <c r="B1308" s="111" t="str">
        <f>IF('Data Entry'!B1313="","",'Data Entry'!B1313)</f>
        <v/>
      </c>
      <c r="C1308" s="111" t="str">
        <f>IF('Data Entry'!C1313="","",'Data Entry'!C1313)</f>
        <v/>
      </c>
      <c r="D1308" s="114" t="str">
        <f>IF('Data Entry'!D1313="","",'Data Entry'!D1313)</f>
        <v/>
      </c>
      <c r="E1308" s="111" t="str">
        <f>IF('Data Entry'!E1313="","",UPPER('Data Entry'!E1313))</f>
        <v/>
      </c>
      <c r="F1308" s="111"/>
      <c r="G1308" s="111" t="str">
        <f>IF('Data Entry'!F1313="","",UPPER('Data Entry'!F1313))</f>
        <v/>
      </c>
      <c r="H1308" s="111"/>
      <c r="I1308" s="111"/>
      <c r="J1308" s="111"/>
      <c r="K1308" s="111" t="str">
        <f>IF('Data Entry'!G1313="","",'Data Entry'!G1313)</f>
        <v/>
      </c>
      <c r="L1308" s="111" t="str">
        <f>IF('Data Entry'!H1313="","",'Data Entry'!H1313)</f>
        <v/>
      </c>
      <c r="M1308" s="111"/>
      <c r="N1308" s="111"/>
      <c r="O1308" s="111"/>
      <c r="P1308" s="111"/>
      <c r="Q1308" s="111"/>
      <c r="R1308" s="111"/>
      <c r="S1308" s="111"/>
      <c r="T1308" s="111"/>
      <c r="U1308" s="111"/>
      <c r="V1308" s="111"/>
      <c r="W1308" s="111"/>
      <c r="X1308" s="111"/>
      <c r="Y1308" s="111"/>
      <c r="Z1308" s="111"/>
      <c r="AA1308" s="111"/>
      <c r="AB1308" s="111"/>
      <c r="AC1308" s="111"/>
      <c r="AD1308" s="111"/>
      <c r="AE1308" s="112"/>
      <c r="AF1308" s="68" t="str">
        <f>IF(AK1308="","",IF(AK1308&gt;0,COUNT($AG$2:AG1308),""))</f>
        <v/>
      </c>
      <c r="AG1308" s="113">
        <f t="shared" si="643"/>
        <v>8</v>
      </c>
      <c r="AH1308" s="113" t="str">
        <f t="shared" si="644"/>
        <v/>
      </c>
      <c r="AI1308" s="113" t="str">
        <f t="shared" si="645"/>
        <v/>
      </c>
      <c r="AJ1308" s="113" t="str">
        <f t="shared" si="646"/>
        <v/>
      </c>
      <c r="AK1308" s="113" t="str">
        <f t="shared" si="647"/>
        <v/>
      </c>
      <c r="AL1308" s="113">
        <f t="shared" si="648"/>
        <v>0</v>
      </c>
      <c r="AM1308" s="113" t="str">
        <f t="shared" si="649"/>
        <v/>
      </c>
      <c r="AN1308" s="113">
        <f t="shared" si="650"/>
        <v>0</v>
      </c>
      <c r="AO1308" s="113">
        <f t="shared" si="651"/>
        <v>0</v>
      </c>
      <c r="AP1308" s="113">
        <f t="shared" si="652"/>
        <v>0</v>
      </c>
      <c r="AQ1308" s="113" t="str">
        <f t="shared" si="653"/>
        <v/>
      </c>
      <c r="AR1308" s="113" t="str">
        <f t="shared" si="654"/>
        <v/>
      </c>
      <c r="AS1308" s="113">
        <f t="shared" si="655"/>
        <v>0</v>
      </c>
      <c r="AT1308" s="113">
        <f t="shared" si="656"/>
        <v>0</v>
      </c>
      <c r="AU1308" s="113">
        <f t="shared" si="657"/>
        <v>0</v>
      </c>
      <c r="AV1308" s="113">
        <f t="shared" si="658"/>
        <v>0</v>
      </c>
      <c r="AX1308" s="68" t="str">
        <f>IF(BC1308="","",IF(BC1308&gt;0,COUNT($AY$2:AY1308),""))</f>
        <v/>
      </c>
      <c r="AY1308" s="113" t="str">
        <f t="shared" si="659"/>
        <v/>
      </c>
      <c r="AZ1308" s="113" t="str">
        <f t="shared" si="660"/>
        <v/>
      </c>
      <c r="BA1308" s="113" t="str">
        <f t="shared" si="661"/>
        <v/>
      </c>
      <c r="BB1308" s="113" t="str">
        <f t="shared" si="662"/>
        <v/>
      </c>
      <c r="BC1308" s="113" t="str">
        <f t="shared" si="663"/>
        <v/>
      </c>
      <c r="BD1308" s="113" t="str">
        <f t="shared" si="664"/>
        <v/>
      </c>
      <c r="BE1308" s="113" t="str">
        <f t="shared" si="665"/>
        <v/>
      </c>
      <c r="BF1308" s="113" t="str">
        <f t="shared" si="666"/>
        <v/>
      </c>
      <c r="BG1308" s="113" t="str">
        <f t="shared" si="667"/>
        <v/>
      </c>
      <c r="BH1308" s="113" t="str">
        <f t="shared" si="668"/>
        <v/>
      </c>
      <c r="BI1308" s="113" t="str">
        <f t="shared" si="669"/>
        <v/>
      </c>
      <c r="BJ1308" s="113" t="str">
        <f t="shared" si="670"/>
        <v/>
      </c>
      <c r="BK1308" s="113" t="str">
        <f t="shared" si="671"/>
        <v/>
      </c>
      <c r="BL1308" s="113" t="str">
        <f t="shared" si="672"/>
        <v/>
      </c>
      <c r="BM1308" s="113" t="str">
        <f t="shared" si="673"/>
        <v/>
      </c>
      <c r="BN1308" s="113" t="str">
        <f t="shared" si="674"/>
        <v/>
      </c>
    </row>
    <row r="1309" spans="1:66">
      <c r="A1309" s="111">
        <f>IF('Data Entry'!$H$4="","",'Data Entry'!$H$4)</f>
        <v>8</v>
      </c>
      <c r="B1309" s="111" t="str">
        <f>IF('Data Entry'!B1314="","",'Data Entry'!B1314)</f>
        <v/>
      </c>
      <c r="C1309" s="111" t="str">
        <f>IF('Data Entry'!C1314="","",'Data Entry'!C1314)</f>
        <v/>
      </c>
      <c r="D1309" s="114" t="str">
        <f>IF('Data Entry'!D1314="","",'Data Entry'!D1314)</f>
        <v/>
      </c>
      <c r="E1309" s="111" t="str">
        <f>IF('Data Entry'!E1314="","",UPPER('Data Entry'!E1314))</f>
        <v/>
      </c>
      <c r="F1309" s="111"/>
      <c r="G1309" s="111" t="str">
        <f>IF('Data Entry'!F1314="","",UPPER('Data Entry'!F1314))</f>
        <v/>
      </c>
      <c r="H1309" s="111"/>
      <c r="I1309" s="111"/>
      <c r="J1309" s="111"/>
      <c r="K1309" s="111" t="str">
        <f>IF('Data Entry'!G1314="","",'Data Entry'!G1314)</f>
        <v/>
      </c>
      <c r="L1309" s="111" t="str">
        <f>IF('Data Entry'!H1314="","",'Data Entry'!H1314)</f>
        <v/>
      </c>
      <c r="M1309" s="111"/>
      <c r="N1309" s="111"/>
      <c r="O1309" s="111"/>
      <c r="P1309" s="111"/>
      <c r="Q1309" s="111"/>
      <c r="R1309" s="111"/>
      <c r="S1309" s="111"/>
      <c r="T1309" s="111"/>
      <c r="U1309" s="111"/>
      <c r="V1309" s="111"/>
      <c r="W1309" s="111"/>
      <c r="X1309" s="111"/>
      <c r="Y1309" s="111"/>
      <c r="Z1309" s="111"/>
      <c r="AA1309" s="111"/>
      <c r="AB1309" s="111"/>
      <c r="AC1309" s="111"/>
      <c r="AD1309" s="111"/>
      <c r="AE1309" s="112"/>
      <c r="AF1309" s="68" t="str">
        <f>IF(AK1309="","",IF(AK1309&gt;0,COUNT($AG$2:AG1309),""))</f>
        <v/>
      </c>
      <c r="AG1309" s="113">
        <f t="shared" si="643"/>
        <v>8</v>
      </c>
      <c r="AH1309" s="113" t="str">
        <f t="shared" si="644"/>
        <v/>
      </c>
      <c r="AI1309" s="113" t="str">
        <f t="shared" si="645"/>
        <v/>
      </c>
      <c r="AJ1309" s="113" t="str">
        <f t="shared" si="646"/>
        <v/>
      </c>
      <c r="AK1309" s="113" t="str">
        <f t="shared" si="647"/>
        <v/>
      </c>
      <c r="AL1309" s="113">
        <f t="shared" si="648"/>
        <v>0</v>
      </c>
      <c r="AM1309" s="113" t="str">
        <f t="shared" si="649"/>
        <v/>
      </c>
      <c r="AN1309" s="113">
        <f t="shared" si="650"/>
        <v>0</v>
      </c>
      <c r="AO1309" s="113">
        <f t="shared" si="651"/>
        <v>0</v>
      </c>
      <c r="AP1309" s="113">
        <f t="shared" si="652"/>
        <v>0</v>
      </c>
      <c r="AQ1309" s="113" t="str">
        <f t="shared" si="653"/>
        <v/>
      </c>
      <c r="AR1309" s="113" t="str">
        <f t="shared" si="654"/>
        <v/>
      </c>
      <c r="AS1309" s="113">
        <f t="shared" si="655"/>
        <v>0</v>
      </c>
      <c r="AT1309" s="113">
        <f t="shared" si="656"/>
        <v>0</v>
      </c>
      <c r="AU1309" s="113">
        <f t="shared" si="657"/>
        <v>0</v>
      </c>
      <c r="AV1309" s="113">
        <f t="shared" si="658"/>
        <v>0</v>
      </c>
      <c r="AX1309" s="68" t="str">
        <f>IF(BC1309="","",IF(BC1309&gt;0,COUNT($AY$2:AY1309),""))</f>
        <v/>
      </c>
      <c r="AY1309" s="113" t="str">
        <f t="shared" si="659"/>
        <v/>
      </c>
      <c r="AZ1309" s="113" t="str">
        <f t="shared" si="660"/>
        <v/>
      </c>
      <c r="BA1309" s="113" t="str">
        <f t="shared" si="661"/>
        <v/>
      </c>
      <c r="BB1309" s="113" t="str">
        <f t="shared" si="662"/>
        <v/>
      </c>
      <c r="BC1309" s="113" t="str">
        <f t="shared" si="663"/>
        <v/>
      </c>
      <c r="BD1309" s="113" t="str">
        <f t="shared" si="664"/>
        <v/>
      </c>
      <c r="BE1309" s="113" t="str">
        <f t="shared" si="665"/>
        <v/>
      </c>
      <c r="BF1309" s="113" t="str">
        <f t="shared" si="666"/>
        <v/>
      </c>
      <c r="BG1309" s="113" t="str">
        <f t="shared" si="667"/>
        <v/>
      </c>
      <c r="BH1309" s="113" t="str">
        <f t="shared" si="668"/>
        <v/>
      </c>
      <c r="BI1309" s="113" t="str">
        <f t="shared" si="669"/>
        <v/>
      </c>
      <c r="BJ1309" s="113" t="str">
        <f t="shared" si="670"/>
        <v/>
      </c>
      <c r="BK1309" s="113" t="str">
        <f t="shared" si="671"/>
        <v/>
      </c>
      <c r="BL1309" s="113" t="str">
        <f t="shared" si="672"/>
        <v/>
      </c>
      <c r="BM1309" s="113" t="str">
        <f t="shared" si="673"/>
        <v/>
      </c>
      <c r="BN1309" s="113" t="str">
        <f t="shared" si="674"/>
        <v/>
      </c>
    </row>
    <row r="1310" spans="1:66">
      <c r="A1310" s="111">
        <f>IF('Data Entry'!$H$4="","",'Data Entry'!$H$4)</f>
        <v>8</v>
      </c>
      <c r="B1310" s="111" t="str">
        <f>IF('Data Entry'!B1315="","",'Data Entry'!B1315)</f>
        <v/>
      </c>
      <c r="C1310" s="111" t="str">
        <f>IF('Data Entry'!C1315="","",'Data Entry'!C1315)</f>
        <v/>
      </c>
      <c r="D1310" s="114" t="str">
        <f>IF('Data Entry'!D1315="","",'Data Entry'!D1315)</f>
        <v/>
      </c>
      <c r="E1310" s="111" t="str">
        <f>IF('Data Entry'!E1315="","",UPPER('Data Entry'!E1315))</f>
        <v/>
      </c>
      <c r="F1310" s="111"/>
      <c r="G1310" s="111" t="str">
        <f>IF('Data Entry'!F1315="","",UPPER('Data Entry'!F1315))</f>
        <v/>
      </c>
      <c r="H1310" s="111"/>
      <c r="I1310" s="111"/>
      <c r="J1310" s="111"/>
      <c r="K1310" s="111" t="str">
        <f>IF('Data Entry'!G1315="","",'Data Entry'!G1315)</f>
        <v/>
      </c>
      <c r="L1310" s="111" t="str">
        <f>IF('Data Entry'!H1315="","",'Data Entry'!H1315)</f>
        <v/>
      </c>
      <c r="M1310" s="111"/>
      <c r="N1310" s="111"/>
      <c r="O1310" s="111"/>
      <c r="P1310" s="111"/>
      <c r="Q1310" s="111"/>
      <c r="R1310" s="111"/>
      <c r="S1310" s="111"/>
      <c r="T1310" s="111"/>
      <c r="U1310" s="111"/>
      <c r="V1310" s="111"/>
      <c r="W1310" s="111"/>
      <c r="X1310" s="111"/>
      <c r="Y1310" s="111"/>
      <c r="Z1310" s="111"/>
      <c r="AA1310" s="111"/>
      <c r="AB1310" s="111"/>
      <c r="AC1310" s="111"/>
      <c r="AD1310" s="111"/>
      <c r="AE1310" s="112"/>
      <c r="AF1310" s="68" t="str">
        <f>IF(AK1310="","",IF(AK1310&gt;0,COUNT($AG$2:AG1310),""))</f>
        <v/>
      </c>
      <c r="AG1310" s="113">
        <f t="shared" si="643"/>
        <v>8</v>
      </c>
      <c r="AH1310" s="113" t="str">
        <f t="shared" si="644"/>
        <v/>
      </c>
      <c r="AI1310" s="113" t="str">
        <f t="shared" si="645"/>
        <v/>
      </c>
      <c r="AJ1310" s="113" t="str">
        <f t="shared" si="646"/>
        <v/>
      </c>
      <c r="AK1310" s="113" t="str">
        <f t="shared" si="647"/>
        <v/>
      </c>
      <c r="AL1310" s="113">
        <f t="shared" si="648"/>
        <v>0</v>
      </c>
      <c r="AM1310" s="113" t="str">
        <f t="shared" si="649"/>
        <v/>
      </c>
      <c r="AN1310" s="113">
        <f t="shared" si="650"/>
        <v>0</v>
      </c>
      <c r="AO1310" s="113">
        <f t="shared" si="651"/>
        <v>0</v>
      </c>
      <c r="AP1310" s="113">
        <f t="shared" si="652"/>
        <v>0</v>
      </c>
      <c r="AQ1310" s="113" t="str">
        <f t="shared" si="653"/>
        <v/>
      </c>
      <c r="AR1310" s="113" t="str">
        <f t="shared" si="654"/>
        <v/>
      </c>
      <c r="AS1310" s="113">
        <f t="shared" si="655"/>
        <v>0</v>
      </c>
      <c r="AT1310" s="113">
        <f t="shared" si="656"/>
        <v>0</v>
      </c>
      <c r="AU1310" s="113">
        <f t="shared" si="657"/>
        <v>0</v>
      </c>
      <c r="AV1310" s="113">
        <f t="shared" si="658"/>
        <v>0</v>
      </c>
      <c r="AX1310" s="68" t="str">
        <f>IF(BC1310="","",IF(BC1310&gt;0,COUNT($AY$2:AY1310),""))</f>
        <v/>
      </c>
      <c r="AY1310" s="113" t="str">
        <f t="shared" si="659"/>
        <v/>
      </c>
      <c r="AZ1310" s="113" t="str">
        <f t="shared" si="660"/>
        <v/>
      </c>
      <c r="BA1310" s="113" t="str">
        <f t="shared" si="661"/>
        <v/>
      </c>
      <c r="BB1310" s="113" t="str">
        <f t="shared" si="662"/>
        <v/>
      </c>
      <c r="BC1310" s="113" t="str">
        <f t="shared" si="663"/>
        <v/>
      </c>
      <c r="BD1310" s="113" t="str">
        <f t="shared" si="664"/>
        <v/>
      </c>
      <c r="BE1310" s="113" t="str">
        <f t="shared" si="665"/>
        <v/>
      </c>
      <c r="BF1310" s="113" t="str">
        <f t="shared" si="666"/>
        <v/>
      </c>
      <c r="BG1310" s="113" t="str">
        <f t="shared" si="667"/>
        <v/>
      </c>
      <c r="BH1310" s="113" t="str">
        <f t="shared" si="668"/>
        <v/>
      </c>
      <c r="BI1310" s="113" t="str">
        <f t="shared" si="669"/>
        <v/>
      </c>
      <c r="BJ1310" s="113" t="str">
        <f t="shared" si="670"/>
        <v/>
      </c>
      <c r="BK1310" s="113" t="str">
        <f t="shared" si="671"/>
        <v/>
      </c>
      <c r="BL1310" s="113" t="str">
        <f t="shared" si="672"/>
        <v/>
      </c>
      <c r="BM1310" s="113" t="str">
        <f t="shared" si="673"/>
        <v/>
      </c>
      <c r="BN1310" s="113" t="str">
        <f t="shared" si="674"/>
        <v/>
      </c>
    </row>
    <row r="1311" spans="1:66">
      <c r="A1311" s="111">
        <f>IF('Data Entry'!$H$4="","",'Data Entry'!$H$4)</f>
        <v>8</v>
      </c>
      <c r="B1311" s="111" t="str">
        <f>IF('Data Entry'!B1316="","",'Data Entry'!B1316)</f>
        <v/>
      </c>
      <c r="C1311" s="111" t="str">
        <f>IF('Data Entry'!C1316="","",'Data Entry'!C1316)</f>
        <v/>
      </c>
      <c r="D1311" s="114" t="str">
        <f>IF('Data Entry'!D1316="","",'Data Entry'!D1316)</f>
        <v/>
      </c>
      <c r="E1311" s="111" t="str">
        <f>IF('Data Entry'!E1316="","",UPPER('Data Entry'!E1316))</f>
        <v/>
      </c>
      <c r="F1311" s="111"/>
      <c r="G1311" s="111" t="str">
        <f>IF('Data Entry'!F1316="","",UPPER('Data Entry'!F1316))</f>
        <v/>
      </c>
      <c r="H1311" s="111"/>
      <c r="I1311" s="111"/>
      <c r="J1311" s="111"/>
      <c r="K1311" s="111" t="str">
        <f>IF('Data Entry'!G1316="","",'Data Entry'!G1316)</f>
        <v/>
      </c>
      <c r="L1311" s="111" t="str">
        <f>IF('Data Entry'!H1316="","",'Data Entry'!H1316)</f>
        <v/>
      </c>
      <c r="M1311" s="111"/>
      <c r="N1311" s="111"/>
      <c r="O1311" s="111"/>
      <c r="P1311" s="111"/>
      <c r="Q1311" s="111"/>
      <c r="R1311" s="111"/>
      <c r="S1311" s="111"/>
      <c r="T1311" s="111"/>
      <c r="U1311" s="111"/>
      <c r="V1311" s="111"/>
      <c r="W1311" s="111"/>
      <c r="X1311" s="111"/>
      <c r="Y1311" s="111"/>
      <c r="Z1311" s="111"/>
      <c r="AA1311" s="111"/>
      <c r="AB1311" s="111"/>
      <c r="AC1311" s="111"/>
      <c r="AD1311" s="111"/>
      <c r="AE1311" s="112"/>
      <c r="AF1311" s="68" t="str">
        <f>IF(AK1311="","",IF(AK1311&gt;0,COUNT($AG$2:AG1311),""))</f>
        <v/>
      </c>
      <c r="AG1311" s="113">
        <f t="shared" si="643"/>
        <v>8</v>
      </c>
      <c r="AH1311" s="113" t="str">
        <f t="shared" si="644"/>
        <v/>
      </c>
      <c r="AI1311" s="113" t="str">
        <f t="shared" si="645"/>
        <v/>
      </c>
      <c r="AJ1311" s="113" t="str">
        <f t="shared" si="646"/>
        <v/>
      </c>
      <c r="AK1311" s="113" t="str">
        <f t="shared" si="647"/>
        <v/>
      </c>
      <c r="AL1311" s="113">
        <f t="shared" si="648"/>
        <v>0</v>
      </c>
      <c r="AM1311" s="113" t="str">
        <f t="shared" si="649"/>
        <v/>
      </c>
      <c r="AN1311" s="113">
        <f t="shared" si="650"/>
        <v>0</v>
      </c>
      <c r="AO1311" s="113">
        <f t="shared" si="651"/>
        <v>0</v>
      </c>
      <c r="AP1311" s="113">
        <f t="shared" si="652"/>
        <v>0</v>
      </c>
      <c r="AQ1311" s="113" t="str">
        <f t="shared" si="653"/>
        <v/>
      </c>
      <c r="AR1311" s="113" t="str">
        <f t="shared" si="654"/>
        <v/>
      </c>
      <c r="AS1311" s="113">
        <f t="shared" si="655"/>
        <v>0</v>
      </c>
      <c r="AT1311" s="113">
        <f t="shared" si="656"/>
        <v>0</v>
      </c>
      <c r="AU1311" s="113">
        <f t="shared" si="657"/>
        <v>0</v>
      </c>
      <c r="AV1311" s="113">
        <f t="shared" si="658"/>
        <v>0</v>
      </c>
      <c r="AX1311" s="68" t="str">
        <f>IF(BC1311="","",IF(BC1311&gt;0,COUNT($AY$2:AY1311),""))</f>
        <v/>
      </c>
      <c r="AY1311" s="113" t="str">
        <f t="shared" si="659"/>
        <v/>
      </c>
      <c r="AZ1311" s="113" t="str">
        <f t="shared" si="660"/>
        <v/>
      </c>
      <c r="BA1311" s="113" t="str">
        <f t="shared" si="661"/>
        <v/>
      </c>
      <c r="BB1311" s="113" t="str">
        <f t="shared" si="662"/>
        <v/>
      </c>
      <c r="BC1311" s="113" t="str">
        <f t="shared" si="663"/>
        <v/>
      </c>
      <c r="BD1311" s="113" t="str">
        <f t="shared" si="664"/>
        <v/>
      </c>
      <c r="BE1311" s="113" t="str">
        <f t="shared" si="665"/>
        <v/>
      </c>
      <c r="BF1311" s="113" t="str">
        <f t="shared" si="666"/>
        <v/>
      </c>
      <c r="BG1311" s="113" t="str">
        <f t="shared" si="667"/>
        <v/>
      </c>
      <c r="BH1311" s="113" t="str">
        <f t="shared" si="668"/>
        <v/>
      </c>
      <c r="BI1311" s="113" t="str">
        <f t="shared" si="669"/>
        <v/>
      </c>
      <c r="BJ1311" s="113" t="str">
        <f t="shared" si="670"/>
        <v/>
      </c>
      <c r="BK1311" s="113" t="str">
        <f t="shared" si="671"/>
        <v/>
      </c>
      <c r="BL1311" s="113" t="str">
        <f t="shared" si="672"/>
        <v/>
      </c>
      <c r="BM1311" s="113" t="str">
        <f t="shared" si="673"/>
        <v/>
      </c>
      <c r="BN1311" s="113" t="str">
        <f t="shared" si="674"/>
        <v/>
      </c>
    </row>
    <row r="1312" spans="1:66">
      <c r="A1312" s="111">
        <f>IF('Data Entry'!$H$4="","",'Data Entry'!$H$4)</f>
        <v>8</v>
      </c>
      <c r="B1312" s="111" t="str">
        <f>IF('Data Entry'!B1317="","",'Data Entry'!B1317)</f>
        <v/>
      </c>
      <c r="C1312" s="111" t="str">
        <f>IF('Data Entry'!C1317="","",'Data Entry'!C1317)</f>
        <v/>
      </c>
      <c r="D1312" s="114" t="str">
        <f>IF('Data Entry'!D1317="","",'Data Entry'!D1317)</f>
        <v/>
      </c>
      <c r="E1312" s="111" t="str">
        <f>IF('Data Entry'!E1317="","",UPPER('Data Entry'!E1317))</f>
        <v/>
      </c>
      <c r="F1312" s="111"/>
      <c r="G1312" s="111" t="str">
        <f>IF('Data Entry'!F1317="","",UPPER('Data Entry'!F1317))</f>
        <v/>
      </c>
      <c r="H1312" s="111"/>
      <c r="I1312" s="111"/>
      <c r="J1312" s="111"/>
      <c r="K1312" s="111" t="str">
        <f>IF('Data Entry'!G1317="","",'Data Entry'!G1317)</f>
        <v/>
      </c>
      <c r="L1312" s="111" t="str">
        <f>IF('Data Entry'!H1317="","",'Data Entry'!H1317)</f>
        <v/>
      </c>
      <c r="M1312" s="111"/>
      <c r="N1312" s="111"/>
      <c r="O1312" s="111"/>
      <c r="P1312" s="111"/>
      <c r="Q1312" s="111"/>
      <c r="R1312" s="111"/>
      <c r="S1312" s="111"/>
      <c r="T1312" s="111"/>
      <c r="U1312" s="111"/>
      <c r="V1312" s="111"/>
      <c r="W1312" s="111"/>
      <c r="X1312" s="111"/>
      <c r="Y1312" s="111"/>
      <c r="Z1312" s="111"/>
      <c r="AA1312" s="111"/>
      <c r="AB1312" s="111"/>
      <c r="AC1312" s="111"/>
      <c r="AD1312" s="111"/>
      <c r="AE1312" s="112"/>
      <c r="AF1312" s="68" t="str">
        <f>IF(AK1312="","",IF(AK1312&gt;0,COUNT($AG$2:AG1312),""))</f>
        <v/>
      </c>
      <c r="AG1312" s="113">
        <f t="shared" si="643"/>
        <v>8</v>
      </c>
      <c r="AH1312" s="113" t="str">
        <f t="shared" si="644"/>
        <v/>
      </c>
      <c r="AI1312" s="113" t="str">
        <f t="shared" si="645"/>
        <v/>
      </c>
      <c r="AJ1312" s="113" t="str">
        <f t="shared" si="646"/>
        <v/>
      </c>
      <c r="AK1312" s="113" t="str">
        <f t="shared" si="647"/>
        <v/>
      </c>
      <c r="AL1312" s="113">
        <f t="shared" si="648"/>
        <v>0</v>
      </c>
      <c r="AM1312" s="113" t="str">
        <f t="shared" si="649"/>
        <v/>
      </c>
      <c r="AN1312" s="113">
        <f t="shared" si="650"/>
        <v>0</v>
      </c>
      <c r="AO1312" s="113">
        <f t="shared" si="651"/>
        <v>0</v>
      </c>
      <c r="AP1312" s="113">
        <f t="shared" si="652"/>
        <v>0</v>
      </c>
      <c r="AQ1312" s="113" t="str">
        <f t="shared" si="653"/>
        <v/>
      </c>
      <c r="AR1312" s="113" t="str">
        <f t="shared" si="654"/>
        <v/>
      </c>
      <c r="AS1312" s="113">
        <f t="shared" si="655"/>
        <v>0</v>
      </c>
      <c r="AT1312" s="113">
        <f t="shared" si="656"/>
        <v>0</v>
      </c>
      <c r="AU1312" s="113">
        <f t="shared" si="657"/>
        <v>0</v>
      </c>
      <c r="AV1312" s="113">
        <f t="shared" si="658"/>
        <v>0</v>
      </c>
      <c r="AX1312" s="68" t="str">
        <f>IF(BC1312="","",IF(BC1312&gt;0,COUNT($AY$2:AY1312),""))</f>
        <v/>
      </c>
      <c r="AY1312" s="113" t="str">
        <f t="shared" si="659"/>
        <v/>
      </c>
      <c r="AZ1312" s="113" t="str">
        <f t="shared" si="660"/>
        <v/>
      </c>
      <c r="BA1312" s="113" t="str">
        <f t="shared" si="661"/>
        <v/>
      </c>
      <c r="BB1312" s="113" t="str">
        <f t="shared" si="662"/>
        <v/>
      </c>
      <c r="BC1312" s="113" t="str">
        <f t="shared" si="663"/>
        <v/>
      </c>
      <c r="BD1312" s="113" t="str">
        <f t="shared" si="664"/>
        <v/>
      </c>
      <c r="BE1312" s="113" t="str">
        <f t="shared" si="665"/>
        <v/>
      </c>
      <c r="BF1312" s="113" t="str">
        <f t="shared" si="666"/>
        <v/>
      </c>
      <c r="BG1312" s="113" t="str">
        <f t="shared" si="667"/>
        <v/>
      </c>
      <c r="BH1312" s="113" t="str">
        <f t="shared" si="668"/>
        <v/>
      </c>
      <c r="BI1312" s="113" t="str">
        <f t="shared" si="669"/>
        <v/>
      </c>
      <c r="BJ1312" s="113" t="str">
        <f t="shared" si="670"/>
        <v/>
      </c>
      <c r="BK1312" s="113" t="str">
        <f t="shared" si="671"/>
        <v/>
      </c>
      <c r="BL1312" s="113" t="str">
        <f t="shared" si="672"/>
        <v/>
      </c>
      <c r="BM1312" s="113" t="str">
        <f t="shared" si="673"/>
        <v/>
      </c>
      <c r="BN1312" s="113" t="str">
        <f t="shared" si="674"/>
        <v/>
      </c>
    </row>
    <row r="1313" spans="1:66">
      <c r="A1313" s="111">
        <f>IF('Data Entry'!$H$4="","",'Data Entry'!$H$4)</f>
        <v>8</v>
      </c>
      <c r="B1313" s="111" t="str">
        <f>IF('Data Entry'!B1318="","",'Data Entry'!B1318)</f>
        <v/>
      </c>
      <c r="C1313" s="111" t="str">
        <f>IF('Data Entry'!C1318="","",'Data Entry'!C1318)</f>
        <v/>
      </c>
      <c r="D1313" s="114" t="str">
        <f>IF('Data Entry'!D1318="","",'Data Entry'!D1318)</f>
        <v/>
      </c>
      <c r="E1313" s="111" t="str">
        <f>IF('Data Entry'!E1318="","",UPPER('Data Entry'!E1318))</f>
        <v/>
      </c>
      <c r="F1313" s="111"/>
      <c r="G1313" s="111" t="str">
        <f>IF('Data Entry'!F1318="","",UPPER('Data Entry'!F1318))</f>
        <v/>
      </c>
      <c r="H1313" s="111"/>
      <c r="I1313" s="111"/>
      <c r="J1313" s="111"/>
      <c r="K1313" s="111" t="str">
        <f>IF('Data Entry'!G1318="","",'Data Entry'!G1318)</f>
        <v/>
      </c>
      <c r="L1313" s="111" t="str">
        <f>IF('Data Entry'!H1318="","",'Data Entry'!H1318)</f>
        <v/>
      </c>
      <c r="M1313" s="111"/>
      <c r="N1313" s="111"/>
      <c r="O1313" s="111"/>
      <c r="P1313" s="111"/>
      <c r="Q1313" s="111"/>
      <c r="R1313" s="111"/>
      <c r="S1313" s="111"/>
      <c r="T1313" s="111"/>
      <c r="U1313" s="111"/>
      <c r="V1313" s="111"/>
      <c r="W1313" s="111"/>
      <c r="X1313" s="111"/>
      <c r="Y1313" s="111"/>
      <c r="Z1313" s="111"/>
      <c r="AA1313" s="111"/>
      <c r="AB1313" s="111"/>
      <c r="AC1313" s="111"/>
      <c r="AD1313" s="111"/>
      <c r="AE1313" s="112"/>
      <c r="AF1313" s="68" t="str">
        <f>IF(AK1313="","",IF(AK1313&gt;0,COUNT($AG$2:AG1313),""))</f>
        <v/>
      </c>
      <c r="AG1313" s="113">
        <f t="shared" si="643"/>
        <v>8</v>
      </c>
      <c r="AH1313" s="113" t="str">
        <f t="shared" si="644"/>
        <v/>
      </c>
      <c r="AI1313" s="113" t="str">
        <f t="shared" si="645"/>
        <v/>
      </c>
      <c r="AJ1313" s="113" t="str">
        <f t="shared" si="646"/>
        <v/>
      </c>
      <c r="AK1313" s="113" t="str">
        <f t="shared" si="647"/>
        <v/>
      </c>
      <c r="AL1313" s="113">
        <f t="shared" si="648"/>
        <v>0</v>
      </c>
      <c r="AM1313" s="113" t="str">
        <f t="shared" si="649"/>
        <v/>
      </c>
      <c r="AN1313" s="113">
        <f t="shared" si="650"/>
        <v>0</v>
      </c>
      <c r="AO1313" s="113">
        <f t="shared" si="651"/>
        <v>0</v>
      </c>
      <c r="AP1313" s="113">
        <f t="shared" si="652"/>
        <v>0</v>
      </c>
      <c r="AQ1313" s="113" t="str">
        <f t="shared" si="653"/>
        <v/>
      </c>
      <c r="AR1313" s="113" t="str">
        <f t="shared" si="654"/>
        <v/>
      </c>
      <c r="AS1313" s="113">
        <f t="shared" si="655"/>
        <v>0</v>
      </c>
      <c r="AT1313" s="113">
        <f t="shared" si="656"/>
        <v>0</v>
      </c>
      <c r="AU1313" s="113">
        <f t="shared" si="657"/>
        <v>0</v>
      </c>
      <c r="AV1313" s="113">
        <f t="shared" si="658"/>
        <v>0</v>
      </c>
      <c r="AX1313" s="68" t="str">
        <f>IF(BC1313="","",IF(BC1313&gt;0,COUNT($AY$2:AY1313),""))</f>
        <v/>
      </c>
      <c r="AY1313" s="113" t="str">
        <f t="shared" si="659"/>
        <v/>
      </c>
      <c r="AZ1313" s="113" t="str">
        <f t="shared" si="660"/>
        <v/>
      </c>
      <c r="BA1313" s="113" t="str">
        <f t="shared" si="661"/>
        <v/>
      </c>
      <c r="BB1313" s="113" t="str">
        <f t="shared" si="662"/>
        <v/>
      </c>
      <c r="BC1313" s="113" t="str">
        <f t="shared" si="663"/>
        <v/>
      </c>
      <c r="BD1313" s="113" t="str">
        <f t="shared" si="664"/>
        <v/>
      </c>
      <c r="BE1313" s="113" t="str">
        <f t="shared" si="665"/>
        <v/>
      </c>
      <c r="BF1313" s="113" t="str">
        <f t="shared" si="666"/>
        <v/>
      </c>
      <c r="BG1313" s="113" t="str">
        <f t="shared" si="667"/>
        <v/>
      </c>
      <c r="BH1313" s="113" t="str">
        <f t="shared" si="668"/>
        <v/>
      </c>
      <c r="BI1313" s="113" t="str">
        <f t="shared" si="669"/>
        <v/>
      </c>
      <c r="BJ1313" s="113" t="str">
        <f t="shared" si="670"/>
        <v/>
      </c>
      <c r="BK1313" s="113" t="str">
        <f t="shared" si="671"/>
        <v/>
      </c>
      <c r="BL1313" s="113" t="str">
        <f t="shared" si="672"/>
        <v/>
      </c>
      <c r="BM1313" s="113" t="str">
        <f t="shared" si="673"/>
        <v/>
      </c>
      <c r="BN1313" s="113" t="str">
        <f t="shared" si="674"/>
        <v/>
      </c>
    </row>
    <row r="1314" spans="1:66">
      <c r="A1314" s="111">
        <f>IF('Data Entry'!$H$4="","",'Data Entry'!$H$4)</f>
        <v>8</v>
      </c>
      <c r="B1314" s="111" t="str">
        <f>IF('Data Entry'!B1319="","",'Data Entry'!B1319)</f>
        <v/>
      </c>
      <c r="C1314" s="111" t="str">
        <f>IF('Data Entry'!C1319="","",'Data Entry'!C1319)</f>
        <v/>
      </c>
      <c r="D1314" s="114" t="str">
        <f>IF('Data Entry'!D1319="","",'Data Entry'!D1319)</f>
        <v/>
      </c>
      <c r="E1314" s="111" t="str">
        <f>IF('Data Entry'!E1319="","",UPPER('Data Entry'!E1319))</f>
        <v/>
      </c>
      <c r="F1314" s="111"/>
      <c r="G1314" s="111" t="str">
        <f>IF('Data Entry'!F1319="","",UPPER('Data Entry'!F1319))</f>
        <v/>
      </c>
      <c r="H1314" s="111"/>
      <c r="I1314" s="111"/>
      <c r="J1314" s="111"/>
      <c r="K1314" s="111" t="str">
        <f>IF('Data Entry'!G1319="","",'Data Entry'!G1319)</f>
        <v/>
      </c>
      <c r="L1314" s="111" t="str">
        <f>IF('Data Entry'!H1319="","",'Data Entry'!H1319)</f>
        <v/>
      </c>
      <c r="M1314" s="111"/>
      <c r="N1314" s="111"/>
      <c r="O1314" s="111"/>
      <c r="P1314" s="111"/>
      <c r="Q1314" s="111"/>
      <c r="R1314" s="111"/>
      <c r="S1314" s="111"/>
      <c r="T1314" s="111"/>
      <c r="U1314" s="111"/>
      <c r="V1314" s="111"/>
      <c r="W1314" s="111"/>
      <c r="X1314" s="111"/>
      <c r="Y1314" s="111"/>
      <c r="Z1314" s="111"/>
      <c r="AA1314" s="111"/>
      <c r="AB1314" s="111"/>
      <c r="AC1314" s="111"/>
      <c r="AD1314" s="111"/>
      <c r="AE1314" s="112"/>
      <c r="AF1314" s="68" t="str">
        <f>IF(AK1314="","",IF(AK1314&gt;0,COUNT($AG$2:AG1314),""))</f>
        <v/>
      </c>
      <c r="AG1314" s="113">
        <f t="shared" si="643"/>
        <v>8</v>
      </c>
      <c r="AH1314" s="113" t="str">
        <f t="shared" si="644"/>
        <v/>
      </c>
      <c r="AI1314" s="113" t="str">
        <f t="shared" si="645"/>
        <v/>
      </c>
      <c r="AJ1314" s="113" t="str">
        <f t="shared" si="646"/>
        <v/>
      </c>
      <c r="AK1314" s="113" t="str">
        <f t="shared" si="647"/>
        <v/>
      </c>
      <c r="AL1314" s="113">
        <f t="shared" si="648"/>
        <v>0</v>
      </c>
      <c r="AM1314" s="113" t="str">
        <f t="shared" si="649"/>
        <v/>
      </c>
      <c r="AN1314" s="113">
        <f t="shared" si="650"/>
        <v>0</v>
      </c>
      <c r="AO1314" s="113">
        <f t="shared" si="651"/>
        <v>0</v>
      </c>
      <c r="AP1314" s="113">
        <f t="shared" si="652"/>
        <v>0</v>
      </c>
      <c r="AQ1314" s="113" t="str">
        <f t="shared" si="653"/>
        <v/>
      </c>
      <c r="AR1314" s="113" t="str">
        <f t="shared" si="654"/>
        <v/>
      </c>
      <c r="AS1314" s="113">
        <f t="shared" si="655"/>
        <v>0</v>
      </c>
      <c r="AT1314" s="113">
        <f t="shared" si="656"/>
        <v>0</v>
      </c>
      <c r="AU1314" s="113">
        <f t="shared" si="657"/>
        <v>0</v>
      </c>
      <c r="AV1314" s="113">
        <f t="shared" si="658"/>
        <v>0</v>
      </c>
      <c r="AX1314" s="68" t="str">
        <f>IF(BC1314="","",IF(BC1314&gt;0,COUNT($AY$2:AY1314),""))</f>
        <v/>
      </c>
      <c r="AY1314" s="113" t="str">
        <f t="shared" si="659"/>
        <v/>
      </c>
      <c r="AZ1314" s="113" t="str">
        <f t="shared" si="660"/>
        <v/>
      </c>
      <c r="BA1314" s="113" t="str">
        <f t="shared" si="661"/>
        <v/>
      </c>
      <c r="BB1314" s="113" t="str">
        <f t="shared" si="662"/>
        <v/>
      </c>
      <c r="BC1314" s="113" t="str">
        <f t="shared" si="663"/>
        <v/>
      </c>
      <c r="BD1314" s="113" t="str">
        <f t="shared" si="664"/>
        <v/>
      </c>
      <c r="BE1314" s="113" t="str">
        <f t="shared" si="665"/>
        <v/>
      </c>
      <c r="BF1314" s="113" t="str">
        <f t="shared" si="666"/>
        <v/>
      </c>
      <c r="BG1314" s="113" t="str">
        <f t="shared" si="667"/>
        <v/>
      </c>
      <c r="BH1314" s="113" t="str">
        <f t="shared" si="668"/>
        <v/>
      </c>
      <c r="BI1314" s="113" t="str">
        <f t="shared" si="669"/>
        <v/>
      </c>
      <c r="BJ1314" s="113" t="str">
        <f t="shared" si="670"/>
        <v/>
      </c>
      <c r="BK1314" s="113" t="str">
        <f t="shared" si="671"/>
        <v/>
      </c>
      <c r="BL1314" s="113" t="str">
        <f t="shared" si="672"/>
        <v/>
      </c>
      <c r="BM1314" s="113" t="str">
        <f t="shared" si="673"/>
        <v/>
      </c>
      <c r="BN1314" s="113" t="str">
        <f t="shared" si="674"/>
        <v/>
      </c>
    </row>
    <row r="1315" spans="1:66">
      <c r="A1315" s="111">
        <f>IF('Data Entry'!$H$4="","",'Data Entry'!$H$4)</f>
        <v>8</v>
      </c>
      <c r="B1315" s="111" t="str">
        <f>IF('Data Entry'!B1320="","",'Data Entry'!B1320)</f>
        <v/>
      </c>
      <c r="C1315" s="111" t="str">
        <f>IF('Data Entry'!C1320="","",'Data Entry'!C1320)</f>
        <v/>
      </c>
      <c r="D1315" s="114" t="str">
        <f>IF('Data Entry'!D1320="","",'Data Entry'!D1320)</f>
        <v/>
      </c>
      <c r="E1315" s="111" t="str">
        <f>IF('Data Entry'!E1320="","",UPPER('Data Entry'!E1320))</f>
        <v/>
      </c>
      <c r="F1315" s="111"/>
      <c r="G1315" s="111" t="str">
        <f>IF('Data Entry'!F1320="","",UPPER('Data Entry'!F1320))</f>
        <v/>
      </c>
      <c r="H1315" s="111"/>
      <c r="I1315" s="111"/>
      <c r="J1315" s="111"/>
      <c r="K1315" s="111" t="str">
        <f>IF('Data Entry'!G1320="","",'Data Entry'!G1320)</f>
        <v/>
      </c>
      <c r="L1315" s="111" t="str">
        <f>IF('Data Entry'!H1320="","",'Data Entry'!H1320)</f>
        <v/>
      </c>
      <c r="M1315" s="111"/>
      <c r="N1315" s="111"/>
      <c r="O1315" s="111"/>
      <c r="P1315" s="111"/>
      <c r="Q1315" s="111"/>
      <c r="R1315" s="111"/>
      <c r="S1315" s="111"/>
      <c r="T1315" s="111"/>
      <c r="U1315" s="111"/>
      <c r="V1315" s="111"/>
      <c r="W1315" s="111"/>
      <c r="X1315" s="111"/>
      <c r="Y1315" s="111"/>
      <c r="Z1315" s="111"/>
      <c r="AA1315" s="111"/>
      <c r="AB1315" s="111"/>
      <c r="AC1315" s="111"/>
      <c r="AD1315" s="111"/>
      <c r="AE1315" s="112"/>
      <c r="AF1315" s="68" t="str">
        <f>IF(AK1315="","",IF(AK1315&gt;0,COUNT($AG$2:AG1315),""))</f>
        <v/>
      </c>
      <c r="AG1315" s="113">
        <f t="shared" si="643"/>
        <v>8</v>
      </c>
      <c r="AH1315" s="113" t="str">
        <f t="shared" si="644"/>
        <v/>
      </c>
      <c r="AI1315" s="113" t="str">
        <f t="shared" si="645"/>
        <v/>
      </c>
      <c r="AJ1315" s="113" t="str">
        <f t="shared" si="646"/>
        <v/>
      </c>
      <c r="AK1315" s="113" t="str">
        <f t="shared" si="647"/>
        <v/>
      </c>
      <c r="AL1315" s="113">
        <f t="shared" si="648"/>
        <v>0</v>
      </c>
      <c r="AM1315" s="113" t="str">
        <f t="shared" si="649"/>
        <v/>
      </c>
      <c r="AN1315" s="113">
        <f t="shared" si="650"/>
        <v>0</v>
      </c>
      <c r="AO1315" s="113">
        <f t="shared" si="651"/>
        <v>0</v>
      </c>
      <c r="AP1315" s="113">
        <f t="shared" si="652"/>
        <v>0</v>
      </c>
      <c r="AQ1315" s="113" t="str">
        <f t="shared" si="653"/>
        <v/>
      </c>
      <c r="AR1315" s="113" t="str">
        <f t="shared" si="654"/>
        <v/>
      </c>
      <c r="AS1315" s="113">
        <f t="shared" si="655"/>
        <v>0</v>
      </c>
      <c r="AT1315" s="113">
        <f t="shared" si="656"/>
        <v>0</v>
      </c>
      <c r="AU1315" s="113">
        <f t="shared" si="657"/>
        <v>0</v>
      </c>
      <c r="AV1315" s="113">
        <f t="shared" si="658"/>
        <v>0</v>
      </c>
      <c r="AX1315" s="68" t="str">
        <f>IF(BC1315="","",IF(BC1315&gt;0,COUNT($AY$2:AY1315),""))</f>
        <v/>
      </c>
      <c r="AY1315" s="113" t="str">
        <f t="shared" si="659"/>
        <v/>
      </c>
      <c r="AZ1315" s="113" t="str">
        <f t="shared" si="660"/>
        <v/>
      </c>
      <c r="BA1315" s="113" t="str">
        <f t="shared" si="661"/>
        <v/>
      </c>
      <c r="BB1315" s="113" t="str">
        <f t="shared" si="662"/>
        <v/>
      </c>
      <c r="BC1315" s="113" t="str">
        <f t="shared" si="663"/>
        <v/>
      </c>
      <c r="BD1315" s="113" t="str">
        <f t="shared" si="664"/>
        <v/>
      </c>
      <c r="BE1315" s="113" t="str">
        <f t="shared" si="665"/>
        <v/>
      </c>
      <c r="BF1315" s="113" t="str">
        <f t="shared" si="666"/>
        <v/>
      </c>
      <c r="BG1315" s="113" t="str">
        <f t="shared" si="667"/>
        <v/>
      </c>
      <c r="BH1315" s="113" t="str">
        <f t="shared" si="668"/>
        <v/>
      </c>
      <c r="BI1315" s="113" t="str">
        <f t="shared" si="669"/>
        <v/>
      </c>
      <c r="BJ1315" s="113" t="str">
        <f t="shared" si="670"/>
        <v/>
      </c>
      <c r="BK1315" s="113" t="str">
        <f t="shared" si="671"/>
        <v/>
      </c>
      <c r="BL1315" s="113" t="str">
        <f t="shared" si="672"/>
        <v/>
      </c>
      <c r="BM1315" s="113" t="str">
        <f t="shared" si="673"/>
        <v/>
      </c>
      <c r="BN1315" s="113" t="str">
        <f t="shared" si="674"/>
        <v/>
      </c>
    </row>
    <row r="1316" spans="1:66">
      <c r="A1316" s="111">
        <f>IF('Data Entry'!$H$4="","",'Data Entry'!$H$4)</f>
        <v>8</v>
      </c>
      <c r="B1316" s="111" t="str">
        <f>IF('Data Entry'!B1321="","",'Data Entry'!B1321)</f>
        <v/>
      </c>
      <c r="C1316" s="111" t="str">
        <f>IF('Data Entry'!C1321="","",'Data Entry'!C1321)</f>
        <v/>
      </c>
      <c r="D1316" s="114" t="str">
        <f>IF('Data Entry'!D1321="","",'Data Entry'!D1321)</f>
        <v/>
      </c>
      <c r="E1316" s="111" t="str">
        <f>IF('Data Entry'!E1321="","",UPPER('Data Entry'!E1321))</f>
        <v/>
      </c>
      <c r="F1316" s="111"/>
      <c r="G1316" s="111" t="str">
        <f>IF('Data Entry'!F1321="","",UPPER('Data Entry'!F1321))</f>
        <v/>
      </c>
      <c r="H1316" s="111"/>
      <c r="I1316" s="111"/>
      <c r="J1316" s="111"/>
      <c r="K1316" s="111" t="str">
        <f>IF('Data Entry'!G1321="","",'Data Entry'!G1321)</f>
        <v/>
      </c>
      <c r="L1316" s="111" t="str">
        <f>IF('Data Entry'!H1321="","",'Data Entry'!H1321)</f>
        <v/>
      </c>
      <c r="M1316" s="111"/>
      <c r="N1316" s="111"/>
      <c r="O1316" s="111"/>
      <c r="P1316" s="111"/>
      <c r="Q1316" s="111"/>
      <c r="R1316" s="111"/>
      <c r="S1316" s="111"/>
      <c r="T1316" s="111"/>
      <c r="U1316" s="111"/>
      <c r="V1316" s="111"/>
      <c r="W1316" s="111"/>
      <c r="X1316" s="111"/>
      <c r="Y1316" s="111"/>
      <c r="Z1316" s="111"/>
      <c r="AA1316" s="111"/>
      <c r="AB1316" s="111"/>
      <c r="AC1316" s="111"/>
      <c r="AD1316" s="111"/>
      <c r="AE1316" s="112"/>
      <c r="AF1316" s="68" t="str">
        <f>IF(AK1316="","",IF(AK1316&gt;0,COUNT($AG$2:AG1316),""))</f>
        <v/>
      </c>
      <c r="AG1316" s="113">
        <f t="shared" si="643"/>
        <v>8</v>
      </c>
      <c r="AH1316" s="113" t="str">
        <f t="shared" si="644"/>
        <v/>
      </c>
      <c r="AI1316" s="113" t="str">
        <f t="shared" si="645"/>
        <v/>
      </c>
      <c r="AJ1316" s="113" t="str">
        <f t="shared" si="646"/>
        <v/>
      </c>
      <c r="AK1316" s="113" t="str">
        <f t="shared" si="647"/>
        <v/>
      </c>
      <c r="AL1316" s="113">
        <f t="shared" si="648"/>
        <v>0</v>
      </c>
      <c r="AM1316" s="113" t="str">
        <f t="shared" si="649"/>
        <v/>
      </c>
      <c r="AN1316" s="113">
        <f t="shared" si="650"/>
        <v>0</v>
      </c>
      <c r="AO1316" s="113">
        <f t="shared" si="651"/>
        <v>0</v>
      </c>
      <c r="AP1316" s="113">
        <f t="shared" si="652"/>
        <v>0</v>
      </c>
      <c r="AQ1316" s="113" t="str">
        <f t="shared" si="653"/>
        <v/>
      </c>
      <c r="AR1316" s="113" t="str">
        <f t="shared" si="654"/>
        <v/>
      </c>
      <c r="AS1316" s="113">
        <f t="shared" si="655"/>
        <v>0</v>
      </c>
      <c r="AT1316" s="113">
        <f t="shared" si="656"/>
        <v>0</v>
      </c>
      <c r="AU1316" s="113">
        <f t="shared" si="657"/>
        <v>0</v>
      </c>
      <c r="AV1316" s="113">
        <f t="shared" si="658"/>
        <v>0</v>
      </c>
      <c r="AX1316" s="68" t="str">
        <f>IF(BC1316="","",IF(BC1316&gt;0,COUNT($AY$2:AY1316),""))</f>
        <v/>
      </c>
      <c r="AY1316" s="113" t="str">
        <f t="shared" si="659"/>
        <v/>
      </c>
      <c r="AZ1316" s="113" t="str">
        <f t="shared" si="660"/>
        <v/>
      </c>
      <c r="BA1316" s="113" t="str">
        <f t="shared" si="661"/>
        <v/>
      </c>
      <c r="BB1316" s="113" t="str">
        <f t="shared" si="662"/>
        <v/>
      </c>
      <c r="BC1316" s="113" t="str">
        <f t="shared" si="663"/>
        <v/>
      </c>
      <c r="BD1316" s="113" t="str">
        <f t="shared" si="664"/>
        <v/>
      </c>
      <c r="BE1316" s="113" t="str">
        <f t="shared" si="665"/>
        <v/>
      </c>
      <c r="BF1316" s="113" t="str">
        <f t="shared" si="666"/>
        <v/>
      </c>
      <c r="BG1316" s="113" t="str">
        <f t="shared" si="667"/>
        <v/>
      </c>
      <c r="BH1316" s="113" t="str">
        <f t="shared" si="668"/>
        <v/>
      </c>
      <c r="BI1316" s="113" t="str">
        <f t="shared" si="669"/>
        <v/>
      </c>
      <c r="BJ1316" s="113" t="str">
        <f t="shared" si="670"/>
        <v/>
      </c>
      <c r="BK1316" s="113" t="str">
        <f t="shared" si="671"/>
        <v/>
      </c>
      <c r="BL1316" s="113" t="str">
        <f t="shared" si="672"/>
        <v/>
      </c>
      <c r="BM1316" s="113" t="str">
        <f t="shared" si="673"/>
        <v/>
      </c>
      <c r="BN1316" s="113" t="str">
        <f t="shared" si="674"/>
        <v/>
      </c>
    </row>
    <row r="1317" spans="1:66">
      <c r="A1317" s="111">
        <f>IF('Data Entry'!$H$4="","",'Data Entry'!$H$4)</f>
        <v>8</v>
      </c>
      <c r="B1317" s="111" t="str">
        <f>IF('Data Entry'!B1322="","",'Data Entry'!B1322)</f>
        <v/>
      </c>
      <c r="C1317" s="111" t="str">
        <f>IF('Data Entry'!C1322="","",'Data Entry'!C1322)</f>
        <v/>
      </c>
      <c r="D1317" s="114" t="str">
        <f>IF('Data Entry'!D1322="","",'Data Entry'!D1322)</f>
        <v/>
      </c>
      <c r="E1317" s="111" t="str">
        <f>IF('Data Entry'!E1322="","",UPPER('Data Entry'!E1322))</f>
        <v/>
      </c>
      <c r="F1317" s="111"/>
      <c r="G1317" s="111" t="str">
        <f>IF('Data Entry'!F1322="","",UPPER('Data Entry'!F1322))</f>
        <v/>
      </c>
      <c r="H1317" s="111"/>
      <c r="I1317" s="111"/>
      <c r="J1317" s="111"/>
      <c r="K1317" s="111" t="str">
        <f>IF('Data Entry'!G1322="","",'Data Entry'!G1322)</f>
        <v/>
      </c>
      <c r="L1317" s="111" t="str">
        <f>IF('Data Entry'!H1322="","",'Data Entry'!H1322)</f>
        <v/>
      </c>
      <c r="M1317" s="111"/>
      <c r="N1317" s="111"/>
      <c r="O1317" s="111"/>
      <c r="P1317" s="111"/>
      <c r="Q1317" s="111"/>
      <c r="R1317" s="111"/>
      <c r="S1317" s="111"/>
      <c r="T1317" s="111"/>
      <c r="U1317" s="111"/>
      <c r="V1317" s="111"/>
      <c r="W1317" s="111"/>
      <c r="X1317" s="111"/>
      <c r="Y1317" s="111"/>
      <c r="Z1317" s="111"/>
      <c r="AA1317" s="111"/>
      <c r="AB1317" s="111"/>
      <c r="AC1317" s="111"/>
      <c r="AD1317" s="111"/>
      <c r="AE1317" s="112"/>
      <c r="AF1317" s="68" t="str">
        <f>IF(AK1317="","",IF(AK1317&gt;0,COUNT($AG$2:AG1317),""))</f>
        <v/>
      </c>
      <c r="AG1317" s="113">
        <f t="shared" si="643"/>
        <v>8</v>
      </c>
      <c r="AH1317" s="113" t="str">
        <f t="shared" si="644"/>
        <v/>
      </c>
      <c r="AI1317" s="113" t="str">
        <f t="shared" si="645"/>
        <v/>
      </c>
      <c r="AJ1317" s="113" t="str">
        <f t="shared" si="646"/>
        <v/>
      </c>
      <c r="AK1317" s="113" t="str">
        <f t="shared" si="647"/>
        <v/>
      </c>
      <c r="AL1317" s="113">
        <f t="shared" si="648"/>
        <v>0</v>
      </c>
      <c r="AM1317" s="113" t="str">
        <f t="shared" si="649"/>
        <v/>
      </c>
      <c r="AN1317" s="113">
        <f t="shared" si="650"/>
        <v>0</v>
      </c>
      <c r="AO1317" s="113">
        <f t="shared" si="651"/>
        <v>0</v>
      </c>
      <c r="AP1317" s="113">
        <f t="shared" si="652"/>
        <v>0</v>
      </c>
      <c r="AQ1317" s="113" t="str">
        <f t="shared" si="653"/>
        <v/>
      </c>
      <c r="AR1317" s="113" t="str">
        <f t="shared" si="654"/>
        <v/>
      </c>
      <c r="AS1317" s="113">
        <f t="shared" si="655"/>
        <v>0</v>
      </c>
      <c r="AT1317" s="113">
        <f t="shared" si="656"/>
        <v>0</v>
      </c>
      <c r="AU1317" s="113">
        <f t="shared" si="657"/>
        <v>0</v>
      </c>
      <c r="AV1317" s="113">
        <f t="shared" si="658"/>
        <v>0</v>
      </c>
      <c r="AX1317" s="68" t="str">
        <f>IF(BC1317="","",IF(BC1317&gt;0,COUNT($AY$2:AY1317),""))</f>
        <v/>
      </c>
      <c r="AY1317" s="113" t="str">
        <f t="shared" si="659"/>
        <v/>
      </c>
      <c r="AZ1317" s="113" t="str">
        <f t="shared" si="660"/>
        <v/>
      </c>
      <c r="BA1317" s="113" t="str">
        <f t="shared" si="661"/>
        <v/>
      </c>
      <c r="BB1317" s="113" t="str">
        <f t="shared" si="662"/>
        <v/>
      </c>
      <c r="BC1317" s="113" t="str">
        <f t="shared" si="663"/>
        <v/>
      </c>
      <c r="BD1317" s="113" t="str">
        <f t="shared" si="664"/>
        <v/>
      </c>
      <c r="BE1317" s="113" t="str">
        <f t="shared" si="665"/>
        <v/>
      </c>
      <c r="BF1317" s="113" t="str">
        <f t="shared" si="666"/>
        <v/>
      </c>
      <c r="BG1317" s="113" t="str">
        <f t="shared" si="667"/>
        <v/>
      </c>
      <c r="BH1317" s="113" t="str">
        <f t="shared" si="668"/>
        <v/>
      </c>
      <c r="BI1317" s="113" t="str">
        <f t="shared" si="669"/>
        <v/>
      </c>
      <c r="BJ1317" s="113" t="str">
        <f t="shared" si="670"/>
        <v/>
      </c>
      <c r="BK1317" s="113" t="str">
        <f t="shared" si="671"/>
        <v/>
      </c>
      <c r="BL1317" s="113" t="str">
        <f t="shared" si="672"/>
        <v/>
      </c>
      <c r="BM1317" s="113" t="str">
        <f t="shared" si="673"/>
        <v/>
      </c>
      <c r="BN1317" s="113" t="str">
        <f t="shared" si="674"/>
        <v/>
      </c>
    </row>
    <row r="1318" spans="1:66">
      <c r="A1318" s="111">
        <f>IF('Data Entry'!$H$4="","",'Data Entry'!$H$4)</f>
        <v>8</v>
      </c>
      <c r="B1318" s="111" t="str">
        <f>IF('Data Entry'!B1323="","",'Data Entry'!B1323)</f>
        <v/>
      </c>
      <c r="C1318" s="111" t="str">
        <f>IF('Data Entry'!C1323="","",'Data Entry'!C1323)</f>
        <v/>
      </c>
      <c r="D1318" s="114" t="str">
        <f>IF('Data Entry'!D1323="","",'Data Entry'!D1323)</f>
        <v/>
      </c>
      <c r="E1318" s="111" t="str">
        <f>IF('Data Entry'!E1323="","",UPPER('Data Entry'!E1323))</f>
        <v/>
      </c>
      <c r="F1318" s="111"/>
      <c r="G1318" s="111" t="str">
        <f>IF('Data Entry'!F1323="","",UPPER('Data Entry'!F1323))</f>
        <v/>
      </c>
      <c r="H1318" s="111"/>
      <c r="I1318" s="111"/>
      <c r="J1318" s="111"/>
      <c r="K1318" s="111" t="str">
        <f>IF('Data Entry'!G1323="","",'Data Entry'!G1323)</f>
        <v/>
      </c>
      <c r="L1318" s="111" t="str">
        <f>IF('Data Entry'!H1323="","",'Data Entry'!H1323)</f>
        <v/>
      </c>
      <c r="M1318" s="111"/>
      <c r="N1318" s="111"/>
      <c r="O1318" s="111"/>
      <c r="P1318" s="111"/>
      <c r="Q1318" s="111"/>
      <c r="R1318" s="111"/>
      <c r="S1318" s="111"/>
      <c r="T1318" s="111"/>
      <c r="U1318" s="111"/>
      <c r="V1318" s="111"/>
      <c r="W1318" s="111"/>
      <c r="X1318" s="111"/>
      <c r="Y1318" s="111"/>
      <c r="Z1318" s="111"/>
      <c r="AA1318" s="111"/>
      <c r="AB1318" s="111"/>
      <c r="AC1318" s="111"/>
      <c r="AD1318" s="111"/>
      <c r="AE1318" s="112"/>
      <c r="AF1318" s="68" t="str">
        <f>IF(AK1318="","",IF(AK1318&gt;0,COUNT($AG$2:AG1318),""))</f>
        <v/>
      </c>
      <c r="AG1318" s="113">
        <f t="shared" si="643"/>
        <v>8</v>
      </c>
      <c r="AH1318" s="113" t="str">
        <f t="shared" si="644"/>
        <v/>
      </c>
      <c r="AI1318" s="113" t="str">
        <f t="shared" si="645"/>
        <v/>
      </c>
      <c r="AJ1318" s="113" t="str">
        <f t="shared" si="646"/>
        <v/>
      </c>
      <c r="AK1318" s="113" t="str">
        <f t="shared" si="647"/>
        <v/>
      </c>
      <c r="AL1318" s="113">
        <f t="shared" si="648"/>
        <v>0</v>
      </c>
      <c r="AM1318" s="113" t="str">
        <f t="shared" si="649"/>
        <v/>
      </c>
      <c r="AN1318" s="113">
        <f t="shared" si="650"/>
        <v>0</v>
      </c>
      <c r="AO1318" s="113">
        <f t="shared" si="651"/>
        <v>0</v>
      </c>
      <c r="AP1318" s="113">
        <f t="shared" si="652"/>
        <v>0</v>
      </c>
      <c r="AQ1318" s="113" t="str">
        <f t="shared" si="653"/>
        <v/>
      </c>
      <c r="AR1318" s="113" t="str">
        <f t="shared" si="654"/>
        <v/>
      </c>
      <c r="AS1318" s="113">
        <f t="shared" si="655"/>
        <v>0</v>
      </c>
      <c r="AT1318" s="113">
        <f t="shared" si="656"/>
        <v>0</v>
      </c>
      <c r="AU1318" s="113">
        <f t="shared" si="657"/>
        <v>0</v>
      </c>
      <c r="AV1318" s="113">
        <f t="shared" si="658"/>
        <v>0</v>
      </c>
      <c r="AX1318" s="68" t="str">
        <f>IF(BC1318="","",IF(BC1318&gt;0,COUNT($AY$2:AY1318),""))</f>
        <v/>
      </c>
      <c r="AY1318" s="113" t="str">
        <f t="shared" si="659"/>
        <v/>
      </c>
      <c r="AZ1318" s="113" t="str">
        <f t="shared" si="660"/>
        <v/>
      </c>
      <c r="BA1318" s="113" t="str">
        <f t="shared" si="661"/>
        <v/>
      </c>
      <c r="BB1318" s="113" t="str">
        <f t="shared" si="662"/>
        <v/>
      </c>
      <c r="BC1318" s="113" t="str">
        <f t="shared" si="663"/>
        <v/>
      </c>
      <c r="BD1318" s="113" t="str">
        <f t="shared" si="664"/>
        <v/>
      </c>
      <c r="BE1318" s="113" t="str">
        <f t="shared" si="665"/>
        <v/>
      </c>
      <c r="BF1318" s="113" t="str">
        <f t="shared" si="666"/>
        <v/>
      </c>
      <c r="BG1318" s="113" t="str">
        <f t="shared" si="667"/>
        <v/>
      </c>
      <c r="BH1318" s="113" t="str">
        <f t="shared" si="668"/>
        <v/>
      </c>
      <c r="BI1318" s="113" t="str">
        <f t="shared" si="669"/>
        <v/>
      </c>
      <c r="BJ1318" s="113" t="str">
        <f t="shared" si="670"/>
        <v/>
      </c>
      <c r="BK1318" s="113" t="str">
        <f t="shared" si="671"/>
        <v/>
      </c>
      <c r="BL1318" s="113" t="str">
        <f t="shared" si="672"/>
        <v/>
      </c>
      <c r="BM1318" s="113" t="str">
        <f t="shared" si="673"/>
        <v/>
      </c>
      <c r="BN1318" s="113" t="str">
        <f t="shared" si="674"/>
        <v/>
      </c>
    </row>
    <row r="1319" spans="1:66">
      <c r="A1319" s="111">
        <f>IF('Data Entry'!$H$4="","",'Data Entry'!$H$4)</f>
        <v>8</v>
      </c>
      <c r="B1319" s="111" t="str">
        <f>IF('Data Entry'!B1324="","",'Data Entry'!B1324)</f>
        <v/>
      </c>
      <c r="C1319" s="111" t="str">
        <f>IF('Data Entry'!C1324="","",'Data Entry'!C1324)</f>
        <v/>
      </c>
      <c r="D1319" s="114" t="str">
        <f>IF('Data Entry'!D1324="","",'Data Entry'!D1324)</f>
        <v/>
      </c>
      <c r="E1319" s="111" t="str">
        <f>IF('Data Entry'!E1324="","",UPPER('Data Entry'!E1324))</f>
        <v/>
      </c>
      <c r="F1319" s="111"/>
      <c r="G1319" s="111" t="str">
        <f>IF('Data Entry'!F1324="","",UPPER('Data Entry'!F1324))</f>
        <v/>
      </c>
      <c r="H1319" s="111"/>
      <c r="I1319" s="111"/>
      <c r="J1319" s="111"/>
      <c r="K1319" s="111" t="str">
        <f>IF('Data Entry'!G1324="","",'Data Entry'!G1324)</f>
        <v/>
      </c>
      <c r="L1319" s="111" t="str">
        <f>IF('Data Entry'!H1324="","",'Data Entry'!H1324)</f>
        <v/>
      </c>
      <c r="M1319" s="111"/>
      <c r="N1319" s="111"/>
      <c r="O1319" s="111"/>
      <c r="P1319" s="111"/>
      <c r="Q1319" s="111"/>
      <c r="R1319" s="111"/>
      <c r="S1319" s="111"/>
      <c r="T1319" s="111"/>
      <c r="U1319" s="111"/>
      <c r="V1319" s="111"/>
      <c r="W1319" s="111"/>
      <c r="X1319" s="111"/>
      <c r="Y1319" s="111"/>
      <c r="Z1319" s="111"/>
      <c r="AA1319" s="111"/>
      <c r="AB1319" s="111"/>
      <c r="AC1319" s="111"/>
      <c r="AD1319" s="111"/>
      <c r="AE1319" s="112"/>
      <c r="AF1319" s="68" t="str">
        <f>IF(AK1319="","",IF(AK1319&gt;0,COUNT($AG$2:AG1319),""))</f>
        <v/>
      </c>
      <c r="AG1319" s="113">
        <f t="shared" si="643"/>
        <v>8</v>
      </c>
      <c r="AH1319" s="113" t="str">
        <f t="shared" si="644"/>
        <v/>
      </c>
      <c r="AI1319" s="113" t="str">
        <f t="shared" si="645"/>
        <v/>
      </c>
      <c r="AJ1319" s="113" t="str">
        <f t="shared" si="646"/>
        <v/>
      </c>
      <c r="AK1319" s="113" t="str">
        <f t="shared" si="647"/>
        <v/>
      </c>
      <c r="AL1319" s="113">
        <f t="shared" si="648"/>
        <v>0</v>
      </c>
      <c r="AM1319" s="113" t="str">
        <f t="shared" si="649"/>
        <v/>
      </c>
      <c r="AN1319" s="113">
        <f t="shared" si="650"/>
        <v>0</v>
      </c>
      <c r="AO1319" s="113">
        <f t="shared" si="651"/>
        <v>0</v>
      </c>
      <c r="AP1319" s="113">
        <f t="shared" si="652"/>
        <v>0</v>
      </c>
      <c r="AQ1319" s="113" t="str">
        <f t="shared" si="653"/>
        <v/>
      </c>
      <c r="AR1319" s="113" t="str">
        <f t="shared" si="654"/>
        <v/>
      </c>
      <c r="AS1319" s="113">
        <f t="shared" si="655"/>
        <v>0</v>
      </c>
      <c r="AT1319" s="113">
        <f t="shared" si="656"/>
        <v>0</v>
      </c>
      <c r="AU1319" s="113">
        <f t="shared" si="657"/>
        <v>0</v>
      </c>
      <c r="AV1319" s="113">
        <f t="shared" si="658"/>
        <v>0</v>
      </c>
      <c r="AX1319" s="68" t="str">
        <f>IF(BC1319="","",IF(BC1319&gt;0,COUNT($AY$2:AY1319),""))</f>
        <v/>
      </c>
      <c r="AY1319" s="113" t="str">
        <f t="shared" si="659"/>
        <v/>
      </c>
      <c r="AZ1319" s="113" t="str">
        <f t="shared" si="660"/>
        <v/>
      </c>
      <c r="BA1319" s="113" t="str">
        <f t="shared" si="661"/>
        <v/>
      </c>
      <c r="BB1319" s="113" t="str">
        <f t="shared" si="662"/>
        <v/>
      </c>
      <c r="BC1319" s="113" t="str">
        <f t="shared" si="663"/>
        <v/>
      </c>
      <c r="BD1319" s="113" t="str">
        <f t="shared" si="664"/>
        <v/>
      </c>
      <c r="BE1319" s="113" t="str">
        <f t="shared" si="665"/>
        <v/>
      </c>
      <c r="BF1319" s="113" t="str">
        <f t="shared" si="666"/>
        <v/>
      </c>
      <c r="BG1319" s="113" t="str">
        <f t="shared" si="667"/>
        <v/>
      </c>
      <c r="BH1319" s="113" t="str">
        <f t="shared" si="668"/>
        <v/>
      </c>
      <c r="BI1319" s="113" t="str">
        <f t="shared" si="669"/>
        <v/>
      </c>
      <c r="BJ1319" s="113" t="str">
        <f t="shared" si="670"/>
        <v/>
      </c>
      <c r="BK1319" s="113" t="str">
        <f t="shared" si="671"/>
        <v/>
      </c>
      <c r="BL1319" s="113" t="str">
        <f t="shared" si="672"/>
        <v/>
      </c>
      <c r="BM1319" s="113" t="str">
        <f t="shared" si="673"/>
        <v/>
      </c>
      <c r="BN1319" s="113" t="str">
        <f t="shared" si="674"/>
        <v/>
      </c>
    </row>
    <row r="1320" spans="1:66">
      <c r="A1320" s="111">
        <f>IF('Data Entry'!$H$4="","",'Data Entry'!$H$4)</f>
        <v>8</v>
      </c>
      <c r="B1320" s="111" t="str">
        <f>IF('Data Entry'!B1325="","",'Data Entry'!B1325)</f>
        <v/>
      </c>
      <c r="C1320" s="111" t="str">
        <f>IF('Data Entry'!C1325="","",'Data Entry'!C1325)</f>
        <v/>
      </c>
      <c r="D1320" s="114" t="str">
        <f>IF('Data Entry'!D1325="","",'Data Entry'!D1325)</f>
        <v/>
      </c>
      <c r="E1320" s="111" t="str">
        <f>IF('Data Entry'!E1325="","",UPPER('Data Entry'!E1325))</f>
        <v/>
      </c>
      <c r="F1320" s="111"/>
      <c r="G1320" s="111" t="str">
        <f>IF('Data Entry'!F1325="","",UPPER('Data Entry'!F1325))</f>
        <v/>
      </c>
      <c r="H1320" s="111"/>
      <c r="I1320" s="111"/>
      <c r="J1320" s="111"/>
      <c r="K1320" s="111" t="str">
        <f>IF('Data Entry'!G1325="","",'Data Entry'!G1325)</f>
        <v/>
      </c>
      <c r="L1320" s="111" t="str">
        <f>IF('Data Entry'!H1325="","",'Data Entry'!H1325)</f>
        <v/>
      </c>
      <c r="M1320" s="111"/>
      <c r="N1320" s="111"/>
      <c r="O1320" s="111"/>
      <c r="P1320" s="111"/>
      <c r="Q1320" s="111"/>
      <c r="R1320" s="111"/>
      <c r="S1320" s="111"/>
      <c r="T1320" s="111"/>
      <c r="U1320" s="111"/>
      <c r="V1320" s="111"/>
      <c r="W1320" s="111"/>
      <c r="X1320" s="111"/>
      <c r="Y1320" s="111"/>
      <c r="Z1320" s="111"/>
      <c r="AA1320" s="111"/>
      <c r="AB1320" s="111"/>
      <c r="AC1320" s="111"/>
      <c r="AD1320" s="111"/>
      <c r="AE1320" s="112"/>
      <c r="AF1320" s="68" t="str">
        <f>IF(AK1320="","",IF(AK1320&gt;0,COUNT($AG$2:AG1320),""))</f>
        <v/>
      </c>
      <c r="AG1320" s="113">
        <f t="shared" si="643"/>
        <v>8</v>
      </c>
      <c r="AH1320" s="113" t="str">
        <f t="shared" si="644"/>
        <v/>
      </c>
      <c r="AI1320" s="113" t="str">
        <f t="shared" si="645"/>
        <v/>
      </c>
      <c r="AJ1320" s="113" t="str">
        <f t="shared" si="646"/>
        <v/>
      </c>
      <c r="AK1320" s="113" t="str">
        <f t="shared" si="647"/>
        <v/>
      </c>
      <c r="AL1320" s="113">
        <f t="shared" si="648"/>
        <v>0</v>
      </c>
      <c r="AM1320" s="113" t="str">
        <f t="shared" si="649"/>
        <v/>
      </c>
      <c r="AN1320" s="113">
        <f t="shared" si="650"/>
        <v>0</v>
      </c>
      <c r="AO1320" s="113">
        <f t="shared" si="651"/>
        <v>0</v>
      </c>
      <c r="AP1320" s="113">
        <f t="shared" si="652"/>
        <v>0</v>
      </c>
      <c r="AQ1320" s="113" t="str">
        <f t="shared" si="653"/>
        <v/>
      </c>
      <c r="AR1320" s="113" t="str">
        <f t="shared" si="654"/>
        <v/>
      </c>
      <c r="AS1320" s="113">
        <f t="shared" si="655"/>
        <v>0</v>
      </c>
      <c r="AT1320" s="113">
        <f t="shared" si="656"/>
        <v>0</v>
      </c>
      <c r="AU1320" s="113">
        <f t="shared" si="657"/>
        <v>0</v>
      </c>
      <c r="AV1320" s="113">
        <f t="shared" si="658"/>
        <v>0</v>
      </c>
      <c r="AX1320" s="68" t="str">
        <f>IF(BC1320="","",IF(BC1320&gt;0,COUNT($AY$2:AY1320),""))</f>
        <v/>
      </c>
      <c r="AY1320" s="113" t="str">
        <f t="shared" si="659"/>
        <v/>
      </c>
      <c r="AZ1320" s="113" t="str">
        <f t="shared" si="660"/>
        <v/>
      </c>
      <c r="BA1320" s="113" t="str">
        <f t="shared" si="661"/>
        <v/>
      </c>
      <c r="BB1320" s="113" t="str">
        <f t="shared" si="662"/>
        <v/>
      </c>
      <c r="BC1320" s="113" t="str">
        <f t="shared" si="663"/>
        <v/>
      </c>
      <c r="BD1320" s="113" t="str">
        <f t="shared" si="664"/>
        <v/>
      </c>
      <c r="BE1320" s="113" t="str">
        <f t="shared" si="665"/>
        <v/>
      </c>
      <c r="BF1320" s="113" t="str">
        <f t="shared" si="666"/>
        <v/>
      </c>
      <c r="BG1320" s="113" t="str">
        <f t="shared" si="667"/>
        <v/>
      </c>
      <c r="BH1320" s="113" t="str">
        <f t="shared" si="668"/>
        <v/>
      </c>
      <c r="BI1320" s="113" t="str">
        <f t="shared" si="669"/>
        <v/>
      </c>
      <c r="BJ1320" s="113" t="str">
        <f t="shared" si="670"/>
        <v/>
      </c>
      <c r="BK1320" s="113" t="str">
        <f t="shared" si="671"/>
        <v/>
      </c>
      <c r="BL1320" s="113" t="str">
        <f t="shared" si="672"/>
        <v/>
      </c>
      <c r="BM1320" s="113" t="str">
        <f t="shared" si="673"/>
        <v/>
      </c>
      <c r="BN1320" s="113" t="str">
        <f t="shared" si="674"/>
        <v/>
      </c>
    </row>
    <row r="1321" spans="1:66">
      <c r="A1321" s="111">
        <f>IF('Data Entry'!$H$4="","",'Data Entry'!$H$4)</f>
        <v>8</v>
      </c>
      <c r="B1321" s="111" t="str">
        <f>IF('Data Entry'!B1326="","",'Data Entry'!B1326)</f>
        <v/>
      </c>
      <c r="C1321" s="111" t="str">
        <f>IF('Data Entry'!C1326="","",'Data Entry'!C1326)</f>
        <v/>
      </c>
      <c r="D1321" s="114" t="str">
        <f>IF('Data Entry'!D1326="","",'Data Entry'!D1326)</f>
        <v/>
      </c>
      <c r="E1321" s="111" t="str">
        <f>IF('Data Entry'!E1326="","",UPPER('Data Entry'!E1326))</f>
        <v/>
      </c>
      <c r="F1321" s="111"/>
      <c r="G1321" s="111" t="str">
        <f>IF('Data Entry'!F1326="","",UPPER('Data Entry'!F1326))</f>
        <v/>
      </c>
      <c r="H1321" s="111"/>
      <c r="I1321" s="111"/>
      <c r="J1321" s="111"/>
      <c r="K1321" s="111" t="str">
        <f>IF('Data Entry'!G1326="","",'Data Entry'!G1326)</f>
        <v/>
      </c>
      <c r="L1321" s="111" t="str">
        <f>IF('Data Entry'!H1326="","",'Data Entry'!H1326)</f>
        <v/>
      </c>
      <c r="M1321" s="111"/>
      <c r="N1321" s="111"/>
      <c r="O1321" s="111"/>
      <c r="P1321" s="111"/>
      <c r="Q1321" s="111"/>
      <c r="R1321" s="111"/>
      <c r="S1321" s="111"/>
      <c r="T1321" s="111"/>
      <c r="U1321" s="111"/>
      <c r="V1321" s="111"/>
      <c r="W1321" s="111"/>
      <c r="X1321" s="111"/>
      <c r="Y1321" s="111"/>
      <c r="Z1321" s="111"/>
      <c r="AA1321" s="111"/>
      <c r="AB1321" s="111"/>
      <c r="AC1321" s="111"/>
      <c r="AD1321" s="111"/>
      <c r="AE1321" s="112"/>
      <c r="AF1321" s="68" t="str">
        <f>IF(AK1321="","",IF(AK1321&gt;0,COUNT($AG$2:AG1321),""))</f>
        <v/>
      </c>
      <c r="AG1321" s="113">
        <f t="shared" si="643"/>
        <v>8</v>
      </c>
      <c r="AH1321" s="113" t="str">
        <f t="shared" si="644"/>
        <v/>
      </c>
      <c r="AI1321" s="113" t="str">
        <f t="shared" si="645"/>
        <v/>
      </c>
      <c r="AJ1321" s="113" t="str">
        <f t="shared" si="646"/>
        <v/>
      </c>
      <c r="AK1321" s="113" t="str">
        <f t="shared" si="647"/>
        <v/>
      </c>
      <c r="AL1321" s="113">
        <f t="shared" si="648"/>
        <v>0</v>
      </c>
      <c r="AM1321" s="113" t="str">
        <f t="shared" si="649"/>
        <v/>
      </c>
      <c r="AN1321" s="113">
        <f t="shared" si="650"/>
        <v>0</v>
      </c>
      <c r="AO1321" s="113">
        <f t="shared" si="651"/>
        <v>0</v>
      </c>
      <c r="AP1321" s="113">
        <f t="shared" si="652"/>
        <v>0</v>
      </c>
      <c r="AQ1321" s="113" t="str">
        <f t="shared" si="653"/>
        <v/>
      </c>
      <c r="AR1321" s="113" t="str">
        <f t="shared" si="654"/>
        <v/>
      </c>
      <c r="AS1321" s="113">
        <f t="shared" si="655"/>
        <v>0</v>
      </c>
      <c r="AT1321" s="113">
        <f t="shared" si="656"/>
        <v>0</v>
      </c>
      <c r="AU1321" s="113">
        <f t="shared" si="657"/>
        <v>0</v>
      </c>
      <c r="AV1321" s="113">
        <f t="shared" si="658"/>
        <v>0</v>
      </c>
      <c r="AX1321" s="68" t="str">
        <f>IF(BC1321="","",IF(BC1321&gt;0,COUNT($AY$2:AY1321),""))</f>
        <v/>
      </c>
      <c r="AY1321" s="113" t="str">
        <f t="shared" si="659"/>
        <v/>
      </c>
      <c r="AZ1321" s="113" t="str">
        <f t="shared" si="660"/>
        <v/>
      </c>
      <c r="BA1321" s="113" t="str">
        <f t="shared" si="661"/>
        <v/>
      </c>
      <c r="BB1321" s="113" t="str">
        <f t="shared" si="662"/>
        <v/>
      </c>
      <c r="BC1321" s="113" t="str">
        <f t="shared" si="663"/>
        <v/>
      </c>
      <c r="BD1321" s="113" t="str">
        <f t="shared" si="664"/>
        <v/>
      </c>
      <c r="BE1321" s="113" t="str">
        <f t="shared" si="665"/>
        <v/>
      </c>
      <c r="BF1321" s="113" t="str">
        <f t="shared" si="666"/>
        <v/>
      </c>
      <c r="BG1321" s="113" t="str">
        <f t="shared" si="667"/>
        <v/>
      </c>
      <c r="BH1321" s="113" t="str">
        <f t="shared" si="668"/>
        <v/>
      </c>
      <c r="BI1321" s="113" t="str">
        <f t="shared" si="669"/>
        <v/>
      </c>
      <c r="BJ1321" s="113" t="str">
        <f t="shared" si="670"/>
        <v/>
      </c>
      <c r="BK1321" s="113" t="str">
        <f t="shared" si="671"/>
        <v/>
      </c>
      <c r="BL1321" s="113" t="str">
        <f t="shared" si="672"/>
        <v/>
      </c>
      <c r="BM1321" s="113" t="str">
        <f t="shared" si="673"/>
        <v/>
      </c>
      <c r="BN1321" s="113" t="str">
        <f t="shared" si="674"/>
        <v/>
      </c>
    </row>
    <row r="1322" spans="1:66">
      <c r="A1322" s="111">
        <f>IF('Data Entry'!$H$4="","",'Data Entry'!$H$4)</f>
        <v>8</v>
      </c>
      <c r="B1322" s="111" t="str">
        <f>IF('Data Entry'!B1327="","",'Data Entry'!B1327)</f>
        <v/>
      </c>
      <c r="C1322" s="111" t="str">
        <f>IF('Data Entry'!C1327="","",'Data Entry'!C1327)</f>
        <v/>
      </c>
      <c r="D1322" s="114" t="str">
        <f>IF('Data Entry'!D1327="","",'Data Entry'!D1327)</f>
        <v/>
      </c>
      <c r="E1322" s="111" t="str">
        <f>IF('Data Entry'!E1327="","",UPPER('Data Entry'!E1327))</f>
        <v/>
      </c>
      <c r="F1322" s="111"/>
      <c r="G1322" s="111" t="str">
        <f>IF('Data Entry'!F1327="","",UPPER('Data Entry'!F1327))</f>
        <v/>
      </c>
      <c r="H1322" s="111"/>
      <c r="I1322" s="111"/>
      <c r="J1322" s="111"/>
      <c r="K1322" s="111" t="str">
        <f>IF('Data Entry'!G1327="","",'Data Entry'!G1327)</f>
        <v/>
      </c>
      <c r="L1322" s="111" t="str">
        <f>IF('Data Entry'!H1327="","",'Data Entry'!H1327)</f>
        <v/>
      </c>
      <c r="M1322" s="111"/>
      <c r="N1322" s="111"/>
      <c r="O1322" s="111"/>
      <c r="P1322" s="111"/>
      <c r="Q1322" s="111"/>
      <c r="R1322" s="111"/>
      <c r="S1322" s="111"/>
      <c r="T1322" s="111"/>
      <c r="U1322" s="111"/>
      <c r="V1322" s="111"/>
      <c r="W1322" s="111"/>
      <c r="X1322" s="111"/>
      <c r="Y1322" s="111"/>
      <c r="Z1322" s="111"/>
      <c r="AA1322" s="111"/>
      <c r="AB1322" s="111"/>
      <c r="AC1322" s="111"/>
      <c r="AD1322" s="111"/>
      <c r="AE1322" s="112"/>
      <c r="AF1322" s="68" t="str">
        <f>IF(AK1322="","",IF(AK1322&gt;0,COUNT($AG$2:AG1322),""))</f>
        <v/>
      </c>
      <c r="AG1322" s="113">
        <f t="shared" si="643"/>
        <v>8</v>
      </c>
      <c r="AH1322" s="113" t="str">
        <f t="shared" si="644"/>
        <v/>
      </c>
      <c r="AI1322" s="113" t="str">
        <f t="shared" si="645"/>
        <v/>
      </c>
      <c r="AJ1322" s="113" t="str">
        <f t="shared" si="646"/>
        <v/>
      </c>
      <c r="AK1322" s="113" t="str">
        <f t="shared" si="647"/>
        <v/>
      </c>
      <c r="AL1322" s="113">
        <f t="shared" si="648"/>
        <v>0</v>
      </c>
      <c r="AM1322" s="113" t="str">
        <f t="shared" si="649"/>
        <v/>
      </c>
      <c r="AN1322" s="113">
        <f t="shared" si="650"/>
        <v>0</v>
      </c>
      <c r="AO1322" s="113">
        <f t="shared" si="651"/>
        <v>0</v>
      </c>
      <c r="AP1322" s="113">
        <f t="shared" si="652"/>
        <v>0</v>
      </c>
      <c r="AQ1322" s="113" t="str">
        <f t="shared" si="653"/>
        <v/>
      </c>
      <c r="AR1322" s="113" t="str">
        <f t="shared" si="654"/>
        <v/>
      </c>
      <c r="AS1322" s="113">
        <f t="shared" si="655"/>
        <v>0</v>
      </c>
      <c r="AT1322" s="113">
        <f t="shared" si="656"/>
        <v>0</v>
      </c>
      <c r="AU1322" s="113">
        <f t="shared" si="657"/>
        <v>0</v>
      </c>
      <c r="AV1322" s="113">
        <f t="shared" si="658"/>
        <v>0</v>
      </c>
      <c r="AX1322" s="68" t="str">
        <f>IF(BC1322="","",IF(BC1322&gt;0,COUNT($AY$2:AY1322),""))</f>
        <v/>
      </c>
      <c r="AY1322" s="113" t="str">
        <f t="shared" si="659"/>
        <v/>
      </c>
      <c r="AZ1322" s="113" t="str">
        <f t="shared" si="660"/>
        <v/>
      </c>
      <c r="BA1322" s="113" t="str">
        <f t="shared" si="661"/>
        <v/>
      </c>
      <c r="BB1322" s="113" t="str">
        <f t="shared" si="662"/>
        <v/>
      </c>
      <c r="BC1322" s="113" t="str">
        <f t="shared" si="663"/>
        <v/>
      </c>
      <c r="BD1322" s="113" t="str">
        <f t="shared" si="664"/>
        <v/>
      </c>
      <c r="BE1322" s="113" t="str">
        <f t="shared" si="665"/>
        <v/>
      </c>
      <c r="BF1322" s="113" t="str">
        <f t="shared" si="666"/>
        <v/>
      </c>
      <c r="BG1322" s="113" t="str">
        <f t="shared" si="667"/>
        <v/>
      </c>
      <c r="BH1322" s="113" t="str">
        <f t="shared" si="668"/>
        <v/>
      </c>
      <c r="BI1322" s="113" t="str">
        <f t="shared" si="669"/>
        <v/>
      </c>
      <c r="BJ1322" s="113" t="str">
        <f t="shared" si="670"/>
        <v/>
      </c>
      <c r="BK1322" s="113" t="str">
        <f t="shared" si="671"/>
        <v/>
      </c>
      <c r="BL1322" s="113" t="str">
        <f t="shared" si="672"/>
        <v/>
      </c>
      <c r="BM1322" s="113" t="str">
        <f t="shared" si="673"/>
        <v/>
      </c>
      <c r="BN1322" s="113" t="str">
        <f t="shared" si="674"/>
        <v/>
      </c>
    </row>
    <row r="1323" spans="1:66">
      <c r="A1323" s="111">
        <f>IF('Data Entry'!$H$4="","",'Data Entry'!$H$4)</f>
        <v>8</v>
      </c>
      <c r="B1323" s="111" t="str">
        <f>IF('Data Entry'!B1328="","",'Data Entry'!B1328)</f>
        <v/>
      </c>
      <c r="C1323" s="111" t="str">
        <f>IF('Data Entry'!C1328="","",'Data Entry'!C1328)</f>
        <v/>
      </c>
      <c r="D1323" s="114" t="str">
        <f>IF('Data Entry'!D1328="","",'Data Entry'!D1328)</f>
        <v/>
      </c>
      <c r="E1323" s="111" t="str">
        <f>IF('Data Entry'!E1328="","",UPPER('Data Entry'!E1328))</f>
        <v/>
      </c>
      <c r="F1323" s="111"/>
      <c r="G1323" s="111" t="str">
        <f>IF('Data Entry'!F1328="","",UPPER('Data Entry'!F1328))</f>
        <v/>
      </c>
      <c r="H1323" s="111"/>
      <c r="I1323" s="111"/>
      <c r="J1323" s="111"/>
      <c r="K1323" s="111" t="str">
        <f>IF('Data Entry'!G1328="","",'Data Entry'!G1328)</f>
        <v/>
      </c>
      <c r="L1323" s="111" t="str">
        <f>IF('Data Entry'!H1328="","",'Data Entry'!H1328)</f>
        <v/>
      </c>
      <c r="M1323" s="111"/>
      <c r="N1323" s="111"/>
      <c r="O1323" s="111"/>
      <c r="P1323" s="111"/>
      <c r="Q1323" s="111"/>
      <c r="R1323" s="111"/>
      <c r="S1323" s="111"/>
      <c r="T1323" s="111"/>
      <c r="U1323" s="111"/>
      <c r="V1323" s="111"/>
      <c r="W1323" s="111"/>
      <c r="X1323" s="111"/>
      <c r="Y1323" s="111"/>
      <c r="Z1323" s="111"/>
      <c r="AA1323" s="111"/>
      <c r="AB1323" s="111"/>
      <c r="AC1323" s="111"/>
      <c r="AD1323" s="111"/>
      <c r="AE1323" s="112"/>
      <c r="AF1323" s="68" t="str">
        <f>IF(AK1323="","",IF(AK1323&gt;0,COUNT($AG$2:AG1323),""))</f>
        <v/>
      </c>
      <c r="AG1323" s="113">
        <f t="shared" si="643"/>
        <v>8</v>
      </c>
      <c r="AH1323" s="113" t="str">
        <f t="shared" si="644"/>
        <v/>
      </c>
      <c r="AI1323" s="113" t="str">
        <f t="shared" si="645"/>
        <v/>
      </c>
      <c r="AJ1323" s="113" t="str">
        <f t="shared" si="646"/>
        <v/>
      </c>
      <c r="AK1323" s="113" t="str">
        <f t="shared" si="647"/>
        <v/>
      </c>
      <c r="AL1323" s="113">
        <f t="shared" si="648"/>
        <v>0</v>
      </c>
      <c r="AM1323" s="113" t="str">
        <f t="shared" si="649"/>
        <v/>
      </c>
      <c r="AN1323" s="113">
        <f t="shared" si="650"/>
        <v>0</v>
      </c>
      <c r="AO1323" s="113">
        <f t="shared" si="651"/>
        <v>0</v>
      </c>
      <c r="AP1323" s="113">
        <f t="shared" si="652"/>
        <v>0</v>
      </c>
      <c r="AQ1323" s="113" t="str">
        <f t="shared" si="653"/>
        <v/>
      </c>
      <c r="AR1323" s="113" t="str">
        <f t="shared" si="654"/>
        <v/>
      </c>
      <c r="AS1323" s="113">
        <f t="shared" si="655"/>
        <v>0</v>
      </c>
      <c r="AT1323" s="113">
        <f t="shared" si="656"/>
        <v>0</v>
      </c>
      <c r="AU1323" s="113">
        <f t="shared" si="657"/>
        <v>0</v>
      </c>
      <c r="AV1323" s="113">
        <f t="shared" si="658"/>
        <v>0</v>
      </c>
      <c r="AX1323" s="68" t="str">
        <f>IF(BC1323="","",IF(BC1323&gt;0,COUNT($AY$2:AY1323),""))</f>
        <v/>
      </c>
      <c r="AY1323" s="113" t="str">
        <f t="shared" si="659"/>
        <v/>
      </c>
      <c r="AZ1323" s="113" t="str">
        <f t="shared" si="660"/>
        <v/>
      </c>
      <c r="BA1323" s="113" t="str">
        <f t="shared" si="661"/>
        <v/>
      </c>
      <c r="BB1323" s="113" t="str">
        <f t="shared" si="662"/>
        <v/>
      </c>
      <c r="BC1323" s="113" t="str">
        <f t="shared" si="663"/>
        <v/>
      </c>
      <c r="BD1323" s="113" t="str">
        <f t="shared" si="664"/>
        <v/>
      </c>
      <c r="BE1323" s="113" t="str">
        <f t="shared" si="665"/>
        <v/>
      </c>
      <c r="BF1323" s="113" t="str">
        <f t="shared" si="666"/>
        <v/>
      </c>
      <c r="BG1323" s="113" t="str">
        <f t="shared" si="667"/>
        <v/>
      </c>
      <c r="BH1323" s="113" t="str">
        <f t="shared" si="668"/>
        <v/>
      </c>
      <c r="BI1323" s="113" t="str">
        <f t="shared" si="669"/>
        <v/>
      </c>
      <c r="BJ1323" s="113" t="str">
        <f t="shared" si="670"/>
        <v/>
      </c>
      <c r="BK1323" s="113" t="str">
        <f t="shared" si="671"/>
        <v/>
      </c>
      <c r="BL1323" s="113" t="str">
        <f t="shared" si="672"/>
        <v/>
      </c>
      <c r="BM1323" s="113" t="str">
        <f t="shared" si="673"/>
        <v/>
      </c>
      <c r="BN1323" s="113" t="str">
        <f t="shared" si="674"/>
        <v/>
      </c>
    </row>
    <row r="1324" spans="1:66">
      <c r="A1324" s="111">
        <f>IF('Data Entry'!$H$4="","",'Data Entry'!$H$4)</f>
        <v>8</v>
      </c>
      <c r="B1324" s="111" t="str">
        <f>IF('Data Entry'!B1329="","",'Data Entry'!B1329)</f>
        <v/>
      </c>
      <c r="C1324" s="111" t="str">
        <f>IF('Data Entry'!C1329="","",'Data Entry'!C1329)</f>
        <v/>
      </c>
      <c r="D1324" s="114" t="str">
        <f>IF('Data Entry'!D1329="","",'Data Entry'!D1329)</f>
        <v/>
      </c>
      <c r="E1324" s="111" t="str">
        <f>IF('Data Entry'!E1329="","",UPPER('Data Entry'!E1329))</f>
        <v/>
      </c>
      <c r="F1324" s="111"/>
      <c r="G1324" s="111" t="str">
        <f>IF('Data Entry'!F1329="","",UPPER('Data Entry'!F1329))</f>
        <v/>
      </c>
      <c r="H1324" s="111"/>
      <c r="I1324" s="111"/>
      <c r="J1324" s="111"/>
      <c r="K1324" s="111" t="str">
        <f>IF('Data Entry'!G1329="","",'Data Entry'!G1329)</f>
        <v/>
      </c>
      <c r="L1324" s="111" t="str">
        <f>IF('Data Entry'!H1329="","",'Data Entry'!H1329)</f>
        <v/>
      </c>
      <c r="M1324" s="111"/>
      <c r="N1324" s="111"/>
      <c r="O1324" s="111"/>
      <c r="P1324" s="111"/>
      <c r="Q1324" s="111"/>
      <c r="R1324" s="111"/>
      <c r="S1324" s="111"/>
      <c r="T1324" s="111"/>
      <c r="U1324" s="111"/>
      <c r="V1324" s="111"/>
      <c r="W1324" s="111"/>
      <c r="X1324" s="111"/>
      <c r="Y1324" s="111"/>
      <c r="Z1324" s="111"/>
      <c r="AA1324" s="111"/>
      <c r="AB1324" s="111"/>
      <c r="AC1324" s="111"/>
      <c r="AD1324" s="111"/>
      <c r="AE1324" s="112"/>
      <c r="AF1324" s="68" t="str">
        <f>IF(AK1324="","",IF(AK1324&gt;0,COUNT($AG$2:AG1324),""))</f>
        <v/>
      </c>
      <c r="AG1324" s="113">
        <f t="shared" si="643"/>
        <v>8</v>
      </c>
      <c r="AH1324" s="113" t="str">
        <f t="shared" si="644"/>
        <v/>
      </c>
      <c r="AI1324" s="113" t="str">
        <f t="shared" si="645"/>
        <v/>
      </c>
      <c r="AJ1324" s="113" t="str">
        <f t="shared" si="646"/>
        <v/>
      </c>
      <c r="AK1324" s="113" t="str">
        <f t="shared" si="647"/>
        <v/>
      </c>
      <c r="AL1324" s="113">
        <f t="shared" si="648"/>
        <v>0</v>
      </c>
      <c r="AM1324" s="113" t="str">
        <f t="shared" si="649"/>
        <v/>
      </c>
      <c r="AN1324" s="113">
        <f t="shared" si="650"/>
        <v>0</v>
      </c>
      <c r="AO1324" s="113">
        <f t="shared" si="651"/>
        <v>0</v>
      </c>
      <c r="AP1324" s="113">
        <f t="shared" si="652"/>
        <v>0</v>
      </c>
      <c r="AQ1324" s="113" t="str">
        <f t="shared" si="653"/>
        <v/>
      </c>
      <c r="AR1324" s="113" t="str">
        <f t="shared" si="654"/>
        <v/>
      </c>
      <c r="AS1324" s="113">
        <f t="shared" si="655"/>
        <v>0</v>
      </c>
      <c r="AT1324" s="113">
        <f t="shared" si="656"/>
        <v>0</v>
      </c>
      <c r="AU1324" s="113">
        <f t="shared" si="657"/>
        <v>0</v>
      </c>
      <c r="AV1324" s="113">
        <f t="shared" si="658"/>
        <v>0</v>
      </c>
      <c r="AX1324" s="68" t="str">
        <f>IF(BC1324="","",IF(BC1324&gt;0,COUNT($AY$2:AY1324),""))</f>
        <v/>
      </c>
      <c r="AY1324" s="113" t="str">
        <f t="shared" si="659"/>
        <v/>
      </c>
      <c r="AZ1324" s="113" t="str">
        <f t="shared" si="660"/>
        <v/>
      </c>
      <c r="BA1324" s="113" t="str">
        <f t="shared" si="661"/>
        <v/>
      </c>
      <c r="BB1324" s="113" t="str">
        <f t="shared" si="662"/>
        <v/>
      </c>
      <c r="BC1324" s="113" t="str">
        <f t="shared" si="663"/>
        <v/>
      </c>
      <c r="BD1324" s="113" t="str">
        <f t="shared" si="664"/>
        <v/>
      </c>
      <c r="BE1324" s="113" t="str">
        <f t="shared" si="665"/>
        <v/>
      </c>
      <c r="BF1324" s="113" t="str">
        <f t="shared" si="666"/>
        <v/>
      </c>
      <c r="BG1324" s="113" t="str">
        <f t="shared" si="667"/>
        <v/>
      </c>
      <c r="BH1324" s="113" t="str">
        <f t="shared" si="668"/>
        <v/>
      </c>
      <c r="BI1324" s="113" t="str">
        <f t="shared" si="669"/>
        <v/>
      </c>
      <c r="BJ1324" s="113" t="str">
        <f t="shared" si="670"/>
        <v/>
      </c>
      <c r="BK1324" s="113" t="str">
        <f t="shared" si="671"/>
        <v/>
      </c>
      <c r="BL1324" s="113" t="str">
        <f t="shared" si="672"/>
        <v/>
      </c>
      <c r="BM1324" s="113" t="str">
        <f t="shared" si="673"/>
        <v/>
      </c>
      <c r="BN1324" s="113" t="str">
        <f t="shared" si="674"/>
        <v/>
      </c>
    </row>
    <row r="1325" spans="1:66">
      <c r="A1325" s="111">
        <f>IF('Data Entry'!$H$4="","",'Data Entry'!$H$4)</f>
        <v>8</v>
      </c>
      <c r="B1325" s="111" t="str">
        <f>IF('Data Entry'!B1330="","",'Data Entry'!B1330)</f>
        <v/>
      </c>
      <c r="C1325" s="111" t="str">
        <f>IF('Data Entry'!C1330="","",'Data Entry'!C1330)</f>
        <v/>
      </c>
      <c r="D1325" s="114" t="str">
        <f>IF('Data Entry'!D1330="","",'Data Entry'!D1330)</f>
        <v/>
      </c>
      <c r="E1325" s="111" t="str">
        <f>IF('Data Entry'!E1330="","",UPPER('Data Entry'!E1330))</f>
        <v/>
      </c>
      <c r="F1325" s="111"/>
      <c r="G1325" s="111" t="str">
        <f>IF('Data Entry'!F1330="","",UPPER('Data Entry'!F1330))</f>
        <v/>
      </c>
      <c r="H1325" s="111"/>
      <c r="I1325" s="111"/>
      <c r="J1325" s="111"/>
      <c r="K1325" s="111" t="str">
        <f>IF('Data Entry'!G1330="","",'Data Entry'!G1330)</f>
        <v/>
      </c>
      <c r="L1325" s="111" t="str">
        <f>IF('Data Entry'!H1330="","",'Data Entry'!H1330)</f>
        <v/>
      </c>
      <c r="M1325" s="111"/>
      <c r="N1325" s="111"/>
      <c r="O1325" s="111"/>
      <c r="P1325" s="111"/>
      <c r="Q1325" s="111"/>
      <c r="R1325" s="111"/>
      <c r="S1325" s="111"/>
      <c r="T1325" s="111"/>
      <c r="U1325" s="111"/>
      <c r="V1325" s="111"/>
      <c r="W1325" s="111"/>
      <c r="X1325" s="111"/>
      <c r="Y1325" s="111"/>
      <c r="Z1325" s="111"/>
      <c r="AA1325" s="111"/>
      <c r="AB1325" s="111"/>
      <c r="AC1325" s="111"/>
      <c r="AD1325" s="111"/>
      <c r="AE1325" s="112"/>
      <c r="AF1325" s="68" t="str">
        <f>IF(AK1325="","",IF(AK1325&gt;0,COUNT($AG$2:AG1325),""))</f>
        <v/>
      </c>
      <c r="AG1325" s="113">
        <f t="shared" si="643"/>
        <v>8</v>
      </c>
      <c r="AH1325" s="113" t="str">
        <f t="shared" si="644"/>
        <v/>
      </c>
      <c r="AI1325" s="113" t="str">
        <f t="shared" si="645"/>
        <v/>
      </c>
      <c r="AJ1325" s="113" t="str">
        <f t="shared" si="646"/>
        <v/>
      </c>
      <c r="AK1325" s="113" t="str">
        <f t="shared" si="647"/>
        <v/>
      </c>
      <c r="AL1325" s="113">
        <f t="shared" si="648"/>
        <v>0</v>
      </c>
      <c r="AM1325" s="113" t="str">
        <f t="shared" si="649"/>
        <v/>
      </c>
      <c r="AN1325" s="113">
        <f t="shared" si="650"/>
        <v>0</v>
      </c>
      <c r="AO1325" s="113">
        <f t="shared" si="651"/>
        <v>0</v>
      </c>
      <c r="AP1325" s="113">
        <f t="shared" si="652"/>
        <v>0</v>
      </c>
      <c r="AQ1325" s="113" t="str">
        <f t="shared" si="653"/>
        <v/>
      </c>
      <c r="AR1325" s="113" t="str">
        <f t="shared" si="654"/>
        <v/>
      </c>
      <c r="AS1325" s="113">
        <f t="shared" si="655"/>
        <v>0</v>
      </c>
      <c r="AT1325" s="113">
        <f t="shared" si="656"/>
        <v>0</v>
      </c>
      <c r="AU1325" s="113">
        <f t="shared" si="657"/>
        <v>0</v>
      </c>
      <c r="AV1325" s="113">
        <f t="shared" si="658"/>
        <v>0</v>
      </c>
      <c r="AX1325" s="68" t="str">
        <f>IF(BC1325="","",IF(BC1325&gt;0,COUNT($AY$2:AY1325),""))</f>
        <v/>
      </c>
      <c r="AY1325" s="113" t="str">
        <f t="shared" si="659"/>
        <v/>
      </c>
      <c r="AZ1325" s="113" t="str">
        <f t="shared" si="660"/>
        <v/>
      </c>
      <c r="BA1325" s="113" t="str">
        <f t="shared" si="661"/>
        <v/>
      </c>
      <c r="BB1325" s="113" t="str">
        <f t="shared" si="662"/>
        <v/>
      </c>
      <c r="BC1325" s="113" t="str">
        <f t="shared" si="663"/>
        <v/>
      </c>
      <c r="BD1325" s="113" t="str">
        <f t="shared" si="664"/>
        <v/>
      </c>
      <c r="BE1325" s="113" t="str">
        <f t="shared" si="665"/>
        <v/>
      </c>
      <c r="BF1325" s="113" t="str">
        <f t="shared" si="666"/>
        <v/>
      </c>
      <c r="BG1325" s="113" t="str">
        <f t="shared" si="667"/>
        <v/>
      </c>
      <c r="BH1325" s="113" t="str">
        <f t="shared" si="668"/>
        <v/>
      </c>
      <c r="BI1325" s="113" t="str">
        <f t="shared" si="669"/>
        <v/>
      </c>
      <c r="BJ1325" s="113" t="str">
        <f t="shared" si="670"/>
        <v/>
      </c>
      <c r="BK1325" s="113" t="str">
        <f t="shared" si="671"/>
        <v/>
      </c>
      <c r="BL1325" s="113" t="str">
        <f t="shared" si="672"/>
        <v/>
      </c>
      <c r="BM1325" s="113" t="str">
        <f t="shared" si="673"/>
        <v/>
      </c>
      <c r="BN1325" s="113" t="str">
        <f t="shared" si="674"/>
        <v/>
      </c>
    </row>
    <row r="1326" spans="1:66">
      <c r="A1326" s="111">
        <f>IF('Data Entry'!$H$4="","",'Data Entry'!$H$4)</f>
        <v>8</v>
      </c>
      <c r="B1326" s="111" t="str">
        <f>IF('Data Entry'!B1331="","",'Data Entry'!B1331)</f>
        <v/>
      </c>
      <c r="C1326" s="111" t="str">
        <f>IF('Data Entry'!C1331="","",'Data Entry'!C1331)</f>
        <v/>
      </c>
      <c r="D1326" s="114" t="str">
        <f>IF('Data Entry'!D1331="","",'Data Entry'!D1331)</f>
        <v/>
      </c>
      <c r="E1326" s="111" t="str">
        <f>IF('Data Entry'!E1331="","",UPPER('Data Entry'!E1331))</f>
        <v/>
      </c>
      <c r="F1326" s="111"/>
      <c r="G1326" s="111" t="str">
        <f>IF('Data Entry'!F1331="","",UPPER('Data Entry'!F1331))</f>
        <v/>
      </c>
      <c r="H1326" s="111"/>
      <c r="I1326" s="111"/>
      <c r="J1326" s="111"/>
      <c r="K1326" s="111" t="str">
        <f>IF('Data Entry'!G1331="","",'Data Entry'!G1331)</f>
        <v/>
      </c>
      <c r="L1326" s="111" t="str">
        <f>IF('Data Entry'!H1331="","",'Data Entry'!H1331)</f>
        <v/>
      </c>
      <c r="M1326" s="111"/>
      <c r="N1326" s="111"/>
      <c r="O1326" s="111"/>
      <c r="P1326" s="111"/>
      <c r="Q1326" s="111"/>
      <c r="R1326" s="111"/>
      <c r="S1326" s="111"/>
      <c r="T1326" s="111"/>
      <c r="U1326" s="111"/>
      <c r="V1326" s="111"/>
      <c r="W1326" s="111"/>
      <c r="X1326" s="111"/>
      <c r="Y1326" s="111"/>
      <c r="Z1326" s="111"/>
      <c r="AA1326" s="111"/>
      <c r="AB1326" s="111"/>
      <c r="AC1326" s="111"/>
      <c r="AD1326" s="111"/>
      <c r="AE1326" s="112"/>
      <c r="AF1326" s="68" t="str">
        <f>IF(AK1326="","",IF(AK1326&gt;0,COUNT($AG$2:AG1326),""))</f>
        <v/>
      </c>
      <c r="AG1326" s="113">
        <f t="shared" si="643"/>
        <v>8</v>
      </c>
      <c r="AH1326" s="113" t="str">
        <f t="shared" si="644"/>
        <v/>
      </c>
      <c r="AI1326" s="113" t="str">
        <f t="shared" si="645"/>
        <v/>
      </c>
      <c r="AJ1326" s="113" t="str">
        <f t="shared" si="646"/>
        <v/>
      </c>
      <c r="AK1326" s="113" t="str">
        <f t="shared" si="647"/>
        <v/>
      </c>
      <c r="AL1326" s="113">
        <f t="shared" si="648"/>
        <v>0</v>
      </c>
      <c r="AM1326" s="113" t="str">
        <f t="shared" si="649"/>
        <v/>
      </c>
      <c r="AN1326" s="113">
        <f t="shared" si="650"/>
        <v>0</v>
      </c>
      <c r="AO1326" s="113">
        <f t="shared" si="651"/>
        <v>0</v>
      </c>
      <c r="AP1326" s="113">
        <f t="shared" si="652"/>
        <v>0</v>
      </c>
      <c r="AQ1326" s="113" t="str">
        <f t="shared" si="653"/>
        <v/>
      </c>
      <c r="AR1326" s="113" t="str">
        <f t="shared" si="654"/>
        <v/>
      </c>
      <c r="AS1326" s="113">
        <f t="shared" si="655"/>
        <v>0</v>
      </c>
      <c r="AT1326" s="113">
        <f t="shared" si="656"/>
        <v>0</v>
      </c>
      <c r="AU1326" s="113">
        <f t="shared" si="657"/>
        <v>0</v>
      </c>
      <c r="AV1326" s="113">
        <f t="shared" si="658"/>
        <v>0</v>
      </c>
      <c r="AX1326" s="68" t="str">
        <f>IF(BC1326="","",IF(BC1326&gt;0,COUNT($AY$2:AY1326),""))</f>
        <v/>
      </c>
      <c r="AY1326" s="113" t="str">
        <f t="shared" si="659"/>
        <v/>
      </c>
      <c r="AZ1326" s="113" t="str">
        <f t="shared" si="660"/>
        <v/>
      </c>
      <c r="BA1326" s="113" t="str">
        <f t="shared" si="661"/>
        <v/>
      </c>
      <c r="BB1326" s="113" t="str">
        <f t="shared" si="662"/>
        <v/>
      </c>
      <c r="BC1326" s="113" t="str">
        <f t="shared" si="663"/>
        <v/>
      </c>
      <c r="BD1326" s="113" t="str">
        <f t="shared" si="664"/>
        <v/>
      </c>
      <c r="BE1326" s="113" t="str">
        <f t="shared" si="665"/>
        <v/>
      </c>
      <c r="BF1326" s="113" t="str">
        <f t="shared" si="666"/>
        <v/>
      </c>
      <c r="BG1326" s="113" t="str">
        <f t="shared" si="667"/>
        <v/>
      </c>
      <c r="BH1326" s="113" t="str">
        <f t="shared" si="668"/>
        <v/>
      </c>
      <c r="BI1326" s="113" t="str">
        <f t="shared" si="669"/>
        <v/>
      </c>
      <c r="BJ1326" s="113" t="str">
        <f t="shared" si="670"/>
        <v/>
      </c>
      <c r="BK1326" s="113" t="str">
        <f t="shared" si="671"/>
        <v/>
      </c>
      <c r="BL1326" s="113" t="str">
        <f t="shared" si="672"/>
        <v/>
      </c>
      <c r="BM1326" s="113" t="str">
        <f t="shared" si="673"/>
        <v/>
      </c>
      <c r="BN1326" s="113" t="str">
        <f t="shared" si="674"/>
        <v/>
      </c>
    </row>
    <row r="1327" spans="1:66">
      <c r="A1327" s="111">
        <f>IF('Data Entry'!$H$4="","",'Data Entry'!$H$4)</f>
        <v>8</v>
      </c>
      <c r="B1327" s="111" t="str">
        <f>IF('Data Entry'!B1332="","",'Data Entry'!B1332)</f>
        <v/>
      </c>
      <c r="C1327" s="111" t="str">
        <f>IF('Data Entry'!C1332="","",'Data Entry'!C1332)</f>
        <v/>
      </c>
      <c r="D1327" s="114" t="str">
        <f>IF('Data Entry'!D1332="","",'Data Entry'!D1332)</f>
        <v/>
      </c>
      <c r="E1327" s="111" t="str">
        <f>IF('Data Entry'!E1332="","",UPPER('Data Entry'!E1332))</f>
        <v/>
      </c>
      <c r="F1327" s="111"/>
      <c r="G1327" s="111" t="str">
        <f>IF('Data Entry'!F1332="","",UPPER('Data Entry'!F1332))</f>
        <v/>
      </c>
      <c r="H1327" s="111"/>
      <c r="I1327" s="111"/>
      <c r="J1327" s="111"/>
      <c r="K1327" s="111" t="str">
        <f>IF('Data Entry'!G1332="","",'Data Entry'!G1332)</f>
        <v/>
      </c>
      <c r="L1327" s="111" t="str">
        <f>IF('Data Entry'!H1332="","",'Data Entry'!H1332)</f>
        <v/>
      </c>
      <c r="M1327" s="111"/>
      <c r="N1327" s="111"/>
      <c r="O1327" s="111"/>
      <c r="P1327" s="111"/>
      <c r="Q1327" s="111"/>
      <c r="R1327" s="111"/>
      <c r="S1327" s="111"/>
      <c r="T1327" s="111"/>
      <c r="U1327" s="111"/>
      <c r="V1327" s="111"/>
      <c r="W1327" s="111"/>
      <c r="X1327" s="111"/>
      <c r="Y1327" s="111"/>
      <c r="Z1327" s="111"/>
      <c r="AA1327" s="111"/>
      <c r="AB1327" s="111"/>
      <c r="AC1327" s="111"/>
      <c r="AD1327" s="111"/>
      <c r="AE1327" s="112"/>
      <c r="AF1327" s="68" t="str">
        <f>IF(AK1327="","",IF(AK1327&gt;0,COUNT($AG$2:AG1327),""))</f>
        <v/>
      </c>
      <c r="AG1327" s="113">
        <f t="shared" si="643"/>
        <v>8</v>
      </c>
      <c r="AH1327" s="113" t="str">
        <f t="shared" si="644"/>
        <v/>
      </c>
      <c r="AI1327" s="113" t="str">
        <f t="shared" si="645"/>
        <v/>
      </c>
      <c r="AJ1327" s="113" t="str">
        <f t="shared" si="646"/>
        <v/>
      </c>
      <c r="AK1327" s="113" t="str">
        <f t="shared" si="647"/>
        <v/>
      </c>
      <c r="AL1327" s="113">
        <f t="shared" si="648"/>
        <v>0</v>
      </c>
      <c r="AM1327" s="113" t="str">
        <f t="shared" si="649"/>
        <v/>
      </c>
      <c r="AN1327" s="113">
        <f t="shared" si="650"/>
        <v>0</v>
      </c>
      <c r="AO1327" s="113">
        <f t="shared" si="651"/>
        <v>0</v>
      </c>
      <c r="AP1327" s="113">
        <f t="shared" si="652"/>
        <v>0</v>
      </c>
      <c r="AQ1327" s="113" t="str">
        <f t="shared" si="653"/>
        <v/>
      </c>
      <c r="AR1327" s="113" t="str">
        <f t="shared" si="654"/>
        <v/>
      </c>
      <c r="AS1327" s="113">
        <f t="shared" si="655"/>
        <v>0</v>
      </c>
      <c r="AT1327" s="113">
        <f t="shared" si="656"/>
        <v>0</v>
      </c>
      <c r="AU1327" s="113">
        <f t="shared" si="657"/>
        <v>0</v>
      </c>
      <c r="AV1327" s="113">
        <f t="shared" si="658"/>
        <v>0</v>
      </c>
      <c r="AX1327" s="68" t="str">
        <f>IF(BC1327="","",IF(BC1327&gt;0,COUNT($AY$2:AY1327),""))</f>
        <v/>
      </c>
      <c r="AY1327" s="113" t="str">
        <f t="shared" si="659"/>
        <v/>
      </c>
      <c r="AZ1327" s="113" t="str">
        <f t="shared" si="660"/>
        <v/>
      </c>
      <c r="BA1327" s="113" t="str">
        <f t="shared" si="661"/>
        <v/>
      </c>
      <c r="BB1327" s="113" t="str">
        <f t="shared" si="662"/>
        <v/>
      </c>
      <c r="BC1327" s="113" t="str">
        <f t="shared" si="663"/>
        <v/>
      </c>
      <c r="BD1327" s="113" t="str">
        <f t="shared" si="664"/>
        <v/>
      </c>
      <c r="BE1327" s="113" t="str">
        <f t="shared" si="665"/>
        <v/>
      </c>
      <c r="BF1327" s="113" t="str">
        <f t="shared" si="666"/>
        <v/>
      </c>
      <c r="BG1327" s="113" t="str">
        <f t="shared" si="667"/>
        <v/>
      </c>
      <c r="BH1327" s="113" t="str">
        <f t="shared" si="668"/>
        <v/>
      </c>
      <c r="BI1327" s="113" t="str">
        <f t="shared" si="669"/>
        <v/>
      </c>
      <c r="BJ1327" s="113" t="str">
        <f t="shared" si="670"/>
        <v/>
      </c>
      <c r="BK1327" s="113" t="str">
        <f t="shared" si="671"/>
        <v/>
      </c>
      <c r="BL1327" s="113" t="str">
        <f t="shared" si="672"/>
        <v/>
      </c>
      <c r="BM1327" s="113" t="str">
        <f t="shared" si="673"/>
        <v/>
      </c>
      <c r="BN1327" s="113" t="str">
        <f t="shared" si="674"/>
        <v/>
      </c>
    </row>
    <row r="1328" spans="1:66">
      <c r="A1328" s="111">
        <f>IF('Data Entry'!$H$4="","",'Data Entry'!$H$4)</f>
        <v>8</v>
      </c>
      <c r="B1328" s="111" t="str">
        <f>IF('Data Entry'!B1333="","",'Data Entry'!B1333)</f>
        <v/>
      </c>
      <c r="C1328" s="111" t="str">
        <f>IF('Data Entry'!C1333="","",'Data Entry'!C1333)</f>
        <v/>
      </c>
      <c r="D1328" s="114" t="str">
        <f>IF('Data Entry'!D1333="","",'Data Entry'!D1333)</f>
        <v/>
      </c>
      <c r="E1328" s="111" t="str">
        <f>IF('Data Entry'!E1333="","",UPPER('Data Entry'!E1333))</f>
        <v/>
      </c>
      <c r="F1328" s="111"/>
      <c r="G1328" s="111" t="str">
        <f>IF('Data Entry'!F1333="","",UPPER('Data Entry'!F1333))</f>
        <v/>
      </c>
      <c r="H1328" s="111"/>
      <c r="I1328" s="111"/>
      <c r="J1328" s="111"/>
      <c r="K1328" s="111" t="str">
        <f>IF('Data Entry'!G1333="","",'Data Entry'!G1333)</f>
        <v/>
      </c>
      <c r="L1328" s="111" t="str">
        <f>IF('Data Entry'!H1333="","",'Data Entry'!H1333)</f>
        <v/>
      </c>
      <c r="M1328" s="111"/>
      <c r="N1328" s="111"/>
      <c r="O1328" s="111"/>
      <c r="P1328" s="111"/>
      <c r="Q1328" s="111"/>
      <c r="R1328" s="111"/>
      <c r="S1328" s="111"/>
      <c r="T1328" s="111"/>
      <c r="U1328" s="111"/>
      <c r="V1328" s="111"/>
      <c r="W1328" s="111"/>
      <c r="X1328" s="111"/>
      <c r="Y1328" s="111"/>
      <c r="Z1328" s="111"/>
      <c r="AA1328" s="111"/>
      <c r="AB1328" s="111"/>
      <c r="AC1328" s="111"/>
      <c r="AD1328" s="111"/>
      <c r="AE1328" s="112"/>
      <c r="AF1328" s="68" t="str">
        <f>IF(AK1328="","",IF(AK1328&gt;0,COUNT($AG$2:AG1328),""))</f>
        <v/>
      </c>
      <c r="AG1328" s="113">
        <f t="shared" si="643"/>
        <v>8</v>
      </c>
      <c r="AH1328" s="113" t="str">
        <f t="shared" si="644"/>
        <v/>
      </c>
      <c r="AI1328" s="113" t="str">
        <f t="shared" si="645"/>
        <v/>
      </c>
      <c r="AJ1328" s="113" t="str">
        <f t="shared" si="646"/>
        <v/>
      </c>
      <c r="AK1328" s="113" t="str">
        <f t="shared" si="647"/>
        <v/>
      </c>
      <c r="AL1328" s="113">
        <f t="shared" si="648"/>
        <v>0</v>
      </c>
      <c r="AM1328" s="113" t="str">
        <f t="shared" si="649"/>
        <v/>
      </c>
      <c r="AN1328" s="113">
        <f t="shared" si="650"/>
        <v>0</v>
      </c>
      <c r="AO1328" s="113">
        <f t="shared" si="651"/>
        <v>0</v>
      </c>
      <c r="AP1328" s="113">
        <f t="shared" si="652"/>
        <v>0</v>
      </c>
      <c r="AQ1328" s="113" t="str">
        <f t="shared" si="653"/>
        <v/>
      </c>
      <c r="AR1328" s="113" t="str">
        <f t="shared" si="654"/>
        <v/>
      </c>
      <c r="AS1328" s="113">
        <f t="shared" si="655"/>
        <v>0</v>
      </c>
      <c r="AT1328" s="113">
        <f t="shared" si="656"/>
        <v>0</v>
      </c>
      <c r="AU1328" s="113">
        <f t="shared" si="657"/>
        <v>0</v>
      </c>
      <c r="AV1328" s="113">
        <f t="shared" si="658"/>
        <v>0</v>
      </c>
      <c r="AX1328" s="68" t="str">
        <f>IF(BC1328="","",IF(BC1328&gt;0,COUNT($AY$2:AY1328),""))</f>
        <v/>
      </c>
      <c r="AY1328" s="113" t="str">
        <f t="shared" si="659"/>
        <v/>
      </c>
      <c r="AZ1328" s="113" t="str">
        <f t="shared" si="660"/>
        <v/>
      </c>
      <c r="BA1328" s="113" t="str">
        <f t="shared" si="661"/>
        <v/>
      </c>
      <c r="BB1328" s="113" t="str">
        <f t="shared" si="662"/>
        <v/>
      </c>
      <c r="BC1328" s="113" t="str">
        <f t="shared" si="663"/>
        <v/>
      </c>
      <c r="BD1328" s="113" t="str">
        <f t="shared" si="664"/>
        <v/>
      </c>
      <c r="BE1328" s="113" t="str">
        <f t="shared" si="665"/>
        <v/>
      </c>
      <c r="BF1328" s="113" t="str">
        <f t="shared" si="666"/>
        <v/>
      </c>
      <c r="BG1328" s="113" t="str">
        <f t="shared" si="667"/>
        <v/>
      </c>
      <c r="BH1328" s="113" t="str">
        <f t="shared" si="668"/>
        <v/>
      </c>
      <c r="BI1328" s="113" t="str">
        <f t="shared" si="669"/>
        <v/>
      </c>
      <c r="BJ1328" s="113" t="str">
        <f t="shared" si="670"/>
        <v/>
      </c>
      <c r="BK1328" s="113" t="str">
        <f t="shared" si="671"/>
        <v/>
      </c>
      <c r="BL1328" s="113" t="str">
        <f t="shared" si="672"/>
        <v/>
      </c>
      <c r="BM1328" s="113" t="str">
        <f t="shared" si="673"/>
        <v/>
      </c>
      <c r="BN1328" s="113" t="str">
        <f t="shared" si="674"/>
        <v/>
      </c>
    </row>
    <row r="1329" spans="1:66">
      <c r="A1329" s="111">
        <f>IF('Data Entry'!$H$4="","",'Data Entry'!$H$4)</f>
        <v>8</v>
      </c>
      <c r="B1329" s="111" t="str">
        <f>IF('Data Entry'!B1334="","",'Data Entry'!B1334)</f>
        <v/>
      </c>
      <c r="C1329" s="111" t="str">
        <f>IF('Data Entry'!C1334="","",'Data Entry'!C1334)</f>
        <v/>
      </c>
      <c r="D1329" s="114" t="str">
        <f>IF('Data Entry'!D1334="","",'Data Entry'!D1334)</f>
        <v/>
      </c>
      <c r="E1329" s="111" t="str">
        <f>IF('Data Entry'!E1334="","",UPPER('Data Entry'!E1334))</f>
        <v/>
      </c>
      <c r="F1329" s="111"/>
      <c r="G1329" s="111" t="str">
        <f>IF('Data Entry'!F1334="","",UPPER('Data Entry'!F1334))</f>
        <v/>
      </c>
      <c r="H1329" s="111"/>
      <c r="I1329" s="111"/>
      <c r="J1329" s="111"/>
      <c r="K1329" s="111" t="str">
        <f>IF('Data Entry'!G1334="","",'Data Entry'!G1334)</f>
        <v/>
      </c>
      <c r="L1329" s="111" t="str">
        <f>IF('Data Entry'!H1334="","",'Data Entry'!H1334)</f>
        <v/>
      </c>
      <c r="M1329" s="111"/>
      <c r="N1329" s="111"/>
      <c r="O1329" s="111"/>
      <c r="P1329" s="111"/>
      <c r="Q1329" s="111"/>
      <c r="R1329" s="111"/>
      <c r="S1329" s="111"/>
      <c r="T1329" s="111"/>
      <c r="U1329" s="111"/>
      <c r="V1329" s="111"/>
      <c r="W1329" s="111"/>
      <c r="X1329" s="111"/>
      <c r="Y1329" s="111"/>
      <c r="Z1329" s="111"/>
      <c r="AA1329" s="111"/>
      <c r="AB1329" s="111"/>
      <c r="AC1329" s="111"/>
      <c r="AD1329" s="111"/>
      <c r="AE1329" s="112"/>
      <c r="AF1329" s="68" t="str">
        <f>IF(AK1329="","",IF(AK1329&gt;0,COUNT($AG$2:AG1329),""))</f>
        <v/>
      </c>
      <c r="AG1329" s="113">
        <f t="shared" si="643"/>
        <v>8</v>
      </c>
      <c r="AH1329" s="113" t="str">
        <f t="shared" si="644"/>
        <v/>
      </c>
      <c r="AI1329" s="113" t="str">
        <f t="shared" si="645"/>
        <v/>
      </c>
      <c r="AJ1329" s="113" t="str">
        <f t="shared" si="646"/>
        <v/>
      </c>
      <c r="AK1329" s="113" t="str">
        <f t="shared" si="647"/>
        <v/>
      </c>
      <c r="AL1329" s="113">
        <f t="shared" si="648"/>
        <v>0</v>
      </c>
      <c r="AM1329" s="113" t="str">
        <f t="shared" si="649"/>
        <v/>
      </c>
      <c r="AN1329" s="113">
        <f t="shared" si="650"/>
        <v>0</v>
      </c>
      <c r="AO1329" s="113">
        <f t="shared" si="651"/>
        <v>0</v>
      </c>
      <c r="AP1329" s="113">
        <f t="shared" si="652"/>
        <v>0</v>
      </c>
      <c r="AQ1329" s="113" t="str">
        <f t="shared" si="653"/>
        <v/>
      </c>
      <c r="AR1329" s="113" t="str">
        <f t="shared" si="654"/>
        <v/>
      </c>
      <c r="AS1329" s="113">
        <f t="shared" si="655"/>
        <v>0</v>
      </c>
      <c r="AT1329" s="113">
        <f t="shared" si="656"/>
        <v>0</v>
      </c>
      <c r="AU1329" s="113">
        <f t="shared" si="657"/>
        <v>0</v>
      </c>
      <c r="AV1329" s="113">
        <f t="shared" si="658"/>
        <v>0</v>
      </c>
      <c r="AX1329" s="68" t="str">
        <f>IF(BC1329="","",IF(BC1329&gt;0,COUNT($AY$2:AY1329),""))</f>
        <v/>
      </c>
      <c r="AY1329" s="113" t="str">
        <f t="shared" si="659"/>
        <v/>
      </c>
      <c r="AZ1329" s="113" t="str">
        <f t="shared" si="660"/>
        <v/>
      </c>
      <c r="BA1329" s="113" t="str">
        <f t="shared" si="661"/>
        <v/>
      </c>
      <c r="BB1329" s="113" t="str">
        <f t="shared" si="662"/>
        <v/>
      </c>
      <c r="BC1329" s="113" t="str">
        <f t="shared" si="663"/>
        <v/>
      </c>
      <c r="BD1329" s="113" t="str">
        <f t="shared" si="664"/>
        <v/>
      </c>
      <c r="BE1329" s="113" t="str">
        <f t="shared" si="665"/>
        <v/>
      </c>
      <c r="BF1329" s="113" t="str">
        <f t="shared" si="666"/>
        <v/>
      </c>
      <c r="BG1329" s="113" t="str">
        <f t="shared" si="667"/>
        <v/>
      </c>
      <c r="BH1329" s="113" t="str">
        <f t="shared" si="668"/>
        <v/>
      </c>
      <c r="BI1329" s="113" t="str">
        <f t="shared" si="669"/>
        <v/>
      </c>
      <c r="BJ1329" s="113" t="str">
        <f t="shared" si="670"/>
        <v/>
      </c>
      <c r="BK1329" s="113" t="str">
        <f t="shared" si="671"/>
        <v/>
      </c>
      <c r="BL1329" s="113" t="str">
        <f t="shared" si="672"/>
        <v/>
      </c>
      <c r="BM1329" s="113" t="str">
        <f t="shared" si="673"/>
        <v/>
      </c>
      <c r="BN1329" s="113" t="str">
        <f t="shared" si="674"/>
        <v/>
      </c>
    </row>
    <row r="1330" spans="1:66">
      <c r="A1330" s="111">
        <f>IF('Data Entry'!$H$4="","",'Data Entry'!$H$4)</f>
        <v>8</v>
      </c>
      <c r="B1330" s="111" t="str">
        <f>IF('Data Entry'!B1335="","",'Data Entry'!B1335)</f>
        <v/>
      </c>
      <c r="C1330" s="111" t="str">
        <f>IF('Data Entry'!C1335="","",'Data Entry'!C1335)</f>
        <v/>
      </c>
      <c r="D1330" s="114" t="str">
        <f>IF('Data Entry'!D1335="","",'Data Entry'!D1335)</f>
        <v/>
      </c>
      <c r="E1330" s="111" t="str">
        <f>IF('Data Entry'!E1335="","",UPPER('Data Entry'!E1335))</f>
        <v/>
      </c>
      <c r="F1330" s="111"/>
      <c r="G1330" s="111" t="str">
        <f>IF('Data Entry'!F1335="","",UPPER('Data Entry'!F1335))</f>
        <v/>
      </c>
      <c r="H1330" s="111"/>
      <c r="I1330" s="111"/>
      <c r="J1330" s="111"/>
      <c r="K1330" s="111" t="str">
        <f>IF('Data Entry'!G1335="","",'Data Entry'!G1335)</f>
        <v/>
      </c>
      <c r="L1330" s="111" t="str">
        <f>IF('Data Entry'!H1335="","",'Data Entry'!H1335)</f>
        <v/>
      </c>
      <c r="M1330" s="111"/>
      <c r="N1330" s="111"/>
      <c r="O1330" s="111"/>
      <c r="P1330" s="111"/>
      <c r="Q1330" s="111"/>
      <c r="R1330" s="111"/>
      <c r="S1330" s="111"/>
      <c r="T1330" s="111"/>
      <c r="U1330" s="111"/>
      <c r="V1330" s="111"/>
      <c r="W1330" s="111"/>
      <c r="X1330" s="111"/>
      <c r="Y1330" s="111"/>
      <c r="Z1330" s="111"/>
      <c r="AA1330" s="111"/>
      <c r="AB1330" s="111"/>
      <c r="AC1330" s="111"/>
      <c r="AD1330" s="111"/>
      <c r="AE1330" s="112"/>
      <c r="AF1330" s="68" t="str">
        <f>IF(AK1330="","",IF(AK1330&gt;0,COUNT($AG$2:AG1330),""))</f>
        <v/>
      </c>
      <c r="AG1330" s="113">
        <f t="shared" si="643"/>
        <v>8</v>
      </c>
      <c r="AH1330" s="113" t="str">
        <f t="shared" si="644"/>
        <v/>
      </c>
      <c r="AI1330" s="113" t="str">
        <f t="shared" si="645"/>
        <v/>
      </c>
      <c r="AJ1330" s="113" t="str">
        <f t="shared" si="646"/>
        <v/>
      </c>
      <c r="AK1330" s="113" t="str">
        <f t="shared" si="647"/>
        <v/>
      </c>
      <c r="AL1330" s="113">
        <f t="shared" si="648"/>
        <v>0</v>
      </c>
      <c r="AM1330" s="113" t="str">
        <f t="shared" si="649"/>
        <v/>
      </c>
      <c r="AN1330" s="113">
        <f t="shared" si="650"/>
        <v>0</v>
      </c>
      <c r="AO1330" s="113">
        <f t="shared" si="651"/>
        <v>0</v>
      </c>
      <c r="AP1330" s="113">
        <f t="shared" si="652"/>
        <v>0</v>
      </c>
      <c r="AQ1330" s="113" t="str">
        <f t="shared" si="653"/>
        <v/>
      </c>
      <c r="AR1330" s="113" t="str">
        <f t="shared" si="654"/>
        <v/>
      </c>
      <c r="AS1330" s="113">
        <f t="shared" si="655"/>
        <v>0</v>
      </c>
      <c r="AT1330" s="113">
        <f t="shared" si="656"/>
        <v>0</v>
      </c>
      <c r="AU1330" s="113">
        <f t="shared" si="657"/>
        <v>0</v>
      </c>
      <c r="AV1330" s="113">
        <f t="shared" si="658"/>
        <v>0</v>
      </c>
      <c r="AX1330" s="68" t="str">
        <f>IF(BC1330="","",IF(BC1330&gt;0,COUNT($AY$2:AY1330),""))</f>
        <v/>
      </c>
      <c r="AY1330" s="113" t="str">
        <f t="shared" si="659"/>
        <v/>
      </c>
      <c r="AZ1330" s="113" t="str">
        <f t="shared" si="660"/>
        <v/>
      </c>
      <c r="BA1330" s="113" t="str">
        <f t="shared" si="661"/>
        <v/>
      </c>
      <c r="BB1330" s="113" t="str">
        <f t="shared" si="662"/>
        <v/>
      </c>
      <c r="BC1330" s="113" t="str">
        <f t="shared" si="663"/>
        <v/>
      </c>
      <c r="BD1330" s="113" t="str">
        <f t="shared" si="664"/>
        <v/>
      </c>
      <c r="BE1330" s="113" t="str">
        <f t="shared" si="665"/>
        <v/>
      </c>
      <c r="BF1330" s="113" t="str">
        <f t="shared" si="666"/>
        <v/>
      </c>
      <c r="BG1330" s="113" t="str">
        <f t="shared" si="667"/>
        <v/>
      </c>
      <c r="BH1330" s="113" t="str">
        <f t="shared" si="668"/>
        <v/>
      </c>
      <c r="BI1330" s="113" t="str">
        <f t="shared" si="669"/>
        <v/>
      </c>
      <c r="BJ1330" s="113" t="str">
        <f t="shared" si="670"/>
        <v/>
      </c>
      <c r="BK1330" s="113" t="str">
        <f t="shared" si="671"/>
        <v/>
      </c>
      <c r="BL1330" s="113" t="str">
        <f t="shared" si="672"/>
        <v/>
      </c>
      <c r="BM1330" s="113" t="str">
        <f t="shared" si="673"/>
        <v/>
      </c>
      <c r="BN1330" s="113" t="str">
        <f t="shared" si="674"/>
        <v/>
      </c>
    </row>
    <row r="1331" spans="1:66">
      <c r="A1331" s="111">
        <f>IF('Data Entry'!$H$4="","",'Data Entry'!$H$4)</f>
        <v>8</v>
      </c>
      <c r="B1331" s="111" t="str">
        <f>IF('Data Entry'!B1336="","",'Data Entry'!B1336)</f>
        <v/>
      </c>
      <c r="C1331" s="111" t="str">
        <f>IF('Data Entry'!C1336="","",'Data Entry'!C1336)</f>
        <v/>
      </c>
      <c r="D1331" s="114" t="str">
        <f>IF('Data Entry'!D1336="","",'Data Entry'!D1336)</f>
        <v/>
      </c>
      <c r="E1331" s="111" t="str">
        <f>IF('Data Entry'!E1336="","",UPPER('Data Entry'!E1336))</f>
        <v/>
      </c>
      <c r="F1331" s="111"/>
      <c r="G1331" s="111" t="str">
        <f>IF('Data Entry'!F1336="","",UPPER('Data Entry'!F1336))</f>
        <v/>
      </c>
      <c r="H1331" s="111"/>
      <c r="I1331" s="111"/>
      <c r="J1331" s="111"/>
      <c r="K1331" s="111" t="str">
        <f>IF('Data Entry'!G1336="","",'Data Entry'!G1336)</f>
        <v/>
      </c>
      <c r="L1331" s="111" t="str">
        <f>IF('Data Entry'!H1336="","",'Data Entry'!H1336)</f>
        <v/>
      </c>
      <c r="M1331" s="111"/>
      <c r="N1331" s="111"/>
      <c r="O1331" s="111"/>
      <c r="P1331" s="111"/>
      <c r="Q1331" s="111"/>
      <c r="R1331" s="111"/>
      <c r="S1331" s="111"/>
      <c r="T1331" s="111"/>
      <c r="U1331" s="111"/>
      <c r="V1331" s="111"/>
      <c r="W1331" s="111"/>
      <c r="X1331" s="111"/>
      <c r="Y1331" s="111"/>
      <c r="Z1331" s="111"/>
      <c r="AA1331" s="111"/>
      <c r="AB1331" s="111"/>
      <c r="AC1331" s="111"/>
      <c r="AD1331" s="111"/>
      <c r="AE1331" s="112"/>
      <c r="AF1331" s="68" t="str">
        <f>IF(AK1331="","",IF(AK1331&gt;0,COUNT($AG$2:AG1331),""))</f>
        <v/>
      </c>
      <c r="AG1331" s="113">
        <f t="shared" si="643"/>
        <v>8</v>
      </c>
      <c r="AH1331" s="113" t="str">
        <f t="shared" si="644"/>
        <v/>
      </c>
      <c r="AI1331" s="113" t="str">
        <f t="shared" si="645"/>
        <v/>
      </c>
      <c r="AJ1331" s="113" t="str">
        <f t="shared" si="646"/>
        <v/>
      </c>
      <c r="AK1331" s="113" t="str">
        <f t="shared" si="647"/>
        <v/>
      </c>
      <c r="AL1331" s="113">
        <f t="shared" si="648"/>
        <v>0</v>
      </c>
      <c r="AM1331" s="113" t="str">
        <f t="shared" si="649"/>
        <v/>
      </c>
      <c r="AN1331" s="113">
        <f t="shared" si="650"/>
        <v>0</v>
      </c>
      <c r="AO1331" s="113">
        <f t="shared" si="651"/>
        <v>0</v>
      </c>
      <c r="AP1331" s="113">
        <f t="shared" si="652"/>
        <v>0</v>
      </c>
      <c r="AQ1331" s="113" t="str">
        <f t="shared" si="653"/>
        <v/>
      </c>
      <c r="AR1331" s="113" t="str">
        <f t="shared" si="654"/>
        <v/>
      </c>
      <c r="AS1331" s="113">
        <f t="shared" si="655"/>
        <v>0</v>
      </c>
      <c r="AT1331" s="113">
        <f t="shared" si="656"/>
        <v>0</v>
      </c>
      <c r="AU1331" s="113">
        <f t="shared" si="657"/>
        <v>0</v>
      </c>
      <c r="AV1331" s="113">
        <f t="shared" si="658"/>
        <v>0</v>
      </c>
      <c r="AX1331" s="68" t="str">
        <f>IF(BC1331="","",IF(BC1331&gt;0,COUNT($AY$2:AY1331),""))</f>
        <v/>
      </c>
      <c r="AY1331" s="113" t="str">
        <f t="shared" si="659"/>
        <v/>
      </c>
      <c r="AZ1331" s="113" t="str">
        <f t="shared" si="660"/>
        <v/>
      </c>
      <c r="BA1331" s="113" t="str">
        <f t="shared" si="661"/>
        <v/>
      </c>
      <c r="BB1331" s="113" t="str">
        <f t="shared" si="662"/>
        <v/>
      </c>
      <c r="BC1331" s="113" t="str">
        <f t="shared" si="663"/>
        <v/>
      </c>
      <c r="BD1331" s="113" t="str">
        <f t="shared" si="664"/>
        <v/>
      </c>
      <c r="BE1331" s="113" t="str">
        <f t="shared" si="665"/>
        <v/>
      </c>
      <c r="BF1331" s="113" t="str">
        <f t="shared" si="666"/>
        <v/>
      </c>
      <c r="BG1331" s="113" t="str">
        <f t="shared" si="667"/>
        <v/>
      </c>
      <c r="BH1331" s="113" t="str">
        <f t="shared" si="668"/>
        <v/>
      </c>
      <c r="BI1331" s="113" t="str">
        <f t="shared" si="669"/>
        <v/>
      </c>
      <c r="BJ1331" s="113" t="str">
        <f t="shared" si="670"/>
        <v/>
      </c>
      <c r="BK1331" s="113" t="str">
        <f t="shared" si="671"/>
        <v/>
      </c>
      <c r="BL1331" s="113" t="str">
        <f t="shared" si="672"/>
        <v/>
      </c>
      <c r="BM1331" s="113" t="str">
        <f t="shared" si="673"/>
        <v/>
      </c>
      <c r="BN1331" s="113" t="str">
        <f t="shared" si="674"/>
        <v/>
      </c>
    </row>
    <row r="1332" spans="1:66">
      <c r="A1332" s="111">
        <f>IF('Data Entry'!$H$4="","",'Data Entry'!$H$4)</f>
        <v>8</v>
      </c>
      <c r="B1332" s="111" t="str">
        <f>IF('Data Entry'!B1337="","",'Data Entry'!B1337)</f>
        <v/>
      </c>
      <c r="C1332" s="111" t="str">
        <f>IF('Data Entry'!C1337="","",'Data Entry'!C1337)</f>
        <v/>
      </c>
      <c r="D1332" s="114" t="str">
        <f>IF('Data Entry'!D1337="","",'Data Entry'!D1337)</f>
        <v/>
      </c>
      <c r="E1332" s="111" t="str">
        <f>IF('Data Entry'!E1337="","",UPPER('Data Entry'!E1337))</f>
        <v/>
      </c>
      <c r="F1332" s="111"/>
      <c r="G1332" s="111" t="str">
        <f>IF('Data Entry'!F1337="","",UPPER('Data Entry'!F1337))</f>
        <v/>
      </c>
      <c r="H1332" s="111"/>
      <c r="I1332" s="111"/>
      <c r="J1332" s="111"/>
      <c r="K1332" s="111" t="str">
        <f>IF('Data Entry'!G1337="","",'Data Entry'!G1337)</f>
        <v/>
      </c>
      <c r="L1332" s="111" t="str">
        <f>IF('Data Entry'!H1337="","",'Data Entry'!H1337)</f>
        <v/>
      </c>
      <c r="M1332" s="111"/>
      <c r="N1332" s="111"/>
      <c r="O1332" s="111"/>
      <c r="P1332" s="111"/>
      <c r="Q1332" s="111"/>
      <c r="R1332" s="111"/>
      <c r="S1332" s="111"/>
      <c r="T1332" s="111"/>
      <c r="U1332" s="111"/>
      <c r="V1332" s="111"/>
      <c r="W1332" s="111"/>
      <c r="X1332" s="111"/>
      <c r="Y1332" s="111"/>
      <c r="Z1332" s="111"/>
      <c r="AA1332" s="111"/>
      <c r="AB1332" s="111"/>
      <c r="AC1332" s="111"/>
      <c r="AD1332" s="111"/>
      <c r="AE1332" s="112"/>
      <c r="AF1332" s="68" t="str">
        <f>IF(AK1332="","",IF(AK1332&gt;0,COUNT($AG$2:AG1332),""))</f>
        <v/>
      </c>
      <c r="AG1332" s="113">
        <f t="shared" si="643"/>
        <v>8</v>
      </c>
      <c r="AH1332" s="113" t="str">
        <f t="shared" si="644"/>
        <v/>
      </c>
      <c r="AI1332" s="113" t="str">
        <f t="shared" si="645"/>
        <v/>
      </c>
      <c r="AJ1332" s="113" t="str">
        <f t="shared" si="646"/>
        <v/>
      </c>
      <c r="AK1332" s="113" t="str">
        <f t="shared" si="647"/>
        <v/>
      </c>
      <c r="AL1332" s="113">
        <f t="shared" si="648"/>
        <v>0</v>
      </c>
      <c r="AM1332" s="113" t="str">
        <f t="shared" si="649"/>
        <v/>
      </c>
      <c r="AN1332" s="113">
        <f t="shared" si="650"/>
        <v>0</v>
      </c>
      <c r="AO1332" s="113">
        <f t="shared" si="651"/>
        <v>0</v>
      </c>
      <c r="AP1332" s="113">
        <f t="shared" si="652"/>
        <v>0</v>
      </c>
      <c r="AQ1332" s="113" t="str">
        <f t="shared" si="653"/>
        <v/>
      </c>
      <c r="AR1332" s="113" t="str">
        <f t="shared" si="654"/>
        <v/>
      </c>
      <c r="AS1332" s="113">
        <f t="shared" si="655"/>
        <v>0</v>
      </c>
      <c r="AT1332" s="113">
        <f t="shared" si="656"/>
        <v>0</v>
      </c>
      <c r="AU1332" s="113">
        <f t="shared" si="657"/>
        <v>0</v>
      </c>
      <c r="AV1332" s="113">
        <f t="shared" si="658"/>
        <v>0</v>
      </c>
      <c r="AX1332" s="68" t="str">
        <f>IF(BC1332="","",IF(BC1332&gt;0,COUNT($AY$2:AY1332),""))</f>
        <v/>
      </c>
      <c r="AY1332" s="113" t="str">
        <f t="shared" si="659"/>
        <v/>
      </c>
      <c r="AZ1332" s="113" t="str">
        <f t="shared" si="660"/>
        <v/>
      </c>
      <c r="BA1332" s="113" t="str">
        <f t="shared" si="661"/>
        <v/>
      </c>
      <c r="BB1332" s="113" t="str">
        <f t="shared" si="662"/>
        <v/>
      </c>
      <c r="BC1332" s="113" t="str">
        <f t="shared" si="663"/>
        <v/>
      </c>
      <c r="BD1332" s="113" t="str">
        <f t="shared" si="664"/>
        <v/>
      </c>
      <c r="BE1332" s="113" t="str">
        <f t="shared" si="665"/>
        <v/>
      </c>
      <c r="BF1332" s="113" t="str">
        <f t="shared" si="666"/>
        <v/>
      </c>
      <c r="BG1332" s="113" t="str">
        <f t="shared" si="667"/>
        <v/>
      </c>
      <c r="BH1332" s="113" t="str">
        <f t="shared" si="668"/>
        <v/>
      </c>
      <c r="BI1332" s="113" t="str">
        <f t="shared" si="669"/>
        <v/>
      </c>
      <c r="BJ1332" s="113" t="str">
        <f t="shared" si="670"/>
        <v/>
      </c>
      <c r="BK1332" s="113" t="str">
        <f t="shared" si="671"/>
        <v/>
      </c>
      <c r="BL1332" s="113" t="str">
        <f t="shared" si="672"/>
        <v/>
      </c>
      <c r="BM1332" s="113" t="str">
        <f t="shared" si="673"/>
        <v/>
      </c>
      <c r="BN1332" s="113" t="str">
        <f t="shared" si="674"/>
        <v/>
      </c>
    </row>
    <row r="1333" spans="1:66">
      <c r="A1333" s="111">
        <f>IF('Data Entry'!$H$4="","",'Data Entry'!$H$4)</f>
        <v>8</v>
      </c>
      <c r="B1333" s="111" t="str">
        <f>IF('Data Entry'!B1338="","",'Data Entry'!B1338)</f>
        <v/>
      </c>
      <c r="C1333" s="111" t="str">
        <f>IF('Data Entry'!C1338="","",'Data Entry'!C1338)</f>
        <v/>
      </c>
      <c r="D1333" s="114" t="str">
        <f>IF('Data Entry'!D1338="","",'Data Entry'!D1338)</f>
        <v/>
      </c>
      <c r="E1333" s="111" t="str">
        <f>IF('Data Entry'!E1338="","",UPPER('Data Entry'!E1338))</f>
        <v/>
      </c>
      <c r="F1333" s="111"/>
      <c r="G1333" s="111" t="str">
        <f>IF('Data Entry'!F1338="","",UPPER('Data Entry'!F1338))</f>
        <v/>
      </c>
      <c r="H1333" s="111"/>
      <c r="I1333" s="111"/>
      <c r="J1333" s="111"/>
      <c r="K1333" s="111" t="str">
        <f>IF('Data Entry'!G1338="","",'Data Entry'!G1338)</f>
        <v/>
      </c>
      <c r="L1333" s="111" t="str">
        <f>IF('Data Entry'!H1338="","",'Data Entry'!H1338)</f>
        <v/>
      </c>
      <c r="M1333" s="111"/>
      <c r="N1333" s="111"/>
      <c r="O1333" s="111"/>
      <c r="P1333" s="111"/>
      <c r="Q1333" s="111"/>
      <c r="R1333" s="111"/>
      <c r="S1333" s="111"/>
      <c r="T1333" s="111"/>
      <c r="U1333" s="111"/>
      <c r="V1333" s="111"/>
      <c r="W1333" s="111"/>
      <c r="X1333" s="111"/>
      <c r="Y1333" s="111"/>
      <c r="Z1333" s="111"/>
      <c r="AA1333" s="111"/>
      <c r="AB1333" s="111"/>
      <c r="AC1333" s="111"/>
      <c r="AD1333" s="111"/>
      <c r="AE1333" s="112"/>
      <c r="AF1333" s="68" t="str">
        <f>IF(AK1333="","",IF(AK1333&gt;0,COUNT($AG$2:AG1333),""))</f>
        <v/>
      </c>
      <c r="AG1333" s="113">
        <f t="shared" si="643"/>
        <v>8</v>
      </c>
      <c r="AH1333" s="113" t="str">
        <f t="shared" si="644"/>
        <v/>
      </c>
      <c r="AI1333" s="113" t="str">
        <f t="shared" si="645"/>
        <v/>
      </c>
      <c r="AJ1333" s="113" t="str">
        <f t="shared" si="646"/>
        <v/>
      </c>
      <c r="AK1333" s="113" t="str">
        <f t="shared" si="647"/>
        <v/>
      </c>
      <c r="AL1333" s="113">
        <f t="shared" si="648"/>
        <v>0</v>
      </c>
      <c r="AM1333" s="113" t="str">
        <f t="shared" si="649"/>
        <v/>
      </c>
      <c r="AN1333" s="113">
        <f t="shared" si="650"/>
        <v>0</v>
      </c>
      <c r="AO1333" s="113">
        <f t="shared" si="651"/>
        <v>0</v>
      </c>
      <c r="AP1333" s="113">
        <f t="shared" si="652"/>
        <v>0</v>
      </c>
      <c r="AQ1333" s="113" t="str">
        <f t="shared" si="653"/>
        <v/>
      </c>
      <c r="AR1333" s="113" t="str">
        <f t="shared" si="654"/>
        <v/>
      </c>
      <c r="AS1333" s="113">
        <f t="shared" si="655"/>
        <v>0</v>
      </c>
      <c r="AT1333" s="113">
        <f t="shared" si="656"/>
        <v>0</v>
      </c>
      <c r="AU1333" s="113">
        <f t="shared" si="657"/>
        <v>0</v>
      </c>
      <c r="AV1333" s="113">
        <f t="shared" si="658"/>
        <v>0</v>
      </c>
      <c r="AX1333" s="68" t="str">
        <f>IF(BC1333="","",IF(BC1333&gt;0,COUNT($AY$2:AY1333),""))</f>
        <v/>
      </c>
      <c r="AY1333" s="113" t="str">
        <f t="shared" si="659"/>
        <v/>
      </c>
      <c r="AZ1333" s="113" t="str">
        <f t="shared" si="660"/>
        <v/>
      </c>
      <c r="BA1333" s="113" t="str">
        <f t="shared" si="661"/>
        <v/>
      </c>
      <c r="BB1333" s="113" t="str">
        <f t="shared" si="662"/>
        <v/>
      </c>
      <c r="BC1333" s="113" t="str">
        <f t="shared" si="663"/>
        <v/>
      </c>
      <c r="BD1333" s="113" t="str">
        <f t="shared" si="664"/>
        <v/>
      </c>
      <c r="BE1333" s="113" t="str">
        <f t="shared" si="665"/>
        <v/>
      </c>
      <c r="BF1333" s="113" t="str">
        <f t="shared" si="666"/>
        <v/>
      </c>
      <c r="BG1333" s="113" t="str">
        <f t="shared" si="667"/>
        <v/>
      </c>
      <c r="BH1333" s="113" t="str">
        <f t="shared" si="668"/>
        <v/>
      </c>
      <c r="BI1333" s="113" t="str">
        <f t="shared" si="669"/>
        <v/>
      </c>
      <c r="BJ1333" s="113" t="str">
        <f t="shared" si="670"/>
        <v/>
      </c>
      <c r="BK1333" s="113" t="str">
        <f t="shared" si="671"/>
        <v/>
      </c>
      <c r="BL1333" s="113" t="str">
        <f t="shared" si="672"/>
        <v/>
      </c>
      <c r="BM1333" s="113" t="str">
        <f t="shared" si="673"/>
        <v/>
      </c>
      <c r="BN1333" s="113" t="str">
        <f t="shared" si="674"/>
        <v/>
      </c>
    </row>
    <row r="1334" spans="1:66">
      <c r="A1334" s="111">
        <f>IF('Data Entry'!$H$4="","",'Data Entry'!$H$4)</f>
        <v>8</v>
      </c>
      <c r="B1334" s="111" t="str">
        <f>IF('Data Entry'!B1339="","",'Data Entry'!B1339)</f>
        <v/>
      </c>
      <c r="C1334" s="111" t="str">
        <f>IF('Data Entry'!C1339="","",'Data Entry'!C1339)</f>
        <v/>
      </c>
      <c r="D1334" s="114" t="str">
        <f>IF('Data Entry'!D1339="","",'Data Entry'!D1339)</f>
        <v/>
      </c>
      <c r="E1334" s="111" t="str">
        <f>IF('Data Entry'!E1339="","",UPPER('Data Entry'!E1339))</f>
        <v/>
      </c>
      <c r="F1334" s="111"/>
      <c r="G1334" s="111" t="str">
        <f>IF('Data Entry'!F1339="","",UPPER('Data Entry'!F1339))</f>
        <v/>
      </c>
      <c r="H1334" s="111"/>
      <c r="I1334" s="111"/>
      <c r="J1334" s="111"/>
      <c r="K1334" s="111" t="str">
        <f>IF('Data Entry'!G1339="","",'Data Entry'!G1339)</f>
        <v/>
      </c>
      <c r="L1334" s="111" t="str">
        <f>IF('Data Entry'!H1339="","",'Data Entry'!H1339)</f>
        <v/>
      </c>
      <c r="M1334" s="111"/>
      <c r="N1334" s="111"/>
      <c r="O1334" s="111"/>
      <c r="P1334" s="111"/>
      <c r="Q1334" s="111"/>
      <c r="R1334" s="111"/>
      <c r="S1334" s="111"/>
      <c r="T1334" s="111"/>
      <c r="U1334" s="111"/>
      <c r="V1334" s="111"/>
      <c r="W1334" s="111"/>
      <c r="X1334" s="111"/>
      <c r="Y1334" s="111"/>
      <c r="Z1334" s="111"/>
      <c r="AA1334" s="111"/>
      <c r="AB1334" s="111"/>
      <c r="AC1334" s="111"/>
      <c r="AD1334" s="111"/>
      <c r="AE1334" s="112"/>
      <c r="AF1334" s="68" t="str">
        <f>IF(AK1334="","",IF(AK1334&gt;0,COUNT($AG$2:AG1334),""))</f>
        <v/>
      </c>
      <c r="AG1334" s="113">
        <f t="shared" si="643"/>
        <v>8</v>
      </c>
      <c r="AH1334" s="113" t="str">
        <f t="shared" si="644"/>
        <v/>
      </c>
      <c r="AI1334" s="113" t="str">
        <f t="shared" si="645"/>
        <v/>
      </c>
      <c r="AJ1334" s="113" t="str">
        <f t="shared" si="646"/>
        <v/>
      </c>
      <c r="AK1334" s="113" t="str">
        <f t="shared" si="647"/>
        <v/>
      </c>
      <c r="AL1334" s="113">
        <f t="shared" si="648"/>
        <v>0</v>
      </c>
      <c r="AM1334" s="113" t="str">
        <f t="shared" si="649"/>
        <v/>
      </c>
      <c r="AN1334" s="113">
        <f t="shared" si="650"/>
        <v>0</v>
      </c>
      <c r="AO1334" s="113">
        <f t="shared" si="651"/>
        <v>0</v>
      </c>
      <c r="AP1334" s="113">
        <f t="shared" si="652"/>
        <v>0</v>
      </c>
      <c r="AQ1334" s="113" t="str">
        <f t="shared" si="653"/>
        <v/>
      </c>
      <c r="AR1334" s="113" t="str">
        <f t="shared" si="654"/>
        <v/>
      </c>
      <c r="AS1334" s="113">
        <f t="shared" si="655"/>
        <v>0</v>
      </c>
      <c r="AT1334" s="113">
        <f t="shared" si="656"/>
        <v>0</v>
      </c>
      <c r="AU1334" s="113">
        <f t="shared" si="657"/>
        <v>0</v>
      </c>
      <c r="AV1334" s="113">
        <f t="shared" si="658"/>
        <v>0</v>
      </c>
      <c r="AX1334" s="68" t="str">
        <f>IF(BC1334="","",IF(BC1334&gt;0,COUNT($AY$2:AY1334),""))</f>
        <v/>
      </c>
      <c r="AY1334" s="113" t="str">
        <f t="shared" si="659"/>
        <v/>
      </c>
      <c r="AZ1334" s="113" t="str">
        <f t="shared" si="660"/>
        <v/>
      </c>
      <c r="BA1334" s="113" t="str">
        <f t="shared" si="661"/>
        <v/>
      </c>
      <c r="BB1334" s="113" t="str">
        <f t="shared" si="662"/>
        <v/>
      </c>
      <c r="BC1334" s="113" t="str">
        <f t="shared" si="663"/>
        <v/>
      </c>
      <c r="BD1334" s="113" t="str">
        <f t="shared" si="664"/>
        <v/>
      </c>
      <c r="BE1334" s="113" t="str">
        <f t="shared" si="665"/>
        <v/>
      </c>
      <c r="BF1334" s="113" t="str">
        <f t="shared" si="666"/>
        <v/>
      </c>
      <c r="BG1334" s="113" t="str">
        <f t="shared" si="667"/>
        <v/>
      </c>
      <c r="BH1334" s="113" t="str">
        <f t="shared" si="668"/>
        <v/>
      </c>
      <c r="BI1334" s="113" t="str">
        <f t="shared" si="669"/>
        <v/>
      </c>
      <c r="BJ1334" s="113" t="str">
        <f t="shared" si="670"/>
        <v/>
      </c>
      <c r="BK1334" s="113" t="str">
        <f t="shared" si="671"/>
        <v/>
      </c>
      <c r="BL1334" s="113" t="str">
        <f t="shared" si="672"/>
        <v/>
      </c>
      <c r="BM1334" s="113" t="str">
        <f t="shared" si="673"/>
        <v/>
      </c>
      <c r="BN1334" s="113" t="str">
        <f t="shared" si="674"/>
        <v/>
      </c>
    </row>
    <row r="1335" spans="1:66">
      <c r="A1335" s="111">
        <f>IF('Data Entry'!$H$4="","",'Data Entry'!$H$4)</f>
        <v>8</v>
      </c>
      <c r="B1335" s="111" t="str">
        <f>IF('Data Entry'!B1340="","",'Data Entry'!B1340)</f>
        <v/>
      </c>
      <c r="C1335" s="111" t="str">
        <f>IF('Data Entry'!C1340="","",'Data Entry'!C1340)</f>
        <v/>
      </c>
      <c r="D1335" s="114" t="str">
        <f>IF('Data Entry'!D1340="","",'Data Entry'!D1340)</f>
        <v/>
      </c>
      <c r="E1335" s="111" t="str">
        <f>IF('Data Entry'!E1340="","",UPPER('Data Entry'!E1340))</f>
        <v/>
      </c>
      <c r="F1335" s="111"/>
      <c r="G1335" s="111" t="str">
        <f>IF('Data Entry'!F1340="","",UPPER('Data Entry'!F1340))</f>
        <v/>
      </c>
      <c r="H1335" s="111"/>
      <c r="I1335" s="111"/>
      <c r="J1335" s="111"/>
      <c r="K1335" s="111" t="str">
        <f>IF('Data Entry'!G1340="","",'Data Entry'!G1340)</f>
        <v/>
      </c>
      <c r="L1335" s="111" t="str">
        <f>IF('Data Entry'!H1340="","",'Data Entry'!H1340)</f>
        <v/>
      </c>
      <c r="M1335" s="111"/>
      <c r="N1335" s="111"/>
      <c r="O1335" s="111"/>
      <c r="P1335" s="111"/>
      <c r="Q1335" s="111"/>
      <c r="R1335" s="111"/>
      <c r="S1335" s="111"/>
      <c r="T1335" s="111"/>
      <c r="U1335" s="111"/>
      <c r="V1335" s="111"/>
      <c r="W1335" s="111"/>
      <c r="X1335" s="111"/>
      <c r="Y1335" s="111"/>
      <c r="Z1335" s="111"/>
      <c r="AA1335" s="111"/>
      <c r="AB1335" s="111"/>
      <c r="AC1335" s="111"/>
      <c r="AD1335" s="111"/>
      <c r="AE1335" s="112"/>
      <c r="AF1335" s="68" t="str">
        <f>IF(AK1335="","",IF(AK1335&gt;0,COUNT($AG$2:AG1335),""))</f>
        <v/>
      </c>
      <c r="AG1335" s="113">
        <f t="shared" si="643"/>
        <v>8</v>
      </c>
      <c r="AH1335" s="113" t="str">
        <f t="shared" si="644"/>
        <v/>
      </c>
      <c r="AI1335" s="113" t="str">
        <f t="shared" si="645"/>
        <v/>
      </c>
      <c r="AJ1335" s="113" t="str">
        <f t="shared" si="646"/>
        <v/>
      </c>
      <c r="AK1335" s="113" t="str">
        <f t="shared" si="647"/>
        <v/>
      </c>
      <c r="AL1335" s="113">
        <f t="shared" si="648"/>
        <v>0</v>
      </c>
      <c r="AM1335" s="113" t="str">
        <f t="shared" si="649"/>
        <v/>
      </c>
      <c r="AN1335" s="113">
        <f t="shared" si="650"/>
        <v>0</v>
      </c>
      <c r="AO1335" s="113">
        <f t="shared" si="651"/>
        <v>0</v>
      </c>
      <c r="AP1335" s="113">
        <f t="shared" si="652"/>
        <v>0</v>
      </c>
      <c r="AQ1335" s="113" t="str">
        <f t="shared" si="653"/>
        <v/>
      </c>
      <c r="AR1335" s="113" t="str">
        <f t="shared" si="654"/>
        <v/>
      </c>
      <c r="AS1335" s="113">
        <f t="shared" si="655"/>
        <v>0</v>
      </c>
      <c r="AT1335" s="113">
        <f t="shared" si="656"/>
        <v>0</v>
      </c>
      <c r="AU1335" s="113">
        <f t="shared" si="657"/>
        <v>0</v>
      </c>
      <c r="AV1335" s="113">
        <f t="shared" si="658"/>
        <v>0</v>
      </c>
      <c r="AX1335" s="68" t="str">
        <f>IF(BC1335="","",IF(BC1335&gt;0,COUNT($AY$2:AY1335),""))</f>
        <v/>
      </c>
      <c r="AY1335" s="113" t="str">
        <f t="shared" si="659"/>
        <v/>
      </c>
      <c r="AZ1335" s="113" t="str">
        <f t="shared" si="660"/>
        <v/>
      </c>
      <c r="BA1335" s="113" t="str">
        <f t="shared" si="661"/>
        <v/>
      </c>
      <c r="BB1335" s="113" t="str">
        <f t="shared" si="662"/>
        <v/>
      </c>
      <c r="BC1335" s="113" t="str">
        <f t="shared" si="663"/>
        <v/>
      </c>
      <c r="BD1335" s="113" t="str">
        <f t="shared" si="664"/>
        <v/>
      </c>
      <c r="BE1335" s="113" t="str">
        <f t="shared" si="665"/>
        <v/>
      </c>
      <c r="BF1335" s="113" t="str">
        <f t="shared" si="666"/>
        <v/>
      </c>
      <c r="BG1335" s="113" t="str">
        <f t="shared" si="667"/>
        <v/>
      </c>
      <c r="BH1335" s="113" t="str">
        <f t="shared" si="668"/>
        <v/>
      </c>
      <c r="BI1335" s="113" t="str">
        <f t="shared" si="669"/>
        <v/>
      </c>
      <c r="BJ1335" s="113" t="str">
        <f t="shared" si="670"/>
        <v/>
      </c>
      <c r="BK1335" s="113" t="str">
        <f t="shared" si="671"/>
        <v/>
      </c>
      <c r="BL1335" s="113" t="str">
        <f t="shared" si="672"/>
        <v/>
      </c>
      <c r="BM1335" s="113" t="str">
        <f t="shared" si="673"/>
        <v/>
      </c>
      <c r="BN1335" s="113" t="str">
        <f t="shared" si="674"/>
        <v/>
      </c>
    </row>
    <row r="1336" spans="1:66">
      <c r="A1336" s="111">
        <f>IF('Data Entry'!$H$4="","",'Data Entry'!$H$4)</f>
        <v>8</v>
      </c>
      <c r="B1336" s="111" t="str">
        <f>IF('Data Entry'!B1341="","",'Data Entry'!B1341)</f>
        <v/>
      </c>
      <c r="C1336" s="111" t="str">
        <f>IF('Data Entry'!C1341="","",'Data Entry'!C1341)</f>
        <v/>
      </c>
      <c r="D1336" s="114" t="str">
        <f>IF('Data Entry'!D1341="","",'Data Entry'!D1341)</f>
        <v/>
      </c>
      <c r="E1336" s="111" t="str">
        <f>IF('Data Entry'!E1341="","",UPPER('Data Entry'!E1341))</f>
        <v/>
      </c>
      <c r="F1336" s="111"/>
      <c r="G1336" s="111" t="str">
        <f>IF('Data Entry'!F1341="","",UPPER('Data Entry'!F1341))</f>
        <v/>
      </c>
      <c r="H1336" s="111"/>
      <c r="I1336" s="111"/>
      <c r="J1336" s="111"/>
      <c r="K1336" s="111" t="str">
        <f>IF('Data Entry'!G1341="","",'Data Entry'!G1341)</f>
        <v/>
      </c>
      <c r="L1336" s="111" t="str">
        <f>IF('Data Entry'!H1341="","",'Data Entry'!H1341)</f>
        <v/>
      </c>
      <c r="M1336" s="111"/>
      <c r="N1336" s="111"/>
      <c r="O1336" s="111"/>
      <c r="P1336" s="111"/>
      <c r="Q1336" s="111"/>
      <c r="R1336" s="111"/>
      <c r="S1336" s="111"/>
      <c r="T1336" s="111"/>
      <c r="U1336" s="111"/>
      <c r="V1336" s="111"/>
      <c r="W1336" s="111"/>
      <c r="X1336" s="111"/>
      <c r="Y1336" s="111"/>
      <c r="Z1336" s="111"/>
      <c r="AA1336" s="111"/>
      <c r="AB1336" s="111"/>
      <c r="AC1336" s="111"/>
      <c r="AD1336" s="111"/>
      <c r="AE1336" s="112"/>
      <c r="AF1336" s="68" t="str">
        <f>IF(AK1336="","",IF(AK1336&gt;0,COUNT($AG$2:AG1336),""))</f>
        <v/>
      </c>
      <c r="AG1336" s="113">
        <f t="shared" si="643"/>
        <v>8</v>
      </c>
      <c r="AH1336" s="113" t="str">
        <f t="shared" si="644"/>
        <v/>
      </c>
      <c r="AI1336" s="113" t="str">
        <f t="shared" si="645"/>
        <v/>
      </c>
      <c r="AJ1336" s="113" t="str">
        <f t="shared" si="646"/>
        <v/>
      </c>
      <c r="AK1336" s="113" t="str">
        <f t="shared" si="647"/>
        <v/>
      </c>
      <c r="AL1336" s="113">
        <f t="shared" si="648"/>
        <v>0</v>
      </c>
      <c r="AM1336" s="113" t="str">
        <f t="shared" si="649"/>
        <v/>
      </c>
      <c r="AN1336" s="113">
        <f t="shared" si="650"/>
        <v>0</v>
      </c>
      <c r="AO1336" s="113">
        <f t="shared" si="651"/>
        <v>0</v>
      </c>
      <c r="AP1336" s="113">
        <f t="shared" si="652"/>
        <v>0</v>
      </c>
      <c r="AQ1336" s="113" t="str">
        <f t="shared" si="653"/>
        <v/>
      </c>
      <c r="AR1336" s="113" t="str">
        <f t="shared" si="654"/>
        <v/>
      </c>
      <c r="AS1336" s="113">
        <f t="shared" si="655"/>
        <v>0</v>
      </c>
      <c r="AT1336" s="113">
        <f t="shared" si="656"/>
        <v>0</v>
      </c>
      <c r="AU1336" s="113">
        <f t="shared" si="657"/>
        <v>0</v>
      </c>
      <c r="AV1336" s="113">
        <f t="shared" si="658"/>
        <v>0</v>
      </c>
      <c r="AX1336" s="68" t="str">
        <f>IF(BC1336="","",IF(BC1336&gt;0,COUNT($AY$2:AY1336),""))</f>
        <v/>
      </c>
      <c r="AY1336" s="113" t="str">
        <f t="shared" si="659"/>
        <v/>
      </c>
      <c r="AZ1336" s="113" t="str">
        <f t="shared" si="660"/>
        <v/>
      </c>
      <c r="BA1336" s="113" t="str">
        <f t="shared" si="661"/>
        <v/>
      </c>
      <c r="BB1336" s="113" t="str">
        <f t="shared" si="662"/>
        <v/>
      </c>
      <c r="BC1336" s="113" t="str">
        <f t="shared" si="663"/>
        <v/>
      </c>
      <c r="BD1336" s="113" t="str">
        <f t="shared" si="664"/>
        <v/>
      </c>
      <c r="BE1336" s="113" t="str">
        <f t="shared" si="665"/>
        <v/>
      </c>
      <c r="BF1336" s="113" t="str">
        <f t="shared" si="666"/>
        <v/>
      </c>
      <c r="BG1336" s="113" t="str">
        <f t="shared" si="667"/>
        <v/>
      </c>
      <c r="BH1336" s="113" t="str">
        <f t="shared" si="668"/>
        <v/>
      </c>
      <c r="BI1336" s="113" t="str">
        <f t="shared" si="669"/>
        <v/>
      </c>
      <c r="BJ1336" s="113" t="str">
        <f t="shared" si="670"/>
        <v/>
      </c>
      <c r="BK1336" s="113" t="str">
        <f t="shared" si="671"/>
        <v/>
      </c>
      <c r="BL1336" s="113" t="str">
        <f t="shared" si="672"/>
        <v/>
      </c>
      <c r="BM1336" s="113" t="str">
        <f t="shared" si="673"/>
        <v/>
      </c>
      <c r="BN1336" s="113" t="str">
        <f t="shared" si="674"/>
        <v/>
      </c>
    </row>
    <row r="1337" spans="1:66">
      <c r="A1337" s="111">
        <f>IF('Data Entry'!$H$4="","",'Data Entry'!$H$4)</f>
        <v>8</v>
      </c>
      <c r="B1337" s="111" t="str">
        <f>IF('Data Entry'!B1342="","",'Data Entry'!B1342)</f>
        <v/>
      </c>
      <c r="C1337" s="111" t="str">
        <f>IF('Data Entry'!C1342="","",'Data Entry'!C1342)</f>
        <v/>
      </c>
      <c r="D1337" s="114" t="str">
        <f>IF('Data Entry'!D1342="","",'Data Entry'!D1342)</f>
        <v/>
      </c>
      <c r="E1337" s="111" t="str">
        <f>IF('Data Entry'!E1342="","",UPPER('Data Entry'!E1342))</f>
        <v/>
      </c>
      <c r="F1337" s="111"/>
      <c r="G1337" s="111" t="str">
        <f>IF('Data Entry'!F1342="","",UPPER('Data Entry'!F1342))</f>
        <v/>
      </c>
      <c r="H1337" s="111"/>
      <c r="I1337" s="111"/>
      <c r="J1337" s="111"/>
      <c r="K1337" s="111" t="str">
        <f>IF('Data Entry'!G1342="","",'Data Entry'!G1342)</f>
        <v/>
      </c>
      <c r="L1337" s="111" t="str">
        <f>IF('Data Entry'!H1342="","",'Data Entry'!H1342)</f>
        <v/>
      </c>
      <c r="M1337" s="111"/>
      <c r="N1337" s="111"/>
      <c r="O1337" s="111"/>
      <c r="P1337" s="111"/>
      <c r="Q1337" s="111"/>
      <c r="R1337" s="111"/>
      <c r="S1337" s="111"/>
      <c r="T1337" s="111"/>
      <c r="U1337" s="111"/>
      <c r="V1337" s="111"/>
      <c r="W1337" s="111"/>
      <c r="X1337" s="111"/>
      <c r="Y1337" s="111"/>
      <c r="Z1337" s="111"/>
      <c r="AA1337" s="111"/>
      <c r="AB1337" s="111"/>
      <c r="AC1337" s="111"/>
      <c r="AD1337" s="111"/>
      <c r="AE1337" s="112"/>
      <c r="AF1337" s="68" t="str">
        <f>IF(AK1337="","",IF(AK1337&gt;0,COUNT($AG$2:AG1337),""))</f>
        <v/>
      </c>
      <c r="AG1337" s="113">
        <f t="shared" si="643"/>
        <v>8</v>
      </c>
      <c r="AH1337" s="113" t="str">
        <f t="shared" si="644"/>
        <v/>
      </c>
      <c r="AI1337" s="113" t="str">
        <f t="shared" si="645"/>
        <v/>
      </c>
      <c r="AJ1337" s="113" t="str">
        <f t="shared" si="646"/>
        <v/>
      </c>
      <c r="AK1337" s="113" t="str">
        <f t="shared" si="647"/>
        <v/>
      </c>
      <c r="AL1337" s="113">
        <f t="shared" si="648"/>
        <v>0</v>
      </c>
      <c r="AM1337" s="113" t="str">
        <f t="shared" si="649"/>
        <v/>
      </c>
      <c r="AN1337" s="113">
        <f t="shared" si="650"/>
        <v>0</v>
      </c>
      <c r="AO1337" s="113">
        <f t="shared" si="651"/>
        <v>0</v>
      </c>
      <c r="AP1337" s="113">
        <f t="shared" si="652"/>
        <v>0</v>
      </c>
      <c r="AQ1337" s="113" t="str">
        <f t="shared" si="653"/>
        <v/>
      </c>
      <c r="AR1337" s="113" t="str">
        <f t="shared" si="654"/>
        <v/>
      </c>
      <c r="AS1337" s="113">
        <f t="shared" si="655"/>
        <v>0</v>
      </c>
      <c r="AT1337" s="113">
        <f t="shared" si="656"/>
        <v>0</v>
      </c>
      <c r="AU1337" s="113">
        <f t="shared" si="657"/>
        <v>0</v>
      </c>
      <c r="AV1337" s="113">
        <f t="shared" si="658"/>
        <v>0</v>
      </c>
      <c r="AX1337" s="68" t="str">
        <f>IF(BC1337="","",IF(BC1337&gt;0,COUNT($AY$2:AY1337),""))</f>
        <v/>
      </c>
      <c r="AY1337" s="113" t="str">
        <f t="shared" si="659"/>
        <v/>
      </c>
      <c r="AZ1337" s="113" t="str">
        <f t="shared" si="660"/>
        <v/>
      </c>
      <c r="BA1337" s="113" t="str">
        <f t="shared" si="661"/>
        <v/>
      </c>
      <c r="BB1337" s="113" t="str">
        <f t="shared" si="662"/>
        <v/>
      </c>
      <c r="BC1337" s="113" t="str">
        <f t="shared" si="663"/>
        <v/>
      </c>
      <c r="BD1337" s="113" t="str">
        <f t="shared" si="664"/>
        <v/>
      </c>
      <c r="BE1337" s="113" t="str">
        <f t="shared" si="665"/>
        <v/>
      </c>
      <c r="BF1337" s="113" t="str">
        <f t="shared" si="666"/>
        <v/>
      </c>
      <c r="BG1337" s="113" t="str">
        <f t="shared" si="667"/>
        <v/>
      </c>
      <c r="BH1337" s="113" t="str">
        <f t="shared" si="668"/>
        <v/>
      </c>
      <c r="BI1337" s="113" t="str">
        <f t="shared" si="669"/>
        <v/>
      </c>
      <c r="BJ1337" s="113" t="str">
        <f t="shared" si="670"/>
        <v/>
      </c>
      <c r="BK1337" s="113" t="str">
        <f t="shared" si="671"/>
        <v/>
      </c>
      <c r="BL1337" s="113" t="str">
        <f t="shared" si="672"/>
        <v/>
      </c>
      <c r="BM1337" s="113" t="str">
        <f t="shared" si="673"/>
        <v/>
      </c>
      <c r="BN1337" s="113" t="str">
        <f t="shared" si="674"/>
        <v/>
      </c>
    </row>
    <row r="1338" spans="1:66">
      <c r="A1338" s="111">
        <f>IF('Data Entry'!$H$4="","",'Data Entry'!$H$4)</f>
        <v>8</v>
      </c>
      <c r="B1338" s="111" t="str">
        <f>IF('Data Entry'!B1343="","",'Data Entry'!B1343)</f>
        <v/>
      </c>
      <c r="C1338" s="111" t="str">
        <f>IF('Data Entry'!C1343="","",'Data Entry'!C1343)</f>
        <v/>
      </c>
      <c r="D1338" s="114" t="str">
        <f>IF('Data Entry'!D1343="","",'Data Entry'!D1343)</f>
        <v/>
      </c>
      <c r="E1338" s="111" t="str">
        <f>IF('Data Entry'!E1343="","",UPPER('Data Entry'!E1343))</f>
        <v/>
      </c>
      <c r="F1338" s="111"/>
      <c r="G1338" s="111" t="str">
        <f>IF('Data Entry'!F1343="","",UPPER('Data Entry'!F1343))</f>
        <v/>
      </c>
      <c r="H1338" s="111"/>
      <c r="I1338" s="111"/>
      <c r="J1338" s="111"/>
      <c r="K1338" s="111" t="str">
        <f>IF('Data Entry'!G1343="","",'Data Entry'!G1343)</f>
        <v/>
      </c>
      <c r="L1338" s="111" t="str">
        <f>IF('Data Entry'!H1343="","",'Data Entry'!H1343)</f>
        <v/>
      </c>
      <c r="M1338" s="111"/>
      <c r="N1338" s="111"/>
      <c r="O1338" s="111"/>
      <c r="P1338" s="111"/>
      <c r="Q1338" s="111"/>
      <c r="R1338" s="111"/>
      <c r="S1338" s="111"/>
      <c r="T1338" s="111"/>
      <c r="U1338" s="111"/>
      <c r="V1338" s="111"/>
      <c r="W1338" s="111"/>
      <c r="X1338" s="111"/>
      <c r="Y1338" s="111"/>
      <c r="Z1338" s="111"/>
      <c r="AA1338" s="111"/>
      <c r="AB1338" s="111"/>
      <c r="AC1338" s="111"/>
      <c r="AD1338" s="111"/>
      <c r="AE1338" s="112"/>
      <c r="AF1338" s="68" t="str">
        <f>IF(AK1338="","",IF(AK1338&gt;0,COUNT($AG$2:AG1338),""))</f>
        <v/>
      </c>
      <c r="AG1338" s="113">
        <f t="shared" si="643"/>
        <v>8</v>
      </c>
      <c r="AH1338" s="113" t="str">
        <f t="shared" si="644"/>
        <v/>
      </c>
      <c r="AI1338" s="113" t="str">
        <f t="shared" si="645"/>
        <v/>
      </c>
      <c r="AJ1338" s="113" t="str">
        <f t="shared" si="646"/>
        <v/>
      </c>
      <c r="AK1338" s="113" t="str">
        <f t="shared" si="647"/>
        <v/>
      </c>
      <c r="AL1338" s="113">
        <f t="shared" si="648"/>
        <v>0</v>
      </c>
      <c r="AM1338" s="113" t="str">
        <f t="shared" si="649"/>
        <v/>
      </c>
      <c r="AN1338" s="113">
        <f t="shared" si="650"/>
        <v>0</v>
      </c>
      <c r="AO1338" s="113">
        <f t="shared" si="651"/>
        <v>0</v>
      </c>
      <c r="AP1338" s="113">
        <f t="shared" si="652"/>
        <v>0</v>
      </c>
      <c r="AQ1338" s="113" t="str">
        <f t="shared" si="653"/>
        <v/>
      </c>
      <c r="AR1338" s="113" t="str">
        <f t="shared" si="654"/>
        <v/>
      </c>
      <c r="AS1338" s="113">
        <f t="shared" si="655"/>
        <v>0</v>
      </c>
      <c r="AT1338" s="113">
        <f t="shared" si="656"/>
        <v>0</v>
      </c>
      <c r="AU1338" s="113">
        <f t="shared" si="657"/>
        <v>0</v>
      </c>
      <c r="AV1338" s="113">
        <f t="shared" si="658"/>
        <v>0</v>
      </c>
      <c r="AX1338" s="68" t="str">
        <f>IF(BC1338="","",IF(BC1338&gt;0,COUNT($AY$2:AY1338),""))</f>
        <v/>
      </c>
      <c r="AY1338" s="113" t="str">
        <f t="shared" si="659"/>
        <v/>
      </c>
      <c r="AZ1338" s="113" t="str">
        <f t="shared" si="660"/>
        <v/>
      </c>
      <c r="BA1338" s="113" t="str">
        <f t="shared" si="661"/>
        <v/>
      </c>
      <c r="BB1338" s="113" t="str">
        <f t="shared" si="662"/>
        <v/>
      </c>
      <c r="BC1338" s="113" t="str">
        <f t="shared" si="663"/>
        <v/>
      </c>
      <c r="BD1338" s="113" t="str">
        <f t="shared" si="664"/>
        <v/>
      </c>
      <c r="BE1338" s="113" t="str">
        <f t="shared" si="665"/>
        <v/>
      </c>
      <c r="BF1338" s="113" t="str">
        <f t="shared" si="666"/>
        <v/>
      </c>
      <c r="BG1338" s="113" t="str">
        <f t="shared" si="667"/>
        <v/>
      </c>
      <c r="BH1338" s="113" t="str">
        <f t="shared" si="668"/>
        <v/>
      </c>
      <c r="BI1338" s="113" t="str">
        <f t="shared" si="669"/>
        <v/>
      </c>
      <c r="BJ1338" s="113" t="str">
        <f t="shared" si="670"/>
        <v/>
      </c>
      <c r="BK1338" s="113" t="str">
        <f t="shared" si="671"/>
        <v/>
      </c>
      <c r="BL1338" s="113" t="str">
        <f t="shared" si="672"/>
        <v/>
      </c>
      <c r="BM1338" s="113" t="str">
        <f t="shared" si="673"/>
        <v/>
      </c>
      <c r="BN1338" s="113" t="str">
        <f t="shared" si="674"/>
        <v/>
      </c>
    </row>
    <row r="1339" spans="1:66">
      <c r="A1339" s="111">
        <f>IF('Data Entry'!$H$4="","",'Data Entry'!$H$4)</f>
        <v>8</v>
      </c>
      <c r="B1339" s="111" t="str">
        <f>IF('Data Entry'!B1344="","",'Data Entry'!B1344)</f>
        <v/>
      </c>
      <c r="C1339" s="111" t="str">
        <f>IF('Data Entry'!C1344="","",'Data Entry'!C1344)</f>
        <v/>
      </c>
      <c r="D1339" s="114" t="str">
        <f>IF('Data Entry'!D1344="","",'Data Entry'!D1344)</f>
        <v/>
      </c>
      <c r="E1339" s="111" t="str">
        <f>IF('Data Entry'!E1344="","",UPPER('Data Entry'!E1344))</f>
        <v/>
      </c>
      <c r="F1339" s="111"/>
      <c r="G1339" s="111" t="str">
        <f>IF('Data Entry'!F1344="","",UPPER('Data Entry'!F1344))</f>
        <v/>
      </c>
      <c r="H1339" s="111"/>
      <c r="I1339" s="111"/>
      <c r="J1339" s="111"/>
      <c r="K1339" s="111" t="str">
        <f>IF('Data Entry'!G1344="","",'Data Entry'!G1344)</f>
        <v/>
      </c>
      <c r="L1339" s="111" t="str">
        <f>IF('Data Entry'!H1344="","",'Data Entry'!H1344)</f>
        <v/>
      </c>
      <c r="M1339" s="111"/>
      <c r="N1339" s="111"/>
      <c r="O1339" s="111"/>
      <c r="P1339" s="111"/>
      <c r="Q1339" s="111"/>
      <c r="R1339" s="111"/>
      <c r="S1339" s="111"/>
      <c r="T1339" s="111"/>
      <c r="U1339" s="111"/>
      <c r="V1339" s="111"/>
      <c r="W1339" s="111"/>
      <c r="X1339" s="111"/>
      <c r="Y1339" s="111"/>
      <c r="Z1339" s="111"/>
      <c r="AA1339" s="111"/>
      <c r="AB1339" s="111"/>
      <c r="AC1339" s="111"/>
      <c r="AD1339" s="111"/>
      <c r="AE1339" s="112"/>
      <c r="AF1339" s="68" t="str">
        <f>IF(AK1339="","",IF(AK1339&gt;0,COUNT($AG$2:AG1339),""))</f>
        <v/>
      </c>
      <c r="AG1339" s="113">
        <f t="shared" si="643"/>
        <v>8</v>
      </c>
      <c r="AH1339" s="113" t="str">
        <f t="shared" si="644"/>
        <v/>
      </c>
      <c r="AI1339" s="113" t="str">
        <f t="shared" si="645"/>
        <v/>
      </c>
      <c r="AJ1339" s="113" t="str">
        <f t="shared" si="646"/>
        <v/>
      </c>
      <c r="AK1339" s="113" t="str">
        <f t="shared" si="647"/>
        <v/>
      </c>
      <c r="AL1339" s="113">
        <f t="shared" si="648"/>
        <v>0</v>
      </c>
      <c r="AM1339" s="113" t="str">
        <f t="shared" si="649"/>
        <v/>
      </c>
      <c r="AN1339" s="113">
        <f t="shared" si="650"/>
        <v>0</v>
      </c>
      <c r="AO1339" s="113">
        <f t="shared" si="651"/>
        <v>0</v>
      </c>
      <c r="AP1339" s="113">
        <f t="shared" si="652"/>
        <v>0</v>
      </c>
      <c r="AQ1339" s="113" t="str">
        <f t="shared" si="653"/>
        <v/>
      </c>
      <c r="AR1339" s="113" t="str">
        <f t="shared" si="654"/>
        <v/>
      </c>
      <c r="AS1339" s="113">
        <f t="shared" si="655"/>
        <v>0</v>
      </c>
      <c r="AT1339" s="113">
        <f t="shared" si="656"/>
        <v>0</v>
      </c>
      <c r="AU1339" s="113">
        <f t="shared" si="657"/>
        <v>0</v>
      </c>
      <c r="AV1339" s="113">
        <f t="shared" si="658"/>
        <v>0</v>
      </c>
      <c r="AX1339" s="68" t="str">
        <f>IF(BC1339="","",IF(BC1339&gt;0,COUNT($AY$2:AY1339),""))</f>
        <v/>
      </c>
      <c r="AY1339" s="113" t="str">
        <f t="shared" si="659"/>
        <v/>
      </c>
      <c r="AZ1339" s="113" t="str">
        <f t="shared" si="660"/>
        <v/>
      </c>
      <c r="BA1339" s="113" t="str">
        <f t="shared" si="661"/>
        <v/>
      </c>
      <c r="BB1339" s="113" t="str">
        <f t="shared" si="662"/>
        <v/>
      </c>
      <c r="BC1339" s="113" t="str">
        <f t="shared" si="663"/>
        <v/>
      </c>
      <c r="BD1339" s="113" t="str">
        <f t="shared" si="664"/>
        <v/>
      </c>
      <c r="BE1339" s="113" t="str">
        <f t="shared" si="665"/>
        <v/>
      </c>
      <c r="BF1339" s="113" t="str">
        <f t="shared" si="666"/>
        <v/>
      </c>
      <c r="BG1339" s="113" t="str">
        <f t="shared" si="667"/>
        <v/>
      </c>
      <c r="BH1339" s="113" t="str">
        <f t="shared" si="668"/>
        <v/>
      </c>
      <c r="BI1339" s="113" t="str">
        <f t="shared" si="669"/>
        <v/>
      </c>
      <c r="BJ1339" s="113" t="str">
        <f t="shared" si="670"/>
        <v/>
      </c>
      <c r="BK1339" s="113" t="str">
        <f t="shared" si="671"/>
        <v/>
      </c>
      <c r="BL1339" s="113" t="str">
        <f t="shared" si="672"/>
        <v/>
      </c>
      <c r="BM1339" s="113" t="str">
        <f t="shared" si="673"/>
        <v/>
      </c>
      <c r="BN1339" s="113" t="str">
        <f t="shared" si="674"/>
        <v/>
      </c>
    </row>
    <row r="1340" spans="1:66">
      <c r="A1340" s="111">
        <f>IF('Data Entry'!$H$4="","",'Data Entry'!$H$4)</f>
        <v>8</v>
      </c>
      <c r="B1340" s="111" t="str">
        <f>IF('Data Entry'!B1345="","",'Data Entry'!B1345)</f>
        <v/>
      </c>
      <c r="C1340" s="111" t="str">
        <f>IF('Data Entry'!C1345="","",'Data Entry'!C1345)</f>
        <v/>
      </c>
      <c r="D1340" s="114" t="str">
        <f>IF('Data Entry'!D1345="","",'Data Entry'!D1345)</f>
        <v/>
      </c>
      <c r="E1340" s="111" t="str">
        <f>IF('Data Entry'!E1345="","",UPPER('Data Entry'!E1345))</f>
        <v/>
      </c>
      <c r="F1340" s="111"/>
      <c r="G1340" s="111" t="str">
        <f>IF('Data Entry'!F1345="","",UPPER('Data Entry'!F1345))</f>
        <v/>
      </c>
      <c r="H1340" s="111"/>
      <c r="I1340" s="111"/>
      <c r="J1340" s="111"/>
      <c r="K1340" s="111" t="str">
        <f>IF('Data Entry'!G1345="","",'Data Entry'!G1345)</f>
        <v/>
      </c>
      <c r="L1340" s="111" t="str">
        <f>IF('Data Entry'!H1345="","",'Data Entry'!H1345)</f>
        <v/>
      </c>
      <c r="M1340" s="111"/>
      <c r="N1340" s="111"/>
      <c r="O1340" s="111"/>
      <c r="P1340" s="111"/>
      <c r="Q1340" s="111"/>
      <c r="R1340" s="111"/>
      <c r="S1340" s="111"/>
      <c r="T1340" s="111"/>
      <c r="U1340" s="111"/>
      <c r="V1340" s="111"/>
      <c r="W1340" s="111"/>
      <c r="X1340" s="111"/>
      <c r="Y1340" s="111"/>
      <c r="Z1340" s="111"/>
      <c r="AA1340" s="111"/>
      <c r="AB1340" s="111"/>
      <c r="AC1340" s="111"/>
      <c r="AD1340" s="111"/>
      <c r="AE1340" s="112"/>
      <c r="AF1340" s="68" t="str">
        <f>IF(AK1340="","",IF(AK1340&gt;0,COUNT($AG$2:AG1340),""))</f>
        <v/>
      </c>
      <c r="AG1340" s="113">
        <f t="shared" si="643"/>
        <v>8</v>
      </c>
      <c r="AH1340" s="113" t="str">
        <f t="shared" si="644"/>
        <v/>
      </c>
      <c r="AI1340" s="113" t="str">
        <f t="shared" si="645"/>
        <v/>
      </c>
      <c r="AJ1340" s="113" t="str">
        <f t="shared" si="646"/>
        <v/>
      </c>
      <c r="AK1340" s="113" t="str">
        <f t="shared" si="647"/>
        <v/>
      </c>
      <c r="AL1340" s="113">
        <f t="shared" si="648"/>
        <v>0</v>
      </c>
      <c r="AM1340" s="113" t="str">
        <f t="shared" si="649"/>
        <v/>
      </c>
      <c r="AN1340" s="113">
        <f t="shared" si="650"/>
        <v>0</v>
      </c>
      <c r="AO1340" s="113">
        <f t="shared" si="651"/>
        <v>0</v>
      </c>
      <c r="AP1340" s="113">
        <f t="shared" si="652"/>
        <v>0</v>
      </c>
      <c r="AQ1340" s="113" t="str">
        <f t="shared" si="653"/>
        <v/>
      </c>
      <c r="AR1340" s="113" t="str">
        <f t="shared" si="654"/>
        <v/>
      </c>
      <c r="AS1340" s="113">
        <f t="shared" si="655"/>
        <v>0</v>
      </c>
      <c r="AT1340" s="113">
        <f t="shared" si="656"/>
        <v>0</v>
      </c>
      <c r="AU1340" s="113">
        <f t="shared" si="657"/>
        <v>0</v>
      </c>
      <c r="AV1340" s="113">
        <f t="shared" si="658"/>
        <v>0</v>
      </c>
      <c r="AX1340" s="68" t="str">
        <f>IF(BC1340="","",IF(BC1340&gt;0,COUNT($AY$2:AY1340),""))</f>
        <v/>
      </c>
      <c r="AY1340" s="113" t="str">
        <f t="shared" si="659"/>
        <v/>
      </c>
      <c r="AZ1340" s="113" t="str">
        <f t="shared" si="660"/>
        <v/>
      </c>
      <c r="BA1340" s="113" t="str">
        <f t="shared" si="661"/>
        <v/>
      </c>
      <c r="BB1340" s="113" t="str">
        <f t="shared" si="662"/>
        <v/>
      </c>
      <c r="BC1340" s="113" t="str">
        <f t="shared" si="663"/>
        <v/>
      </c>
      <c r="BD1340" s="113" t="str">
        <f t="shared" si="664"/>
        <v/>
      </c>
      <c r="BE1340" s="113" t="str">
        <f t="shared" si="665"/>
        <v/>
      </c>
      <c r="BF1340" s="113" t="str">
        <f t="shared" si="666"/>
        <v/>
      </c>
      <c r="BG1340" s="113" t="str">
        <f t="shared" si="667"/>
        <v/>
      </c>
      <c r="BH1340" s="113" t="str">
        <f t="shared" si="668"/>
        <v/>
      </c>
      <c r="BI1340" s="113" t="str">
        <f t="shared" si="669"/>
        <v/>
      </c>
      <c r="BJ1340" s="113" t="str">
        <f t="shared" si="670"/>
        <v/>
      </c>
      <c r="BK1340" s="113" t="str">
        <f t="shared" si="671"/>
        <v/>
      </c>
      <c r="BL1340" s="113" t="str">
        <f t="shared" si="672"/>
        <v/>
      </c>
      <c r="BM1340" s="113" t="str">
        <f t="shared" si="673"/>
        <v/>
      </c>
      <c r="BN1340" s="113" t="str">
        <f t="shared" si="674"/>
        <v/>
      </c>
    </row>
    <row r="1341" spans="1:66">
      <c r="A1341" s="111">
        <f>IF('Data Entry'!$H$4="","",'Data Entry'!$H$4)</f>
        <v>8</v>
      </c>
      <c r="B1341" s="111" t="str">
        <f>IF('Data Entry'!B1346="","",'Data Entry'!B1346)</f>
        <v/>
      </c>
      <c r="C1341" s="111" t="str">
        <f>IF('Data Entry'!C1346="","",'Data Entry'!C1346)</f>
        <v/>
      </c>
      <c r="D1341" s="114" t="str">
        <f>IF('Data Entry'!D1346="","",'Data Entry'!D1346)</f>
        <v/>
      </c>
      <c r="E1341" s="111" t="str">
        <f>IF('Data Entry'!E1346="","",UPPER('Data Entry'!E1346))</f>
        <v/>
      </c>
      <c r="F1341" s="111"/>
      <c r="G1341" s="111" t="str">
        <f>IF('Data Entry'!F1346="","",UPPER('Data Entry'!F1346))</f>
        <v/>
      </c>
      <c r="H1341" s="111"/>
      <c r="I1341" s="111"/>
      <c r="J1341" s="111"/>
      <c r="K1341" s="111" t="str">
        <f>IF('Data Entry'!G1346="","",'Data Entry'!G1346)</f>
        <v/>
      </c>
      <c r="L1341" s="111" t="str">
        <f>IF('Data Entry'!H1346="","",'Data Entry'!H1346)</f>
        <v/>
      </c>
      <c r="M1341" s="111"/>
      <c r="N1341" s="111"/>
      <c r="O1341" s="111"/>
      <c r="P1341" s="111"/>
      <c r="Q1341" s="111"/>
      <c r="R1341" s="111"/>
      <c r="S1341" s="111"/>
      <c r="T1341" s="111"/>
      <c r="U1341" s="111"/>
      <c r="V1341" s="111"/>
      <c r="W1341" s="111"/>
      <c r="X1341" s="111"/>
      <c r="Y1341" s="111"/>
      <c r="Z1341" s="111"/>
      <c r="AA1341" s="111"/>
      <c r="AB1341" s="111"/>
      <c r="AC1341" s="111"/>
      <c r="AD1341" s="111"/>
      <c r="AE1341" s="112"/>
      <c r="AF1341" s="68" t="str">
        <f>IF(AK1341="","",IF(AK1341&gt;0,COUNT($AG$2:AG1341),""))</f>
        <v/>
      </c>
      <c r="AG1341" s="113">
        <f t="shared" si="643"/>
        <v>8</v>
      </c>
      <c r="AH1341" s="113" t="str">
        <f t="shared" si="644"/>
        <v/>
      </c>
      <c r="AI1341" s="113" t="str">
        <f t="shared" si="645"/>
        <v/>
      </c>
      <c r="AJ1341" s="113" t="str">
        <f t="shared" si="646"/>
        <v/>
      </c>
      <c r="AK1341" s="113" t="str">
        <f t="shared" si="647"/>
        <v/>
      </c>
      <c r="AL1341" s="113">
        <f t="shared" si="648"/>
        <v>0</v>
      </c>
      <c r="AM1341" s="113" t="str">
        <f t="shared" si="649"/>
        <v/>
      </c>
      <c r="AN1341" s="113">
        <f t="shared" si="650"/>
        <v>0</v>
      </c>
      <c r="AO1341" s="113">
        <f t="shared" si="651"/>
        <v>0</v>
      </c>
      <c r="AP1341" s="113">
        <f t="shared" si="652"/>
        <v>0</v>
      </c>
      <c r="AQ1341" s="113" t="str">
        <f t="shared" si="653"/>
        <v/>
      </c>
      <c r="AR1341" s="113" t="str">
        <f t="shared" si="654"/>
        <v/>
      </c>
      <c r="AS1341" s="113">
        <f t="shared" si="655"/>
        <v>0</v>
      </c>
      <c r="AT1341" s="113">
        <f t="shared" si="656"/>
        <v>0</v>
      </c>
      <c r="AU1341" s="113">
        <f t="shared" si="657"/>
        <v>0</v>
      </c>
      <c r="AV1341" s="113">
        <f t="shared" si="658"/>
        <v>0</v>
      </c>
      <c r="AX1341" s="68" t="str">
        <f>IF(BC1341="","",IF(BC1341&gt;0,COUNT($AY$2:AY1341),""))</f>
        <v/>
      </c>
      <c r="AY1341" s="113" t="str">
        <f t="shared" si="659"/>
        <v/>
      </c>
      <c r="AZ1341" s="113" t="str">
        <f t="shared" si="660"/>
        <v/>
      </c>
      <c r="BA1341" s="113" t="str">
        <f t="shared" si="661"/>
        <v/>
      </c>
      <c r="BB1341" s="113" t="str">
        <f t="shared" si="662"/>
        <v/>
      </c>
      <c r="BC1341" s="113" t="str">
        <f t="shared" si="663"/>
        <v/>
      </c>
      <c r="BD1341" s="113" t="str">
        <f t="shared" si="664"/>
        <v/>
      </c>
      <c r="BE1341" s="113" t="str">
        <f t="shared" si="665"/>
        <v/>
      </c>
      <c r="BF1341" s="113" t="str">
        <f t="shared" si="666"/>
        <v/>
      </c>
      <c r="BG1341" s="113" t="str">
        <f t="shared" si="667"/>
        <v/>
      </c>
      <c r="BH1341" s="113" t="str">
        <f t="shared" si="668"/>
        <v/>
      </c>
      <c r="BI1341" s="113" t="str">
        <f t="shared" si="669"/>
        <v/>
      </c>
      <c r="BJ1341" s="113" t="str">
        <f t="shared" si="670"/>
        <v/>
      </c>
      <c r="BK1341" s="113" t="str">
        <f t="shared" si="671"/>
        <v/>
      </c>
      <c r="BL1341" s="113" t="str">
        <f t="shared" si="672"/>
        <v/>
      </c>
      <c r="BM1341" s="113" t="str">
        <f t="shared" si="673"/>
        <v/>
      </c>
      <c r="BN1341" s="113" t="str">
        <f t="shared" si="674"/>
        <v/>
      </c>
    </row>
    <row r="1342" spans="1:66">
      <c r="A1342" s="111">
        <f>IF('Data Entry'!$H$4="","",'Data Entry'!$H$4)</f>
        <v>8</v>
      </c>
      <c r="B1342" s="111" t="str">
        <f>IF('Data Entry'!B1347="","",'Data Entry'!B1347)</f>
        <v/>
      </c>
      <c r="C1342" s="111" t="str">
        <f>IF('Data Entry'!C1347="","",'Data Entry'!C1347)</f>
        <v/>
      </c>
      <c r="D1342" s="114" t="str">
        <f>IF('Data Entry'!D1347="","",'Data Entry'!D1347)</f>
        <v/>
      </c>
      <c r="E1342" s="111" t="str">
        <f>IF('Data Entry'!E1347="","",UPPER('Data Entry'!E1347))</f>
        <v/>
      </c>
      <c r="F1342" s="111"/>
      <c r="G1342" s="111" t="str">
        <f>IF('Data Entry'!F1347="","",UPPER('Data Entry'!F1347))</f>
        <v/>
      </c>
      <c r="H1342" s="111"/>
      <c r="I1342" s="111"/>
      <c r="J1342" s="111"/>
      <c r="K1342" s="111" t="str">
        <f>IF('Data Entry'!G1347="","",'Data Entry'!G1347)</f>
        <v/>
      </c>
      <c r="L1342" s="111" t="str">
        <f>IF('Data Entry'!H1347="","",'Data Entry'!H1347)</f>
        <v/>
      </c>
      <c r="M1342" s="111"/>
      <c r="N1342" s="111"/>
      <c r="O1342" s="111"/>
      <c r="P1342" s="111"/>
      <c r="Q1342" s="111"/>
      <c r="R1342" s="111"/>
      <c r="S1342" s="111"/>
      <c r="T1342" s="111"/>
      <c r="U1342" s="111"/>
      <c r="V1342" s="111"/>
      <c r="W1342" s="111"/>
      <c r="X1342" s="111"/>
      <c r="Y1342" s="111"/>
      <c r="Z1342" s="111"/>
      <c r="AA1342" s="111"/>
      <c r="AB1342" s="111"/>
      <c r="AC1342" s="111"/>
      <c r="AD1342" s="111"/>
      <c r="AE1342" s="112"/>
      <c r="AF1342" s="68" t="str">
        <f>IF(AK1342="","",IF(AK1342&gt;0,COUNT($AG$2:AG1342),""))</f>
        <v/>
      </c>
      <c r="AG1342" s="113">
        <f t="shared" si="643"/>
        <v>8</v>
      </c>
      <c r="AH1342" s="113" t="str">
        <f t="shared" si="644"/>
        <v/>
      </c>
      <c r="AI1342" s="113" t="str">
        <f t="shared" si="645"/>
        <v/>
      </c>
      <c r="AJ1342" s="113" t="str">
        <f t="shared" si="646"/>
        <v/>
      </c>
      <c r="AK1342" s="113" t="str">
        <f t="shared" si="647"/>
        <v/>
      </c>
      <c r="AL1342" s="113">
        <f t="shared" si="648"/>
        <v>0</v>
      </c>
      <c r="AM1342" s="113" t="str">
        <f t="shared" si="649"/>
        <v/>
      </c>
      <c r="AN1342" s="113">
        <f t="shared" si="650"/>
        <v>0</v>
      </c>
      <c r="AO1342" s="113">
        <f t="shared" si="651"/>
        <v>0</v>
      </c>
      <c r="AP1342" s="113">
        <f t="shared" si="652"/>
        <v>0</v>
      </c>
      <c r="AQ1342" s="113" t="str">
        <f t="shared" si="653"/>
        <v/>
      </c>
      <c r="AR1342" s="113" t="str">
        <f t="shared" si="654"/>
        <v/>
      </c>
      <c r="AS1342" s="113">
        <f t="shared" si="655"/>
        <v>0</v>
      </c>
      <c r="AT1342" s="113">
        <f t="shared" si="656"/>
        <v>0</v>
      </c>
      <c r="AU1342" s="113">
        <f t="shared" si="657"/>
        <v>0</v>
      </c>
      <c r="AV1342" s="113">
        <f t="shared" si="658"/>
        <v>0</v>
      </c>
      <c r="AX1342" s="68" t="str">
        <f>IF(BC1342="","",IF(BC1342&gt;0,COUNT($AY$2:AY1342),""))</f>
        <v/>
      </c>
      <c r="AY1342" s="113" t="str">
        <f t="shared" si="659"/>
        <v/>
      </c>
      <c r="AZ1342" s="113" t="str">
        <f t="shared" si="660"/>
        <v/>
      </c>
      <c r="BA1342" s="113" t="str">
        <f t="shared" si="661"/>
        <v/>
      </c>
      <c r="BB1342" s="113" t="str">
        <f t="shared" si="662"/>
        <v/>
      </c>
      <c r="BC1342" s="113" t="str">
        <f t="shared" si="663"/>
        <v/>
      </c>
      <c r="BD1342" s="113" t="str">
        <f t="shared" si="664"/>
        <v/>
      </c>
      <c r="BE1342" s="113" t="str">
        <f t="shared" si="665"/>
        <v/>
      </c>
      <c r="BF1342" s="113" t="str">
        <f t="shared" si="666"/>
        <v/>
      </c>
      <c r="BG1342" s="113" t="str">
        <f t="shared" si="667"/>
        <v/>
      </c>
      <c r="BH1342" s="113" t="str">
        <f t="shared" si="668"/>
        <v/>
      </c>
      <c r="BI1342" s="113" t="str">
        <f t="shared" si="669"/>
        <v/>
      </c>
      <c r="BJ1342" s="113" t="str">
        <f t="shared" si="670"/>
        <v/>
      </c>
      <c r="BK1342" s="113" t="str">
        <f t="shared" si="671"/>
        <v/>
      </c>
      <c r="BL1342" s="113" t="str">
        <f t="shared" si="672"/>
        <v/>
      </c>
      <c r="BM1342" s="113" t="str">
        <f t="shared" si="673"/>
        <v/>
      </c>
      <c r="BN1342" s="113" t="str">
        <f t="shared" si="674"/>
        <v/>
      </c>
    </row>
    <row r="1343" spans="1:66">
      <c r="A1343" s="111">
        <f>IF('Data Entry'!$H$4="","",'Data Entry'!$H$4)</f>
        <v>8</v>
      </c>
      <c r="B1343" s="111" t="str">
        <f>IF('Data Entry'!B1348="","",'Data Entry'!B1348)</f>
        <v/>
      </c>
      <c r="C1343" s="111" t="str">
        <f>IF('Data Entry'!C1348="","",'Data Entry'!C1348)</f>
        <v/>
      </c>
      <c r="D1343" s="114" t="str">
        <f>IF('Data Entry'!D1348="","",'Data Entry'!D1348)</f>
        <v/>
      </c>
      <c r="E1343" s="111" t="str">
        <f>IF('Data Entry'!E1348="","",UPPER('Data Entry'!E1348))</f>
        <v/>
      </c>
      <c r="F1343" s="111"/>
      <c r="G1343" s="111" t="str">
        <f>IF('Data Entry'!F1348="","",UPPER('Data Entry'!F1348))</f>
        <v/>
      </c>
      <c r="H1343" s="111"/>
      <c r="I1343" s="111"/>
      <c r="J1343" s="111"/>
      <c r="K1343" s="111" t="str">
        <f>IF('Data Entry'!G1348="","",'Data Entry'!G1348)</f>
        <v/>
      </c>
      <c r="L1343" s="111" t="str">
        <f>IF('Data Entry'!H1348="","",'Data Entry'!H1348)</f>
        <v/>
      </c>
      <c r="M1343" s="111"/>
      <c r="N1343" s="111"/>
      <c r="O1343" s="111"/>
      <c r="P1343" s="111"/>
      <c r="Q1343" s="111"/>
      <c r="R1343" s="111"/>
      <c r="S1343" s="111"/>
      <c r="T1343" s="111"/>
      <c r="U1343" s="111"/>
      <c r="V1343" s="111"/>
      <c r="W1343" s="111"/>
      <c r="X1343" s="111"/>
      <c r="Y1343" s="111"/>
      <c r="Z1343" s="111"/>
      <c r="AA1343" s="111"/>
      <c r="AB1343" s="111"/>
      <c r="AC1343" s="111"/>
      <c r="AD1343" s="111"/>
      <c r="AE1343" s="112"/>
      <c r="AF1343" s="68" t="str">
        <f>IF(AK1343="","",IF(AK1343&gt;0,COUNT($AG$2:AG1343),""))</f>
        <v/>
      </c>
      <c r="AG1343" s="113">
        <f t="shared" si="643"/>
        <v>8</v>
      </c>
      <c r="AH1343" s="113" t="str">
        <f t="shared" si="644"/>
        <v/>
      </c>
      <c r="AI1343" s="113" t="str">
        <f t="shared" si="645"/>
        <v/>
      </c>
      <c r="AJ1343" s="113" t="str">
        <f t="shared" si="646"/>
        <v/>
      </c>
      <c r="AK1343" s="113" t="str">
        <f t="shared" si="647"/>
        <v/>
      </c>
      <c r="AL1343" s="113">
        <f t="shared" si="648"/>
        <v>0</v>
      </c>
      <c r="AM1343" s="113" t="str">
        <f t="shared" si="649"/>
        <v/>
      </c>
      <c r="AN1343" s="113">
        <f t="shared" si="650"/>
        <v>0</v>
      </c>
      <c r="AO1343" s="113">
        <f t="shared" si="651"/>
        <v>0</v>
      </c>
      <c r="AP1343" s="113">
        <f t="shared" si="652"/>
        <v>0</v>
      </c>
      <c r="AQ1343" s="113" t="str">
        <f t="shared" si="653"/>
        <v/>
      </c>
      <c r="AR1343" s="113" t="str">
        <f t="shared" si="654"/>
        <v/>
      </c>
      <c r="AS1343" s="113">
        <f t="shared" si="655"/>
        <v>0</v>
      </c>
      <c r="AT1343" s="113">
        <f t="shared" si="656"/>
        <v>0</v>
      </c>
      <c r="AU1343" s="113">
        <f t="shared" si="657"/>
        <v>0</v>
      </c>
      <c r="AV1343" s="113">
        <f t="shared" si="658"/>
        <v>0</v>
      </c>
      <c r="AX1343" s="68" t="str">
        <f>IF(BC1343="","",IF(BC1343&gt;0,COUNT($AY$2:AY1343),""))</f>
        <v/>
      </c>
      <c r="AY1343" s="113" t="str">
        <f t="shared" si="659"/>
        <v/>
      </c>
      <c r="AZ1343" s="113" t="str">
        <f t="shared" si="660"/>
        <v/>
      </c>
      <c r="BA1343" s="113" t="str">
        <f t="shared" si="661"/>
        <v/>
      </c>
      <c r="BB1343" s="113" t="str">
        <f t="shared" si="662"/>
        <v/>
      </c>
      <c r="BC1343" s="113" t="str">
        <f t="shared" si="663"/>
        <v/>
      </c>
      <c r="BD1343" s="113" t="str">
        <f t="shared" si="664"/>
        <v/>
      </c>
      <c r="BE1343" s="113" t="str">
        <f t="shared" si="665"/>
        <v/>
      </c>
      <c r="BF1343" s="113" t="str">
        <f t="shared" si="666"/>
        <v/>
      </c>
      <c r="BG1343" s="113" t="str">
        <f t="shared" si="667"/>
        <v/>
      </c>
      <c r="BH1343" s="113" t="str">
        <f t="shared" si="668"/>
        <v/>
      </c>
      <c r="BI1343" s="113" t="str">
        <f t="shared" si="669"/>
        <v/>
      </c>
      <c r="BJ1343" s="113" t="str">
        <f t="shared" si="670"/>
        <v/>
      </c>
      <c r="BK1343" s="113" t="str">
        <f t="shared" si="671"/>
        <v/>
      </c>
      <c r="BL1343" s="113" t="str">
        <f t="shared" si="672"/>
        <v/>
      </c>
      <c r="BM1343" s="113" t="str">
        <f t="shared" si="673"/>
        <v/>
      </c>
      <c r="BN1343" s="113" t="str">
        <f t="shared" si="674"/>
        <v/>
      </c>
    </row>
    <row r="1344" spans="1:66">
      <c r="A1344" s="111">
        <f>IF('Data Entry'!$H$4="","",'Data Entry'!$H$4)</f>
        <v>8</v>
      </c>
      <c r="B1344" s="111" t="str">
        <f>IF('Data Entry'!B1349="","",'Data Entry'!B1349)</f>
        <v/>
      </c>
      <c r="C1344" s="111" t="str">
        <f>IF('Data Entry'!C1349="","",'Data Entry'!C1349)</f>
        <v/>
      </c>
      <c r="D1344" s="114" t="str">
        <f>IF('Data Entry'!D1349="","",'Data Entry'!D1349)</f>
        <v/>
      </c>
      <c r="E1344" s="111" t="str">
        <f>IF('Data Entry'!E1349="","",UPPER('Data Entry'!E1349))</f>
        <v/>
      </c>
      <c r="F1344" s="111"/>
      <c r="G1344" s="111" t="str">
        <f>IF('Data Entry'!F1349="","",UPPER('Data Entry'!F1349))</f>
        <v/>
      </c>
      <c r="H1344" s="111"/>
      <c r="I1344" s="111"/>
      <c r="J1344" s="111"/>
      <c r="K1344" s="111" t="str">
        <f>IF('Data Entry'!G1349="","",'Data Entry'!G1349)</f>
        <v/>
      </c>
      <c r="L1344" s="111" t="str">
        <f>IF('Data Entry'!H1349="","",'Data Entry'!H1349)</f>
        <v/>
      </c>
      <c r="M1344" s="111"/>
      <c r="N1344" s="111"/>
      <c r="O1344" s="111"/>
      <c r="P1344" s="111"/>
      <c r="Q1344" s="111"/>
      <c r="R1344" s="111"/>
      <c r="S1344" s="111"/>
      <c r="T1344" s="111"/>
      <c r="U1344" s="111"/>
      <c r="V1344" s="111"/>
      <c r="W1344" s="111"/>
      <c r="X1344" s="111"/>
      <c r="Y1344" s="111"/>
      <c r="Z1344" s="111"/>
      <c r="AA1344" s="111"/>
      <c r="AB1344" s="111"/>
      <c r="AC1344" s="111"/>
      <c r="AD1344" s="111"/>
      <c r="AE1344" s="112"/>
      <c r="AF1344" s="68" t="str">
        <f>IF(AK1344="","",IF(AK1344&gt;0,COUNT($AG$2:AG1344),""))</f>
        <v/>
      </c>
      <c r="AG1344" s="113">
        <f t="shared" si="643"/>
        <v>8</v>
      </c>
      <c r="AH1344" s="113" t="str">
        <f t="shared" si="644"/>
        <v/>
      </c>
      <c r="AI1344" s="113" t="str">
        <f t="shared" si="645"/>
        <v/>
      </c>
      <c r="AJ1344" s="113" t="str">
        <f t="shared" si="646"/>
        <v/>
      </c>
      <c r="AK1344" s="113" t="str">
        <f t="shared" si="647"/>
        <v/>
      </c>
      <c r="AL1344" s="113">
        <f t="shared" si="648"/>
        <v>0</v>
      </c>
      <c r="AM1344" s="113" t="str">
        <f t="shared" si="649"/>
        <v/>
      </c>
      <c r="AN1344" s="113">
        <f t="shared" si="650"/>
        <v>0</v>
      </c>
      <c r="AO1344" s="113">
        <f t="shared" si="651"/>
        <v>0</v>
      </c>
      <c r="AP1344" s="113">
        <f t="shared" si="652"/>
        <v>0</v>
      </c>
      <c r="AQ1344" s="113" t="str">
        <f t="shared" si="653"/>
        <v/>
      </c>
      <c r="AR1344" s="113" t="str">
        <f t="shared" si="654"/>
        <v/>
      </c>
      <c r="AS1344" s="113">
        <f t="shared" si="655"/>
        <v>0</v>
      </c>
      <c r="AT1344" s="113">
        <f t="shared" si="656"/>
        <v>0</v>
      </c>
      <c r="AU1344" s="113">
        <f t="shared" si="657"/>
        <v>0</v>
      </c>
      <c r="AV1344" s="113">
        <f t="shared" si="658"/>
        <v>0</v>
      </c>
      <c r="AX1344" s="68" t="str">
        <f>IF(BC1344="","",IF(BC1344&gt;0,COUNT($AY$2:AY1344),""))</f>
        <v/>
      </c>
      <c r="AY1344" s="113" t="str">
        <f t="shared" si="659"/>
        <v/>
      </c>
      <c r="AZ1344" s="113" t="str">
        <f t="shared" si="660"/>
        <v/>
      </c>
      <c r="BA1344" s="113" t="str">
        <f t="shared" si="661"/>
        <v/>
      </c>
      <c r="BB1344" s="113" t="str">
        <f t="shared" si="662"/>
        <v/>
      </c>
      <c r="BC1344" s="113" t="str">
        <f t="shared" si="663"/>
        <v/>
      </c>
      <c r="BD1344" s="113" t="str">
        <f t="shared" si="664"/>
        <v/>
      </c>
      <c r="BE1344" s="113" t="str">
        <f t="shared" si="665"/>
        <v/>
      </c>
      <c r="BF1344" s="113" t="str">
        <f t="shared" si="666"/>
        <v/>
      </c>
      <c r="BG1344" s="113" t="str">
        <f t="shared" si="667"/>
        <v/>
      </c>
      <c r="BH1344" s="113" t="str">
        <f t="shared" si="668"/>
        <v/>
      </c>
      <c r="BI1344" s="113" t="str">
        <f t="shared" si="669"/>
        <v/>
      </c>
      <c r="BJ1344" s="113" t="str">
        <f t="shared" si="670"/>
        <v/>
      </c>
      <c r="BK1344" s="113" t="str">
        <f t="shared" si="671"/>
        <v/>
      </c>
      <c r="BL1344" s="113" t="str">
        <f t="shared" si="672"/>
        <v/>
      </c>
      <c r="BM1344" s="113" t="str">
        <f t="shared" si="673"/>
        <v/>
      </c>
      <c r="BN1344" s="113" t="str">
        <f t="shared" si="674"/>
        <v/>
      </c>
    </row>
    <row r="1345" spans="1:66">
      <c r="A1345" s="111">
        <f>IF('Data Entry'!$H$4="","",'Data Entry'!$H$4)</f>
        <v>8</v>
      </c>
      <c r="B1345" s="111" t="str">
        <f>IF('Data Entry'!B1350="","",'Data Entry'!B1350)</f>
        <v/>
      </c>
      <c r="C1345" s="111" t="str">
        <f>IF('Data Entry'!C1350="","",'Data Entry'!C1350)</f>
        <v/>
      </c>
      <c r="D1345" s="114" t="str">
        <f>IF('Data Entry'!D1350="","",'Data Entry'!D1350)</f>
        <v/>
      </c>
      <c r="E1345" s="111" t="str">
        <f>IF('Data Entry'!E1350="","",UPPER('Data Entry'!E1350))</f>
        <v/>
      </c>
      <c r="F1345" s="111"/>
      <c r="G1345" s="111" t="str">
        <f>IF('Data Entry'!F1350="","",UPPER('Data Entry'!F1350))</f>
        <v/>
      </c>
      <c r="H1345" s="111"/>
      <c r="I1345" s="111"/>
      <c r="J1345" s="111"/>
      <c r="K1345" s="111" t="str">
        <f>IF('Data Entry'!G1350="","",'Data Entry'!G1350)</f>
        <v/>
      </c>
      <c r="L1345" s="111" t="str">
        <f>IF('Data Entry'!H1350="","",'Data Entry'!H1350)</f>
        <v/>
      </c>
      <c r="M1345" s="111"/>
      <c r="N1345" s="111"/>
      <c r="O1345" s="111"/>
      <c r="P1345" s="111"/>
      <c r="Q1345" s="111"/>
      <c r="R1345" s="111"/>
      <c r="S1345" s="111"/>
      <c r="T1345" s="111"/>
      <c r="U1345" s="111"/>
      <c r="V1345" s="111"/>
      <c r="W1345" s="111"/>
      <c r="X1345" s="111"/>
      <c r="Y1345" s="111"/>
      <c r="Z1345" s="111"/>
      <c r="AA1345" s="111"/>
      <c r="AB1345" s="111"/>
      <c r="AC1345" s="111"/>
      <c r="AD1345" s="111"/>
      <c r="AE1345" s="112"/>
      <c r="AF1345" s="68" t="str">
        <f>IF(AK1345="","",IF(AK1345&gt;0,COUNT($AG$2:AG1345),""))</f>
        <v/>
      </c>
      <c r="AG1345" s="113">
        <f t="shared" si="643"/>
        <v>8</v>
      </c>
      <c r="AH1345" s="113" t="str">
        <f t="shared" si="644"/>
        <v/>
      </c>
      <c r="AI1345" s="113" t="str">
        <f t="shared" si="645"/>
        <v/>
      </c>
      <c r="AJ1345" s="113" t="str">
        <f t="shared" si="646"/>
        <v/>
      </c>
      <c r="AK1345" s="113" t="str">
        <f t="shared" si="647"/>
        <v/>
      </c>
      <c r="AL1345" s="113">
        <f t="shared" si="648"/>
        <v>0</v>
      </c>
      <c r="AM1345" s="113" t="str">
        <f t="shared" si="649"/>
        <v/>
      </c>
      <c r="AN1345" s="113">
        <f t="shared" si="650"/>
        <v>0</v>
      </c>
      <c r="AO1345" s="113">
        <f t="shared" si="651"/>
        <v>0</v>
      </c>
      <c r="AP1345" s="113">
        <f t="shared" si="652"/>
        <v>0</v>
      </c>
      <c r="AQ1345" s="113" t="str">
        <f t="shared" si="653"/>
        <v/>
      </c>
      <c r="AR1345" s="113" t="str">
        <f t="shared" si="654"/>
        <v/>
      </c>
      <c r="AS1345" s="113">
        <f t="shared" si="655"/>
        <v>0</v>
      </c>
      <c r="AT1345" s="113">
        <f t="shared" si="656"/>
        <v>0</v>
      </c>
      <c r="AU1345" s="113">
        <f t="shared" si="657"/>
        <v>0</v>
      </c>
      <c r="AV1345" s="113">
        <f t="shared" si="658"/>
        <v>0</v>
      </c>
      <c r="AX1345" s="68" t="str">
        <f>IF(BC1345="","",IF(BC1345&gt;0,COUNT($AY$2:AY1345),""))</f>
        <v/>
      </c>
      <c r="AY1345" s="113" t="str">
        <f t="shared" si="659"/>
        <v/>
      </c>
      <c r="AZ1345" s="113" t="str">
        <f t="shared" si="660"/>
        <v/>
      </c>
      <c r="BA1345" s="113" t="str">
        <f t="shared" si="661"/>
        <v/>
      </c>
      <c r="BB1345" s="113" t="str">
        <f t="shared" si="662"/>
        <v/>
      </c>
      <c r="BC1345" s="113" t="str">
        <f t="shared" si="663"/>
        <v/>
      </c>
      <c r="BD1345" s="113" t="str">
        <f t="shared" si="664"/>
        <v/>
      </c>
      <c r="BE1345" s="113" t="str">
        <f t="shared" si="665"/>
        <v/>
      </c>
      <c r="BF1345" s="113" t="str">
        <f t="shared" si="666"/>
        <v/>
      </c>
      <c r="BG1345" s="113" t="str">
        <f t="shared" si="667"/>
        <v/>
      </c>
      <c r="BH1345" s="113" t="str">
        <f t="shared" si="668"/>
        <v/>
      </c>
      <c r="BI1345" s="113" t="str">
        <f t="shared" si="669"/>
        <v/>
      </c>
      <c r="BJ1345" s="113" t="str">
        <f t="shared" si="670"/>
        <v/>
      </c>
      <c r="BK1345" s="113" t="str">
        <f t="shared" si="671"/>
        <v/>
      </c>
      <c r="BL1345" s="113" t="str">
        <f t="shared" si="672"/>
        <v/>
      </c>
      <c r="BM1345" s="113" t="str">
        <f t="shared" si="673"/>
        <v/>
      </c>
      <c r="BN1345" s="113" t="str">
        <f t="shared" si="674"/>
        <v/>
      </c>
    </row>
    <row r="1346" spans="1:66">
      <c r="A1346" s="111">
        <f>IF('Data Entry'!$H$4="","",'Data Entry'!$H$4)</f>
        <v>8</v>
      </c>
      <c r="B1346" s="111" t="str">
        <f>IF('Data Entry'!B1351="","",'Data Entry'!B1351)</f>
        <v/>
      </c>
      <c r="C1346" s="111" t="str">
        <f>IF('Data Entry'!C1351="","",'Data Entry'!C1351)</f>
        <v/>
      </c>
      <c r="D1346" s="114" t="str">
        <f>IF('Data Entry'!D1351="","",'Data Entry'!D1351)</f>
        <v/>
      </c>
      <c r="E1346" s="111" t="str">
        <f>IF('Data Entry'!E1351="","",UPPER('Data Entry'!E1351))</f>
        <v/>
      </c>
      <c r="F1346" s="111"/>
      <c r="G1346" s="111" t="str">
        <f>IF('Data Entry'!F1351="","",UPPER('Data Entry'!F1351))</f>
        <v/>
      </c>
      <c r="H1346" s="111"/>
      <c r="I1346" s="111"/>
      <c r="J1346" s="111"/>
      <c r="K1346" s="111" t="str">
        <f>IF('Data Entry'!G1351="","",'Data Entry'!G1351)</f>
        <v/>
      </c>
      <c r="L1346" s="111" t="str">
        <f>IF('Data Entry'!H1351="","",'Data Entry'!H1351)</f>
        <v/>
      </c>
      <c r="M1346" s="111"/>
      <c r="N1346" s="111"/>
      <c r="O1346" s="111"/>
      <c r="P1346" s="111"/>
      <c r="Q1346" s="111"/>
      <c r="R1346" s="111"/>
      <c r="S1346" s="111"/>
      <c r="T1346" s="111"/>
      <c r="U1346" s="111"/>
      <c r="V1346" s="111"/>
      <c r="W1346" s="111"/>
      <c r="X1346" s="111"/>
      <c r="Y1346" s="111"/>
      <c r="Z1346" s="111"/>
      <c r="AA1346" s="111"/>
      <c r="AB1346" s="111"/>
      <c r="AC1346" s="111"/>
      <c r="AD1346" s="111"/>
      <c r="AE1346" s="112"/>
      <c r="AF1346" s="68" t="str">
        <f>IF(AK1346="","",IF(AK1346&gt;0,COUNT($AG$2:AG1346),""))</f>
        <v/>
      </c>
      <c r="AG1346" s="113">
        <f t="shared" si="643"/>
        <v>8</v>
      </c>
      <c r="AH1346" s="113" t="str">
        <f t="shared" si="644"/>
        <v/>
      </c>
      <c r="AI1346" s="113" t="str">
        <f t="shared" si="645"/>
        <v/>
      </c>
      <c r="AJ1346" s="113" t="str">
        <f t="shared" si="646"/>
        <v/>
      </c>
      <c r="AK1346" s="113" t="str">
        <f t="shared" si="647"/>
        <v/>
      </c>
      <c r="AL1346" s="113">
        <f t="shared" si="648"/>
        <v>0</v>
      </c>
      <c r="AM1346" s="113" t="str">
        <f t="shared" si="649"/>
        <v/>
      </c>
      <c r="AN1346" s="113">
        <f t="shared" si="650"/>
        <v>0</v>
      </c>
      <c r="AO1346" s="113">
        <f t="shared" si="651"/>
        <v>0</v>
      </c>
      <c r="AP1346" s="113">
        <f t="shared" si="652"/>
        <v>0</v>
      </c>
      <c r="AQ1346" s="113" t="str">
        <f t="shared" si="653"/>
        <v/>
      </c>
      <c r="AR1346" s="113" t="str">
        <f t="shared" si="654"/>
        <v/>
      </c>
      <c r="AS1346" s="113">
        <f t="shared" si="655"/>
        <v>0</v>
      </c>
      <c r="AT1346" s="113">
        <f t="shared" si="656"/>
        <v>0</v>
      </c>
      <c r="AU1346" s="113">
        <f t="shared" si="657"/>
        <v>0</v>
      </c>
      <c r="AV1346" s="113">
        <f t="shared" si="658"/>
        <v>0</v>
      </c>
      <c r="AX1346" s="68" t="str">
        <f>IF(BC1346="","",IF(BC1346&gt;0,COUNT($AY$2:AY1346),""))</f>
        <v/>
      </c>
      <c r="AY1346" s="113" t="str">
        <f t="shared" si="659"/>
        <v/>
      </c>
      <c r="AZ1346" s="113" t="str">
        <f t="shared" si="660"/>
        <v/>
      </c>
      <c r="BA1346" s="113" t="str">
        <f t="shared" si="661"/>
        <v/>
      </c>
      <c r="BB1346" s="113" t="str">
        <f t="shared" si="662"/>
        <v/>
      </c>
      <c r="BC1346" s="113" t="str">
        <f t="shared" si="663"/>
        <v/>
      </c>
      <c r="BD1346" s="113" t="str">
        <f t="shared" si="664"/>
        <v/>
      </c>
      <c r="BE1346" s="113" t="str">
        <f t="shared" si="665"/>
        <v/>
      </c>
      <c r="BF1346" s="113" t="str">
        <f t="shared" si="666"/>
        <v/>
      </c>
      <c r="BG1346" s="113" t="str">
        <f t="shared" si="667"/>
        <v/>
      </c>
      <c r="BH1346" s="113" t="str">
        <f t="shared" si="668"/>
        <v/>
      </c>
      <c r="BI1346" s="113" t="str">
        <f t="shared" si="669"/>
        <v/>
      </c>
      <c r="BJ1346" s="113" t="str">
        <f t="shared" si="670"/>
        <v/>
      </c>
      <c r="BK1346" s="113" t="str">
        <f t="shared" si="671"/>
        <v/>
      </c>
      <c r="BL1346" s="113" t="str">
        <f t="shared" si="672"/>
        <v/>
      </c>
      <c r="BM1346" s="113" t="str">
        <f t="shared" si="673"/>
        <v/>
      </c>
      <c r="BN1346" s="113" t="str">
        <f t="shared" si="674"/>
        <v/>
      </c>
    </row>
    <row r="1347" spans="1:66">
      <c r="A1347" s="111">
        <f>IF('Data Entry'!$H$4="","",'Data Entry'!$H$4)</f>
        <v>8</v>
      </c>
      <c r="B1347" s="111" t="str">
        <f>IF('Data Entry'!B1352="","",'Data Entry'!B1352)</f>
        <v/>
      </c>
      <c r="C1347" s="111" t="str">
        <f>IF('Data Entry'!C1352="","",'Data Entry'!C1352)</f>
        <v/>
      </c>
      <c r="D1347" s="114" t="str">
        <f>IF('Data Entry'!D1352="","",'Data Entry'!D1352)</f>
        <v/>
      </c>
      <c r="E1347" s="111" t="str">
        <f>IF('Data Entry'!E1352="","",UPPER('Data Entry'!E1352))</f>
        <v/>
      </c>
      <c r="F1347" s="111"/>
      <c r="G1347" s="111" t="str">
        <f>IF('Data Entry'!F1352="","",UPPER('Data Entry'!F1352))</f>
        <v/>
      </c>
      <c r="H1347" s="111"/>
      <c r="I1347" s="111"/>
      <c r="J1347" s="111"/>
      <c r="K1347" s="111" t="str">
        <f>IF('Data Entry'!G1352="","",'Data Entry'!G1352)</f>
        <v/>
      </c>
      <c r="L1347" s="111" t="str">
        <f>IF('Data Entry'!H1352="","",'Data Entry'!H1352)</f>
        <v/>
      </c>
      <c r="M1347" s="111"/>
      <c r="N1347" s="111"/>
      <c r="O1347" s="111"/>
      <c r="P1347" s="111"/>
      <c r="Q1347" s="111"/>
      <c r="R1347" s="111"/>
      <c r="S1347" s="111"/>
      <c r="T1347" s="111"/>
      <c r="U1347" s="111"/>
      <c r="V1347" s="111"/>
      <c r="W1347" s="111"/>
      <c r="X1347" s="111"/>
      <c r="Y1347" s="111"/>
      <c r="Z1347" s="111"/>
      <c r="AA1347" s="111"/>
      <c r="AB1347" s="111"/>
      <c r="AC1347" s="111"/>
      <c r="AD1347" s="111"/>
      <c r="AE1347" s="112"/>
      <c r="AF1347" s="68" t="str">
        <f>IF(AK1347="","",IF(AK1347&gt;0,COUNT($AG$2:AG1347),""))</f>
        <v/>
      </c>
      <c r="AG1347" s="113">
        <f t="shared" ref="AG1347:AG1410" si="675">IF(AND($AJ$1=8,$A1347=8),A1347,"")</f>
        <v>8</v>
      </c>
      <c r="AH1347" s="113" t="str">
        <f t="shared" ref="AH1347:AH1410" si="676">IF(AND($AJ$1=8,$A1347=8),B1347,"")</f>
        <v/>
      </c>
      <c r="AI1347" s="113" t="str">
        <f t="shared" ref="AI1347:AI1410" si="677">IF(AND($AJ$1=8,$A1347=8),C1347,"")</f>
        <v/>
      </c>
      <c r="AJ1347" s="113" t="str">
        <f t="shared" ref="AJ1347:AJ1410" si="678">IF(AND($AJ$1=8,$A1347=8),D1347,"")</f>
        <v/>
      </c>
      <c r="AK1347" s="113" t="str">
        <f t="shared" ref="AK1347:AK1410" si="679">IF(AND($AJ$1=8,$A1347=8),E1347,"")</f>
        <v/>
      </c>
      <c r="AL1347" s="113">
        <f t="shared" ref="AL1347:AL1410" si="680">IF(AND($AJ$1=8,$A1347=8),F1347,"")</f>
        <v>0</v>
      </c>
      <c r="AM1347" s="113" t="str">
        <f t="shared" ref="AM1347:AM1410" si="681">IF(AND($AJ$1=8,$A1347=8),G1347,"")</f>
        <v/>
      </c>
      <c r="AN1347" s="113">
        <f t="shared" ref="AN1347:AN1410" si="682">IF(AND($AJ$1=8,$A1347=8),H1347,"")</f>
        <v>0</v>
      </c>
      <c r="AO1347" s="113">
        <f t="shared" ref="AO1347:AO1410" si="683">IF(AND($AJ$1=8,$A1347=8),I1347,"")</f>
        <v>0</v>
      </c>
      <c r="AP1347" s="113">
        <f t="shared" ref="AP1347:AP1410" si="684">IF(AND($AJ$1=8,$A1347=8),J1347,"")</f>
        <v>0</v>
      </c>
      <c r="AQ1347" s="113" t="str">
        <f t="shared" ref="AQ1347:AQ1410" si="685">IF(AND($AJ$1=8,$A1347=8),K1347,"")</f>
        <v/>
      </c>
      <c r="AR1347" s="113" t="str">
        <f t="shared" ref="AR1347:AR1410" si="686">IF(AND($AJ$1=8,$A1347=8),L1347,"")</f>
        <v/>
      </c>
      <c r="AS1347" s="113">
        <f t="shared" ref="AS1347:AS1410" si="687">IF(AND($AJ$1=8,$A1347=8),M1347,"")</f>
        <v>0</v>
      </c>
      <c r="AT1347" s="113">
        <f t="shared" ref="AT1347:AT1410" si="688">IF(AND($AJ$1=8,$A1347=8),N1347,"")</f>
        <v>0</v>
      </c>
      <c r="AU1347" s="113">
        <f t="shared" ref="AU1347:AU1410" si="689">IF(AND($AJ$1=8,$A1347=8),O1347,"")</f>
        <v>0</v>
      </c>
      <c r="AV1347" s="113">
        <f t="shared" ref="AV1347:AV1410" si="690">IF(AND($AJ$1=8,$A1347=8),P1347,"")</f>
        <v>0</v>
      </c>
      <c r="AX1347" s="68" t="str">
        <f>IF(BC1347="","",IF(BC1347&gt;0,COUNT($AY$2:AY1347),""))</f>
        <v/>
      </c>
      <c r="AY1347" s="113" t="str">
        <f t="shared" ref="AY1347:AY1410" si="691">IF(AND($BB$1=8,$A1347=8,$BC$1=B1347),A1347,"")</f>
        <v/>
      </c>
      <c r="AZ1347" s="113" t="str">
        <f t="shared" ref="AZ1347:AZ1410" si="692">IF(AND($BB$1=8,$A1347=8,$BC$1=$B1347),B1347,"")</f>
        <v/>
      </c>
      <c r="BA1347" s="113" t="str">
        <f t="shared" ref="BA1347:BA1410" si="693">IF(AND($BB$1=8,$A1347=8,$BC$1=$B1347),C1347,"")</f>
        <v/>
      </c>
      <c r="BB1347" s="113" t="str">
        <f t="shared" ref="BB1347:BB1410" si="694">IF(AND($BB$1=8,$A1347=8,$BC$1=$B1347),D1347,"")</f>
        <v/>
      </c>
      <c r="BC1347" s="113" t="str">
        <f t="shared" ref="BC1347:BC1410" si="695">IF(AND($BB$1=8,$A1347=8,$BC$1=$B1347),E1347,"")</f>
        <v/>
      </c>
      <c r="BD1347" s="113" t="str">
        <f t="shared" ref="BD1347:BD1410" si="696">IF(AND($BB$1=8,$A1347=8,$BC$1=$B1347),F1347,"")</f>
        <v/>
      </c>
      <c r="BE1347" s="113" t="str">
        <f t="shared" ref="BE1347:BE1410" si="697">IF(AND($BB$1=8,$A1347=8,$BC$1=$B1347),G1347,"")</f>
        <v/>
      </c>
      <c r="BF1347" s="113" t="str">
        <f t="shared" ref="BF1347:BF1410" si="698">IF(AND($BB$1=8,$A1347=8,$BC$1=$B1347),H1347,"")</f>
        <v/>
      </c>
      <c r="BG1347" s="113" t="str">
        <f t="shared" ref="BG1347:BG1410" si="699">IF(AND($BB$1=8,$A1347=8,$BC$1=$B1347),I1347,"")</f>
        <v/>
      </c>
      <c r="BH1347" s="113" t="str">
        <f t="shared" ref="BH1347:BH1410" si="700">IF(AND($BB$1=8,$A1347=8,$BC$1=$B1347),J1347,"")</f>
        <v/>
      </c>
      <c r="BI1347" s="113" t="str">
        <f t="shared" ref="BI1347:BI1410" si="701">IF(AND($BB$1=8,$A1347=8,$BC$1=$B1347),K1347,"")</f>
        <v/>
      </c>
      <c r="BJ1347" s="113" t="str">
        <f t="shared" ref="BJ1347:BJ1410" si="702">IF(AND($BB$1=8,$A1347=8,$BC$1=$B1347),L1347,"")</f>
        <v/>
      </c>
      <c r="BK1347" s="113" t="str">
        <f t="shared" ref="BK1347:BK1410" si="703">IF(AND($BB$1=8,$A1347=8,$BC$1=$B1347),M1347,"")</f>
        <v/>
      </c>
      <c r="BL1347" s="113" t="str">
        <f t="shared" ref="BL1347:BL1410" si="704">IF(AND($BB$1=8,$A1347=8,$BC$1=$B1347),N1347,"")</f>
        <v/>
      </c>
      <c r="BM1347" s="113" t="str">
        <f t="shared" ref="BM1347:BM1410" si="705">IF(AND($BB$1=8,$A1347=8,$BC$1=$B1347),O1347,"")</f>
        <v/>
      </c>
      <c r="BN1347" s="113" t="str">
        <f t="shared" ref="BN1347:BN1410" si="706">IF(AND($BB$1=8,$A1347=8,$BC$1=$B1347),P1347,"")</f>
        <v/>
      </c>
    </row>
    <row r="1348" spans="1:66">
      <c r="A1348" s="111">
        <f>IF('Data Entry'!$H$4="","",'Data Entry'!$H$4)</f>
        <v>8</v>
      </c>
      <c r="B1348" s="111" t="str">
        <f>IF('Data Entry'!B1353="","",'Data Entry'!B1353)</f>
        <v/>
      </c>
      <c r="C1348" s="111" t="str">
        <f>IF('Data Entry'!C1353="","",'Data Entry'!C1353)</f>
        <v/>
      </c>
      <c r="D1348" s="114" t="str">
        <f>IF('Data Entry'!D1353="","",'Data Entry'!D1353)</f>
        <v/>
      </c>
      <c r="E1348" s="111" t="str">
        <f>IF('Data Entry'!E1353="","",UPPER('Data Entry'!E1353))</f>
        <v/>
      </c>
      <c r="F1348" s="111"/>
      <c r="G1348" s="111" t="str">
        <f>IF('Data Entry'!F1353="","",UPPER('Data Entry'!F1353))</f>
        <v/>
      </c>
      <c r="H1348" s="111"/>
      <c r="I1348" s="111"/>
      <c r="J1348" s="111"/>
      <c r="K1348" s="111" t="str">
        <f>IF('Data Entry'!G1353="","",'Data Entry'!G1353)</f>
        <v/>
      </c>
      <c r="L1348" s="111" t="str">
        <f>IF('Data Entry'!H1353="","",'Data Entry'!H1353)</f>
        <v/>
      </c>
      <c r="M1348" s="111"/>
      <c r="N1348" s="111"/>
      <c r="O1348" s="111"/>
      <c r="P1348" s="111"/>
      <c r="Q1348" s="111"/>
      <c r="R1348" s="111"/>
      <c r="S1348" s="111"/>
      <c r="T1348" s="111"/>
      <c r="U1348" s="111"/>
      <c r="V1348" s="111"/>
      <c r="W1348" s="111"/>
      <c r="X1348" s="111"/>
      <c r="Y1348" s="111"/>
      <c r="Z1348" s="111"/>
      <c r="AA1348" s="111"/>
      <c r="AB1348" s="111"/>
      <c r="AC1348" s="111"/>
      <c r="AD1348" s="111"/>
      <c r="AE1348" s="112"/>
      <c r="AF1348" s="68" t="str">
        <f>IF(AK1348="","",IF(AK1348&gt;0,COUNT($AG$2:AG1348),""))</f>
        <v/>
      </c>
      <c r="AG1348" s="113">
        <f t="shared" si="675"/>
        <v>8</v>
      </c>
      <c r="AH1348" s="113" t="str">
        <f t="shared" si="676"/>
        <v/>
      </c>
      <c r="AI1348" s="113" t="str">
        <f t="shared" si="677"/>
        <v/>
      </c>
      <c r="AJ1348" s="113" t="str">
        <f t="shared" si="678"/>
        <v/>
      </c>
      <c r="AK1348" s="113" t="str">
        <f t="shared" si="679"/>
        <v/>
      </c>
      <c r="AL1348" s="113">
        <f t="shared" si="680"/>
        <v>0</v>
      </c>
      <c r="AM1348" s="113" t="str">
        <f t="shared" si="681"/>
        <v/>
      </c>
      <c r="AN1348" s="113">
        <f t="shared" si="682"/>
        <v>0</v>
      </c>
      <c r="AO1348" s="113">
        <f t="shared" si="683"/>
        <v>0</v>
      </c>
      <c r="AP1348" s="113">
        <f t="shared" si="684"/>
        <v>0</v>
      </c>
      <c r="AQ1348" s="113" t="str">
        <f t="shared" si="685"/>
        <v/>
      </c>
      <c r="AR1348" s="113" t="str">
        <f t="shared" si="686"/>
        <v/>
      </c>
      <c r="AS1348" s="113">
        <f t="shared" si="687"/>
        <v>0</v>
      </c>
      <c r="AT1348" s="113">
        <f t="shared" si="688"/>
        <v>0</v>
      </c>
      <c r="AU1348" s="113">
        <f t="shared" si="689"/>
        <v>0</v>
      </c>
      <c r="AV1348" s="113">
        <f t="shared" si="690"/>
        <v>0</v>
      </c>
      <c r="AX1348" s="68" t="str">
        <f>IF(BC1348="","",IF(BC1348&gt;0,COUNT($AY$2:AY1348),""))</f>
        <v/>
      </c>
      <c r="AY1348" s="113" t="str">
        <f t="shared" si="691"/>
        <v/>
      </c>
      <c r="AZ1348" s="113" t="str">
        <f t="shared" si="692"/>
        <v/>
      </c>
      <c r="BA1348" s="113" t="str">
        <f t="shared" si="693"/>
        <v/>
      </c>
      <c r="BB1348" s="113" t="str">
        <f t="shared" si="694"/>
        <v/>
      </c>
      <c r="BC1348" s="113" t="str">
        <f t="shared" si="695"/>
        <v/>
      </c>
      <c r="BD1348" s="113" t="str">
        <f t="shared" si="696"/>
        <v/>
      </c>
      <c r="BE1348" s="113" t="str">
        <f t="shared" si="697"/>
        <v/>
      </c>
      <c r="BF1348" s="113" t="str">
        <f t="shared" si="698"/>
        <v/>
      </c>
      <c r="BG1348" s="113" t="str">
        <f t="shared" si="699"/>
        <v/>
      </c>
      <c r="BH1348" s="113" t="str">
        <f t="shared" si="700"/>
        <v/>
      </c>
      <c r="BI1348" s="113" t="str">
        <f t="shared" si="701"/>
        <v/>
      </c>
      <c r="BJ1348" s="113" t="str">
        <f t="shared" si="702"/>
        <v/>
      </c>
      <c r="BK1348" s="113" t="str">
        <f t="shared" si="703"/>
        <v/>
      </c>
      <c r="BL1348" s="113" t="str">
        <f t="shared" si="704"/>
        <v/>
      </c>
      <c r="BM1348" s="113" t="str">
        <f t="shared" si="705"/>
        <v/>
      </c>
      <c r="BN1348" s="113" t="str">
        <f t="shared" si="706"/>
        <v/>
      </c>
    </row>
    <row r="1349" spans="1:66">
      <c r="A1349" s="111">
        <f>IF('Data Entry'!$H$4="","",'Data Entry'!$H$4)</f>
        <v>8</v>
      </c>
      <c r="B1349" s="111" t="str">
        <f>IF('Data Entry'!B1354="","",'Data Entry'!B1354)</f>
        <v/>
      </c>
      <c r="C1349" s="111" t="str">
        <f>IF('Data Entry'!C1354="","",'Data Entry'!C1354)</f>
        <v/>
      </c>
      <c r="D1349" s="114" t="str">
        <f>IF('Data Entry'!D1354="","",'Data Entry'!D1354)</f>
        <v/>
      </c>
      <c r="E1349" s="111" t="str">
        <f>IF('Data Entry'!E1354="","",UPPER('Data Entry'!E1354))</f>
        <v/>
      </c>
      <c r="F1349" s="111"/>
      <c r="G1349" s="111" t="str">
        <f>IF('Data Entry'!F1354="","",UPPER('Data Entry'!F1354))</f>
        <v/>
      </c>
      <c r="H1349" s="111"/>
      <c r="I1349" s="111"/>
      <c r="J1349" s="111"/>
      <c r="K1349" s="111" t="str">
        <f>IF('Data Entry'!G1354="","",'Data Entry'!G1354)</f>
        <v/>
      </c>
      <c r="L1349" s="111" t="str">
        <f>IF('Data Entry'!H1354="","",'Data Entry'!H1354)</f>
        <v/>
      </c>
      <c r="M1349" s="111"/>
      <c r="N1349" s="111"/>
      <c r="O1349" s="111"/>
      <c r="P1349" s="111"/>
      <c r="Q1349" s="111"/>
      <c r="R1349" s="111"/>
      <c r="S1349" s="111"/>
      <c r="T1349" s="111"/>
      <c r="U1349" s="111"/>
      <c r="V1349" s="111"/>
      <c r="W1349" s="111"/>
      <c r="X1349" s="111"/>
      <c r="Y1349" s="111"/>
      <c r="Z1349" s="111"/>
      <c r="AA1349" s="111"/>
      <c r="AB1349" s="111"/>
      <c r="AC1349" s="111"/>
      <c r="AD1349" s="111"/>
      <c r="AE1349" s="112"/>
      <c r="AF1349" s="68" t="str">
        <f>IF(AK1349="","",IF(AK1349&gt;0,COUNT($AG$2:AG1349),""))</f>
        <v/>
      </c>
      <c r="AG1349" s="113">
        <f t="shared" si="675"/>
        <v>8</v>
      </c>
      <c r="AH1349" s="113" t="str">
        <f t="shared" si="676"/>
        <v/>
      </c>
      <c r="AI1349" s="113" t="str">
        <f t="shared" si="677"/>
        <v/>
      </c>
      <c r="AJ1349" s="113" t="str">
        <f t="shared" si="678"/>
        <v/>
      </c>
      <c r="AK1349" s="113" t="str">
        <f t="shared" si="679"/>
        <v/>
      </c>
      <c r="AL1349" s="113">
        <f t="shared" si="680"/>
        <v>0</v>
      </c>
      <c r="AM1349" s="113" t="str">
        <f t="shared" si="681"/>
        <v/>
      </c>
      <c r="AN1349" s="113">
        <f t="shared" si="682"/>
        <v>0</v>
      </c>
      <c r="AO1349" s="113">
        <f t="shared" si="683"/>
        <v>0</v>
      </c>
      <c r="AP1349" s="113">
        <f t="shared" si="684"/>
        <v>0</v>
      </c>
      <c r="AQ1349" s="113" t="str">
        <f t="shared" si="685"/>
        <v/>
      </c>
      <c r="AR1349" s="113" t="str">
        <f t="shared" si="686"/>
        <v/>
      </c>
      <c r="AS1349" s="113">
        <f t="shared" si="687"/>
        <v>0</v>
      </c>
      <c r="AT1349" s="113">
        <f t="shared" si="688"/>
        <v>0</v>
      </c>
      <c r="AU1349" s="113">
        <f t="shared" si="689"/>
        <v>0</v>
      </c>
      <c r="AV1349" s="113">
        <f t="shared" si="690"/>
        <v>0</v>
      </c>
      <c r="AX1349" s="68" t="str">
        <f>IF(BC1349="","",IF(BC1349&gt;0,COUNT($AY$2:AY1349),""))</f>
        <v/>
      </c>
      <c r="AY1349" s="113" t="str">
        <f t="shared" si="691"/>
        <v/>
      </c>
      <c r="AZ1349" s="113" t="str">
        <f t="shared" si="692"/>
        <v/>
      </c>
      <c r="BA1349" s="113" t="str">
        <f t="shared" si="693"/>
        <v/>
      </c>
      <c r="BB1349" s="113" t="str">
        <f t="shared" si="694"/>
        <v/>
      </c>
      <c r="BC1349" s="113" t="str">
        <f t="shared" si="695"/>
        <v/>
      </c>
      <c r="BD1349" s="113" t="str">
        <f t="shared" si="696"/>
        <v/>
      </c>
      <c r="BE1349" s="113" t="str">
        <f t="shared" si="697"/>
        <v/>
      </c>
      <c r="BF1349" s="113" t="str">
        <f t="shared" si="698"/>
        <v/>
      </c>
      <c r="BG1349" s="113" t="str">
        <f t="shared" si="699"/>
        <v/>
      </c>
      <c r="BH1349" s="113" t="str">
        <f t="shared" si="700"/>
        <v/>
      </c>
      <c r="BI1349" s="113" t="str">
        <f t="shared" si="701"/>
        <v/>
      </c>
      <c r="BJ1349" s="113" t="str">
        <f t="shared" si="702"/>
        <v/>
      </c>
      <c r="BK1349" s="113" t="str">
        <f t="shared" si="703"/>
        <v/>
      </c>
      <c r="BL1349" s="113" t="str">
        <f t="shared" si="704"/>
        <v/>
      </c>
      <c r="BM1349" s="113" t="str">
        <f t="shared" si="705"/>
        <v/>
      </c>
      <c r="BN1349" s="113" t="str">
        <f t="shared" si="706"/>
        <v/>
      </c>
    </row>
    <row r="1350" spans="1:66">
      <c r="A1350" s="111">
        <f>IF('Data Entry'!$H$4="","",'Data Entry'!$H$4)</f>
        <v>8</v>
      </c>
      <c r="B1350" s="111" t="str">
        <f>IF('Data Entry'!B1355="","",'Data Entry'!B1355)</f>
        <v/>
      </c>
      <c r="C1350" s="111" t="str">
        <f>IF('Data Entry'!C1355="","",'Data Entry'!C1355)</f>
        <v/>
      </c>
      <c r="D1350" s="114" t="str">
        <f>IF('Data Entry'!D1355="","",'Data Entry'!D1355)</f>
        <v/>
      </c>
      <c r="E1350" s="111" t="str">
        <f>IF('Data Entry'!E1355="","",UPPER('Data Entry'!E1355))</f>
        <v/>
      </c>
      <c r="F1350" s="111"/>
      <c r="G1350" s="111" t="str">
        <f>IF('Data Entry'!F1355="","",UPPER('Data Entry'!F1355))</f>
        <v/>
      </c>
      <c r="H1350" s="111"/>
      <c r="I1350" s="111"/>
      <c r="J1350" s="111"/>
      <c r="K1350" s="111" t="str">
        <f>IF('Data Entry'!G1355="","",'Data Entry'!G1355)</f>
        <v/>
      </c>
      <c r="L1350" s="111" t="str">
        <f>IF('Data Entry'!H1355="","",'Data Entry'!H1355)</f>
        <v/>
      </c>
      <c r="M1350" s="111"/>
      <c r="N1350" s="111"/>
      <c r="O1350" s="111"/>
      <c r="P1350" s="111"/>
      <c r="Q1350" s="111"/>
      <c r="R1350" s="111"/>
      <c r="S1350" s="111"/>
      <c r="T1350" s="111"/>
      <c r="U1350" s="111"/>
      <c r="V1350" s="111"/>
      <c r="W1350" s="111"/>
      <c r="X1350" s="111"/>
      <c r="Y1350" s="111"/>
      <c r="Z1350" s="111"/>
      <c r="AA1350" s="111"/>
      <c r="AB1350" s="111"/>
      <c r="AC1350" s="111"/>
      <c r="AD1350" s="111"/>
      <c r="AE1350" s="112"/>
      <c r="AF1350" s="68" t="str">
        <f>IF(AK1350="","",IF(AK1350&gt;0,COUNT($AG$2:AG1350),""))</f>
        <v/>
      </c>
      <c r="AG1350" s="113">
        <f t="shared" si="675"/>
        <v>8</v>
      </c>
      <c r="AH1350" s="113" t="str">
        <f t="shared" si="676"/>
        <v/>
      </c>
      <c r="AI1350" s="113" t="str">
        <f t="shared" si="677"/>
        <v/>
      </c>
      <c r="AJ1350" s="113" t="str">
        <f t="shared" si="678"/>
        <v/>
      </c>
      <c r="AK1350" s="113" t="str">
        <f t="shared" si="679"/>
        <v/>
      </c>
      <c r="AL1350" s="113">
        <f t="shared" si="680"/>
        <v>0</v>
      </c>
      <c r="AM1350" s="113" t="str">
        <f t="shared" si="681"/>
        <v/>
      </c>
      <c r="AN1350" s="113">
        <f t="shared" si="682"/>
        <v>0</v>
      </c>
      <c r="AO1350" s="113">
        <f t="shared" si="683"/>
        <v>0</v>
      </c>
      <c r="AP1350" s="113">
        <f t="shared" si="684"/>
        <v>0</v>
      </c>
      <c r="AQ1350" s="113" t="str">
        <f t="shared" si="685"/>
        <v/>
      </c>
      <c r="AR1350" s="113" t="str">
        <f t="shared" si="686"/>
        <v/>
      </c>
      <c r="AS1350" s="113">
        <f t="shared" si="687"/>
        <v>0</v>
      </c>
      <c r="AT1350" s="113">
        <f t="shared" si="688"/>
        <v>0</v>
      </c>
      <c r="AU1350" s="113">
        <f t="shared" si="689"/>
        <v>0</v>
      </c>
      <c r="AV1350" s="113">
        <f t="shared" si="690"/>
        <v>0</v>
      </c>
      <c r="AX1350" s="68" t="str">
        <f>IF(BC1350="","",IF(BC1350&gt;0,COUNT($AY$2:AY1350),""))</f>
        <v/>
      </c>
      <c r="AY1350" s="113" t="str">
        <f t="shared" si="691"/>
        <v/>
      </c>
      <c r="AZ1350" s="113" t="str">
        <f t="shared" si="692"/>
        <v/>
      </c>
      <c r="BA1350" s="113" t="str">
        <f t="shared" si="693"/>
        <v/>
      </c>
      <c r="BB1350" s="113" t="str">
        <f t="shared" si="694"/>
        <v/>
      </c>
      <c r="BC1350" s="113" t="str">
        <f t="shared" si="695"/>
        <v/>
      </c>
      <c r="BD1350" s="113" t="str">
        <f t="shared" si="696"/>
        <v/>
      </c>
      <c r="BE1350" s="113" t="str">
        <f t="shared" si="697"/>
        <v/>
      </c>
      <c r="BF1350" s="113" t="str">
        <f t="shared" si="698"/>
        <v/>
      </c>
      <c r="BG1350" s="113" t="str">
        <f t="shared" si="699"/>
        <v/>
      </c>
      <c r="BH1350" s="113" t="str">
        <f t="shared" si="700"/>
        <v/>
      </c>
      <c r="BI1350" s="113" t="str">
        <f t="shared" si="701"/>
        <v/>
      </c>
      <c r="BJ1350" s="113" t="str">
        <f t="shared" si="702"/>
        <v/>
      </c>
      <c r="BK1350" s="113" t="str">
        <f t="shared" si="703"/>
        <v/>
      </c>
      <c r="BL1350" s="113" t="str">
        <f t="shared" si="704"/>
        <v/>
      </c>
      <c r="BM1350" s="113" t="str">
        <f t="shared" si="705"/>
        <v/>
      </c>
      <c r="BN1350" s="113" t="str">
        <f t="shared" si="706"/>
        <v/>
      </c>
    </row>
    <row r="1351" spans="1:66">
      <c r="A1351" s="111">
        <f>IF('Data Entry'!$H$4="","",'Data Entry'!$H$4)</f>
        <v>8</v>
      </c>
      <c r="B1351" s="111" t="str">
        <f>IF('Data Entry'!B1356="","",'Data Entry'!B1356)</f>
        <v/>
      </c>
      <c r="C1351" s="111" t="str">
        <f>IF('Data Entry'!C1356="","",'Data Entry'!C1356)</f>
        <v/>
      </c>
      <c r="D1351" s="114" t="str">
        <f>IF('Data Entry'!D1356="","",'Data Entry'!D1356)</f>
        <v/>
      </c>
      <c r="E1351" s="111" t="str">
        <f>IF('Data Entry'!E1356="","",UPPER('Data Entry'!E1356))</f>
        <v/>
      </c>
      <c r="F1351" s="111"/>
      <c r="G1351" s="111" t="str">
        <f>IF('Data Entry'!F1356="","",UPPER('Data Entry'!F1356))</f>
        <v/>
      </c>
      <c r="H1351" s="111"/>
      <c r="I1351" s="111"/>
      <c r="J1351" s="111"/>
      <c r="K1351" s="111" t="str">
        <f>IF('Data Entry'!G1356="","",'Data Entry'!G1356)</f>
        <v/>
      </c>
      <c r="L1351" s="111" t="str">
        <f>IF('Data Entry'!H1356="","",'Data Entry'!H1356)</f>
        <v/>
      </c>
      <c r="M1351" s="111"/>
      <c r="N1351" s="111"/>
      <c r="O1351" s="111"/>
      <c r="P1351" s="111"/>
      <c r="Q1351" s="111"/>
      <c r="R1351" s="111"/>
      <c r="S1351" s="111"/>
      <c r="T1351" s="111"/>
      <c r="U1351" s="111"/>
      <c r="V1351" s="111"/>
      <c r="W1351" s="111"/>
      <c r="X1351" s="111"/>
      <c r="Y1351" s="111"/>
      <c r="Z1351" s="111"/>
      <c r="AA1351" s="111"/>
      <c r="AB1351" s="111"/>
      <c r="AC1351" s="111"/>
      <c r="AD1351" s="111"/>
      <c r="AE1351" s="112"/>
      <c r="AF1351" s="68" t="str">
        <f>IF(AK1351="","",IF(AK1351&gt;0,COUNT($AG$2:AG1351),""))</f>
        <v/>
      </c>
      <c r="AG1351" s="113">
        <f t="shared" si="675"/>
        <v>8</v>
      </c>
      <c r="AH1351" s="113" t="str">
        <f t="shared" si="676"/>
        <v/>
      </c>
      <c r="AI1351" s="113" t="str">
        <f t="shared" si="677"/>
        <v/>
      </c>
      <c r="AJ1351" s="113" t="str">
        <f t="shared" si="678"/>
        <v/>
      </c>
      <c r="AK1351" s="113" t="str">
        <f t="shared" si="679"/>
        <v/>
      </c>
      <c r="AL1351" s="113">
        <f t="shared" si="680"/>
        <v>0</v>
      </c>
      <c r="AM1351" s="113" t="str">
        <f t="shared" si="681"/>
        <v/>
      </c>
      <c r="AN1351" s="113">
        <f t="shared" si="682"/>
        <v>0</v>
      </c>
      <c r="AO1351" s="113">
        <f t="shared" si="683"/>
        <v>0</v>
      </c>
      <c r="AP1351" s="113">
        <f t="shared" si="684"/>
        <v>0</v>
      </c>
      <c r="AQ1351" s="113" t="str">
        <f t="shared" si="685"/>
        <v/>
      </c>
      <c r="AR1351" s="113" t="str">
        <f t="shared" si="686"/>
        <v/>
      </c>
      <c r="AS1351" s="113">
        <f t="shared" si="687"/>
        <v>0</v>
      </c>
      <c r="AT1351" s="113">
        <f t="shared" si="688"/>
        <v>0</v>
      </c>
      <c r="AU1351" s="113">
        <f t="shared" si="689"/>
        <v>0</v>
      </c>
      <c r="AV1351" s="113">
        <f t="shared" si="690"/>
        <v>0</v>
      </c>
      <c r="AX1351" s="68" t="str">
        <f>IF(BC1351="","",IF(BC1351&gt;0,COUNT($AY$2:AY1351),""))</f>
        <v/>
      </c>
      <c r="AY1351" s="113" t="str">
        <f t="shared" si="691"/>
        <v/>
      </c>
      <c r="AZ1351" s="113" t="str">
        <f t="shared" si="692"/>
        <v/>
      </c>
      <c r="BA1351" s="113" t="str">
        <f t="shared" si="693"/>
        <v/>
      </c>
      <c r="BB1351" s="113" t="str">
        <f t="shared" si="694"/>
        <v/>
      </c>
      <c r="BC1351" s="113" t="str">
        <f t="shared" si="695"/>
        <v/>
      </c>
      <c r="BD1351" s="113" t="str">
        <f t="shared" si="696"/>
        <v/>
      </c>
      <c r="BE1351" s="113" t="str">
        <f t="shared" si="697"/>
        <v/>
      </c>
      <c r="BF1351" s="113" t="str">
        <f t="shared" si="698"/>
        <v/>
      </c>
      <c r="BG1351" s="113" t="str">
        <f t="shared" si="699"/>
        <v/>
      </c>
      <c r="BH1351" s="113" t="str">
        <f t="shared" si="700"/>
        <v/>
      </c>
      <c r="BI1351" s="113" t="str">
        <f t="shared" si="701"/>
        <v/>
      </c>
      <c r="BJ1351" s="113" t="str">
        <f t="shared" si="702"/>
        <v/>
      </c>
      <c r="BK1351" s="113" t="str">
        <f t="shared" si="703"/>
        <v/>
      </c>
      <c r="BL1351" s="113" t="str">
        <f t="shared" si="704"/>
        <v/>
      </c>
      <c r="BM1351" s="113" t="str">
        <f t="shared" si="705"/>
        <v/>
      </c>
      <c r="BN1351" s="113" t="str">
        <f t="shared" si="706"/>
        <v/>
      </c>
    </row>
    <row r="1352" spans="1:66">
      <c r="A1352" s="111">
        <f>IF('Data Entry'!$H$4="","",'Data Entry'!$H$4)</f>
        <v>8</v>
      </c>
      <c r="B1352" s="111" t="str">
        <f>IF('Data Entry'!B1357="","",'Data Entry'!B1357)</f>
        <v/>
      </c>
      <c r="C1352" s="111" t="str">
        <f>IF('Data Entry'!C1357="","",'Data Entry'!C1357)</f>
        <v/>
      </c>
      <c r="D1352" s="114" t="str">
        <f>IF('Data Entry'!D1357="","",'Data Entry'!D1357)</f>
        <v/>
      </c>
      <c r="E1352" s="111" t="str">
        <f>IF('Data Entry'!E1357="","",UPPER('Data Entry'!E1357))</f>
        <v/>
      </c>
      <c r="F1352" s="111"/>
      <c r="G1352" s="111" t="str">
        <f>IF('Data Entry'!F1357="","",UPPER('Data Entry'!F1357))</f>
        <v/>
      </c>
      <c r="H1352" s="111"/>
      <c r="I1352" s="111"/>
      <c r="J1352" s="111"/>
      <c r="K1352" s="111" t="str">
        <f>IF('Data Entry'!G1357="","",'Data Entry'!G1357)</f>
        <v/>
      </c>
      <c r="L1352" s="111" t="str">
        <f>IF('Data Entry'!H1357="","",'Data Entry'!H1357)</f>
        <v/>
      </c>
      <c r="M1352" s="111"/>
      <c r="N1352" s="111"/>
      <c r="O1352" s="111"/>
      <c r="P1352" s="111"/>
      <c r="Q1352" s="111"/>
      <c r="R1352" s="111"/>
      <c r="S1352" s="111"/>
      <c r="T1352" s="111"/>
      <c r="U1352" s="111"/>
      <c r="V1352" s="111"/>
      <c r="W1352" s="111"/>
      <c r="X1352" s="111"/>
      <c r="Y1352" s="111"/>
      <c r="Z1352" s="111"/>
      <c r="AA1352" s="111"/>
      <c r="AB1352" s="111"/>
      <c r="AC1352" s="111"/>
      <c r="AD1352" s="111"/>
      <c r="AE1352" s="112"/>
      <c r="AF1352" s="68" t="str">
        <f>IF(AK1352="","",IF(AK1352&gt;0,COUNT($AG$2:AG1352),""))</f>
        <v/>
      </c>
      <c r="AG1352" s="113">
        <f t="shared" si="675"/>
        <v>8</v>
      </c>
      <c r="AH1352" s="113" t="str">
        <f t="shared" si="676"/>
        <v/>
      </c>
      <c r="AI1352" s="113" t="str">
        <f t="shared" si="677"/>
        <v/>
      </c>
      <c r="AJ1352" s="113" t="str">
        <f t="shared" si="678"/>
        <v/>
      </c>
      <c r="AK1352" s="113" t="str">
        <f t="shared" si="679"/>
        <v/>
      </c>
      <c r="AL1352" s="113">
        <f t="shared" si="680"/>
        <v>0</v>
      </c>
      <c r="AM1352" s="113" t="str">
        <f t="shared" si="681"/>
        <v/>
      </c>
      <c r="AN1352" s="113">
        <f t="shared" si="682"/>
        <v>0</v>
      </c>
      <c r="AO1352" s="113">
        <f t="shared" si="683"/>
        <v>0</v>
      </c>
      <c r="AP1352" s="113">
        <f t="shared" si="684"/>
        <v>0</v>
      </c>
      <c r="AQ1352" s="113" t="str">
        <f t="shared" si="685"/>
        <v/>
      </c>
      <c r="AR1352" s="113" t="str">
        <f t="shared" si="686"/>
        <v/>
      </c>
      <c r="AS1352" s="113">
        <f t="shared" si="687"/>
        <v>0</v>
      </c>
      <c r="AT1352" s="113">
        <f t="shared" si="688"/>
        <v>0</v>
      </c>
      <c r="AU1352" s="113">
        <f t="shared" si="689"/>
        <v>0</v>
      </c>
      <c r="AV1352" s="113">
        <f t="shared" si="690"/>
        <v>0</v>
      </c>
      <c r="AX1352" s="68" t="str">
        <f>IF(BC1352="","",IF(BC1352&gt;0,COUNT($AY$2:AY1352),""))</f>
        <v/>
      </c>
      <c r="AY1352" s="113" t="str">
        <f t="shared" si="691"/>
        <v/>
      </c>
      <c r="AZ1352" s="113" t="str">
        <f t="shared" si="692"/>
        <v/>
      </c>
      <c r="BA1352" s="113" t="str">
        <f t="shared" si="693"/>
        <v/>
      </c>
      <c r="BB1352" s="113" t="str">
        <f t="shared" si="694"/>
        <v/>
      </c>
      <c r="BC1352" s="113" t="str">
        <f t="shared" si="695"/>
        <v/>
      </c>
      <c r="BD1352" s="113" t="str">
        <f t="shared" si="696"/>
        <v/>
      </c>
      <c r="BE1352" s="113" t="str">
        <f t="shared" si="697"/>
        <v/>
      </c>
      <c r="BF1352" s="113" t="str">
        <f t="shared" si="698"/>
        <v/>
      </c>
      <c r="BG1352" s="113" t="str">
        <f t="shared" si="699"/>
        <v/>
      </c>
      <c r="BH1352" s="113" t="str">
        <f t="shared" si="700"/>
        <v/>
      </c>
      <c r="BI1352" s="113" t="str">
        <f t="shared" si="701"/>
        <v/>
      </c>
      <c r="BJ1352" s="113" t="str">
        <f t="shared" si="702"/>
        <v/>
      </c>
      <c r="BK1352" s="113" t="str">
        <f t="shared" si="703"/>
        <v/>
      </c>
      <c r="BL1352" s="113" t="str">
        <f t="shared" si="704"/>
        <v/>
      </c>
      <c r="BM1352" s="113" t="str">
        <f t="shared" si="705"/>
        <v/>
      </c>
      <c r="BN1352" s="113" t="str">
        <f t="shared" si="706"/>
        <v/>
      </c>
    </row>
    <row r="1353" spans="1:66">
      <c r="A1353" s="111">
        <f>IF('Data Entry'!$H$4="","",'Data Entry'!$H$4)</f>
        <v>8</v>
      </c>
      <c r="B1353" s="111" t="str">
        <f>IF('Data Entry'!B1358="","",'Data Entry'!B1358)</f>
        <v/>
      </c>
      <c r="C1353" s="111" t="str">
        <f>IF('Data Entry'!C1358="","",'Data Entry'!C1358)</f>
        <v/>
      </c>
      <c r="D1353" s="114" t="str">
        <f>IF('Data Entry'!D1358="","",'Data Entry'!D1358)</f>
        <v/>
      </c>
      <c r="E1353" s="111" t="str">
        <f>IF('Data Entry'!E1358="","",UPPER('Data Entry'!E1358))</f>
        <v/>
      </c>
      <c r="F1353" s="111"/>
      <c r="G1353" s="111" t="str">
        <f>IF('Data Entry'!F1358="","",UPPER('Data Entry'!F1358))</f>
        <v/>
      </c>
      <c r="H1353" s="111"/>
      <c r="I1353" s="111"/>
      <c r="J1353" s="111"/>
      <c r="K1353" s="111" t="str">
        <f>IF('Data Entry'!G1358="","",'Data Entry'!G1358)</f>
        <v/>
      </c>
      <c r="L1353" s="111" t="str">
        <f>IF('Data Entry'!H1358="","",'Data Entry'!H1358)</f>
        <v/>
      </c>
      <c r="M1353" s="111"/>
      <c r="N1353" s="111"/>
      <c r="O1353" s="111"/>
      <c r="P1353" s="111"/>
      <c r="Q1353" s="111"/>
      <c r="R1353" s="111"/>
      <c r="S1353" s="111"/>
      <c r="T1353" s="111"/>
      <c r="U1353" s="111"/>
      <c r="V1353" s="111"/>
      <c r="W1353" s="111"/>
      <c r="X1353" s="111"/>
      <c r="Y1353" s="111"/>
      <c r="Z1353" s="111"/>
      <c r="AA1353" s="111"/>
      <c r="AB1353" s="111"/>
      <c r="AC1353" s="111"/>
      <c r="AD1353" s="111"/>
      <c r="AE1353" s="112"/>
      <c r="AF1353" s="68" t="str">
        <f>IF(AK1353="","",IF(AK1353&gt;0,COUNT($AG$2:AG1353),""))</f>
        <v/>
      </c>
      <c r="AG1353" s="113">
        <f t="shared" si="675"/>
        <v>8</v>
      </c>
      <c r="AH1353" s="113" t="str">
        <f t="shared" si="676"/>
        <v/>
      </c>
      <c r="AI1353" s="113" t="str">
        <f t="shared" si="677"/>
        <v/>
      </c>
      <c r="AJ1353" s="113" t="str">
        <f t="shared" si="678"/>
        <v/>
      </c>
      <c r="AK1353" s="113" t="str">
        <f t="shared" si="679"/>
        <v/>
      </c>
      <c r="AL1353" s="113">
        <f t="shared" si="680"/>
        <v>0</v>
      </c>
      <c r="AM1353" s="113" t="str">
        <f t="shared" si="681"/>
        <v/>
      </c>
      <c r="AN1353" s="113">
        <f t="shared" si="682"/>
        <v>0</v>
      </c>
      <c r="AO1353" s="113">
        <f t="shared" si="683"/>
        <v>0</v>
      </c>
      <c r="AP1353" s="113">
        <f t="shared" si="684"/>
        <v>0</v>
      </c>
      <c r="AQ1353" s="113" t="str">
        <f t="shared" si="685"/>
        <v/>
      </c>
      <c r="AR1353" s="113" t="str">
        <f t="shared" si="686"/>
        <v/>
      </c>
      <c r="AS1353" s="113">
        <f t="shared" si="687"/>
        <v>0</v>
      </c>
      <c r="AT1353" s="113">
        <f t="shared" si="688"/>
        <v>0</v>
      </c>
      <c r="AU1353" s="113">
        <f t="shared" si="689"/>
        <v>0</v>
      </c>
      <c r="AV1353" s="113">
        <f t="shared" si="690"/>
        <v>0</v>
      </c>
      <c r="AX1353" s="68" t="str">
        <f>IF(BC1353="","",IF(BC1353&gt;0,COUNT($AY$2:AY1353),""))</f>
        <v/>
      </c>
      <c r="AY1353" s="113" t="str">
        <f t="shared" si="691"/>
        <v/>
      </c>
      <c r="AZ1353" s="113" t="str">
        <f t="shared" si="692"/>
        <v/>
      </c>
      <c r="BA1353" s="113" t="str">
        <f t="shared" si="693"/>
        <v/>
      </c>
      <c r="BB1353" s="113" t="str">
        <f t="shared" si="694"/>
        <v/>
      </c>
      <c r="BC1353" s="113" t="str">
        <f t="shared" si="695"/>
        <v/>
      </c>
      <c r="BD1353" s="113" t="str">
        <f t="shared" si="696"/>
        <v/>
      </c>
      <c r="BE1353" s="113" t="str">
        <f t="shared" si="697"/>
        <v/>
      </c>
      <c r="BF1353" s="113" t="str">
        <f t="shared" si="698"/>
        <v/>
      </c>
      <c r="BG1353" s="113" t="str">
        <f t="shared" si="699"/>
        <v/>
      </c>
      <c r="BH1353" s="113" t="str">
        <f t="shared" si="700"/>
        <v/>
      </c>
      <c r="BI1353" s="113" t="str">
        <f t="shared" si="701"/>
        <v/>
      </c>
      <c r="BJ1353" s="113" t="str">
        <f t="shared" si="702"/>
        <v/>
      </c>
      <c r="BK1353" s="113" t="str">
        <f t="shared" si="703"/>
        <v/>
      </c>
      <c r="BL1353" s="113" t="str">
        <f t="shared" si="704"/>
        <v/>
      </c>
      <c r="BM1353" s="113" t="str">
        <f t="shared" si="705"/>
        <v/>
      </c>
      <c r="BN1353" s="113" t="str">
        <f t="shared" si="706"/>
        <v/>
      </c>
    </row>
    <row r="1354" spans="1:66">
      <c r="A1354" s="111">
        <f>IF('Data Entry'!$H$4="","",'Data Entry'!$H$4)</f>
        <v>8</v>
      </c>
      <c r="B1354" s="111" t="str">
        <f>IF('Data Entry'!B1359="","",'Data Entry'!B1359)</f>
        <v/>
      </c>
      <c r="C1354" s="111" t="str">
        <f>IF('Data Entry'!C1359="","",'Data Entry'!C1359)</f>
        <v/>
      </c>
      <c r="D1354" s="114" t="str">
        <f>IF('Data Entry'!D1359="","",'Data Entry'!D1359)</f>
        <v/>
      </c>
      <c r="E1354" s="111" t="str">
        <f>IF('Data Entry'!E1359="","",UPPER('Data Entry'!E1359))</f>
        <v/>
      </c>
      <c r="F1354" s="111"/>
      <c r="G1354" s="111" t="str">
        <f>IF('Data Entry'!F1359="","",UPPER('Data Entry'!F1359))</f>
        <v/>
      </c>
      <c r="H1354" s="111"/>
      <c r="I1354" s="111"/>
      <c r="J1354" s="111"/>
      <c r="K1354" s="111" t="str">
        <f>IF('Data Entry'!G1359="","",'Data Entry'!G1359)</f>
        <v/>
      </c>
      <c r="L1354" s="111" t="str">
        <f>IF('Data Entry'!H1359="","",'Data Entry'!H1359)</f>
        <v/>
      </c>
      <c r="M1354" s="111"/>
      <c r="N1354" s="111"/>
      <c r="O1354" s="111"/>
      <c r="P1354" s="111"/>
      <c r="Q1354" s="111"/>
      <c r="R1354" s="111"/>
      <c r="S1354" s="111"/>
      <c r="T1354" s="111"/>
      <c r="U1354" s="111"/>
      <c r="V1354" s="111"/>
      <c r="W1354" s="111"/>
      <c r="X1354" s="111"/>
      <c r="Y1354" s="111"/>
      <c r="Z1354" s="111"/>
      <c r="AA1354" s="111"/>
      <c r="AB1354" s="111"/>
      <c r="AC1354" s="111"/>
      <c r="AD1354" s="111"/>
      <c r="AE1354" s="112"/>
      <c r="AF1354" s="68" t="str">
        <f>IF(AK1354="","",IF(AK1354&gt;0,COUNT($AG$2:AG1354),""))</f>
        <v/>
      </c>
      <c r="AG1354" s="113">
        <f t="shared" si="675"/>
        <v>8</v>
      </c>
      <c r="AH1354" s="113" t="str">
        <f t="shared" si="676"/>
        <v/>
      </c>
      <c r="AI1354" s="113" t="str">
        <f t="shared" si="677"/>
        <v/>
      </c>
      <c r="AJ1354" s="113" t="str">
        <f t="shared" si="678"/>
        <v/>
      </c>
      <c r="AK1354" s="113" t="str">
        <f t="shared" si="679"/>
        <v/>
      </c>
      <c r="AL1354" s="113">
        <f t="shared" si="680"/>
        <v>0</v>
      </c>
      <c r="AM1354" s="113" t="str">
        <f t="shared" si="681"/>
        <v/>
      </c>
      <c r="AN1354" s="113">
        <f t="shared" si="682"/>
        <v>0</v>
      </c>
      <c r="AO1354" s="113">
        <f t="shared" si="683"/>
        <v>0</v>
      </c>
      <c r="AP1354" s="113">
        <f t="shared" si="684"/>
        <v>0</v>
      </c>
      <c r="AQ1354" s="113" t="str">
        <f t="shared" si="685"/>
        <v/>
      </c>
      <c r="AR1354" s="113" t="str">
        <f t="shared" si="686"/>
        <v/>
      </c>
      <c r="AS1354" s="113">
        <f t="shared" si="687"/>
        <v>0</v>
      </c>
      <c r="AT1354" s="113">
        <f t="shared" si="688"/>
        <v>0</v>
      </c>
      <c r="AU1354" s="113">
        <f t="shared" si="689"/>
        <v>0</v>
      </c>
      <c r="AV1354" s="113">
        <f t="shared" si="690"/>
        <v>0</v>
      </c>
      <c r="AX1354" s="68" t="str">
        <f>IF(BC1354="","",IF(BC1354&gt;0,COUNT($AY$2:AY1354),""))</f>
        <v/>
      </c>
      <c r="AY1354" s="113" t="str">
        <f t="shared" si="691"/>
        <v/>
      </c>
      <c r="AZ1354" s="113" t="str">
        <f t="shared" si="692"/>
        <v/>
      </c>
      <c r="BA1354" s="113" t="str">
        <f t="shared" si="693"/>
        <v/>
      </c>
      <c r="BB1354" s="113" t="str">
        <f t="shared" si="694"/>
        <v/>
      </c>
      <c r="BC1354" s="113" t="str">
        <f t="shared" si="695"/>
        <v/>
      </c>
      <c r="BD1354" s="113" t="str">
        <f t="shared" si="696"/>
        <v/>
      </c>
      <c r="BE1354" s="113" t="str">
        <f t="shared" si="697"/>
        <v/>
      </c>
      <c r="BF1354" s="113" t="str">
        <f t="shared" si="698"/>
        <v/>
      </c>
      <c r="BG1354" s="113" t="str">
        <f t="shared" si="699"/>
        <v/>
      </c>
      <c r="BH1354" s="113" t="str">
        <f t="shared" si="700"/>
        <v/>
      </c>
      <c r="BI1354" s="113" t="str">
        <f t="shared" si="701"/>
        <v/>
      </c>
      <c r="BJ1354" s="113" t="str">
        <f t="shared" si="702"/>
        <v/>
      </c>
      <c r="BK1354" s="113" t="str">
        <f t="shared" si="703"/>
        <v/>
      </c>
      <c r="BL1354" s="113" t="str">
        <f t="shared" si="704"/>
        <v/>
      </c>
      <c r="BM1354" s="113" t="str">
        <f t="shared" si="705"/>
        <v/>
      </c>
      <c r="BN1354" s="113" t="str">
        <f t="shared" si="706"/>
        <v/>
      </c>
    </row>
    <row r="1355" spans="1:66">
      <c r="A1355" s="111">
        <f>IF('Data Entry'!$H$4="","",'Data Entry'!$H$4)</f>
        <v>8</v>
      </c>
      <c r="B1355" s="111" t="str">
        <f>IF('Data Entry'!B1360="","",'Data Entry'!B1360)</f>
        <v/>
      </c>
      <c r="C1355" s="111" t="str">
        <f>IF('Data Entry'!C1360="","",'Data Entry'!C1360)</f>
        <v/>
      </c>
      <c r="D1355" s="114" t="str">
        <f>IF('Data Entry'!D1360="","",'Data Entry'!D1360)</f>
        <v/>
      </c>
      <c r="E1355" s="111" t="str">
        <f>IF('Data Entry'!E1360="","",UPPER('Data Entry'!E1360))</f>
        <v/>
      </c>
      <c r="F1355" s="111"/>
      <c r="G1355" s="111" t="str">
        <f>IF('Data Entry'!F1360="","",UPPER('Data Entry'!F1360))</f>
        <v/>
      </c>
      <c r="H1355" s="111"/>
      <c r="I1355" s="111"/>
      <c r="J1355" s="111"/>
      <c r="K1355" s="111" t="str">
        <f>IF('Data Entry'!G1360="","",'Data Entry'!G1360)</f>
        <v/>
      </c>
      <c r="L1355" s="111" t="str">
        <f>IF('Data Entry'!H1360="","",'Data Entry'!H1360)</f>
        <v/>
      </c>
      <c r="M1355" s="111"/>
      <c r="N1355" s="111"/>
      <c r="O1355" s="111"/>
      <c r="P1355" s="111"/>
      <c r="Q1355" s="111"/>
      <c r="R1355" s="111"/>
      <c r="S1355" s="111"/>
      <c r="T1355" s="111"/>
      <c r="U1355" s="111"/>
      <c r="V1355" s="111"/>
      <c r="W1355" s="111"/>
      <c r="X1355" s="111"/>
      <c r="Y1355" s="111"/>
      <c r="Z1355" s="111"/>
      <c r="AA1355" s="111"/>
      <c r="AB1355" s="111"/>
      <c r="AC1355" s="111"/>
      <c r="AD1355" s="111"/>
      <c r="AE1355" s="112"/>
      <c r="AF1355" s="68" t="str">
        <f>IF(AK1355="","",IF(AK1355&gt;0,COUNT($AG$2:AG1355),""))</f>
        <v/>
      </c>
      <c r="AG1355" s="113">
        <f t="shared" si="675"/>
        <v>8</v>
      </c>
      <c r="AH1355" s="113" t="str">
        <f t="shared" si="676"/>
        <v/>
      </c>
      <c r="AI1355" s="113" t="str">
        <f t="shared" si="677"/>
        <v/>
      </c>
      <c r="AJ1355" s="113" t="str">
        <f t="shared" si="678"/>
        <v/>
      </c>
      <c r="AK1355" s="113" t="str">
        <f t="shared" si="679"/>
        <v/>
      </c>
      <c r="AL1355" s="113">
        <f t="shared" si="680"/>
        <v>0</v>
      </c>
      <c r="AM1355" s="113" t="str">
        <f t="shared" si="681"/>
        <v/>
      </c>
      <c r="AN1355" s="113">
        <f t="shared" si="682"/>
        <v>0</v>
      </c>
      <c r="AO1355" s="113">
        <f t="shared" si="683"/>
        <v>0</v>
      </c>
      <c r="AP1355" s="113">
        <f t="shared" si="684"/>
        <v>0</v>
      </c>
      <c r="AQ1355" s="113" t="str">
        <f t="shared" si="685"/>
        <v/>
      </c>
      <c r="AR1355" s="113" t="str">
        <f t="shared" si="686"/>
        <v/>
      </c>
      <c r="AS1355" s="113">
        <f t="shared" si="687"/>
        <v>0</v>
      </c>
      <c r="AT1355" s="113">
        <f t="shared" si="688"/>
        <v>0</v>
      </c>
      <c r="AU1355" s="113">
        <f t="shared" si="689"/>
        <v>0</v>
      </c>
      <c r="AV1355" s="113">
        <f t="shared" si="690"/>
        <v>0</v>
      </c>
      <c r="AX1355" s="68" t="str">
        <f>IF(BC1355="","",IF(BC1355&gt;0,COUNT($AY$2:AY1355),""))</f>
        <v/>
      </c>
      <c r="AY1355" s="113" t="str">
        <f t="shared" si="691"/>
        <v/>
      </c>
      <c r="AZ1355" s="113" t="str">
        <f t="shared" si="692"/>
        <v/>
      </c>
      <c r="BA1355" s="113" t="str">
        <f t="shared" si="693"/>
        <v/>
      </c>
      <c r="BB1355" s="113" t="str">
        <f t="shared" si="694"/>
        <v/>
      </c>
      <c r="BC1355" s="113" t="str">
        <f t="shared" si="695"/>
        <v/>
      </c>
      <c r="BD1355" s="113" t="str">
        <f t="shared" si="696"/>
        <v/>
      </c>
      <c r="BE1355" s="113" t="str">
        <f t="shared" si="697"/>
        <v/>
      </c>
      <c r="BF1355" s="113" t="str">
        <f t="shared" si="698"/>
        <v/>
      </c>
      <c r="BG1355" s="113" t="str">
        <f t="shared" si="699"/>
        <v/>
      </c>
      <c r="BH1355" s="113" t="str">
        <f t="shared" si="700"/>
        <v/>
      </c>
      <c r="BI1355" s="113" t="str">
        <f t="shared" si="701"/>
        <v/>
      </c>
      <c r="BJ1355" s="113" t="str">
        <f t="shared" si="702"/>
        <v/>
      </c>
      <c r="BK1355" s="113" t="str">
        <f t="shared" si="703"/>
        <v/>
      </c>
      <c r="BL1355" s="113" t="str">
        <f t="shared" si="704"/>
        <v/>
      </c>
      <c r="BM1355" s="113" t="str">
        <f t="shared" si="705"/>
        <v/>
      </c>
      <c r="BN1355" s="113" t="str">
        <f t="shared" si="706"/>
        <v/>
      </c>
    </row>
    <row r="1356" spans="1:66">
      <c r="A1356" s="111">
        <f>IF('Data Entry'!$H$4="","",'Data Entry'!$H$4)</f>
        <v>8</v>
      </c>
      <c r="B1356" s="111" t="str">
        <f>IF('Data Entry'!B1361="","",'Data Entry'!B1361)</f>
        <v/>
      </c>
      <c r="C1356" s="111" t="str">
        <f>IF('Data Entry'!C1361="","",'Data Entry'!C1361)</f>
        <v/>
      </c>
      <c r="D1356" s="114" t="str">
        <f>IF('Data Entry'!D1361="","",'Data Entry'!D1361)</f>
        <v/>
      </c>
      <c r="E1356" s="111" t="str">
        <f>IF('Data Entry'!E1361="","",UPPER('Data Entry'!E1361))</f>
        <v/>
      </c>
      <c r="F1356" s="111"/>
      <c r="G1356" s="111" t="str">
        <f>IF('Data Entry'!F1361="","",UPPER('Data Entry'!F1361))</f>
        <v/>
      </c>
      <c r="H1356" s="111"/>
      <c r="I1356" s="111"/>
      <c r="J1356" s="111"/>
      <c r="K1356" s="111" t="str">
        <f>IF('Data Entry'!G1361="","",'Data Entry'!G1361)</f>
        <v/>
      </c>
      <c r="L1356" s="111" t="str">
        <f>IF('Data Entry'!H1361="","",'Data Entry'!H1361)</f>
        <v/>
      </c>
      <c r="M1356" s="111"/>
      <c r="N1356" s="111"/>
      <c r="O1356" s="111"/>
      <c r="P1356" s="111"/>
      <c r="Q1356" s="111"/>
      <c r="R1356" s="111"/>
      <c r="S1356" s="111"/>
      <c r="T1356" s="111"/>
      <c r="U1356" s="111"/>
      <c r="V1356" s="111"/>
      <c r="W1356" s="111"/>
      <c r="X1356" s="111"/>
      <c r="Y1356" s="111"/>
      <c r="Z1356" s="111"/>
      <c r="AA1356" s="111"/>
      <c r="AB1356" s="111"/>
      <c r="AC1356" s="111"/>
      <c r="AD1356" s="111"/>
      <c r="AE1356" s="112"/>
      <c r="AF1356" s="68" t="str">
        <f>IF(AK1356="","",IF(AK1356&gt;0,COUNT($AG$2:AG1356),""))</f>
        <v/>
      </c>
      <c r="AG1356" s="113">
        <f t="shared" si="675"/>
        <v>8</v>
      </c>
      <c r="AH1356" s="113" t="str">
        <f t="shared" si="676"/>
        <v/>
      </c>
      <c r="AI1356" s="113" t="str">
        <f t="shared" si="677"/>
        <v/>
      </c>
      <c r="AJ1356" s="113" t="str">
        <f t="shared" si="678"/>
        <v/>
      </c>
      <c r="AK1356" s="113" t="str">
        <f t="shared" si="679"/>
        <v/>
      </c>
      <c r="AL1356" s="113">
        <f t="shared" si="680"/>
        <v>0</v>
      </c>
      <c r="AM1356" s="113" t="str">
        <f t="shared" si="681"/>
        <v/>
      </c>
      <c r="AN1356" s="113">
        <f t="shared" si="682"/>
        <v>0</v>
      </c>
      <c r="AO1356" s="113">
        <f t="shared" si="683"/>
        <v>0</v>
      </c>
      <c r="AP1356" s="113">
        <f t="shared" si="684"/>
        <v>0</v>
      </c>
      <c r="AQ1356" s="113" t="str">
        <f t="shared" si="685"/>
        <v/>
      </c>
      <c r="AR1356" s="113" t="str">
        <f t="shared" si="686"/>
        <v/>
      </c>
      <c r="AS1356" s="113">
        <f t="shared" si="687"/>
        <v>0</v>
      </c>
      <c r="AT1356" s="113">
        <f t="shared" si="688"/>
        <v>0</v>
      </c>
      <c r="AU1356" s="113">
        <f t="shared" si="689"/>
        <v>0</v>
      </c>
      <c r="AV1356" s="113">
        <f t="shared" si="690"/>
        <v>0</v>
      </c>
      <c r="AX1356" s="68" t="str">
        <f>IF(BC1356="","",IF(BC1356&gt;0,COUNT($AY$2:AY1356),""))</f>
        <v/>
      </c>
      <c r="AY1356" s="113" t="str">
        <f t="shared" si="691"/>
        <v/>
      </c>
      <c r="AZ1356" s="113" t="str">
        <f t="shared" si="692"/>
        <v/>
      </c>
      <c r="BA1356" s="113" t="str">
        <f t="shared" si="693"/>
        <v/>
      </c>
      <c r="BB1356" s="113" t="str">
        <f t="shared" si="694"/>
        <v/>
      </c>
      <c r="BC1356" s="113" t="str">
        <f t="shared" si="695"/>
        <v/>
      </c>
      <c r="BD1356" s="113" t="str">
        <f t="shared" si="696"/>
        <v/>
      </c>
      <c r="BE1356" s="113" t="str">
        <f t="shared" si="697"/>
        <v/>
      </c>
      <c r="BF1356" s="113" t="str">
        <f t="shared" si="698"/>
        <v/>
      </c>
      <c r="BG1356" s="113" t="str">
        <f t="shared" si="699"/>
        <v/>
      </c>
      <c r="BH1356" s="113" t="str">
        <f t="shared" si="700"/>
        <v/>
      </c>
      <c r="BI1356" s="113" t="str">
        <f t="shared" si="701"/>
        <v/>
      </c>
      <c r="BJ1356" s="113" t="str">
        <f t="shared" si="702"/>
        <v/>
      </c>
      <c r="BK1356" s="113" t="str">
        <f t="shared" si="703"/>
        <v/>
      </c>
      <c r="BL1356" s="113" t="str">
        <f t="shared" si="704"/>
        <v/>
      </c>
      <c r="BM1356" s="113" t="str">
        <f t="shared" si="705"/>
        <v/>
      </c>
      <c r="BN1356" s="113" t="str">
        <f t="shared" si="706"/>
        <v/>
      </c>
    </row>
    <row r="1357" spans="1:66">
      <c r="A1357" s="111">
        <f>IF('Data Entry'!$H$4="","",'Data Entry'!$H$4)</f>
        <v>8</v>
      </c>
      <c r="B1357" s="111" t="str">
        <f>IF('Data Entry'!B1362="","",'Data Entry'!B1362)</f>
        <v/>
      </c>
      <c r="C1357" s="111" t="str">
        <f>IF('Data Entry'!C1362="","",'Data Entry'!C1362)</f>
        <v/>
      </c>
      <c r="D1357" s="114" t="str">
        <f>IF('Data Entry'!D1362="","",'Data Entry'!D1362)</f>
        <v/>
      </c>
      <c r="E1357" s="111" t="str">
        <f>IF('Data Entry'!E1362="","",UPPER('Data Entry'!E1362))</f>
        <v/>
      </c>
      <c r="F1357" s="111"/>
      <c r="G1357" s="111" t="str">
        <f>IF('Data Entry'!F1362="","",UPPER('Data Entry'!F1362))</f>
        <v/>
      </c>
      <c r="H1357" s="111"/>
      <c r="I1357" s="111"/>
      <c r="J1357" s="111"/>
      <c r="K1357" s="111" t="str">
        <f>IF('Data Entry'!G1362="","",'Data Entry'!G1362)</f>
        <v/>
      </c>
      <c r="L1357" s="111" t="str">
        <f>IF('Data Entry'!H1362="","",'Data Entry'!H1362)</f>
        <v/>
      </c>
      <c r="M1357" s="111"/>
      <c r="N1357" s="111"/>
      <c r="O1357" s="111"/>
      <c r="P1357" s="111"/>
      <c r="Q1357" s="111"/>
      <c r="R1357" s="111"/>
      <c r="S1357" s="111"/>
      <c r="T1357" s="111"/>
      <c r="U1357" s="111"/>
      <c r="V1357" s="111"/>
      <c r="W1357" s="111"/>
      <c r="X1357" s="111"/>
      <c r="Y1357" s="111"/>
      <c r="Z1357" s="111"/>
      <c r="AA1357" s="111"/>
      <c r="AB1357" s="111"/>
      <c r="AC1357" s="111"/>
      <c r="AD1357" s="111"/>
      <c r="AE1357" s="112"/>
      <c r="AF1357" s="68" t="str">
        <f>IF(AK1357="","",IF(AK1357&gt;0,COUNT($AG$2:AG1357),""))</f>
        <v/>
      </c>
      <c r="AG1357" s="113">
        <f t="shared" si="675"/>
        <v>8</v>
      </c>
      <c r="AH1357" s="113" t="str">
        <f t="shared" si="676"/>
        <v/>
      </c>
      <c r="AI1357" s="113" t="str">
        <f t="shared" si="677"/>
        <v/>
      </c>
      <c r="AJ1357" s="113" t="str">
        <f t="shared" si="678"/>
        <v/>
      </c>
      <c r="AK1357" s="113" t="str">
        <f t="shared" si="679"/>
        <v/>
      </c>
      <c r="AL1357" s="113">
        <f t="shared" si="680"/>
        <v>0</v>
      </c>
      <c r="AM1357" s="113" t="str">
        <f t="shared" si="681"/>
        <v/>
      </c>
      <c r="AN1357" s="113">
        <f t="shared" si="682"/>
        <v>0</v>
      </c>
      <c r="AO1357" s="113">
        <f t="shared" si="683"/>
        <v>0</v>
      </c>
      <c r="AP1357" s="113">
        <f t="shared" si="684"/>
        <v>0</v>
      </c>
      <c r="AQ1357" s="113" t="str">
        <f t="shared" si="685"/>
        <v/>
      </c>
      <c r="AR1357" s="113" t="str">
        <f t="shared" si="686"/>
        <v/>
      </c>
      <c r="AS1357" s="113">
        <f t="shared" si="687"/>
        <v>0</v>
      </c>
      <c r="AT1357" s="113">
        <f t="shared" si="688"/>
        <v>0</v>
      </c>
      <c r="AU1357" s="113">
        <f t="shared" si="689"/>
        <v>0</v>
      </c>
      <c r="AV1357" s="113">
        <f t="shared" si="690"/>
        <v>0</v>
      </c>
      <c r="AX1357" s="68" t="str">
        <f>IF(BC1357="","",IF(BC1357&gt;0,COUNT($AY$2:AY1357),""))</f>
        <v/>
      </c>
      <c r="AY1357" s="113" t="str">
        <f t="shared" si="691"/>
        <v/>
      </c>
      <c r="AZ1357" s="113" t="str">
        <f t="shared" si="692"/>
        <v/>
      </c>
      <c r="BA1357" s="113" t="str">
        <f t="shared" si="693"/>
        <v/>
      </c>
      <c r="BB1357" s="113" t="str">
        <f t="shared" si="694"/>
        <v/>
      </c>
      <c r="BC1357" s="113" t="str">
        <f t="shared" si="695"/>
        <v/>
      </c>
      <c r="BD1357" s="113" t="str">
        <f t="shared" si="696"/>
        <v/>
      </c>
      <c r="BE1357" s="113" t="str">
        <f t="shared" si="697"/>
        <v/>
      </c>
      <c r="BF1357" s="113" t="str">
        <f t="shared" si="698"/>
        <v/>
      </c>
      <c r="BG1357" s="113" t="str">
        <f t="shared" si="699"/>
        <v/>
      </c>
      <c r="BH1357" s="113" t="str">
        <f t="shared" si="700"/>
        <v/>
      </c>
      <c r="BI1357" s="113" t="str">
        <f t="shared" si="701"/>
        <v/>
      </c>
      <c r="BJ1357" s="113" t="str">
        <f t="shared" si="702"/>
        <v/>
      </c>
      <c r="BK1357" s="113" t="str">
        <f t="shared" si="703"/>
        <v/>
      </c>
      <c r="BL1357" s="113" t="str">
        <f t="shared" si="704"/>
        <v/>
      </c>
      <c r="BM1357" s="113" t="str">
        <f t="shared" si="705"/>
        <v/>
      </c>
      <c r="BN1357" s="113" t="str">
        <f t="shared" si="706"/>
        <v/>
      </c>
    </row>
    <row r="1358" spans="1:66">
      <c r="A1358" s="111">
        <f>IF('Data Entry'!$H$4="","",'Data Entry'!$H$4)</f>
        <v>8</v>
      </c>
      <c r="B1358" s="111" t="str">
        <f>IF('Data Entry'!B1363="","",'Data Entry'!B1363)</f>
        <v/>
      </c>
      <c r="C1358" s="111" t="str">
        <f>IF('Data Entry'!C1363="","",'Data Entry'!C1363)</f>
        <v/>
      </c>
      <c r="D1358" s="114" t="str">
        <f>IF('Data Entry'!D1363="","",'Data Entry'!D1363)</f>
        <v/>
      </c>
      <c r="E1358" s="111" t="str">
        <f>IF('Data Entry'!E1363="","",UPPER('Data Entry'!E1363))</f>
        <v/>
      </c>
      <c r="F1358" s="111"/>
      <c r="G1358" s="111" t="str">
        <f>IF('Data Entry'!F1363="","",UPPER('Data Entry'!F1363))</f>
        <v/>
      </c>
      <c r="H1358" s="111"/>
      <c r="I1358" s="111"/>
      <c r="J1358" s="111"/>
      <c r="K1358" s="111" t="str">
        <f>IF('Data Entry'!G1363="","",'Data Entry'!G1363)</f>
        <v/>
      </c>
      <c r="L1358" s="111" t="str">
        <f>IF('Data Entry'!H1363="","",'Data Entry'!H1363)</f>
        <v/>
      </c>
      <c r="M1358" s="111"/>
      <c r="N1358" s="111"/>
      <c r="O1358" s="111"/>
      <c r="P1358" s="111"/>
      <c r="Q1358" s="111"/>
      <c r="R1358" s="111"/>
      <c r="S1358" s="111"/>
      <c r="T1358" s="111"/>
      <c r="U1358" s="111"/>
      <c r="V1358" s="111"/>
      <c r="W1358" s="111"/>
      <c r="X1358" s="111"/>
      <c r="Y1358" s="111"/>
      <c r="Z1358" s="111"/>
      <c r="AA1358" s="111"/>
      <c r="AB1358" s="111"/>
      <c r="AC1358" s="111"/>
      <c r="AD1358" s="111"/>
      <c r="AE1358" s="112"/>
      <c r="AF1358" s="68" t="str">
        <f>IF(AK1358="","",IF(AK1358&gt;0,COUNT($AG$2:AG1358),""))</f>
        <v/>
      </c>
      <c r="AG1358" s="113">
        <f t="shared" si="675"/>
        <v>8</v>
      </c>
      <c r="AH1358" s="113" t="str">
        <f t="shared" si="676"/>
        <v/>
      </c>
      <c r="AI1358" s="113" t="str">
        <f t="shared" si="677"/>
        <v/>
      </c>
      <c r="AJ1358" s="113" t="str">
        <f t="shared" si="678"/>
        <v/>
      </c>
      <c r="AK1358" s="113" t="str">
        <f t="shared" si="679"/>
        <v/>
      </c>
      <c r="AL1358" s="113">
        <f t="shared" si="680"/>
        <v>0</v>
      </c>
      <c r="AM1358" s="113" t="str">
        <f t="shared" si="681"/>
        <v/>
      </c>
      <c r="AN1358" s="113">
        <f t="shared" si="682"/>
        <v>0</v>
      </c>
      <c r="AO1358" s="113">
        <f t="shared" si="683"/>
        <v>0</v>
      </c>
      <c r="AP1358" s="113">
        <f t="shared" si="684"/>
        <v>0</v>
      </c>
      <c r="AQ1358" s="113" t="str">
        <f t="shared" si="685"/>
        <v/>
      </c>
      <c r="AR1358" s="113" t="str">
        <f t="shared" si="686"/>
        <v/>
      </c>
      <c r="AS1358" s="113">
        <f t="shared" si="687"/>
        <v>0</v>
      </c>
      <c r="AT1358" s="113">
        <f t="shared" si="688"/>
        <v>0</v>
      </c>
      <c r="AU1358" s="113">
        <f t="shared" si="689"/>
        <v>0</v>
      </c>
      <c r="AV1358" s="113">
        <f t="shared" si="690"/>
        <v>0</v>
      </c>
      <c r="AX1358" s="68" t="str">
        <f>IF(BC1358="","",IF(BC1358&gt;0,COUNT($AY$2:AY1358),""))</f>
        <v/>
      </c>
      <c r="AY1358" s="113" t="str">
        <f t="shared" si="691"/>
        <v/>
      </c>
      <c r="AZ1358" s="113" t="str">
        <f t="shared" si="692"/>
        <v/>
      </c>
      <c r="BA1358" s="113" t="str">
        <f t="shared" si="693"/>
        <v/>
      </c>
      <c r="BB1358" s="113" t="str">
        <f t="shared" si="694"/>
        <v/>
      </c>
      <c r="BC1358" s="113" t="str">
        <f t="shared" si="695"/>
        <v/>
      </c>
      <c r="BD1358" s="113" t="str">
        <f t="shared" si="696"/>
        <v/>
      </c>
      <c r="BE1358" s="113" t="str">
        <f t="shared" si="697"/>
        <v/>
      </c>
      <c r="BF1358" s="113" t="str">
        <f t="shared" si="698"/>
        <v/>
      </c>
      <c r="BG1358" s="113" t="str">
        <f t="shared" si="699"/>
        <v/>
      </c>
      <c r="BH1358" s="113" t="str">
        <f t="shared" si="700"/>
        <v/>
      </c>
      <c r="BI1358" s="113" t="str">
        <f t="shared" si="701"/>
        <v/>
      </c>
      <c r="BJ1358" s="113" t="str">
        <f t="shared" si="702"/>
        <v/>
      </c>
      <c r="BK1358" s="113" t="str">
        <f t="shared" si="703"/>
        <v/>
      </c>
      <c r="BL1358" s="113" t="str">
        <f t="shared" si="704"/>
        <v/>
      </c>
      <c r="BM1358" s="113" t="str">
        <f t="shared" si="705"/>
        <v/>
      </c>
      <c r="BN1358" s="113" t="str">
        <f t="shared" si="706"/>
        <v/>
      </c>
    </row>
    <row r="1359" spans="1:66">
      <c r="A1359" s="111">
        <f>IF('Data Entry'!$H$4="","",'Data Entry'!$H$4)</f>
        <v>8</v>
      </c>
      <c r="B1359" s="111" t="str">
        <f>IF('Data Entry'!B1364="","",'Data Entry'!B1364)</f>
        <v/>
      </c>
      <c r="C1359" s="111" t="str">
        <f>IF('Data Entry'!C1364="","",'Data Entry'!C1364)</f>
        <v/>
      </c>
      <c r="D1359" s="114" t="str">
        <f>IF('Data Entry'!D1364="","",'Data Entry'!D1364)</f>
        <v/>
      </c>
      <c r="E1359" s="111" t="str">
        <f>IF('Data Entry'!E1364="","",UPPER('Data Entry'!E1364))</f>
        <v/>
      </c>
      <c r="F1359" s="111"/>
      <c r="G1359" s="111" t="str">
        <f>IF('Data Entry'!F1364="","",UPPER('Data Entry'!F1364))</f>
        <v/>
      </c>
      <c r="H1359" s="111"/>
      <c r="I1359" s="111"/>
      <c r="J1359" s="111"/>
      <c r="K1359" s="111" t="str">
        <f>IF('Data Entry'!G1364="","",'Data Entry'!G1364)</f>
        <v/>
      </c>
      <c r="L1359" s="111" t="str">
        <f>IF('Data Entry'!H1364="","",'Data Entry'!H1364)</f>
        <v/>
      </c>
      <c r="M1359" s="111"/>
      <c r="N1359" s="111"/>
      <c r="O1359" s="111"/>
      <c r="P1359" s="111"/>
      <c r="Q1359" s="111"/>
      <c r="R1359" s="111"/>
      <c r="S1359" s="111"/>
      <c r="T1359" s="111"/>
      <c r="U1359" s="111"/>
      <c r="V1359" s="111"/>
      <c r="W1359" s="111"/>
      <c r="X1359" s="111"/>
      <c r="Y1359" s="111"/>
      <c r="Z1359" s="111"/>
      <c r="AA1359" s="111"/>
      <c r="AB1359" s="111"/>
      <c r="AC1359" s="111"/>
      <c r="AD1359" s="111"/>
      <c r="AE1359" s="112"/>
      <c r="AF1359" s="68" t="str">
        <f>IF(AK1359="","",IF(AK1359&gt;0,COUNT($AG$2:AG1359),""))</f>
        <v/>
      </c>
      <c r="AG1359" s="113">
        <f t="shared" si="675"/>
        <v>8</v>
      </c>
      <c r="AH1359" s="113" t="str">
        <f t="shared" si="676"/>
        <v/>
      </c>
      <c r="AI1359" s="113" t="str">
        <f t="shared" si="677"/>
        <v/>
      </c>
      <c r="AJ1359" s="113" t="str">
        <f t="shared" si="678"/>
        <v/>
      </c>
      <c r="AK1359" s="113" t="str">
        <f t="shared" si="679"/>
        <v/>
      </c>
      <c r="AL1359" s="113">
        <f t="shared" si="680"/>
        <v>0</v>
      </c>
      <c r="AM1359" s="113" t="str">
        <f t="shared" si="681"/>
        <v/>
      </c>
      <c r="AN1359" s="113">
        <f t="shared" si="682"/>
        <v>0</v>
      </c>
      <c r="AO1359" s="113">
        <f t="shared" si="683"/>
        <v>0</v>
      </c>
      <c r="AP1359" s="113">
        <f t="shared" si="684"/>
        <v>0</v>
      </c>
      <c r="AQ1359" s="113" t="str">
        <f t="shared" si="685"/>
        <v/>
      </c>
      <c r="AR1359" s="113" t="str">
        <f t="shared" si="686"/>
        <v/>
      </c>
      <c r="AS1359" s="113">
        <f t="shared" si="687"/>
        <v>0</v>
      </c>
      <c r="AT1359" s="113">
        <f t="shared" si="688"/>
        <v>0</v>
      </c>
      <c r="AU1359" s="113">
        <f t="shared" si="689"/>
        <v>0</v>
      </c>
      <c r="AV1359" s="113">
        <f t="shared" si="690"/>
        <v>0</v>
      </c>
      <c r="AX1359" s="68" t="str">
        <f>IF(BC1359="","",IF(BC1359&gt;0,COUNT($AY$2:AY1359),""))</f>
        <v/>
      </c>
      <c r="AY1359" s="113" t="str">
        <f t="shared" si="691"/>
        <v/>
      </c>
      <c r="AZ1359" s="113" t="str">
        <f t="shared" si="692"/>
        <v/>
      </c>
      <c r="BA1359" s="113" t="str">
        <f t="shared" si="693"/>
        <v/>
      </c>
      <c r="BB1359" s="113" t="str">
        <f t="shared" si="694"/>
        <v/>
      </c>
      <c r="BC1359" s="113" t="str">
        <f t="shared" si="695"/>
        <v/>
      </c>
      <c r="BD1359" s="113" t="str">
        <f t="shared" si="696"/>
        <v/>
      </c>
      <c r="BE1359" s="113" t="str">
        <f t="shared" si="697"/>
        <v/>
      </c>
      <c r="BF1359" s="113" t="str">
        <f t="shared" si="698"/>
        <v/>
      </c>
      <c r="BG1359" s="113" t="str">
        <f t="shared" si="699"/>
        <v/>
      </c>
      <c r="BH1359" s="113" t="str">
        <f t="shared" si="700"/>
        <v/>
      </c>
      <c r="BI1359" s="113" t="str">
        <f t="shared" si="701"/>
        <v/>
      </c>
      <c r="BJ1359" s="113" t="str">
        <f t="shared" si="702"/>
        <v/>
      </c>
      <c r="BK1359" s="113" t="str">
        <f t="shared" si="703"/>
        <v/>
      </c>
      <c r="BL1359" s="113" t="str">
        <f t="shared" si="704"/>
        <v/>
      </c>
      <c r="BM1359" s="113" t="str">
        <f t="shared" si="705"/>
        <v/>
      </c>
      <c r="BN1359" s="113" t="str">
        <f t="shared" si="706"/>
        <v/>
      </c>
    </row>
    <row r="1360" spans="1:66">
      <c r="A1360" s="111">
        <f>IF('Data Entry'!$H$4="","",'Data Entry'!$H$4)</f>
        <v>8</v>
      </c>
      <c r="B1360" s="111" t="str">
        <f>IF('Data Entry'!B1365="","",'Data Entry'!B1365)</f>
        <v/>
      </c>
      <c r="C1360" s="111" t="str">
        <f>IF('Data Entry'!C1365="","",'Data Entry'!C1365)</f>
        <v/>
      </c>
      <c r="D1360" s="114" t="str">
        <f>IF('Data Entry'!D1365="","",'Data Entry'!D1365)</f>
        <v/>
      </c>
      <c r="E1360" s="111" t="str">
        <f>IF('Data Entry'!E1365="","",UPPER('Data Entry'!E1365))</f>
        <v/>
      </c>
      <c r="F1360" s="111"/>
      <c r="G1360" s="111" t="str">
        <f>IF('Data Entry'!F1365="","",UPPER('Data Entry'!F1365))</f>
        <v/>
      </c>
      <c r="H1360" s="111"/>
      <c r="I1360" s="111"/>
      <c r="J1360" s="111"/>
      <c r="K1360" s="111" t="str">
        <f>IF('Data Entry'!G1365="","",'Data Entry'!G1365)</f>
        <v/>
      </c>
      <c r="L1360" s="111" t="str">
        <f>IF('Data Entry'!H1365="","",'Data Entry'!H1365)</f>
        <v/>
      </c>
      <c r="M1360" s="111"/>
      <c r="N1360" s="111"/>
      <c r="O1360" s="111"/>
      <c r="P1360" s="111"/>
      <c r="Q1360" s="111"/>
      <c r="R1360" s="111"/>
      <c r="S1360" s="111"/>
      <c r="T1360" s="111"/>
      <c r="U1360" s="111"/>
      <c r="V1360" s="111"/>
      <c r="W1360" s="111"/>
      <c r="X1360" s="111"/>
      <c r="Y1360" s="111"/>
      <c r="Z1360" s="111"/>
      <c r="AA1360" s="111"/>
      <c r="AB1360" s="111"/>
      <c r="AC1360" s="111"/>
      <c r="AD1360" s="111"/>
      <c r="AE1360" s="112"/>
      <c r="AF1360" s="68" t="str">
        <f>IF(AK1360="","",IF(AK1360&gt;0,COUNT($AG$2:AG1360),""))</f>
        <v/>
      </c>
      <c r="AG1360" s="113">
        <f t="shared" si="675"/>
        <v>8</v>
      </c>
      <c r="AH1360" s="113" t="str">
        <f t="shared" si="676"/>
        <v/>
      </c>
      <c r="AI1360" s="113" t="str">
        <f t="shared" si="677"/>
        <v/>
      </c>
      <c r="AJ1360" s="113" t="str">
        <f t="shared" si="678"/>
        <v/>
      </c>
      <c r="AK1360" s="113" t="str">
        <f t="shared" si="679"/>
        <v/>
      </c>
      <c r="AL1360" s="113">
        <f t="shared" si="680"/>
        <v>0</v>
      </c>
      <c r="AM1360" s="113" t="str">
        <f t="shared" si="681"/>
        <v/>
      </c>
      <c r="AN1360" s="113">
        <f t="shared" si="682"/>
        <v>0</v>
      </c>
      <c r="AO1360" s="113">
        <f t="shared" si="683"/>
        <v>0</v>
      </c>
      <c r="AP1360" s="113">
        <f t="shared" si="684"/>
        <v>0</v>
      </c>
      <c r="AQ1360" s="113" t="str">
        <f t="shared" si="685"/>
        <v/>
      </c>
      <c r="AR1360" s="113" t="str">
        <f t="shared" si="686"/>
        <v/>
      </c>
      <c r="AS1360" s="113">
        <f t="shared" si="687"/>
        <v>0</v>
      </c>
      <c r="AT1360" s="113">
        <f t="shared" si="688"/>
        <v>0</v>
      </c>
      <c r="AU1360" s="113">
        <f t="shared" si="689"/>
        <v>0</v>
      </c>
      <c r="AV1360" s="113">
        <f t="shared" si="690"/>
        <v>0</v>
      </c>
      <c r="AX1360" s="68" t="str">
        <f>IF(BC1360="","",IF(BC1360&gt;0,COUNT($AY$2:AY1360),""))</f>
        <v/>
      </c>
      <c r="AY1360" s="113" t="str">
        <f t="shared" si="691"/>
        <v/>
      </c>
      <c r="AZ1360" s="113" t="str">
        <f t="shared" si="692"/>
        <v/>
      </c>
      <c r="BA1360" s="113" t="str">
        <f t="shared" si="693"/>
        <v/>
      </c>
      <c r="BB1360" s="113" t="str">
        <f t="shared" si="694"/>
        <v/>
      </c>
      <c r="BC1360" s="113" t="str">
        <f t="shared" si="695"/>
        <v/>
      </c>
      <c r="BD1360" s="113" t="str">
        <f t="shared" si="696"/>
        <v/>
      </c>
      <c r="BE1360" s="113" t="str">
        <f t="shared" si="697"/>
        <v/>
      </c>
      <c r="BF1360" s="113" t="str">
        <f t="shared" si="698"/>
        <v/>
      </c>
      <c r="BG1360" s="113" t="str">
        <f t="shared" si="699"/>
        <v/>
      </c>
      <c r="BH1360" s="113" t="str">
        <f t="shared" si="700"/>
        <v/>
      </c>
      <c r="BI1360" s="113" t="str">
        <f t="shared" si="701"/>
        <v/>
      </c>
      <c r="BJ1360" s="113" t="str">
        <f t="shared" si="702"/>
        <v/>
      </c>
      <c r="BK1360" s="113" t="str">
        <f t="shared" si="703"/>
        <v/>
      </c>
      <c r="BL1360" s="113" t="str">
        <f t="shared" si="704"/>
        <v/>
      </c>
      <c r="BM1360" s="113" t="str">
        <f t="shared" si="705"/>
        <v/>
      </c>
      <c r="BN1360" s="113" t="str">
        <f t="shared" si="706"/>
        <v/>
      </c>
    </row>
    <row r="1361" spans="1:66">
      <c r="A1361" s="111">
        <f>IF('Data Entry'!$H$4="","",'Data Entry'!$H$4)</f>
        <v>8</v>
      </c>
      <c r="B1361" s="111" t="str">
        <f>IF('Data Entry'!B1366="","",'Data Entry'!B1366)</f>
        <v/>
      </c>
      <c r="C1361" s="111" t="str">
        <f>IF('Data Entry'!C1366="","",'Data Entry'!C1366)</f>
        <v/>
      </c>
      <c r="D1361" s="114" t="str">
        <f>IF('Data Entry'!D1366="","",'Data Entry'!D1366)</f>
        <v/>
      </c>
      <c r="E1361" s="111" t="str">
        <f>IF('Data Entry'!E1366="","",UPPER('Data Entry'!E1366))</f>
        <v/>
      </c>
      <c r="F1361" s="111"/>
      <c r="G1361" s="111" t="str">
        <f>IF('Data Entry'!F1366="","",UPPER('Data Entry'!F1366))</f>
        <v/>
      </c>
      <c r="H1361" s="111"/>
      <c r="I1361" s="111"/>
      <c r="J1361" s="111"/>
      <c r="K1361" s="111" t="str">
        <f>IF('Data Entry'!G1366="","",'Data Entry'!G1366)</f>
        <v/>
      </c>
      <c r="L1361" s="111" t="str">
        <f>IF('Data Entry'!H1366="","",'Data Entry'!H1366)</f>
        <v/>
      </c>
      <c r="M1361" s="111"/>
      <c r="N1361" s="111"/>
      <c r="O1361" s="111"/>
      <c r="P1361" s="111"/>
      <c r="Q1361" s="111"/>
      <c r="R1361" s="111"/>
      <c r="S1361" s="111"/>
      <c r="T1361" s="111"/>
      <c r="U1361" s="111"/>
      <c r="V1361" s="111"/>
      <c r="W1361" s="111"/>
      <c r="X1361" s="111"/>
      <c r="Y1361" s="111"/>
      <c r="Z1361" s="111"/>
      <c r="AA1361" s="111"/>
      <c r="AB1361" s="111"/>
      <c r="AC1361" s="111"/>
      <c r="AD1361" s="111"/>
      <c r="AE1361" s="112"/>
      <c r="AF1361" s="68" t="str">
        <f>IF(AK1361="","",IF(AK1361&gt;0,COUNT($AG$2:AG1361),""))</f>
        <v/>
      </c>
      <c r="AG1361" s="113">
        <f t="shared" si="675"/>
        <v>8</v>
      </c>
      <c r="AH1361" s="113" t="str">
        <f t="shared" si="676"/>
        <v/>
      </c>
      <c r="AI1361" s="113" t="str">
        <f t="shared" si="677"/>
        <v/>
      </c>
      <c r="AJ1361" s="113" t="str">
        <f t="shared" si="678"/>
        <v/>
      </c>
      <c r="AK1361" s="113" t="str">
        <f t="shared" si="679"/>
        <v/>
      </c>
      <c r="AL1361" s="113">
        <f t="shared" si="680"/>
        <v>0</v>
      </c>
      <c r="AM1361" s="113" t="str">
        <f t="shared" si="681"/>
        <v/>
      </c>
      <c r="AN1361" s="113">
        <f t="shared" si="682"/>
        <v>0</v>
      </c>
      <c r="AO1361" s="113">
        <f t="shared" si="683"/>
        <v>0</v>
      </c>
      <c r="AP1361" s="113">
        <f t="shared" si="684"/>
        <v>0</v>
      </c>
      <c r="AQ1361" s="113" t="str">
        <f t="shared" si="685"/>
        <v/>
      </c>
      <c r="AR1361" s="113" t="str">
        <f t="shared" si="686"/>
        <v/>
      </c>
      <c r="AS1361" s="113">
        <f t="shared" si="687"/>
        <v>0</v>
      </c>
      <c r="AT1361" s="113">
        <f t="shared" si="688"/>
        <v>0</v>
      </c>
      <c r="AU1361" s="113">
        <f t="shared" si="689"/>
        <v>0</v>
      </c>
      <c r="AV1361" s="113">
        <f t="shared" si="690"/>
        <v>0</v>
      </c>
      <c r="AX1361" s="68" t="str">
        <f>IF(BC1361="","",IF(BC1361&gt;0,COUNT($AY$2:AY1361),""))</f>
        <v/>
      </c>
      <c r="AY1361" s="113" t="str">
        <f t="shared" si="691"/>
        <v/>
      </c>
      <c r="AZ1361" s="113" t="str">
        <f t="shared" si="692"/>
        <v/>
      </c>
      <c r="BA1361" s="113" t="str">
        <f t="shared" si="693"/>
        <v/>
      </c>
      <c r="BB1361" s="113" t="str">
        <f t="shared" si="694"/>
        <v/>
      </c>
      <c r="BC1361" s="113" t="str">
        <f t="shared" si="695"/>
        <v/>
      </c>
      <c r="BD1361" s="113" t="str">
        <f t="shared" si="696"/>
        <v/>
      </c>
      <c r="BE1361" s="113" t="str">
        <f t="shared" si="697"/>
        <v/>
      </c>
      <c r="BF1361" s="113" t="str">
        <f t="shared" si="698"/>
        <v/>
      </c>
      <c r="BG1361" s="113" t="str">
        <f t="shared" si="699"/>
        <v/>
      </c>
      <c r="BH1361" s="113" t="str">
        <f t="shared" si="700"/>
        <v/>
      </c>
      <c r="BI1361" s="113" t="str">
        <f t="shared" si="701"/>
        <v/>
      </c>
      <c r="BJ1361" s="113" t="str">
        <f t="shared" si="702"/>
        <v/>
      </c>
      <c r="BK1361" s="113" t="str">
        <f t="shared" si="703"/>
        <v/>
      </c>
      <c r="BL1361" s="113" t="str">
        <f t="shared" si="704"/>
        <v/>
      </c>
      <c r="BM1361" s="113" t="str">
        <f t="shared" si="705"/>
        <v/>
      </c>
      <c r="BN1361" s="113" t="str">
        <f t="shared" si="706"/>
        <v/>
      </c>
    </row>
    <row r="1362" spans="1:66">
      <c r="A1362" s="111">
        <f>IF('Data Entry'!$H$4="","",'Data Entry'!$H$4)</f>
        <v>8</v>
      </c>
      <c r="B1362" s="111" t="str">
        <f>IF('Data Entry'!B1367="","",'Data Entry'!B1367)</f>
        <v/>
      </c>
      <c r="C1362" s="111" t="str">
        <f>IF('Data Entry'!C1367="","",'Data Entry'!C1367)</f>
        <v/>
      </c>
      <c r="D1362" s="114" t="str">
        <f>IF('Data Entry'!D1367="","",'Data Entry'!D1367)</f>
        <v/>
      </c>
      <c r="E1362" s="111" t="str">
        <f>IF('Data Entry'!E1367="","",UPPER('Data Entry'!E1367))</f>
        <v/>
      </c>
      <c r="F1362" s="111"/>
      <c r="G1362" s="111" t="str">
        <f>IF('Data Entry'!F1367="","",UPPER('Data Entry'!F1367))</f>
        <v/>
      </c>
      <c r="H1362" s="111"/>
      <c r="I1362" s="111"/>
      <c r="J1362" s="111"/>
      <c r="K1362" s="111" t="str">
        <f>IF('Data Entry'!G1367="","",'Data Entry'!G1367)</f>
        <v/>
      </c>
      <c r="L1362" s="111" t="str">
        <f>IF('Data Entry'!H1367="","",'Data Entry'!H1367)</f>
        <v/>
      </c>
      <c r="M1362" s="111"/>
      <c r="N1362" s="111"/>
      <c r="O1362" s="111"/>
      <c r="P1362" s="111"/>
      <c r="Q1362" s="111"/>
      <c r="R1362" s="111"/>
      <c r="S1362" s="111"/>
      <c r="T1362" s="111"/>
      <c r="U1362" s="111"/>
      <c r="V1362" s="111"/>
      <c r="W1362" s="111"/>
      <c r="X1362" s="111"/>
      <c r="Y1362" s="111"/>
      <c r="Z1362" s="111"/>
      <c r="AA1362" s="111"/>
      <c r="AB1362" s="111"/>
      <c r="AC1362" s="111"/>
      <c r="AD1362" s="111"/>
      <c r="AE1362" s="112"/>
      <c r="AF1362" s="68" t="str">
        <f>IF(AK1362="","",IF(AK1362&gt;0,COUNT($AG$2:AG1362),""))</f>
        <v/>
      </c>
      <c r="AG1362" s="113">
        <f t="shared" si="675"/>
        <v>8</v>
      </c>
      <c r="AH1362" s="113" t="str">
        <f t="shared" si="676"/>
        <v/>
      </c>
      <c r="AI1362" s="113" t="str">
        <f t="shared" si="677"/>
        <v/>
      </c>
      <c r="AJ1362" s="113" t="str">
        <f t="shared" si="678"/>
        <v/>
      </c>
      <c r="AK1362" s="113" t="str">
        <f t="shared" si="679"/>
        <v/>
      </c>
      <c r="AL1362" s="113">
        <f t="shared" si="680"/>
        <v>0</v>
      </c>
      <c r="AM1362" s="113" t="str">
        <f t="shared" si="681"/>
        <v/>
      </c>
      <c r="AN1362" s="113">
        <f t="shared" si="682"/>
        <v>0</v>
      </c>
      <c r="AO1362" s="113">
        <f t="shared" si="683"/>
        <v>0</v>
      </c>
      <c r="AP1362" s="113">
        <f t="shared" si="684"/>
        <v>0</v>
      </c>
      <c r="AQ1362" s="113" t="str">
        <f t="shared" si="685"/>
        <v/>
      </c>
      <c r="AR1362" s="113" t="str">
        <f t="shared" si="686"/>
        <v/>
      </c>
      <c r="AS1362" s="113">
        <f t="shared" si="687"/>
        <v>0</v>
      </c>
      <c r="AT1362" s="113">
        <f t="shared" si="688"/>
        <v>0</v>
      </c>
      <c r="AU1362" s="113">
        <f t="shared" si="689"/>
        <v>0</v>
      </c>
      <c r="AV1362" s="113">
        <f t="shared" si="690"/>
        <v>0</v>
      </c>
      <c r="AX1362" s="68" t="str">
        <f>IF(BC1362="","",IF(BC1362&gt;0,COUNT($AY$2:AY1362),""))</f>
        <v/>
      </c>
      <c r="AY1362" s="113" t="str">
        <f t="shared" si="691"/>
        <v/>
      </c>
      <c r="AZ1362" s="113" t="str">
        <f t="shared" si="692"/>
        <v/>
      </c>
      <c r="BA1362" s="113" t="str">
        <f t="shared" si="693"/>
        <v/>
      </c>
      <c r="BB1362" s="113" t="str">
        <f t="shared" si="694"/>
        <v/>
      </c>
      <c r="BC1362" s="113" t="str">
        <f t="shared" si="695"/>
        <v/>
      </c>
      <c r="BD1362" s="113" t="str">
        <f t="shared" si="696"/>
        <v/>
      </c>
      <c r="BE1362" s="113" t="str">
        <f t="shared" si="697"/>
        <v/>
      </c>
      <c r="BF1362" s="113" t="str">
        <f t="shared" si="698"/>
        <v/>
      </c>
      <c r="BG1362" s="113" t="str">
        <f t="shared" si="699"/>
        <v/>
      </c>
      <c r="BH1362" s="113" t="str">
        <f t="shared" si="700"/>
        <v/>
      </c>
      <c r="BI1362" s="113" t="str">
        <f t="shared" si="701"/>
        <v/>
      </c>
      <c r="BJ1362" s="113" t="str">
        <f t="shared" si="702"/>
        <v/>
      </c>
      <c r="BK1362" s="113" t="str">
        <f t="shared" si="703"/>
        <v/>
      </c>
      <c r="BL1362" s="113" t="str">
        <f t="shared" si="704"/>
        <v/>
      </c>
      <c r="BM1362" s="113" t="str">
        <f t="shared" si="705"/>
        <v/>
      </c>
      <c r="BN1362" s="113" t="str">
        <f t="shared" si="706"/>
        <v/>
      </c>
    </row>
    <row r="1363" spans="1:66">
      <c r="A1363" s="111">
        <f>IF('Data Entry'!$H$4="","",'Data Entry'!$H$4)</f>
        <v>8</v>
      </c>
      <c r="B1363" s="111" t="str">
        <f>IF('Data Entry'!B1368="","",'Data Entry'!B1368)</f>
        <v/>
      </c>
      <c r="C1363" s="111" t="str">
        <f>IF('Data Entry'!C1368="","",'Data Entry'!C1368)</f>
        <v/>
      </c>
      <c r="D1363" s="114" t="str">
        <f>IF('Data Entry'!D1368="","",'Data Entry'!D1368)</f>
        <v/>
      </c>
      <c r="E1363" s="111" t="str">
        <f>IF('Data Entry'!E1368="","",UPPER('Data Entry'!E1368))</f>
        <v/>
      </c>
      <c r="F1363" s="111"/>
      <c r="G1363" s="111" t="str">
        <f>IF('Data Entry'!F1368="","",UPPER('Data Entry'!F1368))</f>
        <v/>
      </c>
      <c r="H1363" s="111"/>
      <c r="I1363" s="111"/>
      <c r="J1363" s="111"/>
      <c r="K1363" s="111" t="str">
        <f>IF('Data Entry'!G1368="","",'Data Entry'!G1368)</f>
        <v/>
      </c>
      <c r="L1363" s="111" t="str">
        <f>IF('Data Entry'!H1368="","",'Data Entry'!H1368)</f>
        <v/>
      </c>
      <c r="M1363" s="111"/>
      <c r="N1363" s="111"/>
      <c r="O1363" s="111"/>
      <c r="P1363" s="111"/>
      <c r="Q1363" s="111"/>
      <c r="R1363" s="111"/>
      <c r="S1363" s="111"/>
      <c r="T1363" s="111"/>
      <c r="U1363" s="111"/>
      <c r="V1363" s="111"/>
      <c r="W1363" s="111"/>
      <c r="X1363" s="111"/>
      <c r="Y1363" s="111"/>
      <c r="Z1363" s="111"/>
      <c r="AA1363" s="111"/>
      <c r="AB1363" s="111"/>
      <c r="AC1363" s="111"/>
      <c r="AD1363" s="111"/>
      <c r="AE1363" s="112"/>
      <c r="AF1363" s="68" t="str">
        <f>IF(AK1363="","",IF(AK1363&gt;0,COUNT($AG$2:AG1363),""))</f>
        <v/>
      </c>
      <c r="AG1363" s="113">
        <f t="shared" si="675"/>
        <v>8</v>
      </c>
      <c r="AH1363" s="113" t="str">
        <f t="shared" si="676"/>
        <v/>
      </c>
      <c r="AI1363" s="113" t="str">
        <f t="shared" si="677"/>
        <v/>
      </c>
      <c r="AJ1363" s="113" t="str">
        <f t="shared" si="678"/>
        <v/>
      </c>
      <c r="AK1363" s="113" t="str">
        <f t="shared" si="679"/>
        <v/>
      </c>
      <c r="AL1363" s="113">
        <f t="shared" si="680"/>
        <v>0</v>
      </c>
      <c r="AM1363" s="113" t="str">
        <f t="shared" si="681"/>
        <v/>
      </c>
      <c r="AN1363" s="113">
        <f t="shared" si="682"/>
        <v>0</v>
      </c>
      <c r="AO1363" s="113">
        <f t="shared" si="683"/>
        <v>0</v>
      </c>
      <c r="AP1363" s="113">
        <f t="shared" si="684"/>
        <v>0</v>
      </c>
      <c r="AQ1363" s="113" t="str">
        <f t="shared" si="685"/>
        <v/>
      </c>
      <c r="AR1363" s="113" t="str">
        <f t="shared" si="686"/>
        <v/>
      </c>
      <c r="AS1363" s="113">
        <f t="shared" si="687"/>
        <v>0</v>
      </c>
      <c r="AT1363" s="113">
        <f t="shared" si="688"/>
        <v>0</v>
      </c>
      <c r="AU1363" s="113">
        <f t="shared" si="689"/>
        <v>0</v>
      </c>
      <c r="AV1363" s="113">
        <f t="shared" si="690"/>
        <v>0</v>
      </c>
      <c r="AX1363" s="68" t="str">
        <f>IF(BC1363="","",IF(BC1363&gt;0,COUNT($AY$2:AY1363),""))</f>
        <v/>
      </c>
      <c r="AY1363" s="113" t="str">
        <f t="shared" si="691"/>
        <v/>
      </c>
      <c r="AZ1363" s="113" t="str">
        <f t="shared" si="692"/>
        <v/>
      </c>
      <c r="BA1363" s="113" t="str">
        <f t="shared" si="693"/>
        <v/>
      </c>
      <c r="BB1363" s="113" t="str">
        <f t="shared" si="694"/>
        <v/>
      </c>
      <c r="BC1363" s="113" t="str">
        <f t="shared" si="695"/>
        <v/>
      </c>
      <c r="BD1363" s="113" t="str">
        <f t="shared" si="696"/>
        <v/>
      </c>
      <c r="BE1363" s="113" t="str">
        <f t="shared" si="697"/>
        <v/>
      </c>
      <c r="BF1363" s="113" t="str">
        <f t="shared" si="698"/>
        <v/>
      </c>
      <c r="BG1363" s="113" t="str">
        <f t="shared" si="699"/>
        <v/>
      </c>
      <c r="BH1363" s="113" t="str">
        <f t="shared" si="700"/>
        <v/>
      </c>
      <c r="BI1363" s="113" t="str">
        <f t="shared" si="701"/>
        <v/>
      </c>
      <c r="BJ1363" s="113" t="str">
        <f t="shared" si="702"/>
        <v/>
      </c>
      <c r="BK1363" s="113" t="str">
        <f t="shared" si="703"/>
        <v/>
      </c>
      <c r="BL1363" s="113" t="str">
        <f t="shared" si="704"/>
        <v/>
      </c>
      <c r="BM1363" s="113" t="str">
        <f t="shared" si="705"/>
        <v/>
      </c>
      <c r="BN1363" s="113" t="str">
        <f t="shared" si="706"/>
        <v/>
      </c>
    </row>
    <row r="1364" spans="1:66">
      <c r="A1364" s="111">
        <f>IF('Data Entry'!$H$4="","",'Data Entry'!$H$4)</f>
        <v>8</v>
      </c>
      <c r="B1364" s="111" t="str">
        <f>IF('Data Entry'!B1369="","",'Data Entry'!B1369)</f>
        <v/>
      </c>
      <c r="C1364" s="111" t="str">
        <f>IF('Data Entry'!C1369="","",'Data Entry'!C1369)</f>
        <v/>
      </c>
      <c r="D1364" s="114" t="str">
        <f>IF('Data Entry'!D1369="","",'Data Entry'!D1369)</f>
        <v/>
      </c>
      <c r="E1364" s="111" t="str">
        <f>IF('Data Entry'!E1369="","",UPPER('Data Entry'!E1369))</f>
        <v/>
      </c>
      <c r="F1364" s="111"/>
      <c r="G1364" s="111" t="str">
        <f>IF('Data Entry'!F1369="","",UPPER('Data Entry'!F1369))</f>
        <v/>
      </c>
      <c r="H1364" s="111"/>
      <c r="I1364" s="111"/>
      <c r="J1364" s="111"/>
      <c r="K1364" s="111" t="str">
        <f>IF('Data Entry'!G1369="","",'Data Entry'!G1369)</f>
        <v/>
      </c>
      <c r="L1364" s="111" t="str">
        <f>IF('Data Entry'!H1369="","",'Data Entry'!H1369)</f>
        <v/>
      </c>
      <c r="M1364" s="111"/>
      <c r="N1364" s="111"/>
      <c r="O1364" s="111"/>
      <c r="P1364" s="111"/>
      <c r="Q1364" s="111"/>
      <c r="R1364" s="111"/>
      <c r="S1364" s="111"/>
      <c r="T1364" s="111"/>
      <c r="U1364" s="111"/>
      <c r="V1364" s="111"/>
      <c r="W1364" s="111"/>
      <c r="X1364" s="111"/>
      <c r="Y1364" s="111"/>
      <c r="Z1364" s="111"/>
      <c r="AA1364" s="111"/>
      <c r="AB1364" s="111"/>
      <c r="AC1364" s="111"/>
      <c r="AD1364" s="111"/>
      <c r="AE1364" s="112"/>
      <c r="AF1364" s="68" t="str">
        <f>IF(AK1364="","",IF(AK1364&gt;0,COUNT($AG$2:AG1364),""))</f>
        <v/>
      </c>
      <c r="AG1364" s="113">
        <f t="shared" si="675"/>
        <v>8</v>
      </c>
      <c r="AH1364" s="113" t="str">
        <f t="shared" si="676"/>
        <v/>
      </c>
      <c r="AI1364" s="113" t="str">
        <f t="shared" si="677"/>
        <v/>
      </c>
      <c r="AJ1364" s="113" t="str">
        <f t="shared" si="678"/>
        <v/>
      </c>
      <c r="AK1364" s="113" t="str">
        <f t="shared" si="679"/>
        <v/>
      </c>
      <c r="AL1364" s="113">
        <f t="shared" si="680"/>
        <v>0</v>
      </c>
      <c r="AM1364" s="113" t="str">
        <f t="shared" si="681"/>
        <v/>
      </c>
      <c r="AN1364" s="113">
        <f t="shared" si="682"/>
        <v>0</v>
      </c>
      <c r="AO1364" s="113">
        <f t="shared" si="683"/>
        <v>0</v>
      </c>
      <c r="AP1364" s="113">
        <f t="shared" si="684"/>
        <v>0</v>
      </c>
      <c r="AQ1364" s="113" t="str">
        <f t="shared" si="685"/>
        <v/>
      </c>
      <c r="AR1364" s="113" t="str">
        <f t="shared" si="686"/>
        <v/>
      </c>
      <c r="AS1364" s="113">
        <f t="shared" si="687"/>
        <v>0</v>
      </c>
      <c r="AT1364" s="113">
        <f t="shared" si="688"/>
        <v>0</v>
      </c>
      <c r="AU1364" s="113">
        <f t="shared" si="689"/>
        <v>0</v>
      </c>
      <c r="AV1364" s="113">
        <f t="shared" si="690"/>
        <v>0</v>
      </c>
      <c r="AX1364" s="68" t="str">
        <f>IF(BC1364="","",IF(BC1364&gt;0,COUNT($AY$2:AY1364),""))</f>
        <v/>
      </c>
      <c r="AY1364" s="113" t="str">
        <f t="shared" si="691"/>
        <v/>
      </c>
      <c r="AZ1364" s="113" t="str">
        <f t="shared" si="692"/>
        <v/>
      </c>
      <c r="BA1364" s="113" t="str">
        <f t="shared" si="693"/>
        <v/>
      </c>
      <c r="BB1364" s="113" t="str">
        <f t="shared" si="694"/>
        <v/>
      </c>
      <c r="BC1364" s="113" t="str">
        <f t="shared" si="695"/>
        <v/>
      </c>
      <c r="BD1364" s="113" t="str">
        <f t="shared" si="696"/>
        <v/>
      </c>
      <c r="BE1364" s="113" t="str">
        <f t="shared" si="697"/>
        <v/>
      </c>
      <c r="BF1364" s="113" t="str">
        <f t="shared" si="698"/>
        <v/>
      </c>
      <c r="BG1364" s="113" t="str">
        <f t="shared" si="699"/>
        <v/>
      </c>
      <c r="BH1364" s="113" t="str">
        <f t="shared" si="700"/>
        <v/>
      </c>
      <c r="BI1364" s="113" t="str">
        <f t="shared" si="701"/>
        <v/>
      </c>
      <c r="BJ1364" s="113" t="str">
        <f t="shared" si="702"/>
        <v/>
      </c>
      <c r="BK1364" s="113" t="str">
        <f t="shared" si="703"/>
        <v/>
      </c>
      <c r="BL1364" s="113" t="str">
        <f t="shared" si="704"/>
        <v/>
      </c>
      <c r="BM1364" s="113" t="str">
        <f t="shared" si="705"/>
        <v/>
      </c>
      <c r="BN1364" s="113" t="str">
        <f t="shared" si="706"/>
        <v/>
      </c>
    </row>
    <row r="1365" spans="1:66">
      <c r="A1365" s="111">
        <f>IF('Data Entry'!$H$4="","",'Data Entry'!$H$4)</f>
        <v>8</v>
      </c>
      <c r="B1365" s="111" t="str">
        <f>IF('Data Entry'!B1370="","",'Data Entry'!B1370)</f>
        <v/>
      </c>
      <c r="C1365" s="111" t="str">
        <f>IF('Data Entry'!C1370="","",'Data Entry'!C1370)</f>
        <v/>
      </c>
      <c r="D1365" s="114" t="str">
        <f>IF('Data Entry'!D1370="","",'Data Entry'!D1370)</f>
        <v/>
      </c>
      <c r="E1365" s="111" t="str">
        <f>IF('Data Entry'!E1370="","",UPPER('Data Entry'!E1370))</f>
        <v/>
      </c>
      <c r="F1365" s="111"/>
      <c r="G1365" s="111" t="str">
        <f>IF('Data Entry'!F1370="","",UPPER('Data Entry'!F1370))</f>
        <v/>
      </c>
      <c r="H1365" s="111"/>
      <c r="I1365" s="111"/>
      <c r="J1365" s="111"/>
      <c r="K1365" s="111" t="str">
        <f>IF('Data Entry'!G1370="","",'Data Entry'!G1370)</f>
        <v/>
      </c>
      <c r="L1365" s="111" t="str">
        <f>IF('Data Entry'!H1370="","",'Data Entry'!H1370)</f>
        <v/>
      </c>
      <c r="M1365" s="111"/>
      <c r="N1365" s="111"/>
      <c r="O1365" s="111"/>
      <c r="P1365" s="111"/>
      <c r="Q1365" s="111"/>
      <c r="R1365" s="111"/>
      <c r="S1365" s="111"/>
      <c r="T1365" s="111"/>
      <c r="U1365" s="111"/>
      <c r="V1365" s="111"/>
      <c r="W1365" s="111"/>
      <c r="X1365" s="111"/>
      <c r="Y1365" s="111"/>
      <c r="Z1365" s="111"/>
      <c r="AA1365" s="111"/>
      <c r="AB1365" s="111"/>
      <c r="AC1365" s="111"/>
      <c r="AD1365" s="111"/>
      <c r="AE1365" s="112"/>
      <c r="AF1365" s="68" t="str">
        <f>IF(AK1365="","",IF(AK1365&gt;0,COUNT($AG$2:AG1365),""))</f>
        <v/>
      </c>
      <c r="AG1365" s="113">
        <f t="shared" si="675"/>
        <v>8</v>
      </c>
      <c r="AH1365" s="113" t="str">
        <f t="shared" si="676"/>
        <v/>
      </c>
      <c r="AI1365" s="113" t="str">
        <f t="shared" si="677"/>
        <v/>
      </c>
      <c r="AJ1365" s="113" t="str">
        <f t="shared" si="678"/>
        <v/>
      </c>
      <c r="AK1365" s="113" t="str">
        <f t="shared" si="679"/>
        <v/>
      </c>
      <c r="AL1365" s="113">
        <f t="shared" si="680"/>
        <v>0</v>
      </c>
      <c r="AM1365" s="113" t="str">
        <f t="shared" si="681"/>
        <v/>
      </c>
      <c r="AN1365" s="113">
        <f t="shared" si="682"/>
        <v>0</v>
      </c>
      <c r="AO1365" s="113">
        <f t="shared" si="683"/>
        <v>0</v>
      </c>
      <c r="AP1365" s="113">
        <f t="shared" si="684"/>
        <v>0</v>
      </c>
      <c r="AQ1365" s="113" t="str">
        <f t="shared" si="685"/>
        <v/>
      </c>
      <c r="AR1365" s="113" t="str">
        <f t="shared" si="686"/>
        <v/>
      </c>
      <c r="AS1365" s="113">
        <f t="shared" si="687"/>
        <v>0</v>
      </c>
      <c r="AT1365" s="113">
        <f t="shared" si="688"/>
        <v>0</v>
      </c>
      <c r="AU1365" s="113">
        <f t="shared" si="689"/>
        <v>0</v>
      </c>
      <c r="AV1365" s="113">
        <f t="shared" si="690"/>
        <v>0</v>
      </c>
      <c r="AX1365" s="68" t="str">
        <f>IF(BC1365="","",IF(BC1365&gt;0,COUNT($AY$2:AY1365),""))</f>
        <v/>
      </c>
      <c r="AY1365" s="113" t="str">
        <f t="shared" si="691"/>
        <v/>
      </c>
      <c r="AZ1365" s="113" t="str">
        <f t="shared" si="692"/>
        <v/>
      </c>
      <c r="BA1365" s="113" t="str">
        <f t="shared" si="693"/>
        <v/>
      </c>
      <c r="BB1365" s="113" t="str">
        <f t="shared" si="694"/>
        <v/>
      </c>
      <c r="BC1365" s="113" t="str">
        <f t="shared" si="695"/>
        <v/>
      </c>
      <c r="BD1365" s="113" t="str">
        <f t="shared" si="696"/>
        <v/>
      </c>
      <c r="BE1365" s="113" t="str">
        <f t="shared" si="697"/>
        <v/>
      </c>
      <c r="BF1365" s="113" t="str">
        <f t="shared" si="698"/>
        <v/>
      </c>
      <c r="BG1365" s="113" t="str">
        <f t="shared" si="699"/>
        <v/>
      </c>
      <c r="BH1365" s="113" t="str">
        <f t="shared" si="700"/>
        <v/>
      </c>
      <c r="BI1365" s="113" t="str">
        <f t="shared" si="701"/>
        <v/>
      </c>
      <c r="BJ1365" s="113" t="str">
        <f t="shared" si="702"/>
        <v/>
      </c>
      <c r="BK1365" s="113" t="str">
        <f t="shared" si="703"/>
        <v/>
      </c>
      <c r="BL1365" s="113" t="str">
        <f t="shared" si="704"/>
        <v/>
      </c>
      <c r="BM1365" s="113" t="str">
        <f t="shared" si="705"/>
        <v/>
      </c>
      <c r="BN1365" s="113" t="str">
        <f t="shared" si="706"/>
        <v/>
      </c>
    </row>
    <row r="1366" spans="1:66">
      <c r="A1366" s="111">
        <f>IF('Data Entry'!$H$4="","",'Data Entry'!$H$4)</f>
        <v>8</v>
      </c>
      <c r="B1366" s="111" t="str">
        <f>IF('Data Entry'!B1371="","",'Data Entry'!B1371)</f>
        <v/>
      </c>
      <c r="C1366" s="111" t="str">
        <f>IF('Data Entry'!C1371="","",'Data Entry'!C1371)</f>
        <v/>
      </c>
      <c r="D1366" s="114" t="str">
        <f>IF('Data Entry'!D1371="","",'Data Entry'!D1371)</f>
        <v/>
      </c>
      <c r="E1366" s="111" t="str">
        <f>IF('Data Entry'!E1371="","",UPPER('Data Entry'!E1371))</f>
        <v/>
      </c>
      <c r="F1366" s="111"/>
      <c r="G1366" s="111" t="str">
        <f>IF('Data Entry'!F1371="","",UPPER('Data Entry'!F1371))</f>
        <v/>
      </c>
      <c r="H1366" s="111"/>
      <c r="I1366" s="111"/>
      <c r="J1366" s="111"/>
      <c r="K1366" s="111" t="str">
        <f>IF('Data Entry'!G1371="","",'Data Entry'!G1371)</f>
        <v/>
      </c>
      <c r="L1366" s="111" t="str">
        <f>IF('Data Entry'!H1371="","",'Data Entry'!H1371)</f>
        <v/>
      </c>
      <c r="M1366" s="111"/>
      <c r="N1366" s="111"/>
      <c r="O1366" s="111"/>
      <c r="P1366" s="111"/>
      <c r="Q1366" s="111"/>
      <c r="R1366" s="111"/>
      <c r="S1366" s="111"/>
      <c r="T1366" s="111"/>
      <c r="U1366" s="111"/>
      <c r="V1366" s="111"/>
      <c r="W1366" s="111"/>
      <c r="X1366" s="111"/>
      <c r="Y1366" s="111"/>
      <c r="Z1366" s="111"/>
      <c r="AA1366" s="111"/>
      <c r="AB1366" s="111"/>
      <c r="AC1366" s="111"/>
      <c r="AD1366" s="111"/>
      <c r="AE1366" s="112"/>
      <c r="AF1366" s="68" t="str">
        <f>IF(AK1366="","",IF(AK1366&gt;0,COUNT($AG$2:AG1366),""))</f>
        <v/>
      </c>
      <c r="AG1366" s="113">
        <f t="shared" si="675"/>
        <v>8</v>
      </c>
      <c r="AH1366" s="113" t="str">
        <f t="shared" si="676"/>
        <v/>
      </c>
      <c r="AI1366" s="113" t="str">
        <f t="shared" si="677"/>
        <v/>
      </c>
      <c r="AJ1366" s="113" t="str">
        <f t="shared" si="678"/>
        <v/>
      </c>
      <c r="AK1366" s="113" t="str">
        <f t="shared" si="679"/>
        <v/>
      </c>
      <c r="AL1366" s="113">
        <f t="shared" si="680"/>
        <v>0</v>
      </c>
      <c r="AM1366" s="113" t="str">
        <f t="shared" si="681"/>
        <v/>
      </c>
      <c r="AN1366" s="113">
        <f t="shared" si="682"/>
        <v>0</v>
      </c>
      <c r="AO1366" s="113">
        <f t="shared" si="683"/>
        <v>0</v>
      </c>
      <c r="AP1366" s="113">
        <f t="shared" si="684"/>
        <v>0</v>
      </c>
      <c r="AQ1366" s="113" t="str">
        <f t="shared" si="685"/>
        <v/>
      </c>
      <c r="AR1366" s="113" t="str">
        <f t="shared" si="686"/>
        <v/>
      </c>
      <c r="AS1366" s="113">
        <f t="shared" si="687"/>
        <v>0</v>
      </c>
      <c r="AT1366" s="113">
        <f t="shared" si="688"/>
        <v>0</v>
      </c>
      <c r="AU1366" s="113">
        <f t="shared" si="689"/>
        <v>0</v>
      </c>
      <c r="AV1366" s="113">
        <f t="shared" si="690"/>
        <v>0</v>
      </c>
      <c r="AX1366" s="68" t="str">
        <f>IF(BC1366="","",IF(BC1366&gt;0,COUNT($AY$2:AY1366),""))</f>
        <v/>
      </c>
      <c r="AY1366" s="113" t="str">
        <f t="shared" si="691"/>
        <v/>
      </c>
      <c r="AZ1366" s="113" t="str">
        <f t="shared" si="692"/>
        <v/>
      </c>
      <c r="BA1366" s="113" t="str">
        <f t="shared" si="693"/>
        <v/>
      </c>
      <c r="BB1366" s="113" t="str">
        <f t="shared" si="694"/>
        <v/>
      </c>
      <c r="BC1366" s="113" t="str">
        <f t="shared" si="695"/>
        <v/>
      </c>
      <c r="BD1366" s="113" t="str">
        <f t="shared" si="696"/>
        <v/>
      </c>
      <c r="BE1366" s="113" t="str">
        <f t="shared" si="697"/>
        <v/>
      </c>
      <c r="BF1366" s="113" t="str">
        <f t="shared" si="698"/>
        <v/>
      </c>
      <c r="BG1366" s="113" t="str">
        <f t="shared" si="699"/>
        <v/>
      </c>
      <c r="BH1366" s="113" t="str">
        <f t="shared" si="700"/>
        <v/>
      </c>
      <c r="BI1366" s="113" t="str">
        <f t="shared" si="701"/>
        <v/>
      </c>
      <c r="BJ1366" s="113" t="str">
        <f t="shared" si="702"/>
        <v/>
      </c>
      <c r="BK1366" s="113" t="str">
        <f t="shared" si="703"/>
        <v/>
      </c>
      <c r="BL1366" s="113" t="str">
        <f t="shared" si="704"/>
        <v/>
      </c>
      <c r="BM1366" s="113" t="str">
        <f t="shared" si="705"/>
        <v/>
      </c>
      <c r="BN1366" s="113" t="str">
        <f t="shared" si="706"/>
        <v/>
      </c>
    </row>
    <row r="1367" spans="1:66">
      <c r="A1367" s="111">
        <f>IF('Data Entry'!$H$4="","",'Data Entry'!$H$4)</f>
        <v>8</v>
      </c>
      <c r="B1367" s="111" t="str">
        <f>IF('Data Entry'!B1372="","",'Data Entry'!B1372)</f>
        <v/>
      </c>
      <c r="C1367" s="111" t="str">
        <f>IF('Data Entry'!C1372="","",'Data Entry'!C1372)</f>
        <v/>
      </c>
      <c r="D1367" s="114" t="str">
        <f>IF('Data Entry'!D1372="","",'Data Entry'!D1372)</f>
        <v/>
      </c>
      <c r="E1367" s="111" t="str">
        <f>IF('Data Entry'!E1372="","",UPPER('Data Entry'!E1372))</f>
        <v/>
      </c>
      <c r="F1367" s="111"/>
      <c r="G1367" s="111" t="str">
        <f>IF('Data Entry'!F1372="","",UPPER('Data Entry'!F1372))</f>
        <v/>
      </c>
      <c r="H1367" s="111"/>
      <c r="I1367" s="111"/>
      <c r="J1367" s="111"/>
      <c r="K1367" s="111" t="str">
        <f>IF('Data Entry'!G1372="","",'Data Entry'!G1372)</f>
        <v/>
      </c>
      <c r="L1367" s="111" t="str">
        <f>IF('Data Entry'!H1372="","",'Data Entry'!H1372)</f>
        <v/>
      </c>
      <c r="M1367" s="111"/>
      <c r="N1367" s="111"/>
      <c r="O1367" s="111"/>
      <c r="P1367" s="111"/>
      <c r="Q1367" s="111"/>
      <c r="R1367" s="111"/>
      <c r="S1367" s="111"/>
      <c r="T1367" s="111"/>
      <c r="U1367" s="111"/>
      <c r="V1367" s="111"/>
      <c r="W1367" s="111"/>
      <c r="X1367" s="111"/>
      <c r="Y1367" s="111"/>
      <c r="Z1367" s="111"/>
      <c r="AA1367" s="111"/>
      <c r="AB1367" s="111"/>
      <c r="AC1367" s="111"/>
      <c r="AD1367" s="111"/>
      <c r="AE1367" s="112"/>
      <c r="AF1367" s="68" t="str">
        <f>IF(AK1367="","",IF(AK1367&gt;0,COUNT($AG$2:AG1367),""))</f>
        <v/>
      </c>
      <c r="AG1367" s="113">
        <f t="shared" si="675"/>
        <v>8</v>
      </c>
      <c r="AH1367" s="113" t="str">
        <f t="shared" si="676"/>
        <v/>
      </c>
      <c r="AI1367" s="113" t="str">
        <f t="shared" si="677"/>
        <v/>
      </c>
      <c r="AJ1367" s="113" t="str">
        <f t="shared" si="678"/>
        <v/>
      </c>
      <c r="AK1367" s="113" t="str">
        <f t="shared" si="679"/>
        <v/>
      </c>
      <c r="AL1367" s="113">
        <f t="shared" si="680"/>
        <v>0</v>
      </c>
      <c r="AM1367" s="113" t="str">
        <f t="shared" si="681"/>
        <v/>
      </c>
      <c r="AN1367" s="113">
        <f t="shared" si="682"/>
        <v>0</v>
      </c>
      <c r="AO1367" s="113">
        <f t="shared" si="683"/>
        <v>0</v>
      </c>
      <c r="AP1367" s="113">
        <f t="shared" si="684"/>
        <v>0</v>
      </c>
      <c r="AQ1367" s="113" t="str">
        <f t="shared" si="685"/>
        <v/>
      </c>
      <c r="AR1367" s="113" t="str">
        <f t="shared" si="686"/>
        <v/>
      </c>
      <c r="AS1367" s="113">
        <f t="shared" si="687"/>
        <v>0</v>
      </c>
      <c r="AT1367" s="113">
        <f t="shared" si="688"/>
        <v>0</v>
      </c>
      <c r="AU1367" s="113">
        <f t="shared" si="689"/>
        <v>0</v>
      </c>
      <c r="AV1367" s="113">
        <f t="shared" si="690"/>
        <v>0</v>
      </c>
      <c r="AX1367" s="68" t="str">
        <f>IF(BC1367="","",IF(BC1367&gt;0,COUNT($AY$2:AY1367),""))</f>
        <v/>
      </c>
      <c r="AY1367" s="113" t="str">
        <f t="shared" si="691"/>
        <v/>
      </c>
      <c r="AZ1367" s="113" t="str">
        <f t="shared" si="692"/>
        <v/>
      </c>
      <c r="BA1367" s="113" t="str">
        <f t="shared" si="693"/>
        <v/>
      </c>
      <c r="BB1367" s="113" t="str">
        <f t="shared" si="694"/>
        <v/>
      </c>
      <c r="BC1367" s="113" t="str">
        <f t="shared" si="695"/>
        <v/>
      </c>
      <c r="BD1367" s="113" t="str">
        <f t="shared" si="696"/>
        <v/>
      </c>
      <c r="BE1367" s="113" t="str">
        <f t="shared" si="697"/>
        <v/>
      </c>
      <c r="BF1367" s="113" t="str">
        <f t="shared" si="698"/>
        <v/>
      </c>
      <c r="BG1367" s="113" t="str">
        <f t="shared" si="699"/>
        <v/>
      </c>
      <c r="BH1367" s="113" t="str">
        <f t="shared" si="700"/>
        <v/>
      </c>
      <c r="BI1367" s="113" t="str">
        <f t="shared" si="701"/>
        <v/>
      </c>
      <c r="BJ1367" s="113" t="str">
        <f t="shared" si="702"/>
        <v/>
      </c>
      <c r="BK1367" s="113" t="str">
        <f t="shared" si="703"/>
        <v/>
      </c>
      <c r="BL1367" s="113" t="str">
        <f t="shared" si="704"/>
        <v/>
      </c>
      <c r="BM1367" s="113" t="str">
        <f t="shared" si="705"/>
        <v/>
      </c>
      <c r="BN1367" s="113" t="str">
        <f t="shared" si="706"/>
        <v/>
      </c>
    </row>
    <row r="1368" spans="1:66">
      <c r="A1368" s="111">
        <f>IF('Data Entry'!$H$4="","",'Data Entry'!$H$4)</f>
        <v>8</v>
      </c>
      <c r="B1368" s="111" t="str">
        <f>IF('Data Entry'!B1373="","",'Data Entry'!B1373)</f>
        <v/>
      </c>
      <c r="C1368" s="111" t="str">
        <f>IF('Data Entry'!C1373="","",'Data Entry'!C1373)</f>
        <v/>
      </c>
      <c r="D1368" s="114" t="str">
        <f>IF('Data Entry'!D1373="","",'Data Entry'!D1373)</f>
        <v/>
      </c>
      <c r="E1368" s="111" t="str">
        <f>IF('Data Entry'!E1373="","",UPPER('Data Entry'!E1373))</f>
        <v/>
      </c>
      <c r="F1368" s="111"/>
      <c r="G1368" s="111" t="str">
        <f>IF('Data Entry'!F1373="","",UPPER('Data Entry'!F1373))</f>
        <v/>
      </c>
      <c r="H1368" s="111"/>
      <c r="I1368" s="111"/>
      <c r="J1368" s="111"/>
      <c r="K1368" s="111" t="str">
        <f>IF('Data Entry'!G1373="","",'Data Entry'!G1373)</f>
        <v/>
      </c>
      <c r="L1368" s="111" t="str">
        <f>IF('Data Entry'!H1373="","",'Data Entry'!H1373)</f>
        <v/>
      </c>
      <c r="M1368" s="111"/>
      <c r="N1368" s="111"/>
      <c r="O1368" s="111"/>
      <c r="P1368" s="111"/>
      <c r="Q1368" s="111"/>
      <c r="R1368" s="111"/>
      <c r="S1368" s="111"/>
      <c r="T1368" s="111"/>
      <c r="U1368" s="111"/>
      <c r="V1368" s="111"/>
      <c r="W1368" s="111"/>
      <c r="X1368" s="111"/>
      <c r="Y1368" s="111"/>
      <c r="Z1368" s="111"/>
      <c r="AA1368" s="111"/>
      <c r="AB1368" s="111"/>
      <c r="AC1368" s="111"/>
      <c r="AD1368" s="111"/>
      <c r="AE1368" s="112"/>
      <c r="AF1368" s="68" t="str">
        <f>IF(AK1368="","",IF(AK1368&gt;0,COUNT($AG$2:AG1368),""))</f>
        <v/>
      </c>
      <c r="AG1368" s="113">
        <f t="shared" si="675"/>
        <v>8</v>
      </c>
      <c r="AH1368" s="113" t="str">
        <f t="shared" si="676"/>
        <v/>
      </c>
      <c r="AI1368" s="113" t="str">
        <f t="shared" si="677"/>
        <v/>
      </c>
      <c r="AJ1368" s="113" t="str">
        <f t="shared" si="678"/>
        <v/>
      </c>
      <c r="AK1368" s="113" t="str">
        <f t="shared" si="679"/>
        <v/>
      </c>
      <c r="AL1368" s="113">
        <f t="shared" si="680"/>
        <v>0</v>
      </c>
      <c r="AM1368" s="113" t="str">
        <f t="shared" si="681"/>
        <v/>
      </c>
      <c r="AN1368" s="113">
        <f t="shared" si="682"/>
        <v>0</v>
      </c>
      <c r="AO1368" s="113">
        <f t="shared" si="683"/>
        <v>0</v>
      </c>
      <c r="AP1368" s="113">
        <f t="shared" si="684"/>
        <v>0</v>
      </c>
      <c r="AQ1368" s="113" t="str">
        <f t="shared" si="685"/>
        <v/>
      </c>
      <c r="AR1368" s="113" t="str">
        <f t="shared" si="686"/>
        <v/>
      </c>
      <c r="AS1368" s="113">
        <f t="shared" si="687"/>
        <v>0</v>
      </c>
      <c r="AT1368" s="113">
        <f t="shared" si="688"/>
        <v>0</v>
      </c>
      <c r="AU1368" s="113">
        <f t="shared" si="689"/>
        <v>0</v>
      </c>
      <c r="AV1368" s="113">
        <f t="shared" si="690"/>
        <v>0</v>
      </c>
      <c r="AX1368" s="68" t="str">
        <f>IF(BC1368="","",IF(BC1368&gt;0,COUNT($AY$2:AY1368),""))</f>
        <v/>
      </c>
      <c r="AY1368" s="113" t="str">
        <f t="shared" si="691"/>
        <v/>
      </c>
      <c r="AZ1368" s="113" t="str">
        <f t="shared" si="692"/>
        <v/>
      </c>
      <c r="BA1368" s="113" t="str">
        <f t="shared" si="693"/>
        <v/>
      </c>
      <c r="BB1368" s="113" t="str">
        <f t="shared" si="694"/>
        <v/>
      </c>
      <c r="BC1368" s="113" t="str">
        <f t="shared" si="695"/>
        <v/>
      </c>
      <c r="BD1368" s="113" t="str">
        <f t="shared" si="696"/>
        <v/>
      </c>
      <c r="BE1368" s="113" t="str">
        <f t="shared" si="697"/>
        <v/>
      </c>
      <c r="BF1368" s="113" t="str">
        <f t="shared" si="698"/>
        <v/>
      </c>
      <c r="BG1368" s="113" t="str">
        <f t="shared" si="699"/>
        <v/>
      </c>
      <c r="BH1368" s="113" t="str">
        <f t="shared" si="700"/>
        <v/>
      </c>
      <c r="BI1368" s="113" t="str">
        <f t="shared" si="701"/>
        <v/>
      </c>
      <c r="BJ1368" s="113" t="str">
        <f t="shared" si="702"/>
        <v/>
      </c>
      <c r="BK1368" s="113" t="str">
        <f t="shared" si="703"/>
        <v/>
      </c>
      <c r="BL1368" s="113" t="str">
        <f t="shared" si="704"/>
        <v/>
      </c>
      <c r="BM1368" s="113" t="str">
        <f t="shared" si="705"/>
        <v/>
      </c>
      <c r="BN1368" s="113" t="str">
        <f t="shared" si="706"/>
        <v/>
      </c>
    </row>
    <row r="1369" spans="1:66">
      <c r="A1369" s="111">
        <f>IF('Data Entry'!$H$4="","",'Data Entry'!$H$4)</f>
        <v>8</v>
      </c>
      <c r="B1369" s="111" t="str">
        <f>IF('Data Entry'!B1374="","",'Data Entry'!B1374)</f>
        <v/>
      </c>
      <c r="C1369" s="111" t="str">
        <f>IF('Data Entry'!C1374="","",'Data Entry'!C1374)</f>
        <v/>
      </c>
      <c r="D1369" s="114" t="str">
        <f>IF('Data Entry'!D1374="","",'Data Entry'!D1374)</f>
        <v/>
      </c>
      <c r="E1369" s="111" t="str">
        <f>IF('Data Entry'!E1374="","",UPPER('Data Entry'!E1374))</f>
        <v/>
      </c>
      <c r="F1369" s="111"/>
      <c r="G1369" s="111" t="str">
        <f>IF('Data Entry'!F1374="","",UPPER('Data Entry'!F1374))</f>
        <v/>
      </c>
      <c r="H1369" s="111"/>
      <c r="I1369" s="111"/>
      <c r="J1369" s="111"/>
      <c r="K1369" s="111" t="str">
        <f>IF('Data Entry'!G1374="","",'Data Entry'!G1374)</f>
        <v/>
      </c>
      <c r="L1369" s="111" t="str">
        <f>IF('Data Entry'!H1374="","",'Data Entry'!H1374)</f>
        <v/>
      </c>
      <c r="M1369" s="111"/>
      <c r="N1369" s="111"/>
      <c r="O1369" s="111"/>
      <c r="P1369" s="111"/>
      <c r="Q1369" s="111"/>
      <c r="R1369" s="111"/>
      <c r="S1369" s="111"/>
      <c r="T1369" s="111"/>
      <c r="U1369" s="111"/>
      <c r="V1369" s="111"/>
      <c r="W1369" s="111"/>
      <c r="X1369" s="111"/>
      <c r="Y1369" s="111"/>
      <c r="Z1369" s="111"/>
      <c r="AA1369" s="111"/>
      <c r="AB1369" s="111"/>
      <c r="AC1369" s="111"/>
      <c r="AD1369" s="111"/>
      <c r="AE1369" s="112"/>
      <c r="AF1369" s="68" t="str">
        <f>IF(AK1369="","",IF(AK1369&gt;0,COUNT($AG$2:AG1369),""))</f>
        <v/>
      </c>
      <c r="AG1369" s="113">
        <f t="shared" si="675"/>
        <v>8</v>
      </c>
      <c r="AH1369" s="113" t="str">
        <f t="shared" si="676"/>
        <v/>
      </c>
      <c r="AI1369" s="113" t="str">
        <f t="shared" si="677"/>
        <v/>
      </c>
      <c r="AJ1369" s="113" t="str">
        <f t="shared" si="678"/>
        <v/>
      </c>
      <c r="AK1369" s="113" t="str">
        <f t="shared" si="679"/>
        <v/>
      </c>
      <c r="AL1369" s="113">
        <f t="shared" si="680"/>
        <v>0</v>
      </c>
      <c r="AM1369" s="113" t="str">
        <f t="shared" si="681"/>
        <v/>
      </c>
      <c r="AN1369" s="113">
        <f t="shared" si="682"/>
        <v>0</v>
      </c>
      <c r="AO1369" s="113">
        <f t="shared" si="683"/>
        <v>0</v>
      </c>
      <c r="AP1369" s="113">
        <f t="shared" si="684"/>
        <v>0</v>
      </c>
      <c r="AQ1369" s="113" t="str">
        <f t="shared" si="685"/>
        <v/>
      </c>
      <c r="AR1369" s="113" t="str">
        <f t="shared" si="686"/>
        <v/>
      </c>
      <c r="AS1369" s="113">
        <f t="shared" si="687"/>
        <v>0</v>
      </c>
      <c r="AT1369" s="113">
        <f t="shared" si="688"/>
        <v>0</v>
      </c>
      <c r="AU1369" s="113">
        <f t="shared" si="689"/>
        <v>0</v>
      </c>
      <c r="AV1369" s="113">
        <f t="shared" si="690"/>
        <v>0</v>
      </c>
      <c r="AX1369" s="68" t="str">
        <f>IF(BC1369="","",IF(BC1369&gt;0,COUNT($AY$2:AY1369),""))</f>
        <v/>
      </c>
      <c r="AY1369" s="113" t="str">
        <f t="shared" si="691"/>
        <v/>
      </c>
      <c r="AZ1369" s="113" t="str">
        <f t="shared" si="692"/>
        <v/>
      </c>
      <c r="BA1369" s="113" t="str">
        <f t="shared" si="693"/>
        <v/>
      </c>
      <c r="BB1369" s="113" t="str">
        <f t="shared" si="694"/>
        <v/>
      </c>
      <c r="BC1369" s="113" t="str">
        <f t="shared" si="695"/>
        <v/>
      </c>
      <c r="BD1369" s="113" t="str">
        <f t="shared" si="696"/>
        <v/>
      </c>
      <c r="BE1369" s="113" t="str">
        <f t="shared" si="697"/>
        <v/>
      </c>
      <c r="BF1369" s="113" t="str">
        <f t="shared" si="698"/>
        <v/>
      </c>
      <c r="BG1369" s="113" t="str">
        <f t="shared" si="699"/>
        <v/>
      </c>
      <c r="BH1369" s="113" t="str">
        <f t="shared" si="700"/>
        <v/>
      </c>
      <c r="BI1369" s="113" t="str">
        <f t="shared" si="701"/>
        <v/>
      </c>
      <c r="BJ1369" s="113" t="str">
        <f t="shared" si="702"/>
        <v/>
      </c>
      <c r="BK1369" s="113" t="str">
        <f t="shared" si="703"/>
        <v/>
      </c>
      <c r="BL1369" s="113" t="str">
        <f t="shared" si="704"/>
        <v/>
      </c>
      <c r="BM1369" s="113" t="str">
        <f t="shared" si="705"/>
        <v/>
      </c>
      <c r="BN1369" s="113" t="str">
        <f t="shared" si="706"/>
        <v/>
      </c>
    </row>
    <row r="1370" spans="1:66">
      <c r="A1370" s="111">
        <f>IF('Data Entry'!$H$4="","",'Data Entry'!$H$4)</f>
        <v>8</v>
      </c>
      <c r="B1370" s="111" t="str">
        <f>IF('Data Entry'!B1375="","",'Data Entry'!B1375)</f>
        <v/>
      </c>
      <c r="C1370" s="111" t="str">
        <f>IF('Data Entry'!C1375="","",'Data Entry'!C1375)</f>
        <v/>
      </c>
      <c r="D1370" s="114" t="str">
        <f>IF('Data Entry'!D1375="","",'Data Entry'!D1375)</f>
        <v/>
      </c>
      <c r="E1370" s="111" t="str">
        <f>IF('Data Entry'!E1375="","",UPPER('Data Entry'!E1375))</f>
        <v/>
      </c>
      <c r="F1370" s="111"/>
      <c r="G1370" s="111" t="str">
        <f>IF('Data Entry'!F1375="","",UPPER('Data Entry'!F1375))</f>
        <v/>
      </c>
      <c r="H1370" s="111"/>
      <c r="I1370" s="111"/>
      <c r="J1370" s="111"/>
      <c r="K1370" s="111" t="str">
        <f>IF('Data Entry'!G1375="","",'Data Entry'!G1375)</f>
        <v/>
      </c>
      <c r="L1370" s="111" t="str">
        <f>IF('Data Entry'!H1375="","",'Data Entry'!H1375)</f>
        <v/>
      </c>
      <c r="M1370" s="111"/>
      <c r="N1370" s="111"/>
      <c r="O1370" s="111"/>
      <c r="P1370" s="111"/>
      <c r="Q1370" s="111"/>
      <c r="R1370" s="111"/>
      <c r="S1370" s="111"/>
      <c r="T1370" s="111"/>
      <c r="U1370" s="111"/>
      <c r="V1370" s="111"/>
      <c r="W1370" s="111"/>
      <c r="X1370" s="111"/>
      <c r="Y1370" s="111"/>
      <c r="Z1370" s="111"/>
      <c r="AA1370" s="111"/>
      <c r="AB1370" s="111"/>
      <c r="AC1370" s="111"/>
      <c r="AD1370" s="111"/>
      <c r="AE1370" s="112"/>
      <c r="AF1370" s="68" t="str">
        <f>IF(AK1370="","",IF(AK1370&gt;0,COUNT($AG$2:AG1370),""))</f>
        <v/>
      </c>
      <c r="AG1370" s="113">
        <f t="shared" si="675"/>
        <v>8</v>
      </c>
      <c r="AH1370" s="113" t="str">
        <f t="shared" si="676"/>
        <v/>
      </c>
      <c r="AI1370" s="113" t="str">
        <f t="shared" si="677"/>
        <v/>
      </c>
      <c r="AJ1370" s="113" t="str">
        <f t="shared" si="678"/>
        <v/>
      </c>
      <c r="AK1370" s="113" t="str">
        <f t="shared" si="679"/>
        <v/>
      </c>
      <c r="AL1370" s="113">
        <f t="shared" si="680"/>
        <v>0</v>
      </c>
      <c r="AM1370" s="113" t="str">
        <f t="shared" si="681"/>
        <v/>
      </c>
      <c r="AN1370" s="113">
        <f t="shared" si="682"/>
        <v>0</v>
      </c>
      <c r="AO1370" s="113">
        <f t="shared" si="683"/>
        <v>0</v>
      </c>
      <c r="AP1370" s="113">
        <f t="shared" si="684"/>
        <v>0</v>
      </c>
      <c r="AQ1370" s="113" t="str">
        <f t="shared" si="685"/>
        <v/>
      </c>
      <c r="AR1370" s="113" t="str">
        <f t="shared" si="686"/>
        <v/>
      </c>
      <c r="AS1370" s="113">
        <f t="shared" si="687"/>
        <v>0</v>
      </c>
      <c r="AT1370" s="113">
        <f t="shared" si="688"/>
        <v>0</v>
      </c>
      <c r="AU1370" s="113">
        <f t="shared" si="689"/>
        <v>0</v>
      </c>
      <c r="AV1370" s="113">
        <f t="shared" si="690"/>
        <v>0</v>
      </c>
      <c r="AX1370" s="68" t="str">
        <f>IF(BC1370="","",IF(BC1370&gt;0,COUNT($AY$2:AY1370),""))</f>
        <v/>
      </c>
      <c r="AY1370" s="113" t="str">
        <f t="shared" si="691"/>
        <v/>
      </c>
      <c r="AZ1370" s="113" t="str">
        <f t="shared" si="692"/>
        <v/>
      </c>
      <c r="BA1370" s="113" t="str">
        <f t="shared" si="693"/>
        <v/>
      </c>
      <c r="BB1370" s="113" t="str">
        <f t="shared" si="694"/>
        <v/>
      </c>
      <c r="BC1370" s="113" t="str">
        <f t="shared" si="695"/>
        <v/>
      </c>
      <c r="BD1370" s="113" t="str">
        <f t="shared" si="696"/>
        <v/>
      </c>
      <c r="BE1370" s="113" t="str">
        <f t="shared" si="697"/>
        <v/>
      </c>
      <c r="BF1370" s="113" t="str">
        <f t="shared" si="698"/>
        <v/>
      </c>
      <c r="BG1370" s="113" t="str">
        <f t="shared" si="699"/>
        <v/>
      </c>
      <c r="BH1370" s="113" t="str">
        <f t="shared" si="700"/>
        <v/>
      </c>
      <c r="BI1370" s="113" t="str">
        <f t="shared" si="701"/>
        <v/>
      </c>
      <c r="BJ1370" s="113" t="str">
        <f t="shared" si="702"/>
        <v/>
      </c>
      <c r="BK1370" s="113" t="str">
        <f t="shared" si="703"/>
        <v/>
      </c>
      <c r="BL1370" s="113" t="str">
        <f t="shared" si="704"/>
        <v/>
      </c>
      <c r="BM1370" s="113" t="str">
        <f t="shared" si="705"/>
        <v/>
      </c>
      <c r="BN1370" s="113" t="str">
        <f t="shared" si="706"/>
        <v/>
      </c>
    </row>
    <row r="1371" spans="1:66">
      <c r="A1371" s="111">
        <f>IF('Data Entry'!$H$4="","",'Data Entry'!$H$4)</f>
        <v>8</v>
      </c>
      <c r="B1371" s="111" t="str">
        <f>IF('Data Entry'!B1376="","",'Data Entry'!B1376)</f>
        <v/>
      </c>
      <c r="C1371" s="111" t="str">
        <f>IF('Data Entry'!C1376="","",'Data Entry'!C1376)</f>
        <v/>
      </c>
      <c r="D1371" s="114" t="str">
        <f>IF('Data Entry'!D1376="","",'Data Entry'!D1376)</f>
        <v/>
      </c>
      <c r="E1371" s="111" t="str">
        <f>IF('Data Entry'!E1376="","",UPPER('Data Entry'!E1376))</f>
        <v/>
      </c>
      <c r="F1371" s="111"/>
      <c r="G1371" s="111" t="str">
        <f>IF('Data Entry'!F1376="","",UPPER('Data Entry'!F1376))</f>
        <v/>
      </c>
      <c r="H1371" s="111"/>
      <c r="I1371" s="111"/>
      <c r="J1371" s="111"/>
      <c r="K1371" s="111" t="str">
        <f>IF('Data Entry'!G1376="","",'Data Entry'!G1376)</f>
        <v/>
      </c>
      <c r="L1371" s="111" t="str">
        <f>IF('Data Entry'!H1376="","",'Data Entry'!H1376)</f>
        <v/>
      </c>
      <c r="M1371" s="111"/>
      <c r="N1371" s="111"/>
      <c r="O1371" s="111"/>
      <c r="P1371" s="111"/>
      <c r="Q1371" s="111"/>
      <c r="R1371" s="111"/>
      <c r="S1371" s="111"/>
      <c r="T1371" s="111"/>
      <c r="U1371" s="111"/>
      <c r="V1371" s="111"/>
      <c r="W1371" s="111"/>
      <c r="X1371" s="111"/>
      <c r="Y1371" s="111"/>
      <c r="Z1371" s="111"/>
      <c r="AA1371" s="111"/>
      <c r="AB1371" s="111"/>
      <c r="AC1371" s="111"/>
      <c r="AD1371" s="111"/>
      <c r="AE1371" s="112"/>
      <c r="AF1371" s="68" t="str">
        <f>IF(AK1371="","",IF(AK1371&gt;0,COUNT($AG$2:AG1371),""))</f>
        <v/>
      </c>
      <c r="AG1371" s="113">
        <f t="shared" si="675"/>
        <v>8</v>
      </c>
      <c r="AH1371" s="113" t="str">
        <f t="shared" si="676"/>
        <v/>
      </c>
      <c r="AI1371" s="113" t="str">
        <f t="shared" si="677"/>
        <v/>
      </c>
      <c r="AJ1371" s="113" t="str">
        <f t="shared" si="678"/>
        <v/>
      </c>
      <c r="AK1371" s="113" t="str">
        <f t="shared" si="679"/>
        <v/>
      </c>
      <c r="AL1371" s="113">
        <f t="shared" si="680"/>
        <v>0</v>
      </c>
      <c r="AM1371" s="113" t="str">
        <f t="shared" si="681"/>
        <v/>
      </c>
      <c r="AN1371" s="113">
        <f t="shared" si="682"/>
        <v>0</v>
      </c>
      <c r="AO1371" s="113">
        <f t="shared" si="683"/>
        <v>0</v>
      </c>
      <c r="AP1371" s="113">
        <f t="shared" si="684"/>
        <v>0</v>
      </c>
      <c r="AQ1371" s="113" t="str">
        <f t="shared" si="685"/>
        <v/>
      </c>
      <c r="AR1371" s="113" t="str">
        <f t="shared" si="686"/>
        <v/>
      </c>
      <c r="AS1371" s="113">
        <f t="shared" si="687"/>
        <v>0</v>
      </c>
      <c r="AT1371" s="113">
        <f t="shared" si="688"/>
        <v>0</v>
      </c>
      <c r="AU1371" s="113">
        <f t="shared" si="689"/>
        <v>0</v>
      </c>
      <c r="AV1371" s="113">
        <f t="shared" si="690"/>
        <v>0</v>
      </c>
      <c r="AX1371" s="68" t="str">
        <f>IF(BC1371="","",IF(BC1371&gt;0,COUNT($AY$2:AY1371),""))</f>
        <v/>
      </c>
      <c r="AY1371" s="113" t="str">
        <f t="shared" si="691"/>
        <v/>
      </c>
      <c r="AZ1371" s="113" t="str">
        <f t="shared" si="692"/>
        <v/>
      </c>
      <c r="BA1371" s="113" t="str">
        <f t="shared" si="693"/>
        <v/>
      </c>
      <c r="BB1371" s="113" t="str">
        <f t="shared" si="694"/>
        <v/>
      </c>
      <c r="BC1371" s="113" t="str">
        <f t="shared" si="695"/>
        <v/>
      </c>
      <c r="BD1371" s="113" t="str">
        <f t="shared" si="696"/>
        <v/>
      </c>
      <c r="BE1371" s="113" t="str">
        <f t="shared" si="697"/>
        <v/>
      </c>
      <c r="BF1371" s="113" t="str">
        <f t="shared" si="698"/>
        <v/>
      </c>
      <c r="BG1371" s="113" t="str">
        <f t="shared" si="699"/>
        <v/>
      </c>
      <c r="BH1371" s="113" t="str">
        <f t="shared" si="700"/>
        <v/>
      </c>
      <c r="BI1371" s="113" t="str">
        <f t="shared" si="701"/>
        <v/>
      </c>
      <c r="BJ1371" s="113" t="str">
        <f t="shared" si="702"/>
        <v/>
      </c>
      <c r="BK1371" s="113" t="str">
        <f t="shared" si="703"/>
        <v/>
      </c>
      <c r="BL1371" s="113" t="str">
        <f t="shared" si="704"/>
        <v/>
      </c>
      <c r="BM1371" s="113" t="str">
        <f t="shared" si="705"/>
        <v/>
      </c>
      <c r="BN1371" s="113" t="str">
        <f t="shared" si="706"/>
        <v/>
      </c>
    </row>
    <row r="1372" spans="1:66">
      <c r="A1372" s="111">
        <f>IF('Data Entry'!$H$4="","",'Data Entry'!$H$4)</f>
        <v>8</v>
      </c>
      <c r="B1372" s="111" t="str">
        <f>IF('Data Entry'!B1377="","",'Data Entry'!B1377)</f>
        <v/>
      </c>
      <c r="C1372" s="111" t="str">
        <f>IF('Data Entry'!C1377="","",'Data Entry'!C1377)</f>
        <v/>
      </c>
      <c r="D1372" s="114" t="str">
        <f>IF('Data Entry'!D1377="","",'Data Entry'!D1377)</f>
        <v/>
      </c>
      <c r="E1372" s="111" t="str">
        <f>IF('Data Entry'!E1377="","",UPPER('Data Entry'!E1377))</f>
        <v/>
      </c>
      <c r="F1372" s="111"/>
      <c r="G1372" s="111" t="str">
        <f>IF('Data Entry'!F1377="","",UPPER('Data Entry'!F1377))</f>
        <v/>
      </c>
      <c r="H1372" s="111"/>
      <c r="I1372" s="111"/>
      <c r="J1372" s="111"/>
      <c r="K1372" s="111" t="str">
        <f>IF('Data Entry'!G1377="","",'Data Entry'!G1377)</f>
        <v/>
      </c>
      <c r="L1372" s="111" t="str">
        <f>IF('Data Entry'!H1377="","",'Data Entry'!H1377)</f>
        <v/>
      </c>
      <c r="M1372" s="111"/>
      <c r="N1372" s="111"/>
      <c r="O1372" s="111"/>
      <c r="P1372" s="111"/>
      <c r="Q1372" s="111"/>
      <c r="R1372" s="111"/>
      <c r="S1372" s="111"/>
      <c r="T1372" s="111"/>
      <c r="U1372" s="111"/>
      <c r="V1372" s="111"/>
      <c r="W1372" s="111"/>
      <c r="X1372" s="111"/>
      <c r="Y1372" s="111"/>
      <c r="Z1372" s="111"/>
      <c r="AA1372" s="111"/>
      <c r="AB1372" s="111"/>
      <c r="AC1372" s="111"/>
      <c r="AD1372" s="111"/>
      <c r="AE1372" s="112"/>
      <c r="AF1372" s="68" t="str">
        <f>IF(AK1372="","",IF(AK1372&gt;0,COUNT($AG$2:AG1372),""))</f>
        <v/>
      </c>
      <c r="AG1372" s="113">
        <f t="shared" si="675"/>
        <v>8</v>
      </c>
      <c r="AH1372" s="113" t="str">
        <f t="shared" si="676"/>
        <v/>
      </c>
      <c r="AI1372" s="113" t="str">
        <f t="shared" si="677"/>
        <v/>
      </c>
      <c r="AJ1372" s="113" t="str">
        <f t="shared" si="678"/>
        <v/>
      </c>
      <c r="AK1372" s="113" t="str">
        <f t="shared" si="679"/>
        <v/>
      </c>
      <c r="AL1372" s="113">
        <f t="shared" si="680"/>
        <v>0</v>
      </c>
      <c r="AM1372" s="113" t="str">
        <f t="shared" si="681"/>
        <v/>
      </c>
      <c r="AN1372" s="113">
        <f t="shared" si="682"/>
        <v>0</v>
      </c>
      <c r="AO1372" s="113">
        <f t="shared" si="683"/>
        <v>0</v>
      </c>
      <c r="AP1372" s="113">
        <f t="shared" si="684"/>
        <v>0</v>
      </c>
      <c r="AQ1372" s="113" t="str">
        <f t="shared" si="685"/>
        <v/>
      </c>
      <c r="AR1372" s="113" t="str">
        <f t="shared" si="686"/>
        <v/>
      </c>
      <c r="AS1372" s="113">
        <f t="shared" si="687"/>
        <v>0</v>
      </c>
      <c r="AT1372" s="113">
        <f t="shared" si="688"/>
        <v>0</v>
      </c>
      <c r="AU1372" s="113">
        <f t="shared" si="689"/>
        <v>0</v>
      </c>
      <c r="AV1372" s="113">
        <f t="shared" si="690"/>
        <v>0</v>
      </c>
      <c r="AX1372" s="68" t="str">
        <f>IF(BC1372="","",IF(BC1372&gt;0,COUNT($AY$2:AY1372),""))</f>
        <v/>
      </c>
      <c r="AY1372" s="113" t="str">
        <f t="shared" si="691"/>
        <v/>
      </c>
      <c r="AZ1372" s="113" t="str">
        <f t="shared" si="692"/>
        <v/>
      </c>
      <c r="BA1372" s="113" t="str">
        <f t="shared" si="693"/>
        <v/>
      </c>
      <c r="BB1372" s="113" t="str">
        <f t="shared" si="694"/>
        <v/>
      </c>
      <c r="BC1372" s="113" t="str">
        <f t="shared" si="695"/>
        <v/>
      </c>
      <c r="BD1372" s="113" t="str">
        <f t="shared" si="696"/>
        <v/>
      </c>
      <c r="BE1372" s="113" t="str">
        <f t="shared" si="697"/>
        <v/>
      </c>
      <c r="BF1372" s="113" t="str">
        <f t="shared" si="698"/>
        <v/>
      </c>
      <c r="BG1372" s="113" t="str">
        <f t="shared" si="699"/>
        <v/>
      </c>
      <c r="BH1372" s="113" t="str">
        <f t="shared" si="700"/>
        <v/>
      </c>
      <c r="BI1372" s="113" t="str">
        <f t="shared" si="701"/>
        <v/>
      </c>
      <c r="BJ1372" s="113" t="str">
        <f t="shared" si="702"/>
        <v/>
      </c>
      <c r="BK1372" s="113" t="str">
        <f t="shared" si="703"/>
        <v/>
      </c>
      <c r="BL1372" s="113" t="str">
        <f t="shared" si="704"/>
        <v/>
      </c>
      <c r="BM1372" s="113" t="str">
        <f t="shared" si="705"/>
        <v/>
      </c>
      <c r="BN1372" s="113" t="str">
        <f t="shared" si="706"/>
        <v/>
      </c>
    </row>
    <row r="1373" spans="1:66">
      <c r="A1373" s="111">
        <f>IF('Data Entry'!$H$4="","",'Data Entry'!$H$4)</f>
        <v>8</v>
      </c>
      <c r="B1373" s="111" t="str">
        <f>IF('Data Entry'!B1378="","",'Data Entry'!B1378)</f>
        <v/>
      </c>
      <c r="C1373" s="111" t="str">
        <f>IF('Data Entry'!C1378="","",'Data Entry'!C1378)</f>
        <v/>
      </c>
      <c r="D1373" s="114" t="str">
        <f>IF('Data Entry'!D1378="","",'Data Entry'!D1378)</f>
        <v/>
      </c>
      <c r="E1373" s="111" t="str">
        <f>IF('Data Entry'!E1378="","",UPPER('Data Entry'!E1378))</f>
        <v/>
      </c>
      <c r="F1373" s="111"/>
      <c r="G1373" s="111" t="str">
        <f>IF('Data Entry'!F1378="","",UPPER('Data Entry'!F1378))</f>
        <v/>
      </c>
      <c r="H1373" s="111"/>
      <c r="I1373" s="111"/>
      <c r="J1373" s="111"/>
      <c r="K1373" s="111" t="str">
        <f>IF('Data Entry'!G1378="","",'Data Entry'!G1378)</f>
        <v/>
      </c>
      <c r="L1373" s="111" t="str">
        <f>IF('Data Entry'!H1378="","",'Data Entry'!H1378)</f>
        <v/>
      </c>
      <c r="M1373" s="111"/>
      <c r="N1373" s="111"/>
      <c r="O1373" s="111"/>
      <c r="P1373" s="111"/>
      <c r="Q1373" s="111"/>
      <c r="R1373" s="111"/>
      <c r="S1373" s="111"/>
      <c r="T1373" s="111"/>
      <c r="U1373" s="111"/>
      <c r="V1373" s="111"/>
      <c r="W1373" s="111"/>
      <c r="X1373" s="111"/>
      <c r="Y1373" s="111"/>
      <c r="Z1373" s="111"/>
      <c r="AA1373" s="111"/>
      <c r="AB1373" s="111"/>
      <c r="AC1373" s="111"/>
      <c r="AD1373" s="111"/>
      <c r="AE1373" s="112"/>
      <c r="AF1373" s="68" t="str">
        <f>IF(AK1373="","",IF(AK1373&gt;0,COUNT($AG$2:AG1373),""))</f>
        <v/>
      </c>
      <c r="AG1373" s="113">
        <f t="shared" si="675"/>
        <v>8</v>
      </c>
      <c r="AH1373" s="113" t="str">
        <f t="shared" si="676"/>
        <v/>
      </c>
      <c r="AI1373" s="113" t="str">
        <f t="shared" si="677"/>
        <v/>
      </c>
      <c r="AJ1373" s="113" t="str">
        <f t="shared" si="678"/>
        <v/>
      </c>
      <c r="AK1373" s="113" t="str">
        <f t="shared" si="679"/>
        <v/>
      </c>
      <c r="AL1373" s="113">
        <f t="shared" si="680"/>
        <v>0</v>
      </c>
      <c r="AM1373" s="113" t="str">
        <f t="shared" si="681"/>
        <v/>
      </c>
      <c r="AN1373" s="113">
        <f t="shared" si="682"/>
        <v>0</v>
      </c>
      <c r="AO1373" s="113">
        <f t="shared" si="683"/>
        <v>0</v>
      </c>
      <c r="AP1373" s="113">
        <f t="shared" si="684"/>
        <v>0</v>
      </c>
      <c r="AQ1373" s="113" t="str">
        <f t="shared" si="685"/>
        <v/>
      </c>
      <c r="AR1373" s="113" t="str">
        <f t="shared" si="686"/>
        <v/>
      </c>
      <c r="AS1373" s="113">
        <f t="shared" si="687"/>
        <v>0</v>
      </c>
      <c r="AT1373" s="113">
        <f t="shared" si="688"/>
        <v>0</v>
      </c>
      <c r="AU1373" s="113">
        <f t="shared" si="689"/>
        <v>0</v>
      </c>
      <c r="AV1373" s="113">
        <f t="shared" si="690"/>
        <v>0</v>
      </c>
      <c r="AX1373" s="68" t="str">
        <f>IF(BC1373="","",IF(BC1373&gt;0,COUNT($AY$2:AY1373),""))</f>
        <v/>
      </c>
      <c r="AY1373" s="113" t="str">
        <f t="shared" si="691"/>
        <v/>
      </c>
      <c r="AZ1373" s="113" t="str">
        <f t="shared" si="692"/>
        <v/>
      </c>
      <c r="BA1373" s="113" t="str">
        <f t="shared" si="693"/>
        <v/>
      </c>
      <c r="BB1373" s="113" t="str">
        <f t="shared" si="694"/>
        <v/>
      </c>
      <c r="BC1373" s="113" t="str">
        <f t="shared" si="695"/>
        <v/>
      </c>
      <c r="BD1373" s="113" t="str">
        <f t="shared" si="696"/>
        <v/>
      </c>
      <c r="BE1373" s="113" t="str">
        <f t="shared" si="697"/>
        <v/>
      </c>
      <c r="BF1373" s="113" t="str">
        <f t="shared" si="698"/>
        <v/>
      </c>
      <c r="BG1373" s="113" t="str">
        <f t="shared" si="699"/>
        <v/>
      </c>
      <c r="BH1373" s="113" t="str">
        <f t="shared" si="700"/>
        <v/>
      </c>
      <c r="BI1373" s="113" t="str">
        <f t="shared" si="701"/>
        <v/>
      </c>
      <c r="BJ1373" s="113" t="str">
        <f t="shared" si="702"/>
        <v/>
      </c>
      <c r="BK1373" s="113" t="str">
        <f t="shared" si="703"/>
        <v/>
      </c>
      <c r="BL1373" s="113" t="str">
        <f t="shared" si="704"/>
        <v/>
      </c>
      <c r="BM1373" s="113" t="str">
        <f t="shared" si="705"/>
        <v/>
      </c>
      <c r="BN1373" s="113" t="str">
        <f t="shared" si="706"/>
        <v/>
      </c>
    </row>
    <row r="1374" spans="1:66">
      <c r="A1374" s="111">
        <f>IF('Data Entry'!$H$4="","",'Data Entry'!$H$4)</f>
        <v>8</v>
      </c>
      <c r="B1374" s="111" t="str">
        <f>IF('Data Entry'!B1379="","",'Data Entry'!B1379)</f>
        <v/>
      </c>
      <c r="C1374" s="111" t="str">
        <f>IF('Data Entry'!C1379="","",'Data Entry'!C1379)</f>
        <v/>
      </c>
      <c r="D1374" s="114" t="str">
        <f>IF('Data Entry'!D1379="","",'Data Entry'!D1379)</f>
        <v/>
      </c>
      <c r="E1374" s="111" t="str">
        <f>IF('Data Entry'!E1379="","",UPPER('Data Entry'!E1379))</f>
        <v/>
      </c>
      <c r="F1374" s="111"/>
      <c r="G1374" s="111" t="str">
        <f>IF('Data Entry'!F1379="","",UPPER('Data Entry'!F1379))</f>
        <v/>
      </c>
      <c r="H1374" s="111"/>
      <c r="I1374" s="111"/>
      <c r="J1374" s="111"/>
      <c r="K1374" s="111" t="str">
        <f>IF('Data Entry'!G1379="","",'Data Entry'!G1379)</f>
        <v/>
      </c>
      <c r="L1374" s="111" t="str">
        <f>IF('Data Entry'!H1379="","",'Data Entry'!H1379)</f>
        <v/>
      </c>
      <c r="M1374" s="111"/>
      <c r="N1374" s="111"/>
      <c r="O1374" s="111"/>
      <c r="P1374" s="111"/>
      <c r="Q1374" s="111"/>
      <c r="R1374" s="111"/>
      <c r="S1374" s="111"/>
      <c r="T1374" s="111"/>
      <c r="U1374" s="111"/>
      <c r="V1374" s="111"/>
      <c r="W1374" s="111"/>
      <c r="X1374" s="111"/>
      <c r="Y1374" s="111"/>
      <c r="Z1374" s="111"/>
      <c r="AA1374" s="111"/>
      <c r="AB1374" s="111"/>
      <c r="AC1374" s="111"/>
      <c r="AD1374" s="111"/>
      <c r="AE1374" s="112"/>
      <c r="AF1374" s="68" t="str">
        <f>IF(AK1374="","",IF(AK1374&gt;0,COUNT($AG$2:AG1374),""))</f>
        <v/>
      </c>
      <c r="AG1374" s="113">
        <f t="shared" si="675"/>
        <v>8</v>
      </c>
      <c r="AH1374" s="113" t="str">
        <f t="shared" si="676"/>
        <v/>
      </c>
      <c r="AI1374" s="113" t="str">
        <f t="shared" si="677"/>
        <v/>
      </c>
      <c r="AJ1374" s="113" t="str">
        <f t="shared" si="678"/>
        <v/>
      </c>
      <c r="AK1374" s="113" t="str">
        <f t="shared" si="679"/>
        <v/>
      </c>
      <c r="AL1374" s="113">
        <f t="shared" si="680"/>
        <v>0</v>
      </c>
      <c r="AM1374" s="113" t="str">
        <f t="shared" si="681"/>
        <v/>
      </c>
      <c r="AN1374" s="113">
        <f t="shared" si="682"/>
        <v>0</v>
      </c>
      <c r="AO1374" s="113">
        <f t="shared" si="683"/>
        <v>0</v>
      </c>
      <c r="AP1374" s="113">
        <f t="shared" si="684"/>
        <v>0</v>
      </c>
      <c r="AQ1374" s="113" t="str">
        <f t="shared" si="685"/>
        <v/>
      </c>
      <c r="AR1374" s="113" t="str">
        <f t="shared" si="686"/>
        <v/>
      </c>
      <c r="AS1374" s="113">
        <f t="shared" si="687"/>
        <v>0</v>
      </c>
      <c r="AT1374" s="113">
        <f t="shared" si="688"/>
        <v>0</v>
      </c>
      <c r="AU1374" s="113">
        <f t="shared" si="689"/>
        <v>0</v>
      </c>
      <c r="AV1374" s="113">
        <f t="shared" si="690"/>
        <v>0</v>
      </c>
      <c r="AX1374" s="68" t="str">
        <f>IF(BC1374="","",IF(BC1374&gt;0,COUNT($AY$2:AY1374),""))</f>
        <v/>
      </c>
      <c r="AY1374" s="113" t="str">
        <f t="shared" si="691"/>
        <v/>
      </c>
      <c r="AZ1374" s="113" t="str">
        <f t="shared" si="692"/>
        <v/>
      </c>
      <c r="BA1374" s="113" t="str">
        <f t="shared" si="693"/>
        <v/>
      </c>
      <c r="BB1374" s="113" t="str">
        <f t="shared" si="694"/>
        <v/>
      </c>
      <c r="BC1374" s="113" t="str">
        <f t="shared" si="695"/>
        <v/>
      </c>
      <c r="BD1374" s="113" t="str">
        <f t="shared" si="696"/>
        <v/>
      </c>
      <c r="BE1374" s="113" t="str">
        <f t="shared" si="697"/>
        <v/>
      </c>
      <c r="BF1374" s="113" t="str">
        <f t="shared" si="698"/>
        <v/>
      </c>
      <c r="BG1374" s="113" t="str">
        <f t="shared" si="699"/>
        <v/>
      </c>
      <c r="BH1374" s="113" t="str">
        <f t="shared" si="700"/>
        <v/>
      </c>
      <c r="BI1374" s="113" t="str">
        <f t="shared" si="701"/>
        <v/>
      </c>
      <c r="BJ1374" s="113" t="str">
        <f t="shared" si="702"/>
        <v/>
      </c>
      <c r="BK1374" s="113" t="str">
        <f t="shared" si="703"/>
        <v/>
      </c>
      <c r="BL1374" s="113" t="str">
        <f t="shared" si="704"/>
        <v/>
      </c>
      <c r="BM1374" s="113" t="str">
        <f t="shared" si="705"/>
        <v/>
      </c>
      <c r="BN1374" s="113" t="str">
        <f t="shared" si="706"/>
        <v/>
      </c>
    </row>
    <row r="1375" spans="1:66">
      <c r="A1375" s="111">
        <f>IF('Data Entry'!$H$4="","",'Data Entry'!$H$4)</f>
        <v>8</v>
      </c>
      <c r="B1375" s="111" t="str">
        <f>IF('Data Entry'!B1380="","",'Data Entry'!B1380)</f>
        <v/>
      </c>
      <c r="C1375" s="111" t="str">
        <f>IF('Data Entry'!C1380="","",'Data Entry'!C1380)</f>
        <v/>
      </c>
      <c r="D1375" s="114" t="str">
        <f>IF('Data Entry'!D1380="","",'Data Entry'!D1380)</f>
        <v/>
      </c>
      <c r="E1375" s="111" t="str">
        <f>IF('Data Entry'!E1380="","",UPPER('Data Entry'!E1380))</f>
        <v/>
      </c>
      <c r="F1375" s="111"/>
      <c r="G1375" s="111" t="str">
        <f>IF('Data Entry'!F1380="","",UPPER('Data Entry'!F1380))</f>
        <v/>
      </c>
      <c r="H1375" s="111"/>
      <c r="I1375" s="111"/>
      <c r="J1375" s="111"/>
      <c r="K1375" s="111" t="str">
        <f>IF('Data Entry'!G1380="","",'Data Entry'!G1380)</f>
        <v/>
      </c>
      <c r="L1375" s="111" t="str">
        <f>IF('Data Entry'!H1380="","",'Data Entry'!H1380)</f>
        <v/>
      </c>
      <c r="M1375" s="111"/>
      <c r="N1375" s="111"/>
      <c r="O1375" s="111"/>
      <c r="P1375" s="111"/>
      <c r="Q1375" s="111"/>
      <c r="R1375" s="111"/>
      <c r="S1375" s="111"/>
      <c r="T1375" s="111"/>
      <c r="U1375" s="111"/>
      <c r="V1375" s="111"/>
      <c r="W1375" s="111"/>
      <c r="X1375" s="111"/>
      <c r="Y1375" s="111"/>
      <c r="Z1375" s="111"/>
      <c r="AA1375" s="111"/>
      <c r="AB1375" s="111"/>
      <c r="AC1375" s="111"/>
      <c r="AD1375" s="111"/>
      <c r="AE1375" s="112"/>
      <c r="AF1375" s="68" t="str">
        <f>IF(AK1375="","",IF(AK1375&gt;0,COUNT($AG$2:AG1375),""))</f>
        <v/>
      </c>
      <c r="AG1375" s="113">
        <f t="shared" si="675"/>
        <v>8</v>
      </c>
      <c r="AH1375" s="113" t="str">
        <f t="shared" si="676"/>
        <v/>
      </c>
      <c r="AI1375" s="113" t="str">
        <f t="shared" si="677"/>
        <v/>
      </c>
      <c r="AJ1375" s="113" t="str">
        <f t="shared" si="678"/>
        <v/>
      </c>
      <c r="AK1375" s="113" t="str">
        <f t="shared" si="679"/>
        <v/>
      </c>
      <c r="AL1375" s="113">
        <f t="shared" si="680"/>
        <v>0</v>
      </c>
      <c r="AM1375" s="113" t="str">
        <f t="shared" si="681"/>
        <v/>
      </c>
      <c r="AN1375" s="113">
        <f t="shared" si="682"/>
        <v>0</v>
      </c>
      <c r="AO1375" s="113">
        <f t="shared" si="683"/>
        <v>0</v>
      </c>
      <c r="AP1375" s="113">
        <f t="shared" si="684"/>
        <v>0</v>
      </c>
      <c r="AQ1375" s="113" t="str">
        <f t="shared" si="685"/>
        <v/>
      </c>
      <c r="AR1375" s="113" t="str">
        <f t="shared" si="686"/>
        <v/>
      </c>
      <c r="AS1375" s="113">
        <f t="shared" si="687"/>
        <v>0</v>
      </c>
      <c r="AT1375" s="113">
        <f t="shared" si="688"/>
        <v>0</v>
      </c>
      <c r="AU1375" s="113">
        <f t="shared" si="689"/>
        <v>0</v>
      </c>
      <c r="AV1375" s="113">
        <f t="shared" si="690"/>
        <v>0</v>
      </c>
      <c r="AX1375" s="68" t="str">
        <f>IF(BC1375="","",IF(BC1375&gt;0,COUNT($AY$2:AY1375),""))</f>
        <v/>
      </c>
      <c r="AY1375" s="113" t="str">
        <f t="shared" si="691"/>
        <v/>
      </c>
      <c r="AZ1375" s="113" t="str">
        <f t="shared" si="692"/>
        <v/>
      </c>
      <c r="BA1375" s="113" t="str">
        <f t="shared" si="693"/>
        <v/>
      </c>
      <c r="BB1375" s="113" t="str">
        <f t="shared" si="694"/>
        <v/>
      </c>
      <c r="BC1375" s="113" t="str">
        <f t="shared" si="695"/>
        <v/>
      </c>
      <c r="BD1375" s="113" t="str">
        <f t="shared" si="696"/>
        <v/>
      </c>
      <c r="BE1375" s="113" t="str">
        <f t="shared" si="697"/>
        <v/>
      </c>
      <c r="BF1375" s="113" t="str">
        <f t="shared" si="698"/>
        <v/>
      </c>
      <c r="BG1375" s="113" t="str">
        <f t="shared" si="699"/>
        <v/>
      </c>
      <c r="BH1375" s="113" t="str">
        <f t="shared" si="700"/>
        <v/>
      </c>
      <c r="BI1375" s="113" t="str">
        <f t="shared" si="701"/>
        <v/>
      </c>
      <c r="BJ1375" s="113" t="str">
        <f t="shared" si="702"/>
        <v/>
      </c>
      <c r="BK1375" s="113" t="str">
        <f t="shared" si="703"/>
        <v/>
      </c>
      <c r="BL1375" s="113" t="str">
        <f t="shared" si="704"/>
        <v/>
      </c>
      <c r="BM1375" s="113" t="str">
        <f t="shared" si="705"/>
        <v/>
      </c>
      <c r="BN1375" s="113" t="str">
        <f t="shared" si="706"/>
        <v/>
      </c>
    </row>
    <row r="1376" spans="1:66">
      <c r="A1376" s="111">
        <f>IF('Data Entry'!$H$4="","",'Data Entry'!$H$4)</f>
        <v>8</v>
      </c>
      <c r="B1376" s="111" t="str">
        <f>IF('Data Entry'!B1381="","",'Data Entry'!B1381)</f>
        <v/>
      </c>
      <c r="C1376" s="111" t="str">
        <f>IF('Data Entry'!C1381="","",'Data Entry'!C1381)</f>
        <v/>
      </c>
      <c r="D1376" s="114" t="str">
        <f>IF('Data Entry'!D1381="","",'Data Entry'!D1381)</f>
        <v/>
      </c>
      <c r="E1376" s="111" t="str">
        <f>IF('Data Entry'!E1381="","",UPPER('Data Entry'!E1381))</f>
        <v/>
      </c>
      <c r="F1376" s="111"/>
      <c r="G1376" s="111" t="str">
        <f>IF('Data Entry'!F1381="","",UPPER('Data Entry'!F1381))</f>
        <v/>
      </c>
      <c r="H1376" s="111"/>
      <c r="I1376" s="111"/>
      <c r="J1376" s="111"/>
      <c r="K1376" s="111" t="str">
        <f>IF('Data Entry'!G1381="","",'Data Entry'!G1381)</f>
        <v/>
      </c>
      <c r="L1376" s="111" t="str">
        <f>IF('Data Entry'!H1381="","",'Data Entry'!H1381)</f>
        <v/>
      </c>
      <c r="M1376" s="111"/>
      <c r="N1376" s="111"/>
      <c r="O1376" s="111"/>
      <c r="P1376" s="111"/>
      <c r="Q1376" s="111"/>
      <c r="R1376" s="111"/>
      <c r="S1376" s="111"/>
      <c r="T1376" s="111"/>
      <c r="U1376" s="111"/>
      <c r="V1376" s="111"/>
      <c r="W1376" s="111"/>
      <c r="X1376" s="111"/>
      <c r="Y1376" s="111"/>
      <c r="Z1376" s="111"/>
      <c r="AA1376" s="111"/>
      <c r="AB1376" s="111"/>
      <c r="AC1376" s="111"/>
      <c r="AD1376" s="111"/>
      <c r="AE1376" s="112"/>
      <c r="AF1376" s="68" t="str">
        <f>IF(AK1376="","",IF(AK1376&gt;0,COUNT($AG$2:AG1376),""))</f>
        <v/>
      </c>
      <c r="AG1376" s="113">
        <f t="shared" si="675"/>
        <v>8</v>
      </c>
      <c r="AH1376" s="113" t="str">
        <f t="shared" si="676"/>
        <v/>
      </c>
      <c r="AI1376" s="113" t="str">
        <f t="shared" si="677"/>
        <v/>
      </c>
      <c r="AJ1376" s="113" t="str">
        <f t="shared" si="678"/>
        <v/>
      </c>
      <c r="AK1376" s="113" t="str">
        <f t="shared" si="679"/>
        <v/>
      </c>
      <c r="AL1376" s="113">
        <f t="shared" si="680"/>
        <v>0</v>
      </c>
      <c r="AM1376" s="113" t="str">
        <f t="shared" si="681"/>
        <v/>
      </c>
      <c r="AN1376" s="113">
        <f t="shared" si="682"/>
        <v>0</v>
      </c>
      <c r="AO1376" s="113">
        <f t="shared" si="683"/>
        <v>0</v>
      </c>
      <c r="AP1376" s="113">
        <f t="shared" si="684"/>
        <v>0</v>
      </c>
      <c r="AQ1376" s="113" t="str">
        <f t="shared" si="685"/>
        <v/>
      </c>
      <c r="AR1376" s="113" t="str">
        <f t="shared" si="686"/>
        <v/>
      </c>
      <c r="AS1376" s="113">
        <f t="shared" si="687"/>
        <v>0</v>
      </c>
      <c r="AT1376" s="113">
        <f t="shared" si="688"/>
        <v>0</v>
      </c>
      <c r="AU1376" s="113">
        <f t="shared" si="689"/>
        <v>0</v>
      </c>
      <c r="AV1376" s="113">
        <f t="shared" si="690"/>
        <v>0</v>
      </c>
      <c r="AX1376" s="68" t="str">
        <f>IF(BC1376="","",IF(BC1376&gt;0,COUNT($AY$2:AY1376),""))</f>
        <v/>
      </c>
      <c r="AY1376" s="113" t="str">
        <f t="shared" si="691"/>
        <v/>
      </c>
      <c r="AZ1376" s="113" t="str">
        <f t="shared" si="692"/>
        <v/>
      </c>
      <c r="BA1376" s="113" t="str">
        <f t="shared" si="693"/>
        <v/>
      </c>
      <c r="BB1376" s="113" t="str">
        <f t="shared" si="694"/>
        <v/>
      </c>
      <c r="BC1376" s="113" t="str">
        <f t="shared" si="695"/>
        <v/>
      </c>
      <c r="BD1376" s="113" t="str">
        <f t="shared" si="696"/>
        <v/>
      </c>
      <c r="BE1376" s="113" t="str">
        <f t="shared" si="697"/>
        <v/>
      </c>
      <c r="BF1376" s="113" t="str">
        <f t="shared" si="698"/>
        <v/>
      </c>
      <c r="BG1376" s="113" t="str">
        <f t="shared" si="699"/>
        <v/>
      </c>
      <c r="BH1376" s="113" t="str">
        <f t="shared" si="700"/>
        <v/>
      </c>
      <c r="BI1376" s="113" t="str">
        <f t="shared" si="701"/>
        <v/>
      </c>
      <c r="BJ1376" s="113" t="str">
        <f t="shared" si="702"/>
        <v/>
      </c>
      <c r="BK1376" s="113" t="str">
        <f t="shared" si="703"/>
        <v/>
      </c>
      <c r="BL1376" s="113" t="str">
        <f t="shared" si="704"/>
        <v/>
      </c>
      <c r="BM1376" s="113" t="str">
        <f t="shared" si="705"/>
        <v/>
      </c>
      <c r="BN1376" s="113" t="str">
        <f t="shared" si="706"/>
        <v/>
      </c>
    </row>
    <row r="1377" spans="1:66">
      <c r="A1377" s="111">
        <f>IF('Data Entry'!$H$4="","",'Data Entry'!$H$4)</f>
        <v>8</v>
      </c>
      <c r="B1377" s="111" t="str">
        <f>IF('Data Entry'!B1382="","",'Data Entry'!B1382)</f>
        <v/>
      </c>
      <c r="C1377" s="111" t="str">
        <f>IF('Data Entry'!C1382="","",'Data Entry'!C1382)</f>
        <v/>
      </c>
      <c r="D1377" s="114" t="str">
        <f>IF('Data Entry'!D1382="","",'Data Entry'!D1382)</f>
        <v/>
      </c>
      <c r="E1377" s="111" t="str">
        <f>IF('Data Entry'!E1382="","",UPPER('Data Entry'!E1382))</f>
        <v/>
      </c>
      <c r="F1377" s="111"/>
      <c r="G1377" s="111" t="str">
        <f>IF('Data Entry'!F1382="","",UPPER('Data Entry'!F1382))</f>
        <v/>
      </c>
      <c r="H1377" s="111"/>
      <c r="I1377" s="111"/>
      <c r="J1377" s="111"/>
      <c r="K1377" s="111" t="str">
        <f>IF('Data Entry'!G1382="","",'Data Entry'!G1382)</f>
        <v/>
      </c>
      <c r="L1377" s="111" t="str">
        <f>IF('Data Entry'!H1382="","",'Data Entry'!H1382)</f>
        <v/>
      </c>
      <c r="M1377" s="111"/>
      <c r="N1377" s="111"/>
      <c r="O1377" s="111"/>
      <c r="P1377" s="111"/>
      <c r="Q1377" s="111"/>
      <c r="R1377" s="111"/>
      <c r="S1377" s="111"/>
      <c r="T1377" s="111"/>
      <c r="U1377" s="111"/>
      <c r="V1377" s="111"/>
      <c r="W1377" s="111"/>
      <c r="X1377" s="111"/>
      <c r="Y1377" s="111"/>
      <c r="Z1377" s="111"/>
      <c r="AA1377" s="111"/>
      <c r="AB1377" s="111"/>
      <c r="AC1377" s="111"/>
      <c r="AD1377" s="111"/>
      <c r="AE1377" s="112"/>
      <c r="AF1377" s="68" t="str">
        <f>IF(AK1377="","",IF(AK1377&gt;0,COUNT($AG$2:AG1377),""))</f>
        <v/>
      </c>
      <c r="AG1377" s="113">
        <f t="shared" si="675"/>
        <v>8</v>
      </c>
      <c r="AH1377" s="113" t="str">
        <f t="shared" si="676"/>
        <v/>
      </c>
      <c r="AI1377" s="113" t="str">
        <f t="shared" si="677"/>
        <v/>
      </c>
      <c r="AJ1377" s="113" t="str">
        <f t="shared" si="678"/>
        <v/>
      </c>
      <c r="AK1377" s="113" t="str">
        <f t="shared" si="679"/>
        <v/>
      </c>
      <c r="AL1377" s="113">
        <f t="shared" si="680"/>
        <v>0</v>
      </c>
      <c r="AM1377" s="113" t="str">
        <f t="shared" si="681"/>
        <v/>
      </c>
      <c r="AN1377" s="113">
        <f t="shared" si="682"/>
        <v>0</v>
      </c>
      <c r="AO1377" s="113">
        <f t="shared" si="683"/>
        <v>0</v>
      </c>
      <c r="AP1377" s="113">
        <f t="shared" si="684"/>
        <v>0</v>
      </c>
      <c r="AQ1377" s="113" t="str">
        <f t="shared" si="685"/>
        <v/>
      </c>
      <c r="AR1377" s="113" t="str">
        <f t="shared" si="686"/>
        <v/>
      </c>
      <c r="AS1377" s="113">
        <f t="shared" si="687"/>
        <v>0</v>
      </c>
      <c r="AT1377" s="113">
        <f t="shared" si="688"/>
        <v>0</v>
      </c>
      <c r="AU1377" s="113">
        <f t="shared" si="689"/>
        <v>0</v>
      </c>
      <c r="AV1377" s="113">
        <f t="shared" si="690"/>
        <v>0</v>
      </c>
      <c r="AX1377" s="68" t="str">
        <f>IF(BC1377="","",IF(BC1377&gt;0,COUNT($AY$2:AY1377),""))</f>
        <v/>
      </c>
      <c r="AY1377" s="113" t="str">
        <f t="shared" si="691"/>
        <v/>
      </c>
      <c r="AZ1377" s="113" t="str">
        <f t="shared" si="692"/>
        <v/>
      </c>
      <c r="BA1377" s="113" t="str">
        <f t="shared" si="693"/>
        <v/>
      </c>
      <c r="BB1377" s="113" t="str">
        <f t="shared" si="694"/>
        <v/>
      </c>
      <c r="BC1377" s="113" t="str">
        <f t="shared" si="695"/>
        <v/>
      </c>
      <c r="BD1377" s="113" t="str">
        <f t="shared" si="696"/>
        <v/>
      </c>
      <c r="BE1377" s="113" t="str">
        <f t="shared" si="697"/>
        <v/>
      </c>
      <c r="BF1377" s="113" t="str">
        <f t="shared" si="698"/>
        <v/>
      </c>
      <c r="BG1377" s="113" t="str">
        <f t="shared" si="699"/>
        <v/>
      </c>
      <c r="BH1377" s="113" t="str">
        <f t="shared" si="700"/>
        <v/>
      </c>
      <c r="BI1377" s="113" t="str">
        <f t="shared" si="701"/>
        <v/>
      </c>
      <c r="BJ1377" s="113" t="str">
        <f t="shared" si="702"/>
        <v/>
      </c>
      <c r="BK1377" s="113" t="str">
        <f t="shared" si="703"/>
        <v/>
      </c>
      <c r="BL1377" s="113" t="str">
        <f t="shared" si="704"/>
        <v/>
      </c>
      <c r="BM1377" s="113" t="str">
        <f t="shared" si="705"/>
        <v/>
      </c>
      <c r="BN1377" s="113" t="str">
        <f t="shared" si="706"/>
        <v/>
      </c>
    </row>
    <row r="1378" spans="1:66">
      <c r="A1378" s="111">
        <f>IF('Data Entry'!$H$4="","",'Data Entry'!$H$4)</f>
        <v>8</v>
      </c>
      <c r="B1378" s="111" t="str">
        <f>IF('Data Entry'!B1383="","",'Data Entry'!B1383)</f>
        <v/>
      </c>
      <c r="C1378" s="111" t="str">
        <f>IF('Data Entry'!C1383="","",'Data Entry'!C1383)</f>
        <v/>
      </c>
      <c r="D1378" s="114" t="str">
        <f>IF('Data Entry'!D1383="","",'Data Entry'!D1383)</f>
        <v/>
      </c>
      <c r="E1378" s="111" t="str">
        <f>IF('Data Entry'!E1383="","",UPPER('Data Entry'!E1383))</f>
        <v/>
      </c>
      <c r="F1378" s="111"/>
      <c r="G1378" s="111" t="str">
        <f>IF('Data Entry'!F1383="","",UPPER('Data Entry'!F1383))</f>
        <v/>
      </c>
      <c r="H1378" s="111"/>
      <c r="I1378" s="111"/>
      <c r="J1378" s="111"/>
      <c r="K1378" s="111" t="str">
        <f>IF('Data Entry'!G1383="","",'Data Entry'!G1383)</f>
        <v/>
      </c>
      <c r="L1378" s="111" t="str">
        <f>IF('Data Entry'!H1383="","",'Data Entry'!H1383)</f>
        <v/>
      </c>
      <c r="M1378" s="111"/>
      <c r="N1378" s="111"/>
      <c r="O1378" s="111"/>
      <c r="P1378" s="111"/>
      <c r="Q1378" s="111"/>
      <c r="R1378" s="111"/>
      <c r="S1378" s="111"/>
      <c r="T1378" s="111"/>
      <c r="U1378" s="111"/>
      <c r="V1378" s="111"/>
      <c r="W1378" s="111"/>
      <c r="X1378" s="111"/>
      <c r="Y1378" s="111"/>
      <c r="Z1378" s="111"/>
      <c r="AA1378" s="111"/>
      <c r="AB1378" s="111"/>
      <c r="AC1378" s="111"/>
      <c r="AD1378" s="111"/>
      <c r="AE1378" s="112"/>
      <c r="AF1378" s="68" t="str">
        <f>IF(AK1378="","",IF(AK1378&gt;0,COUNT($AG$2:AG1378),""))</f>
        <v/>
      </c>
      <c r="AG1378" s="113">
        <f t="shared" si="675"/>
        <v>8</v>
      </c>
      <c r="AH1378" s="113" t="str">
        <f t="shared" si="676"/>
        <v/>
      </c>
      <c r="AI1378" s="113" t="str">
        <f t="shared" si="677"/>
        <v/>
      </c>
      <c r="AJ1378" s="113" t="str">
        <f t="shared" si="678"/>
        <v/>
      </c>
      <c r="AK1378" s="113" t="str">
        <f t="shared" si="679"/>
        <v/>
      </c>
      <c r="AL1378" s="113">
        <f t="shared" si="680"/>
        <v>0</v>
      </c>
      <c r="AM1378" s="113" t="str">
        <f t="shared" si="681"/>
        <v/>
      </c>
      <c r="AN1378" s="113">
        <f t="shared" si="682"/>
        <v>0</v>
      </c>
      <c r="AO1378" s="113">
        <f t="shared" si="683"/>
        <v>0</v>
      </c>
      <c r="AP1378" s="113">
        <f t="shared" si="684"/>
        <v>0</v>
      </c>
      <c r="AQ1378" s="113" t="str">
        <f t="shared" si="685"/>
        <v/>
      </c>
      <c r="AR1378" s="113" t="str">
        <f t="shared" si="686"/>
        <v/>
      </c>
      <c r="AS1378" s="113">
        <f t="shared" si="687"/>
        <v>0</v>
      </c>
      <c r="AT1378" s="113">
        <f t="shared" si="688"/>
        <v>0</v>
      </c>
      <c r="AU1378" s="113">
        <f t="shared" si="689"/>
        <v>0</v>
      </c>
      <c r="AV1378" s="113">
        <f t="shared" si="690"/>
        <v>0</v>
      </c>
      <c r="AX1378" s="68" t="str">
        <f>IF(BC1378="","",IF(BC1378&gt;0,COUNT($AY$2:AY1378),""))</f>
        <v/>
      </c>
      <c r="AY1378" s="113" t="str">
        <f t="shared" si="691"/>
        <v/>
      </c>
      <c r="AZ1378" s="113" t="str">
        <f t="shared" si="692"/>
        <v/>
      </c>
      <c r="BA1378" s="113" t="str">
        <f t="shared" si="693"/>
        <v/>
      </c>
      <c r="BB1378" s="113" t="str">
        <f t="shared" si="694"/>
        <v/>
      </c>
      <c r="BC1378" s="113" t="str">
        <f t="shared" si="695"/>
        <v/>
      </c>
      <c r="BD1378" s="113" t="str">
        <f t="shared" si="696"/>
        <v/>
      </c>
      <c r="BE1378" s="113" t="str">
        <f t="shared" si="697"/>
        <v/>
      </c>
      <c r="BF1378" s="113" t="str">
        <f t="shared" si="698"/>
        <v/>
      </c>
      <c r="BG1378" s="113" t="str">
        <f t="shared" si="699"/>
        <v/>
      </c>
      <c r="BH1378" s="113" t="str">
        <f t="shared" si="700"/>
        <v/>
      </c>
      <c r="BI1378" s="113" t="str">
        <f t="shared" si="701"/>
        <v/>
      </c>
      <c r="BJ1378" s="113" t="str">
        <f t="shared" si="702"/>
        <v/>
      </c>
      <c r="BK1378" s="113" t="str">
        <f t="shared" si="703"/>
        <v/>
      </c>
      <c r="BL1378" s="113" t="str">
        <f t="shared" si="704"/>
        <v/>
      </c>
      <c r="BM1378" s="113" t="str">
        <f t="shared" si="705"/>
        <v/>
      </c>
      <c r="BN1378" s="113" t="str">
        <f t="shared" si="706"/>
        <v/>
      </c>
    </row>
    <row r="1379" spans="1:66">
      <c r="A1379" s="111">
        <f>IF('Data Entry'!$H$4="","",'Data Entry'!$H$4)</f>
        <v>8</v>
      </c>
      <c r="B1379" s="111" t="str">
        <f>IF('Data Entry'!B1384="","",'Data Entry'!B1384)</f>
        <v/>
      </c>
      <c r="C1379" s="111" t="str">
        <f>IF('Data Entry'!C1384="","",'Data Entry'!C1384)</f>
        <v/>
      </c>
      <c r="D1379" s="114" t="str">
        <f>IF('Data Entry'!D1384="","",'Data Entry'!D1384)</f>
        <v/>
      </c>
      <c r="E1379" s="111" t="str">
        <f>IF('Data Entry'!E1384="","",UPPER('Data Entry'!E1384))</f>
        <v/>
      </c>
      <c r="F1379" s="111"/>
      <c r="G1379" s="111" t="str">
        <f>IF('Data Entry'!F1384="","",UPPER('Data Entry'!F1384))</f>
        <v/>
      </c>
      <c r="H1379" s="111"/>
      <c r="I1379" s="111"/>
      <c r="J1379" s="111"/>
      <c r="K1379" s="111" t="str">
        <f>IF('Data Entry'!G1384="","",'Data Entry'!G1384)</f>
        <v/>
      </c>
      <c r="L1379" s="111" t="str">
        <f>IF('Data Entry'!H1384="","",'Data Entry'!H1384)</f>
        <v/>
      </c>
      <c r="M1379" s="111"/>
      <c r="N1379" s="111"/>
      <c r="O1379" s="111"/>
      <c r="P1379" s="111"/>
      <c r="Q1379" s="111"/>
      <c r="R1379" s="111"/>
      <c r="S1379" s="111"/>
      <c r="T1379" s="111"/>
      <c r="U1379" s="111"/>
      <c r="V1379" s="111"/>
      <c r="W1379" s="111"/>
      <c r="X1379" s="111"/>
      <c r="Y1379" s="111"/>
      <c r="Z1379" s="111"/>
      <c r="AA1379" s="111"/>
      <c r="AB1379" s="111"/>
      <c r="AC1379" s="111"/>
      <c r="AD1379" s="111"/>
      <c r="AE1379" s="112"/>
      <c r="AF1379" s="68" t="str">
        <f>IF(AK1379="","",IF(AK1379&gt;0,COUNT($AG$2:AG1379),""))</f>
        <v/>
      </c>
      <c r="AG1379" s="113">
        <f t="shared" si="675"/>
        <v>8</v>
      </c>
      <c r="AH1379" s="113" t="str">
        <f t="shared" si="676"/>
        <v/>
      </c>
      <c r="AI1379" s="113" t="str">
        <f t="shared" si="677"/>
        <v/>
      </c>
      <c r="AJ1379" s="113" t="str">
        <f t="shared" si="678"/>
        <v/>
      </c>
      <c r="AK1379" s="113" t="str">
        <f t="shared" si="679"/>
        <v/>
      </c>
      <c r="AL1379" s="113">
        <f t="shared" si="680"/>
        <v>0</v>
      </c>
      <c r="AM1379" s="113" t="str">
        <f t="shared" si="681"/>
        <v/>
      </c>
      <c r="AN1379" s="113">
        <f t="shared" si="682"/>
        <v>0</v>
      </c>
      <c r="AO1379" s="113">
        <f t="shared" si="683"/>
        <v>0</v>
      </c>
      <c r="AP1379" s="113">
        <f t="shared" si="684"/>
        <v>0</v>
      </c>
      <c r="AQ1379" s="113" t="str">
        <f t="shared" si="685"/>
        <v/>
      </c>
      <c r="AR1379" s="113" t="str">
        <f t="shared" si="686"/>
        <v/>
      </c>
      <c r="AS1379" s="113">
        <f t="shared" si="687"/>
        <v>0</v>
      </c>
      <c r="AT1379" s="113">
        <f t="shared" si="688"/>
        <v>0</v>
      </c>
      <c r="AU1379" s="113">
        <f t="shared" si="689"/>
        <v>0</v>
      </c>
      <c r="AV1379" s="113">
        <f t="shared" si="690"/>
        <v>0</v>
      </c>
      <c r="AX1379" s="68" t="str">
        <f>IF(BC1379="","",IF(BC1379&gt;0,COUNT($AY$2:AY1379),""))</f>
        <v/>
      </c>
      <c r="AY1379" s="113" t="str">
        <f t="shared" si="691"/>
        <v/>
      </c>
      <c r="AZ1379" s="113" t="str">
        <f t="shared" si="692"/>
        <v/>
      </c>
      <c r="BA1379" s="113" t="str">
        <f t="shared" si="693"/>
        <v/>
      </c>
      <c r="BB1379" s="113" t="str">
        <f t="shared" si="694"/>
        <v/>
      </c>
      <c r="BC1379" s="113" t="str">
        <f t="shared" si="695"/>
        <v/>
      </c>
      <c r="BD1379" s="113" t="str">
        <f t="shared" si="696"/>
        <v/>
      </c>
      <c r="BE1379" s="113" t="str">
        <f t="shared" si="697"/>
        <v/>
      </c>
      <c r="BF1379" s="113" t="str">
        <f t="shared" si="698"/>
        <v/>
      </c>
      <c r="BG1379" s="113" t="str">
        <f t="shared" si="699"/>
        <v/>
      </c>
      <c r="BH1379" s="113" t="str">
        <f t="shared" si="700"/>
        <v/>
      </c>
      <c r="BI1379" s="113" t="str">
        <f t="shared" si="701"/>
        <v/>
      </c>
      <c r="BJ1379" s="113" t="str">
        <f t="shared" si="702"/>
        <v/>
      </c>
      <c r="BK1379" s="113" t="str">
        <f t="shared" si="703"/>
        <v/>
      </c>
      <c r="BL1379" s="113" t="str">
        <f t="shared" si="704"/>
        <v/>
      </c>
      <c r="BM1379" s="113" t="str">
        <f t="shared" si="705"/>
        <v/>
      </c>
      <c r="BN1379" s="113" t="str">
        <f t="shared" si="706"/>
        <v/>
      </c>
    </row>
    <row r="1380" spans="1:66">
      <c r="A1380" s="111">
        <f>IF('Data Entry'!$H$4="","",'Data Entry'!$H$4)</f>
        <v>8</v>
      </c>
      <c r="B1380" s="111" t="str">
        <f>IF('Data Entry'!B1385="","",'Data Entry'!B1385)</f>
        <v/>
      </c>
      <c r="C1380" s="111" t="str">
        <f>IF('Data Entry'!C1385="","",'Data Entry'!C1385)</f>
        <v/>
      </c>
      <c r="D1380" s="114" t="str">
        <f>IF('Data Entry'!D1385="","",'Data Entry'!D1385)</f>
        <v/>
      </c>
      <c r="E1380" s="111" t="str">
        <f>IF('Data Entry'!E1385="","",UPPER('Data Entry'!E1385))</f>
        <v/>
      </c>
      <c r="F1380" s="111"/>
      <c r="G1380" s="111" t="str">
        <f>IF('Data Entry'!F1385="","",UPPER('Data Entry'!F1385))</f>
        <v/>
      </c>
      <c r="H1380" s="111"/>
      <c r="I1380" s="111"/>
      <c r="J1380" s="111"/>
      <c r="K1380" s="111" t="str">
        <f>IF('Data Entry'!G1385="","",'Data Entry'!G1385)</f>
        <v/>
      </c>
      <c r="L1380" s="111" t="str">
        <f>IF('Data Entry'!H1385="","",'Data Entry'!H1385)</f>
        <v/>
      </c>
      <c r="M1380" s="111"/>
      <c r="N1380" s="111"/>
      <c r="O1380" s="111"/>
      <c r="P1380" s="111"/>
      <c r="Q1380" s="111"/>
      <c r="R1380" s="111"/>
      <c r="S1380" s="111"/>
      <c r="T1380" s="111"/>
      <c r="U1380" s="111"/>
      <c r="V1380" s="111"/>
      <c r="W1380" s="111"/>
      <c r="X1380" s="111"/>
      <c r="Y1380" s="111"/>
      <c r="Z1380" s="111"/>
      <c r="AA1380" s="111"/>
      <c r="AB1380" s="111"/>
      <c r="AC1380" s="111"/>
      <c r="AD1380" s="111"/>
      <c r="AE1380" s="112"/>
      <c r="AF1380" s="68" t="str">
        <f>IF(AK1380="","",IF(AK1380&gt;0,COUNT($AG$2:AG1380),""))</f>
        <v/>
      </c>
      <c r="AG1380" s="113">
        <f t="shared" si="675"/>
        <v>8</v>
      </c>
      <c r="AH1380" s="113" t="str">
        <f t="shared" si="676"/>
        <v/>
      </c>
      <c r="AI1380" s="113" t="str">
        <f t="shared" si="677"/>
        <v/>
      </c>
      <c r="AJ1380" s="113" t="str">
        <f t="shared" si="678"/>
        <v/>
      </c>
      <c r="AK1380" s="113" t="str">
        <f t="shared" si="679"/>
        <v/>
      </c>
      <c r="AL1380" s="113">
        <f t="shared" si="680"/>
        <v>0</v>
      </c>
      <c r="AM1380" s="113" t="str">
        <f t="shared" si="681"/>
        <v/>
      </c>
      <c r="AN1380" s="113">
        <f t="shared" si="682"/>
        <v>0</v>
      </c>
      <c r="AO1380" s="113">
        <f t="shared" si="683"/>
        <v>0</v>
      </c>
      <c r="AP1380" s="113">
        <f t="shared" si="684"/>
        <v>0</v>
      </c>
      <c r="AQ1380" s="113" t="str">
        <f t="shared" si="685"/>
        <v/>
      </c>
      <c r="AR1380" s="113" t="str">
        <f t="shared" si="686"/>
        <v/>
      </c>
      <c r="AS1380" s="113">
        <f t="shared" si="687"/>
        <v>0</v>
      </c>
      <c r="AT1380" s="113">
        <f t="shared" si="688"/>
        <v>0</v>
      </c>
      <c r="AU1380" s="113">
        <f t="shared" si="689"/>
        <v>0</v>
      </c>
      <c r="AV1380" s="113">
        <f t="shared" si="690"/>
        <v>0</v>
      </c>
      <c r="AX1380" s="68" t="str">
        <f>IF(BC1380="","",IF(BC1380&gt;0,COUNT($AY$2:AY1380),""))</f>
        <v/>
      </c>
      <c r="AY1380" s="113" t="str">
        <f t="shared" si="691"/>
        <v/>
      </c>
      <c r="AZ1380" s="113" t="str">
        <f t="shared" si="692"/>
        <v/>
      </c>
      <c r="BA1380" s="113" t="str">
        <f t="shared" si="693"/>
        <v/>
      </c>
      <c r="BB1380" s="113" t="str">
        <f t="shared" si="694"/>
        <v/>
      </c>
      <c r="BC1380" s="113" t="str">
        <f t="shared" si="695"/>
        <v/>
      </c>
      <c r="BD1380" s="113" t="str">
        <f t="shared" si="696"/>
        <v/>
      </c>
      <c r="BE1380" s="113" t="str">
        <f t="shared" si="697"/>
        <v/>
      </c>
      <c r="BF1380" s="113" t="str">
        <f t="shared" si="698"/>
        <v/>
      </c>
      <c r="BG1380" s="113" t="str">
        <f t="shared" si="699"/>
        <v/>
      </c>
      <c r="BH1380" s="113" t="str">
        <f t="shared" si="700"/>
        <v/>
      </c>
      <c r="BI1380" s="113" t="str">
        <f t="shared" si="701"/>
        <v/>
      </c>
      <c r="BJ1380" s="113" t="str">
        <f t="shared" si="702"/>
        <v/>
      </c>
      <c r="BK1380" s="113" t="str">
        <f t="shared" si="703"/>
        <v/>
      </c>
      <c r="BL1380" s="113" t="str">
        <f t="shared" si="704"/>
        <v/>
      </c>
      <c r="BM1380" s="113" t="str">
        <f t="shared" si="705"/>
        <v/>
      </c>
      <c r="BN1380" s="113" t="str">
        <f t="shared" si="706"/>
        <v/>
      </c>
    </row>
    <row r="1381" spans="1:66">
      <c r="A1381" s="111">
        <f>IF('Data Entry'!$H$4="","",'Data Entry'!$H$4)</f>
        <v>8</v>
      </c>
      <c r="B1381" s="111" t="str">
        <f>IF('Data Entry'!B1386="","",'Data Entry'!B1386)</f>
        <v/>
      </c>
      <c r="C1381" s="111" t="str">
        <f>IF('Data Entry'!C1386="","",'Data Entry'!C1386)</f>
        <v/>
      </c>
      <c r="D1381" s="114" t="str">
        <f>IF('Data Entry'!D1386="","",'Data Entry'!D1386)</f>
        <v/>
      </c>
      <c r="E1381" s="111" t="str">
        <f>IF('Data Entry'!E1386="","",UPPER('Data Entry'!E1386))</f>
        <v/>
      </c>
      <c r="F1381" s="111"/>
      <c r="G1381" s="111" t="str">
        <f>IF('Data Entry'!F1386="","",UPPER('Data Entry'!F1386))</f>
        <v/>
      </c>
      <c r="H1381" s="111"/>
      <c r="I1381" s="111"/>
      <c r="J1381" s="111"/>
      <c r="K1381" s="111" t="str">
        <f>IF('Data Entry'!G1386="","",'Data Entry'!G1386)</f>
        <v/>
      </c>
      <c r="L1381" s="111" t="str">
        <f>IF('Data Entry'!H1386="","",'Data Entry'!H1386)</f>
        <v/>
      </c>
      <c r="M1381" s="111"/>
      <c r="N1381" s="111"/>
      <c r="O1381" s="111"/>
      <c r="P1381" s="111"/>
      <c r="Q1381" s="111"/>
      <c r="R1381" s="111"/>
      <c r="S1381" s="111"/>
      <c r="T1381" s="111"/>
      <c r="U1381" s="111"/>
      <c r="V1381" s="111"/>
      <c r="W1381" s="111"/>
      <c r="X1381" s="111"/>
      <c r="Y1381" s="111"/>
      <c r="Z1381" s="111"/>
      <c r="AA1381" s="111"/>
      <c r="AB1381" s="111"/>
      <c r="AC1381" s="111"/>
      <c r="AD1381" s="111"/>
      <c r="AE1381" s="112"/>
      <c r="AF1381" s="68" t="str">
        <f>IF(AK1381="","",IF(AK1381&gt;0,COUNT($AG$2:AG1381),""))</f>
        <v/>
      </c>
      <c r="AG1381" s="113">
        <f t="shared" si="675"/>
        <v>8</v>
      </c>
      <c r="AH1381" s="113" t="str">
        <f t="shared" si="676"/>
        <v/>
      </c>
      <c r="AI1381" s="113" t="str">
        <f t="shared" si="677"/>
        <v/>
      </c>
      <c r="AJ1381" s="113" t="str">
        <f t="shared" si="678"/>
        <v/>
      </c>
      <c r="AK1381" s="113" t="str">
        <f t="shared" si="679"/>
        <v/>
      </c>
      <c r="AL1381" s="113">
        <f t="shared" si="680"/>
        <v>0</v>
      </c>
      <c r="AM1381" s="113" t="str">
        <f t="shared" si="681"/>
        <v/>
      </c>
      <c r="AN1381" s="113">
        <f t="shared" si="682"/>
        <v>0</v>
      </c>
      <c r="AO1381" s="113">
        <f t="shared" si="683"/>
        <v>0</v>
      </c>
      <c r="AP1381" s="113">
        <f t="shared" si="684"/>
        <v>0</v>
      </c>
      <c r="AQ1381" s="113" t="str">
        <f t="shared" si="685"/>
        <v/>
      </c>
      <c r="AR1381" s="113" t="str">
        <f t="shared" si="686"/>
        <v/>
      </c>
      <c r="AS1381" s="113">
        <f t="shared" si="687"/>
        <v>0</v>
      </c>
      <c r="AT1381" s="113">
        <f t="shared" si="688"/>
        <v>0</v>
      </c>
      <c r="AU1381" s="113">
        <f t="shared" si="689"/>
        <v>0</v>
      </c>
      <c r="AV1381" s="113">
        <f t="shared" si="690"/>
        <v>0</v>
      </c>
      <c r="AX1381" s="68" t="str">
        <f>IF(BC1381="","",IF(BC1381&gt;0,COUNT($AY$2:AY1381),""))</f>
        <v/>
      </c>
      <c r="AY1381" s="113" t="str">
        <f t="shared" si="691"/>
        <v/>
      </c>
      <c r="AZ1381" s="113" t="str">
        <f t="shared" si="692"/>
        <v/>
      </c>
      <c r="BA1381" s="113" t="str">
        <f t="shared" si="693"/>
        <v/>
      </c>
      <c r="BB1381" s="113" t="str">
        <f t="shared" si="694"/>
        <v/>
      </c>
      <c r="BC1381" s="113" t="str">
        <f t="shared" si="695"/>
        <v/>
      </c>
      <c r="BD1381" s="113" t="str">
        <f t="shared" si="696"/>
        <v/>
      </c>
      <c r="BE1381" s="113" t="str">
        <f t="shared" si="697"/>
        <v/>
      </c>
      <c r="BF1381" s="113" t="str">
        <f t="shared" si="698"/>
        <v/>
      </c>
      <c r="BG1381" s="113" t="str">
        <f t="shared" si="699"/>
        <v/>
      </c>
      <c r="BH1381" s="113" t="str">
        <f t="shared" si="700"/>
        <v/>
      </c>
      <c r="BI1381" s="113" t="str">
        <f t="shared" si="701"/>
        <v/>
      </c>
      <c r="BJ1381" s="113" t="str">
        <f t="shared" si="702"/>
        <v/>
      </c>
      <c r="BK1381" s="113" t="str">
        <f t="shared" si="703"/>
        <v/>
      </c>
      <c r="BL1381" s="113" t="str">
        <f t="shared" si="704"/>
        <v/>
      </c>
      <c r="BM1381" s="113" t="str">
        <f t="shared" si="705"/>
        <v/>
      </c>
      <c r="BN1381" s="113" t="str">
        <f t="shared" si="706"/>
        <v/>
      </c>
    </row>
    <row r="1382" spans="1:66">
      <c r="A1382" s="111">
        <f>IF('Data Entry'!$H$4="","",'Data Entry'!$H$4)</f>
        <v>8</v>
      </c>
      <c r="B1382" s="111" t="str">
        <f>IF('Data Entry'!B1387="","",'Data Entry'!B1387)</f>
        <v/>
      </c>
      <c r="C1382" s="111" t="str">
        <f>IF('Data Entry'!C1387="","",'Data Entry'!C1387)</f>
        <v/>
      </c>
      <c r="D1382" s="114" t="str">
        <f>IF('Data Entry'!D1387="","",'Data Entry'!D1387)</f>
        <v/>
      </c>
      <c r="E1382" s="111" t="str">
        <f>IF('Data Entry'!E1387="","",UPPER('Data Entry'!E1387))</f>
        <v/>
      </c>
      <c r="F1382" s="111"/>
      <c r="G1382" s="111" t="str">
        <f>IF('Data Entry'!F1387="","",UPPER('Data Entry'!F1387))</f>
        <v/>
      </c>
      <c r="H1382" s="111"/>
      <c r="I1382" s="111"/>
      <c r="J1382" s="111"/>
      <c r="K1382" s="111" t="str">
        <f>IF('Data Entry'!G1387="","",'Data Entry'!G1387)</f>
        <v/>
      </c>
      <c r="L1382" s="111" t="str">
        <f>IF('Data Entry'!H1387="","",'Data Entry'!H1387)</f>
        <v/>
      </c>
      <c r="M1382" s="111"/>
      <c r="N1382" s="111"/>
      <c r="O1382" s="111"/>
      <c r="P1382" s="111"/>
      <c r="Q1382" s="111"/>
      <c r="R1382" s="111"/>
      <c r="S1382" s="111"/>
      <c r="T1382" s="111"/>
      <c r="U1382" s="111"/>
      <c r="V1382" s="111"/>
      <c r="W1382" s="111"/>
      <c r="X1382" s="111"/>
      <c r="Y1382" s="111"/>
      <c r="Z1382" s="111"/>
      <c r="AA1382" s="111"/>
      <c r="AB1382" s="111"/>
      <c r="AC1382" s="111"/>
      <c r="AD1382" s="111"/>
      <c r="AE1382" s="112"/>
      <c r="AF1382" s="68" t="str">
        <f>IF(AK1382="","",IF(AK1382&gt;0,COUNT($AG$2:AG1382),""))</f>
        <v/>
      </c>
      <c r="AG1382" s="113">
        <f t="shared" si="675"/>
        <v>8</v>
      </c>
      <c r="AH1382" s="113" t="str">
        <f t="shared" si="676"/>
        <v/>
      </c>
      <c r="AI1382" s="113" t="str">
        <f t="shared" si="677"/>
        <v/>
      </c>
      <c r="AJ1382" s="113" t="str">
        <f t="shared" si="678"/>
        <v/>
      </c>
      <c r="AK1382" s="113" t="str">
        <f t="shared" si="679"/>
        <v/>
      </c>
      <c r="AL1382" s="113">
        <f t="shared" si="680"/>
        <v>0</v>
      </c>
      <c r="AM1382" s="113" t="str">
        <f t="shared" si="681"/>
        <v/>
      </c>
      <c r="AN1382" s="113">
        <f t="shared" si="682"/>
        <v>0</v>
      </c>
      <c r="AO1382" s="113">
        <f t="shared" si="683"/>
        <v>0</v>
      </c>
      <c r="AP1382" s="113">
        <f t="shared" si="684"/>
        <v>0</v>
      </c>
      <c r="AQ1382" s="113" t="str">
        <f t="shared" si="685"/>
        <v/>
      </c>
      <c r="AR1382" s="113" t="str">
        <f t="shared" si="686"/>
        <v/>
      </c>
      <c r="AS1382" s="113">
        <f t="shared" si="687"/>
        <v>0</v>
      </c>
      <c r="AT1382" s="113">
        <f t="shared" si="688"/>
        <v>0</v>
      </c>
      <c r="AU1382" s="113">
        <f t="shared" si="689"/>
        <v>0</v>
      </c>
      <c r="AV1382" s="113">
        <f t="shared" si="690"/>
        <v>0</v>
      </c>
      <c r="AX1382" s="68" t="str">
        <f>IF(BC1382="","",IF(BC1382&gt;0,COUNT($AY$2:AY1382),""))</f>
        <v/>
      </c>
      <c r="AY1382" s="113" t="str">
        <f t="shared" si="691"/>
        <v/>
      </c>
      <c r="AZ1382" s="113" t="str">
        <f t="shared" si="692"/>
        <v/>
      </c>
      <c r="BA1382" s="113" t="str">
        <f t="shared" si="693"/>
        <v/>
      </c>
      <c r="BB1382" s="113" t="str">
        <f t="shared" si="694"/>
        <v/>
      </c>
      <c r="BC1382" s="113" t="str">
        <f t="shared" si="695"/>
        <v/>
      </c>
      <c r="BD1382" s="113" t="str">
        <f t="shared" si="696"/>
        <v/>
      </c>
      <c r="BE1382" s="113" t="str">
        <f t="shared" si="697"/>
        <v/>
      </c>
      <c r="BF1382" s="113" t="str">
        <f t="shared" si="698"/>
        <v/>
      </c>
      <c r="BG1382" s="113" t="str">
        <f t="shared" si="699"/>
        <v/>
      </c>
      <c r="BH1382" s="113" t="str">
        <f t="shared" si="700"/>
        <v/>
      </c>
      <c r="BI1382" s="113" t="str">
        <f t="shared" si="701"/>
        <v/>
      </c>
      <c r="BJ1382" s="113" t="str">
        <f t="shared" si="702"/>
        <v/>
      </c>
      <c r="BK1382" s="113" t="str">
        <f t="shared" si="703"/>
        <v/>
      </c>
      <c r="BL1382" s="113" t="str">
        <f t="shared" si="704"/>
        <v/>
      </c>
      <c r="BM1382" s="113" t="str">
        <f t="shared" si="705"/>
        <v/>
      </c>
      <c r="BN1382" s="113" t="str">
        <f t="shared" si="706"/>
        <v/>
      </c>
    </row>
    <row r="1383" spans="1:66">
      <c r="A1383" s="111">
        <f>IF('Data Entry'!$H$4="","",'Data Entry'!$H$4)</f>
        <v>8</v>
      </c>
      <c r="B1383" s="111" t="str">
        <f>IF('Data Entry'!B1388="","",'Data Entry'!B1388)</f>
        <v/>
      </c>
      <c r="C1383" s="111" t="str">
        <f>IF('Data Entry'!C1388="","",'Data Entry'!C1388)</f>
        <v/>
      </c>
      <c r="D1383" s="114" t="str">
        <f>IF('Data Entry'!D1388="","",'Data Entry'!D1388)</f>
        <v/>
      </c>
      <c r="E1383" s="111" t="str">
        <f>IF('Data Entry'!E1388="","",UPPER('Data Entry'!E1388))</f>
        <v/>
      </c>
      <c r="F1383" s="111"/>
      <c r="G1383" s="111" t="str">
        <f>IF('Data Entry'!F1388="","",UPPER('Data Entry'!F1388))</f>
        <v/>
      </c>
      <c r="H1383" s="111"/>
      <c r="I1383" s="111"/>
      <c r="J1383" s="111"/>
      <c r="K1383" s="111" t="str">
        <f>IF('Data Entry'!G1388="","",'Data Entry'!G1388)</f>
        <v/>
      </c>
      <c r="L1383" s="111" t="str">
        <f>IF('Data Entry'!H1388="","",'Data Entry'!H1388)</f>
        <v/>
      </c>
      <c r="M1383" s="111"/>
      <c r="N1383" s="111"/>
      <c r="O1383" s="111"/>
      <c r="P1383" s="111"/>
      <c r="Q1383" s="111"/>
      <c r="R1383" s="111"/>
      <c r="S1383" s="111"/>
      <c r="T1383" s="111"/>
      <c r="U1383" s="111"/>
      <c r="V1383" s="111"/>
      <c r="W1383" s="111"/>
      <c r="X1383" s="111"/>
      <c r="Y1383" s="111"/>
      <c r="Z1383" s="111"/>
      <c r="AA1383" s="111"/>
      <c r="AB1383" s="111"/>
      <c r="AC1383" s="111"/>
      <c r="AD1383" s="111"/>
      <c r="AE1383" s="112"/>
      <c r="AF1383" s="68" t="str">
        <f>IF(AK1383="","",IF(AK1383&gt;0,COUNT($AG$2:AG1383),""))</f>
        <v/>
      </c>
      <c r="AG1383" s="113">
        <f t="shared" si="675"/>
        <v>8</v>
      </c>
      <c r="AH1383" s="113" t="str">
        <f t="shared" si="676"/>
        <v/>
      </c>
      <c r="AI1383" s="113" t="str">
        <f t="shared" si="677"/>
        <v/>
      </c>
      <c r="AJ1383" s="113" t="str">
        <f t="shared" si="678"/>
        <v/>
      </c>
      <c r="AK1383" s="113" t="str">
        <f t="shared" si="679"/>
        <v/>
      </c>
      <c r="AL1383" s="113">
        <f t="shared" si="680"/>
        <v>0</v>
      </c>
      <c r="AM1383" s="113" t="str">
        <f t="shared" si="681"/>
        <v/>
      </c>
      <c r="AN1383" s="113">
        <f t="shared" si="682"/>
        <v>0</v>
      </c>
      <c r="AO1383" s="113">
        <f t="shared" si="683"/>
        <v>0</v>
      </c>
      <c r="AP1383" s="113">
        <f t="shared" si="684"/>
        <v>0</v>
      </c>
      <c r="AQ1383" s="113" t="str">
        <f t="shared" si="685"/>
        <v/>
      </c>
      <c r="AR1383" s="113" t="str">
        <f t="shared" si="686"/>
        <v/>
      </c>
      <c r="AS1383" s="113">
        <f t="shared" si="687"/>
        <v>0</v>
      </c>
      <c r="AT1383" s="113">
        <f t="shared" si="688"/>
        <v>0</v>
      </c>
      <c r="AU1383" s="113">
        <f t="shared" si="689"/>
        <v>0</v>
      </c>
      <c r="AV1383" s="113">
        <f t="shared" si="690"/>
        <v>0</v>
      </c>
      <c r="AX1383" s="68" t="str">
        <f>IF(BC1383="","",IF(BC1383&gt;0,COUNT($AY$2:AY1383),""))</f>
        <v/>
      </c>
      <c r="AY1383" s="113" t="str">
        <f t="shared" si="691"/>
        <v/>
      </c>
      <c r="AZ1383" s="113" t="str">
        <f t="shared" si="692"/>
        <v/>
      </c>
      <c r="BA1383" s="113" t="str">
        <f t="shared" si="693"/>
        <v/>
      </c>
      <c r="BB1383" s="113" t="str">
        <f t="shared" si="694"/>
        <v/>
      </c>
      <c r="BC1383" s="113" t="str">
        <f t="shared" si="695"/>
        <v/>
      </c>
      <c r="BD1383" s="113" t="str">
        <f t="shared" si="696"/>
        <v/>
      </c>
      <c r="BE1383" s="113" t="str">
        <f t="shared" si="697"/>
        <v/>
      </c>
      <c r="BF1383" s="113" t="str">
        <f t="shared" si="698"/>
        <v/>
      </c>
      <c r="BG1383" s="113" t="str">
        <f t="shared" si="699"/>
        <v/>
      </c>
      <c r="BH1383" s="113" t="str">
        <f t="shared" si="700"/>
        <v/>
      </c>
      <c r="BI1383" s="113" t="str">
        <f t="shared" si="701"/>
        <v/>
      </c>
      <c r="BJ1383" s="113" t="str">
        <f t="shared" si="702"/>
        <v/>
      </c>
      <c r="BK1383" s="113" t="str">
        <f t="shared" si="703"/>
        <v/>
      </c>
      <c r="BL1383" s="113" t="str">
        <f t="shared" si="704"/>
        <v/>
      </c>
      <c r="BM1383" s="113" t="str">
        <f t="shared" si="705"/>
        <v/>
      </c>
      <c r="BN1383" s="113" t="str">
        <f t="shared" si="706"/>
        <v/>
      </c>
    </row>
    <row r="1384" spans="1:66">
      <c r="A1384" s="111">
        <f>IF('Data Entry'!$H$4="","",'Data Entry'!$H$4)</f>
        <v>8</v>
      </c>
      <c r="B1384" s="111" t="str">
        <f>IF('Data Entry'!B1389="","",'Data Entry'!B1389)</f>
        <v/>
      </c>
      <c r="C1384" s="111" t="str">
        <f>IF('Data Entry'!C1389="","",'Data Entry'!C1389)</f>
        <v/>
      </c>
      <c r="D1384" s="114" t="str">
        <f>IF('Data Entry'!D1389="","",'Data Entry'!D1389)</f>
        <v/>
      </c>
      <c r="E1384" s="111" t="str">
        <f>IF('Data Entry'!E1389="","",UPPER('Data Entry'!E1389))</f>
        <v/>
      </c>
      <c r="F1384" s="111"/>
      <c r="G1384" s="111" t="str">
        <f>IF('Data Entry'!F1389="","",UPPER('Data Entry'!F1389))</f>
        <v/>
      </c>
      <c r="H1384" s="111"/>
      <c r="I1384" s="111"/>
      <c r="J1384" s="111"/>
      <c r="K1384" s="111" t="str">
        <f>IF('Data Entry'!G1389="","",'Data Entry'!G1389)</f>
        <v/>
      </c>
      <c r="L1384" s="111" t="str">
        <f>IF('Data Entry'!H1389="","",'Data Entry'!H1389)</f>
        <v/>
      </c>
      <c r="M1384" s="111"/>
      <c r="N1384" s="111"/>
      <c r="O1384" s="111"/>
      <c r="P1384" s="111"/>
      <c r="Q1384" s="111"/>
      <c r="R1384" s="111"/>
      <c r="S1384" s="111"/>
      <c r="T1384" s="111"/>
      <c r="U1384" s="111"/>
      <c r="V1384" s="111"/>
      <c r="W1384" s="111"/>
      <c r="X1384" s="111"/>
      <c r="Y1384" s="111"/>
      <c r="Z1384" s="111"/>
      <c r="AA1384" s="111"/>
      <c r="AB1384" s="111"/>
      <c r="AC1384" s="111"/>
      <c r="AD1384" s="111"/>
      <c r="AE1384" s="112"/>
      <c r="AF1384" s="68" t="str">
        <f>IF(AK1384="","",IF(AK1384&gt;0,COUNT($AG$2:AG1384),""))</f>
        <v/>
      </c>
      <c r="AG1384" s="113">
        <f t="shared" si="675"/>
        <v>8</v>
      </c>
      <c r="AH1384" s="113" t="str">
        <f t="shared" si="676"/>
        <v/>
      </c>
      <c r="AI1384" s="113" t="str">
        <f t="shared" si="677"/>
        <v/>
      </c>
      <c r="AJ1384" s="113" t="str">
        <f t="shared" si="678"/>
        <v/>
      </c>
      <c r="AK1384" s="113" t="str">
        <f t="shared" si="679"/>
        <v/>
      </c>
      <c r="AL1384" s="113">
        <f t="shared" si="680"/>
        <v>0</v>
      </c>
      <c r="AM1384" s="113" t="str">
        <f t="shared" si="681"/>
        <v/>
      </c>
      <c r="AN1384" s="113">
        <f t="shared" si="682"/>
        <v>0</v>
      </c>
      <c r="AO1384" s="113">
        <f t="shared" si="683"/>
        <v>0</v>
      </c>
      <c r="AP1384" s="113">
        <f t="shared" si="684"/>
        <v>0</v>
      </c>
      <c r="AQ1384" s="113" t="str">
        <f t="shared" si="685"/>
        <v/>
      </c>
      <c r="AR1384" s="113" t="str">
        <f t="shared" si="686"/>
        <v/>
      </c>
      <c r="AS1384" s="113">
        <f t="shared" si="687"/>
        <v>0</v>
      </c>
      <c r="AT1384" s="113">
        <f t="shared" si="688"/>
        <v>0</v>
      </c>
      <c r="AU1384" s="113">
        <f t="shared" si="689"/>
        <v>0</v>
      </c>
      <c r="AV1384" s="113">
        <f t="shared" si="690"/>
        <v>0</v>
      </c>
      <c r="AX1384" s="68" t="str">
        <f>IF(BC1384="","",IF(BC1384&gt;0,COUNT($AY$2:AY1384),""))</f>
        <v/>
      </c>
      <c r="AY1384" s="113" t="str">
        <f t="shared" si="691"/>
        <v/>
      </c>
      <c r="AZ1384" s="113" t="str">
        <f t="shared" si="692"/>
        <v/>
      </c>
      <c r="BA1384" s="113" t="str">
        <f t="shared" si="693"/>
        <v/>
      </c>
      <c r="BB1384" s="113" t="str">
        <f t="shared" si="694"/>
        <v/>
      </c>
      <c r="BC1384" s="113" t="str">
        <f t="shared" si="695"/>
        <v/>
      </c>
      <c r="BD1384" s="113" t="str">
        <f t="shared" si="696"/>
        <v/>
      </c>
      <c r="BE1384" s="113" t="str">
        <f t="shared" si="697"/>
        <v/>
      </c>
      <c r="BF1384" s="113" t="str">
        <f t="shared" si="698"/>
        <v/>
      </c>
      <c r="BG1384" s="113" t="str">
        <f t="shared" si="699"/>
        <v/>
      </c>
      <c r="BH1384" s="113" t="str">
        <f t="shared" si="700"/>
        <v/>
      </c>
      <c r="BI1384" s="113" t="str">
        <f t="shared" si="701"/>
        <v/>
      </c>
      <c r="BJ1384" s="113" t="str">
        <f t="shared" si="702"/>
        <v/>
      </c>
      <c r="BK1384" s="113" t="str">
        <f t="shared" si="703"/>
        <v/>
      </c>
      <c r="BL1384" s="113" t="str">
        <f t="shared" si="704"/>
        <v/>
      </c>
      <c r="BM1384" s="113" t="str">
        <f t="shared" si="705"/>
        <v/>
      </c>
      <c r="BN1384" s="113" t="str">
        <f t="shared" si="706"/>
        <v/>
      </c>
    </row>
    <row r="1385" spans="1:66">
      <c r="A1385" s="111">
        <f>IF('Data Entry'!$H$4="","",'Data Entry'!$H$4)</f>
        <v>8</v>
      </c>
      <c r="B1385" s="111" t="str">
        <f>IF('Data Entry'!B1390="","",'Data Entry'!B1390)</f>
        <v/>
      </c>
      <c r="C1385" s="111" t="str">
        <f>IF('Data Entry'!C1390="","",'Data Entry'!C1390)</f>
        <v/>
      </c>
      <c r="D1385" s="114" t="str">
        <f>IF('Data Entry'!D1390="","",'Data Entry'!D1390)</f>
        <v/>
      </c>
      <c r="E1385" s="111" t="str">
        <f>IF('Data Entry'!E1390="","",UPPER('Data Entry'!E1390))</f>
        <v/>
      </c>
      <c r="F1385" s="111"/>
      <c r="G1385" s="111" t="str">
        <f>IF('Data Entry'!F1390="","",UPPER('Data Entry'!F1390))</f>
        <v/>
      </c>
      <c r="H1385" s="111"/>
      <c r="I1385" s="111"/>
      <c r="J1385" s="111"/>
      <c r="K1385" s="111" t="str">
        <f>IF('Data Entry'!G1390="","",'Data Entry'!G1390)</f>
        <v/>
      </c>
      <c r="L1385" s="111" t="str">
        <f>IF('Data Entry'!H1390="","",'Data Entry'!H1390)</f>
        <v/>
      </c>
      <c r="M1385" s="111"/>
      <c r="N1385" s="111"/>
      <c r="O1385" s="111"/>
      <c r="P1385" s="111"/>
      <c r="Q1385" s="111"/>
      <c r="R1385" s="111"/>
      <c r="S1385" s="111"/>
      <c r="T1385" s="111"/>
      <c r="U1385" s="111"/>
      <c r="V1385" s="111"/>
      <c r="W1385" s="111"/>
      <c r="X1385" s="111"/>
      <c r="Y1385" s="111"/>
      <c r="Z1385" s="111"/>
      <c r="AA1385" s="111"/>
      <c r="AB1385" s="111"/>
      <c r="AC1385" s="111"/>
      <c r="AD1385" s="111"/>
      <c r="AE1385" s="112"/>
      <c r="AF1385" s="68" t="str">
        <f>IF(AK1385="","",IF(AK1385&gt;0,COUNT($AG$2:AG1385),""))</f>
        <v/>
      </c>
      <c r="AG1385" s="113">
        <f t="shared" si="675"/>
        <v>8</v>
      </c>
      <c r="AH1385" s="113" t="str">
        <f t="shared" si="676"/>
        <v/>
      </c>
      <c r="AI1385" s="113" t="str">
        <f t="shared" si="677"/>
        <v/>
      </c>
      <c r="AJ1385" s="113" t="str">
        <f t="shared" si="678"/>
        <v/>
      </c>
      <c r="AK1385" s="113" t="str">
        <f t="shared" si="679"/>
        <v/>
      </c>
      <c r="AL1385" s="113">
        <f t="shared" si="680"/>
        <v>0</v>
      </c>
      <c r="AM1385" s="113" t="str">
        <f t="shared" si="681"/>
        <v/>
      </c>
      <c r="AN1385" s="113">
        <f t="shared" si="682"/>
        <v>0</v>
      </c>
      <c r="AO1385" s="113">
        <f t="shared" si="683"/>
        <v>0</v>
      </c>
      <c r="AP1385" s="113">
        <f t="shared" si="684"/>
        <v>0</v>
      </c>
      <c r="AQ1385" s="113" t="str">
        <f t="shared" si="685"/>
        <v/>
      </c>
      <c r="AR1385" s="113" t="str">
        <f t="shared" si="686"/>
        <v/>
      </c>
      <c r="AS1385" s="113">
        <f t="shared" si="687"/>
        <v>0</v>
      </c>
      <c r="AT1385" s="113">
        <f t="shared" si="688"/>
        <v>0</v>
      </c>
      <c r="AU1385" s="113">
        <f t="shared" si="689"/>
        <v>0</v>
      </c>
      <c r="AV1385" s="113">
        <f t="shared" si="690"/>
        <v>0</v>
      </c>
      <c r="AX1385" s="68" t="str">
        <f>IF(BC1385="","",IF(BC1385&gt;0,COUNT($AY$2:AY1385),""))</f>
        <v/>
      </c>
      <c r="AY1385" s="113" t="str">
        <f t="shared" si="691"/>
        <v/>
      </c>
      <c r="AZ1385" s="113" t="str">
        <f t="shared" si="692"/>
        <v/>
      </c>
      <c r="BA1385" s="113" t="str">
        <f t="shared" si="693"/>
        <v/>
      </c>
      <c r="BB1385" s="113" t="str">
        <f t="shared" si="694"/>
        <v/>
      </c>
      <c r="BC1385" s="113" t="str">
        <f t="shared" si="695"/>
        <v/>
      </c>
      <c r="BD1385" s="113" t="str">
        <f t="shared" si="696"/>
        <v/>
      </c>
      <c r="BE1385" s="113" t="str">
        <f t="shared" si="697"/>
        <v/>
      </c>
      <c r="BF1385" s="113" t="str">
        <f t="shared" si="698"/>
        <v/>
      </c>
      <c r="BG1385" s="113" t="str">
        <f t="shared" si="699"/>
        <v/>
      </c>
      <c r="BH1385" s="113" t="str">
        <f t="shared" si="700"/>
        <v/>
      </c>
      <c r="BI1385" s="113" t="str">
        <f t="shared" si="701"/>
        <v/>
      </c>
      <c r="BJ1385" s="113" t="str">
        <f t="shared" si="702"/>
        <v/>
      </c>
      <c r="BK1385" s="113" t="str">
        <f t="shared" si="703"/>
        <v/>
      </c>
      <c r="BL1385" s="113" t="str">
        <f t="shared" si="704"/>
        <v/>
      </c>
      <c r="BM1385" s="113" t="str">
        <f t="shared" si="705"/>
        <v/>
      </c>
      <c r="BN1385" s="113" t="str">
        <f t="shared" si="706"/>
        <v/>
      </c>
    </row>
    <row r="1386" spans="1:66">
      <c r="A1386" s="111">
        <f>IF('Data Entry'!$H$4="","",'Data Entry'!$H$4)</f>
        <v>8</v>
      </c>
      <c r="B1386" s="111" t="str">
        <f>IF('Data Entry'!B1391="","",'Data Entry'!B1391)</f>
        <v/>
      </c>
      <c r="C1386" s="111" t="str">
        <f>IF('Data Entry'!C1391="","",'Data Entry'!C1391)</f>
        <v/>
      </c>
      <c r="D1386" s="114" t="str">
        <f>IF('Data Entry'!D1391="","",'Data Entry'!D1391)</f>
        <v/>
      </c>
      <c r="E1386" s="111" t="str">
        <f>IF('Data Entry'!E1391="","",UPPER('Data Entry'!E1391))</f>
        <v/>
      </c>
      <c r="F1386" s="111"/>
      <c r="G1386" s="111" t="str">
        <f>IF('Data Entry'!F1391="","",UPPER('Data Entry'!F1391))</f>
        <v/>
      </c>
      <c r="H1386" s="111"/>
      <c r="I1386" s="111"/>
      <c r="J1386" s="111"/>
      <c r="K1386" s="111" t="str">
        <f>IF('Data Entry'!G1391="","",'Data Entry'!G1391)</f>
        <v/>
      </c>
      <c r="L1386" s="111" t="str">
        <f>IF('Data Entry'!H1391="","",'Data Entry'!H1391)</f>
        <v/>
      </c>
      <c r="M1386" s="111"/>
      <c r="N1386" s="111"/>
      <c r="O1386" s="111"/>
      <c r="P1386" s="111"/>
      <c r="Q1386" s="111"/>
      <c r="R1386" s="111"/>
      <c r="S1386" s="111"/>
      <c r="T1386" s="111"/>
      <c r="U1386" s="111"/>
      <c r="V1386" s="111"/>
      <c r="W1386" s="111"/>
      <c r="X1386" s="111"/>
      <c r="Y1386" s="111"/>
      <c r="Z1386" s="111"/>
      <c r="AA1386" s="111"/>
      <c r="AB1386" s="111"/>
      <c r="AC1386" s="111"/>
      <c r="AD1386" s="111"/>
      <c r="AE1386" s="112"/>
      <c r="AF1386" s="68" t="str">
        <f>IF(AK1386="","",IF(AK1386&gt;0,COUNT($AG$2:AG1386),""))</f>
        <v/>
      </c>
      <c r="AG1386" s="113">
        <f t="shared" si="675"/>
        <v>8</v>
      </c>
      <c r="AH1386" s="113" t="str">
        <f t="shared" si="676"/>
        <v/>
      </c>
      <c r="AI1386" s="113" t="str">
        <f t="shared" si="677"/>
        <v/>
      </c>
      <c r="AJ1386" s="113" t="str">
        <f t="shared" si="678"/>
        <v/>
      </c>
      <c r="AK1386" s="113" t="str">
        <f t="shared" si="679"/>
        <v/>
      </c>
      <c r="AL1386" s="113">
        <f t="shared" si="680"/>
        <v>0</v>
      </c>
      <c r="AM1386" s="113" t="str">
        <f t="shared" si="681"/>
        <v/>
      </c>
      <c r="AN1386" s="113">
        <f t="shared" si="682"/>
        <v>0</v>
      </c>
      <c r="AO1386" s="113">
        <f t="shared" si="683"/>
        <v>0</v>
      </c>
      <c r="AP1386" s="113">
        <f t="shared" si="684"/>
        <v>0</v>
      </c>
      <c r="AQ1386" s="113" t="str">
        <f t="shared" si="685"/>
        <v/>
      </c>
      <c r="AR1386" s="113" t="str">
        <f t="shared" si="686"/>
        <v/>
      </c>
      <c r="AS1386" s="113">
        <f t="shared" si="687"/>
        <v>0</v>
      </c>
      <c r="AT1386" s="113">
        <f t="shared" si="688"/>
        <v>0</v>
      </c>
      <c r="AU1386" s="113">
        <f t="shared" si="689"/>
        <v>0</v>
      </c>
      <c r="AV1386" s="113">
        <f t="shared" si="690"/>
        <v>0</v>
      </c>
      <c r="AX1386" s="68" t="str">
        <f>IF(BC1386="","",IF(BC1386&gt;0,COUNT($AY$2:AY1386),""))</f>
        <v/>
      </c>
      <c r="AY1386" s="113" t="str">
        <f t="shared" si="691"/>
        <v/>
      </c>
      <c r="AZ1386" s="113" t="str">
        <f t="shared" si="692"/>
        <v/>
      </c>
      <c r="BA1386" s="113" t="str">
        <f t="shared" si="693"/>
        <v/>
      </c>
      <c r="BB1386" s="113" t="str">
        <f t="shared" si="694"/>
        <v/>
      </c>
      <c r="BC1386" s="113" t="str">
        <f t="shared" si="695"/>
        <v/>
      </c>
      <c r="BD1386" s="113" t="str">
        <f t="shared" si="696"/>
        <v/>
      </c>
      <c r="BE1386" s="113" t="str">
        <f t="shared" si="697"/>
        <v/>
      </c>
      <c r="BF1386" s="113" t="str">
        <f t="shared" si="698"/>
        <v/>
      </c>
      <c r="BG1386" s="113" t="str">
        <f t="shared" si="699"/>
        <v/>
      </c>
      <c r="BH1386" s="113" t="str">
        <f t="shared" si="700"/>
        <v/>
      </c>
      <c r="BI1386" s="113" t="str">
        <f t="shared" si="701"/>
        <v/>
      </c>
      <c r="BJ1386" s="113" t="str">
        <f t="shared" si="702"/>
        <v/>
      </c>
      <c r="BK1386" s="113" t="str">
        <f t="shared" si="703"/>
        <v/>
      </c>
      <c r="BL1386" s="113" t="str">
        <f t="shared" si="704"/>
        <v/>
      </c>
      <c r="BM1386" s="113" t="str">
        <f t="shared" si="705"/>
        <v/>
      </c>
      <c r="BN1386" s="113" t="str">
        <f t="shared" si="706"/>
        <v/>
      </c>
    </row>
    <row r="1387" spans="1:66">
      <c r="A1387" s="111">
        <f>IF('Data Entry'!$H$4="","",'Data Entry'!$H$4)</f>
        <v>8</v>
      </c>
      <c r="B1387" s="111" t="str">
        <f>IF('Data Entry'!B1392="","",'Data Entry'!B1392)</f>
        <v/>
      </c>
      <c r="C1387" s="111" t="str">
        <f>IF('Data Entry'!C1392="","",'Data Entry'!C1392)</f>
        <v/>
      </c>
      <c r="D1387" s="114" t="str">
        <f>IF('Data Entry'!D1392="","",'Data Entry'!D1392)</f>
        <v/>
      </c>
      <c r="E1387" s="111" t="str">
        <f>IF('Data Entry'!E1392="","",UPPER('Data Entry'!E1392))</f>
        <v/>
      </c>
      <c r="F1387" s="111"/>
      <c r="G1387" s="111" t="str">
        <f>IF('Data Entry'!F1392="","",UPPER('Data Entry'!F1392))</f>
        <v/>
      </c>
      <c r="H1387" s="111"/>
      <c r="I1387" s="111"/>
      <c r="J1387" s="111"/>
      <c r="K1387" s="111" t="str">
        <f>IF('Data Entry'!G1392="","",'Data Entry'!G1392)</f>
        <v/>
      </c>
      <c r="L1387" s="111" t="str">
        <f>IF('Data Entry'!H1392="","",'Data Entry'!H1392)</f>
        <v/>
      </c>
      <c r="M1387" s="111"/>
      <c r="N1387" s="111"/>
      <c r="O1387" s="111"/>
      <c r="P1387" s="111"/>
      <c r="Q1387" s="111"/>
      <c r="R1387" s="111"/>
      <c r="S1387" s="111"/>
      <c r="T1387" s="111"/>
      <c r="U1387" s="111"/>
      <c r="V1387" s="111"/>
      <c r="W1387" s="111"/>
      <c r="X1387" s="111"/>
      <c r="Y1387" s="111"/>
      <c r="Z1387" s="111"/>
      <c r="AA1387" s="111"/>
      <c r="AB1387" s="111"/>
      <c r="AC1387" s="111"/>
      <c r="AD1387" s="111"/>
      <c r="AE1387" s="112"/>
      <c r="AF1387" s="68" t="str">
        <f>IF(AK1387="","",IF(AK1387&gt;0,COUNT($AG$2:AG1387),""))</f>
        <v/>
      </c>
      <c r="AG1387" s="113">
        <f t="shared" si="675"/>
        <v>8</v>
      </c>
      <c r="AH1387" s="113" t="str">
        <f t="shared" si="676"/>
        <v/>
      </c>
      <c r="AI1387" s="113" t="str">
        <f t="shared" si="677"/>
        <v/>
      </c>
      <c r="AJ1387" s="113" t="str">
        <f t="shared" si="678"/>
        <v/>
      </c>
      <c r="AK1387" s="113" t="str">
        <f t="shared" si="679"/>
        <v/>
      </c>
      <c r="AL1387" s="113">
        <f t="shared" si="680"/>
        <v>0</v>
      </c>
      <c r="AM1387" s="113" t="str">
        <f t="shared" si="681"/>
        <v/>
      </c>
      <c r="AN1387" s="113">
        <f t="shared" si="682"/>
        <v>0</v>
      </c>
      <c r="AO1387" s="113">
        <f t="shared" si="683"/>
        <v>0</v>
      </c>
      <c r="AP1387" s="113">
        <f t="shared" si="684"/>
        <v>0</v>
      </c>
      <c r="AQ1387" s="113" t="str">
        <f t="shared" si="685"/>
        <v/>
      </c>
      <c r="AR1387" s="113" t="str">
        <f t="shared" si="686"/>
        <v/>
      </c>
      <c r="AS1387" s="113">
        <f t="shared" si="687"/>
        <v>0</v>
      </c>
      <c r="AT1387" s="113">
        <f t="shared" si="688"/>
        <v>0</v>
      </c>
      <c r="AU1387" s="113">
        <f t="shared" si="689"/>
        <v>0</v>
      </c>
      <c r="AV1387" s="113">
        <f t="shared" si="690"/>
        <v>0</v>
      </c>
      <c r="AX1387" s="68" t="str">
        <f>IF(BC1387="","",IF(BC1387&gt;0,COUNT($AY$2:AY1387),""))</f>
        <v/>
      </c>
      <c r="AY1387" s="113" t="str">
        <f t="shared" si="691"/>
        <v/>
      </c>
      <c r="AZ1387" s="113" t="str">
        <f t="shared" si="692"/>
        <v/>
      </c>
      <c r="BA1387" s="113" t="str">
        <f t="shared" si="693"/>
        <v/>
      </c>
      <c r="BB1387" s="113" t="str">
        <f t="shared" si="694"/>
        <v/>
      </c>
      <c r="BC1387" s="113" t="str">
        <f t="shared" si="695"/>
        <v/>
      </c>
      <c r="BD1387" s="113" t="str">
        <f t="shared" si="696"/>
        <v/>
      </c>
      <c r="BE1387" s="113" t="str">
        <f t="shared" si="697"/>
        <v/>
      </c>
      <c r="BF1387" s="113" t="str">
        <f t="shared" si="698"/>
        <v/>
      </c>
      <c r="BG1387" s="113" t="str">
        <f t="shared" si="699"/>
        <v/>
      </c>
      <c r="BH1387" s="113" t="str">
        <f t="shared" si="700"/>
        <v/>
      </c>
      <c r="BI1387" s="113" t="str">
        <f t="shared" si="701"/>
        <v/>
      </c>
      <c r="BJ1387" s="113" t="str">
        <f t="shared" si="702"/>
        <v/>
      </c>
      <c r="BK1387" s="113" t="str">
        <f t="shared" si="703"/>
        <v/>
      </c>
      <c r="BL1387" s="113" t="str">
        <f t="shared" si="704"/>
        <v/>
      </c>
      <c r="BM1387" s="113" t="str">
        <f t="shared" si="705"/>
        <v/>
      </c>
      <c r="BN1387" s="113" t="str">
        <f t="shared" si="706"/>
        <v/>
      </c>
    </row>
    <row r="1388" spans="1:66">
      <c r="A1388" s="111">
        <f>IF('Data Entry'!$H$4="","",'Data Entry'!$H$4)</f>
        <v>8</v>
      </c>
      <c r="B1388" s="111" t="str">
        <f>IF('Data Entry'!B1393="","",'Data Entry'!B1393)</f>
        <v/>
      </c>
      <c r="C1388" s="111" t="str">
        <f>IF('Data Entry'!C1393="","",'Data Entry'!C1393)</f>
        <v/>
      </c>
      <c r="D1388" s="114" t="str">
        <f>IF('Data Entry'!D1393="","",'Data Entry'!D1393)</f>
        <v/>
      </c>
      <c r="E1388" s="111" t="str">
        <f>IF('Data Entry'!E1393="","",UPPER('Data Entry'!E1393))</f>
        <v/>
      </c>
      <c r="F1388" s="111"/>
      <c r="G1388" s="111" t="str">
        <f>IF('Data Entry'!F1393="","",UPPER('Data Entry'!F1393))</f>
        <v/>
      </c>
      <c r="H1388" s="111"/>
      <c r="I1388" s="111"/>
      <c r="J1388" s="111"/>
      <c r="K1388" s="111" t="str">
        <f>IF('Data Entry'!G1393="","",'Data Entry'!G1393)</f>
        <v/>
      </c>
      <c r="L1388" s="111" t="str">
        <f>IF('Data Entry'!H1393="","",'Data Entry'!H1393)</f>
        <v/>
      </c>
      <c r="M1388" s="111"/>
      <c r="N1388" s="111"/>
      <c r="O1388" s="111"/>
      <c r="P1388" s="111"/>
      <c r="Q1388" s="111"/>
      <c r="R1388" s="111"/>
      <c r="S1388" s="111"/>
      <c r="T1388" s="111"/>
      <c r="U1388" s="111"/>
      <c r="V1388" s="111"/>
      <c r="W1388" s="111"/>
      <c r="X1388" s="111"/>
      <c r="Y1388" s="111"/>
      <c r="Z1388" s="111"/>
      <c r="AA1388" s="111"/>
      <c r="AB1388" s="111"/>
      <c r="AC1388" s="111"/>
      <c r="AD1388" s="111"/>
      <c r="AE1388" s="112"/>
      <c r="AF1388" s="68" t="str">
        <f>IF(AK1388="","",IF(AK1388&gt;0,COUNT($AG$2:AG1388),""))</f>
        <v/>
      </c>
      <c r="AG1388" s="113">
        <f t="shared" si="675"/>
        <v>8</v>
      </c>
      <c r="AH1388" s="113" t="str">
        <f t="shared" si="676"/>
        <v/>
      </c>
      <c r="AI1388" s="113" t="str">
        <f t="shared" si="677"/>
        <v/>
      </c>
      <c r="AJ1388" s="113" t="str">
        <f t="shared" si="678"/>
        <v/>
      </c>
      <c r="AK1388" s="113" t="str">
        <f t="shared" si="679"/>
        <v/>
      </c>
      <c r="AL1388" s="113">
        <f t="shared" si="680"/>
        <v>0</v>
      </c>
      <c r="AM1388" s="113" t="str">
        <f t="shared" si="681"/>
        <v/>
      </c>
      <c r="AN1388" s="113">
        <f t="shared" si="682"/>
        <v>0</v>
      </c>
      <c r="AO1388" s="113">
        <f t="shared" si="683"/>
        <v>0</v>
      </c>
      <c r="AP1388" s="113">
        <f t="shared" si="684"/>
        <v>0</v>
      </c>
      <c r="AQ1388" s="113" t="str">
        <f t="shared" si="685"/>
        <v/>
      </c>
      <c r="AR1388" s="113" t="str">
        <f t="shared" si="686"/>
        <v/>
      </c>
      <c r="AS1388" s="113">
        <f t="shared" si="687"/>
        <v>0</v>
      </c>
      <c r="AT1388" s="113">
        <f t="shared" si="688"/>
        <v>0</v>
      </c>
      <c r="AU1388" s="113">
        <f t="shared" si="689"/>
        <v>0</v>
      </c>
      <c r="AV1388" s="113">
        <f t="shared" si="690"/>
        <v>0</v>
      </c>
      <c r="AX1388" s="68" t="str">
        <f>IF(BC1388="","",IF(BC1388&gt;0,COUNT($AY$2:AY1388),""))</f>
        <v/>
      </c>
      <c r="AY1388" s="113" t="str">
        <f t="shared" si="691"/>
        <v/>
      </c>
      <c r="AZ1388" s="113" t="str">
        <f t="shared" si="692"/>
        <v/>
      </c>
      <c r="BA1388" s="113" t="str">
        <f t="shared" si="693"/>
        <v/>
      </c>
      <c r="BB1388" s="113" t="str">
        <f t="shared" si="694"/>
        <v/>
      </c>
      <c r="BC1388" s="113" t="str">
        <f t="shared" si="695"/>
        <v/>
      </c>
      <c r="BD1388" s="113" t="str">
        <f t="shared" si="696"/>
        <v/>
      </c>
      <c r="BE1388" s="113" t="str">
        <f t="shared" si="697"/>
        <v/>
      </c>
      <c r="BF1388" s="113" t="str">
        <f t="shared" si="698"/>
        <v/>
      </c>
      <c r="BG1388" s="113" t="str">
        <f t="shared" si="699"/>
        <v/>
      </c>
      <c r="BH1388" s="113" t="str">
        <f t="shared" si="700"/>
        <v/>
      </c>
      <c r="BI1388" s="113" t="str">
        <f t="shared" si="701"/>
        <v/>
      </c>
      <c r="BJ1388" s="113" t="str">
        <f t="shared" si="702"/>
        <v/>
      </c>
      <c r="BK1388" s="113" t="str">
        <f t="shared" si="703"/>
        <v/>
      </c>
      <c r="BL1388" s="113" t="str">
        <f t="shared" si="704"/>
        <v/>
      </c>
      <c r="BM1388" s="113" t="str">
        <f t="shared" si="705"/>
        <v/>
      </c>
      <c r="BN1388" s="113" t="str">
        <f t="shared" si="706"/>
        <v/>
      </c>
    </row>
    <row r="1389" spans="1:66">
      <c r="A1389" s="111">
        <f>IF('Data Entry'!$H$4="","",'Data Entry'!$H$4)</f>
        <v>8</v>
      </c>
      <c r="B1389" s="111" t="str">
        <f>IF('Data Entry'!B1394="","",'Data Entry'!B1394)</f>
        <v/>
      </c>
      <c r="C1389" s="111" t="str">
        <f>IF('Data Entry'!C1394="","",'Data Entry'!C1394)</f>
        <v/>
      </c>
      <c r="D1389" s="114" t="str">
        <f>IF('Data Entry'!D1394="","",'Data Entry'!D1394)</f>
        <v/>
      </c>
      <c r="E1389" s="111" t="str">
        <f>IF('Data Entry'!E1394="","",UPPER('Data Entry'!E1394))</f>
        <v/>
      </c>
      <c r="F1389" s="111"/>
      <c r="G1389" s="111" t="str">
        <f>IF('Data Entry'!F1394="","",UPPER('Data Entry'!F1394))</f>
        <v/>
      </c>
      <c r="H1389" s="111"/>
      <c r="I1389" s="111"/>
      <c r="J1389" s="111"/>
      <c r="K1389" s="111" t="str">
        <f>IF('Data Entry'!G1394="","",'Data Entry'!G1394)</f>
        <v/>
      </c>
      <c r="L1389" s="111" t="str">
        <f>IF('Data Entry'!H1394="","",'Data Entry'!H1394)</f>
        <v/>
      </c>
      <c r="M1389" s="111"/>
      <c r="N1389" s="111"/>
      <c r="O1389" s="111"/>
      <c r="P1389" s="111"/>
      <c r="Q1389" s="111"/>
      <c r="R1389" s="111"/>
      <c r="S1389" s="111"/>
      <c r="T1389" s="111"/>
      <c r="U1389" s="111"/>
      <c r="V1389" s="111"/>
      <c r="W1389" s="111"/>
      <c r="X1389" s="111"/>
      <c r="Y1389" s="111"/>
      <c r="Z1389" s="111"/>
      <c r="AA1389" s="111"/>
      <c r="AB1389" s="111"/>
      <c r="AC1389" s="111"/>
      <c r="AD1389" s="111"/>
      <c r="AE1389" s="112"/>
      <c r="AF1389" s="68" t="str">
        <f>IF(AK1389="","",IF(AK1389&gt;0,COUNT($AG$2:AG1389),""))</f>
        <v/>
      </c>
      <c r="AG1389" s="113">
        <f t="shared" si="675"/>
        <v>8</v>
      </c>
      <c r="AH1389" s="113" t="str">
        <f t="shared" si="676"/>
        <v/>
      </c>
      <c r="AI1389" s="113" t="str">
        <f t="shared" si="677"/>
        <v/>
      </c>
      <c r="AJ1389" s="113" t="str">
        <f t="shared" si="678"/>
        <v/>
      </c>
      <c r="AK1389" s="113" t="str">
        <f t="shared" si="679"/>
        <v/>
      </c>
      <c r="AL1389" s="113">
        <f t="shared" si="680"/>
        <v>0</v>
      </c>
      <c r="AM1389" s="113" t="str">
        <f t="shared" si="681"/>
        <v/>
      </c>
      <c r="AN1389" s="113">
        <f t="shared" si="682"/>
        <v>0</v>
      </c>
      <c r="AO1389" s="113">
        <f t="shared" si="683"/>
        <v>0</v>
      </c>
      <c r="AP1389" s="113">
        <f t="shared" si="684"/>
        <v>0</v>
      </c>
      <c r="AQ1389" s="113" t="str">
        <f t="shared" si="685"/>
        <v/>
      </c>
      <c r="AR1389" s="113" t="str">
        <f t="shared" si="686"/>
        <v/>
      </c>
      <c r="AS1389" s="113">
        <f t="shared" si="687"/>
        <v>0</v>
      </c>
      <c r="AT1389" s="113">
        <f t="shared" si="688"/>
        <v>0</v>
      </c>
      <c r="AU1389" s="113">
        <f t="shared" si="689"/>
        <v>0</v>
      </c>
      <c r="AV1389" s="113">
        <f t="shared" si="690"/>
        <v>0</v>
      </c>
      <c r="AX1389" s="68" t="str">
        <f>IF(BC1389="","",IF(BC1389&gt;0,COUNT($AY$2:AY1389),""))</f>
        <v/>
      </c>
      <c r="AY1389" s="113" t="str">
        <f t="shared" si="691"/>
        <v/>
      </c>
      <c r="AZ1389" s="113" t="str">
        <f t="shared" si="692"/>
        <v/>
      </c>
      <c r="BA1389" s="113" t="str">
        <f t="shared" si="693"/>
        <v/>
      </c>
      <c r="BB1389" s="113" t="str">
        <f t="shared" si="694"/>
        <v/>
      </c>
      <c r="BC1389" s="113" t="str">
        <f t="shared" si="695"/>
        <v/>
      </c>
      <c r="BD1389" s="113" t="str">
        <f t="shared" si="696"/>
        <v/>
      </c>
      <c r="BE1389" s="113" t="str">
        <f t="shared" si="697"/>
        <v/>
      </c>
      <c r="BF1389" s="113" t="str">
        <f t="shared" si="698"/>
        <v/>
      </c>
      <c r="BG1389" s="113" t="str">
        <f t="shared" si="699"/>
        <v/>
      </c>
      <c r="BH1389" s="113" t="str">
        <f t="shared" si="700"/>
        <v/>
      </c>
      <c r="BI1389" s="113" t="str">
        <f t="shared" si="701"/>
        <v/>
      </c>
      <c r="BJ1389" s="113" t="str">
        <f t="shared" si="702"/>
        <v/>
      </c>
      <c r="BK1389" s="113" t="str">
        <f t="shared" si="703"/>
        <v/>
      </c>
      <c r="BL1389" s="113" t="str">
        <f t="shared" si="704"/>
        <v/>
      </c>
      <c r="BM1389" s="113" t="str">
        <f t="shared" si="705"/>
        <v/>
      </c>
      <c r="BN1389" s="113" t="str">
        <f t="shared" si="706"/>
        <v/>
      </c>
    </row>
    <row r="1390" spans="1:66">
      <c r="A1390" s="111">
        <f>IF('Data Entry'!$H$4="","",'Data Entry'!$H$4)</f>
        <v>8</v>
      </c>
      <c r="B1390" s="111" t="str">
        <f>IF('Data Entry'!B1395="","",'Data Entry'!B1395)</f>
        <v/>
      </c>
      <c r="C1390" s="111" t="str">
        <f>IF('Data Entry'!C1395="","",'Data Entry'!C1395)</f>
        <v/>
      </c>
      <c r="D1390" s="114" t="str">
        <f>IF('Data Entry'!D1395="","",'Data Entry'!D1395)</f>
        <v/>
      </c>
      <c r="E1390" s="111" t="str">
        <f>IF('Data Entry'!E1395="","",UPPER('Data Entry'!E1395))</f>
        <v/>
      </c>
      <c r="F1390" s="111"/>
      <c r="G1390" s="111" t="str">
        <f>IF('Data Entry'!F1395="","",UPPER('Data Entry'!F1395))</f>
        <v/>
      </c>
      <c r="H1390" s="111"/>
      <c r="I1390" s="111"/>
      <c r="J1390" s="111"/>
      <c r="K1390" s="111" t="str">
        <f>IF('Data Entry'!G1395="","",'Data Entry'!G1395)</f>
        <v/>
      </c>
      <c r="L1390" s="111" t="str">
        <f>IF('Data Entry'!H1395="","",'Data Entry'!H1395)</f>
        <v/>
      </c>
      <c r="M1390" s="111"/>
      <c r="N1390" s="111"/>
      <c r="O1390" s="111"/>
      <c r="P1390" s="111"/>
      <c r="Q1390" s="111"/>
      <c r="R1390" s="111"/>
      <c r="S1390" s="111"/>
      <c r="T1390" s="111"/>
      <c r="U1390" s="111"/>
      <c r="V1390" s="111"/>
      <c r="W1390" s="111"/>
      <c r="X1390" s="111"/>
      <c r="Y1390" s="111"/>
      <c r="Z1390" s="111"/>
      <c r="AA1390" s="111"/>
      <c r="AB1390" s="111"/>
      <c r="AC1390" s="111"/>
      <c r="AD1390" s="111"/>
      <c r="AE1390" s="112"/>
      <c r="AF1390" s="68" t="str">
        <f>IF(AK1390="","",IF(AK1390&gt;0,COUNT($AG$2:AG1390),""))</f>
        <v/>
      </c>
      <c r="AG1390" s="113">
        <f t="shared" si="675"/>
        <v>8</v>
      </c>
      <c r="AH1390" s="113" t="str">
        <f t="shared" si="676"/>
        <v/>
      </c>
      <c r="AI1390" s="113" t="str">
        <f t="shared" si="677"/>
        <v/>
      </c>
      <c r="AJ1390" s="113" t="str">
        <f t="shared" si="678"/>
        <v/>
      </c>
      <c r="AK1390" s="113" t="str">
        <f t="shared" si="679"/>
        <v/>
      </c>
      <c r="AL1390" s="113">
        <f t="shared" si="680"/>
        <v>0</v>
      </c>
      <c r="AM1390" s="113" t="str">
        <f t="shared" si="681"/>
        <v/>
      </c>
      <c r="AN1390" s="113">
        <f t="shared" si="682"/>
        <v>0</v>
      </c>
      <c r="AO1390" s="113">
        <f t="shared" si="683"/>
        <v>0</v>
      </c>
      <c r="AP1390" s="113">
        <f t="shared" si="684"/>
        <v>0</v>
      </c>
      <c r="AQ1390" s="113" t="str">
        <f t="shared" si="685"/>
        <v/>
      </c>
      <c r="AR1390" s="113" t="str">
        <f t="shared" si="686"/>
        <v/>
      </c>
      <c r="AS1390" s="113">
        <f t="shared" si="687"/>
        <v>0</v>
      </c>
      <c r="AT1390" s="113">
        <f t="shared" si="688"/>
        <v>0</v>
      </c>
      <c r="AU1390" s="113">
        <f t="shared" si="689"/>
        <v>0</v>
      </c>
      <c r="AV1390" s="113">
        <f t="shared" si="690"/>
        <v>0</v>
      </c>
      <c r="AX1390" s="68" t="str">
        <f>IF(BC1390="","",IF(BC1390&gt;0,COUNT($AY$2:AY1390),""))</f>
        <v/>
      </c>
      <c r="AY1390" s="113" t="str">
        <f t="shared" si="691"/>
        <v/>
      </c>
      <c r="AZ1390" s="113" t="str">
        <f t="shared" si="692"/>
        <v/>
      </c>
      <c r="BA1390" s="113" t="str">
        <f t="shared" si="693"/>
        <v/>
      </c>
      <c r="BB1390" s="113" t="str">
        <f t="shared" si="694"/>
        <v/>
      </c>
      <c r="BC1390" s="113" t="str">
        <f t="shared" si="695"/>
        <v/>
      </c>
      <c r="BD1390" s="113" t="str">
        <f t="shared" si="696"/>
        <v/>
      </c>
      <c r="BE1390" s="113" t="str">
        <f t="shared" si="697"/>
        <v/>
      </c>
      <c r="BF1390" s="113" t="str">
        <f t="shared" si="698"/>
        <v/>
      </c>
      <c r="BG1390" s="113" t="str">
        <f t="shared" si="699"/>
        <v/>
      </c>
      <c r="BH1390" s="113" t="str">
        <f t="shared" si="700"/>
        <v/>
      </c>
      <c r="BI1390" s="113" t="str">
        <f t="shared" si="701"/>
        <v/>
      </c>
      <c r="BJ1390" s="113" t="str">
        <f t="shared" si="702"/>
        <v/>
      </c>
      <c r="BK1390" s="113" t="str">
        <f t="shared" si="703"/>
        <v/>
      </c>
      <c r="BL1390" s="113" t="str">
        <f t="shared" si="704"/>
        <v/>
      </c>
      <c r="BM1390" s="113" t="str">
        <f t="shared" si="705"/>
        <v/>
      </c>
      <c r="BN1390" s="113" t="str">
        <f t="shared" si="706"/>
        <v/>
      </c>
    </row>
    <row r="1391" spans="1:66">
      <c r="A1391" s="111">
        <f>IF('Data Entry'!$H$4="","",'Data Entry'!$H$4)</f>
        <v>8</v>
      </c>
      <c r="B1391" s="111" t="str">
        <f>IF('Data Entry'!B1396="","",'Data Entry'!B1396)</f>
        <v/>
      </c>
      <c r="C1391" s="111" t="str">
        <f>IF('Data Entry'!C1396="","",'Data Entry'!C1396)</f>
        <v/>
      </c>
      <c r="D1391" s="114" t="str">
        <f>IF('Data Entry'!D1396="","",'Data Entry'!D1396)</f>
        <v/>
      </c>
      <c r="E1391" s="111" t="str">
        <f>IF('Data Entry'!E1396="","",UPPER('Data Entry'!E1396))</f>
        <v/>
      </c>
      <c r="F1391" s="111"/>
      <c r="G1391" s="111" t="str">
        <f>IF('Data Entry'!F1396="","",UPPER('Data Entry'!F1396))</f>
        <v/>
      </c>
      <c r="H1391" s="111"/>
      <c r="I1391" s="111"/>
      <c r="J1391" s="111"/>
      <c r="K1391" s="111" t="str">
        <f>IF('Data Entry'!G1396="","",'Data Entry'!G1396)</f>
        <v/>
      </c>
      <c r="L1391" s="111" t="str">
        <f>IF('Data Entry'!H1396="","",'Data Entry'!H1396)</f>
        <v/>
      </c>
      <c r="M1391" s="111"/>
      <c r="N1391" s="111"/>
      <c r="O1391" s="111"/>
      <c r="P1391" s="111"/>
      <c r="Q1391" s="111"/>
      <c r="R1391" s="111"/>
      <c r="S1391" s="111"/>
      <c r="T1391" s="111"/>
      <c r="U1391" s="111"/>
      <c r="V1391" s="111"/>
      <c r="W1391" s="111"/>
      <c r="X1391" s="111"/>
      <c r="Y1391" s="111"/>
      <c r="Z1391" s="111"/>
      <c r="AA1391" s="111"/>
      <c r="AB1391" s="111"/>
      <c r="AC1391" s="111"/>
      <c r="AD1391" s="111"/>
      <c r="AE1391" s="112"/>
      <c r="AF1391" s="68" t="str">
        <f>IF(AK1391="","",IF(AK1391&gt;0,COUNT($AG$2:AG1391),""))</f>
        <v/>
      </c>
      <c r="AG1391" s="113">
        <f t="shared" si="675"/>
        <v>8</v>
      </c>
      <c r="AH1391" s="113" t="str">
        <f t="shared" si="676"/>
        <v/>
      </c>
      <c r="AI1391" s="113" t="str">
        <f t="shared" si="677"/>
        <v/>
      </c>
      <c r="AJ1391" s="113" t="str">
        <f t="shared" si="678"/>
        <v/>
      </c>
      <c r="AK1391" s="113" t="str">
        <f t="shared" si="679"/>
        <v/>
      </c>
      <c r="AL1391" s="113">
        <f t="shared" si="680"/>
        <v>0</v>
      </c>
      <c r="AM1391" s="113" t="str">
        <f t="shared" si="681"/>
        <v/>
      </c>
      <c r="AN1391" s="113">
        <f t="shared" si="682"/>
        <v>0</v>
      </c>
      <c r="AO1391" s="113">
        <f t="shared" si="683"/>
        <v>0</v>
      </c>
      <c r="AP1391" s="113">
        <f t="shared" si="684"/>
        <v>0</v>
      </c>
      <c r="AQ1391" s="113" t="str">
        <f t="shared" si="685"/>
        <v/>
      </c>
      <c r="AR1391" s="113" t="str">
        <f t="shared" si="686"/>
        <v/>
      </c>
      <c r="AS1391" s="113">
        <f t="shared" si="687"/>
        <v>0</v>
      </c>
      <c r="AT1391" s="113">
        <f t="shared" si="688"/>
        <v>0</v>
      </c>
      <c r="AU1391" s="113">
        <f t="shared" si="689"/>
        <v>0</v>
      </c>
      <c r="AV1391" s="113">
        <f t="shared" si="690"/>
        <v>0</v>
      </c>
      <c r="AX1391" s="68" t="str">
        <f>IF(BC1391="","",IF(BC1391&gt;0,COUNT($AY$2:AY1391),""))</f>
        <v/>
      </c>
      <c r="AY1391" s="113" t="str">
        <f t="shared" si="691"/>
        <v/>
      </c>
      <c r="AZ1391" s="113" t="str">
        <f t="shared" si="692"/>
        <v/>
      </c>
      <c r="BA1391" s="113" t="str">
        <f t="shared" si="693"/>
        <v/>
      </c>
      <c r="BB1391" s="113" t="str">
        <f t="shared" si="694"/>
        <v/>
      </c>
      <c r="BC1391" s="113" t="str">
        <f t="shared" si="695"/>
        <v/>
      </c>
      <c r="BD1391" s="113" t="str">
        <f t="shared" si="696"/>
        <v/>
      </c>
      <c r="BE1391" s="113" t="str">
        <f t="shared" si="697"/>
        <v/>
      </c>
      <c r="BF1391" s="113" t="str">
        <f t="shared" si="698"/>
        <v/>
      </c>
      <c r="BG1391" s="113" t="str">
        <f t="shared" si="699"/>
        <v/>
      </c>
      <c r="BH1391" s="113" t="str">
        <f t="shared" si="700"/>
        <v/>
      </c>
      <c r="BI1391" s="113" t="str">
        <f t="shared" si="701"/>
        <v/>
      </c>
      <c r="BJ1391" s="113" t="str">
        <f t="shared" si="702"/>
        <v/>
      </c>
      <c r="BK1391" s="113" t="str">
        <f t="shared" si="703"/>
        <v/>
      </c>
      <c r="BL1391" s="113" t="str">
        <f t="shared" si="704"/>
        <v/>
      </c>
      <c r="BM1391" s="113" t="str">
        <f t="shared" si="705"/>
        <v/>
      </c>
      <c r="BN1391" s="113" t="str">
        <f t="shared" si="706"/>
        <v/>
      </c>
    </row>
    <row r="1392" spans="1:66">
      <c r="A1392" s="111">
        <f>IF('Data Entry'!$H$4="","",'Data Entry'!$H$4)</f>
        <v>8</v>
      </c>
      <c r="B1392" s="111" t="str">
        <f>IF('Data Entry'!B1397="","",'Data Entry'!B1397)</f>
        <v/>
      </c>
      <c r="C1392" s="111" t="str">
        <f>IF('Data Entry'!C1397="","",'Data Entry'!C1397)</f>
        <v/>
      </c>
      <c r="D1392" s="114" t="str">
        <f>IF('Data Entry'!D1397="","",'Data Entry'!D1397)</f>
        <v/>
      </c>
      <c r="E1392" s="111" t="str">
        <f>IF('Data Entry'!E1397="","",UPPER('Data Entry'!E1397))</f>
        <v/>
      </c>
      <c r="F1392" s="111"/>
      <c r="G1392" s="111" t="str">
        <f>IF('Data Entry'!F1397="","",UPPER('Data Entry'!F1397))</f>
        <v/>
      </c>
      <c r="H1392" s="111"/>
      <c r="I1392" s="111"/>
      <c r="J1392" s="111"/>
      <c r="K1392" s="111" t="str">
        <f>IF('Data Entry'!G1397="","",'Data Entry'!G1397)</f>
        <v/>
      </c>
      <c r="L1392" s="111" t="str">
        <f>IF('Data Entry'!H1397="","",'Data Entry'!H1397)</f>
        <v/>
      </c>
      <c r="M1392" s="111"/>
      <c r="N1392" s="111"/>
      <c r="O1392" s="111"/>
      <c r="P1392" s="111"/>
      <c r="Q1392" s="111"/>
      <c r="R1392" s="111"/>
      <c r="S1392" s="111"/>
      <c r="T1392" s="111"/>
      <c r="U1392" s="111"/>
      <c r="V1392" s="111"/>
      <c r="W1392" s="111"/>
      <c r="X1392" s="111"/>
      <c r="Y1392" s="111"/>
      <c r="Z1392" s="111"/>
      <c r="AA1392" s="111"/>
      <c r="AB1392" s="111"/>
      <c r="AC1392" s="111"/>
      <c r="AD1392" s="111"/>
      <c r="AE1392" s="112"/>
      <c r="AF1392" s="68" t="str">
        <f>IF(AK1392="","",IF(AK1392&gt;0,COUNT($AG$2:AG1392),""))</f>
        <v/>
      </c>
      <c r="AG1392" s="113">
        <f t="shared" si="675"/>
        <v>8</v>
      </c>
      <c r="AH1392" s="113" t="str">
        <f t="shared" si="676"/>
        <v/>
      </c>
      <c r="AI1392" s="113" t="str">
        <f t="shared" si="677"/>
        <v/>
      </c>
      <c r="AJ1392" s="113" t="str">
        <f t="shared" si="678"/>
        <v/>
      </c>
      <c r="AK1392" s="113" t="str">
        <f t="shared" si="679"/>
        <v/>
      </c>
      <c r="AL1392" s="113">
        <f t="shared" si="680"/>
        <v>0</v>
      </c>
      <c r="AM1392" s="113" t="str">
        <f t="shared" si="681"/>
        <v/>
      </c>
      <c r="AN1392" s="113">
        <f t="shared" si="682"/>
        <v>0</v>
      </c>
      <c r="AO1392" s="113">
        <f t="shared" si="683"/>
        <v>0</v>
      </c>
      <c r="AP1392" s="113">
        <f t="shared" si="684"/>
        <v>0</v>
      </c>
      <c r="AQ1392" s="113" t="str">
        <f t="shared" si="685"/>
        <v/>
      </c>
      <c r="AR1392" s="113" t="str">
        <f t="shared" si="686"/>
        <v/>
      </c>
      <c r="AS1392" s="113">
        <f t="shared" si="687"/>
        <v>0</v>
      </c>
      <c r="AT1392" s="113">
        <f t="shared" si="688"/>
        <v>0</v>
      </c>
      <c r="AU1392" s="113">
        <f t="shared" si="689"/>
        <v>0</v>
      </c>
      <c r="AV1392" s="113">
        <f t="shared" si="690"/>
        <v>0</v>
      </c>
      <c r="AX1392" s="68" t="str">
        <f>IF(BC1392="","",IF(BC1392&gt;0,COUNT($AY$2:AY1392),""))</f>
        <v/>
      </c>
      <c r="AY1392" s="113" t="str">
        <f t="shared" si="691"/>
        <v/>
      </c>
      <c r="AZ1392" s="113" t="str">
        <f t="shared" si="692"/>
        <v/>
      </c>
      <c r="BA1392" s="113" t="str">
        <f t="shared" si="693"/>
        <v/>
      </c>
      <c r="BB1392" s="113" t="str">
        <f t="shared" si="694"/>
        <v/>
      </c>
      <c r="BC1392" s="113" t="str">
        <f t="shared" si="695"/>
        <v/>
      </c>
      <c r="BD1392" s="113" t="str">
        <f t="shared" si="696"/>
        <v/>
      </c>
      <c r="BE1392" s="113" t="str">
        <f t="shared" si="697"/>
        <v/>
      </c>
      <c r="BF1392" s="113" t="str">
        <f t="shared" si="698"/>
        <v/>
      </c>
      <c r="BG1392" s="113" t="str">
        <f t="shared" si="699"/>
        <v/>
      </c>
      <c r="BH1392" s="113" t="str">
        <f t="shared" si="700"/>
        <v/>
      </c>
      <c r="BI1392" s="113" t="str">
        <f t="shared" si="701"/>
        <v/>
      </c>
      <c r="BJ1392" s="113" t="str">
        <f t="shared" si="702"/>
        <v/>
      </c>
      <c r="BK1392" s="113" t="str">
        <f t="shared" si="703"/>
        <v/>
      </c>
      <c r="BL1392" s="113" t="str">
        <f t="shared" si="704"/>
        <v/>
      </c>
      <c r="BM1392" s="113" t="str">
        <f t="shared" si="705"/>
        <v/>
      </c>
      <c r="BN1392" s="113" t="str">
        <f t="shared" si="706"/>
        <v/>
      </c>
    </row>
    <row r="1393" spans="1:66">
      <c r="A1393" s="111">
        <f>IF('Data Entry'!$H$4="","",'Data Entry'!$H$4)</f>
        <v>8</v>
      </c>
      <c r="B1393" s="111" t="str">
        <f>IF('Data Entry'!B1398="","",'Data Entry'!B1398)</f>
        <v/>
      </c>
      <c r="C1393" s="111" t="str">
        <f>IF('Data Entry'!C1398="","",'Data Entry'!C1398)</f>
        <v/>
      </c>
      <c r="D1393" s="114" t="str">
        <f>IF('Data Entry'!D1398="","",'Data Entry'!D1398)</f>
        <v/>
      </c>
      <c r="E1393" s="111" t="str">
        <f>IF('Data Entry'!E1398="","",UPPER('Data Entry'!E1398))</f>
        <v/>
      </c>
      <c r="F1393" s="111"/>
      <c r="G1393" s="111" t="str">
        <f>IF('Data Entry'!F1398="","",UPPER('Data Entry'!F1398))</f>
        <v/>
      </c>
      <c r="H1393" s="111"/>
      <c r="I1393" s="111"/>
      <c r="J1393" s="111"/>
      <c r="K1393" s="111" t="str">
        <f>IF('Data Entry'!G1398="","",'Data Entry'!G1398)</f>
        <v/>
      </c>
      <c r="L1393" s="111" t="str">
        <f>IF('Data Entry'!H1398="","",'Data Entry'!H1398)</f>
        <v/>
      </c>
      <c r="M1393" s="111"/>
      <c r="N1393" s="111"/>
      <c r="O1393" s="111"/>
      <c r="P1393" s="111"/>
      <c r="Q1393" s="111"/>
      <c r="R1393" s="111"/>
      <c r="S1393" s="111"/>
      <c r="T1393" s="111"/>
      <c r="U1393" s="111"/>
      <c r="V1393" s="111"/>
      <c r="W1393" s="111"/>
      <c r="X1393" s="111"/>
      <c r="Y1393" s="111"/>
      <c r="Z1393" s="111"/>
      <c r="AA1393" s="111"/>
      <c r="AB1393" s="111"/>
      <c r="AC1393" s="111"/>
      <c r="AD1393" s="111"/>
      <c r="AE1393" s="112"/>
      <c r="AF1393" s="68" t="str">
        <f>IF(AK1393="","",IF(AK1393&gt;0,COUNT($AG$2:AG1393),""))</f>
        <v/>
      </c>
      <c r="AG1393" s="113">
        <f t="shared" si="675"/>
        <v>8</v>
      </c>
      <c r="AH1393" s="113" t="str">
        <f t="shared" si="676"/>
        <v/>
      </c>
      <c r="AI1393" s="113" t="str">
        <f t="shared" si="677"/>
        <v/>
      </c>
      <c r="AJ1393" s="113" t="str">
        <f t="shared" si="678"/>
        <v/>
      </c>
      <c r="AK1393" s="113" t="str">
        <f t="shared" si="679"/>
        <v/>
      </c>
      <c r="AL1393" s="113">
        <f t="shared" si="680"/>
        <v>0</v>
      </c>
      <c r="AM1393" s="113" t="str">
        <f t="shared" si="681"/>
        <v/>
      </c>
      <c r="AN1393" s="113">
        <f t="shared" si="682"/>
        <v>0</v>
      </c>
      <c r="AO1393" s="113">
        <f t="shared" si="683"/>
        <v>0</v>
      </c>
      <c r="AP1393" s="113">
        <f t="shared" si="684"/>
        <v>0</v>
      </c>
      <c r="AQ1393" s="113" t="str">
        <f t="shared" si="685"/>
        <v/>
      </c>
      <c r="AR1393" s="113" t="str">
        <f t="shared" si="686"/>
        <v/>
      </c>
      <c r="AS1393" s="113">
        <f t="shared" si="687"/>
        <v>0</v>
      </c>
      <c r="AT1393" s="113">
        <f t="shared" si="688"/>
        <v>0</v>
      </c>
      <c r="AU1393" s="113">
        <f t="shared" si="689"/>
        <v>0</v>
      </c>
      <c r="AV1393" s="113">
        <f t="shared" si="690"/>
        <v>0</v>
      </c>
      <c r="AX1393" s="68" t="str">
        <f>IF(BC1393="","",IF(BC1393&gt;0,COUNT($AY$2:AY1393),""))</f>
        <v/>
      </c>
      <c r="AY1393" s="113" t="str">
        <f t="shared" si="691"/>
        <v/>
      </c>
      <c r="AZ1393" s="113" t="str">
        <f t="shared" si="692"/>
        <v/>
      </c>
      <c r="BA1393" s="113" t="str">
        <f t="shared" si="693"/>
        <v/>
      </c>
      <c r="BB1393" s="113" t="str">
        <f t="shared" si="694"/>
        <v/>
      </c>
      <c r="BC1393" s="113" t="str">
        <f t="shared" si="695"/>
        <v/>
      </c>
      <c r="BD1393" s="113" t="str">
        <f t="shared" si="696"/>
        <v/>
      </c>
      <c r="BE1393" s="113" t="str">
        <f t="shared" si="697"/>
        <v/>
      </c>
      <c r="BF1393" s="113" t="str">
        <f t="shared" si="698"/>
        <v/>
      </c>
      <c r="BG1393" s="113" t="str">
        <f t="shared" si="699"/>
        <v/>
      </c>
      <c r="BH1393" s="113" t="str">
        <f t="shared" si="700"/>
        <v/>
      </c>
      <c r="BI1393" s="113" t="str">
        <f t="shared" si="701"/>
        <v/>
      </c>
      <c r="BJ1393" s="113" t="str">
        <f t="shared" si="702"/>
        <v/>
      </c>
      <c r="BK1393" s="113" t="str">
        <f t="shared" si="703"/>
        <v/>
      </c>
      <c r="BL1393" s="113" t="str">
        <f t="shared" si="704"/>
        <v/>
      </c>
      <c r="BM1393" s="113" t="str">
        <f t="shared" si="705"/>
        <v/>
      </c>
      <c r="BN1393" s="113" t="str">
        <f t="shared" si="706"/>
        <v/>
      </c>
    </row>
    <row r="1394" spans="1:66">
      <c r="A1394" s="111">
        <f>IF('Data Entry'!$H$4="","",'Data Entry'!$H$4)</f>
        <v>8</v>
      </c>
      <c r="B1394" s="111" t="str">
        <f>IF('Data Entry'!B1399="","",'Data Entry'!B1399)</f>
        <v/>
      </c>
      <c r="C1394" s="111" t="str">
        <f>IF('Data Entry'!C1399="","",'Data Entry'!C1399)</f>
        <v/>
      </c>
      <c r="D1394" s="114" t="str">
        <f>IF('Data Entry'!D1399="","",'Data Entry'!D1399)</f>
        <v/>
      </c>
      <c r="E1394" s="111" t="str">
        <f>IF('Data Entry'!E1399="","",UPPER('Data Entry'!E1399))</f>
        <v/>
      </c>
      <c r="F1394" s="111"/>
      <c r="G1394" s="111" t="str">
        <f>IF('Data Entry'!F1399="","",UPPER('Data Entry'!F1399))</f>
        <v/>
      </c>
      <c r="H1394" s="111"/>
      <c r="I1394" s="111"/>
      <c r="J1394" s="111"/>
      <c r="K1394" s="111" t="str">
        <f>IF('Data Entry'!G1399="","",'Data Entry'!G1399)</f>
        <v/>
      </c>
      <c r="L1394" s="111" t="str">
        <f>IF('Data Entry'!H1399="","",'Data Entry'!H1399)</f>
        <v/>
      </c>
      <c r="M1394" s="111"/>
      <c r="N1394" s="111"/>
      <c r="O1394" s="111"/>
      <c r="P1394" s="111"/>
      <c r="Q1394" s="111"/>
      <c r="R1394" s="111"/>
      <c r="S1394" s="111"/>
      <c r="T1394" s="111"/>
      <c r="U1394" s="111"/>
      <c r="V1394" s="111"/>
      <c r="W1394" s="111"/>
      <c r="X1394" s="111"/>
      <c r="Y1394" s="111"/>
      <c r="Z1394" s="111"/>
      <c r="AA1394" s="111"/>
      <c r="AB1394" s="111"/>
      <c r="AC1394" s="111"/>
      <c r="AD1394" s="111"/>
      <c r="AE1394" s="112"/>
      <c r="AF1394" s="68" t="str">
        <f>IF(AK1394="","",IF(AK1394&gt;0,COUNT($AG$2:AG1394),""))</f>
        <v/>
      </c>
      <c r="AG1394" s="113">
        <f t="shared" si="675"/>
        <v>8</v>
      </c>
      <c r="AH1394" s="113" t="str">
        <f t="shared" si="676"/>
        <v/>
      </c>
      <c r="AI1394" s="113" t="str">
        <f t="shared" si="677"/>
        <v/>
      </c>
      <c r="AJ1394" s="113" t="str">
        <f t="shared" si="678"/>
        <v/>
      </c>
      <c r="AK1394" s="113" t="str">
        <f t="shared" si="679"/>
        <v/>
      </c>
      <c r="AL1394" s="113">
        <f t="shared" si="680"/>
        <v>0</v>
      </c>
      <c r="AM1394" s="113" t="str">
        <f t="shared" si="681"/>
        <v/>
      </c>
      <c r="AN1394" s="113">
        <f t="shared" si="682"/>
        <v>0</v>
      </c>
      <c r="AO1394" s="113">
        <f t="shared" si="683"/>
        <v>0</v>
      </c>
      <c r="AP1394" s="113">
        <f t="shared" si="684"/>
        <v>0</v>
      </c>
      <c r="AQ1394" s="113" t="str">
        <f t="shared" si="685"/>
        <v/>
      </c>
      <c r="AR1394" s="113" t="str">
        <f t="shared" si="686"/>
        <v/>
      </c>
      <c r="AS1394" s="113">
        <f t="shared" si="687"/>
        <v>0</v>
      </c>
      <c r="AT1394" s="113">
        <f t="shared" si="688"/>
        <v>0</v>
      </c>
      <c r="AU1394" s="113">
        <f t="shared" si="689"/>
        <v>0</v>
      </c>
      <c r="AV1394" s="113">
        <f t="shared" si="690"/>
        <v>0</v>
      </c>
      <c r="AX1394" s="68" t="str">
        <f>IF(BC1394="","",IF(BC1394&gt;0,COUNT($AY$2:AY1394),""))</f>
        <v/>
      </c>
      <c r="AY1394" s="113" t="str">
        <f t="shared" si="691"/>
        <v/>
      </c>
      <c r="AZ1394" s="113" t="str">
        <f t="shared" si="692"/>
        <v/>
      </c>
      <c r="BA1394" s="113" t="str">
        <f t="shared" si="693"/>
        <v/>
      </c>
      <c r="BB1394" s="113" t="str">
        <f t="shared" si="694"/>
        <v/>
      </c>
      <c r="BC1394" s="113" t="str">
        <f t="shared" si="695"/>
        <v/>
      </c>
      <c r="BD1394" s="113" t="str">
        <f t="shared" si="696"/>
        <v/>
      </c>
      <c r="BE1394" s="113" t="str">
        <f t="shared" si="697"/>
        <v/>
      </c>
      <c r="BF1394" s="113" t="str">
        <f t="shared" si="698"/>
        <v/>
      </c>
      <c r="BG1394" s="113" t="str">
        <f t="shared" si="699"/>
        <v/>
      </c>
      <c r="BH1394" s="113" t="str">
        <f t="shared" si="700"/>
        <v/>
      </c>
      <c r="BI1394" s="113" t="str">
        <f t="shared" si="701"/>
        <v/>
      </c>
      <c r="BJ1394" s="113" t="str">
        <f t="shared" si="702"/>
        <v/>
      </c>
      <c r="BK1394" s="113" t="str">
        <f t="shared" si="703"/>
        <v/>
      </c>
      <c r="BL1394" s="113" t="str">
        <f t="shared" si="704"/>
        <v/>
      </c>
      <c r="BM1394" s="113" t="str">
        <f t="shared" si="705"/>
        <v/>
      </c>
      <c r="BN1394" s="113" t="str">
        <f t="shared" si="706"/>
        <v/>
      </c>
    </row>
    <row r="1395" spans="1:66">
      <c r="A1395" s="111">
        <f>IF('Data Entry'!$H$4="","",'Data Entry'!$H$4)</f>
        <v>8</v>
      </c>
      <c r="B1395" s="111" t="str">
        <f>IF('Data Entry'!B1400="","",'Data Entry'!B1400)</f>
        <v/>
      </c>
      <c r="C1395" s="111" t="str">
        <f>IF('Data Entry'!C1400="","",'Data Entry'!C1400)</f>
        <v/>
      </c>
      <c r="D1395" s="114" t="str">
        <f>IF('Data Entry'!D1400="","",'Data Entry'!D1400)</f>
        <v/>
      </c>
      <c r="E1395" s="111" t="str">
        <f>IF('Data Entry'!E1400="","",UPPER('Data Entry'!E1400))</f>
        <v/>
      </c>
      <c r="F1395" s="111"/>
      <c r="G1395" s="111" t="str">
        <f>IF('Data Entry'!F1400="","",UPPER('Data Entry'!F1400))</f>
        <v/>
      </c>
      <c r="H1395" s="111"/>
      <c r="I1395" s="111"/>
      <c r="J1395" s="111"/>
      <c r="K1395" s="111" t="str">
        <f>IF('Data Entry'!G1400="","",'Data Entry'!G1400)</f>
        <v/>
      </c>
      <c r="L1395" s="111" t="str">
        <f>IF('Data Entry'!H1400="","",'Data Entry'!H1400)</f>
        <v/>
      </c>
      <c r="M1395" s="111"/>
      <c r="N1395" s="111"/>
      <c r="O1395" s="111"/>
      <c r="P1395" s="111"/>
      <c r="Q1395" s="111"/>
      <c r="R1395" s="111"/>
      <c r="S1395" s="111"/>
      <c r="T1395" s="111"/>
      <c r="U1395" s="111"/>
      <c r="V1395" s="111"/>
      <c r="W1395" s="111"/>
      <c r="X1395" s="111"/>
      <c r="Y1395" s="111"/>
      <c r="Z1395" s="111"/>
      <c r="AA1395" s="111"/>
      <c r="AB1395" s="111"/>
      <c r="AC1395" s="111"/>
      <c r="AD1395" s="111"/>
      <c r="AE1395" s="112"/>
      <c r="AF1395" s="68" t="str">
        <f>IF(AK1395="","",IF(AK1395&gt;0,COUNT($AG$2:AG1395),""))</f>
        <v/>
      </c>
      <c r="AG1395" s="113">
        <f t="shared" si="675"/>
        <v>8</v>
      </c>
      <c r="AH1395" s="113" t="str">
        <f t="shared" si="676"/>
        <v/>
      </c>
      <c r="AI1395" s="113" t="str">
        <f t="shared" si="677"/>
        <v/>
      </c>
      <c r="AJ1395" s="113" t="str">
        <f t="shared" si="678"/>
        <v/>
      </c>
      <c r="AK1395" s="113" t="str">
        <f t="shared" si="679"/>
        <v/>
      </c>
      <c r="AL1395" s="113">
        <f t="shared" si="680"/>
        <v>0</v>
      </c>
      <c r="AM1395" s="113" t="str">
        <f t="shared" si="681"/>
        <v/>
      </c>
      <c r="AN1395" s="113">
        <f t="shared" si="682"/>
        <v>0</v>
      </c>
      <c r="AO1395" s="113">
        <f t="shared" si="683"/>
        <v>0</v>
      </c>
      <c r="AP1395" s="113">
        <f t="shared" si="684"/>
        <v>0</v>
      </c>
      <c r="AQ1395" s="113" t="str">
        <f t="shared" si="685"/>
        <v/>
      </c>
      <c r="AR1395" s="113" t="str">
        <f t="shared" si="686"/>
        <v/>
      </c>
      <c r="AS1395" s="113">
        <f t="shared" si="687"/>
        <v>0</v>
      </c>
      <c r="AT1395" s="113">
        <f t="shared" si="688"/>
        <v>0</v>
      </c>
      <c r="AU1395" s="113">
        <f t="shared" si="689"/>
        <v>0</v>
      </c>
      <c r="AV1395" s="113">
        <f t="shared" si="690"/>
        <v>0</v>
      </c>
      <c r="AX1395" s="68" t="str">
        <f>IF(BC1395="","",IF(BC1395&gt;0,COUNT($AY$2:AY1395),""))</f>
        <v/>
      </c>
      <c r="AY1395" s="113" t="str">
        <f t="shared" si="691"/>
        <v/>
      </c>
      <c r="AZ1395" s="113" t="str">
        <f t="shared" si="692"/>
        <v/>
      </c>
      <c r="BA1395" s="113" t="str">
        <f t="shared" si="693"/>
        <v/>
      </c>
      <c r="BB1395" s="113" t="str">
        <f t="shared" si="694"/>
        <v/>
      </c>
      <c r="BC1395" s="113" t="str">
        <f t="shared" si="695"/>
        <v/>
      </c>
      <c r="BD1395" s="113" t="str">
        <f t="shared" si="696"/>
        <v/>
      </c>
      <c r="BE1395" s="113" t="str">
        <f t="shared" si="697"/>
        <v/>
      </c>
      <c r="BF1395" s="113" t="str">
        <f t="shared" si="698"/>
        <v/>
      </c>
      <c r="BG1395" s="113" t="str">
        <f t="shared" si="699"/>
        <v/>
      </c>
      <c r="BH1395" s="113" t="str">
        <f t="shared" si="700"/>
        <v/>
      </c>
      <c r="BI1395" s="113" t="str">
        <f t="shared" si="701"/>
        <v/>
      </c>
      <c r="BJ1395" s="113" t="str">
        <f t="shared" si="702"/>
        <v/>
      </c>
      <c r="BK1395" s="113" t="str">
        <f t="shared" si="703"/>
        <v/>
      </c>
      <c r="BL1395" s="113" t="str">
        <f t="shared" si="704"/>
        <v/>
      </c>
      <c r="BM1395" s="113" t="str">
        <f t="shared" si="705"/>
        <v/>
      </c>
      <c r="BN1395" s="113" t="str">
        <f t="shared" si="706"/>
        <v/>
      </c>
    </row>
    <row r="1396" spans="1:66">
      <c r="A1396" s="111">
        <f>IF('Data Entry'!$H$4="","",'Data Entry'!$H$4)</f>
        <v>8</v>
      </c>
      <c r="B1396" s="111" t="str">
        <f>IF('Data Entry'!B1401="","",'Data Entry'!B1401)</f>
        <v/>
      </c>
      <c r="C1396" s="111" t="str">
        <f>IF('Data Entry'!C1401="","",'Data Entry'!C1401)</f>
        <v/>
      </c>
      <c r="D1396" s="114" t="str">
        <f>IF('Data Entry'!D1401="","",'Data Entry'!D1401)</f>
        <v/>
      </c>
      <c r="E1396" s="111" t="str">
        <f>IF('Data Entry'!E1401="","",UPPER('Data Entry'!E1401))</f>
        <v/>
      </c>
      <c r="F1396" s="111"/>
      <c r="G1396" s="111" t="str">
        <f>IF('Data Entry'!F1401="","",UPPER('Data Entry'!F1401))</f>
        <v/>
      </c>
      <c r="H1396" s="111"/>
      <c r="I1396" s="111"/>
      <c r="J1396" s="111"/>
      <c r="K1396" s="111" t="str">
        <f>IF('Data Entry'!G1401="","",'Data Entry'!G1401)</f>
        <v/>
      </c>
      <c r="L1396" s="111" t="str">
        <f>IF('Data Entry'!H1401="","",'Data Entry'!H1401)</f>
        <v/>
      </c>
      <c r="M1396" s="111"/>
      <c r="N1396" s="111"/>
      <c r="O1396" s="111"/>
      <c r="P1396" s="111"/>
      <c r="Q1396" s="111"/>
      <c r="R1396" s="111"/>
      <c r="S1396" s="111"/>
      <c r="T1396" s="111"/>
      <c r="U1396" s="111"/>
      <c r="V1396" s="111"/>
      <c r="W1396" s="111"/>
      <c r="X1396" s="111"/>
      <c r="Y1396" s="111"/>
      <c r="Z1396" s="111"/>
      <c r="AA1396" s="111"/>
      <c r="AB1396" s="111"/>
      <c r="AC1396" s="111"/>
      <c r="AD1396" s="111"/>
      <c r="AE1396" s="112"/>
      <c r="AF1396" s="68" t="str">
        <f>IF(AK1396="","",IF(AK1396&gt;0,COUNT($AG$2:AG1396),""))</f>
        <v/>
      </c>
      <c r="AG1396" s="113">
        <f t="shared" si="675"/>
        <v>8</v>
      </c>
      <c r="AH1396" s="113" t="str">
        <f t="shared" si="676"/>
        <v/>
      </c>
      <c r="AI1396" s="113" t="str">
        <f t="shared" si="677"/>
        <v/>
      </c>
      <c r="AJ1396" s="113" t="str">
        <f t="shared" si="678"/>
        <v/>
      </c>
      <c r="AK1396" s="113" t="str">
        <f t="shared" si="679"/>
        <v/>
      </c>
      <c r="AL1396" s="113">
        <f t="shared" si="680"/>
        <v>0</v>
      </c>
      <c r="AM1396" s="113" t="str">
        <f t="shared" si="681"/>
        <v/>
      </c>
      <c r="AN1396" s="113">
        <f t="shared" si="682"/>
        <v>0</v>
      </c>
      <c r="AO1396" s="113">
        <f t="shared" si="683"/>
        <v>0</v>
      </c>
      <c r="AP1396" s="113">
        <f t="shared" si="684"/>
        <v>0</v>
      </c>
      <c r="AQ1396" s="113" t="str">
        <f t="shared" si="685"/>
        <v/>
      </c>
      <c r="AR1396" s="113" t="str">
        <f t="shared" si="686"/>
        <v/>
      </c>
      <c r="AS1396" s="113">
        <f t="shared" si="687"/>
        <v>0</v>
      </c>
      <c r="AT1396" s="113">
        <f t="shared" si="688"/>
        <v>0</v>
      </c>
      <c r="AU1396" s="113">
        <f t="shared" si="689"/>
        <v>0</v>
      </c>
      <c r="AV1396" s="113">
        <f t="shared" si="690"/>
        <v>0</v>
      </c>
      <c r="AX1396" s="68" t="str">
        <f>IF(BC1396="","",IF(BC1396&gt;0,COUNT($AY$2:AY1396),""))</f>
        <v/>
      </c>
      <c r="AY1396" s="113" t="str">
        <f t="shared" si="691"/>
        <v/>
      </c>
      <c r="AZ1396" s="113" t="str">
        <f t="shared" si="692"/>
        <v/>
      </c>
      <c r="BA1396" s="113" t="str">
        <f t="shared" si="693"/>
        <v/>
      </c>
      <c r="BB1396" s="113" t="str">
        <f t="shared" si="694"/>
        <v/>
      </c>
      <c r="BC1396" s="113" t="str">
        <f t="shared" si="695"/>
        <v/>
      </c>
      <c r="BD1396" s="113" t="str">
        <f t="shared" si="696"/>
        <v/>
      </c>
      <c r="BE1396" s="113" t="str">
        <f t="shared" si="697"/>
        <v/>
      </c>
      <c r="BF1396" s="113" t="str">
        <f t="shared" si="698"/>
        <v/>
      </c>
      <c r="BG1396" s="113" t="str">
        <f t="shared" si="699"/>
        <v/>
      </c>
      <c r="BH1396" s="113" t="str">
        <f t="shared" si="700"/>
        <v/>
      </c>
      <c r="BI1396" s="113" t="str">
        <f t="shared" si="701"/>
        <v/>
      </c>
      <c r="BJ1396" s="113" t="str">
        <f t="shared" si="702"/>
        <v/>
      </c>
      <c r="BK1396" s="113" t="str">
        <f t="shared" si="703"/>
        <v/>
      </c>
      <c r="BL1396" s="113" t="str">
        <f t="shared" si="704"/>
        <v/>
      </c>
      <c r="BM1396" s="113" t="str">
        <f t="shared" si="705"/>
        <v/>
      </c>
      <c r="BN1396" s="113" t="str">
        <f t="shared" si="706"/>
        <v/>
      </c>
    </row>
    <row r="1397" spans="1:66">
      <c r="A1397" s="111">
        <f>IF('Data Entry'!$H$4="","",'Data Entry'!$H$4)</f>
        <v>8</v>
      </c>
      <c r="B1397" s="111" t="str">
        <f>IF('Data Entry'!B1402="","",'Data Entry'!B1402)</f>
        <v/>
      </c>
      <c r="C1397" s="111" t="str">
        <f>IF('Data Entry'!C1402="","",'Data Entry'!C1402)</f>
        <v/>
      </c>
      <c r="D1397" s="114" t="str">
        <f>IF('Data Entry'!D1402="","",'Data Entry'!D1402)</f>
        <v/>
      </c>
      <c r="E1397" s="111" t="str">
        <f>IF('Data Entry'!E1402="","",UPPER('Data Entry'!E1402))</f>
        <v/>
      </c>
      <c r="F1397" s="111"/>
      <c r="G1397" s="111" t="str">
        <f>IF('Data Entry'!F1402="","",UPPER('Data Entry'!F1402))</f>
        <v/>
      </c>
      <c r="H1397" s="111"/>
      <c r="I1397" s="111"/>
      <c r="J1397" s="111"/>
      <c r="K1397" s="111" t="str">
        <f>IF('Data Entry'!G1402="","",'Data Entry'!G1402)</f>
        <v/>
      </c>
      <c r="L1397" s="111" t="str">
        <f>IF('Data Entry'!H1402="","",'Data Entry'!H1402)</f>
        <v/>
      </c>
      <c r="M1397" s="111"/>
      <c r="N1397" s="111"/>
      <c r="O1397" s="111"/>
      <c r="P1397" s="111"/>
      <c r="Q1397" s="111"/>
      <c r="R1397" s="111"/>
      <c r="S1397" s="111"/>
      <c r="T1397" s="111"/>
      <c r="U1397" s="111"/>
      <c r="V1397" s="111"/>
      <c r="W1397" s="111"/>
      <c r="X1397" s="111"/>
      <c r="Y1397" s="111"/>
      <c r="Z1397" s="111"/>
      <c r="AA1397" s="111"/>
      <c r="AB1397" s="111"/>
      <c r="AC1397" s="111"/>
      <c r="AD1397" s="111"/>
      <c r="AE1397" s="112"/>
      <c r="AF1397" s="68" t="str">
        <f>IF(AK1397="","",IF(AK1397&gt;0,COUNT($AG$2:AG1397),""))</f>
        <v/>
      </c>
      <c r="AG1397" s="113">
        <f t="shared" si="675"/>
        <v>8</v>
      </c>
      <c r="AH1397" s="113" t="str">
        <f t="shared" si="676"/>
        <v/>
      </c>
      <c r="AI1397" s="113" t="str">
        <f t="shared" si="677"/>
        <v/>
      </c>
      <c r="AJ1397" s="113" t="str">
        <f t="shared" si="678"/>
        <v/>
      </c>
      <c r="AK1397" s="113" t="str">
        <f t="shared" si="679"/>
        <v/>
      </c>
      <c r="AL1397" s="113">
        <f t="shared" si="680"/>
        <v>0</v>
      </c>
      <c r="AM1397" s="113" t="str">
        <f t="shared" si="681"/>
        <v/>
      </c>
      <c r="AN1397" s="113">
        <f t="shared" si="682"/>
        <v>0</v>
      </c>
      <c r="AO1397" s="113">
        <f t="shared" si="683"/>
        <v>0</v>
      </c>
      <c r="AP1397" s="113">
        <f t="shared" si="684"/>
        <v>0</v>
      </c>
      <c r="AQ1397" s="113" t="str">
        <f t="shared" si="685"/>
        <v/>
      </c>
      <c r="AR1397" s="113" t="str">
        <f t="shared" si="686"/>
        <v/>
      </c>
      <c r="AS1397" s="113">
        <f t="shared" si="687"/>
        <v>0</v>
      </c>
      <c r="AT1397" s="113">
        <f t="shared" si="688"/>
        <v>0</v>
      </c>
      <c r="AU1397" s="113">
        <f t="shared" si="689"/>
        <v>0</v>
      </c>
      <c r="AV1397" s="113">
        <f t="shared" si="690"/>
        <v>0</v>
      </c>
      <c r="AX1397" s="68" t="str">
        <f>IF(BC1397="","",IF(BC1397&gt;0,COUNT($AY$2:AY1397),""))</f>
        <v/>
      </c>
      <c r="AY1397" s="113" t="str">
        <f t="shared" si="691"/>
        <v/>
      </c>
      <c r="AZ1397" s="113" t="str">
        <f t="shared" si="692"/>
        <v/>
      </c>
      <c r="BA1397" s="113" t="str">
        <f t="shared" si="693"/>
        <v/>
      </c>
      <c r="BB1397" s="113" t="str">
        <f t="shared" si="694"/>
        <v/>
      </c>
      <c r="BC1397" s="113" t="str">
        <f t="shared" si="695"/>
        <v/>
      </c>
      <c r="BD1397" s="113" t="str">
        <f t="shared" si="696"/>
        <v/>
      </c>
      <c r="BE1397" s="113" t="str">
        <f t="shared" si="697"/>
        <v/>
      </c>
      <c r="BF1397" s="113" t="str">
        <f t="shared" si="698"/>
        <v/>
      </c>
      <c r="BG1397" s="113" t="str">
        <f t="shared" si="699"/>
        <v/>
      </c>
      <c r="BH1397" s="113" t="str">
        <f t="shared" si="700"/>
        <v/>
      </c>
      <c r="BI1397" s="113" t="str">
        <f t="shared" si="701"/>
        <v/>
      </c>
      <c r="BJ1397" s="113" t="str">
        <f t="shared" si="702"/>
        <v/>
      </c>
      <c r="BK1397" s="113" t="str">
        <f t="shared" si="703"/>
        <v/>
      </c>
      <c r="BL1397" s="113" t="str">
        <f t="shared" si="704"/>
        <v/>
      </c>
      <c r="BM1397" s="113" t="str">
        <f t="shared" si="705"/>
        <v/>
      </c>
      <c r="BN1397" s="113" t="str">
        <f t="shared" si="706"/>
        <v/>
      </c>
    </row>
    <row r="1398" spans="1:66">
      <c r="A1398" s="111">
        <f>IF('Data Entry'!$H$4="","",'Data Entry'!$H$4)</f>
        <v>8</v>
      </c>
      <c r="B1398" s="111" t="str">
        <f>IF('Data Entry'!B1403="","",'Data Entry'!B1403)</f>
        <v/>
      </c>
      <c r="C1398" s="111" t="str">
        <f>IF('Data Entry'!C1403="","",'Data Entry'!C1403)</f>
        <v/>
      </c>
      <c r="D1398" s="114" t="str">
        <f>IF('Data Entry'!D1403="","",'Data Entry'!D1403)</f>
        <v/>
      </c>
      <c r="E1398" s="111" t="str">
        <f>IF('Data Entry'!E1403="","",UPPER('Data Entry'!E1403))</f>
        <v/>
      </c>
      <c r="F1398" s="111"/>
      <c r="G1398" s="111" t="str">
        <f>IF('Data Entry'!F1403="","",UPPER('Data Entry'!F1403))</f>
        <v/>
      </c>
      <c r="H1398" s="111"/>
      <c r="I1398" s="111"/>
      <c r="J1398" s="111"/>
      <c r="K1398" s="111" t="str">
        <f>IF('Data Entry'!G1403="","",'Data Entry'!G1403)</f>
        <v/>
      </c>
      <c r="L1398" s="111" t="str">
        <f>IF('Data Entry'!H1403="","",'Data Entry'!H1403)</f>
        <v/>
      </c>
      <c r="M1398" s="111"/>
      <c r="N1398" s="111"/>
      <c r="O1398" s="111"/>
      <c r="P1398" s="111"/>
      <c r="Q1398" s="111"/>
      <c r="R1398" s="111"/>
      <c r="S1398" s="111"/>
      <c r="T1398" s="111"/>
      <c r="U1398" s="111"/>
      <c r="V1398" s="111"/>
      <c r="W1398" s="111"/>
      <c r="X1398" s="111"/>
      <c r="Y1398" s="111"/>
      <c r="Z1398" s="111"/>
      <c r="AA1398" s="111"/>
      <c r="AB1398" s="111"/>
      <c r="AC1398" s="111"/>
      <c r="AD1398" s="111"/>
      <c r="AE1398" s="112"/>
      <c r="AF1398" s="68" t="str">
        <f>IF(AK1398="","",IF(AK1398&gt;0,COUNT($AG$2:AG1398),""))</f>
        <v/>
      </c>
      <c r="AG1398" s="113">
        <f t="shared" si="675"/>
        <v>8</v>
      </c>
      <c r="AH1398" s="113" t="str">
        <f t="shared" si="676"/>
        <v/>
      </c>
      <c r="AI1398" s="113" t="str">
        <f t="shared" si="677"/>
        <v/>
      </c>
      <c r="AJ1398" s="113" t="str">
        <f t="shared" si="678"/>
        <v/>
      </c>
      <c r="AK1398" s="113" t="str">
        <f t="shared" si="679"/>
        <v/>
      </c>
      <c r="AL1398" s="113">
        <f t="shared" si="680"/>
        <v>0</v>
      </c>
      <c r="AM1398" s="113" t="str">
        <f t="shared" si="681"/>
        <v/>
      </c>
      <c r="AN1398" s="113">
        <f t="shared" si="682"/>
        <v>0</v>
      </c>
      <c r="AO1398" s="113">
        <f t="shared" si="683"/>
        <v>0</v>
      </c>
      <c r="AP1398" s="113">
        <f t="shared" si="684"/>
        <v>0</v>
      </c>
      <c r="AQ1398" s="113" t="str">
        <f t="shared" si="685"/>
        <v/>
      </c>
      <c r="AR1398" s="113" t="str">
        <f t="shared" si="686"/>
        <v/>
      </c>
      <c r="AS1398" s="113">
        <f t="shared" si="687"/>
        <v>0</v>
      </c>
      <c r="AT1398" s="113">
        <f t="shared" si="688"/>
        <v>0</v>
      </c>
      <c r="AU1398" s="113">
        <f t="shared" si="689"/>
        <v>0</v>
      </c>
      <c r="AV1398" s="113">
        <f t="shared" si="690"/>
        <v>0</v>
      </c>
      <c r="AX1398" s="68" t="str">
        <f>IF(BC1398="","",IF(BC1398&gt;0,COUNT($AY$2:AY1398),""))</f>
        <v/>
      </c>
      <c r="AY1398" s="113" t="str">
        <f t="shared" si="691"/>
        <v/>
      </c>
      <c r="AZ1398" s="113" t="str">
        <f t="shared" si="692"/>
        <v/>
      </c>
      <c r="BA1398" s="113" t="str">
        <f t="shared" si="693"/>
        <v/>
      </c>
      <c r="BB1398" s="113" t="str">
        <f t="shared" si="694"/>
        <v/>
      </c>
      <c r="BC1398" s="113" t="str">
        <f t="shared" si="695"/>
        <v/>
      </c>
      <c r="BD1398" s="113" t="str">
        <f t="shared" si="696"/>
        <v/>
      </c>
      <c r="BE1398" s="113" t="str">
        <f t="shared" si="697"/>
        <v/>
      </c>
      <c r="BF1398" s="113" t="str">
        <f t="shared" si="698"/>
        <v/>
      </c>
      <c r="BG1398" s="113" t="str">
        <f t="shared" si="699"/>
        <v/>
      </c>
      <c r="BH1398" s="113" t="str">
        <f t="shared" si="700"/>
        <v/>
      </c>
      <c r="BI1398" s="113" t="str">
        <f t="shared" si="701"/>
        <v/>
      </c>
      <c r="BJ1398" s="113" t="str">
        <f t="shared" si="702"/>
        <v/>
      </c>
      <c r="BK1398" s="113" t="str">
        <f t="shared" si="703"/>
        <v/>
      </c>
      <c r="BL1398" s="113" t="str">
        <f t="shared" si="704"/>
        <v/>
      </c>
      <c r="BM1398" s="113" t="str">
        <f t="shared" si="705"/>
        <v/>
      </c>
      <c r="BN1398" s="113" t="str">
        <f t="shared" si="706"/>
        <v/>
      </c>
    </row>
    <row r="1399" spans="1:66">
      <c r="A1399" s="111">
        <f>IF('Data Entry'!$H$4="","",'Data Entry'!$H$4)</f>
        <v>8</v>
      </c>
      <c r="B1399" s="111" t="str">
        <f>IF('Data Entry'!B1404="","",'Data Entry'!B1404)</f>
        <v/>
      </c>
      <c r="C1399" s="111" t="str">
        <f>IF('Data Entry'!C1404="","",'Data Entry'!C1404)</f>
        <v/>
      </c>
      <c r="D1399" s="114" t="str">
        <f>IF('Data Entry'!D1404="","",'Data Entry'!D1404)</f>
        <v/>
      </c>
      <c r="E1399" s="111" t="str">
        <f>IF('Data Entry'!E1404="","",UPPER('Data Entry'!E1404))</f>
        <v/>
      </c>
      <c r="F1399" s="111"/>
      <c r="G1399" s="111" t="str">
        <f>IF('Data Entry'!F1404="","",UPPER('Data Entry'!F1404))</f>
        <v/>
      </c>
      <c r="H1399" s="111"/>
      <c r="I1399" s="111"/>
      <c r="J1399" s="111"/>
      <c r="K1399" s="111" t="str">
        <f>IF('Data Entry'!G1404="","",'Data Entry'!G1404)</f>
        <v/>
      </c>
      <c r="L1399" s="111" t="str">
        <f>IF('Data Entry'!H1404="","",'Data Entry'!H1404)</f>
        <v/>
      </c>
      <c r="M1399" s="111"/>
      <c r="N1399" s="111"/>
      <c r="O1399" s="111"/>
      <c r="P1399" s="111"/>
      <c r="Q1399" s="111"/>
      <c r="R1399" s="111"/>
      <c r="S1399" s="111"/>
      <c r="T1399" s="111"/>
      <c r="U1399" s="111"/>
      <c r="V1399" s="111"/>
      <c r="W1399" s="111"/>
      <c r="X1399" s="111"/>
      <c r="Y1399" s="111"/>
      <c r="Z1399" s="111"/>
      <c r="AA1399" s="111"/>
      <c r="AB1399" s="111"/>
      <c r="AC1399" s="111"/>
      <c r="AD1399" s="111"/>
      <c r="AE1399" s="112"/>
      <c r="AF1399" s="68" t="str">
        <f>IF(AK1399="","",IF(AK1399&gt;0,COUNT($AG$2:AG1399),""))</f>
        <v/>
      </c>
      <c r="AG1399" s="113">
        <f t="shared" si="675"/>
        <v>8</v>
      </c>
      <c r="AH1399" s="113" t="str">
        <f t="shared" si="676"/>
        <v/>
      </c>
      <c r="AI1399" s="113" t="str">
        <f t="shared" si="677"/>
        <v/>
      </c>
      <c r="AJ1399" s="113" t="str">
        <f t="shared" si="678"/>
        <v/>
      </c>
      <c r="AK1399" s="113" t="str">
        <f t="shared" si="679"/>
        <v/>
      </c>
      <c r="AL1399" s="113">
        <f t="shared" si="680"/>
        <v>0</v>
      </c>
      <c r="AM1399" s="113" t="str">
        <f t="shared" si="681"/>
        <v/>
      </c>
      <c r="AN1399" s="113">
        <f t="shared" si="682"/>
        <v>0</v>
      </c>
      <c r="AO1399" s="113">
        <f t="shared" si="683"/>
        <v>0</v>
      </c>
      <c r="AP1399" s="113">
        <f t="shared" si="684"/>
        <v>0</v>
      </c>
      <c r="AQ1399" s="113" t="str">
        <f t="shared" si="685"/>
        <v/>
      </c>
      <c r="AR1399" s="113" t="str">
        <f t="shared" si="686"/>
        <v/>
      </c>
      <c r="AS1399" s="113">
        <f t="shared" si="687"/>
        <v>0</v>
      </c>
      <c r="AT1399" s="113">
        <f t="shared" si="688"/>
        <v>0</v>
      </c>
      <c r="AU1399" s="113">
        <f t="shared" si="689"/>
        <v>0</v>
      </c>
      <c r="AV1399" s="113">
        <f t="shared" si="690"/>
        <v>0</v>
      </c>
      <c r="AX1399" s="68" t="str">
        <f>IF(BC1399="","",IF(BC1399&gt;0,COUNT($AY$2:AY1399),""))</f>
        <v/>
      </c>
      <c r="AY1399" s="113" t="str">
        <f t="shared" si="691"/>
        <v/>
      </c>
      <c r="AZ1399" s="113" t="str">
        <f t="shared" si="692"/>
        <v/>
      </c>
      <c r="BA1399" s="113" t="str">
        <f t="shared" si="693"/>
        <v/>
      </c>
      <c r="BB1399" s="113" t="str">
        <f t="shared" si="694"/>
        <v/>
      </c>
      <c r="BC1399" s="113" t="str">
        <f t="shared" si="695"/>
        <v/>
      </c>
      <c r="BD1399" s="113" t="str">
        <f t="shared" si="696"/>
        <v/>
      </c>
      <c r="BE1399" s="113" t="str">
        <f t="shared" si="697"/>
        <v/>
      </c>
      <c r="BF1399" s="113" t="str">
        <f t="shared" si="698"/>
        <v/>
      </c>
      <c r="BG1399" s="113" t="str">
        <f t="shared" si="699"/>
        <v/>
      </c>
      <c r="BH1399" s="113" t="str">
        <f t="shared" si="700"/>
        <v/>
      </c>
      <c r="BI1399" s="113" t="str">
        <f t="shared" si="701"/>
        <v/>
      </c>
      <c r="BJ1399" s="113" t="str">
        <f t="shared" si="702"/>
        <v/>
      </c>
      <c r="BK1399" s="113" t="str">
        <f t="shared" si="703"/>
        <v/>
      </c>
      <c r="BL1399" s="113" t="str">
        <f t="shared" si="704"/>
        <v/>
      </c>
      <c r="BM1399" s="113" t="str">
        <f t="shared" si="705"/>
        <v/>
      </c>
      <c r="BN1399" s="113" t="str">
        <f t="shared" si="706"/>
        <v/>
      </c>
    </row>
    <row r="1400" spans="1:66">
      <c r="A1400" s="111">
        <f>IF('Data Entry'!$H$4="","",'Data Entry'!$H$4)</f>
        <v>8</v>
      </c>
      <c r="B1400" s="111" t="str">
        <f>IF('Data Entry'!B1405="","",'Data Entry'!B1405)</f>
        <v/>
      </c>
      <c r="C1400" s="111" t="str">
        <f>IF('Data Entry'!C1405="","",'Data Entry'!C1405)</f>
        <v/>
      </c>
      <c r="D1400" s="114" t="str">
        <f>IF('Data Entry'!D1405="","",'Data Entry'!D1405)</f>
        <v/>
      </c>
      <c r="E1400" s="111" t="str">
        <f>IF('Data Entry'!E1405="","",UPPER('Data Entry'!E1405))</f>
        <v/>
      </c>
      <c r="F1400" s="111"/>
      <c r="G1400" s="111" t="str">
        <f>IF('Data Entry'!F1405="","",UPPER('Data Entry'!F1405))</f>
        <v/>
      </c>
      <c r="H1400" s="111"/>
      <c r="I1400" s="111"/>
      <c r="J1400" s="111"/>
      <c r="K1400" s="111" t="str">
        <f>IF('Data Entry'!G1405="","",'Data Entry'!G1405)</f>
        <v/>
      </c>
      <c r="L1400" s="111" t="str">
        <f>IF('Data Entry'!H1405="","",'Data Entry'!H1405)</f>
        <v/>
      </c>
      <c r="M1400" s="111"/>
      <c r="N1400" s="111"/>
      <c r="O1400" s="111"/>
      <c r="P1400" s="111"/>
      <c r="Q1400" s="111"/>
      <c r="R1400" s="111"/>
      <c r="S1400" s="111"/>
      <c r="T1400" s="111"/>
      <c r="U1400" s="111"/>
      <c r="V1400" s="111"/>
      <c r="W1400" s="111"/>
      <c r="X1400" s="111"/>
      <c r="Y1400" s="111"/>
      <c r="Z1400" s="111"/>
      <c r="AA1400" s="111"/>
      <c r="AB1400" s="111"/>
      <c r="AC1400" s="111"/>
      <c r="AD1400" s="111"/>
      <c r="AE1400" s="112"/>
      <c r="AF1400" s="68" t="str">
        <f>IF(AK1400="","",IF(AK1400&gt;0,COUNT($AG$2:AG1400),""))</f>
        <v/>
      </c>
      <c r="AG1400" s="113">
        <f t="shared" si="675"/>
        <v>8</v>
      </c>
      <c r="AH1400" s="113" t="str">
        <f t="shared" si="676"/>
        <v/>
      </c>
      <c r="AI1400" s="113" t="str">
        <f t="shared" si="677"/>
        <v/>
      </c>
      <c r="AJ1400" s="113" t="str">
        <f t="shared" si="678"/>
        <v/>
      </c>
      <c r="AK1400" s="113" t="str">
        <f t="shared" si="679"/>
        <v/>
      </c>
      <c r="AL1400" s="113">
        <f t="shared" si="680"/>
        <v>0</v>
      </c>
      <c r="AM1400" s="113" t="str">
        <f t="shared" si="681"/>
        <v/>
      </c>
      <c r="AN1400" s="113">
        <f t="shared" si="682"/>
        <v>0</v>
      </c>
      <c r="AO1400" s="113">
        <f t="shared" si="683"/>
        <v>0</v>
      </c>
      <c r="AP1400" s="113">
        <f t="shared" si="684"/>
        <v>0</v>
      </c>
      <c r="AQ1400" s="113" t="str">
        <f t="shared" si="685"/>
        <v/>
      </c>
      <c r="AR1400" s="113" t="str">
        <f t="shared" si="686"/>
        <v/>
      </c>
      <c r="AS1400" s="113">
        <f t="shared" si="687"/>
        <v>0</v>
      </c>
      <c r="AT1400" s="113">
        <f t="shared" si="688"/>
        <v>0</v>
      </c>
      <c r="AU1400" s="113">
        <f t="shared" si="689"/>
        <v>0</v>
      </c>
      <c r="AV1400" s="113">
        <f t="shared" si="690"/>
        <v>0</v>
      </c>
      <c r="AX1400" s="68" t="str">
        <f>IF(BC1400="","",IF(BC1400&gt;0,COUNT($AY$2:AY1400),""))</f>
        <v/>
      </c>
      <c r="AY1400" s="113" t="str">
        <f t="shared" si="691"/>
        <v/>
      </c>
      <c r="AZ1400" s="113" t="str">
        <f t="shared" si="692"/>
        <v/>
      </c>
      <c r="BA1400" s="113" t="str">
        <f t="shared" si="693"/>
        <v/>
      </c>
      <c r="BB1400" s="113" t="str">
        <f t="shared" si="694"/>
        <v/>
      </c>
      <c r="BC1400" s="113" t="str">
        <f t="shared" si="695"/>
        <v/>
      </c>
      <c r="BD1400" s="113" t="str">
        <f t="shared" si="696"/>
        <v/>
      </c>
      <c r="BE1400" s="113" t="str">
        <f t="shared" si="697"/>
        <v/>
      </c>
      <c r="BF1400" s="113" t="str">
        <f t="shared" si="698"/>
        <v/>
      </c>
      <c r="BG1400" s="113" t="str">
        <f t="shared" si="699"/>
        <v/>
      </c>
      <c r="BH1400" s="113" t="str">
        <f t="shared" si="700"/>
        <v/>
      </c>
      <c r="BI1400" s="113" t="str">
        <f t="shared" si="701"/>
        <v/>
      </c>
      <c r="BJ1400" s="113" t="str">
        <f t="shared" si="702"/>
        <v/>
      </c>
      <c r="BK1400" s="113" t="str">
        <f t="shared" si="703"/>
        <v/>
      </c>
      <c r="BL1400" s="113" t="str">
        <f t="shared" si="704"/>
        <v/>
      </c>
      <c r="BM1400" s="113" t="str">
        <f t="shared" si="705"/>
        <v/>
      </c>
      <c r="BN1400" s="113" t="str">
        <f t="shared" si="706"/>
        <v/>
      </c>
    </row>
    <row r="1401" spans="1:66">
      <c r="A1401" s="111">
        <f>IF('Data Entry'!$H$4="","",'Data Entry'!$H$4)</f>
        <v>8</v>
      </c>
      <c r="B1401" s="111" t="str">
        <f>IF('Data Entry'!B1406="","",'Data Entry'!B1406)</f>
        <v/>
      </c>
      <c r="C1401" s="111" t="str">
        <f>IF('Data Entry'!C1406="","",'Data Entry'!C1406)</f>
        <v/>
      </c>
      <c r="D1401" s="114" t="str">
        <f>IF('Data Entry'!D1406="","",'Data Entry'!D1406)</f>
        <v/>
      </c>
      <c r="E1401" s="111" t="str">
        <f>IF('Data Entry'!E1406="","",UPPER('Data Entry'!E1406))</f>
        <v/>
      </c>
      <c r="F1401" s="111"/>
      <c r="G1401" s="111" t="str">
        <f>IF('Data Entry'!F1406="","",UPPER('Data Entry'!F1406))</f>
        <v/>
      </c>
      <c r="H1401" s="111"/>
      <c r="I1401" s="111"/>
      <c r="J1401" s="111"/>
      <c r="K1401" s="111" t="str">
        <f>IF('Data Entry'!G1406="","",'Data Entry'!G1406)</f>
        <v/>
      </c>
      <c r="L1401" s="111" t="str">
        <f>IF('Data Entry'!H1406="","",'Data Entry'!H1406)</f>
        <v/>
      </c>
      <c r="M1401" s="111"/>
      <c r="N1401" s="111"/>
      <c r="O1401" s="111"/>
      <c r="P1401" s="111"/>
      <c r="Q1401" s="111"/>
      <c r="R1401" s="111"/>
      <c r="S1401" s="111"/>
      <c r="T1401" s="111"/>
      <c r="U1401" s="111"/>
      <c r="V1401" s="111"/>
      <c r="W1401" s="111"/>
      <c r="X1401" s="111"/>
      <c r="Y1401" s="111"/>
      <c r="Z1401" s="111"/>
      <c r="AA1401" s="111"/>
      <c r="AB1401" s="111"/>
      <c r="AC1401" s="111"/>
      <c r="AD1401" s="111"/>
      <c r="AE1401" s="112"/>
      <c r="AF1401" s="68" t="str">
        <f>IF(AK1401="","",IF(AK1401&gt;0,COUNT($AG$2:AG1401),""))</f>
        <v/>
      </c>
      <c r="AG1401" s="113">
        <f t="shared" si="675"/>
        <v>8</v>
      </c>
      <c r="AH1401" s="113" t="str">
        <f t="shared" si="676"/>
        <v/>
      </c>
      <c r="AI1401" s="113" t="str">
        <f t="shared" si="677"/>
        <v/>
      </c>
      <c r="AJ1401" s="113" t="str">
        <f t="shared" si="678"/>
        <v/>
      </c>
      <c r="AK1401" s="113" t="str">
        <f t="shared" si="679"/>
        <v/>
      </c>
      <c r="AL1401" s="113">
        <f t="shared" si="680"/>
        <v>0</v>
      </c>
      <c r="AM1401" s="113" t="str">
        <f t="shared" si="681"/>
        <v/>
      </c>
      <c r="AN1401" s="113">
        <f t="shared" si="682"/>
        <v>0</v>
      </c>
      <c r="AO1401" s="113">
        <f t="shared" si="683"/>
        <v>0</v>
      </c>
      <c r="AP1401" s="113">
        <f t="shared" si="684"/>
        <v>0</v>
      </c>
      <c r="AQ1401" s="113" t="str">
        <f t="shared" si="685"/>
        <v/>
      </c>
      <c r="AR1401" s="113" t="str">
        <f t="shared" si="686"/>
        <v/>
      </c>
      <c r="AS1401" s="113">
        <f t="shared" si="687"/>
        <v>0</v>
      </c>
      <c r="AT1401" s="113">
        <f t="shared" si="688"/>
        <v>0</v>
      </c>
      <c r="AU1401" s="113">
        <f t="shared" si="689"/>
        <v>0</v>
      </c>
      <c r="AV1401" s="113">
        <f t="shared" si="690"/>
        <v>0</v>
      </c>
      <c r="AX1401" s="68" t="str">
        <f>IF(BC1401="","",IF(BC1401&gt;0,COUNT($AY$2:AY1401),""))</f>
        <v/>
      </c>
      <c r="AY1401" s="113" t="str">
        <f t="shared" si="691"/>
        <v/>
      </c>
      <c r="AZ1401" s="113" t="str">
        <f t="shared" si="692"/>
        <v/>
      </c>
      <c r="BA1401" s="113" t="str">
        <f t="shared" si="693"/>
        <v/>
      </c>
      <c r="BB1401" s="113" t="str">
        <f t="shared" si="694"/>
        <v/>
      </c>
      <c r="BC1401" s="113" t="str">
        <f t="shared" si="695"/>
        <v/>
      </c>
      <c r="BD1401" s="113" t="str">
        <f t="shared" si="696"/>
        <v/>
      </c>
      <c r="BE1401" s="113" t="str">
        <f t="shared" si="697"/>
        <v/>
      </c>
      <c r="BF1401" s="113" t="str">
        <f t="shared" si="698"/>
        <v/>
      </c>
      <c r="BG1401" s="113" t="str">
        <f t="shared" si="699"/>
        <v/>
      </c>
      <c r="BH1401" s="113" t="str">
        <f t="shared" si="700"/>
        <v/>
      </c>
      <c r="BI1401" s="113" t="str">
        <f t="shared" si="701"/>
        <v/>
      </c>
      <c r="BJ1401" s="113" t="str">
        <f t="shared" si="702"/>
        <v/>
      </c>
      <c r="BK1401" s="113" t="str">
        <f t="shared" si="703"/>
        <v/>
      </c>
      <c r="BL1401" s="113" t="str">
        <f t="shared" si="704"/>
        <v/>
      </c>
      <c r="BM1401" s="113" t="str">
        <f t="shared" si="705"/>
        <v/>
      </c>
      <c r="BN1401" s="113" t="str">
        <f t="shared" si="706"/>
        <v/>
      </c>
    </row>
    <row r="1402" spans="1:66">
      <c r="A1402" s="111">
        <f>IF('Data Entry'!$H$4="","",'Data Entry'!$H$4)</f>
        <v>8</v>
      </c>
      <c r="B1402" s="111" t="str">
        <f>IF('Data Entry'!B1407="","",'Data Entry'!B1407)</f>
        <v/>
      </c>
      <c r="C1402" s="111" t="str">
        <f>IF('Data Entry'!C1407="","",'Data Entry'!C1407)</f>
        <v/>
      </c>
      <c r="D1402" s="114" t="str">
        <f>IF('Data Entry'!D1407="","",'Data Entry'!D1407)</f>
        <v/>
      </c>
      <c r="E1402" s="111" t="str">
        <f>IF('Data Entry'!E1407="","",UPPER('Data Entry'!E1407))</f>
        <v/>
      </c>
      <c r="F1402" s="111"/>
      <c r="G1402" s="111" t="str">
        <f>IF('Data Entry'!F1407="","",UPPER('Data Entry'!F1407))</f>
        <v/>
      </c>
      <c r="H1402" s="111"/>
      <c r="I1402" s="111"/>
      <c r="J1402" s="111"/>
      <c r="K1402" s="111" t="str">
        <f>IF('Data Entry'!G1407="","",'Data Entry'!G1407)</f>
        <v/>
      </c>
      <c r="L1402" s="111" t="str">
        <f>IF('Data Entry'!H1407="","",'Data Entry'!H1407)</f>
        <v/>
      </c>
      <c r="M1402" s="111"/>
      <c r="N1402" s="111"/>
      <c r="O1402" s="111"/>
      <c r="P1402" s="111"/>
      <c r="Q1402" s="111"/>
      <c r="R1402" s="111"/>
      <c r="S1402" s="111"/>
      <c r="T1402" s="111"/>
      <c r="U1402" s="111"/>
      <c r="V1402" s="111"/>
      <c r="W1402" s="111"/>
      <c r="X1402" s="111"/>
      <c r="Y1402" s="111"/>
      <c r="Z1402" s="111"/>
      <c r="AA1402" s="111"/>
      <c r="AB1402" s="111"/>
      <c r="AC1402" s="111"/>
      <c r="AD1402" s="111"/>
      <c r="AE1402" s="112"/>
      <c r="AF1402" s="68" t="str">
        <f>IF(AK1402="","",IF(AK1402&gt;0,COUNT($AG$2:AG1402),""))</f>
        <v/>
      </c>
      <c r="AG1402" s="113">
        <f t="shared" si="675"/>
        <v>8</v>
      </c>
      <c r="AH1402" s="113" t="str">
        <f t="shared" si="676"/>
        <v/>
      </c>
      <c r="AI1402" s="113" t="str">
        <f t="shared" si="677"/>
        <v/>
      </c>
      <c r="AJ1402" s="113" t="str">
        <f t="shared" si="678"/>
        <v/>
      </c>
      <c r="AK1402" s="113" t="str">
        <f t="shared" si="679"/>
        <v/>
      </c>
      <c r="AL1402" s="113">
        <f t="shared" si="680"/>
        <v>0</v>
      </c>
      <c r="AM1402" s="113" t="str">
        <f t="shared" si="681"/>
        <v/>
      </c>
      <c r="AN1402" s="113">
        <f t="shared" si="682"/>
        <v>0</v>
      </c>
      <c r="AO1402" s="113">
        <f t="shared" si="683"/>
        <v>0</v>
      </c>
      <c r="AP1402" s="113">
        <f t="shared" si="684"/>
        <v>0</v>
      </c>
      <c r="AQ1402" s="113" t="str">
        <f t="shared" si="685"/>
        <v/>
      </c>
      <c r="AR1402" s="113" t="str">
        <f t="shared" si="686"/>
        <v/>
      </c>
      <c r="AS1402" s="113">
        <f t="shared" si="687"/>
        <v>0</v>
      </c>
      <c r="AT1402" s="113">
        <f t="shared" si="688"/>
        <v>0</v>
      </c>
      <c r="AU1402" s="113">
        <f t="shared" si="689"/>
        <v>0</v>
      </c>
      <c r="AV1402" s="113">
        <f t="shared" si="690"/>
        <v>0</v>
      </c>
      <c r="AX1402" s="68" t="str">
        <f>IF(BC1402="","",IF(BC1402&gt;0,COUNT($AY$2:AY1402),""))</f>
        <v/>
      </c>
      <c r="AY1402" s="113" t="str">
        <f t="shared" si="691"/>
        <v/>
      </c>
      <c r="AZ1402" s="113" t="str">
        <f t="shared" si="692"/>
        <v/>
      </c>
      <c r="BA1402" s="113" t="str">
        <f t="shared" si="693"/>
        <v/>
      </c>
      <c r="BB1402" s="113" t="str">
        <f t="shared" si="694"/>
        <v/>
      </c>
      <c r="BC1402" s="113" t="str">
        <f t="shared" si="695"/>
        <v/>
      </c>
      <c r="BD1402" s="113" t="str">
        <f t="shared" si="696"/>
        <v/>
      </c>
      <c r="BE1402" s="113" t="str">
        <f t="shared" si="697"/>
        <v/>
      </c>
      <c r="BF1402" s="113" t="str">
        <f t="shared" si="698"/>
        <v/>
      </c>
      <c r="BG1402" s="113" t="str">
        <f t="shared" si="699"/>
        <v/>
      </c>
      <c r="BH1402" s="113" t="str">
        <f t="shared" si="700"/>
        <v/>
      </c>
      <c r="BI1402" s="113" t="str">
        <f t="shared" si="701"/>
        <v/>
      </c>
      <c r="BJ1402" s="113" t="str">
        <f t="shared" si="702"/>
        <v/>
      </c>
      <c r="BK1402" s="113" t="str">
        <f t="shared" si="703"/>
        <v/>
      </c>
      <c r="BL1402" s="113" t="str">
        <f t="shared" si="704"/>
        <v/>
      </c>
      <c r="BM1402" s="113" t="str">
        <f t="shared" si="705"/>
        <v/>
      </c>
      <c r="BN1402" s="113" t="str">
        <f t="shared" si="706"/>
        <v/>
      </c>
    </row>
    <row r="1403" spans="1:66">
      <c r="A1403" s="111">
        <f>IF('Data Entry'!$H$4="","",'Data Entry'!$H$4)</f>
        <v>8</v>
      </c>
      <c r="B1403" s="111" t="str">
        <f>IF('Data Entry'!B1408="","",'Data Entry'!B1408)</f>
        <v/>
      </c>
      <c r="C1403" s="111" t="str">
        <f>IF('Data Entry'!C1408="","",'Data Entry'!C1408)</f>
        <v/>
      </c>
      <c r="D1403" s="114" t="str">
        <f>IF('Data Entry'!D1408="","",'Data Entry'!D1408)</f>
        <v/>
      </c>
      <c r="E1403" s="111" t="str">
        <f>IF('Data Entry'!E1408="","",UPPER('Data Entry'!E1408))</f>
        <v/>
      </c>
      <c r="F1403" s="111"/>
      <c r="G1403" s="111" t="str">
        <f>IF('Data Entry'!F1408="","",UPPER('Data Entry'!F1408))</f>
        <v/>
      </c>
      <c r="H1403" s="111"/>
      <c r="I1403" s="111"/>
      <c r="J1403" s="111"/>
      <c r="K1403" s="111" t="str">
        <f>IF('Data Entry'!G1408="","",'Data Entry'!G1408)</f>
        <v/>
      </c>
      <c r="L1403" s="111" t="str">
        <f>IF('Data Entry'!H1408="","",'Data Entry'!H1408)</f>
        <v/>
      </c>
      <c r="M1403" s="111"/>
      <c r="N1403" s="111"/>
      <c r="O1403" s="111"/>
      <c r="P1403" s="111"/>
      <c r="Q1403" s="111"/>
      <c r="R1403" s="111"/>
      <c r="S1403" s="111"/>
      <c r="T1403" s="111"/>
      <c r="U1403" s="111"/>
      <c r="V1403" s="111"/>
      <c r="W1403" s="111"/>
      <c r="X1403" s="111"/>
      <c r="Y1403" s="111"/>
      <c r="Z1403" s="111"/>
      <c r="AA1403" s="111"/>
      <c r="AB1403" s="111"/>
      <c r="AC1403" s="111"/>
      <c r="AD1403" s="111"/>
      <c r="AE1403" s="112"/>
      <c r="AF1403" s="68" t="str">
        <f>IF(AK1403="","",IF(AK1403&gt;0,COUNT($AG$2:AG1403),""))</f>
        <v/>
      </c>
      <c r="AG1403" s="113">
        <f t="shared" si="675"/>
        <v>8</v>
      </c>
      <c r="AH1403" s="113" t="str">
        <f t="shared" si="676"/>
        <v/>
      </c>
      <c r="AI1403" s="113" t="str">
        <f t="shared" si="677"/>
        <v/>
      </c>
      <c r="AJ1403" s="113" t="str">
        <f t="shared" si="678"/>
        <v/>
      </c>
      <c r="AK1403" s="113" t="str">
        <f t="shared" si="679"/>
        <v/>
      </c>
      <c r="AL1403" s="113">
        <f t="shared" si="680"/>
        <v>0</v>
      </c>
      <c r="AM1403" s="113" t="str">
        <f t="shared" si="681"/>
        <v/>
      </c>
      <c r="AN1403" s="113">
        <f t="shared" si="682"/>
        <v>0</v>
      </c>
      <c r="AO1403" s="113">
        <f t="shared" si="683"/>
        <v>0</v>
      </c>
      <c r="AP1403" s="113">
        <f t="shared" si="684"/>
        <v>0</v>
      </c>
      <c r="AQ1403" s="113" t="str">
        <f t="shared" si="685"/>
        <v/>
      </c>
      <c r="AR1403" s="113" t="str">
        <f t="shared" si="686"/>
        <v/>
      </c>
      <c r="AS1403" s="113">
        <f t="shared" si="687"/>
        <v>0</v>
      </c>
      <c r="AT1403" s="113">
        <f t="shared" si="688"/>
        <v>0</v>
      </c>
      <c r="AU1403" s="113">
        <f t="shared" si="689"/>
        <v>0</v>
      </c>
      <c r="AV1403" s="113">
        <f t="shared" si="690"/>
        <v>0</v>
      </c>
      <c r="AX1403" s="68" t="str">
        <f>IF(BC1403="","",IF(BC1403&gt;0,COUNT($AY$2:AY1403),""))</f>
        <v/>
      </c>
      <c r="AY1403" s="113" t="str">
        <f t="shared" si="691"/>
        <v/>
      </c>
      <c r="AZ1403" s="113" t="str">
        <f t="shared" si="692"/>
        <v/>
      </c>
      <c r="BA1403" s="113" t="str">
        <f t="shared" si="693"/>
        <v/>
      </c>
      <c r="BB1403" s="113" t="str">
        <f t="shared" si="694"/>
        <v/>
      </c>
      <c r="BC1403" s="113" t="str">
        <f t="shared" si="695"/>
        <v/>
      </c>
      <c r="BD1403" s="113" t="str">
        <f t="shared" si="696"/>
        <v/>
      </c>
      <c r="BE1403" s="113" t="str">
        <f t="shared" si="697"/>
        <v/>
      </c>
      <c r="BF1403" s="113" t="str">
        <f t="shared" si="698"/>
        <v/>
      </c>
      <c r="BG1403" s="113" t="str">
        <f t="shared" si="699"/>
        <v/>
      </c>
      <c r="BH1403" s="113" t="str">
        <f t="shared" si="700"/>
        <v/>
      </c>
      <c r="BI1403" s="113" t="str">
        <f t="shared" si="701"/>
        <v/>
      </c>
      <c r="BJ1403" s="113" t="str">
        <f t="shared" si="702"/>
        <v/>
      </c>
      <c r="BK1403" s="113" t="str">
        <f t="shared" si="703"/>
        <v/>
      </c>
      <c r="BL1403" s="113" t="str">
        <f t="shared" si="704"/>
        <v/>
      </c>
      <c r="BM1403" s="113" t="str">
        <f t="shared" si="705"/>
        <v/>
      </c>
      <c r="BN1403" s="113" t="str">
        <f t="shared" si="706"/>
        <v/>
      </c>
    </row>
    <row r="1404" spans="1:66">
      <c r="A1404" s="111">
        <f>IF('Data Entry'!$H$4="","",'Data Entry'!$H$4)</f>
        <v>8</v>
      </c>
      <c r="B1404" s="111" t="str">
        <f>IF('Data Entry'!B1409="","",'Data Entry'!B1409)</f>
        <v/>
      </c>
      <c r="C1404" s="111" t="str">
        <f>IF('Data Entry'!C1409="","",'Data Entry'!C1409)</f>
        <v/>
      </c>
      <c r="D1404" s="114" t="str">
        <f>IF('Data Entry'!D1409="","",'Data Entry'!D1409)</f>
        <v/>
      </c>
      <c r="E1404" s="111" t="str">
        <f>IF('Data Entry'!E1409="","",UPPER('Data Entry'!E1409))</f>
        <v/>
      </c>
      <c r="F1404" s="111"/>
      <c r="G1404" s="111" t="str">
        <f>IF('Data Entry'!F1409="","",UPPER('Data Entry'!F1409))</f>
        <v/>
      </c>
      <c r="H1404" s="111"/>
      <c r="I1404" s="111"/>
      <c r="J1404" s="111"/>
      <c r="K1404" s="111" t="str">
        <f>IF('Data Entry'!G1409="","",'Data Entry'!G1409)</f>
        <v/>
      </c>
      <c r="L1404" s="111" t="str">
        <f>IF('Data Entry'!H1409="","",'Data Entry'!H1409)</f>
        <v/>
      </c>
      <c r="M1404" s="111"/>
      <c r="N1404" s="111"/>
      <c r="O1404" s="111"/>
      <c r="P1404" s="111"/>
      <c r="Q1404" s="111"/>
      <c r="R1404" s="111"/>
      <c r="S1404" s="111"/>
      <c r="T1404" s="111"/>
      <c r="U1404" s="111"/>
      <c r="V1404" s="111"/>
      <c r="W1404" s="111"/>
      <c r="X1404" s="111"/>
      <c r="Y1404" s="111"/>
      <c r="Z1404" s="111"/>
      <c r="AA1404" s="111"/>
      <c r="AB1404" s="111"/>
      <c r="AC1404" s="111"/>
      <c r="AD1404" s="111"/>
      <c r="AE1404" s="112"/>
      <c r="AF1404" s="68" t="str">
        <f>IF(AK1404="","",IF(AK1404&gt;0,COUNT($AG$2:AG1404),""))</f>
        <v/>
      </c>
      <c r="AG1404" s="113">
        <f t="shared" si="675"/>
        <v>8</v>
      </c>
      <c r="AH1404" s="113" t="str">
        <f t="shared" si="676"/>
        <v/>
      </c>
      <c r="AI1404" s="113" t="str">
        <f t="shared" si="677"/>
        <v/>
      </c>
      <c r="AJ1404" s="113" t="str">
        <f t="shared" si="678"/>
        <v/>
      </c>
      <c r="AK1404" s="113" t="str">
        <f t="shared" si="679"/>
        <v/>
      </c>
      <c r="AL1404" s="113">
        <f t="shared" si="680"/>
        <v>0</v>
      </c>
      <c r="AM1404" s="113" t="str">
        <f t="shared" si="681"/>
        <v/>
      </c>
      <c r="AN1404" s="113">
        <f t="shared" si="682"/>
        <v>0</v>
      </c>
      <c r="AO1404" s="113">
        <f t="shared" si="683"/>
        <v>0</v>
      </c>
      <c r="AP1404" s="113">
        <f t="shared" si="684"/>
        <v>0</v>
      </c>
      <c r="AQ1404" s="113" t="str">
        <f t="shared" si="685"/>
        <v/>
      </c>
      <c r="AR1404" s="113" t="str">
        <f t="shared" si="686"/>
        <v/>
      </c>
      <c r="AS1404" s="113">
        <f t="shared" si="687"/>
        <v>0</v>
      </c>
      <c r="AT1404" s="113">
        <f t="shared" si="688"/>
        <v>0</v>
      </c>
      <c r="AU1404" s="113">
        <f t="shared" si="689"/>
        <v>0</v>
      </c>
      <c r="AV1404" s="113">
        <f t="shared" si="690"/>
        <v>0</v>
      </c>
      <c r="AX1404" s="68" t="str">
        <f>IF(BC1404="","",IF(BC1404&gt;0,COUNT($AY$2:AY1404),""))</f>
        <v/>
      </c>
      <c r="AY1404" s="113" t="str">
        <f t="shared" si="691"/>
        <v/>
      </c>
      <c r="AZ1404" s="113" t="str">
        <f t="shared" si="692"/>
        <v/>
      </c>
      <c r="BA1404" s="113" t="str">
        <f t="shared" si="693"/>
        <v/>
      </c>
      <c r="BB1404" s="113" t="str">
        <f t="shared" si="694"/>
        <v/>
      </c>
      <c r="BC1404" s="113" t="str">
        <f t="shared" si="695"/>
        <v/>
      </c>
      <c r="BD1404" s="113" t="str">
        <f t="shared" si="696"/>
        <v/>
      </c>
      <c r="BE1404" s="113" t="str">
        <f t="shared" si="697"/>
        <v/>
      </c>
      <c r="BF1404" s="113" t="str">
        <f t="shared" si="698"/>
        <v/>
      </c>
      <c r="BG1404" s="113" t="str">
        <f t="shared" si="699"/>
        <v/>
      </c>
      <c r="BH1404" s="113" t="str">
        <f t="shared" si="700"/>
        <v/>
      </c>
      <c r="BI1404" s="113" t="str">
        <f t="shared" si="701"/>
        <v/>
      </c>
      <c r="BJ1404" s="113" t="str">
        <f t="shared" si="702"/>
        <v/>
      </c>
      <c r="BK1404" s="113" t="str">
        <f t="shared" si="703"/>
        <v/>
      </c>
      <c r="BL1404" s="113" t="str">
        <f t="shared" si="704"/>
        <v/>
      </c>
      <c r="BM1404" s="113" t="str">
        <f t="shared" si="705"/>
        <v/>
      </c>
      <c r="BN1404" s="113" t="str">
        <f t="shared" si="706"/>
        <v/>
      </c>
    </row>
    <row r="1405" spans="1:66">
      <c r="A1405" s="111">
        <f>IF('Data Entry'!$H$4="","",'Data Entry'!$H$4)</f>
        <v>8</v>
      </c>
      <c r="B1405" s="111" t="str">
        <f>IF('Data Entry'!B1410="","",'Data Entry'!B1410)</f>
        <v/>
      </c>
      <c r="C1405" s="111" t="str">
        <f>IF('Data Entry'!C1410="","",'Data Entry'!C1410)</f>
        <v/>
      </c>
      <c r="D1405" s="114" t="str">
        <f>IF('Data Entry'!D1410="","",'Data Entry'!D1410)</f>
        <v/>
      </c>
      <c r="E1405" s="111" t="str">
        <f>IF('Data Entry'!E1410="","",UPPER('Data Entry'!E1410))</f>
        <v/>
      </c>
      <c r="F1405" s="111"/>
      <c r="G1405" s="111" t="str">
        <f>IF('Data Entry'!F1410="","",UPPER('Data Entry'!F1410))</f>
        <v/>
      </c>
      <c r="H1405" s="111"/>
      <c r="I1405" s="111"/>
      <c r="J1405" s="111"/>
      <c r="K1405" s="111" t="str">
        <f>IF('Data Entry'!G1410="","",'Data Entry'!G1410)</f>
        <v/>
      </c>
      <c r="L1405" s="111" t="str">
        <f>IF('Data Entry'!H1410="","",'Data Entry'!H1410)</f>
        <v/>
      </c>
      <c r="M1405" s="111"/>
      <c r="N1405" s="111"/>
      <c r="O1405" s="111"/>
      <c r="P1405" s="111"/>
      <c r="Q1405" s="111"/>
      <c r="R1405" s="111"/>
      <c r="S1405" s="111"/>
      <c r="T1405" s="111"/>
      <c r="U1405" s="111"/>
      <c r="V1405" s="111"/>
      <c r="W1405" s="111"/>
      <c r="X1405" s="111"/>
      <c r="Y1405" s="111"/>
      <c r="Z1405" s="111"/>
      <c r="AA1405" s="111"/>
      <c r="AB1405" s="111"/>
      <c r="AC1405" s="111"/>
      <c r="AD1405" s="111"/>
      <c r="AE1405" s="112"/>
      <c r="AF1405" s="68" t="str">
        <f>IF(AK1405="","",IF(AK1405&gt;0,COUNT($AG$2:AG1405),""))</f>
        <v/>
      </c>
      <c r="AG1405" s="113">
        <f t="shared" si="675"/>
        <v>8</v>
      </c>
      <c r="AH1405" s="113" t="str">
        <f t="shared" si="676"/>
        <v/>
      </c>
      <c r="AI1405" s="113" t="str">
        <f t="shared" si="677"/>
        <v/>
      </c>
      <c r="AJ1405" s="113" t="str">
        <f t="shared" si="678"/>
        <v/>
      </c>
      <c r="AK1405" s="113" t="str">
        <f t="shared" si="679"/>
        <v/>
      </c>
      <c r="AL1405" s="113">
        <f t="shared" si="680"/>
        <v>0</v>
      </c>
      <c r="AM1405" s="113" t="str">
        <f t="shared" si="681"/>
        <v/>
      </c>
      <c r="AN1405" s="113">
        <f t="shared" si="682"/>
        <v>0</v>
      </c>
      <c r="AO1405" s="113">
        <f t="shared" si="683"/>
        <v>0</v>
      </c>
      <c r="AP1405" s="113">
        <f t="shared" si="684"/>
        <v>0</v>
      </c>
      <c r="AQ1405" s="113" t="str">
        <f t="shared" si="685"/>
        <v/>
      </c>
      <c r="AR1405" s="113" t="str">
        <f t="shared" si="686"/>
        <v/>
      </c>
      <c r="AS1405" s="113">
        <f t="shared" si="687"/>
        <v>0</v>
      </c>
      <c r="AT1405" s="113">
        <f t="shared" si="688"/>
        <v>0</v>
      </c>
      <c r="AU1405" s="113">
        <f t="shared" si="689"/>
        <v>0</v>
      </c>
      <c r="AV1405" s="113">
        <f t="shared" si="690"/>
        <v>0</v>
      </c>
      <c r="AX1405" s="68" t="str">
        <f>IF(BC1405="","",IF(BC1405&gt;0,COUNT($AY$2:AY1405),""))</f>
        <v/>
      </c>
      <c r="AY1405" s="113" t="str">
        <f t="shared" si="691"/>
        <v/>
      </c>
      <c r="AZ1405" s="113" t="str">
        <f t="shared" si="692"/>
        <v/>
      </c>
      <c r="BA1405" s="113" t="str">
        <f t="shared" si="693"/>
        <v/>
      </c>
      <c r="BB1405" s="113" t="str">
        <f t="shared" si="694"/>
        <v/>
      </c>
      <c r="BC1405" s="113" t="str">
        <f t="shared" si="695"/>
        <v/>
      </c>
      <c r="BD1405" s="113" t="str">
        <f t="shared" si="696"/>
        <v/>
      </c>
      <c r="BE1405" s="113" t="str">
        <f t="shared" si="697"/>
        <v/>
      </c>
      <c r="BF1405" s="113" t="str">
        <f t="shared" si="698"/>
        <v/>
      </c>
      <c r="BG1405" s="113" t="str">
        <f t="shared" si="699"/>
        <v/>
      </c>
      <c r="BH1405" s="113" t="str">
        <f t="shared" si="700"/>
        <v/>
      </c>
      <c r="BI1405" s="113" t="str">
        <f t="shared" si="701"/>
        <v/>
      </c>
      <c r="BJ1405" s="113" t="str">
        <f t="shared" si="702"/>
        <v/>
      </c>
      <c r="BK1405" s="113" t="str">
        <f t="shared" si="703"/>
        <v/>
      </c>
      <c r="BL1405" s="113" t="str">
        <f t="shared" si="704"/>
        <v/>
      </c>
      <c r="BM1405" s="113" t="str">
        <f t="shared" si="705"/>
        <v/>
      </c>
      <c r="BN1405" s="113" t="str">
        <f t="shared" si="706"/>
        <v/>
      </c>
    </row>
    <row r="1406" spans="1:66">
      <c r="A1406" s="111">
        <f>IF('Data Entry'!$H$4="","",'Data Entry'!$H$4)</f>
        <v>8</v>
      </c>
      <c r="B1406" s="111" t="str">
        <f>IF('Data Entry'!B1411="","",'Data Entry'!B1411)</f>
        <v/>
      </c>
      <c r="C1406" s="111" t="str">
        <f>IF('Data Entry'!C1411="","",'Data Entry'!C1411)</f>
        <v/>
      </c>
      <c r="D1406" s="114" t="str">
        <f>IF('Data Entry'!D1411="","",'Data Entry'!D1411)</f>
        <v/>
      </c>
      <c r="E1406" s="111" t="str">
        <f>IF('Data Entry'!E1411="","",UPPER('Data Entry'!E1411))</f>
        <v/>
      </c>
      <c r="F1406" s="111"/>
      <c r="G1406" s="111" t="str">
        <f>IF('Data Entry'!F1411="","",UPPER('Data Entry'!F1411))</f>
        <v/>
      </c>
      <c r="H1406" s="111"/>
      <c r="I1406" s="111"/>
      <c r="J1406" s="111"/>
      <c r="K1406" s="111" t="str">
        <f>IF('Data Entry'!G1411="","",'Data Entry'!G1411)</f>
        <v/>
      </c>
      <c r="L1406" s="111" t="str">
        <f>IF('Data Entry'!H1411="","",'Data Entry'!H1411)</f>
        <v/>
      </c>
      <c r="M1406" s="111"/>
      <c r="N1406" s="111"/>
      <c r="O1406" s="111"/>
      <c r="P1406" s="111"/>
      <c r="Q1406" s="111"/>
      <c r="R1406" s="111"/>
      <c r="S1406" s="111"/>
      <c r="T1406" s="111"/>
      <c r="U1406" s="111"/>
      <c r="V1406" s="111"/>
      <c r="W1406" s="111"/>
      <c r="X1406" s="111"/>
      <c r="Y1406" s="111"/>
      <c r="Z1406" s="111"/>
      <c r="AA1406" s="111"/>
      <c r="AB1406" s="111"/>
      <c r="AC1406" s="111"/>
      <c r="AD1406" s="111"/>
      <c r="AE1406" s="112"/>
      <c r="AF1406" s="68" t="str">
        <f>IF(AK1406="","",IF(AK1406&gt;0,COUNT($AG$2:AG1406),""))</f>
        <v/>
      </c>
      <c r="AG1406" s="113">
        <f t="shared" si="675"/>
        <v>8</v>
      </c>
      <c r="AH1406" s="113" t="str">
        <f t="shared" si="676"/>
        <v/>
      </c>
      <c r="AI1406" s="113" t="str">
        <f t="shared" si="677"/>
        <v/>
      </c>
      <c r="AJ1406" s="113" t="str">
        <f t="shared" si="678"/>
        <v/>
      </c>
      <c r="AK1406" s="113" t="str">
        <f t="shared" si="679"/>
        <v/>
      </c>
      <c r="AL1406" s="113">
        <f t="shared" si="680"/>
        <v>0</v>
      </c>
      <c r="AM1406" s="113" t="str">
        <f t="shared" si="681"/>
        <v/>
      </c>
      <c r="AN1406" s="113">
        <f t="shared" si="682"/>
        <v>0</v>
      </c>
      <c r="AO1406" s="113">
        <f t="shared" si="683"/>
        <v>0</v>
      </c>
      <c r="AP1406" s="113">
        <f t="shared" si="684"/>
        <v>0</v>
      </c>
      <c r="AQ1406" s="113" t="str">
        <f t="shared" si="685"/>
        <v/>
      </c>
      <c r="AR1406" s="113" t="str">
        <f t="shared" si="686"/>
        <v/>
      </c>
      <c r="AS1406" s="113">
        <f t="shared" si="687"/>
        <v>0</v>
      </c>
      <c r="AT1406" s="113">
        <f t="shared" si="688"/>
        <v>0</v>
      </c>
      <c r="AU1406" s="113">
        <f t="shared" si="689"/>
        <v>0</v>
      </c>
      <c r="AV1406" s="113">
        <f t="shared" si="690"/>
        <v>0</v>
      </c>
      <c r="AX1406" s="68" t="str">
        <f>IF(BC1406="","",IF(BC1406&gt;0,COUNT($AY$2:AY1406),""))</f>
        <v/>
      </c>
      <c r="AY1406" s="113" t="str">
        <f t="shared" si="691"/>
        <v/>
      </c>
      <c r="AZ1406" s="113" t="str">
        <f t="shared" si="692"/>
        <v/>
      </c>
      <c r="BA1406" s="113" t="str">
        <f t="shared" si="693"/>
        <v/>
      </c>
      <c r="BB1406" s="113" t="str">
        <f t="shared" si="694"/>
        <v/>
      </c>
      <c r="BC1406" s="113" t="str">
        <f t="shared" si="695"/>
        <v/>
      </c>
      <c r="BD1406" s="113" t="str">
        <f t="shared" si="696"/>
        <v/>
      </c>
      <c r="BE1406" s="113" t="str">
        <f t="shared" si="697"/>
        <v/>
      </c>
      <c r="BF1406" s="113" t="str">
        <f t="shared" si="698"/>
        <v/>
      </c>
      <c r="BG1406" s="113" t="str">
        <f t="shared" si="699"/>
        <v/>
      </c>
      <c r="BH1406" s="113" t="str">
        <f t="shared" si="700"/>
        <v/>
      </c>
      <c r="BI1406" s="113" t="str">
        <f t="shared" si="701"/>
        <v/>
      </c>
      <c r="BJ1406" s="113" t="str">
        <f t="shared" si="702"/>
        <v/>
      </c>
      <c r="BK1406" s="113" t="str">
        <f t="shared" si="703"/>
        <v/>
      </c>
      <c r="BL1406" s="113" t="str">
        <f t="shared" si="704"/>
        <v/>
      </c>
      <c r="BM1406" s="113" t="str">
        <f t="shared" si="705"/>
        <v/>
      </c>
      <c r="BN1406" s="113" t="str">
        <f t="shared" si="706"/>
        <v/>
      </c>
    </row>
    <row r="1407" spans="1:66">
      <c r="A1407" s="111">
        <f>IF('Data Entry'!$H$4="","",'Data Entry'!$H$4)</f>
        <v>8</v>
      </c>
      <c r="B1407" s="111" t="str">
        <f>IF('Data Entry'!B1412="","",'Data Entry'!B1412)</f>
        <v/>
      </c>
      <c r="C1407" s="111" t="str">
        <f>IF('Data Entry'!C1412="","",'Data Entry'!C1412)</f>
        <v/>
      </c>
      <c r="D1407" s="114" t="str">
        <f>IF('Data Entry'!D1412="","",'Data Entry'!D1412)</f>
        <v/>
      </c>
      <c r="E1407" s="111" t="str">
        <f>IF('Data Entry'!E1412="","",UPPER('Data Entry'!E1412))</f>
        <v/>
      </c>
      <c r="F1407" s="111"/>
      <c r="G1407" s="111" t="str">
        <f>IF('Data Entry'!F1412="","",UPPER('Data Entry'!F1412))</f>
        <v/>
      </c>
      <c r="H1407" s="111"/>
      <c r="I1407" s="111"/>
      <c r="J1407" s="111"/>
      <c r="K1407" s="111" t="str">
        <f>IF('Data Entry'!G1412="","",'Data Entry'!G1412)</f>
        <v/>
      </c>
      <c r="L1407" s="111" t="str">
        <f>IF('Data Entry'!H1412="","",'Data Entry'!H1412)</f>
        <v/>
      </c>
      <c r="M1407" s="111"/>
      <c r="N1407" s="111"/>
      <c r="O1407" s="111"/>
      <c r="P1407" s="111"/>
      <c r="Q1407" s="111"/>
      <c r="R1407" s="111"/>
      <c r="S1407" s="111"/>
      <c r="T1407" s="111"/>
      <c r="U1407" s="111"/>
      <c r="V1407" s="111"/>
      <c r="W1407" s="111"/>
      <c r="X1407" s="111"/>
      <c r="Y1407" s="111"/>
      <c r="Z1407" s="111"/>
      <c r="AA1407" s="111"/>
      <c r="AB1407" s="111"/>
      <c r="AC1407" s="111"/>
      <c r="AD1407" s="111"/>
      <c r="AE1407" s="112"/>
      <c r="AF1407" s="68" t="str">
        <f>IF(AK1407="","",IF(AK1407&gt;0,COUNT($AG$2:AG1407),""))</f>
        <v/>
      </c>
      <c r="AG1407" s="113">
        <f t="shared" si="675"/>
        <v>8</v>
      </c>
      <c r="AH1407" s="113" t="str">
        <f t="shared" si="676"/>
        <v/>
      </c>
      <c r="AI1407" s="113" t="str">
        <f t="shared" si="677"/>
        <v/>
      </c>
      <c r="AJ1407" s="113" t="str">
        <f t="shared" si="678"/>
        <v/>
      </c>
      <c r="AK1407" s="113" t="str">
        <f t="shared" si="679"/>
        <v/>
      </c>
      <c r="AL1407" s="113">
        <f t="shared" si="680"/>
        <v>0</v>
      </c>
      <c r="AM1407" s="113" t="str">
        <f t="shared" si="681"/>
        <v/>
      </c>
      <c r="AN1407" s="113">
        <f t="shared" si="682"/>
        <v>0</v>
      </c>
      <c r="AO1407" s="113">
        <f t="shared" si="683"/>
        <v>0</v>
      </c>
      <c r="AP1407" s="113">
        <f t="shared" si="684"/>
        <v>0</v>
      </c>
      <c r="AQ1407" s="113" t="str">
        <f t="shared" si="685"/>
        <v/>
      </c>
      <c r="AR1407" s="113" t="str">
        <f t="shared" si="686"/>
        <v/>
      </c>
      <c r="AS1407" s="113">
        <f t="shared" si="687"/>
        <v>0</v>
      </c>
      <c r="AT1407" s="113">
        <f t="shared" si="688"/>
        <v>0</v>
      </c>
      <c r="AU1407" s="113">
        <f t="shared" si="689"/>
        <v>0</v>
      </c>
      <c r="AV1407" s="113">
        <f t="shared" si="690"/>
        <v>0</v>
      </c>
      <c r="AX1407" s="68" t="str">
        <f>IF(BC1407="","",IF(BC1407&gt;0,COUNT($AY$2:AY1407),""))</f>
        <v/>
      </c>
      <c r="AY1407" s="113" t="str">
        <f t="shared" si="691"/>
        <v/>
      </c>
      <c r="AZ1407" s="113" t="str">
        <f t="shared" si="692"/>
        <v/>
      </c>
      <c r="BA1407" s="113" t="str">
        <f t="shared" si="693"/>
        <v/>
      </c>
      <c r="BB1407" s="113" t="str">
        <f t="shared" si="694"/>
        <v/>
      </c>
      <c r="BC1407" s="113" t="str">
        <f t="shared" si="695"/>
        <v/>
      </c>
      <c r="BD1407" s="113" t="str">
        <f t="shared" si="696"/>
        <v/>
      </c>
      <c r="BE1407" s="113" t="str">
        <f t="shared" si="697"/>
        <v/>
      </c>
      <c r="BF1407" s="113" t="str">
        <f t="shared" si="698"/>
        <v/>
      </c>
      <c r="BG1407" s="113" t="str">
        <f t="shared" si="699"/>
        <v/>
      </c>
      <c r="BH1407" s="113" t="str">
        <f t="shared" si="700"/>
        <v/>
      </c>
      <c r="BI1407" s="113" t="str">
        <f t="shared" si="701"/>
        <v/>
      </c>
      <c r="BJ1407" s="113" t="str">
        <f t="shared" si="702"/>
        <v/>
      </c>
      <c r="BK1407" s="113" t="str">
        <f t="shared" si="703"/>
        <v/>
      </c>
      <c r="BL1407" s="113" t="str">
        <f t="shared" si="704"/>
        <v/>
      </c>
      <c r="BM1407" s="113" t="str">
        <f t="shared" si="705"/>
        <v/>
      </c>
      <c r="BN1407" s="113" t="str">
        <f t="shared" si="706"/>
        <v/>
      </c>
    </row>
    <row r="1408" spans="1:66">
      <c r="A1408" s="111">
        <f>IF('Data Entry'!$H$4="","",'Data Entry'!$H$4)</f>
        <v>8</v>
      </c>
      <c r="B1408" s="111" t="str">
        <f>IF('Data Entry'!B1413="","",'Data Entry'!B1413)</f>
        <v/>
      </c>
      <c r="C1408" s="111" t="str">
        <f>IF('Data Entry'!C1413="","",'Data Entry'!C1413)</f>
        <v/>
      </c>
      <c r="D1408" s="114" t="str">
        <f>IF('Data Entry'!D1413="","",'Data Entry'!D1413)</f>
        <v/>
      </c>
      <c r="E1408" s="111" t="str">
        <f>IF('Data Entry'!E1413="","",UPPER('Data Entry'!E1413))</f>
        <v/>
      </c>
      <c r="F1408" s="111"/>
      <c r="G1408" s="111" t="str">
        <f>IF('Data Entry'!F1413="","",UPPER('Data Entry'!F1413))</f>
        <v/>
      </c>
      <c r="H1408" s="111"/>
      <c r="I1408" s="111"/>
      <c r="J1408" s="111"/>
      <c r="K1408" s="111" t="str">
        <f>IF('Data Entry'!G1413="","",'Data Entry'!G1413)</f>
        <v/>
      </c>
      <c r="L1408" s="111" t="str">
        <f>IF('Data Entry'!H1413="","",'Data Entry'!H1413)</f>
        <v/>
      </c>
      <c r="M1408" s="111"/>
      <c r="N1408" s="111"/>
      <c r="O1408" s="111"/>
      <c r="P1408" s="111"/>
      <c r="Q1408" s="111"/>
      <c r="R1408" s="111"/>
      <c r="S1408" s="111"/>
      <c r="T1408" s="111"/>
      <c r="U1408" s="111"/>
      <c r="V1408" s="111"/>
      <c r="W1408" s="111"/>
      <c r="X1408" s="111"/>
      <c r="Y1408" s="111"/>
      <c r="Z1408" s="111"/>
      <c r="AA1408" s="111"/>
      <c r="AB1408" s="111"/>
      <c r="AC1408" s="111"/>
      <c r="AD1408" s="111"/>
      <c r="AE1408" s="112"/>
      <c r="AF1408" s="68" t="str">
        <f>IF(AK1408="","",IF(AK1408&gt;0,COUNT($AG$2:AG1408),""))</f>
        <v/>
      </c>
      <c r="AG1408" s="113">
        <f t="shared" si="675"/>
        <v>8</v>
      </c>
      <c r="AH1408" s="113" t="str">
        <f t="shared" si="676"/>
        <v/>
      </c>
      <c r="AI1408" s="113" t="str">
        <f t="shared" si="677"/>
        <v/>
      </c>
      <c r="AJ1408" s="113" t="str">
        <f t="shared" si="678"/>
        <v/>
      </c>
      <c r="AK1408" s="113" t="str">
        <f t="shared" si="679"/>
        <v/>
      </c>
      <c r="AL1408" s="113">
        <f t="shared" si="680"/>
        <v>0</v>
      </c>
      <c r="AM1408" s="113" t="str">
        <f t="shared" si="681"/>
        <v/>
      </c>
      <c r="AN1408" s="113">
        <f t="shared" si="682"/>
        <v>0</v>
      </c>
      <c r="AO1408" s="113">
        <f t="shared" si="683"/>
        <v>0</v>
      </c>
      <c r="AP1408" s="113">
        <f t="shared" si="684"/>
        <v>0</v>
      </c>
      <c r="AQ1408" s="113" t="str">
        <f t="shared" si="685"/>
        <v/>
      </c>
      <c r="AR1408" s="113" t="str">
        <f t="shared" si="686"/>
        <v/>
      </c>
      <c r="AS1408" s="113">
        <f t="shared" si="687"/>
        <v>0</v>
      </c>
      <c r="AT1408" s="113">
        <f t="shared" si="688"/>
        <v>0</v>
      </c>
      <c r="AU1408" s="113">
        <f t="shared" si="689"/>
        <v>0</v>
      </c>
      <c r="AV1408" s="113">
        <f t="shared" si="690"/>
        <v>0</v>
      </c>
      <c r="AX1408" s="68" t="str">
        <f>IF(BC1408="","",IF(BC1408&gt;0,COUNT($AY$2:AY1408),""))</f>
        <v/>
      </c>
      <c r="AY1408" s="113" t="str">
        <f t="shared" si="691"/>
        <v/>
      </c>
      <c r="AZ1408" s="113" t="str">
        <f t="shared" si="692"/>
        <v/>
      </c>
      <c r="BA1408" s="113" t="str">
        <f t="shared" si="693"/>
        <v/>
      </c>
      <c r="BB1408" s="113" t="str">
        <f t="shared" si="694"/>
        <v/>
      </c>
      <c r="BC1408" s="113" t="str">
        <f t="shared" si="695"/>
        <v/>
      </c>
      <c r="BD1408" s="113" t="str">
        <f t="shared" si="696"/>
        <v/>
      </c>
      <c r="BE1408" s="113" t="str">
        <f t="shared" si="697"/>
        <v/>
      </c>
      <c r="BF1408" s="113" t="str">
        <f t="shared" si="698"/>
        <v/>
      </c>
      <c r="BG1408" s="113" t="str">
        <f t="shared" si="699"/>
        <v/>
      </c>
      <c r="BH1408" s="113" t="str">
        <f t="shared" si="700"/>
        <v/>
      </c>
      <c r="BI1408" s="113" t="str">
        <f t="shared" si="701"/>
        <v/>
      </c>
      <c r="BJ1408" s="113" t="str">
        <f t="shared" si="702"/>
        <v/>
      </c>
      <c r="BK1408" s="113" t="str">
        <f t="shared" si="703"/>
        <v/>
      </c>
      <c r="BL1408" s="113" t="str">
        <f t="shared" si="704"/>
        <v/>
      </c>
      <c r="BM1408" s="113" t="str">
        <f t="shared" si="705"/>
        <v/>
      </c>
      <c r="BN1408" s="113" t="str">
        <f t="shared" si="706"/>
        <v/>
      </c>
    </row>
    <row r="1409" spans="1:66">
      <c r="A1409" s="111">
        <f>IF('Data Entry'!$H$4="","",'Data Entry'!$H$4)</f>
        <v>8</v>
      </c>
      <c r="B1409" s="111" t="str">
        <f>IF('Data Entry'!B1414="","",'Data Entry'!B1414)</f>
        <v/>
      </c>
      <c r="C1409" s="111" t="str">
        <f>IF('Data Entry'!C1414="","",'Data Entry'!C1414)</f>
        <v/>
      </c>
      <c r="D1409" s="114" t="str">
        <f>IF('Data Entry'!D1414="","",'Data Entry'!D1414)</f>
        <v/>
      </c>
      <c r="E1409" s="111" t="str">
        <f>IF('Data Entry'!E1414="","",UPPER('Data Entry'!E1414))</f>
        <v/>
      </c>
      <c r="F1409" s="111"/>
      <c r="G1409" s="111" t="str">
        <f>IF('Data Entry'!F1414="","",UPPER('Data Entry'!F1414))</f>
        <v/>
      </c>
      <c r="H1409" s="111"/>
      <c r="I1409" s="111"/>
      <c r="J1409" s="111"/>
      <c r="K1409" s="111" t="str">
        <f>IF('Data Entry'!G1414="","",'Data Entry'!G1414)</f>
        <v/>
      </c>
      <c r="L1409" s="111" t="str">
        <f>IF('Data Entry'!H1414="","",'Data Entry'!H1414)</f>
        <v/>
      </c>
      <c r="M1409" s="111"/>
      <c r="N1409" s="111"/>
      <c r="O1409" s="111"/>
      <c r="P1409" s="111"/>
      <c r="Q1409" s="111"/>
      <c r="R1409" s="111"/>
      <c r="S1409" s="111"/>
      <c r="T1409" s="111"/>
      <c r="U1409" s="111"/>
      <c r="V1409" s="111"/>
      <c r="W1409" s="111"/>
      <c r="X1409" s="111"/>
      <c r="Y1409" s="111"/>
      <c r="Z1409" s="111"/>
      <c r="AA1409" s="111"/>
      <c r="AB1409" s="111"/>
      <c r="AC1409" s="111"/>
      <c r="AD1409" s="111"/>
      <c r="AE1409" s="112"/>
      <c r="AF1409" s="68" t="str">
        <f>IF(AK1409="","",IF(AK1409&gt;0,COUNT($AG$2:AG1409),""))</f>
        <v/>
      </c>
      <c r="AG1409" s="113">
        <f t="shared" si="675"/>
        <v>8</v>
      </c>
      <c r="AH1409" s="113" t="str">
        <f t="shared" si="676"/>
        <v/>
      </c>
      <c r="AI1409" s="113" t="str">
        <f t="shared" si="677"/>
        <v/>
      </c>
      <c r="AJ1409" s="113" t="str">
        <f t="shared" si="678"/>
        <v/>
      </c>
      <c r="AK1409" s="113" t="str">
        <f t="shared" si="679"/>
        <v/>
      </c>
      <c r="AL1409" s="113">
        <f t="shared" si="680"/>
        <v>0</v>
      </c>
      <c r="AM1409" s="113" t="str">
        <f t="shared" si="681"/>
        <v/>
      </c>
      <c r="AN1409" s="113">
        <f t="shared" si="682"/>
        <v>0</v>
      </c>
      <c r="AO1409" s="113">
        <f t="shared" si="683"/>
        <v>0</v>
      </c>
      <c r="AP1409" s="113">
        <f t="shared" si="684"/>
        <v>0</v>
      </c>
      <c r="AQ1409" s="113" t="str">
        <f t="shared" si="685"/>
        <v/>
      </c>
      <c r="AR1409" s="113" t="str">
        <f t="shared" si="686"/>
        <v/>
      </c>
      <c r="AS1409" s="113">
        <f t="shared" si="687"/>
        <v>0</v>
      </c>
      <c r="AT1409" s="113">
        <f t="shared" si="688"/>
        <v>0</v>
      </c>
      <c r="AU1409" s="113">
        <f t="shared" si="689"/>
        <v>0</v>
      </c>
      <c r="AV1409" s="113">
        <f t="shared" si="690"/>
        <v>0</v>
      </c>
      <c r="AX1409" s="68" t="str">
        <f>IF(BC1409="","",IF(BC1409&gt;0,COUNT($AY$2:AY1409),""))</f>
        <v/>
      </c>
      <c r="AY1409" s="113" t="str">
        <f t="shared" si="691"/>
        <v/>
      </c>
      <c r="AZ1409" s="113" t="str">
        <f t="shared" si="692"/>
        <v/>
      </c>
      <c r="BA1409" s="113" t="str">
        <f t="shared" si="693"/>
        <v/>
      </c>
      <c r="BB1409" s="113" t="str">
        <f t="shared" si="694"/>
        <v/>
      </c>
      <c r="BC1409" s="113" t="str">
        <f t="shared" si="695"/>
        <v/>
      </c>
      <c r="BD1409" s="113" t="str">
        <f t="shared" si="696"/>
        <v/>
      </c>
      <c r="BE1409" s="113" t="str">
        <f t="shared" si="697"/>
        <v/>
      </c>
      <c r="BF1409" s="113" t="str">
        <f t="shared" si="698"/>
        <v/>
      </c>
      <c r="BG1409" s="113" t="str">
        <f t="shared" si="699"/>
        <v/>
      </c>
      <c r="BH1409" s="113" t="str">
        <f t="shared" si="700"/>
        <v/>
      </c>
      <c r="BI1409" s="113" t="str">
        <f t="shared" si="701"/>
        <v/>
      </c>
      <c r="BJ1409" s="113" t="str">
        <f t="shared" si="702"/>
        <v/>
      </c>
      <c r="BK1409" s="113" t="str">
        <f t="shared" si="703"/>
        <v/>
      </c>
      <c r="BL1409" s="113" t="str">
        <f t="shared" si="704"/>
        <v/>
      </c>
      <c r="BM1409" s="113" t="str">
        <f t="shared" si="705"/>
        <v/>
      </c>
      <c r="BN1409" s="113" t="str">
        <f t="shared" si="706"/>
        <v/>
      </c>
    </row>
    <row r="1410" spans="1:66">
      <c r="A1410" s="111">
        <f>IF('Data Entry'!$H$4="","",'Data Entry'!$H$4)</f>
        <v>8</v>
      </c>
      <c r="B1410" s="111" t="str">
        <f>IF('Data Entry'!B1415="","",'Data Entry'!B1415)</f>
        <v/>
      </c>
      <c r="C1410" s="111" t="str">
        <f>IF('Data Entry'!C1415="","",'Data Entry'!C1415)</f>
        <v/>
      </c>
      <c r="D1410" s="114" t="str">
        <f>IF('Data Entry'!D1415="","",'Data Entry'!D1415)</f>
        <v/>
      </c>
      <c r="E1410" s="111" t="str">
        <f>IF('Data Entry'!E1415="","",UPPER('Data Entry'!E1415))</f>
        <v/>
      </c>
      <c r="F1410" s="111"/>
      <c r="G1410" s="111" t="str">
        <f>IF('Data Entry'!F1415="","",UPPER('Data Entry'!F1415))</f>
        <v/>
      </c>
      <c r="H1410" s="111"/>
      <c r="I1410" s="111"/>
      <c r="J1410" s="111"/>
      <c r="K1410" s="111" t="str">
        <f>IF('Data Entry'!G1415="","",'Data Entry'!G1415)</f>
        <v/>
      </c>
      <c r="L1410" s="111" t="str">
        <f>IF('Data Entry'!H1415="","",'Data Entry'!H1415)</f>
        <v/>
      </c>
      <c r="M1410" s="111"/>
      <c r="N1410" s="111"/>
      <c r="O1410" s="111"/>
      <c r="P1410" s="111"/>
      <c r="Q1410" s="111"/>
      <c r="R1410" s="111"/>
      <c r="S1410" s="111"/>
      <c r="T1410" s="111"/>
      <c r="U1410" s="111"/>
      <c r="V1410" s="111"/>
      <c r="W1410" s="111"/>
      <c r="X1410" s="111"/>
      <c r="Y1410" s="111"/>
      <c r="Z1410" s="111"/>
      <c r="AA1410" s="111"/>
      <c r="AB1410" s="111"/>
      <c r="AC1410" s="111"/>
      <c r="AD1410" s="111"/>
      <c r="AE1410" s="112"/>
      <c r="AF1410" s="68" t="str">
        <f>IF(AK1410="","",IF(AK1410&gt;0,COUNT($AG$2:AG1410),""))</f>
        <v/>
      </c>
      <c r="AG1410" s="113">
        <f t="shared" si="675"/>
        <v>8</v>
      </c>
      <c r="AH1410" s="113" t="str">
        <f t="shared" si="676"/>
        <v/>
      </c>
      <c r="AI1410" s="113" t="str">
        <f t="shared" si="677"/>
        <v/>
      </c>
      <c r="AJ1410" s="113" t="str">
        <f t="shared" si="678"/>
        <v/>
      </c>
      <c r="AK1410" s="113" t="str">
        <f t="shared" si="679"/>
        <v/>
      </c>
      <c r="AL1410" s="113">
        <f t="shared" si="680"/>
        <v>0</v>
      </c>
      <c r="AM1410" s="113" t="str">
        <f t="shared" si="681"/>
        <v/>
      </c>
      <c r="AN1410" s="113">
        <f t="shared" si="682"/>
        <v>0</v>
      </c>
      <c r="AO1410" s="113">
        <f t="shared" si="683"/>
        <v>0</v>
      </c>
      <c r="AP1410" s="113">
        <f t="shared" si="684"/>
        <v>0</v>
      </c>
      <c r="AQ1410" s="113" t="str">
        <f t="shared" si="685"/>
        <v/>
      </c>
      <c r="AR1410" s="113" t="str">
        <f t="shared" si="686"/>
        <v/>
      </c>
      <c r="AS1410" s="113">
        <f t="shared" si="687"/>
        <v>0</v>
      </c>
      <c r="AT1410" s="113">
        <f t="shared" si="688"/>
        <v>0</v>
      </c>
      <c r="AU1410" s="113">
        <f t="shared" si="689"/>
        <v>0</v>
      </c>
      <c r="AV1410" s="113">
        <f t="shared" si="690"/>
        <v>0</v>
      </c>
      <c r="AX1410" s="68" t="str">
        <f>IF(BC1410="","",IF(BC1410&gt;0,COUNT($AY$2:AY1410),""))</f>
        <v/>
      </c>
      <c r="AY1410" s="113" t="str">
        <f t="shared" si="691"/>
        <v/>
      </c>
      <c r="AZ1410" s="113" t="str">
        <f t="shared" si="692"/>
        <v/>
      </c>
      <c r="BA1410" s="113" t="str">
        <f t="shared" si="693"/>
        <v/>
      </c>
      <c r="BB1410" s="113" t="str">
        <f t="shared" si="694"/>
        <v/>
      </c>
      <c r="BC1410" s="113" t="str">
        <f t="shared" si="695"/>
        <v/>
      </c>
      <c r="BD1410" s="113" t="str">
        <f t="shared" si="696"/>
        <v/>
      </c>
      <c r="BE1410" s="113" t="str">
        <f t="shared" si="697"/>
        <v/>
      </c>
      <c r="BF1410" s="113" t="str">
        <f t="shared" si="698"/>
        <v/>
      </c>
      <c r="BG1410" s="113" t="str">
        <f t="shared" si="699"/>
        <v/>
      </c>
      <c r="BH1410" s="113" t="str">
        <f t="shared" si="700"/>
        <v/>
      </c>
      <c r="BI1410" s="113" t="str">
        <f t="shared" si="701"/>
        <v/>
      </c>
      <c r="BJ1410" s="113" t="str">
        <f t="shared" si="702"/>
        <v/>
      </c>
      <c r="BK1410" s="113" t="str">
        <f t="shared" si="703"/>
        <v/>
      </c>
      <c r="BL1410" s="113" t="str">
        <f t="shared" si="704"/>
        <v/>
      </c>
      <c r="BM1410" s="113" t="str">
        <f t="shared" si="705"/>
        <v/>
      </c>
      <c r="BN1410" s="113" t="str">
        <f t="shared" si="706"/>
        <v/>
      </c>
    </row>
    <row r="1411" spans="1:66">
      <c r="A1411" s="111">
        <f>IF('Data Entry'!$H$4="","",'Data Entry'!$H$4)</f>
        <v>8</v>
      </c>
      <c r="B1411" s="111" t="str">
        <f>IF('Data Entry'!B1416="","",'Data Entry'!B1416)</f>
        <v/>
      </c>
      <c r="C1411" s="111" t="str">
        <f>IF('Data Entry'!C1416="","",'Data Entry'!C1416)</f>
        <v/>
      </c>
      <c r="D1411" s="114" t="str">
        <f>IF('Data Entry'!D1416="","",'Data Entry'!D1416)</f>
        <v/>
      </c>
      <c r="E1411" s="111" t="str">
        <f>IF('Data Entry'!E1416="","",UPPER('Data Entry'!E1416))</f>
        <v/>
      </c>
      <c r="F1411" s="111"/>
      <c r="G1411" s="111" t="str">
        <f>IF('Data Entry'!F1416="","",UPPER('Data Entry'!F1416))</f>
        <v/>
      </c>
      <c r="H1411" s="111"/>
      <c r="I1411" s="111"/>
      <c r="J1411" s="111"/>
      <c r="K1411" s="111" t="str">
        <f>IF('Data Entry'!G1416="","",'Data Entry'!G1416)</f>
        <v/>
      </c>
      <c r="L1411" s="111" t="str">
        <f>IF('Data Entry'!H1416="","",'Data Entry'!H1416)</f>
        <v/>
      </c>
      <c r="M1411" s="111"/>
      <c r="N1411" s="111"/>
      <c r="O1411" s="111"/>
      <c r="P1411" s="111"/>
      <c r="Q1411" s="111"/>
      <c r="R1411" s="111"/>
      <c r="S1411" s="111"/>
      <c r="T1411" s="111"/>
      <c r="U1411" s="111"/>
      <c r="V1411" s="111"/>
      <c r="W1411" s="111"/>
      <c r="X1411" s="111"/>
      <c r="Y1411" s="111"/>
      <c r="Z1411" s="111"/>
      <c r="AA1411" s="111"/>
      <c r="AB1411" s="111"/>
      <c r="AC1411" s="111"/>
      <c r="AD1411" s="111"/>
      <c r="AE1411" s="112"/>
      <c r="AF1411" s="68" t="str">
        <f>IF(AK1411="","",IF(AK1411&gt;0,COUNT($AG$2:AG1411),""))</f>
        <v/>
      </c>
      <c r="AG1411" s="113">
        <f t="shared" ref="AG1411:AG1474" si="707">IF(AND($AJ$1=8,$A1411=8),A1411,"")</f>
        <v>8</v>
      </c>
      <c r="AH1411" s="113" t="str">
        <f t="shared" ref="AH1411:AH1474" si="708">IF(AND($AJ$1=8,$A1411=8),B1411,"")</f>
        <v/>
      </c>
      <c r="AI1411" s="113" t="str">
        <f t="shared" ref="AI1411:AI1474" si="709">IF(AND($AJ$1=8,$A1411=8),C1411,"")</f>
        <v/>
      </c>
      <c r="AJ1411" s="113" t="str">
        <f t="shared" ref="AJ1411:AJ1474" si="710">IF(AND($AJ$1=8,$A1411=8),D1411,"")</f>
        <v/>
      </c>
      <c r="AK1411" s="113" t="str">
        <f t="shared" ref="AK1411:AK1474" si="711">IF(AND($AJ$1=8,$A1411=8),E1411,"")</f>
        <v/>
      </c>
      <c r="AL1411" s="113">
        <f t="shared" ref="AL1411:AL1474" si="712">IF(AND($AJ$1=8,$A1411=8),F1411,"")</f>
        <v>0</v>
      </c>
      <c r="AM1411" s="113" t="str">
        <f t="shared" ref="AM1411:AM1474" si="713">IF(AND($AJ$1=8,$A1411=8),G1411,"")</f>
        <v/>
      </c>
      <c r="AN1411" s="113">
        <f t="shared" ref="AN1411:AN1474" si="714">IF(AND($AJ$1=8,$A1411=8),H1411,"")</f>
        <v>0</v>
      </c>
      <c r="AO1411" s="113">
        <f t="shared" ref="AO1411:AO1474" si="715">IF(AND($AJ$1=8,$A1411=8),I1411,"")</f>
        <v>0</v>
      </c>
      <c r="AP1411" s="113">
        <f t="shared" ref="AP1411:AP1474" si="716">IF(AND($AJ$1=8,$A1411=8),J1411,"")</f>
        <v>0</v>
      </c>
      <c r="AQ1411" s="113" t="str">
        <f t="shared" ref="AQ1411:AQ1474" si="717">IF(AND($AJ$1=8,$A1411=8),K1411,"")</f>
        <v/>
      </c>
      <c r="AR1411" s="113" t="str">
        <f t="shared" ref="AR1411:AR1474" si="718">IF(AND($AJ$1=8,$A1411=8),L1411,"")</f>
        <v/>
      </c>
      <c r="AS1411" s="113">
        <f t="shared" ref="AS1411:AS1474" si="719">IF(AND($AJ$1=8,$A1411=8),M1411,"")</f>
        <v>0</v>
      </c>
      <c r="AT1411" s="113">
        <f t="shared" ref="AT1411:AT1474" si="720">IF(AND($AJ$1=8,$A1411=8),N1411,"")</f>
        <v>0</v>
      </c>
      <c r="AU1411" s="113">
        <f t="shared" ref="AU1411:AU1474" si="721">IF(AND($AJ$1=8,$A1411=8),O1411,"")</f>
        <v>0</v>
      </c>
      <c r="AV1411" s="113">
        <f t="shared" ref="AV1411:AV1474" si="722">IF(AND($AJ$1=8,$A1411=8),P1411,"")</f>
        <v>0</v>
      </c>
      <c r="AX1411" s="68" t="str">
        <f>IF(BC1411="","",IF(BC1411&gt;0,COUNT($AY$2:AY1411),""))</f>
        <v/>
      </c>
      <c r="AY1411" s="113" t="str">
        <f t="shared" ref="AY1411:AY1474" si="723">IF(AND($BB$1=8,$A1411=8,$BC$1=B1411),A1411,"")</f>
        <v/>
      </c>
      <c r="AZ1411" s="113" t="str">
        <f t="shared" ref="AZ1411:AZ1474" si="724">IF(AND($BB$1=8,$A1411=8,$BC$1=$B1411),B1411,"")</f>
        <v/>
      </c>
      <c r="BA1411" s="113" t="str">
        <f t="shared" ref="BA1411:BA1474" si="725">IF(AND($BB$1=8,$A1411=8,$BC$1=$B1411),C1411,"")</f>
        <v/>
      </c>
      <c r="BB1411" s="113" t="str">
        <f t="shared" ref="BB1411:BB1474" si="726">IF(AND($BB$1=8,$A1411=8,$BC$1=$B1411),D1411,"")</f>
        <v/>
      </c>
      <c r="BC1411" s="113" t="str">
        <f t="shared" ref="BC1411:BC1474" si="727">IF(AND($BB$1=8,$A1411=8,$BC$1=$B1411),E1411,"")</f>
        <v/>
      </c>
      <c r="BD1411" s="113" t="str">
        <f t="shared" ref="BD1411:BD1474" si="728">IF(AND($BB$1=8,$A1411=8,$BC$1=$B1411),F1411,"")</f>
        <v/>
      </c>
      <c r="BE1411" s="113" t="str">
        <f t="shared" ref="BE1411:BE1474" si="729">IF(AND($BB$1=8,$A1411=8,$BC$1=$B1411),G1411,"")</f>
        <v/>
      </c>
      <c r="BF1411" s="113" t="str">
        <f t="shared" ref="BF1411:BF1474" si="730">IF(AND($BB$1=8,$A1411=8,$BC$1=$B1411),H1411,"")</f>
        <v/>
      </c>
      <c r="BG1411" s="113" t="str">
        <f t="shared" ref="BG1411:BG1474" si="731">IF(AND($BB$1=8,$A1411=8,$BC$1=$B1411),I1411,"")</f>
        <v/>
      </c>
      <c r="BH1411" s="113" t="str">
        <f t="shared" ref="BH1411:BH1474" si="732">IF(AND($BB$1=8,$A1411=8,$BC$1=$B1411),J1411,"")</f>
        <v/>
      </c>
      <c r="BI1411" s="113" t="str">
        <f t="shared" ref="BI1411:BI1474" si="733">IF(AND($BB$1=8,$A1411=8,$BC$1=$B1411),K1411,"")</f>
        <v/>
      </c>
      <c r="BJ1411" s="113" t="str">
        <f t="shared" ref="BJ1411:BJ1474" si="734">IF(AND($BB$1=8,$A1411=8,$BC$1=$B1411),L1411,"")</f>
        <v/>
      </c>
      <c r="BK1411" s="113" t="str">
        <f t="shared" ref="BK1411:BK1474" si="735">IF(AND($BB$1=8,$A1411=8,$BC$1=$B1411),M1411,"")</f>
        <v/>
      </c>
      <c r="BL1411" s="113" t="str">
        <f t="shared" ref="BL1411:BL1474" si="736">IF(AND($BB$1=8,$A1411=8,$BC$1=$B1411),N1411,"")</f>
        <v/>
      </c>
      <c r="BM1411" s="113" t="str">
        <f t="shared" ref="BM1411:BM1474" si="737">IF(AND($BB$1=8,$A1411=8,$BC$1=$B1411),O1411,"")</f>
        <v/>
      </c>
      <c r="BN1411" s="113" t="str">
        <f t="shared" ref="BN1411:BN1474" si="738">IF(AND($BB$1=8,$A1411=8,$BC$1=$B1411),P1411,"")</f>
        <v/>
      </c>
    </row>
    <row r="1412" spans="1:66">
      <c r="A1412" s="111">
        <f>IF('Data Entry'!$H$4="","",'Data Entry'!$H$4)</f>
        <v>8</v>
      </c>
      <c r="B1412" s="111" t="str">
        <f>IF('Data Entry'!B1417="","",'Data Entry'!B1417)</f>
        <v/>
      </c>
      <c r="C1412" s="111" t="str">
        <f>IF('Data Entry'!C1417="","",'Data Entry'!C1417)</f>
        <v/>
      </c>
      <c r="D1412" s="114" t="str">
        <f>IF('Data Entry'!D1417="","",'Data Entry'!D1417)</f>
        <v/>
      </c>
      <c r="E1412" s="111" t="str">
        <f>IF('Data Entry'!E1417="","",UPPER('Data Entry'!E1417))</f>
        <v/>
      </c>
      <c r="F1412" s="111"/>
      <c r="G1412" s="111" t="str">
        <f>IF('Data Entry'!F1417="","",UPPER('Data Entry'!F1417))</f>
        <v/>
      </c>
      <c r="H1412" s="111"/>
      <c r="I1412" s="111"/>
      <c r="J1412" s="111"/>
      <c r="K1412" s="111" t="str">
        <f>IF('Data Entry'!G1417="","",'Data Entry'!G1417)</f>
        <v/>
      </c>
      <c r="L1412" s="111" t="str">
        <f>IF('Data Entry'!H1417="","",'Data Entry'!H1417)</f>
        <v/>
      </c>
      <c r="M1412" s="111"/>
      <c r="N1412" s="111"/>
      <c r="O1412" s="111"/>
      <c r="P1412" s="111"/>
      <c r="Q1412" s="111"/>
      <c r="R1412" s="111"/>
      <c r="S1412" s="111"/>
      <c r="T1412" s="111"/>
      <c r="U1412" s="111"/>
      <c r="V1412" s="111"/>
      <c r="W1412" s="111"/>
      <c r="X1412" s="111"/>
      <c r="Y1412" s="111"/>
      <c r="Z1412" s="111"/>
      <c r="AA1412" s="111"/>
      <c r="AB1412" s="111"/>
      <c r="AC1412" s="111"/>
      <c r="AD1412" s="111"/>
      <c r="AE1412" s="112"/>
      <c r="AF1412" s="68" t="str">
        <f>IF(AK1412="","",IF(AK1412&gt;0,COUNT($AG$2:AG1412),""))</f>
        <v/>
      </c>
      <c r="AG1412" s="113">
        <f t="shared" si="707"/>
        <v>8</v>
      </c>
      <c r="AH1412" s="113" t="str">
        <f t="shared" si="708"/>
        <v/>
      </c>
      <c r="AI1412" s="113" t="str">
        <f t="shared" si="709"/>
        <v/>
      </c>
      <c r="AJ1412" s="113" t="str">
        <f t="shared" si="710"/>
        <v/>
      </c>
      <c r="AK1412" s="113" t="str">
        <f t="shared" si="711"/>
        <v/>
      </c>
      <c r="AL1412" s="113">
        <f t="shared" si="712"/>
        <v>0</v>
      </c>
      <c r="AM1412" s="113" t="str">
        <f t="shared" si="713"/>
        <v/>
      </c>
      <c r="AN1412" s="113">
        <f t="shared" si="714"/>
        <v>0</v>
      </c>
      <c r="AO1412" s="113">
        <f t="shared" si="715"/>
        <v>0</v>
      </c>
      <c r="AP1412" s="113">
        <f t="shared" si="716"/>
        <v>0</v>
      </c>
      <c r="AQ1412" s="113" t="str">
        <f t="shared" si="717"/>
        <v/>
      </c>
      <c r="AR1412" s="113" t="str">
        <f t="shared" si="718"/>
        <v/>
      </c>
      <c r="AS1412" s="113">
        <f t="shared" si="719"/>
        <v>0</v>
      </c>
      <c r="AT1412" s="113">
        <f t="shared" si="720"/>
        <v>0</v>
      </c>
      <c r="AU1412" s="113">
        <f t="shared" si="721"/>
        <v>0</v>
      </c>
      <c r="AV1412" s="113">
        <f t="shared" si="722"/>
        <v>0</v>
      </c>
      <c r="AX1412" s="68" t="str">
        <f>IF(BC1412="","",IF(BC1412&gt;0,COUNT($AY$2:AY1412),""))</f>
        <v/>
      </c>
      <c r="AY1412" s="113" t="str">
        <f t="shared" si="723"/>
        <v/>
      </c>
      <c r="AZ1412" s="113" t="str">
        <f t="shared" si="724"/>
        <v/>
      </c>
      <c r="BA1412" s="113" t="str">
        <f t="shared" si="725"/>
        <v/>
      </c>
      <c r="BB1412" s="113" t="str">
        <f t="shared" si="726"/>
        <v/>
      </c>
      <c r="BC1412" s="113" t="str">
        <f t="shared" si="727"/>
        <v/>
      </c>
      <c r="BD1412" s="113" t="str">
        <f t="shared" si="728"/>
        <v/>
      </c>
      <c r="BE1412" s="113" t="str">
        <f t="shared" si="729"/>
        <v/>
      </c>
      <c r="BF1412" s="113" t="str">
        <f t="shared" si="730"/>
        <v/>
      </c>
      <c r="BG1412" s="113" t="str">
        <f t="shared" si="731"/>
        <v/>
      </c>
      <c r="BH1412" s="113" t="str">
        <f t="shared" si="732"/>
        <v/>
      </c>
      <c r="BI1412" s="113" t="str">
        <f t="shared" si="733"/>
        <v/>
      </c>
      <c r="BJ1412" s="113" t="str">
        <f t="shared" si="734"/>
        <v/>
      </c>
      <c r="BK1412" s="113" t="str">
        <f t="shared" si="735"/>
        <v/>
      </c>
      <c r="BL1412" s="113" t="str">
        <f t="shared" si="736"/>
        <v/>
      </c>
      <c r="BM1412" s="113" t="str">
        <f t="shared" si="737"/>
        <v/>
      </c>
      <c r="BN1412" s="113" t="str">
        <f t="shared" si="738"/>
        <v/>
      </c>
    </row>
    <row r="1413" spans="1:66">
      <c r="A1413" s="111">
        <f>IF('Data Entry'!$H$4="","",'Data Entry'!$H$4)</f>
        <v>8</v>
      </c>
      <c r="B1413" s="111" t="str">
        <f>IF('Data Entry'!B1418="","",'Data Entry'!B1418)</f>
        <v/>
      </c>
      <c r="C1413" s="111" t="str">
        <f>IF('Data Entry'!C1418="","",'Data Entry'!C1418)</f>
        <v/>
      </c>
      <c r="D1413" s="114" t="str">
        <f>IF('Data Entry'!D1418="","",'Data Entry'!D1418)</f>
        <v/>
      </c>
      <c r="E1413" s="111" t="str">
        <f>IF('Data Entry'!E1418="","",UPPER('Data Entry'!E1418))</f>
        <v/>
      </c>
      <c r="F1413" s="111"/>
      <c r="G1413" s="111" t="str">
        <f>IF('Data Entry'!F1418="","",UPPER('Data Entry'!F1418))</f>
        <v/>
      </c>
      <c r="H1413" s="111"/>
      <c r="I1413" s="111"/>
      <c r="J1413" s="111"/>
      <c r="K1413" s="111" t="str">
        <f>IF('Data Entry'!G1418="","",'Data Entry'!G1418)</f>
        <v/>
      </c>
      <c r="L1413" s="111" t="str">
        <f>IF('Data Entry'!H1418="","",'Data Entry'!H1418)</f>
        <v/>
      </c>
      <c r="M1413" s="111"/>
      <c r="N1413" s="111"/>
      <c r="O1413" s="111"/>
      <c r="P1413" s="111"/>
      <c r="Q1413" s="111"/>
      <c r="R1413" s="111"/>
      <c r="S1413" s="111"/>
      <c r="T1413" s="111"/>
      <c r="U1413" s="111"/>
      <c r="V1413" s="111"/>
      <c r="W1413" s="111"/>
      <c r="X1413" s="111"/>
      <c r="Y1413" s="111"/>
      <c r="Z1413" s="111"/>
      <c r="AA1413" s="111"/>
      <c r="AB1413" s="111"/>
      <c r="AC1413" s="111"/>
      <c r="AD1413" s="111"/>
      <c r="AE1413" s="112"/>
      <c r="AF1413" s="68" t="str">
        <f>IF(AK1413="","",IF(AK1413&gt;0,COUNT($AG$2:AG1413),""))</f>
        <v/>
      </c>
      <c r="AG1413" s="113">
        <f t="shared" si="707"/>
        <v>8</v>
      </c>
      <c r="AH1413" s="113" t="str">
        <f t="shared" si="708"/>
        <v/>
      </c>
      <c r="AI1413" s="113" t="str">
        <f t="shared" si="709"/>
        <v/>
      </c>
      <c r="AJ1413" s="113" t="str">
        <f t="shared" si="710"/>
        <v/>
      </c>
      <c r="AK1413" s="113" t="str">
        <f t="shared" si="711"/>
        <v/>
      </c>
      <c r="AL1413" s="113">
        <f t="shared" si="712"/>
        <v>0</v>
      </c>
      <c r="AM1413" s="113" t="str">
        <f t="shared" si="713"/>
        <v/>
      </c>
      <c r="AN1413" s="113">
        <f t="shared" si="714"/>
        <v>0</v>
      </c>
      <c r="AO1413" s="113">
        <f t="shared" si="715"/>
        <v>0</v>
      </c>
      <c r="AP1413" s="113">
        <f t="shared" si="716"/>
        <v>0</v>
      </c>
      <c r="AQ1413" s="113" t="str">
        <f t="shared" si="717"/>
        <v/>
      </c>
      <c r="AR1413" s="113" t="str">
        <f t="shared" si="718"/>
        <v/>
      </c>
      <c r="AS1413" s="113">
        <f t="shared" si="719"/>
        <v>0</v>
      </c>
      <c r="AT1413" s="113">
        <f t="shared" si="720"/>
        <v>0</v>
      </c>
      <c r="AU1413" s="113">
        <f t="shared" si="721"/>
        <v>0</v>
      </c>
      <c r="AV1413" s="113">
        <f t="shared" si="722"/>
        <v>0</v>
      </c>
      <c r="AX1413" s="68" t="str">
        <f>IF(BC1413="","",IF(BC1413&gt;0,COUNT($AY$2:AY1413),""))</f>
        <v/>
      </c>
      <c r="AY1413" s="113" t="str">
        <f t="shared" si="723"/>
        <v/>
      </c>
      <c r="AZ1413" s="113" t="str">
        <f t="shared" si="724"/>
        <v/>
      </c>
      <c r="BA1413" s="113" t="str">
        <f t="shared" si="725"/>
        <v/>
      </c>
      <c r="BB1413" s="113" t="str">
        <f t="shared" si="726"/>
        <v/>
      </c>
      <c r="BC1413" s="113" t="str">
        <f t="shared" si="727"/>
        <v/>
      </c>
      <c r="BD1413" s="113" t="str">
        <f t="shared" si="728"/>
        <v/>
      </c>
      <c r="BE1413" s="113" t="str">
        <f t="shared" si="729"/>
        <v/>
      </c>
      <c r="BF1413" s="113" t="str">
        <f t="shared" si="730"/>
        <v/>
      </c>
      <c r="BG1413" s="113" t="str">
        <f t="shared" si="731"/>
        <v/>
      </c>
      <c r="BH1413" s="113" t="str">
        <f t="shared" si="732"/>
        <v/>
      </c>
      <c r="BI1413" s="113" t="str">
        <f t="shared" si="733"/>
        <v/>
      </c>
      <c r="BJ1413" s="113" t="str">
        <f t="shared" si="734"/>
        <v/>
      </c>
      <c r="BK1413" s="113" t="str">
        <f t="shared" si="735"/>
        <v/>
      </c>
      <c r="BL1413" s="113" t="str">
        <f t="shared" si="736"/>
        <v/>
      </c>
      <c r="BM1413" s="113" t="str">
        <f t="shared" si="737"/>
        <v/>
      </c>
      <c r="BN1413" s="113" t="str">
        <f t="shared" si="738"/>
        <v/>
      </c>
    </row>
    <row r="1414" spans="1:66">
      <c r="A1414" s="111">
        <f>IF('Data Entry'!$H$4="","",'Data Entry'!$H$4)</f>
        <v>8</v>
      </c>
      <c r="B1414" s="111" t="str">
        <f>IF('Data Entry'!B1419="","",'Data Entry'!B1419)</f>
        <v/>
      </c>
      <c r="C1414" s="111" t="str">
        <f>IF('Data Entry'!C1419="","",'Data Entry'!C1419)</f>
        <v/>
      </c>
      <c r="D1414" s="114" t="str">
        <f>IF('Data Entry'!D1419="","",'Data Entry'!D1419)</f>
        <v/>
      </c>
      <c r="E1414" s="111" t="str">
        <f>IF('Data Entry'!E1419="","",UPPER('Data Entry'!E1419))</f>
        <v/>
      </c>
      <c r="F1414" s="111"/>
      <c r="G1414" s="111" t="str">
        <f>IF('Data Entry'!F1419="","",UPPER('Data Entry'!F1419))</f>
        <v/>
      </c>
      <c r="H1414" s="111"/>
      <c r="I1414" s="111"/>
      <c r="J1414" s="111"/>
      <c r="K1414" s="111" t="str">
        <f>IF('Data Entry'!G1419="","",'Data Entry'!G1419)</f>
        <v/>
      </c>
      <c r="L1414" s="111" t="str">
        <f>IF('Data Entry'!H1419="","",'Data Entry'!H1419)</f>
        <v/>
      </c>
      <c r="M1414" s="111"/>
      <c r="N1414" s="111"/>
      <c r="O1414" s="111"/>
      <c r="P1414" s="111"/>
      <c r="Q1414" s="111"/>
      <c r="R1414" s="111"/>
      <c r="S1414" s="111"/>
      <c r="T1414" s="111"/>
      <c r="U1414" s="111"/>
      <c r="V1414" s="111"/>
      <c r="W1414" s="111"/>
      <c r="X1414" s="111"/>
      <c r="Y1414" s="111"/>
      <c r="Z1414" s="111"/>
      <c r="AA1414" s="111"/>
      <c r="AB1414" s="111"/>
      <c r="AC1414" s="111"/>
      <c r="AD1414" s="111"/>
      <c r="AE1414" s="112"/>
      <c r="AF1414" s="68" t="str">
        <f>IF(AK1414="","",IF(AK1414&gt;0,COUNT($AG$2:AG1414),""))</f>
        <v/>
      </c>
      <c r="AG1414" s="113">
        <f t="shared" si="707"/>
        <v>8</v>
      </c>
      <c r="AH1414" s="113" t="str">
        <f t="shared" si="708"/>
        <v/>
      </c>
      <c r="AI1414" s="113" t="str">
        <f t="shared" si="709"/>
        <v/>
      </c>
      <c r="AJ1414" s="113" t="str">
        <f t="shared" si="710"/>
        <v/>
      </c>
      <c r="AK1414" s="113" t="str">
        <f t="shared" si="711"/>
        <v/>
      </c>
      <c r="AL1414" s="113">
        <f t="shared" si="712"/>
        <v>0</v>
      </c>
      <c r="AM1414" s="113" t="str">
        <f t="shared" si="713"/>
        <v/>
      </c>
      <c r="AN1414" s="113">
        <f t="shared" si="714"/>
        <v>0</v>
      </c>
      <c r="AO1414" s="113">
        <f t="shared" si="715"/>
        <v>0</v>
      </c>
      <c r="AP1414" s="113">
        <f t="shared" si="716"/>
        <v>0</v>
      </c>
      <c r="AQ1414" s="113" t="str">
        <f t="shared" si="717"/>
        <v/>
      </c>
      <c r="AR1414" s="113" t="str">
        <f t="shared" si="718"/>
        <v/>
      </c>
      <c r="AS1414" s="113">
        <f t="shared" si="719"/>
        <v>0</v>
      </c>
      <c r="AT1414" s="113">
        <f t="shared" si="720"/>
        <v>0</v>
      </c>
      <c r="AU1414" s="113">
        <f t="shared" si="721"/>
        <v>0</v>
      </c>
      <c r="AV1414" s="113">
        <f t="shared" si="722"/>
        <v>0</v>
      </c>
      <c r="AX1414" s="68" t="str">
        <f>IF(BC1414="","",IF(BC1414&gt;0,COUNT($AY$2:AY1414),""))</f>
        <v/>
      </c>
      <c r="AY1414" s="113" t="str">
        <f t="shared" si="723"/>
        <v/>
      </c>
      <c r="AZ1414" s="113" t="str">
        <f t="shared" si="724"/>
        <v/>
      </c>
      <c r="BA1414" s="113" t="str">
        <f t="shared" si="725"/>
        <v/>
      </c>
      <c r="BB1414" s="113" t="str">
        <f t="shared" si="726"/>
        <v/>
      </c>
      <c r="BC1414" s="113" t="str">
        <f t="shared" si="727"/>
        <v/>
      </c>
      <c r="BD1414" s="113" t="str">
        <f t="shared" si="728"/>
        <v/>
      </c>
      <c r="BE1414" s="113" t="str">
        <f t="shared" si="729"/>
        <v/>
      </c>
      <c r="BF1414" s="113" t="str">
        <f t="shared" si="730"/>
        <v/>
      </c>
      <c r="BG1414" s="113" t="str">
        <f t="shared" si="731"/>
        <v/>
      </c>
      <c r="BH1414" s="113" t="str">
        <f t="shared" si="732"/>
        <v/>
      </c>
      <c r="BI1414" s="113" t="str">
        <f t="shared" si="733"/>
        <v/>
      </c>
      <c r="BJ1414" s="113" t="str">
        <f t="shared" si="734"/>
        <v/>
      </c>
      <c r="BK1414" s="113" t="str">
        <f t="shared" si="735"/>
        <v/>
      </c>
      <c r="BL1414" s="113" t="str">
        <f t="shared" si="736"/>
        <v/>
      </c>
      <c r="BM1414" s="113" t="str">
        <f t="shared" si="737"/>
        <v/>
      </c>
      <c r="BN1414" s="113" t="str">
        <f t="shared" si="738"/>
        <v/>
      </c>
    </row>
    <row r="1415" spans="1:66">
      <c r="A1415" s="111">
        <f>IF('Data Entry'!$H$4="","",'Data Entry'!$H$4)</f>
        <v>8</v>
      </c>
      <c r="B1415" s="111" t="str">
        <f>IF('Data Entry'!B1420="","",'Data Entry'!B1420)</f>
        <v/>
      </c>
      <c r="C1415" s="111" t="str">
        <f>IF('Data Entry'!C1420="","",'Data Entry'!C1420)</f>
        <v/>
      </c>
      <c r="D1415" s="114" t="str">
        <f>IF('Data Entry'!D1420="","",'Data Entry'!D1420)</f>
        <v/>
      </c>
      <c r="E1415" s="111" t="str">
        <f>IF('Data Entry'!E1420="","",UPPER('Data Entry'!E1420))</f>
        <v/>
      </c>
      <c r="F1415" s="111"/>
      <c r="G1415" s="111" t="str">
        <f>IF('Data Entry'!F1420="","",UPPER('Data Entry'!F1420))</f>
        <v/>
      </c>
      <c r="H1415" s="111"/>
      <c r="I1415" s="111"/>
      <c r="J1415" s="111"/>
      <c r="K1415" s="111" t="str">
        <f>IF('Data Entry'!G1420="","",'Data Entry'!G1420)</f>
        <v/>
      </c>
      <c r="L1415" s="111" t="str">
        <f>IF('Data Entry'!H1420="","",'Data Entry'!H1420)</f>
        <v/>
      </c>
      <c r="M1415" s="111"/>
      <c r="N1415" s="111"/>
      <c r="O1415" s="111"/>
      <c r="P1415" s="111"/>
      <c r="Q1415" s="111"/>
      <c r="R1415" s="111"/>
      <c r="S1415" s="111"/>
      <c r="T1415" s="111"/>
      <c r="U1415" s="111"/>
      <c r="V1415" s="111"/>
      <c r="W1415" s="111"/>
      <c r="X1415" s="111"/>
      <c r="Y1415" s="111"/>
      <c r="Z1415" s="111"/>
      <c r="AA1415" s="111"/>
      <c r="AB1415" s="111"/>
      <c r="AC1415" s="111"/>
      <c r="AD1415" s="111"/>
      <c r="AE1415" s="112"/>
      <c r="AF1415" s="68" t="str">
        <f>IF(AK1415="","",IF(AK1415&gt;0,COUNT($AG$2:AG1415),""))</f>
        <v/>
      </c>
      <c r="AG1415" s="113">
        <f t="shared" si="707"/>
        <v>8</v>
      </c>
      <c r="AH1415" s="113" t="str">
        <f t="shared" si="708"/>
        <v/>
      </c>
      <c r="AI1415" s="113" t="str">
        <f t="shared" si="709"/>
        <v/>
      </c>
      <c r="AJ1415" s="113" t="str">
        <f t="shared" si="710"/>
        <v/>
      </c>
      <c r="AK1415" s="113" t="str">
        <f t="shared" si="711"/>
        <v/>
      </c>
      <c r="AL1415" s="113">
        <f t="shared" si="712"/>
        <v>0</v>
      </c>
      <c r="AM1415" s="113" t="str">
        <f t="shared" si="713"/>
        <v/>
      </c>
      <c r="AN1415" s="113">
        <f t="shared" si="714"/>
        <v>0</v>
      </c>
      <c r="AO1415" s="113">
        <f t="shared" si="715"/>
        <v>0</v>
      </c>
      <c r="AP1415" s="113">
        <f t="shared" si="716"/>
        <v>0</v>
      </c>
      <c r="AQ1415" s="113" t="str">
        <f t="shared" si="717"/>
        <v/>
      </c>
      <c r="AR1415" s="113" t="str">
        <f t="shared" si="718"/>
        <v/>
      </c>
      <c r="AS1415" s="113">
        <f t="shared" si="719"/>
        <v>0</v>
      </c>
      <c r="AT1415" s="113">
        <f t="shared" si="720"/>
        <v>0</v>
      </c>
      <c r="AU1415" s="113">
        <f t="shared" si="721"/>
        <v>0</v>
      </c>
      <c r="AV1415" s="113">
        <f t="shared" si="722"/>
        <v>0</v>
      </c>
      <c r="AX1415" s="68" t="str">
        <f>IF(BC1415="","",IF(BC1415&gt;0,COUNT($AY$2:AY1415),""))</f>
        <v/>
      </c>
      <c r="AY1415" s="113" t="str">
        <f t="shared" si="723"/>
        <v/>
      </c>
      <c r="AZ1415" s="113" t="str">
        <f t="shared" si="724"/>
        <v/>
      </c>
      <c r="BA1415" s="113" t="str">
        <f t="shared" si="725"/>
        <v/>
      </c>
      <c r="BB1415" s="113" t="str">
        <f t="shared" si="726"/>
        <v/>
      </c>
      <c r="BC1415" s="113" t="str">
        <f t="shared" si="727"/>
        <v/>
      </c>
      <c r="BD1415" s="113" t="str">
        <f t="shared" si="728"/>
        <v/>
      </c>
      <c r="BE1415" s="113" t="str">
        <f t="shared" si="729"/>
        <v/>
      </c>
      <c r="BF1415" s="113" t="str">
        <f t="shared" si="730"/>
        <v/>
      </c>
      <c r="BG1415" s="113" t="str">
        <f t="shared" si="731"/>
        <v/>
      </c>
      <c r="BH1415" s="113" t="str">
        <f t="shared" si="732"/>
        <v/>
      </c>
      <c r="BI1415" s="113" t="str">
        <f t="shared" si="733"/>
        <v/>
      </c>
      <c r="BJ1415" s="113" t="str">
        <f t="shared" si="734"/>
        <v/>
      </c>
      <c r="BK1415" s="113" t="str">
        <f t="shared" si="735"/>
        <v/>
      </c>
      <c r="BL1415" s="113" t="str">
        <f t="shared" si="736"/>
        <v/>
      </c>
      <c r="BM1415" s="113" t="str">
        <f t="shared" si="737"/>
        <v/>
      </c>
      <c r="BN1415" s="113" t="str">
        <f t="shared" si="738"/>
        <v/>
      </c>
    </row>
    <row r="1416" spans="1:66">
      <c r="A1416" s="111">
        <f>IF('Data Entry'!$H$4="","",'Data Entry'!$H$4)</f>
        <v>8</v>
      </c>
      <c r="B1416" s="111" t="str">
        <f>IF('Data Entry'!B1421="","",'Data Entry'!B1421)</f>
        <v/>
      </c>
      <c r="C1416" s="111" t="str">
        <f>IF('Data Entry'!C1421="","",'Data Entry'!C1421)</f>
        <v/>
      </c>
      <c r="D1416" s="114" t="str">
        <f>IF('Data Entry'!D1421="","",'Data Entry'!D1421)</f>
        <v/>
      </c>
      <c r="E1416" s="111" t="str">
        <f>IF('Data Entry'!E1421="","",UPPER('Data Entry'!E1421))</f>
        <v/>
      </c>
      <c r="F1416" s="111"/>
      <c r="G1416" s="111" t="str">
        <f>IF('Data Entry'!F1421="","",UPPER('Data Entry'!F1421))</f>
        <v/>
      </c>
      <c r="H1416" s="111"/>
      <c r="I1416" s="111"/>
      <c r="J1416" s="111"/>
      <c r="K1416" s="111" t="str">
        <f>IF('Data Entry'!G1421="","",'Data Entry'!G1421)</f>
        <v/>
      </c>
      <c r="L1416" s="111" t="str">
        <f>IF('Data Entry'!H1421="","",'Data Entry'!H1421)</f>
        <v/>
      </c>
      <c r="M1416" s="111"/>
      <c r="N1416" s="111"/>
      <c r="O1416" s="111"/>
      <c r="P1416" s="111"/>
      <c r="Q1416" s="111"/>
      <c r="R1416" s="111"/>
      <c r="S1416" s="111"/>
      <c r="T1416" s="111"/>
      <c r="U1416" s="111"/>
      <c r="V1416" s="111"/>
      <c r="W1416" s="111"/>
      <c r="X1416" s="111"/>
      <c r="Y1416" s="111"/>
      <c r="Z1416" s="111"/>
      <c r="AA1416" s="111"/>
      <c r="AB1416" s="111"/>
      <c r="AC1416" s="111"/>
      <c r="AD1416" s="111"/>
      <c r="AE1416" s="112"/>
      <c r="AF1416" s="68" t="str">
        <f>IF(AK1416="","",IF(AK1416&gt;0,COUNT($AG$2:AG1416),""))</f>
        <v/>
      </c>
      <c r="AG1416" s="113">
        <f t="shared" si="707"/>
        <v>8</v>
      </c>
      <c r="AH1416" s="113" t="str">
        <f t="shared" si="708"/>
        <v/>
      </c>
      <c r="AI1416" s="113" t="str">
        <f t="shared" si="709"/>
        <v/>
      </c>
      <c r="AJ1416" s="113" t="str">
        <f t="shared" si="710"/>
        <v/>
      </c>
      <c r="AK1416" s="113" t="str">
        <f t="shared" si="711"/>
        <v/>
      </c>
      <c r="AL1416" s="113">
        <f t="shared" si="712"/>
        <v>0</v>
      </c>
      <c r="AM1416" s="113" t="str">
        <f t="shared" si="713"/>
        <v/>
      </c>
      <c r="AN1416" s="113">
        <f t="shared" si="714"/>
        <v>0</v>
      </c>
      <c r="AO1416" s="113">
        <f t="shared" si="715"/>
        <v>0</v>
      </c>
      <c r="AP1416" s="113">
        <f t="shared" si="716"/>
        <v>0</v>
      </c>
      <c r="AQ1416" s="113" t="str">
        <f t="shared" si="717"/>
        <v/>
      </c>
      <c r="AR1416" s="113" t="str">
        <f t="shared" si="718"/>
        <v/>
      </c>
      <c r="AS1416" s="113">
        <f t="shared" si="719"/>
        <v>0</v>
      </c>
      <c r="AT1416" s="113">
        <f t="shared" si="720"/>
        <v>0</v>
      </c>
      <c r="AU1416" s="113">
        <f t="shared" si="721"/>
        <v>0</v>
      </c>
      <c r="AV1416" s="113">
        <f t="shared" si="722"/>
        <v>0</v>
      </c>
      <c r="AX1416" s="68" t="str">
        <f>IF(BC1416="","",IF(BC1416&gt;0,COUNT($AY$2:AY1416),""))</f>
        <v/>
      </c>
      <c r="AY1416" s="113" t="str">
        <f t="shared" si="723"/>
        <v/>
      </c>
      <c r="AZ1416" s="113" t="str">
        <f t="shared" si="724"/>
        <v/>
      </c>
      <c r="BA1416" s="113" t="str">
        <f t="shared" si="725"/>
        <v/>
      </c>
      <c r="BB1416" s="113" t="str">
        <f t="shared" si="726"/>
        <v/>
      </c>
      <c r="BC1416" s="113" t="str">
        <f t="shared" si="727"/>
        <v/>
      </c>
      <c r="BD1416" s="113" t="str">
        <f t="shared" si="728"/>
        <v/>
      </c>
      <c r="BE1416" s="113" t="str">
        <f t="shared" si="729"/>
        <v/>
      </c>
      <c r="BF1416" s="113" t="str">
        <f t="shared" si="730"/>
        <v/>
      </c>
      <c r="BG1416" s="113" t="str">
        <f t="shared" si="731"/>
        <v/>
      </c>
      <c r="BH1416" s="113" t="str">
        <f t="shared" si="732"/>
        <v/>
      </c>
      <c r="BI1416" s="113" t="str">
        <f t="shared" si="733"/>
        <v/>
      </c>
      <c r="BJ1416" s="113" t="str">
        <f t="shared" si="734"/>
        <v/>
      </c>
      <c r="BK1416" s="113" t="str">
        <f t="shared" si="735"/>
        <v/>
      </c>
      <c r="BL1416" s="113" t="str">
        <f t="shared" si="736"/>
        <v/>
      </c>
      <c r="BM1416" s="113" t="str">
        <f t="shared" si="737"/>
        <v/>
      </c>
      <c r="BN1416" s="113" t="str">
        <f t="shared" si="738"/>
        <v/>
      </c>
    </row>
    <row r="1417" spans="1:66">
      <c r="A1417" s="111">
        <f>IF('Data Entry'!$H$4="","",'Data Entry'!$H$4)</f>
        <v>8</v>
      </c>
      <c r="B1417" s="111" t="str">
        <f>IF('Data Entry'!B1422="","",'Data Entry'!B1422)</f>
        <v/>
      </c>
      <c r="C1417" s="111" t="str">
        <f>IF('Data Entry'!C1422="","",'Data Entry'!C1422)</f>
        <v/>
      </c>
      <c r="D1417" s="114" t="str">
        <f>IF('Data Entry'!D1422="","",'Data Entry'!D1422)</f>
        <v/>
      </c>
      <c r="E1417" s="111" t="str">
        <f>IF('Data Entry'!E1422="","",UPPER('Data Entry'!E1422))</f>
        <v/>
      </c>
      <c r="F1417" s="111"/>
      <c r="G1417" s="111" t="str">
        <f>IF('Data Entry'!F1422="","",UPPER('Data Entry'!F1422))</f>
        <v/>
      </c>
      <c r="H1417" s="111"/>
      <c r="I1417" s="111"/>
      <c r="J1417" s="111"/>
      <c r="K1417" s="111" t="str">
        <f>IF('Data Entry'!G1422="","",'Data Entry'!G1422)</f>
        <v/>
      </c>
      <c r="L1417" s="111" t="str">
        <f>IF('Data Entry'!H1422="","",'Data Entry'!H1422)</f>
        <v/>
      </c>
      <c r="M1417" s="111"/>
      <c r="N1417" s="111"/>
      <c r="O1417" s="111"/>
      <c r="P1417" s="111"/>
      <c r="Q1417" s="111"/>
      <c r="R1417" s="111"/>
      <c r="S1417" s="111"/>
      <c r="T1417" s="111"/>
      <c r="U1417" s="111"/>
      <c r="V1417" s="111"/>
      <c r="W1417" s="111"/>
      <c r="X1417" s="111"/>
      <c r="Y1417" s="111"/>
      <c r="Z1417" s="111"/>
      <c r="AA1417" s="111"/>
      <c r="AB1417" s="111"/>
      <c r="AC1417" s="111"/>
      <c r="AD1417" s="111"/>
      <c r="AE1417" s="112"/>
      <c r="AF1417" s="68" t="str">
        <f>IF(AK1417="","",IF(AK1417&gt;0,COUNT($AG$2:AG1417),""))</f>
        <v/>
      </c>
      <c r="AG1417" s="113">
        <f t="shared" si="707"/>
        <v>8</v>
      </c>
      <c r="AH1417" s="113" t="str">
        <f t="shared" si="708"/>
        <v/>
      </c>
      <c r="AI1417" s="113" t="str">
        <f t="shared" si="709"/>
        <v/>
      </c>
      <c r="AJ1417" s="113" t="str">
        <f t="shared" si="710"/>
        <v/>
      </c>
      <c r="AK1417" s="113" t="str">
        <f t="shared" si="711"/>
        <v/>
      </c>
      <c r="AL1417" s="113">
        <f t="shared" si="712"/>
        <v>0</v>
      </c>
      <c r="AM1417" s="113" t="str">
        <f t="shared" si="713"/>
        <v/>
      </c>
      <c r="AN1417" s="113">
        <f t="shared" si="714"/>
        <v>0</v>
      </c>
      <c r="AO1417" s="113">
        <f t="shared" si="715"/>
        <v>0</v>
      </c>
      <c r="AP1417" s="113">
        <f t="shared" si="716"/>
        <v>0</v>
      </c>
      <c r="AQ1417" s="113" t="str">
        <f t="shared" si="717"/>
        <v/>
      </c>
      <c r="AR1417" s="113" t="str">
        <f t="shared" si="718"/>
        <v/>
      </c>
      <c r="AS1417" s="113">
        <f t="shared" si="719"/>
        <v>0</v>
      </c>
      <c r="AT1417" s="113">
        <f t="shared" si="720"/>
        <v>0</v>
      </c>
      <c r="AU1417" s="113">
        <f t="shared" si="721"/>
        <v>0</v>
      </c>
      <c r="AV1417" s="113">
        <f t="shared" si="722"/>
        <v>0</v>
      </c>
      <c r="AX1417" s="68" t="str">
        <f>IF(BC1417="","",IF(BC1417&gt;0,COUNT($AY$2:AY1417),""))</f>
        <v/>
      </c>
      <c r="AY1417" s="113" t="str">
        <f t="shared" si="723"/>
        <v/>
      </c>
      <c r="AZ1417" s="113" t="str">
        <f t="shared" si="724"/>
        <v/>
      </c>
      <c r="BA1417" s="113" t="str">
        <f t="shared" si="725"/>
        <v/>
      </c>
      <c r="BB1417" s="113" t="str">
        <f t="shared" si="726"/>
        <v/>
      </c>
      <c r="BC1417" s="113" t="str">
        <f t="shared" si="727"/>
        <v/>
      </c>
      <c r="BD1417" s="113" t="str">
        <f t="shared" si="728"/>
        <v/>
      </c>
      <c r="BE1417" s="113" t="str">
        <f t="shared" si="729"/>
        <v/>
      </c>
      <c r="BF1417" s="113" t="str">
        <f t="shared" si="730"/>
        <v/>
      </c>
      <c r="BG1417" s="113" t="str">
        <f t="shared" si="731"/>
        <v/>
      </c>
      <c r="BH1417" s="113" t="str">
        <f t="shared" si="732"/>
        <v/>
      </c>
      <c r="BI1417" s="113" t="str">
        <f t="shared" si="733"/>
        <v/>
      </c>
      <c r="BJ1417" s="113" t="str">
        <f t="shared" si="734"/>
        <v/>
      </c>
      <c r="BK1417" s="113" t="str">
        <f t="shared" si="735"/>
        <v/>
      </c>
      <c r="BL1417" s="113" t="str">
        <f t="shared" si="736"/>
        <v/>
      </c>
      <c r="BM1417" s="113" t="str">
        <f t="shared" si="737"/>
        <v/>
      </c>
      <c r="BN1417" s="113" t="str">
        <f t="shared" si="738"/>
        <v/>
      </c>
    </row>
    <row r="1418" spans="1:66">
      <c r="A1418" s="111">
        <f>IF('Data Entry'!$H$4="","",'Data Entry'!$H$4)</f>
        <v>8</v>
      </c>
      <c r="B1418" s="111" t="str">
        <f>IF('Data Entry'!B1423="","",'Data Entry'!B1423)</f>
        <v/>
      </c>
      <c r="C1418" s="111" t="str">
        <f>IF('Data Entry'!C1423="","",'Data Entry'!C1423)</f>
        <v/>
      </c>
      <c r="D1418" s="114" t="str">
        <f>IF('Data Entry'!D1423="","",'Data Entry'!D1423)</f>
        <v/>
      </c>
      <c r="E1418" s="111" t="str">
        <f>IF('Data Entry'!E1423="","",UPPER('Data Entry'!E1423))</f>
        <v/>
      </c>
      <c r="F1418" s="111"/>
      <c r="G1418" s="111" t="str">
        <f>IF('Data Entry'!F1423="","",UPPER('Data Entry'!F1423))</f>
        <v/>
      </c>
      <c r="H1418" s="111"/>
      <c r="I1418" s="111"/>
      <c r="J1418" s="111"/>
      <c r="K1418" s="111" t="str">
        <f>IF('Data Entry'!G1423="","",'Data Entry'!G1423)</f>
        <v/>
      </c>
      <c r="L1418" s="111" t="str">
        <f>IF('Data Entry'!H1423="","",'Data Entry'!H1423)</f>
        <v/>
      </c>
      <c r="M1418" s="111"/>
      <c r="N1418" s="111"/>
      <c r="O1418" s="111"/>
      <c r="P1418" s="111"/>
      <c r="Q1418" s="111"/>
      <c r="R1418" s="111"/>
      <c r="S1418" s="111"/>
      <c r="T1418" s="111"/>
      <c r="U1418" s="111"/>
      <c r="V1418" s="111"/>
      <c r="W1418" s="111"/>
      <c r="X1418" s="111"/>
      <c r="Y1418" s="111"/>
      <c r="Z1418" s="111"/>
      <c r="AA1418" s="111"/>
      <c r="AB1418" s="111"/>
      <c r="AC1418" s="111"/>
      <c r="AD1418" s="111"/>
      <c r="AE1418" s="112"/>
      <c r="AF1418" s="68" t="str">
        <f>IF(AK1418="","",IF(AK1418&gt;0,COUNT($AG$2:AG1418),""))</f>
        <v/>
      </c>
      <c r="AG1418" s="113">
        <f t="shared" si="707"/>
        <v>8</v>
      </c>
      <c r="AH1418" s="113" t="str">
        <f t="shared" si="708"/>
        <v/>
      </c>
      <c r="AI1418" s="113" t="str">
        <f t="shared" si="709"/>
        <v/>
      </c>
      <c r="AJ1418" s="113" t="str">
        <f t="shared" si="710"/>
        <v/>
      </c>
      <c r="AK1418" s="113" t="str">
        <f t="shared" si="711"/>
        <v/>
      </c>
      <c r="AL1418" s="113">
        <f t="shared" si="712"/>
        <v>0</v>
      </c>
      <c r="AM1418" s="113" t="str">
        <f t="shared" si="713"/>
        <v/>
      </c>
      <c r="AN1418" s="113">
        <f t="shared" si="714"/>
        <v>0</v>
      </c>
      <c r="AO1418" s="113">
        <f t="shared" si="715"/>
        <v>0</v>
      </c>
      <c r="AP1418" s="113">
        <f t="shared" si="716"/>
        <v>0</v>
      </c>
      <c r="AQ1418" s="113" t="str">
        <f t="shared" si="717"/>
        <v/>
      </c>
      <c r="AR1418" s="113" t="str">
        <f t="shared" si="718"/>
        <v/>
      </c>
      <c r="AS1418" s="113">
        <f t="shared" si="719"/>
        <v>0</v>
      </c>
      <c r="AT1418" s="113">
        <f t="shared" si="720"/>
        <v>0</v>
      </c>
      <c r="AU1418" s="113">
        <f t="shared" si="721"/>
        <v>0</v>
      </c>
      <c r="AV1418" s="113">
        <f t="shared" si="722"/>
        <v>0</v>
      </c>
      <c r="AX1418" s="68" t="str">
        <f>IF(BC1418="","",IF(BC1418&gt;0,COUNT($AY$2:AY1418),""))</f>
        <v/>
      </c>
      <c r="AY1418" s="113" t="str">
        <f t="shared" si="723"/>
        <v/>
      </c>
      <c r="AZ1418" s="113" t="str">
        <f t="shared" si="724"/>
        <v/>
      </c>
      <c r="BA1418" s="113" t="str">
        <f t="shared" si="725"/>
        <v/>
      </c>
      <c r="BB1418" s="113" t="str">
        <f t="shared" si="726"/>
        <v/>
      </c>
      <c r="BC1418" s="113" t="str">
        <f t="shared" si="727"/>
        <v/>
      </c>
      <c r="BD1418" s="113" t="str">
        <f t="shared" si="728"/>
        <v/>
      </c>
      <c r="BE1418" s="113" t="str">
        <f t="shared" si="729"/>
        <v/>
      </c>
      <c r="BF1418" s="113" t="str">
        <f t="shared" si="730"/>
        <v/>
      </c>
      <c r="BG1418" s="113" t="str">
        <f t="shared" si="731"/>
        <v/>
      </c>
      <c r="BH1418" s="113" t="str">
        <f t="shared" si="732"/>
        <v/>
      </c>
      <c r="BI1418" s="113" t="str">
        <f t="shared" si="733"/>
        <v/>
      </c>
      <c r="BJ1418" s="113" t="str">
        <f t="shared" si="734"/>
        <v/>
      </c>
      <c r="BK1418" s="113" t="str">
        <f t="shared" si="735"/>
        <v/>
      </c>
      <c r="BL1418" s="113" t="str">
        <f t="shared" si="736"/>
        <v/>
      </c>
      <c r="BM1418" s="113" t="str">
        <f t="shared" si="737"/>
        <v/>
      </c>
      <c r="BN1418" s="113" t="str">
        <f t="shared" si="738"/>
        <v/>
      </c>
    </row>
    <row r="1419" spans="1:66">
      <c r="A1419" s="111">
        <f>IF('Data Entry'!$H$4="","",'Data Entry'!$H$4)</f>
        <v>8</v>
      </c>
      <c r="B1419" s="111" t="str">
        <f>IF('Data Entry'!B1424="","",'Data Entry'!B1424)</f>
        <v/>
      </c>
      <c r="C1419" s="111" t="str">
        <f>IF('Data Entry'!C1424="","",'Data Entry'!C1424)</f>
        <v/>
      </c>
      <c r="D1419" s="114" t="str">
        <f>IF('Data Entry'!D1424="","",'Data Entry'!D1424)</f>
        <v/>
      </c>
      <c r="E1419" s="111" t="str">
        <f>IF('Data Entry'!E1424="","",UPPER('Data Entry'!E1424))</f>
        <v/>
      </c>
      <c r="F1419" s="111"/>
      <c r="G1419" s="111" t="str">
        <f>IF('Data Entry'!F1424="","",UPPER('Data Entry'!F1424))</f>
        <v/>
      </c>
      <c r="H1419" s="111"/>
      <c r="I1419" s="111"/>
      <c r="J1419" s="111"/>
      <c r="K1419" s="111" t="str">
        <f>IF('Data Entry'!G1424="","",'Data Entry'!G1424)</f>
        <v/>
      </c>
      <c r="L1419" s="111" t="str">
        <f>IF('Data Entry'!H1424="","",'Data Entry'!H1424)</f>
        <v/>
      </c>
      <c r="M1419" s="111"/>
      <c r="N1419" s="111"/>
      <c r="O1419" s="111"/>
      <c r="P1419" s="111"/>
      <c r="Q1419" s="111"/>
      <c r="R1419" s="111"/>
      <c r="S1419" s="111"/>
      <c r="T1419" s="111"/>
      <c r="U1419" s="111"/>
      <c r="V1419" s="111"/>
      <c r="W1419" s="111"/>
      <c r="X1419" s="111"/>
      <c r="Y1419" s="111"/>
      <c r="Z1419" s="111"/>
      <c r="AA1419" s="111"/>
      <c r="AB1419" s="111"/>
      <c r="AC1419" s="111"/>
      <c r="AD1419" s="111"/>
      <c r="AE1419" s="112"/>
      <c r="AF1419" s="68" t="str">
        <f>IF(AK1419="","",IF(AK1419&gt;0,COUNT($AG$2:AG1419),""))</f>
        <v/>
      </c>
      <c r="AG1419" s="113">
        <f t="shared" si="707"/>
        <v>8</v>
      </c>
      <c r="AH1419" s="113" t="str">
        <f t="shared" si="708"/>
        <v/>
      </c>
      <c r="AI1419" s="113" t="str">
        <f t="shared" si="709"/>
        <v/>
      </c>
      <c r="AJ1419" s="113" t="str">
        <f t="shared" si="710"/>
        <v/>
      </c>
      <c r="AK1419" s="113" t="str">
        <f t="shared" si="711"/>
        <v/>
      </c>
      <c r="AL1419" s="113">
        <f t="shared" si="712"/>
        <v>0</v>
      </c>
      <c r="AM1419" s="113" t="str">
        <f t="shared" si="713"/>
        <v/>
      </c>
      <c r="AN1419" s="113">
        <f t="shared" si="714"/>
        <v>0</v>
      </c>
      <c r="AO1419" s="113">
        <f t="shared" si="715"/>
        <v>0</v>
      </c>
      <c r="AP1419" s="113">
        <f t="shared" si="716"/>
        <v>0</v>
      </c>
      <c r="AQ1419" s="113" t="str">
        <f t="shared" si="717"/>
        <v/>
      </c>
      <c r="AR1419" s="113" t="str">
        <f t="shared" si="718"/>
        <v/>
      </c>
      <c r="AS1419" s="113">
        <f t="shared" si="719"/>
        <v>0</v>
      </c>
      <c r="AT1419" s="113">
        <f t="shared" si="720"/>
        <v>0</v>
      </c>
      <c r="AU1419" s="113">
        <f t="shared" si="721"/>
        <v>0</v>
      </c>
      <c r="AV1419" s="113">
        <f t="shared" si="722"/>
        <v>0</v>
      </c>
      <c r="AX1419" s="68" t="str">
        <f>IF(BC1419="","",IF(BC1419&gt;0,COUNT($AY$2:AY1419),""))</f>
        <v/>
      </c>
      <c r="AY1419" s="113" t="str">
        <f t="shared" si="723"/>
        <v/>
      </c>
      <c r="AZ1419" s="113" t="str">
        <f t="shared" si="724"/>
        <v/>
      </c>
      <c r="BA1419" s="113" t="str">
        <f t="shared" si="725"/>
        <v/>
      </c>
      <c r="BB1419" s="113" t="str">
        <f t="shared" si="726"/>
        <v/>
      </c>
      <c r="BC1419" s="113" t="str">
        <f t="shared" si="727"/>
        <v/>
      </c>
      <c r="BD1419" s="113" t="str">
        <f t="shared" si="728"/>
        <v/>
      </c>
      <c r="BE1419" s="113" t="str">
        <f t="shared" si="729"/>
        <v/>
      </c>
      <c r="BF1419" s="113" t="str">
        <f t="shared" si="730"/>
        <v/>
      </c>
      <c r="BG1419" s="113" t="str">
        <f t="shared" si="731"/>
        <v/>
      </c>
      <c r="BH1419" s="113" t="str">
        <f t="shared" si="732"/>
        <v/>
      </c>
      <c r="BI1419" s="113" t="str">
        <f t="shared" si="733"/>
        <v/>
      </c>
      <c r="BJ1419" s="113" t="str">
        <f t="shared" si="734"/>
        <v/>
      </c>
      <c r="BK1419" s="113" t="str">
        <f t="shared" si="735"/>
        <v/>
      </c>
      <c r="BL1419" s="113" t="str">
        <f t="shared" si="736"/>
        <v/>
      </c>
      <c r="BM1419" s="113" t="str">
        <f t="shared" si="737"/>
        <v/>
      </c>
      <c r="BN1419" s="113" t="str">
        <f t="shared" si="738"/>
        <v/>
      </c>
    </row>
    <row r="1420" spans="1:66">
      <c r="A1420" s="111">
        <f>IF('Data Entry'!$H$4="","",'Data Entry'!$H$4)</f>
        <v>8</v>
      </c>
      <c r="B1420" s="111" t="str">
        <f>IF('Data Entry'!B1425="","",'Data Entry'!B1425)</f>
        <v/>
      </c>
      <c r="C1420" s="111" t="str">
        <f>IF('Data Entry'!C1425="","",'Data Entry'!C1425)</f>
        <v/>
      </c>
      <c r="D1420" s="114" t="str">
        <f>IF('Data Entry'!D1425="","",'Data Entry'!D1425)</f>
        <v/>
      </c>
      <c r="E1420" s="111" t="str">
        <f>IF('Data Entry'!E1425="","",UPPER('Data Entry'!E1425))</f>
        <v/>
      </c>
      <c r="F1420" s="111"/>
      <c r="G1420" s="111" t="str">
        <f>IF('Data Entry'!F1425="","",UPPER('Data Entry'!F1425))</f>
        <v/>
      </c>
      <c r="H1420" s="111"/>
      <c r="I1420" s="111"/>
      <c r="J1420" s="111"/>
      <c r="K1420" s="111" t="str">
        <f>IF('Data Entry'!G1425="","",'Data Entry'!G1425)</f>
        <v/>
      </c>
      <c r="L1420" s="111" t="str">
        <f>IF('Data Entry'!H1425="","",'Data Entry'!H1425)</f>
        <v/>
      </c>
      <c r="M1420" s="111"/>
      <c r="N1420" s="111"/>
      <c r="O1420" s="111"/>
      <c r="P1420" s="111"/>
      <c r="Q1420" s="111"/>
      <c r="R1420" s="111"/>
      <c r="S1420" s="111"/>
      <c r="T1420" s="111"/>
      <c r="U1420" s="111"/>
      <c r="V1420" s="111"/>
      <c r="W1420" s="111"/>
      <c r="X1420" s="111"/>
      <c r="Y1420" s="111"/>
      <c r="Z1420" s="111"/>
      <c r="AA1420" s="111"/>
      <c r="AB1420" s="111"/>
      <c r="AC1420" s="111"/>
      <c r="AD1420" s="111"/>
      <c r="AE1420" s="112"/>
      <c r="AF1420" s="68" t="str">
        <f>IF(AK1420="","",IF(AK1420&gt;0,COUNT($AG$2:AG1420),""))</f>
        <v/>
      </c>
      <c r="AG1420" s="113">
        <f t="shared" si="707"/>
        <v>8</v>
      </c>
      <c r="AH1420" s="113" t="str">
        <f t="shared" si="708"/>
        <v/>
      </c>
      <c r="AI1420" s="113" t="str">
        <f t="shared" si="709"/>
        <v/>
      </c>
      <c r="AJ1420" s="113" t="str">
        <f t="shared" si="710"/>
        <v/>
      </c>
      <c r="AK1420" s="113" t="str">
        <f t="shared" si="711"/>
        <v/>
      </c>
      <c r="AL1420" s="113">
        <f t="shared" si="712"/>
        <v>0</v>
      </c>
      <c r="AM1420" s="113" t="str">
        <f t="shared" si="713"/>
        <v/>
      </c>
      <c r="AN1420" s="113">
        <f t="shared" si="714"/>
        <v>0</v>
      </c>
      <c r="AO1420" s="113">
        <f t="shared" si="715"/>
        <v>0</v>
      </c>
      <c r="AP1420" s="113">
        <f t="shared" si="716"/>
        <v>0</v>
      </c>
      <c r="AQ1420" s="113" t="str">
        <f t="shared" si="717"/>
        <v/>
      </c>
      <c r="AR1420" s="113" t="str">
        <f t="shared" si="718"/>
        <v/>
      </c>
      <c r="AS1420" s="113">
        <f t="shared" si="719"/>
        <v>0</v>
      </c>
      <c r="AT1420" s="113">
        <f t="shared" si="720"/>
        <v>0</v>
      </c>
      <c r="AU1420" s="113">
        <f t="shared" si="721"/>
        <v>0</v>
      </c>
      <c r="AV1420" s="113">
        <f t="shared" si="722"/>
        <v>0</v>
      </c>
      <c r="AX1420" s="68" t="str">
        <f>IF(BC1420="","",IF(BC1420&gt;0,COUNT($AY$2:AY1420),""))</f>
        <v/>
      </c>
      <c r="AY1420" s="113" t="str">
        <f t="shared" si="723"/>
        <v/>
      </c>
      <c r="AZ1420" s="113" t="str">
        <f t="shared" si="724"/>
        <v/>
      </c>
      <c r="BA1420" s="113" t="str">
        <f t="shared" si="725"/>
        <v/>
      </c>
      <c r="BB1420" s="113" t="str">
        <f t="shared" si="726"/>
        <v/>
      </c>
      <c r="BC1420" s="113" t="str">
        <f t="shared" si="727"/>
        <v/>
      </c>
      <c r="BD1420" s="113" t="str">
        <f t="shared" si="728"/>
        <v/>
      </c>
      <c r="BE1420" s="113" t="str">
        <f t="shared" si="729"/>
        <v/>
      </c>
      <c r="BF1420" s="113" t="str">
        <f t="shared" si="730"/>
        <v/>
      </c>
      <c r="BG1420" s="113" t="str">
        <f t="shared" si="731"/>
        <v/>
      </c>
      <c r="BH1420" s="113" t="str">
        <f t="shared" si="732"/>
        <v/>
      </c>
      <c r="BI1420" s="113" t="str">
        <f t="shared" si="733"/>
        <v/>
      </c>
      <c r="BJ1420" s="113" t="str">
        <f t="shared" si="734"/>
        <v/>
      </c>
      <c r="BK1420" s="113" t="str">
        <f t="shared" si="735"/>
        <v/>
      </c>
      <c r="BL1420" s="113" t="str">
        <f t="shared" si="736"/>
        <v/>
      </c>
      <c r="BM1420" s="113" t="str">
        <f t="shared" si="737"/>
        <v/>
      </c>
      <c r="BN1420" s="113" t="str">
        <f t="shared" si="738"/>
        <v/>
      </c>
    </row>
    <row r="1421" spans="1:66">
      <c r="A1421" s="111">
        <f>IF('Data Entry'!$H$4="","",'Data Entry'!$H$4)</f>
        <v>8</v>
      </c>
      <c r="B1421" s="111" t="str">
        <f>IF('Data Entry'!B1426="","",'Data Entry'!B1426)</f>
        <v/>
      </c>
      <c r="C1421" s="111" t="str">
        <f>IF('Data Entry'!C1426="","",'Data Entry'!C1426)</f>
        <v/>
      </c>
      <c r="D1421" s="114" t="str">
        <f>IF('Data Entry'!D1426="","",'Data Entry'!D1426)</f>
        <v/>
      </c>
      <c r="E1421" s="111" t="str">
        <f>IF('Data Entry'!E1426="","",UPPER('Data Entry'!E1426))</f>
        <v/>
      </c>
      <c r="F1421" s="111"/>
      <c r="G1421" s="111" t="str">
        <f>IF('Data Entry'!F1426="","",UPPER('Data Entry'!F1426))</f>
        <v/>
      </c>
      <c r="H1421" s="111"/>
      <c r="I1421" s="111"/>
      <c r="J1421" s="111"/>
      <c r="K1421" s="111" t="str">
        <f>IF('Data Entry'!G1426="","",'Data Entry'!G1426)</f>
        <v/>
      </c>
      <c r="L1421" s="111" t="str">
        <f>IF('Data Entry'!H1426="","",'Data Entry'!H1426)</f>
        <v/>
      </c>
      <c r="M1421" s="111"/>
      <c r="N1421" s="111"/>
      <c r="O1421" s="111"/>
      <c r="P1421" s="111"/>
      <c r="Q1421" s="111"/>
      <c r="R1421" s="111"/>
      <c r="S1421" s="111"/>
      <c r="T1421" s="111"/>
      <c r="U1421" s="111"/>
      <c r="V1421" s="111"/>
      <c r="W1421" s="111"/>
      <c r="X1421" s="111"/>
      <c r="Y1421" s="111"/>
      <c r="Z1421" s="111"/>
      <c r="AA1421" s="111"/>
      <c r="AB1421" s="111"/>
      <c r="AC1421" s="111"/>
      <c r="AD1421" s="111"/>
      <c r="AE1421" s="112"/>
      <c r="AF1421" s="68" t="str">
        <f>IF(AK1421="","",IF(AK1421&gt;0,COUNT($AG$2:AG1421),""))</f>
        <v/>
      </c>
      <c r="AG1421" s="113">
        <f t="shared" si="707"/>
        <v>8</v>
      </c>
      <c r="AH1421" s="113" t="str">
        <f t="shared" si="708"/>
        <v/>
      </c>
      <c r="AI1421" s="113" t="str">
        <f t="shared" si="709"/>
        <v/>
      </c>
      <c r="AJ1421" s="113" t="str">
        <f t="shared" si="710"/>
        <v/>
      </c>
      <c r="AK1421" s="113" t="str">
        <f t="shared" si="711"/>
        <v/>
      </c>
      <c r="AL1421" s="113">
        <f t="shared" si="712"/>
        <v>0</v>
      </c>
      <c r="AM1421" s="113" t="str">
        <f t="shared" si="713"/>
        <v/>
      </c>
      <c r="AN1421" s="113">
        <f t="shared" si="714"/>
        <v>0</v>
      </c>
      <c r="AO1421" s="113">
        <f t="shared" si="715"/>
        <v>0</v>
      </c>
      <c r="AP1421" s="113">
        <f t="shared" si="716"/>
        <v>0</v>
      </c>
      <c r="AQ1421" s="113" t="str">
        <f t="shared" si="717"/>
        <v/>
      </c>
      <c r="AR1421" s="113" t="str">
        <f t="shared" si="718"/>
        <v/>
      </c>
      <c r="AS1421" s="113">
        <f t="shared" si="719"/>
        <v>0</v>
      </c>
      <c r="AT1421" s="113">
        <f t="shared" si="720"/>
        <v>0</v>
      </c>
      <c r="AU1421" s="113">
        <f t="shared" si="721"/>
        <v>0</v>
      </c>
      <c r="AV1421" s="113">
        <f t="shared" si="722"/>
        <v>0</v>
      </c>
      <c r="AX1421" s="68" t="str">
        <f>IF(BC1421="","",IF(BC1421&gt;0,COUNT($AY$2:AY1421),""))</f>
        <v/>
      </c>
      <c r="AY1421" s="113" t="str">
        <f t="shared" si="723"/>
        <v/>
      </c>
      <c r="AZ1421" s="113" t="str">
        <f t="shared" si="724"/>
        <v/>
      </c>
      <c r="BA1421" s="113" t="str">
        <f t="shared" si="725"/>
        <v/>
      </c>
      <c r="BB1421" s="113" t="str">
        <f t="shared" si="726"/>
        <v/>
      </c>
      <c r="BC1421" s="113" t="str">
        <f t="shared" si="727"/>
        <v/>
      </c>
      <c r="BD1421" s="113" t="str">
        <f t="shared" si="728"/>
        <v/>
      </c>
      <c r="BE1421" s="113" t="str">
        <f t="shared" si="729"/>
        <v/>
      </c>
      <c r="BF1421" s="113" t="str">
        <f t="shared" si="730"/>
        <v/>
      </c>
      <c r="BG1421" s="113" t="str">
        <f t="shared" si="731"/>
        <v/>
      </c>
      <c r="BH1421" s="113" t="str">
        <f t="shared" si="732"/>
        <v/>
      </c>
      <c r="BI1421" s="113" t="str">
        <f t="shared" si="733"/>
        <v/>
      </c>
      <c r="BJ1421" s="113" t="str">
        <f t="shared" si="734"/>
        <v/>
      </c>
      <c r="BK1421" s="113" t="str">
        <f t="shared" si="735"/>
        <v/>
      </c>
      <c r="BL1421" s="113" t="str">
        <f t="shared" si="736"/>
        <v/>
      </c>
      <c r="BM1421" s="113" t="str">
        <f t="shared" si="737"/>
        <v/>
      </c>
      <c r="BN1421" s="113" t="str">
        <f t="shared" si="738"/>
        <v/>
      </c>
    </row>
    <row r="1422" spans="1:66">
      <c r="A1422" s="111">
        <f>IF('Data Entry'!$H$4="","",'Data Entry'!$H$4)</f>
        <v>8</v>
      </c>
      <c r="B1422" s="111" t="str">
        <f>IF('Data Entry'!B1427="","",'Data Entry'!B1427)</f>
        <v/>
      </c>
      <c r="C1422" s="111" t="str">
        <f>IF('Data Entry'!C1427="","",'Data Entry'!C1427)</f>
        <v/>
      </c>
      <c r="D1422" s="114" t="str">
        <f>IF('Data Entry'!D1427="","",'Data Entry'!D1427)</f>
        <v/>
      </c>
      <c r="E1422" s="111" t="str">
        <f>IF('Data Entry'!E1427="","",UPPER('Data Entry'!E1427))</f>
        <v/>
      </c>
      <c r="F1422" s="111"/>
      <c r="G1422" s="111" t="str">
        <f>IF('Data Entry'!F1427="","",UPPER('Data Entry'!F1427))</f>
        <v/>
      </c>
      <c r="H1422" s="111"/>
      <c r="I1422" s="111"/>
      <c r="J1422" s="111"/>
      <c r="K1422" s="111" t="str">
        <f>IF('Data Entry'!G1427="","",'Data Entry'!G1427)</f>
        <v/>
      </c>
      <c r="L1422" s="111" t="str">
        <f>IF('Data Entry'!H1427="","",'Data Entry'!H1427)</f>
        <v/>
      </c>
      <c r="M1422" s="111"/>
      <c r="N1422" s="111"/>
      <c r="O1422" s="111"/>
      <c r="P1422" s="111"/>
      <c r="Q1422" s="111"/>
      <c r="R1422" s="111"/>
      <c r="S1422" s="111"/>
      <c r="T1422" s="111"/>
      <c r="U1422" s="111"/>
      <c r="V1422" s="111"/>
      <c r="W1422" s="111"/>
      <c r="X1422" s="111"/>
      <c r="Y1422" s="111"/>
      <c r="Z1422" s="111"/>
      <c r="AA1422" s="111"/>
      <c r="AB1422" s="111"/>
      <c r="AC1422" s="111"/>
      <c r="AD1422" s="111"/>
      <c r="AE1422" s="112"/>
      <c r="AF1422" s="68" t="str">
        <f>IF(AK1422="","",IF(AK1422&gt;0,COUNT($AG$2:AG1422),""))</f>
        <v/>
      </c>
      <c r="AG1422" s="113">
        <f t="shared" si="707"/>
        <v>8</v>
      </c>
      <c r="AH1422" s="113" t="str">
        <f t="shared" si="708"/>
        <v/>
      </c>
      <c r="AI1422" s="113" t="str">
        <f t="shared" si="709"/>
        <v/>
      </c>
      <c r="AJ1422" s="113" t="str">
        <f t="shared" si="710"/>
        <v/>
      </c>
      <c r="AK1422" s="113" t="str">
        <f t="shared" si="711"/>
        <v/>
      </c>
      <c r="AL1422" s="113">
        <f t="shared" si="712"/>
        <v>0</v>
      </c>
      <c r="AM1422" s="113" t="str">
        <f t="shared" si="713"/>
        <v/>
      </c>
      <c r="AN1422" s="113">
        <f t="shared" si="714"/>
        <v>0</v>
      </c>
      <c r="AO1422" s="113">
        <f t="shared" si="715"/>
        <v>0</v>
      </c>
      <c r="AP1422" s="113">
        <f t="shared" si="716"/>
        <v>0</v>
      </c>
      <c r="AQ1422" s="113" t="str">
        <f t="shared" si="717"/>
        <v/>
      </c>
      <c r="AR1422" s="113" t="str">
        <f t="shared" si="718"/>
        <v/>
      </c>
      <c r="AS1422" s="113">
        <f t="shared" si="719"/>
        <v>0</v>
      </c>
      <c r="AT1422" s="113">
        <f t="shared" si="720"/>
        <v>0</v>
      </c>
      <c r="AU1422" s="113">
        <f t="shared" si="721"/>
        <v>0</v>
      </c>
      <c r="AV1422" s="113">
        <f t="shared" si="722"/>
        <v>0</v>
      </c>
      <c r="AX1422" s="68" t="str">
        <f>IF(BC1422="","",IF(BC1422&gt;0,COUNT($AY$2:AY1422),""))</f>
        <v/>
      </c>
      <c r="AY1422" s="113" t="str">
        <f t="shared" si="723"/>
        <v/>
      </c>
      <c r="AZ1422" s="113" t="str">
        <f t="shared" si="724"/>
        <v/>
      </c>
      <c r="BA1422" s="113" t="str">
        <f t="shared" si="725"/>
        <v/>
      </c>
      <c r="BB1422" s="113" t="str">
        <f t="shared" si="726"/>
        <v/>
      </c>
      <c r="BC1422" s="113" t="str">
        <f t="shared" si="727"/>
        <v/>
      </c>
      <c r="BD1422" s="113" t="str">
        <f t="shared" si="728"/>
        <v/>
      </c>
      <c r="BE1422" s="113" t="str">
        <f t="shared" si="729"/>
        <v/>
      </c>
      <c r="BF1422" s="113" t="str">
        <f t="shared" si="730"/>
        <v/>
      </c>
      <c r="BG1422" s="113" t="str">
        <f t="shared" si="731"/>
        <v/>
      </c>
      <c r="BH1422" s="113" t="str">
        <f t="shared" si="732"/>
        <v/>
      </c>
      <c r="BI1422" s="113" t="str">
        <f t="shared" si="733"/>
        <v/>
      </c>
      <c r="BJ1422" s="113" t="str">
        <f t="shared" si="734"/>
        <v/>
      </c>
      <c r="BK1422" s="113" t="str">
        <f t="shared" si="735"/>
        <v/>
      </c>
      <c r="BL1422" s="113" t="str">
        <f t="shared" si="736"/>
        <v/>
      </c>
      <c r="BM1422" s="113" t="str">
        <f t="shared" si="737"/>
        <v/>
      </c>
      <c r="BN1422" s="113" t="str">
        <f t="shared" si="738"/>
        <v/>
      </c>
    </row>
    <row r="1423" spans="1:66">
      <c r="A1423" s="111">
        <f>IF('Data Entry'!$H$4="","",'Data Entry'!$H$4)</f>
        <v>8</v>
      </c>
      <c r="B1423" s="111" t="str">
        <f>IF('Data Entry'!B1428="","",'Data Entry'!B1428)</f>
        <v/>
      </c>
      <c r="C1423" s="111" t="str">
        <f>IF('Data Entry'!C1428="","",'Data Entry'!C1428)</f>
        <v/>
      </c>
      <c r="D1423" s="114" t="str">
        <f>IF('Data Entry'!D1428="","",'Data Entry'!D1428)</f>
        <v/>
      </c>
      <c r="E1423" s="111" t="str">
        <f>IF('Data Entry'!E1428="","",UPPER('Data Entry'!E1428))</f>
        <v/>
      </c>
      <c r="F1423" s="111"/>
      <c r="G1423" s="111" t="str">
        <f>IF('Data Entry'!F1428="","",UPPER('Data Entry'!F1428))</f>
        <v/>
      </c>
      <c r="H1423" s="111"/>
      <c r="I1423" s="111"/>
      <c r="J1423" s="111"/>
      <c r="K1423" s="111" t="str">
        <f>IF('Data Entry'!G1428="","",'Data Entry'!G1428)</f>
        <v/>
      </c>
      <c r="L1423" s="111" t="str">
        <f>IF('Data Entry'!H1428="","",'Data Entry'!H1428)</f>
        <v/>
      </c>
      <c r="M1423" s="111"/>
      <c r="N1423" s="111"/>
      <c r="O1423" s="111"/>
      <c r="P1423" s="111"/>
      <c r="Q1423" s="111"/>
      <c r="R1423" s="111"/>
      <c r="S1423" s="111"/>
      <c r="T1423" s="111"/>
      <c r="U1423" s="111"/>
      <c r="V1423" s="111"/>
      <c r="W1423" s="111"/>
      <c r="X1423" s="111"/>
      <c r="Y1423" s="111"/>
      <c r="Z1423" s="111"/>
      <c r="AA1423" s="111"/>
      <c r="AB1423" s="111"/>
      <c r="AC1423" s="111"/>
      <c r="AD1423" s="111"/>
      <c r="AE1423" s="112"/>
      <c r="AF1423" s="68" t="str">
        <f>IF(AK1423="","",IF(AK1423&gt;0,COUNT($AG$2:AG1423),""))</f>
        <v/>
      </c>
      <c r="AG1423" s="113">
        <f t="shared" si="707"/>
        <v>8</v>
      </c>
      <c r="AH1423" s="113" t="str">
        <f t="shared" si="708"/>
        <v/>
      </c>
      <c r="AI1423" s="113" t="str">
        <f t="shared" si="709"/>
        <v/>
      </c>
      <c r="AJ1423" s="113" t="str">
        <f t="shared" si="710"/>
        <v/>
      </c>
      <c r="AK1423" s="113" t="str">
        <f t="shared" si="711"/>
        <v/>
      </c>
      <c r="AL1423" s="113">
        <f t="shared" si="712"/>
        <v>0</v>
      </c>
      <c r="AM1423" s="113" t="str">
        <f t="shared" si="713"/>
        <v/>
      </c>
      <c r="AN1423" s="113">
        <f t="shared" si="714"/>
        <v>0</v>
      </c>
      <c r="AO1423" s="113">
        <f t="shared" si="715"/>
        <v>0</v>
      </c>
      <c r="AP1423" s="113">
        <f t="shared" si="716"/>
        <v>0</v>
      </c>
      <c r="AQ1423" s="113" t="str">
        <f t="shared" si="717"/>
        <v/>
      </c>
      <c r="AR1423" s="113" t="str">
        <f t="shared" si="718"/>
        <v/>
      </c>
      <c r="AS1423" s="113">
        <f t="shared" si="719"/>
        <v>0</v>
      </c>
      <c r="AT1423" s="113">
        <f t="shared" si="720"/>
        <v>0</v>
      </c>
      <c r="AU1423" s="113">
        <f t="shared" si="721"/>
        <v>0</v>
      </c>
      <c r="AV1423" s="113">
        <f t="shared" si="722"/>
        <v>0</v>
      </c>
      <c r="AX1423" s="68" t="str">
        <f>IF(BC1423="","",IF(BC1423&gt;0,COUNT($AY$2:AY1423),""))</f>
        <v/>
      </c>
      <c r="AY1423" s="113" t="str">
        <f t="shared" si="723"/>
        <v/>
      </c>
      <c r="AZ1423" s="113" t="str">
        <f t="shared" si="724"/>
        <v/>
      </c>
      <c r="BA1423" s="113" t="str">
        <f t="shared" si="725"/>
        <v/>
      </c>
      <c r="BB1423" s="113" t="str">
        <f t="shared" si="726"/>
        <v/>
      </c>
      <c r="BC1423" s="113" t="str">
        <f t="shared" si="727"/>
        <v/>
      </c>
      <c r="BD1423" s="113" t="str">
        <f t="shared" si="728"/>
        <v/>
      </c>
      <c r="BE1423" s="113" t="str">
        <f t="shared" si="729"/>
        <v/>
      </c>
      <c r="BF1423" s="113" t="str">
        <f t="shared" si="730"/>
        <v/>
      </c>
      <c r="BG1423" s="113" t="str">
        <f t="shared" si="731"/>
        <v/>
      </c>
      <c r="BH1423" s="113" t="str">
        <f t="shared" si="732"/>
        <v/>
      </c>
      <c r="BI1423" s="113" t="str">
        <f t="shared" si="733"/>
        <v/>
      </c>
      <c r="BJ1423" s="113" t="str">
        <f t="shared" si="734"/>
        <v/>
      </c>
      <c r="BK1423" s="113" t="str">
        <f t="shared" si="735"/>
        <v/>
      </c>
      <c r="BL1423" s="113" t="str">
        <f t="shared" si="736"/>
        <v/>
      </c>
      <c r="BM1423" s="113" t="str">
        <f t="shared" si="737"/>
        <v/>
      </c>
      <c r="BN1423" s="113" t="str">
        <f t="shared" si="738"/>
        <v/>
      </c>
    </row>
    <row r="1424" spans="1:66">
      <c r="A1424" s="111">
        <f>IF('Data Entry'!$H$4="","",'Data Entry'!$H$4)</f>
        <v>8</v>
      </c>
      <c r="B1424" s="111" t="str">
        <f>IF('Data Entry'!B1429="","",'Data Entry'!B1429)</f>
        <v/>
      </c>
      <c r="C1424" s="111" t="str">
        <f>IF('Data Entry'!C1429="","",'Data Entry'!C1429)</f>
        <v/>
      </c>
      <c r="D1424" s="114" t="str">
        <f>IF('Data Entry'!D1429="","",'Data Entry'!D1429)</f>
        <v/>
      </c>
      <c r="E1424" s="111" t="str">
        <f>IF('Data Entry'!E1429="","",UPPER('Data Entry'!E1429))</f>
        <v/>
      </c>
      <c r="F1424" s="111"/>
      <c r="G1424" s="111" t="str">
        <f>IF('Data Entry'!F1429="","",UPPER('Data Entry'!F1429))</f>
        <v/>
      </c>
      <c r="H1424" s="111"/>
      <c r="I1424" s="111"/>
      <c r="J1424" s="111"/>
      <c r="K1424" s="111" t="str">
        <f>IF('Data Entry'!G1429="","",'Data Entry'!G1429)</f>
        <v/>
      </c>
      <c r="L1424" s="111" t="str">
        <f>IF('Data Entry'!H1429="","",'Data Entry'!H1429)</f>
        <v/>
      </c>
      <c r="M1424" s="111"/>
      <c r="N1424" s="111"/>
      <c r="O1424" s="111"/>
      <c r="P1424" s="111"/>
      <c r="Q1424" s="111"/>
      <c r="R1424" s="111"/>
      <c r="S1424" s="111"/>
      <c r="T1424" s="111"/>
      <c r="U1424" s="111"/>
      <c r="V1424" s="111"/>
      <c r="W1424" s="111"/>
      <c r="X1424" s="111"/>
      <c r="Y1424" s="111"/>
      <c r="Z1424" s="111"/>
      <c r="AA1424" s="111"/>
      <c r="AB1424" s="111"/>
      <c r="AC1424" s="111"/>
      <c r="AD1424" s="111"/>
      <c r="AE1424" s="112"/>
      <c r="AF1424" s="68" t="str">
        <f>IF(AK1424="","",IF(AK1424&gt;0,COUNT($AG$2:AG1424),""))</f>
        <v/>
      </c>
      <c r="AG1424" s="113">
        <f t="shared" si="707"/>
        <v>8</v>
      </c>
      <c r="AH1424" s="113" t="str">
        <f t="shared" si="708"/>
        <v/>
      </c>
      <c r="AI1424" s="113" t="str">
        <f t="shared" si="709"/>
        <v/>
      </c>
      <c r="AJ1424" s="113" t="str">
        <f t="shared" si="710"/>
        <v/>
      </c>
      <c r="AK1424" s="113" t="str">
        <f t="shared" si="711"/>
        <v/>
      </c>
      <c r="AL1424" s="113">
        <f t="shared" si="712"/>
        <v>0</v>
      </c>
      <c r="AM1424" s="113" t="str">
        <f t="shared" si="713"/>
        <v/>
      </c>
      <c r="AN1424" s="113">
        <f t="shared" si="714"/>
        <v>0</v>
      </c>
      <c r="AO1424" s="113">
        <f t="shared" si="715"/>
        <v>0</v>
      </c>
      <c r="AP1424" s="113">
        <f t="shared" si="716"/>
        <v>0</v>
      </c>
      <c r="AQ1424" s="113" t="str">
        <f t="shared" si="717"/>
        <v/>
      </c>
      <c r="AR1424" s="113" t="str">
        <f t="shared" si="718"/>
        <v/>
      </c>
      <c r="AS1424" s="113">
        <f t="shared" si="719"/>
        <v>0</v>
      </c>
      <c r="AT1424" s="113">
        <f t="shared" si="720"/>
        <v>0</v>
      </c>
      <c r="AU1424" s="113">
        <f t="shared" si="721"/>
        <v>0</v>
      </c>
      <c r="AV1424" s="113">
        <f t="shared" si="722"/>
        <v>0</v>
      </c>
      <c r="AX1424" s="68" t="str">
        <f>IF(BC1424="","",IF(BC1424&gt;0,COUNT($AY$2:AY1424),""))</f>
        <v/>
      </c>
      <c r="AY1424" s="113" t="str">
        <f t="shared" si="723"/>
        <v/>
      </c>
      <c r="AZ1424" s="113" t="str">
        <f t="shared" si="724"/>
        <v/>
      </c>
      <c r="BA1424" s="113" t="str">
        <f t="shared" si="725"/>
        <v/>
      </c>
      <c r="BB1424" s="113" t="str">
        <f t="shared" si="726"/>
        <v/>
      </c>
      <c r="BC1424" s="113" t="str">
        <f t="shared" si="727"/>
        <v/>
      </c>
      <c r="BD1424" s="113" t="str">
        <f t="shared" si="728"/>
        <v/>
      </c>
      <c r="BE1424" s="113" t="str">
        <f t="shared" si="729"/>
        <v/>
      </c>
      <c r="BF1424" s="113" t="str">
        <f t="shared" si="730"/>
        <v/>
      </c>
      <c r="BG1424" s="113" t="str">
        <f t="shared" si="731"/>
        <v/>
      </c>
      <c r="BH1424" s="113" t="str">
        <f t="shared" si="732"/>
        <v/>
      </c>
      <c r="BI1424" s="113" t="str">
        <f t="shared" si="733"/>
        <v/>
      </c>
      <c r="BJ1424" s="113" t="str">
        <f t="shared" si="734"/>
        <v/>
      </c>
      <c r="BK1424" s="113" t="str">
        <f t="shared" si="735"/>
        <v/>
      </c>
      <c r="BL1424" s="113" t="str">
        <f t="shared" si="736"/>
        <v/>
      </c>
      <c r="BM1424" s="113" t="str">
        <f t="shared" si="737"/>
        <v/>
      </c>
      <c r="BN1424" s="113" t="str">
        <f t="shared" si="738"/>
        <v/>
      </c>
    </row>
    <row r="1425" spans="1:66">
      <c r="A1425" s="111">
        <f>IF('Data Entry'!$H$4="","",'Data Entry'!$H$4)</f>
        <v>8</v>
      </c>
      <c r="B1425" s="111" t="str">
        <f>IF('Data Entry'!B1430="","",'Data Entry'!B1430)</f>
        <v/>
      </c>
      <c r="C1425" s="111" t="str">
        <f>IF('Data Entry'!C1430="","",'Data Entry'!C1430)</f>
        <v/>
      </c>
      <c r="D1425" s="114" t="str">
        <f>IF('Data Entry'!D1430="","",'Data Entry'!D1430)</f>
        <v/>
      </c>
      <c r="E1425" s="111" t="str">
        <f>IF('Data Entry'!E1430="","",UPPER('Data Entry'!E1430))</f>
        <v/>
      </c>
      <c r="F1425" s="111"/>
      <c r="G1425" s="111" t="str">
        <f>IF('Data Entry'!F1430="","",UPPER('Data Entry'!F1430))</f>
        <v/>
      </c>
      <c r="H1425" s="111"/>
      <c r="I1425" s="111"/>
      <c r="J1425" s="111"/>
      <c r="K1425" s="111" t="str">
        <f>IF('Data Entry'!G1430="","",'Data Entry'!G1430)</f>
        <v/>
      </c>
      <c r="L1425" s="111" t="str">
        <f>IF('Data Entry'!H1430="","",'Data Entry'!H1430)</f>
        <v/>
      </c>
      <c r="M1425" s="111"/>
      <c r="N1425" s="111"/>
      <c r="O1425" s="111"/>
      <c r="P1425" s="111"/>
      <c r="Q1425" s="111"/>
      <c r="R1425" s="111"/>
      <c r="S1425" s="111"/>
      <c r="T1425" s="111"/>
      <c r="U1425" s="111"/>
      <c r="V1425" s="111"/>
      <c r="W1425" s="111"/>
      <c r="X1425" s="111"/>
      <c r="Y1425" s="111"/>
      <c r="Z1425" s="111"/>
      <c r="AA1425" s="111"/>
      <c r="AB1425" s="111"/>
      <c r="AC1425" s="111"/>
      <c r="AD1425" s="111"/>
      <c r="AE1425" s="112"/>
      <c r="AF1425" s="68" t="str">
        <f>IF(AK1425="","",IF(AK1425&gt;0,COUNT($AG$2:AG1425),""))</f>
        <v/>
      </c>
      <c r="AG1425" s="113">
        <f t="shared" si="707"/>
        <v>8</v>
      </c>
      <c r="AH1425" s="113" t="str">
        <f t="shared" si="708"/>
        <v/>
      </c>
      <c r="AI1425" s="113" t="str">
        <f t="shared" si="709"/>
        <v/>
      </c>
      <c r="AJ1425" s="113" t="str">
        <f t="shared" si="710"/>
        <v/>
      </c>
      <c r="AK1425" s="113" t="str">
        <f t="shared" si="711"/>
        <v/>
      </c>
      <c r="AL1425" s="113">
        <f t="shared" si="712"/>
        <v>0</v>
      </c>
      <c r="AM1425" s="113" t="str">
        <f t="shared" si="713"/>
        <v/>
      </c>
      <c r="AN1425" s="113">
        <f t="shared" si="714"/>
        <v>0</v>
      </c>
      <c r="AO1425" s="113">
        <f t="shared" si="715"/>
        <v>0</v>
      </c>
      <c r="AP1425" s="113">
        <f t="shared" si="716"/>
        <v>0</v>
      </c>
      <c r="AQ1425" s="113" t="str">
        <f t="shared" si="717"/>
        <v/>
      </c>
      <c r="AR1425" s="113" t="str">
        <f t="shared" si="718"/>
        <v/>
      </c>
      <c r="AS1425" s="113">
        <f t="shared" si="719"/>
        <v>0</v>
      </c>
      <c r="AT1425" s="113">
        <f t="shared" si="720"/>
        <v>0</v>
      </c>
      <c r="AU1425" s="113">
        <f t="shared" si="721"/>
        <v>0</v>
      </c>
      <c r="AV1425" s="113">
        <f t="shared" si="722"/>
        <v>0</v>
      </c>
      <c r="AX1425" s="68" t="str">
        <f>IF(BC1425="","",IF(BC1425&gt;0,COUNT($AY$2:AY1425),""))</f>
        <v/>
      </c>
      <c r="AY1425" s="113" t="str">
        <f t="shared" si="723"/>
        <v/>
      </c>
      <c r="AZ1425" s="113" t="str">
        <f t="shared" si="724"/>
        <v/>
      </c>
      <c r="BA1425" s="113" t="str">
        <f t="shared" si="725"/>
        <v/>
      </c>
      <c r="BB1425" s="113" t="str">
        <f t="shared" si="726"/>
        <v/>
      </c>
      <c r="BC1425" s="113" t="str">
        <f t="shared" si="727"/>
        <v/>
      </c>
      <c r="BD1425" s="113" t="str">
        <f t="shared" si="728"/>
        <v/>
      </c>
      <c r="BE1425" s="113" t="str">
        <f t="shared" si="729"/>
        <v/>
      </c>
      <c r="BF1425" s="113" t="str">
        <f t="shared" si="730"/>
        <v/>
      </c>
      <c r="BG1425" s="113" t="str">
        <f t="shared" si="731"/>
        <v/>
      </c>
      <c r="BH1425" s="113" t="str">
        <f t="shared" si="732"/>
        <v/>
      </c>
      <c r="BI1425" s="113" t="str">
        <f t="shared" si="733"/>
        <v/>
      </c>
      <c r="BJ1425" s="113" t="str">
        <f t="shared" si="734"/>
        <v/>
      </c>
      <c r="BK1425" s="113" t="str">
        <f t="shared" si="735"/>
        <v/>
      </c>
      <c r="BL1425" s="113" t="str">
        <f t="shared" si="736"/>
        <v/>
      </c>
      <c r="BM1425" s="113" t="str">
        <f t="shared" si="737"/>
        <v/>
      </c>
      <c r="BN1425" s="113" t="str">
        <f t="shared" si="738"/>
        <v/>
      </c>
    </row>
    <row r="1426" spans="1:66">
      <c r="A1426" s="111">
        <f>IF('Data Entry'!$H$4="","",'Data Entry'!$H$4)</f>
        <v>8</v>
      </c>
      <c r="B1426" s="111" t="str">
        <f>IF('Data Entry'!B1431="","",'Data Entry'!B1431)</f>
        <v/>
      </c>
      <c r="C1426" s="111" t="str">
        <f>IF('Data Entry'!C1431="","",'Data Entry'!C1431)</f>
        <v/>
      </c>
      <c r="D1426" s="114" t="str">
        <f>IF('Data Entry'!D1431="","",'Data Entry'!D1431)</f>
        <v/>
      </c>
      <c r="E1426" s="111" t="str">
        <f>IF('Data Entry'!E1431="","",UPPER('Data Entry'!E1431))</f>
        <v/>
      </c>
      <c r="F1426" s="111"/>
      <c r="G1426" s="111" t="str">
        <f>IF('Data Entry'!F1431="","",UPPER('Data Entry'!F1431))</f>
        <v/>
      </c>
      <c r="H1426" s="111"/>
      <c r="I1426" s="111"/>
      <c r="J1426" s="111"/>
      <c r="K1426" s="111" t="str">
        <f>IF('Data Entry'!G1431="","",'Data Entry'!G1431)</f>
        <v/>
      </c>
      <c r="L1426" s="111" t="str">
        <f>IF('Data Entry'!H1431="","",'Data Entry'!H1431)</f>
        <v/>
      </c>
      <c r="M1426" s="111"/>
      <c r="N1426" s="111"/>
      <c r="O1426" s="111"/>
      <c r="P1426" s="111"/>
      <c r="Q1426" s="111"/>
      <c r="R1426" s="111"/>
      <c r="S1426" s="111"/>
      <c r="T1426" s="111"/>
      <c r="U1426" s="111"/>
      <c r="V1426" s="111"/>
      <c r="W1426" s="111"/>
      <c r="X1426" s="111"/>
      <c r="Y1426" s="111"/>
      <c r="Z1426" s="111"/>
      <c r="AA1426" s="111"/>
      <c r="AB1426" s="111"/>
      <c r="AC1426" s="111"/>
      <c r="AD1426" s="111"/>
      <c r="AE1426" s="112"/>
      <c r="AF1426" s="68" t="str">
        <f>IF(AK1426="","",IF(AK1426&gt;0,COUNT($AG$2:AG1426),""))</f>
        <v/>
      </c>
      <c r="AG1426" s="113">
        <f t="shared" si="707"/>
        <v>8</v>
      </c>
      <c r="AH1426" s="113" t="str">
        <f t="shared" si="708"/>
        <v/>
      </c>
      <c r="AI1426" s="113" t="str">
        <f t="shared" si="709"/>
        <v/>
      </c>
      <c r="AJ1426" s="113" t="str">
        <f t="shared" si="710"/>
        <v/>
      </c>
      <c r="AK1426" s="113" t="str">
        <f t="shared" si="711"/>
        <v/>
      </c>
      <c r="AL1426" s="113">
        <f t="shared" si="712"/>
        <v>0</v>
      </c>
      <c r="AM1426" s="113" t="str">
        <f t="shared" si="713"/>
        <v/>
      </c>
      <c r="AN1426" s="113">
        <f t="shared" si="714"/>
        <v>0</v>
      </c>
      <c r="AO1426" s="113">
        <f t="shared" si="715"/>
        <v>0</v>
      </c>
      <c r="AP1426" s="113">
        <f t="shared" si="716"/>
        <v>0</v>
      </c>
      <c r="AQ1426" s="113" t="str">
        <f t="shared" si="717"/>
        <v/>
      </c>
      <c r="AR1426" s="113" t="str">
        <f t="shared" si="718"/>
        <v/>
      </c>
      <c r="AS1426" s="113">
        <f t="shared" si="719"/>
        <v>0</v>
      </c>
      <c r="AT1426" s="113">
        <f t="shared" si="720"/>
        <v>0</v>
      </c>
      <c r="AU1426" s="113">
        <f t="shared" si="721"/>
        <v>0</v>
      </c>
      <c r="AV1426" s="113">
        <f t="shared" si="722"/>
        <v>0</v>
      </c>
      <c r="AX1426" s="68" t="str">
        <f>IF(BC1426="","",IF(BC1426&gt;0,COUNT($AY$2:AY1426),""))</f>
        <v/>
      </c>
      <c r="AY1426" s="113" t="str">
        <f t="shared" si="723"/>
        <v/>
      </c>
      <c r="AZ1426" s="113" t="str">
        <f t="shared" si="724"/>
        <v/>
      </c>
      <c r="BA1426" s="113" t="str">
        <f t="shared" si="725"/>
        <v/>
      </c>
      <c r="BB1426" s="113" t="str">
        <f t="shared" si="726"/>
        <v/>
      </c>
      <c r="BC1426" s="113" t="str">
        <f t="shared" si="727"/>
        <v/>
      </c>
      <c r="BD1426" s="113" t="str">
        <f t="shared" si="728"/>
        <v/>
      </c>
      <c r="BE1426" s="113" t="str">
        <f t="shared" si="729"/>
        <v/>
      </c>
      <c r="BF1426" s="113" t="str">
        <f t="shared" si="730"/>
        <v/>
      </c>
      <c r="BG1426" s="113" t="str">
        <f t="shared" si="731"/>
        <v/>
      </c>
      <c r="BH1426" s="113" t="str">
        <f t="shared" si="732"/>
        <v/>
      </c>
      <c r="BI1426" s="113" t="str">
        <f t="shared" si="733"/>
        <v/>
      </c>
      <c r="BJ1426" s="113" t="str">
        <f t="shared" si="734"/>
        <v/>
      </c>
      <c r="BK1426" s="113" t="str">
        <f t="shared" si="735"/>
        <v/>
      </c>
      <c r="BL1426" s="113" t="str">
        <f t="shared" si="736"/>
        <v/>
      </c>
      <c r="BM1426" s="113" t="str">
        <f t="shared" si="737"/>
        <v/>
      </c>
      <c r="BN1426" s="113" t="str">
        <f t="shared" si="738"/>
        <v/>
      </c>
    </row>
    <row r="1427" spans="1:66">
      <c r="A1427" s="111">
        <f>IF('Data Entry'!$H$4="","",'Data Entry'!$H$4)</f>
        <v>8</v>
      </c>
      <c r="B1427" s="111" t="str">
        <f>IF('Data Entry'!B1432="","",'Data Entry'!B1432)</f>
        <v/>
      </c>
      <c r="C1427" s="111" t="str">
        <f>IF('Data Entry'!C1432="","",'Data Entry'!C1432)</f>
        <v/>
      </c>
      <c r="D1427" s="114" t="str">
        <f>IF('Data Entry'!D1432="","",'Data Entry'!D1432)</f>
        <v/>
      </c>
      <c r="E1427" s="111" t="str">
        <f>IF('Data Entry'!E1432="","",UPPER('Data Entry'!E1432))</f>
        <v/>
      </c>
      <c r="F1427" s="111"/>
      <c r="G1427" s="111" t="str">
        <f>IF('Data Entry'!F1432="","",UPPER('Data Entry'!F1432))</f>
        <v/>
      </c>
      <c r="H1427" s="111"/>
      <c r="I1427" s="111"/>
      <c r="J1427" s="111"/>
      <c r="K1427" s="111" t="str">
        <f>IF('Data Entry'!G1432="","",'Data Entry'!G1432)</f>
        <v/>
      </c>
      <c r="L1427" s="111" t="str">
        <f>IF('Data Entry'!H1432="","",'Data Entry'!H1432)</f>
        <v/>
      </c>
      <c r="M1427" s="111"/>
      <c r="N1427" s="111"/>
      <c r="O1427" s="111"/>
      <c r="P1427" s="111"/>
      <c r="Q1427" s="111"/>
      <c r="R1427" s="111"/>
      <c r="S1427" s="111"/>
      <c r="T1427" s="111"/>
      <c r="U1427" s="111"/>
      <c r="V1427" s="111"/>
      <c r="W1427" s="111"/>
      <c r="X1427" s="111"/>
      <c r="Y1427" s="111"/>
      <c r="Z1427" s="111"/>
      <c r="AA1427" s="111"/>
      <c r="AB1427" s="111"/>
      <c r="AC1427" s="111"/>
      <c r="AD1427" s="111"/>
      <c r="AE1427" s="112"/>
      <c r="AF1427" s="68" t="str">
        <f>IF(AK1427="","",IF(AK1427&gt;0,COUNT($AG$2:AG1427),""))</f>
        <v/>
      </c>
      <c r="AG1427" s="113">
        <f t="shared" si="707"/>
        <v>8</v>
      </c>
      <c r="AH1427" s="113" t="str">
        <f t="shared" si="708"/>
        <v/>
      </c>
      <c r="AI1427" s="113" t="str">
        <f t="shared" si="709"/>
        <v/>
      </c>
      <c r="AJ1427" s="113" t="str">
        <f t="shared" si="710"/>
        <v/>
      </c>
      <c r="AK1427" s="113" t="str">
        <f t="shared" si="711"/>
        <v/>
      </c>
      <c r="AL1427" s="113">
        <f t="shared" si="712"/>
        <v>0</v>
      </c>
      <c r="AM1427" s="113" t="str">
        <f t="shared" si="713"/>
        <v/>
      </c>
      <c r="AN1427" s="113">
        <f t="shared" si="714"/>
        <v>0</v>
      </c>
      <c r="AO1427" s="113">
        <f t="shared" si="715"/>
        <v>0</v>
      </c>
      <c r="AP1427" s="113">
        <f t="shared" si="716"/>
        <v>0</v>
      </c>
      <c r="AQ1427" s="113" t="str">
        <f t="shared" si="717"/>
        <v/>
      </c>
      <c r="AR1427" s="113" t="str">
        <f t="shared" si="718"/>
        <v/>
      </c>
      <c r="AS1427" s="113">
        <f t="shared" si="719"/>
        <v>0</v>
      </c>
      <c r="AT1427" s="113">
        <f t="shared" si="720"/>
        <v>0</v>
      </c>
      <c r="AU1427" s="113">
        <f t="shared" si="721"/>
        <v>0</v>
      </c>
      <c r="AV1427" s="113">
        <f t="shared" si="722"/>
        <v>0</v>
      </c>
      <c r="AX1427" s="68" t="str">
        <f>IF(BC1427="","",IF(BC1427&gt;0,COUNT($AY$2:AY1427),""))</f>
        <v/>
      </c>
      <c r="AY1427" s="113" t="str">
        <f t="shared" si="723"/>
        <v/>
      </c>
      <c r="AZ1427" s="113" t="str">
        <f t="shared" si="724"/>
        <v/>
      </c>
      <c r="BA1427" s="113" t="str">
        <f t="shared" si="725"/>
        <v/>
      </c>
      <c r="BB1427" s="113" t="str">
        <f t="shared" si="726"/>
        <v/>
      </c>
      <c r="BC1427" s="113" t="str">
        <f t="shared" si="727"/>
        <v/>
      </c>
      <c r="BD1427" s="113" t="str">
        <f t="shared" si="728"/>
        <v/>
      </c>
      <c r="BE1427" s="113" t="str">
        <f t="shared" si="729"/>
        <v/>
      </c>
      <c r="BF1427" s="113" t="str">
        <f t="shared" si="730"/>
        <v/>
      </c>
      <c r="BG1427" s="113" t="str">
        <f t="shared" si="731"/>
        <v/>
      </c>
      <c r="BH1427" s="113" t="str">
        <f t="shared" si="732"/>
        <v/>
      </c>
      <c r="BI1427" s="113" t="str">
        <f t="shared" si="733"/>
        <v/>
      </c>
      <c r="BJ1427" s="113" t="str">
        <f t="shared" si="734"/>
        <v/>
      </c>
      <c r="BK1427" s="113" t="str">
        <f t="shared" si="735"/>
        <v/>
      </c>
      <c r="BL1427" s="113" t="str">
        <f t="shared" si="736"/>
        <v/>
      </c>
      <c r="BM1427" s="113" t="str">
        <f t="shared" si="737"/>
        <v/>
      </c>
      <c r="BN1427" s="113" t="str">
        <f t="shared" si="738"/>
        <v/>
      </c>
    </row>
    <row r="1428" spans="1:66">
      <c r="A1428" s="111">
        <f>IF('Data Entry'!$H$4="","",'Data Entry'!$H$4)</f>
        <v>8</v>
      </c>
      <c r="B1428" s="111" t="str">
        <f>IF('Data Entry'!B1433="","",'Data Entry'!B1433)</f>
        <v/>
      </c>
      <c r="C1428" s="111" t="str">
        <f>IF('Data Entry'!C1433="","",'Data Entry'!C1433)</f>
        <v/>
      </c>
      <c r="D1428" s="114" t="str">
        <f>IF('Data Entry'!D1433="","",'Data Entry'!D1433)</f>
        <v/>
      </c>
      <c r="E1428" s="111" t="str">
        <f>IF('Data Entry'!E1433="","",UPPER('Data Entry'!E1433))</f>
        <v/>
      </c>
      <c r="F1428" s="111"/>
      <c r="G1428" s="111" t="str">
        <f>IF('Data Entry'!F1433="","",UPPER('Data Entry'!F1433))</f>
        <v/>
      </c>
      <c r="H1428" s="111"/>
      <c r="I1428" s="111"/>
      <c r="J1428" s="111"/>
      <c r="K1428" s="111" t="str">
        <f>IF('Data Entry'!G1433="","",'Data Entry'!G1433)</f>
        <v/>
      </c>
      <c r="L1428" s="111" t="str">
        <f>IF('Data Entry'!H1433="","",'Data Entry'!H1433)</f>
        <v/>
      </c>
      <c r="M1428" s="111"/>
      <c r="N1428" s="111"/>
      <c r="O1428" s="111"/>
      <c r="P1428" s="111"/>
      <c r="Q1428" s="111"/>
      <c r="R1428" s="111"/>
      <c r="S1428" s="111"/>
      <c r="T1428" s="111"/>
      <c r="U1428" s="111"/>
      <c r="V1428" s="111"/>
      <c r="W1428" s="111"/>
      <c r="X1428" s="111"/>
      <c r="Y1428" s="111"/>
      <c r="Z1428" s="111"/>
      <c r="AA1428" s="111"/>
      <c r="AB1428" s="111"/>
      <c r="AC1428" s="111"/>
      <c r="AD1428" s="111"/>
      <c r="AE1428" s="112"/>
      <c r="AF1428" s="68" t="str">
        <f>IF(AK1428="","",IF(AK1428&gt;0,COUNT($AG$2:AG1428),""))</f>
        <v/>
      </c>
      <c r="AG1428" s="113">
        <f t="shared" si="707"/>
        <v>8</v>
      </c>
      <c r="AH1428" s="113" t="str">
        <f t="shared" si="708"/>
        <v/>
      </c>
      <c r="AI1428" s="113" t="str">
        <f t="shared" si="709"/>
        <v/>
      </c>
      <c r="AJ1428" s="113" t="str">
        <f t="shared" si="710"/>
        <v/>
      </c>
      <c r="AK1428" s="113" t="str">
        <f t="shared" si="711"/>
        <v/>
      </c>
      <c r="AL1428" s="113">
        <f t="shared" si="712"/>
        <v>0</v>
      </c>
      <c r="AM1428" s="113" t="str">
        <f t="shared" si="713"/>
        <v/>
      </c>
      <c r="AN1428" s="113">
        <f t="shared" si="714"/>
        <v>0</v>
      </c>
      <c r="AO1428" s="113">
        <f t="shared" si="715"/>
        <v>0</v>
      </c>
      <c r="AP1428" s="113">
        <f t="shared" si="716"/>
        <v>0</v>
      </c>
      <c r="AQ1428" s="113" t="str">
        <f t="shared" si="717"/>
        <v/>
      </c>
      <c r="AR1428" s="113" t="str">
        <f t="shared" si="718"/>
        <v/>
      </c>
      <c r="AS1428" s="113">
        <f t="shared" si="719"/>
        <v>0</v>
      </c>
      <c r="AT1428" s="113">
        <f t="shared" si="720"/>
        <v>0</v>
      </c>
      <c r="AU1428" s="113">
        <f t="shared" si="721"/>
        <v>0</v>
      </c>
      <c r="AV1428" s="113">
        <f t="shared" si="722"/>
        <v>0</v>
      </c>
      <c r="AX1428" s="68" t="str">
        <f>IF(BC1428="","",IF(BC1428&gt;0,COUNT($AY$2:AY1428),""))</f>
        <v/>
      </c>
      <c r="AY1428" s="113" t="str">
        <f t="shared" si="723"/>
        <v/>
      </c>
      <c r="AZ1428" s="113" t="str">
        <f t="shared" si="724"/>
        <v/>
      </c>
      <c r="BA1428" s="113" t="str">
        <f t="shared" si="725"/>
        <v/>
      </c>
      <c r="BB1428" s="113" t="str">
        <f t="shared" si="726"/>
        <v/>
      </c>
      <c r="BC1428" s="113" t="str">
        <f t="shared" si="727"/>
        <v/>
      </c>
      <c r="BD1428" s="113" t="str">
        <f t="shared" si="728"/>
        <v/>
      </c>
      <c r="BE1428" s="113" t="str">
        <f t="shared" si="729"/>
        <v/>
      </c>
      <c r="BF1428" s="113" t="str">
        <f t="shared" si="730"/>
        <v/>
      </c>
      <c r="BG1428" s="113" t="str">
        <f t="shared" si="731"/>
        <v/>
      </c>
      <c r="BH1428" s="113" t="str">
        <f t="shared" si="732"/>
        <v/>
      </c>
      <c r="BI1428" s="113" t="str">
        <f t="shared" si="733"/>
        <v/>
      </c>
      <c r="BJ1428" s="113" t="str">
        <f t="shared" si="734"/>
        <v/>
      </c>
      <c r="BK1428" s="113" t="str">
        <f t="shared" si="735"/>
        <v/>
      </c>
      <c r="BL1428" s="113" t="str">
        <f t="shared" si="736"/>
        <v/>
      </c>
      <c r="BM1428" s="113" t="str">
        <f t="shared" si="737"/>
        <v/>
      </c>
      <c r="BN1428" s="113" t="str">
        <f t="shared" si="738"/>
        <v/>
      </c>
    </row>
    <row r="1429" spans="1:66">
      <c r="A1429" s="111">
        <f>IF('Data Entry'!$H$4="","",'Data Entry'!$H$4)</f>
        <v>8</v>
      </c>
      <c r="B1429" s="111" t="str">
        <f>IF('Data Entry'!B1434="","",'Data Entry'!B1434)</f>
        <v/>
      </c>
      <c r="C1429" s="111" t="str">
        <f>IF('Data Entry'!C1434="","",'Data Entry'!C1434)</f>
        <v/>
      </c>
      <c r="D1429" s="114" t="str">
        <f>IF('Data Entry'!D1434="","",'Data Entry'!D1434)</f>
        <v/>
      </c>
      <c r="E1429" s="111" t="str">
        <f>IF('Data Entry'!E1434="","",UPPER('Data Entry'!E1434))</f>
        <v/>
      </c>
      <c r="F1429" s="111"/>
      <c r="G1429" s="111" t="str">
        <f>IF('Data Entry'!F1434="","",UPPER('Data Entry'!F1434))</f>
        <v/>
      </c>
      <c r="H1429" s="111"/>
      <c r="I1429" s="111"/>
      <c r="J1429" s="111"/>
      <c r="K1429" s="111" t="str">
        <f>IF('Data Entry'!G1434="","",'Data Entry'!G1434)</f>
        <v/>
      </c>
      <c r="L1429" s="111" t="str">
        <f>IF('Data Entry'!H1434="","",'Data Entry'!H1434)</f>
        <v/>
      </c>
      <c r="M1429" s="111"/>
      <c r="N1429" s="111"/>
      <c r="O1429" s="111"/>
      <c r="P1429" s="111"/>
      <c r="Q1429" s="111"/>
      <c r="R1429" s="111"/>
      <c r="S1429" s="111"/>
      <c r="T1429" s="111"/>
      <c r="U1429" s="111"/>
      <c r="V1429" s="111"/>
      <c r="W1429" s="111"/>
      <c r="X1429" s="111"/>
      <c r="Y1429" s="111"/>
      <c r="Z1429" s="111"/>
      <c r="AA1429" s="111"/>
      <c r="AB1429" s="111"/>
      <c r="AC1429" s="111"/>
      <c r="AD1429" s="111"/>
      <c r="AE1429" s="112"/>
      <c r="AF1429" s="68" t="str">
        <f>IF(AK1429="","",IF(AK1429&gt;0,COUNT($AG$2:AG1429),""))</f>
        <v/>
      </c>
      <c r="AG1429" s="113">
        <f t="shared" si="707"/>
        <v>8</v>
      </c>
      <c r="AH1429" s="113" t="str">
        <f t="shared" si="708"/>
        <v/>
      </c>
      <c r="AI1429" s="113" t="str">
        <f t="shared" si="709"/>
        <v/>
      </c>
      <c r="AJ1429" s="113" t="str">
        <f t="shared" si="710"/>
        <v/>
      </c>
      <c r="AK1429" s="113" t="str">
        <f t="shared" si="711"/>
        <v/>
      </c>
      <c r="AL1429" s="113">
        <f t="shared" si="712"/>
        <v>0</v>
      </c>
      <c r="AM1429" s="113" t="str">
        <f t="shared" si="713"/>
        <v/>
      </c>
      <c r="AN1429" s="113">
        <f t="shared" si="714"/>
        <v>0</v>
      </c>
      <c r="AO1429" s="113">
        <f t="shared" si="715"/>
        <v>0</v>
      </c>
      <c r="AP1429" s="113">
        <f t="shared" si="716"/>
        <v>0</v>
      </c>
      <c r="AQ1429" s="113" t="str">
        <f t="shared" si="717"/>
        <v/>
      </c>
      <c r="AR1429" s="113" t="str">
        <f t="shared" si="718"/>
        <v/>
      </c>
      <c r="AS1429" s="113">
        <f t="shared" si="719"/>
        <v>0</v>
      </c>
      <c r="AT1429" s="113">
        <f t="shared" si="720"/>
        <v>0</v>
      </c>
      <c r="AU1429" s="113">
        <f t="shared" si="721"/>
        <v>0</v>
      </c>
      <c r="AV1429" s="113">
        <f t="shared" si="722"/>
        <v>0</v>
      </c>
      <c r="AX1429" s="68" t="str">
        <f>IF(BC1429="","",IF(BC1429&gt;0,COUNT($AY$2:AY1429),""))</f>
        <v/>
      </c>
      <c r="AY1429" s="113" t="str">
        <f t="shared" si="723"/>
        <v/>
      </c>
      <c r="AZ1429" s="113" t="str">
        <f t="shared" si="724"/>
        <v/>
      </c>
      <c r="BA1429" s="113" t="str">
        <f t="shared" si="725"/>
        <v/>
      </c>
      <c r="BB1429" s="113" t="str">
        <f t="shared" si="726"/>
        <v/>
      </c>
      <c r="BC1429" s="113" t="str">
        <f t="shared" si="727"/>
        <v/>
      </c>
      <c r="BD1429" s="113" t="str">
        <f t="shared" si="728"/>
        <v/>
      </c>
      <c r="BE1429" s="113" t="str">
        <f t="shared" si="729"/>
        <v/>
      </c>
      <c r="BF1429" s="113" t="str">
        <f t="shared" si="730"/>
        <v/>
      </c>
      <c r="BG1429" s="113" t="str">
        <f t="shared" si="731"/>
        <v/>
      </c>
      <c r="BH1429" s="113" t="str">
        <f t="shared" si="732"/>
        <v/>
      </c>
      <c r="BI1429" s="113" t="str">
        <f t="shared" si="733"/>
        <v/>
      </c>
      <c r="BJ1429" s="113" t="str">
        <f t="shared" si="734"/>
        <v/>
      </c>
      <c r="BK1429" s="113" t="str">
        <f t="shared" si="735"/>
        <v/>
      </c>
      <c r="BL1429" s="113" t="str">
        <f t="shared" si="736"/>
        <v/>
      </c>
      <c r="BM1429" s="113" t="str">
        <f t="shared" si="737"/>
        <v/>
      </c>
      <c r="BN1429" s="113" t="str">
        <f t="shared" si="738"/>
        <v/>
      </c>
    </row>
    <row r="1430" spans="1:66">
      <c r="A1430" s="111">
        <f>IF('Data Entry'!$H$4="","",'Data Entry'!$H$4)</f>
        <v>8</v>
      </c>
      <c r="B1430" s="111" t="str">
        <f>IF('Data Entry'!B1435="","",'Data Entry'!B1435)</f>
        <v/>
      </c>
      <c r="C1430" s="111" t="str">
        <f>IF('Data Entry'!C1435="","",'Data Entry'!C1435)</f>
        <v/>
      </c>
      <c r="D1430" s="114" t="str">
        <f>IF('Data Entry'!D1435="","",'Data Entry'!D1435)</f>
        <v/>
      </c>
      <c r="E1430" s="111" t="str">
        <f>IF('Data Entry'!E1435="","",UPPER('Data Entry'!E1435))</f>
        <v/>
      </c>
      <c r="F1430" s="111"/>
      <c r="G1430" s="111" t="str">
        <f>IF('Data Entry'!F1435="","",UPPER('Data Entry'!F1435))</f>
        <v/>
      </c>
      <c r="H1430" s="111"/>
      <c r="I1430" s="111"/>
      <c r="J1430" s="111"/>
      <c r="K1430" s="111" t="str">
        <f>IF('Data Entry'!G1435="","",'Data Entry'!G1435)</f>
        <v/>
      </c>
      <c r="L1430" s="111" t="str">
        <f>IF('Data Entry'!H1435="","",'Data Entry'!H1435)</f>
        <v/>
      </c>
      <c r="M1430" s="111"/>
      <c r="N1430" s="111"/>
      <c r="O1430" s="111"/>
      <c r="P1430" s="111"/>
      <c r="Q1430" s="111"/>
      <c r="R1430" s="111"/>
      <c r="S1430" s="111"/>
      <c r="T1430" s="111"/>
      <c r="U1430" s="111"/>
      <c r="V1430" s="111"/>
      <c r="W1430" s="111"/>
      <c r="X1430" s="111"/>
      <c r="Y1430" s="111"/>
      <c r="Z1430" s="111"/>
      <c r="AA1430" s="111"/>
      <c r="AB1430" s="111"/>
      <c r="AC1430" s="111"/>
      <c r="AD1430" s="111"/>
      <c r="AE1430" s="112"/>
      <c r="AF1430" s="68" t="str">
        <f>IF(AK1430="","",IF(AK1430&gt;0,COUNT($AG$2:AG1430),""))</f>
        <v/>
      </c>
      <c r="AG1430" s="113">
        <f t="shared" si="707"/>
        <v>8</v>
      </c>
      <c r="AH1430" s="113" t="str">
        <f t="shared" si="708"/>
        <v/>
      </c>
      <c r="AI1430" s="113" t="str">
        <f t="shared" si="709"/>
        <v/>
      </c>
      <c r="AJ1430" s="113" t="str">
        <f t="shared" si="710"/>
        <v/>
      </c>
      <c r="AK1430" s="113" t="str">
        <f t="shared" si="711"/>
        <v/>
      </c>
      <c r="AL1430" s="113">
        <f t="shared" si="712"/>
        <v>0</v>
      </c>
      <c r="AM1430" s="113" t="str">
        <f t="shared" si="713"/>
        <v/>
      </c>
      <c r="AN1430" s="113">
        <f t="shared" si="714"/>
        <v>0</v>
      </c>
      <c r="AO1430" s="113">
        <f t="shared" si="715"/>
        <v>0</v>
      </c>
      <c r="AP1430" s="113">
        <f t="shared" si="716"/>
        <v>0</v>
      </c>
      <c r="AQ1430" s="113" t="str">
        <f t="shared" si="717"/>
        <v/>
      </c>
      <c r="AR1430" s="113" t="str">
        <f t="shared" si="718"/>
        <v/>
      </c>
      <c r="AS1430" s="113">
        <f t="shared" si="719"/>
        <v>0</v>
      </c>
      <c r="AT1430" s="113">
        <f t="shared" si="720"/>
        <v>0</v>
      </c>
      <c r="AU1430" s="113">
        <f t="shared" si="721"/>
        <v>0</v>
      </c>
      <c r="AV1430" s="113">
        <f t="shared" si="722"/>
        <v>0</v>
      </c>
      <c r="AX1430" s="68" t="str">
        <f>IF(BC1430="","",IF(BC1430&gt;0,COUNT($AY$2:AY1430),""))</f>
        <v/>
      </c>
      <c r="AY1430" s="113" t="str">
        <f t="shared" si="723"/>
        <v/>
      </c>
      <c r="AZ1430" s="113" t="str">
        <f t="shared" si="724"/>
        <v/>
      </c>
      <c r="BA1430" s="113" t="str">
        <f t="shared" si="725"/>
        <v/>
      </c>
      <c r="BB1430" s="113" t="str">
        <f t="shared" si="726"/>
        <v/>
      </c>
      <c r="BC1430" s="113" t="str">
        <f t="shared" si="727"/>
        <v/>
      </c>
      <c r="BD1430" s="113" t="str">
        <f t="shared" si="728"/>
        <v/>
      </c>
      <c r="BE1430" s="113" t="str">
        <f t="shared" si="729"/>
        <v/>
      </c>
      <c r="BF1430" s="113" t="str">
        <f t="shared" si="730"/>
        <v/>
      </c>
      <c r="BG1430" s="113" t="str">
        <f t="shared" si="731"/>
        <v/>
      </c>
      <c r="BH1430" s="113" t="str">
        <f t="shared" si="732"/>
        <v/>
      </c>
      <c r="BI1430" s="113" t="str">
        <f t="shared" si="733"/>
        <v/>
      </c>
      <c r="BJ1430" s="113" t="str">
        <f t="shared" si="734"/>
        <v/>
      </c>
      <c r="BK1430" s="113" t="str">
        <f t="shared" si="735"/>
        <v/>
      </c>
      <c r="BL1430" s="113" t="str">
        <f t="shared" si="736"/>
        <v/>
      </c>
      <c r="BM1430" s="113" t="str">
        <f t="shared" si="737"/>
        <v/>
      </c>
      <c r="BN1430" s="113" t="str">
        <f t="shared" si="738"/>
        <v/>
      </c>
    </row>
    <row r="1431" spans="1:66">
      <c r="A1431" s="111">
        <f>IF('Data Entry'!$H$4="","",'Data Entry'!$H$4)</f>
        <v>8</v>
      </c>
      <c r="B1431" s="111" t="str">
        <f>IF('Data Entry'!B1436="","",'Data Entry'!B1436)</f>
        <v/>
      </c>
      <c r="C1431" s="111" t="str">
        <f>IF('Data Entry'!C1436="","",'Data Entry'!C1436)</f>
        <v/>
      </c>
      <c r="D1431" s="114" t="str">
        <f>IF('Data Entry'!D1436="","",'Data Entry'!D1436)</f>
        <v/>
      </c>
      <c r="E1431" s="111" t="str">
        <f>IF('Data Entry'!E1436="","",UPPER('Data Entry'!E1436))</f>
        <v/>
      </c>
      <c r="F1431" s="111"/>
      <c r="G1431" s="111" t="str">
        <f>IF('Data Entry'!F1436="","",UPPER('Data Entry'!F1436))</f>
        <v/>
      </c>
      <c r="H1431" s="111"/>
      <c r="I1431" s="111"/>
      <c r="J1431" s="111"/>
      <c r="K1431" s="111" t="str">
        <f>IF('Data Entry'!G1436="","",'Data Entry'!G1436)</f>
        <v/>
      </c>
      <c r="L1431" s="111" t="str">
        <f>IF('Data Entry'!H1436="","",'Data Entry'!H1436)</f>
        <v/>
      </c>
      <c r="M1431" s="111"/>
      <c r="N1431" s="111"/>
      <c r="O1431" s="111"/>
      <c r="P1431" s="111"/>
      <c r="Q1431" s="111"/>
      <c r="R1431" s="111"/>
      <c r="S1431" s="111"/>
      <c r="T1431" s="111"/>
      <c r="U1431" s="111"/>
      <c r="V1431" s="111"/>
      <c r="W1431" s="111"/>
      <c r="X1431" s="111"/>
      <c r="Y1431" s="111"/>
      <c r="Z1431" s="111"/>
      <c r="AA1431" s="111"/>
      <c r="AB1431" s="111"/>
      <c r="AC1431" s="111"/>
      <c r="AD1431" s="111"/>
      <c r="AE1431" s="112"/>
      <c r="AF1431" s="68" t="str">
        <f>IF(AK1431="","",IF(AK1431&gt;0,COUNT($AG$2:AG1431),""))</f>
        <v/>
      </c>
      <c r="AG1431" s="113">
        <f t="shared" si="707"/>
        <v>8</v>
      </c>
      <c r="AH1431" s="113" t="str">
        <f t="shared" si="708"/>
        <v/>
      </c>
      <c r="AI1431" s="113" t="str">
        <f t="shared" si="709"/>
        <v/>
      </c>
      <c r="AJ1431" s="113" t="str">
        <f t="shared" si="710"/>
        <v/>
      </c>
      <c r="AK1431" s="113" t="str">
        <f t="shared" si="711"/>
        <v/>
      </c>
      <c r="AL1431" s="113">
        <f t="shared" si="712"/>
        <v>0</v>
      </c>
      <c r="AM1431" s="113" t="str">
        <f t="shared" si="713"/>
        <v/>
      </c>
      <c r="AN1431" s="113">
        <f t="shared" si="714"/>
        <v>0</v>
      </c>
      <c r="AO1431" s="113">
        <f t="shared" si="715"/>
        <v>0</v>
      </c>
      <c r="AP1431" s="113">
        <f t="shared" si="716"/>
        <v>0</v>
      </c>
      <c r="AQ1431" s="113" t="str">
        <f t="shared" si="717"/>
        <v/>
      </c>
      <c r="AR1431" s="113" t="str">
        <f t="shared" si="718"/>
        <v/>
      </c>
      <c r="AS1431" s="113">
        <f t="shared" si="719"/>
        <v>0</v>
      </c>
      <c r="AT1431" s="113">
        <f t="shared" si="720"/>
        <v>0</v>
      </c>
      <c r="AU1431" s="113">
        <f t="shared" si="721"/>
        <v>0</v>
      </c>
      <c r="AV1431" s="113">
        <f t="shared" si="722"/>
        <v>0</v>
      </c>
      <c r="AX1431" s="68" t="str">
        <f>IF(BC1431="","",IF(BC1431&gt;0,COUNT($AY$2:AY1431),""))</f>
        <v/>
      </c>
      <c r="AY1431" s="113" t="str">
        <f t="shared" si="723"/>
        <v/>
      </c>
      <c r="AZ1431" s="113" t="str">
        <f t="shared" si="724"/>
        <v/>
      </c>
      <c r="BA1431" s="113" t="str">
        <f t="shared" si="725"/>
        <v/>
      </c>
      <c r="BB1431" s="113" t="str">
        <f t="shared" si="726"/>
        <v/>
      </c>
      <c r="BC1431" s="113" t="str">
        <f t="shared" si="727"/>
        <v/>
      </c>
      <c r="BD1431" s="113" t="str">
        <f t="shared" si="728"/>
        <v/>
      </c>
      <c r="BE1431" s="113" t="str">
        <f t="shared" si="729"/>
        <v/>
      </c>
      <c r="BF1431" s="113" t="str">
        <f t="shared" si="730"/>
        <v/>
      </c>
      <c r="BG1431" s="113" t="str">
        <f t="shared" si="731"/>
        <v/>
      </c>
      <c r="BH1431" s="113" t="str">
        <f t="shared" si="732"/>
        <v/>
      </c>
      <c r="BI1431" s="113" t="str">
        <f t="shared" si="733"/>
        <v/>
      </c>
      <c r="BJ1431" s="113" t="str">
        <f t="shared" si="734"/>
        <v/>
      </c>
      <c r="BK1431" s="113" t="str">
        <f t="shared" si="735"/>
        <v/>
      </c>
      <c r="BL1431" s="113" t="str">
        <f t="shared" si="736"/>
        <v/>
      </c>
      <c r="BM1431" s="113" t="str">
        <f t="shared" si="737"/>
        <v/>
      </c>
      <c r="BN1431" s="113" t="str">
        <f t="shared" si="738"/>
        <v/>
      </c>
    </row>
    <row r="1432" spans="1:66">
      <c r="A1432" s="111">
        <f>IF('Data Entry'!$H$4="","",'Data Entry'!$H$4)</f>
        <v>8</v>
      </c>
      <c r="B1432" s="111" t="str">
        <f>IF('Data Entry'!B1437="","",'Data Entry'!B1437)</f>
        <v/>
      </c>
      <c r="C1432" s="111" t="str">
        <f>IF('Data Entry'!C1437="","",'Data Entry'!C1437)</f>
        <v/>
      </c>
      <c r="D1432" s="114" t="str">
        <f>IF('Data Entry'!D1437="","",'Data Entry'!D1437)</f>
        <v/>
      </c>
      <c r="E1432" s="111" t="str">
        <f>IF('Data Entry'!E1437="","",UPPER('Data Entry'!E1437))</f>
        <v/>
      </c>
      <c r="F1432" s="111"/>
      <c r="G1432" s="111" t="str">
        <f>IF('Data Entry'!F1437="","",UPPER('Data Entry'!F1437))</f>
        <v/>
      </c>
      <c r="H1432" s="111"/>
      <c r="I1432" s="111"/>
      <c r="J1432" s="111"/>
      <c r="K1432" s="111" t="str">
        <f>IF('Data Entry'!G1437="","",'Data Entry'!G1437)</f>
        <v/>
      </c>
      <c r="L1432" s="111" t="str">
        <f>IF('Data Entry'!H1437="","",'Data Entry'!H1437)</f>
        <v/>
      </c>
      <c r="M1432" s="111"/>
      <c r="N1432" s="111"/>
      <c r="O1432" s="111"/>
      <c r="P1432" s="111"/>
      <c r="Q1432" s="111"/>
      <c r="R1432" s="111"/>
      <c r="S1432" s="111"/>
      <c r="T1432" s="111"/>
      <c r="U1432" s="111"/>
      <c r="V1432" s="111"/>
      <c r="W1432" s="111"/>
      <c r="X1432" s="111"/>
      <c r="Y1432" s="111"/>
      <c r="Z1432" s="111"/>
      <c r="AA1432" s="111"/>
      <c r="AB1432" s="111"/>
      <c r="AC1432" s="111"/>
      <c r="AD1432" s="111"/>
      <c r="AE1432" s="112"/>
      <c r="AF1432" s="68" t="str">
        <f>IF(AK1432="","",IF(AK1432&gt;0,COUNT($AG$2:AG1432),""))</f>
        <v/>
      </c>
      <c r="AG1432" s="113">
        <f t="shared" si="707"/>
        <v>8</v>
      </c>
      <c r="AH1432" s="113" t="str">
        <f t="shared" si="708"/>
        <v/>
      </c>
      <c r="AI1432" s="113" t="str">
        <f t="shared" si="709"/>
        <v/>
      </c>
      <c r="AJ1432" s="113" t="str">
        <f t="shared" si="710"/>
        <v/>
      </c>
      <c r="AK1432" s="113" t="str">
        <f t="shared" si="711"/>
        <v/>
      </c>
      <c r="AL1432" s="113">
        <f t="shared" si="712"/>
        <v>0</v>
      </c>
      <c r="AM1432" s="113" t="str">
        <f t="shared" si="713"/>
        <v/>
      </c>
      <c r="AN1432" s="113">
        <f t="shared" si="714"/>
        <v>0</v>
      </c>
      <c r="AO1432" s="113">
        <f t="shared" si="715"/>
        <v>0</v>
      </c>
      <c r="AP1432" s="113">
        <f t="shared" si="716"/>
        <v>0</v>
      </c>
      <c r="AQ1432" s="113" t="str">
        <f t="shared" si="717"/>
        <v/>
      </c>
      <c r="AR1432" s="113" t="str">
        <f t="shared" si="718"/>
        <v/>
      </c>
      <c r="AS1432" s="113">
        <f t="shared" si="719"/>
        <v>0</v>
      </c>
      <c r="AT1432" s="113">
        <f t="shared" si="720"/>
        <v>0</v>
      </c>
      <c r="AU1432" s="113">
        <f t="shared" si="721"/>
        <v>0</v>
      </c>
      <c r="AV1432" s="113">
        <f t="shared" si="722"/>
        <v>0</v>
      </c>
      <c r="AX1432" s="68" t="str">
        <f>IF(BC1432="","",IF(BC1432&gt;0,COUNT($AY$2:AY1432),""))</f>
        <v/>
      </c>
      <c r="AY1432" s="113" t="str">
        <f t="shared" si="723"/>
        <v/>
      </c>
      <c r="AZ1432" s="113" t="str">
        <f t="shared" si="724"/>
        <v/>
      </c>
      <c r="BA1432" s="113" t="str">
        <f t="shared" si="725"/>
        <v/>
      </c>
      <c r="BB1432" s="113" t="str">
        <f t="shared" si="726"/>
        <v/>
      </c>
      <c r="BC1432" s="113" t="str">
        <f t="shared" si="727"/>
        <v/>
      </c>
      <c r="BD1432" s="113" t="str">
        <f t="shared" si="728"/>
        <v/>
      </c>
      <c r="BE1432" s="113" t="str">
        <f t="shared" si="729"/>
        <v/>
      </c>
      <c r="BF1432" s="113" t="str">
        <f t="shared" si="730"/>
        <v/>
      </c>
      <c r="BG1432" s="113" t="str">
        <f t="shared" si="731"/>
        <v/>
      </c>
      <c r="BH1432" s="113" t="str">
        <f t="shared" si="732"/>
        <v/>
      </c>
      <c r="BI1432" s="113" t="str">
        <f t="shared" si="733"/>
        <v/>
      </c>
      <c r="BJ1432" s="113" t="str">
        <f t="shared" si="734"/>
        <v/>
      </c>
      <c r="BK1432" s="113" t="str">
        <f t="shared" si="735"/>
        <v/>
      </c>
      <c r="BL1432" s="113" t="str">
        <f t="shared" si="736"/>
        <v/>
      </c>
      <c r="BM1432" s="113" t="str">
        <f t="shared" si="737"/>
        <v/>
      </c>
      <c r="BN1432" s="113" t="str">
        <f t="shared" si="738"/>
        <v/>
      </c>
    </row>
    <row r="1433" spans="1:66">
      <c r="A1433" s="111">
        <f>IF('Data Entry'!$H$4="","",'Data Entry'!$H$4)</f>
        <v>8</v>
      </c>
      <c r="B1433" s="111" t="str">
        <f>IF('Data Entry'!B1438="","",'Data Entry'!B1438)</f>
        <v/>
      </c>
      <c r="C1433" s="111" t="str">
        <f>IF('Data Entry'!C1438="","",'Data Entry'!C1438)</f>
        <v/>
      </c>
      <c r="D1433" s="114" t="str">
        <f>IF('Data Entry'!D1438="","",'Data Entry'!D1438)</f>
        <v/>
      </c>
      <c r="E1433" s="111" t="str">
        <f>IF('Data Entry'!E1438="","",UPPER('Data Entry'!E1438))</f>
        <v/>
      </c>
      <c r="F1433" s="111"/>
      <c r="G1433" s="111" t="str">
        <f>IF('Data Entry'!F1438="","",UPPER('Data Entry'!F1438))</f>
        <v/>
      </c>
      <c r="H1433" s="111"/>
      <c r="I1433" s="111"/>
      <c r="J1433" s="111"/>
      <c r="K1433" s="111" t="str">
        <f>IF('Data Entry'!G1438="","",'Data Entry'!G1438)</f>
        <v/>
      </c>
      <c r="L1433" s="111" t="str">
        <f>IF('Data Entry'!H1438="","",'Data Entry'!H1438)</f>
        <v/>
      </c>
      <c r="M1433" s="111"/>
      <c r="N1433" s="111"/>
      <c r="O1433" s="111"/>
      <c r="P1433" s="111"/>
      <c r="Q1433" s="111"/>
      <c r="R1433" s="111"/>
      <c r="S1433" s="111"/>
      <c r="T1433" s="111"/>
      <c r="U1433" s="111"/>
      <c r="V1433" s="111"/>
      <c r="W1433" s="111"/>
      <c r="X1433" s="111"/>
      <c r="Y1433" s="111"/>
      <c r="Z1433" s="111"/>
      <c r="AA1433" s="111"/>
      <c r="AB1433" s="111"/>
      <c r="AC1433" s="111"/>
      <c r="AD1433" s="111"/>
      <c r="AE1433" s="112"/>
      <c r="AF1433" s="68" t="str">
        <f>IF(AK1433="","",IF(AK1433&gt;0,COUNT($AG$2:AG1433),""))</f>
        <v/>
      </c>
      <c r="AG1433" s="113">
        <f t="shared" si="707"/>
        <v>8</v>
      </c>
      <c r="AH1433" s="113" t="str">
        <f t="shared" si="708"/>
        <v/>
      </c>
      <c r="AI1433" s="113" t="str">
        <f t="shared" si="709"/>
        <v/>
      </c>
      <c r="AJ1433" s="113" t="str">
        <f t="shared" si="710"/>
        <v/>
      </c>
      <c r="AK1433" s="113" t="str">
        <f t="shared" si="711"/>
        <v/>
      </c>
      <c r="AL1433" s="113">
        <f t="shared" si="712"/>
        <v>0</v>
      </c>
      <c r="AM1433" s="113" t="str">
        <f t="shared" si="713"/>
        <v/>
      </c>
      <c r="AN1433" s="113">
        <f t="shared" si="714"/>
        <v>0</v>
      </c>
      <c r="AO1433" s="113">
        <f t="shared" si="715"/>
        <v>0</v>
      </c>
      <c r="AP1433" s="113">
        <f t="shared" si="716"/>
        <v>0</v>
      </c>
      <c r="AQ1433" s="113" t="str">
        <f t="shared" si="717"/>
        <v/>
      </c>
      <c r="AR1433" s="113" t="str">
        <f t="shared" si="718"/>
        <v/>
      </c>
      <c r="AS1433" s="113">
        <f t="shared" si="719"/>
        <v>0</v>
      </c>
      <c r="AT1433" s="113">
        <f t="shared" si="720"/>
        <v>0</v>
      </c>
      <c r="AU1433" s="113">
        <f t="shared" si="721"/>
        <v>0</v>
      </c>
      <c r="AV1433" s="113">
        <f t="shared" si="722"/>
        <v>0</v>
      </c>
      <c r="AX1433" s="68" t="str">
        <f>IF(BC1433="","",IF(BC1433&gt;0,COUNT($AY$2:AY1433),""))</f>
        <v/>
      </c>
      <c r="AY1433" s="113" t="str">
        <f t="shared" si="723"/>
        <v/>
      </c>
      <c r="AZ1433" s="113" t="str">
        <f t="shared" si="724"/>
        <v/>
      </c>
      <c r="BA1433" s="113" t="str">
        <f t="shared" si="725"/>
        <v/>
      </c>
      <c r="BB1433" s="113" t="str">
        <f t="shared" si="726"/>
        <v/>
      </c>
      <c r="BC1433" s="113" t="str">
        <f t="shared" si="727"/>
        <v/>
      </c>
      <c r="BD1433" s="113" t="str">
        <f t="shared" si="728"/>
        <v/>
      </c>
      <c r="BE1433" s="113" t="str">
        <f t="shared" si="729"/>
        <v/>
      </c>
      <c r="BF1433" s="113" t="str">
        <f t="shared" si="730"/>
        <v/>
      </c>
      <c r="BG1433" s="113" t="str">
        <f t="shared" si="731"/>
        <v/>
      </c>
      <c r="BH1433" s="113" t="str">
        <f t="shared" si="732"/>
        <v/>
      </c>
      <c r="BI1433" s="113" t="str">
        <f t="shared" si="733"/>
        <v/>
      </c>
      <c r="BJ1433" s="113" t="str">
        <f t="shared" si="734"/>
        <v/>
      </c>
      <c r="BK1433" s="113" t="str">
        <f t="shared" si="735"/>
        <v/>
      </c>
      <c r="BL1433" s="113" t="str">
        <f t="shared" si="736"/>
        <v/>
      </c>
      <c r="BM1433" s="113" t="str">
        <f t="shared" si="737"/>
        <v/>
      </c>
      <c r="BN1433" s="113" t="str">
        <f t="shared" si="738"/>
        <v/>
      </c>
    </row>
    <row r="1434" spans="1:66">
      <c r="A1434" s="111">
        <f>IF('Data Entry'!$H$4="","",'Data Entry'!$H$4)</f>
        <v>8</v>
      </c>
      <c r="B1434" s="111" t="str">
        <f>IF('Data Entry'!B1439="","",'Data Entry'!B1439)</f>
        <v/>
      </c>
      <c r="C1434" s="111" t="str">
        <f>IF('Data Entry'!C1439="","",'Data Entry'!C1439)</f>
        <v/>
      </c>
      <c r="D1434" s="114" t="str">
        <f>IF('Data Entry'!D1439="","",'Data Entry'!D1439)</f>
        <v/>
      </c>
      <c r="E1434" s="111" t="str">
        <f>IF('Data Entry'!E1439="","",UPPER('Data Entry'!E1439))</f>
        <v/>
      </c>
      <c r="F1434" s="111"/>
      <c r="G1434" s="111" t="str">
        <f>IF('Data Entry'!F1439="","",UPPER('Data Entry'!F1439))</f>
        <v/>
      </c>
      <c r="H1434" s="111"/>
      <c r="I1434" s="111"/>
      <c r="J1434" s="111"/>
      <c r="K1434" s="111" t="str">
        <f>IF('Data Entry'!G1439="","",'Data Entry'!G1439)</f>
        <v/>
      </c>
      <c r="L1434" s="111" t="str">
        <f>IF('Data Entry'!H1439="","",'Data Entry'!H1439)</f>
        <v/>
      </c>
      <c r="M1434" s="111"/>
      <c r="N1434" s="111"/>
      <c r="O1434" s="111"/>
      <c r="P1434" s="111"/>
      <c r="Q1434" s="111"/>
      <c r="R1434" s="111"/>
      <c r="S1434" s="111"/>
      <c r="T1434" s="111"/>
      <c r="U1434" s="111"/>
      <c r="V1434" s="111"/>
      <c r="W1434" s="111"/>
      <c r="X1434" s="111"/>
      <c r="Y1434" s="111"/>
      <c r="Z1434" s="111"/>
      <c r="AA1434" s="111"/>
      <c r="AB1434" s="111"/>
      <c r="AC1434" s="111"/>
      <c r="AD1434" s="111"/>
      <c r="AE1434" s="112"/>
      <c r="AF1434" s="68" t="str">
        <f>IF(AK1434="","",IF(AK1434&gt;0,COUNT($AG$2:AG1434),""))</f>
        <v/>
      </c>
      <c r="AG1434" s="113">
        <f t="shared" si="707"/>
        <v>8</v>
      </c>
      <c r="AH1434" s="113" t="str">
        <f t="shared" si="708"/>
        <v/>
      </c>
      <c r="AI1434" s="113" t="str">
        <f t="shared" si="709"/>
        <v/>
      </c>
      <c r="AJ1434" s="113" t="str">
        <f t="shared" si="710"/>
        <v/>
      </c>
      <c r="AK1434" s="113" t="str">
        <f t="shared" si="711"/>
        <v/>
      </c>
      <c r="AL1434" s="113">
        <f t="shared" si="712"/>
        <v>0</v>
      </c>
      <c r="AM1434" s="113" t="str">
        <f t="shared" si="713"/>
        <v/>
      </c>
      <c r="AN1434" s="113">
        <f t="shared" si="714"/>
        <v>0</v>
      </c>
      <c r="AO1434" s="113">
        <f t="shared" si="715"/>
        <v>0</v>
      </c>
      <c r="AP1434" s="113">
        <f t="shared" si="716"/>
        <v>0</v>
      </c>
      <c r="AQ1434" s="113" t="str">
        <f t="shared" si="717"/>
        <v/>
      </c>
      <c r="AR1434" s="113" t="str">
        <f t="shared" si="718"/>
        <v/>
      </c>
      <c r="AS1434" s="113">
        <f t="shared" si="719"/>
        <v>0</v>
      </c>
      <c r="AT1434" s="113">
        <f t="shared" si="720"/>
        <v>0</v>
      </c>
      <c r="AU1434" s="113">
        <f t="shared" si="721"/>
        <v>0</v>
      </c>
      <c r="AV1434" s="113">
        <f t="shared" si="722"/>
        <v>0</v>
      </c>
      <c r="AX1434" s="68" t="str">
        <f>IF(BC1434="","",IF(BC1434&gt;0,COUNT($AY$2:AY1434),""))</f>
        <v/>
      </c>
      <c r="AY1434" s="113" t="str">
        <f t="shared" si="723"/>
        <v/>
      </c>
      <c r="AZ1434" s="113" t="str">
        <f t="shared" si="724"/>
        <v/>
      </c>
      <c r="BA1434" s="113" t="str">
        <f t="shared" si="725"/>
        <v/>
      </c>
      <c r="BB1434" s="113" t="str">
        <f t="shared" si="726"/>
        <v/>
      </c>
      <c r="BC1434" s="113" t="str">
        <f t="shared" si="727"/>
        <v/>
      </c>
      <c r="BD1434" s="113" t="str">
        <f t="shared" si="728"/>
        <v/>
      </c>
      <c r="BE1434" s="113" t="str">
        <f t="shared" si="729"/>
        <v/>
      </c>
      <c r="BF1434" s="113" t="str">
        <f t="shared" si="730"/>
        <v/>
      </c>
      <c r="BG1434" s="113" t="str">
        <f t="shared" si="731"/>
        <v/>
      </c>
      <c r="BH1434" s="113" t="str">
        <f t="shared" si="732"/>
        <v/>
      </c>
      <c r="BI1434" s="113" t="str">
        <f t="shared" si="733"/>
        <v/>
      </c>
      <c r="BJ1434" s="113" t="str">
        <f t="shared" si="734"/>
        <v/>
      </c>
      <c r="BK1434" s="113" t="str">
        <f t="shared" si="735"/>
        <v/>
      </c>
      <c r="BL1434" s="113" t="str">
        <f t="shared" si="736"/>
        <v/>
      </c>
      <c r="BM1434" s="113" t="str">
        <f t="shared" si="737"/>
        <v/>
      </c>
      <c r="BN1434" s="113" t="str">
        <f t="shared" si="738"/>
        <v/>
      </c>
    </row>
    <row r="1435" spans="1:66">
      <c r="A1435" s="111">
        <f>IF('Data Entry'!$H$4="","",'Data Entry'!$H$4)</f>
        <v>8</v>
      </c>
      <c r="B1435" s="111" t="str">
        <f>IF('Data Entry'!B1440="","",'Data Entry'!B1440)</f>
        <v/>
      </c>
      <c r="C1435" s="111" t="str">
        <f>IF('Data Entry'!C1440="","",'Data Entry'!C1440)</f>
        <v/>
      </c>
      <c r="D1435" s="114" t="str">
        <f>IF('Data Entry'!D1440="","",'Data Entry'!D1440)</f>
        <v/>
      </c>
      <c r="E1435" s="111" t="str">
        <f>IF('Data Entry'!E1440="","",UPPER('Data Entry'!E1440))</f>
        <v/>
      </c>
      <c r="F1435" s="111"/>
      <c r="G1435" s="111" t="str">
        <f>IF('Data Entry'!F1440="","",UPPER('Data Entry'!F1440))</f>
        <v/>
      </c>
      <c r="H1435" s="111"/>
      <c r="I1435" s="111"/>
      <c r="J1435" s="111"/>
      <c r="K1435" s="111" t="str">
        <f>IF('Data Entry'!G1440="","",'Data Entry'!G1440)</f>
        <v/>
      </c>
      <c r="L1435" s="111" t="str">
        <f>IF('Data Entry'!H1440="","",'Data Entry'!H1440)</f>
        <v/>
      </c>
      <c r="M1435" s="111"/>
      <c r="N1435" s="111"/>
      <c r="O1435" s="111"/>
      <c r="P1435" s="111"/>
      <c r="Q1435" s="111"/>
      <c r="R1435" s="111"/>
      <c r="S1435" s="111"/>
      <c r="T1435" s="111"/>
      <c r="U1435" s="111"/>
      <c r="V1435" s="111"/>
      <c r="W1435" s="111"/>
      <c r="X1435" s="111"/>
      <c r="Y1435" s="111"/>
      <c r="Z1435" s="111"/>
      <c r="AA1435" s="111"/>
      <c r="AB1435" s="111"/>
      <c r="AC1435" s="111"/>
      <c r="AD1435" s="111"/>
      <c r="AE1435" s="112"/>
      <c r="AF1435" s="68" t="str">
        <f>IF(AK1435="","",IF(AK1435&gt;0,COUNT($AG$2:AG1435),""))</f>
        <v/>
      </c>
      <c r="AG1435" s="113">
        <f t="shared" si="707"/>
        <v>8</v>
      </c>
      <c r="AH1435" s="113" t="str">
        <f t="shared" si="708"/>
        <v/>
      </c>
      <c r="AI1435" s="113" t="str">
        <f t="shared" si="709"/>
        <v/>
      </c>
      <c r="AJ1435" s="113" t="str">
        <f t="shared" si="710"/>
        <v/>
      </c>
      <c r="AK1435" s="113" t="str">
        <f t="shared" si="711"/>
        <v/>
      </c>
      <c r="AL1435" s="113">
        <f t="shared" si="712"/>
        <v>0</v>
      </c>
      <c r="AM1435" s="113" t="str">
        <f t="shared" si="713"/>
        <v/>
      </c>
      <c r="AN1435" s="113">
        <f t="shared" si="714"/>
        <v>0</v>
      </c>
      <c r="AO1435" s="113">
        <f t="shared" si="715"/>
        <v>0</v>
      </c>
      <c r="AP1435" s="113">
        <f t="shared" si="716"/>
        <v>0</v>
      </c>
      <c r="AQ1435" s="113" t="str">
        <f t="shared" si="717"/>
        <v/>
      </c>
      <c r="AR1435" s="113" t="str">
        <f t="shared" si="718"/>
        <v/>
      </c>
      <c r="AS1435" s="113">
        <f t="shared" si="719"/>
        <v>0</v>
      </c>
      <c r="AT1435" s="113">
        <f t="shared" si="720"/>
        <v>0</v>
      </c>
      <c r="AU1435" s="113">
        <f t="shared" si="721"/>
        <v>0</v>
      </c>
      <c r="AV1435" s="113">
        <f t="shared" si="722"/>
        <v>0</v>
      </c>
      <c r="AX1435" s="68" t="str">
        <f>IF(BC1435="","",IF(BC1435&gt;0,COUNT($AY$2:AY1435),""))</f>
        <v/>
      </c>
      <c r="AY1435" s="113" t="str">
        <f t="shared" si="723"/>
        <v/>
      </c>
      <c r="AZ1435" s="113" t="str">
        <f t="shared" si="724"/>
        <v/>
      </c>
      <c r="BA1435" s="113" t="str">
        <f t="shared" si="725"/>
        <v/>
      </c>
      <c r="BB1435" s="113" t="str">
        <f t="shared" si="726"/>
        <v/>
      </c>
      <c r="BC1435" s="113" t="str">
        <f t="shared" si="727"/>
        <v/>
      </c>
      <c r="BD1435" s="113" t="str">
        <f t="shared" si="728"/>
        <v/>
      </c>
      <c r="BE1435" s="113" t="str">
        <f t="shared" si="729"/>
        <v/>
      </c>
      <c r="BF1435" s="113" t="str">
        <f t="shared" si="730"/>
        <v/>
      </c>
      <c r="BG1435" s="113" t="str">
        <f t="shared" si="731"/>
        <v/>
      </c>
      <c r="BH1435" s="113" t="str">
        <f t="shared" si="732"/>
        <v/>
      </c>
      <c r="BI1435" s="113" t="str">
        <f t="shared" si="733"/>
        <v/>
      </c>
      <c r="BJ1435" s="113" t="str">
        <f t="shared" si="734"/>
        <v/>
      </c>
      <c r="BK1435" s="113" t="str">
        <f t="shared" si="735"/>
        <v/>
      </c>
      <c r="BL1435" s="113" t="str">
        <f t="shared" si="736"/>
        <v/>
      </c>
      <c r="BM1435" s="113" t="str">
        <f t="shared" si="737"/>
        <v/>
      </c>
      <c r="BN1435" s="113" t="str">
        <f t="shared" si="738"/>
        <v/>
      </c>
    </row>
    <row r="1436" spans="1:66">
      <c r="A1436" s="111">
        <f>IF('Data Entry'!$H$4="","",'Data Entry'!$H$4)</f>
        <v>8</v>
      </c>
      <c r="B1436" s="111" t="str">
        <f>IF('Data Entry'!B1441="","",'Data Entry'!B1441)</f>
        <v/>
      </c>
      <c r="C1436" s="111" t="str">
        <f>IF('Data Entry'!C1441="","",'Data Entry'!C1441)</f>
        <v/>
      </c>
      <c r="D1436" s="114" t="str">
        <f>IF('Data Entry'!D1441="","",'Data Entry'!D1441)</f>
        <v/>
      </c>
      <c r="E1436" s="111" t="str">
        <f>IF('Data Entry'!E1441="","",UPPER('Data Entry'!E1441))</f>
        <v/>
      </c>
      <c r="F1436" s="111"/>
      <c r="G1436" s="111" t="str">
        <f>IF('Data Entry'!F1441="","",UPPER('Data Entry'!F1441))</f>
        <v/>
      </c>
      <c r="H1436" s="111"/>
      <c r="I1436" s="111"/>
      <c r="J1436" s="111"/>
      <c r="K1436" s="111" t="str">
        <f>IF('Data Entry'!G1441="","",'Data Entry'!G1441)</f>
        <v/>
      </c>
      <c r="L1436" s="111" t="str">
        <f>IF('Data Entry'!H1441="","",'Data Entry'!H1441)</f>
        <v/>
      </c>
      <c r="M1436" s="111"/>
      <c r="N1436" s="111"/>
      <c r="O1436" s="111"/>
      <c r="P1436" s="111"/>
      <c r="Q1436" s="111"/>
      <c r="R1436" s="111"/>
      <c r="S1436" s="111"/>
      <c r="T1436" s="111"/>
      <c r="U1436" s="111"/>
      <c r="V1436" s="111"/>
      <c r="W1436" s="111"/>
      <c r="X1436" s="111"/>
      <c r="Y1436" s="111"/>
      <c r="Z1436" s="111"/>
      <c r="AA1436" s="111"/>
      <c r="AB1436" s="111"/>
      <c r="AC1436" s="111"/>
      <c r="AD1436" s="111"/>
      <c r="AE1436" s="112"/>
      <c r="AF1436" s="68" t="str">
        <f>IF(AK1436="","",IF(AK1436&gt;0,COUNT($AG$2:AG1436),""))</f>
        <v/>
      </c>
      <c r="AG1436" s="113">
        <f t="shared" si="707"/>
        <v>8</v>
      </c>
      <c r="AH1436" s="113" t="str">
        <f t="shared" si="708"/>
        <v/>
      </c>
      <c r="AI1436" s="113" t="str">
        <f t="shared" si="709"/>
        <v/>
      </c>
      <c r="AJ1436" s="113" t="str">
        <f t="shared" si="710"/>
        <v/>
      </c>
      <c r="AK1436" s="113" t="str">
        <f t="shared" si="711"/>
        <v/>
      </c>
      <c r="AL1436" s="113">
        <f t="shared" si="712"/>
        <v>0</v>
      </c>
      <c r="AM1436" s="113" t="str">
        <f t="shared" si="713"/>
        <v/>
      </c>
      <c r="AN1436" s="113">
        <f t="shared" si="714"/>
        <v>0</v>
      </c>
      <c r="AO1436" s="113">
        <f t="shared" si="715"/>
        <v>0</v>
      </c>
      <c r="AP1436" s="113">
        <f t="shared" si="716"/>
        <v>0</v>
      </c>
      <c r="AQ1436" s="113" t="str">
        <f t="shared" si="717"/>
        <v/>
      </c>
      <c r="AR1436" s="113" t="str">
        <f t="shared" si="718"/>
        <v/>
      </c>
      <c r="AS1436" s="113">
        <f t="shared" si="719"/>
        <v>0</v>
      </c>
      <c r="AT1436" s="113">
        <f t="shared" si="720"/>
        <v>0</v>
      </c>
      <c r="AU1436" s="113">
        <f t="shared" si="721"/>
        <v>0</v>
      </c>
      <c r="AV1436" s="113">
        <f t="shared" si="722"/>
        <v>0</v>
      </c>
      <c r="AX1436" s="68" t="str">
        <f>IF(BC1436="","",IF(BC1436&gt;0,COUNT($AY$2:AY1436),""))</f>
        <v/>
      </c>
      <c r="AY1436" s="113" t="str">
        <f t="shared" si="723"/>
        <v/>
      </c>
      <c r="AZ1436" s="113" t="str">
        <f t="shared" si="724"/>
        <v/>
      </c>
      <c r="BA1436" s="113" t="str">
        <f t="shared" si="725"/>
        <v/>
      </c>
      <c r="BB1436" s="113" t="str">
        <f t="shared" si="726"/>
        <v/>
      </c>
      <c r="BC1436" s="113" t="str">
        <f t="shared" si="727"/>
        <v/>
      </c>
      <c r="BD1436" s="113" t="str">
        <f t="shared" si="728"/>
        <v/>
      </c>
      <c r="BE1436" s="113" t="str">
        <f t="shared" si="729"/>
        <v/>
      </c>
      <c r="BF1436" s="113" t="str">
        <f t="shared" si="730"/>
        <v/>
      </c>
      <c r="BG1436" s="113" t="str">
        <f t="shared" si="731"/>
        <v/>
      </c>
      <c r="BH1436" s="113" t="str">
        <f t="shared" si="732"/>
        <v/>
      </c>
      <c r="BI1436" s="113" t="str">
        <f t="shared" si="733"/>
        <v/>
      </c>
      <c r="BJ1436" s="113" t="str">
        <f t="shared" si="734"/>
        <v/>
      </c>
      <c r="BK1436" s="113" t="str">
        <f t="shared" si="735"/>
        <v/>
      </c>
      <c r="BL1436" s="113" t="str">
        <f t="shared" si="736"/>
        <v/>
      </c>
      <c r="BM1436" s="113" t="str">
        <f t="shared" si="737"/>
        <v/>
      </c>
      <c r="BN1436" s="113" t="str">
        <f t="shared" si="738"/>
        <v/>
      </c>
    </row>
    <row r="1437" spans="1:66">
      <c r="A1437" s="111">
        <f>IF('Data Entry'!$H$4="","",'Data Entry'!$H$4)</f>
        <v>8</v>
      </c>
      <c r="B1437" s="111" t="str">
        <f>IF('Data Entry'!B1442="","",'Data Entry'!B1442)</f>
        <v/>
      </c>
      <c r="C1437" s="111" t="str">
        <f>IF('Data Entry'!C1442="","",'Data Entry'!C1442)</f>
        <v/>
      </c>
      <c r="D1437" s="114" t="str">
        <f>IF('Data Entry'!D1442="","",'Data Entry'!D1442)</f>
        <v/>
      </c>
      <c r="E1437" s="111" t="str">
        <f>IF('Data Entry'!E1442="","",UPPER('Data Entry'!E1442))</f>
        <v/>
      </c>
      <c r="F1437" s="111"/>
      <c r="G1437" s="111" t="str">
        <f>IF('Data Entry'!F1442="","",UPPER('Data Entry'!F1442))</f>
        <v/>
      </c>
      <c r="H1437" s="111"/>
      <c r="I1437" s="111"/>
      <c r="J1437" s="111"/>
      <c r="K1437" s="111" t="str">
        <f>IF('Data Entry'!G1442="","",'Data Entry'!G1442)</f>
        <v/>
      </c>
      <c r="L1437" s="111" t="str">
        <f>IF('Data Entry'!H1442="","",'Data Entry'!H1442)</f>
        <v/>
      </c>
      <c r="M1437" s="111"/>
      <c r="N1437" s="111"/>
      <c r="O1437" s="111"/>
      <c r="P1437" s="111"/>
      <c r="Q1437" s="111"/>
      <c r="R1437" s="111"/>
      <c r="S1437" s="111"/>
      <c r="T1437" s="111"/>
      <c r="U1437" s="111"/>
      <c r="V1437" s="111"/>
      <c r="W1437" s="111"/>
      <c r="X1437" s="111"/>
      <c r="Y1437" s="111"/>
      <c r="Z1437" s="111"/>
      <c r="AA1437" s="111"/>
      <c r="AB1437" s="111"/>
      <c r="AC1437" s="111"/>
      <c r="AD1437" s="111"/>
      <c r="AE1437" s="112"/>
      <c r="AF1437" s="68" t="str">
        <f>IF(AK1437="","",IF(AK1437&gt;0,COUNT($AG$2:AG1437),""))</f>
        <v/>
      </c>
      <c r="AG1437" s="113">
        <f t="shared" si="707"/>
        <v>8</v>
      </c>
      <c r="AH1437" s="113" t="str">
        <f t="shared" si="708"/>
        <v/>
      </c>
      <c r="AI1437" s="113" t="str">
        <f t="shared" si="709"/>
        <v/>
      </c>
      <c r="AJ1437" s="113" t="str">
        <f t="shared" si="710"/>
        <v/>
      </c>
      <c r="AK1437" s="113" t="str">
        <f t="shared" si="711"/>
        <v/>
      </c>
      <c r="AL1437" s="113">
        <f t="shared" si="712"/>
        <v>0</v>
      </c>
      <c r="AM1437" s="113" t="str">
        <f t="shared" si="713"/>
        <v/>
      </c>
      <c r="AN1437" s="113">
        <f t="shared" si="714"/>
        <v>0</v>
      </c>
      <c r="AO1437" s="113">
        <f t="shared" si="715"/>
        <v>0</v>
      </c>
      <c r="AP1437" s="113">
        <f t="shared" si="716"/>
        <v>0</v>
      </c>
      <c r="AQ1437" s="113" t="str">
        <f t="shared" si="717"/>
        <v/>
      </c>
      <c r="AR1437" s="113" t="str">
        <f t="shared" si="718"/>
        <v/>
      </c>
      <c r="AS1437" s="113">
        <f t="shared" si="719"/>
        <v>0</v>
      </c>
      <c r="AT1437" s="113">
        <f t="shared" si="720"/>
        <v>0</v>
      </c>
      <c r="AU1437" s="113">
        <f t="shared" si="721"/>
        <v>0</v>
      </c>
      <c r="AV1437" s="113">
        <f t="shared" si="722"/>
        <v>0</v>
      </c>
      <c r="AX1437" s="68" t="str">
        <f>IF(BC1437="","",IF(BC1437&gt;0,COUNT($AY$2:AY1437),""))</f>
        <v/>
      </c>
      <c r="AY1437" s="113" t="str">
        <f t="shared" si="723"/>
        <v/>
      </c>
      <c r="AZ1437" s="113" t="str">
        <f t="shared" si="724"/>
        <v/>
      </c>
      <c r="BA1437" s="113" t="str">
        <f t="shared" si="725"/>
        <v/>
      </c>
      <c r="BB1437" s="113" t="str">
        <f t="shared" si="726"/>
        <v/>
      </c>
      <c r="BC1437" s="113" t="str">
        <f t="shared" si="727"/>
        <v/>
      </c>
      <c r="BD1437" s="113" t="str">
        <f t="shared" si="728"/>
        <v/>
      </c>
      <c r="BE1437" s="113" t="str">
        <f t="shared" si="729"/>
        <v/>
      </c>
      <c r="BF1437" s="113" t="str">
        <f t="shared" si="730"/>
        <v/>
      </c>
      <c r="BG1437" s="113" t="str">
        <f t="shared" si="731"/>
        <v/>
      </c>
      <c r="BH1437" s="113" t="str">
        <f t="shared" si="732"/>
        <v/>
      </c>
      <c r="BI1437" s="113" t="str">
        <f t="shared" si="733"/>
        <v/>
      </c>
      <c r="BJ1437" s="113" t="str">
        <f t="shared" si="734"/>
        <v/>
      </c>
      <c r="BK1437" s="113" t="str">
        <f t="shared" si="735"/>
        <v/>
      </c>
      <c r="BL1437" s="113" t="str">
        <f t="shared" si="736"/>
        <v/>
      </c>
      <c r="BM1437" s="113" t="str">
        <f t="shared" si="737"/>
        <v/>
      </c>
      <c r="BN1437" s="113" t="str">
        <f t="shared" si="738"/>
        <v/>
      </c>
    </row>
    <row r="1438" spans="1:66">
      <c r="A1438" s="111">
        <f>IF('Data Entry'!$H$4="","",'Data Entry'!$H$4)</f>
        <v>8</v>
      </c>
      <c r="B1438" s="111" t="str">
        <f>IF('Data Entry'!B1443="","",'Data Entry'!B1443)</f>
        <v/>
      </c>
      <c r="C1438" s="111" t="str">
        <f>IF('Data Entry'!C1443="","",'Data Entry'!C1443)</f>
        <v/>
      </c>
      <c r="D1438" s="114" t="str">
        <f>IF('Data Entry'!D1443="","",'Data Entry'!D1443)</f>
        <v/>
      </c>
      <c r="E1438" s="111" t="str">
        <f>IF('Data Entry'!E1443="","",UPPER('Data Entry'!E1443))</f>
        <v/>
      </c>
      <c r="F1438" s="111"/>
      <c r="G1438" s="111" t="str">
        <f>IF('Data Entry'!F1443="","",UPPER('Data Entry'!F1443))</f>
        <v/>
      </c>
      <c r="H1438" s="111"/>
      <c r="I1438" s="111"/>
      <c r="J1438" s="111"/>
      <c r="K1438" s="111" t="str">
        <f>IF('Data Entry'!G1443="","",'Data Entry'!G1443)</f>
        <v/>
      </c>
      <c r="L1438" s="111" t="str">
        <f>IF('Data Entry'!H1443="","",'Data Entry'!H1443)</f>
        <v/>
      </c>
      <c r="M1438" s="111"/>
      <c r="N1438" s="111"/>
      <c r="O1438" s="111"/>
      <c r="P1438" s="111"/>
      <c r="Q1438" s="111"/>
      <c r="R1438" s="111"/>
      <c r="S1438" s="111"/>
      <c r="T1438" s="111"/>
      <c r="U1438" s="111"/>
      <c r="V1438" s="111"/>
      <c r="W1438" s="111"/>
      <c r="X1438" s="111"/>
      <c r="Y1438" s="111"/>
      <c r="Z1438" s="111"/>
      <c r="AA1438" s="111"/>
      <c r="AB1438" s="111"/>
      <c r="AC1438" s="111"/>
      <c r="AD1438" s="111"/>
      <c r="AE1438" s="112"/>
      <c r="AF1438" s="68" t="str">
        <f>IF(AK1438="","",IF(AK1438&gt;0,COUNT($AG$2:AG1438),""))</f>
        <v/>
      </c>
      <c r="AG1438" s="113">
        <f t="shared" si="707"/>
        <v>8</v>
      </c>
      <c r="AH1438" s="113" t="str">
        <f t="shared" si="708"/>
        <v/>
      </c>
      <c r="AI1438" s="113" t="str">
        <f t="shared" si="709"/>
        <v/>
      </c>
      <c r="AJ1438" s="113" t="str">
        <f t="shared" si="710"/>
        <v/>
      </c>
      <c r="AK1438" s="113" t="str">
        <f t="shared" si="711"/>
        <v/>
      </c>
      <c r="AL1438" s="113">
        <f t="shared" si="712"/>
        <v>0</v>
      </c>
      <c r="AM1438" s="113" t="str">
        <f t="shared" si="713"/>
        <v/>
      </c>
      <c r="AN1438" s="113">
        <f t="shared" si="714"/>
        <v>0</v>
      </c>
      <c r="AO1438" s="113">
        <f t="shared" si="715"/>
        <v>0</v>
      </c>
      <c r="AP1438" s="113">
        <f t="shared" si="716"/>
        <v>0</v>
      </c>
      <c r="AQ1438" s="113" t="str">
        <f t="shared" si="717"/>
        <v/>
      </c>
      <c r="AR1438" s="113" t="str">
        <f t="shared" si="718"/>
        <v/>
      </c>
      <c r="AS1438" s="113">
        <f t="shared" si="719"/>
        <v>0</v>
      </c>
      <c r="AT1438" s="113">
        <f t="shared" si="720"/>
        <v>0</v>
      </c>
      <c r="AU1438" s="113">
        <f t="shared" si="721"/>
        <v>0</v>
      </c>
      <c r="AV1438" s="113">
        <f t="shared" si="722"/>
        <v>0</v>
      </c>
      <c r="AX1438" s="68" t="str">
        <f>IF(BC1438="","",IF(BC1438&gt;0,COUNT($AY$2:AY1438),""))</f>
        <v/>
      </c>
      <c r="AY1438" s="113" t="str">
        <f t="shared" si="723"/>
        <v/>
      </c>
      <c r="AZ1438" s="113" t="str">
        <f t="shared" si="724"/>
        <v/>
      </c>
      <c r="BA1438" s="113" t="str">
        <f t="shared" si="725"/>
        <v/>
      </c>
      <c r="BB1438" s="113" t="str">
        <f t="shared" si="726"/>
        <v/>
      </c>
      <c r="BC1438" s="113" t="str">
        <f t="shared" si="727"/>
        <v/>
      </c>
      <c r="BD1438" s="113" t="str">
        <f t="shared" si="728"/>
        <v/>
      </c>
      <c r="BE1438" s="113" t="str">
        <f t="shared" si="729"/>
        <v/>
      </c>
      <c r="BF1438" s="113" t="str">
        <f t="shared" si="730"/>
        <v/>
      </c>
      <c r="BG1438" s="113" t="str">
        <f t="shared" si="731"/>
        <v/>
      </c>
      <c r="BH1438" s="113" t="str">
        <f t="shared" si="732"/>
        <v/>
      </c>
      <c r="BI1438" s="113" t="str">
        <f t="shared" si="733"/>
        <v/>
      </c>
      <c r="BJ1438" s="113" t="str">
        <f t="shared" si="734"/>
        <v/>
      </c>
      <c r="BK1438" s="113" t="str">
        <f t="shared" si="735"/>
        <v/>
      </c>
      <c r="BL1438" s="113" t="str">
        <f t="shared" si="736"/>
        <v/>
      </c>
      <c r="BM1438" s="113" t="str">
        <f t="shared" si="737"/>
        <v/>
      </c>
      <c r="BN1438" s="113" t="str">
        <f t="shared" si="738"/>
        <v/>
      </c>
    </row>
    <row r="1439" spans="1:66">
      <c r="A1439" s="111">
        <f>IF('Data Entry'!$H$4="","",'Data Entry'!$H$4)</f>
        <v>8</v>
      </c>
      <c r="B1439" s="111" t="str">
        <f>IF('Data Entry'!B1444="","",'Data Entry'!B1444)</f>
        <v/>
      </c>
      <c r="C1439" s="111" t="str">
        <f>IF('Data Entry'!C1444="","",'Data Entry'!C1444)</f>
        <v/>
      </c>
      <c r="D1439" s="114" t="str">
        <f>IF('Data Entry'!D1444="","",'Data Entry'!D1444)</f>
        <v/>
      </c>
      <c r="E1439" s="111" t="str">
        <f>IF('Data Entry'!E1444="","",UPPER('Data Entry'!E1444))</f>
        <v/>
      </c>
      <c r="F1439" s="111"/>
      <c r="G1439" s="111" t="str">
        <f>IF('Data Entry'!F1444="","",UPPER('Data Entry'!F1444))</f>
        <v/>
      </c>
      <c r="H1439" s="111"/>
      <c r="I1439" s="111"/>
      <c r="J1439" s="111"/>
      <c r="K1439" s="111" t="str">
        <f>IF('Data Entry'!G1444="","",'Data Entry'!G1444)</f>
        <v/>
      </c>
      <c r="L1439" s="111" t="str">
        <f>IF('Data Entry'!H1444="","",'Data Entry'!H1444)</f>
        <v/>
      </c>
      <c r="M1439" s="111"/>
      <c r="N1439" s="111"/>
      <c r="O1439" s="111"/>
      <c r="P1439" s="111"/>
      <c r="Q1439" s="111"/>
      <c r="R1439" s="111"/>
      <c r="S1439" s="111"/>
      <c r="T1439" s="111"/>
      <c r="U1439" s="111"/>
      <c r="V1439" s="111"/>
      <c r="W1439" s="111"/>
      <c r="X1439" s="111"/>
      <c r="Y1439" s="111"/>
      <c r="Z1439" s="111"/>
      <c r="AA1439" s="111"/>
      <c r="AB1439" s="111"/>
      <c r="AC1439" s="111"/>
      <c r="AD1439" s="111"/>
      <c r="AE1439" s="112"/>
      <c r="AF1439" s="68" t="str">
        <f>IF(AK1439="","",IF(AK1439&gt;0,COUNT($AG$2:AG1439),""))</f>
        <v/>
      </c>
      <c r="AG1439" s="113">
        <f t="shared" si="707"/>
        <v>8</v>
      </c>
      <c r="AH1439" s="113" t="str">
        <f t="shared" si="708"/>
        <v/>
      </c>
      <c r="AI1439" s="113" t="str">
        <f t="shared" si="709"/>
        <v/>
      </c>
      <c r="AJ1439" s="113" t="str">
        <f t="shared" si="710"/>
        <v/>
      </c>
      <c r="AK1439" s="113" t="str">
        <f t="shared" si="711"/>
        <v/>
      </c>
      <c r="AL1439" s="113">
        <f t="shared" si="712"/>
        <v>0</v>
      </c>
      <c r="AM1439" s="113" t="str">
        <f t="shared" si="713"/>
        <v/>
      </c>
      <c r="AN1439" s="113">
        <f t="shared" si="714"/>
        <v>0</v>
      </c>
      <c r="AO1439" s="113">
        <f t="shared" si="715"/>
        <v>0</v>
      </c>
      <c r="AP1439" s="113">
        <f t="shared" si="716"/>
        <v>0</v>
      </c>
      <c r="AQ1439" s="113" t="str">
        <f t="shared" si="717"/>
        <v/>
      </c>
      <c r="AR1439" s="113" t="str">
        <f t="shared" si="718"/>
        <v/>
      </c>
      <c r="AS1439" s="113">
        <f t="shared" si="719"/>
        <v>0</v>
      </c>
      <c r="AT1439" s="113">
        <f t="shared" si="720"/>
        <v>0</v>
      </c>
      <c r="AU1439" s="113">
        <f t="shared" si="721"/>
        <v>0</v>
      </c>
      <c r="AV1439" s="113">
        <f t="shared" si="722"/>
        <v>0</v>
      </c>
      <c r="AX1439" s="68" t="str">
        <f>IF(BC1439="","",IF(BC1439&gt;0,COUNT($AY$2:AY1439),""))</f>
        <v/>
      </c>
      <c r="AY1439" s="113" t="str">
        <f t="shared" si="723"/>
        <v/>
      </c>
      <c r="AZ1439" s="113" t="str">
        <f t="shared" si="724"/>
        <v/>
      </c>
      <c r="BA1439" s="113" t="str">
        <f t="shared" si="725"/>
        <v/>
      </c>
      <c r="BB1439" s="113" t="str">
        <f t="shared" si="726"/>
        <v/>
      </c>
      <c r="BC1439" s="113" t="str">
        <f t="shared" si="727"/>
        <v/>
      </c>
      <c r="BD1439" s="113" t="str">
        <f t="shared" si="728"/>
        <v/>
      </c>
      <c r="BE1439" s="113" t="str">
        <f t="shared" si="729"/>
        <v/>
      </c>
      <c r="BF1439" s="113" t="str">
        <f t="shared" si="730"/>
        <v/>
      </c>
      <c r="BG1439" s="113" t="str">
        <f t="shared" si="731"/>
        <v/>
      </c>
      <c r="BH1439" s="113" t="str">
        <f t="shared" si="732"/>
        <v/>
      </c>
      <c r="BI1439" s="113" t="str">
        <f t="shared" si="733"/>
        <v/>
      </c>
      <c r="BJ1439" s="113" t="str">
        <f t="shared" si="734"/>
        <v/>
      </c>
      <c r="BK1439" s="113" t="str">
        <f t="shared" si="735"/>
        <v/>
      </c>
      <c r="BL1439" s="113" t="str">
        <f t="shared" si="736"/>
        <v/>
      </c>
      <c r="BM1439" s="113" t="str">
        <f t="shared" si="737"/>
        <v/>
      </c>
      <c r="BN1439" s="113" t="str">
        <f t="shared" si="738"/>
        <v/>
      </c>
    </row>
    <row r="1440" spans="1:66">
      <c r="A1440" s="111">
        <f>IF('Data Entry'!$H$4="","",'Data Entry'!$H$4)</f>
        <v>8</v>
      </c>
      <c r="B1440" s="111" t="str">
        <f>IF('Data Entry'!B1445="","",'Data Entry'!B1445)</f>
        <v/>
      </c>
      <c r="C1440" s="111" t="str">
        <f>IF('Data Entry'!C1445="","",'Data Entry'!C1445)</f>
        <v/>
      </c>
      <c r="D1440" s="114" t="str">
        <f>IF('Data Entry'!D1445="","",'Data Entry'!D1445)</f>
        <v/>
      </c>
      <c r="E1440" s="111" t="str">
        <f>IF('Data Entry'!E1445="","",UPPER('Data Entry'!E1445))</f>
        <v/>
      </c>
      <c r="F1440" s="111"/>
      <c r="G1440" s="111" t="str">
        <f>IF('Data Entry'!F1445="","",UPPER('Data Entry'!F1445))</f>
        <v/>
      </c>
      <c r="H1440" s="111"/>
      <c r="I1440" s="111"/>
      <c r="J1440" s="111"/>
      <c r="K1440" s="111" t="str">
        <f>IF('Data Entry'!G1445="","",'Data Entry'!G1445)</f>
        <v/>
      </c>
      <c r="L1440" s="111" t="str">
        <f>IF('Data Entry'!H1445="","",'Data Entry'!H1445)</f>
        <v/>
      </c>
      <c r="M1440" s="111"/>
      <c r="N1440" s="111"/>
      <c r="O1440" s="111"/>
      <c r="P1440" s="111"/>
      <c r="Q1440" s="111"/>
      <c r="R1440" s="111"/>
      <c r="S1440" s="111"/>
      <c r="T1440" s="111"/>
      <c r="U1440" s="111"/>
      <c r="V1440" s="111"/>
      <c r="W1440" s="111"/>
      <c r="X1440" s="111"/>
      <c r="Y1440" s="111"/>
      <c r="Z1440" s="111"/>
      <c r="AA1440" s="111"/>
      <c r="AB1440" s="111"/>
      <c r="AC1440" s="111"/>
      <c r="AD1440" s="111"/>
      <c r="AE1440" s="112"/>
      <c r="AF1440" s="68" t="str">
        <f>IF(AK1440="","",IF(AK1440&gt;0,COUNT($AG$2:AG1440),""))</f>
        <v/>
      </c>
      <c r="AG1440" s="113">
        <f t="shared" si="707"/>
        <v>8</v>
      </c>
      <c r="AH1440" s="113" t="str">
        <f t="shared" si="708"/>
        <v/>
      </c>
      <c r="AI1440" s="113" t="str">
        <f t="shared" si="709"/>
        <v/>
      </c>
      <c r="AJ1440" s="113" t="str">
        <f t="shared" si="710"/>
        <v/>
      </c>
      <c r="AK1440" s="113" t="str">
        <f t="shared" si="711"/>
        <v/>
      </c>
      <c r="AL1440" s="113">
        <f t="shared" si="712"/>
        <v>0</v>
      </c>
      <c r="AM1440" s="113" t="str">
        <f t="shared" si="713"/>
        <v/>
      </c>
      <c r="AN1440" s="113">
        <f t="shared" si="714"/>
        <v>0</v>
      </c>
      <c r="AO1440" s="113">
        <f t="shared" si="715"/>
        <v>0</v>
      </c>
      <c r="AP1440" s="113">
        <f t="shared" si="716"/>
        <v>0</v>
      </c>
      <c r="AQ1440" s="113" t="str">
        <f t="shared" si="717"/>
        <v/>
      </c>
      <c r="AR1440" s="113" t="str">
        <f t="shared" si="718"/>
        <v/>
      </c>
      <c r="AS1440" s="113">
        <f t="shared" si="719"/>
        <v>0</v>
      </c>
      <c r="AT1440" s="113">
        <f t="shared" si="720"/>
        <v>0</v>
      </c>
      <c r="AU1440" s="113">
        <f t="shared" si="721"/>
        <v>0</v>
      </c>
      <c r="AV1440" s="113">
        <f t="shared" si="722"/>
        <v>0</v>
      </c>
      <c r="AX1440" s="68" t="str">
        <f>IF(BC1440="","",IF(BC1440&gt;0,COUNT($AY$2:AY1440),""))</f>
        <v/>
      </c>
      <c r="AY1440" s="113" t="str">
        <f t="shared" si="723"/>
        <v/>
      </c>
      <c r="AZ1440" s="113" t="str">
        <f t="shared" si="724"/>
        <v/>
      </c>
      <c r="BA1440" s="113" t="str">
        <f t="shared" si="725"/>
        <v/>
      </c>
      <c r="BB1440" s="113" t="str">
        <f t="shared" si="726"/>
        <v/>
      </c>
      <c r="BC1440" s="113" t="str">
        <f t="shared" si="727"/>
        <v/>
      </c>
      <c r="BD1440" s="113" t="str">
        <f t="shared" si="728"/>
        <v/>
      </c>
      <c r="BE1440" s="113" t="str">
        <f t="shared" si="729"/>
        <v/>
      </c>
      <c r="BF1440" s="113" t="str">
        <f t="shared" si="730"/>
        <v/>
      </c>
      <c r="BG1440" s="113" t="str">
        <f t="shared" si="731"/>
        <v/>
      </c>
      <c r="BH1440" s="113" t="str">
        <f t="shared" si="732"/>
        <v/>
      </c>
      <c r="BI1440" s="113" t="str">
        <f t="shared" si="733"/>
        <v/>
      </c>
      <c r="BJ1440" s="113" t="str">
        <f t="shared" si="734"/>
        <v/>
      </c>
      <c r="BK1440" s="113" t="str">
        <f t="shared" si="735"/>
        <v/>
      </c>
      <c r="BL1440" s="113" t="str">
        <f t="shared" si="736"/>
        <v/>
      </c>
      <c r="BM1440" s="113" t="str">
        <f t="shared" si="737"/>
        <v/>
      </c>
      <c r="BN1440" s="113" t="str">
        <f t="shared" si="738"/>
        <v/>
      </c>
    </row>
    <row r="1441" spans="1:66">
      <c r="A1441" s="111">
        <f>IF('Data Entry'!$H$4="","",'Data Entry'!$H$4)</f>
        <v>8</v>
      </c>
      <c r="B1441" s="111" t="str">
        <f>IF('Data Entry'!B1446="","",'Data Entry'!B1446)</f>
        <v/>
      </c>
      <c r="C1441" s="111" t="str">
        <f>IF('Data Entry'!C1446="","",'Data Entry'!C1446)</f>
        <v/>
      </c>
      <c r="D1441" s="114" t="str">
        <f>IF('Data Entry'!D1446="","",'Data Entry'!D1446)</f>
        <v/>
      </c>
      <c r="E1441" s="111" t="str">
        <f>IF('Data Entry'!E1446="","",UPPER('Data Entry'!E1446))</f>
        <v/>
      </c>
      <c r="F1441" s="111"/>
      <c r="G1441" s="111" t="str">
        <f>IF('Data Entry'!F1446="","",UPPER('Data Entry'!F1446))</f>
        <v/>
      </c>
      <c r="H1441" s="111"/>
      <c r="I1441" s="111"/>
      <c r="J1441" s="111"/>
      <c r="K1441" s="111" t="str">
        <f>IF('Data Entry'!G1446="","",'Data Entry'!G1446)</f>
        <v/>
      </c>
      <c r="L1441" s="111" t="str">
        <f>IF('Data Entry'!H1446="","",'Data Entry'!H1446)</f>
        <v/>
      </c>
      <c r="M1441" s="111"/>
      <c r="N1441" s="111"/>
      <c r="O1441" s="111"/>
      <c r="P1441" s="111"/>
      <c r="Q1441" s="111"/>
      <c r="R1441" s="111"/>
      <c r="S1441" s="111"/>
      <c r="T1441" s="111"/>
      <c r="U1441" s="111"/>
      <c r="V1441" s="111"/>
      <c r="W1441" s="111"/>
      <c r="X1441" s="111"/>
      <c r="Y1441" s="111"/>
      <c r="Z1441" s="111"/>
      <c r="AA1441" s="111"/>
      <c r="AB1441" s="111"/>
      <c r="AC1441" s="111"/>
      <c r="AD1441" s="111"/>
      <c r="AE1441" s="112"/>
      <c r="AF1441" s="68" t="str">
        <f>IF(AK1441="","",IF(AK1441&gt;0,COUNT($AG$2:AG1441),""))</f>
        <v/>
      </c>
      <c r="AG1441" s="113">
        <f t="shared" si="707"/>
        <v>8</v>
      </c>
      <c r="AH1441" s="113" t="str">
        <f t="shared" si="708"/>
        <v/>
      </c>
      <c r="AI1441" s="113" t="str">
        <f t="shared" si="709"/>
        <v/>
      </c>
      <c r="AJ1441" s="113" t="str">
        <f t="shared" si="710"/>
        <v/>
      </c>
      <c r="AK1441" s="113" t="str">
        <f t="shared" si="711"/>
        <v/>
      </c>
      <c r="AL1441" s="113">
        <f t="shared" si="712"/>
        <v>0</v>
      </c>
      <c r="AM1441" s="113" t="str">
        <f t="shared" si="713"/>
        <v/>
      </c>
      <c r="AN1441" s="113">
        <f t="shared" si="714"/>
        <v>0</v>
      </c>
      <c r="AO1441" s="113">
        <f t="shared" si="715"/>
        <v>0</v>
      </c>
      <c r="AP1441" s="113">
        <f t="shared" si="716"/>
        <v>0</v>
      </c>
      <c r="AQ1441" s="113" t="str">
        <f t="shared" si="717"/>
        <v/>
      </c>
      <c r="AR1441" s="113" t="str">
        <f t="shared" si="718"/>
        <v/>
      </c>
      <c r="AS1441" s="113">
        <f t="shared" si="719"/>
        <v>0</v>
      </c>
      <c r="AT1441" s="113">
        <f t="shared" si="720"/>
        <v>0</v>
      </c>
      <c r="AU1441" s="113">
        <f t="shared" si="721"/>
        <v>0</v>
      </c>
      <c r="AV1441" s="113">
        <f t="shared" si="722"/>
        <v>0</v>
      </c>
      <c r="AX1441" s="68" t="str">
        <f>IF(BC1441="","",IF(BC1441&gt;0,COUNT($AY$2:AY1441),""))</f>
        <v/>
      </c>
      <c r="AY1441" s="113" t="str">
        <f t="shared" si="723"/>
        <v/>
      </c>
      <c r="AZ1441" s="113" t="str">
        <f t="shared" si="724"/>
        <v/>
      </c>
      <c r="BA1441" s="113" t="str">
        <f t="shared" si="725"/>
        <v/>
      </c>
      <c r="BB1441" s="113" t="str">
        <f t="shared" si="726"/>
        <v/>
      </c>
      <c r="BC1441" s="113" t="str">
        <f t="shared" si="727"/>
        <v/>
      </c>
      <c r="BD1441" s="113" t="str">
        <f t="shared" si="728"/>
        <v/>
      </c>
      <c r="BE1441" s="113" t="str">
        <f t="shared" si="729"/>
        <v/>
      </c>
      <c r="BF1441" s="113" t="str">
        <f t="shared" si="730"/>
        <v/>
      </c>
      <c r="BG1441" s="113" t="str">
        <f t="shared" si="731"/>
        <v/>
      </c>
      <c r="BH1441" s="113" t="str">
        <f t="shared" si="732"/>
        <v/>
      </c>
      <c r="BI1441" s="113" t="str">
        <f t="shared" si="733"/>
        <v/>
      </c>
      <c r="BJ1441" s="113" t="str">
        <f t="shared" si="734"/>
        <v/>
      </c>
      <c r="BK1441" s="113" t="str">
        <f t="shared" si="735"/>
        <v/>
      </c>
      <c r="BL1441" s="113" t="str">
        <f t="shared" si="736"/>
        <v/>
      </c>
      <c r="BM1441" s="113" t="str">
        <f t="shared" si="737"/>
        <v/>
      </c>
      <c r="BN1441" s="113" t="str">
        <f t="shared" si="738"/>
        <v/>
      </c>
    </row>
    <row r="1442" spans="1:66">
      <c r="A1442" s="111">
        <f>IF('Data Entry'!$H$4="","",'Data Entry'!$H$4)</f>
        <v>8</v>
      </c>
      <c r="B1442" s="111" t="str">
        <f>IF('Data Entry'!B1447="","",'Data Entry'!B1447)</f>
        <v/>
      </c>
      <c r="C1442" s="111" t="str">
        <f>IF('Data Entry'!C1447="","",'Data Entry'!C1447)</f>
        <v/>
      </c>
      <c r="D1442" s="114" t="str">
        <f>IF('Data Entry'!D1447="","",'Data Entry'!D1447)</f>
        <v/>
      </c>
      <c r="E1442" s="111" t="str">
        <f>IF('Data Entry'!E1447="","",UPPER('Data Entry'!E1447))</f>
        <v/>
      </c>
      <c r="F1442" s="111"/>
      <c r="G1442" s="111" t="str">
        <f>IF('Data Entry'!F1447="","",UPPER('Data Entry'!F1447))</f>
        <v/>
      </c>
      <c r="H1442" s="111"/>
      <c r="I1442" s="111"/>
      <c r="J1442" s="111"/>
      <c r="K1442" s="111" t="str">
        <f>IF('Data Entry'!G1447="","",'Data Entry'!G1447)</f>
        <v/>
      </c>
      <c r="L1442" s="111" t="str">
        <f>IF('Data Entry'!H1447="","",'Data Entry'!H1447)</f>
        <v/>
      </c>
      <c r="M1442" s="111"/>
      <c r="N1442" s="111"/>
      <c r="O1442" s="111"/>
      <c r="P1442" s="111"/>
      <c r="Q1442" s="111"/>
      <c r="R1442" s="111"/>
      <c r="S1442" s="111"/>
      <c r="T1442" s="111"/>
      <c r="U1442" s="111"/>
      <c r="V1442" s="111"/>
      <c r="W1442" s="111"/>
      <c r="X1442" s="111"/>
      <c r="Y1442" s="111"/>
      <c r="Z1442" s="111"/>
      <c r="AA1442" s="111"/>
      <c r="AB1442" s="111"/>
      <c r="AC1442" s="111"/>
      <c r="AD1442" s="111"/>
      <c r="AE1442" s="112"/>
      <c r="AF1442" s="68" t="str">
        <f>IF(AK1442="","",IF(AK1442&gt;0,COUNT($AG$2:AG1442),""))</f>
        <v/>
      </c>
      <c r="AG1442" s="113">
        <f t="shared" si="707"/>
        <v>8</v>
      </c>
      <c r="AH1442" s="113" t="str">
        <f t="shared" si="708"/>
        <v/>
      </c>
      <c r="AI1442" s="113" t="str">
        <f t="shared" si="709"/>
        <v/>
      </c>
      <c r="AJ1442" s="113" t="str">
        <f t="shared" si="710"/>
        <v/>
      </c>
      <c r="AK1442" s="113" t="str">
        <f t="shared" si="711"/>
        <v/>
      </c>
      <c r="AL1442" s="113">
        <f t="shared" si="712"/>
        <v>0</v>
      </c>
      <c r="AM1442" s="113" t="str">
        <f t="shared" si="713"/>
        <v/>
      </c>
      <c r="AN1442" s="113">
        <f t="shared" si="714"/>
        <v>0</v>
      </c>
      <c r="AO1442" s="113">
        <f t="shared" si="715"/>
        <v>0</v>
      </c>
      <c r="AP1442" s="113">
        <f t="shared" si="716"/>
        <v>0</v>
      </c>
      <c r="AQ1442" s="113" t="str">
        <f t="shared" si="717"/>
        <v/>
      </c>
      <c r="AR1442" s="113" t="str">
        <f t="shared" si="718"/>
        <v/>
      </c>
      <c r="AS1442" s="113">
        <f t="shared" si="719"/>
        <v>0</v>
      </c>
      <c r="AT1442" s="113">
        <f t="shared" si="720"/>
        <v>0</v>
      </c>
      <c r="AU1442" s="113">
        <f t="shared" si="721"/>
        <v>0</v>
      </c>
      <c r="AV1442" s="113">
        <f t="shared" si="722"/>
        <v>0</v>
      </c>
      <c r="AX1442" s="68" t="str">
        <f>IF(BC1442="","",IF(BC1442&gt;0,COUNT($AY$2:AY1442),""))</f>
        <v/>
      </c>
      <c r="AY1442" s="113" t="str">
        <f t="shared" si="723"/>
        <v/>
      </c>
      <c r="AZ1442" s="113" t="str">
        <f t="shared" si="724"/>
        <v/>
      </c>
      <c r="BA1442" s="113" t="str">
        <f t="shared" si="725"/>
        <v/>
      </c>
      <c r="BB1442" s="113" t="str">
        <f t="shared" si="726"/>
        <v/>
      </c>
      <c r="BC1442" s="113" t="str">
        <f t="shared" si="727"/>
        <v/>
      </c>
      <c r="BD1442" s="113" t="str">
        <f t="shared" si="728"/>
        <v/>
      </c>
      <c r="BE1442" s="113" t="str">
        <f t="shared" si="729"/>
        <v/>
      </c>
      <c r="BF1442" s="113" t="str">
        <f t="shared" si="730"/>
        <v/>
      </c>
      <c r="BG1442" s="113" t="str">
        <f t="shared" si="731"/>
        <v/>
      </c>
      <c r="BH1442" s="113" t="str">
        <f t="shared" si="732"/>
        <v/>
      </c>
      <c r="BI1442" s="113" t="str">
        <f t="shared" si="733"/>
        <v/>
      </c>
      <c r="BJ1442" s="113" t="str">
        <f t="shared" si="734"/>
        <v/>
      </c>
      <c r="BK1442" s="113" t="str">
        <f t="shared" si="735"/>
        <v/>
      </c>
      <c r="BL1442" s="113" t="str">
        <f t="shared" si="736"/>
        <v/>
      </c>
      <c r="BM1442" s="113" t="str">
        <f t="shared" si="737"/>
        <v/>
      </c>
      <c r="BN1442" s="113" t="str">
        <f t="shared" si="738"/>
        <v/>
      </c>
    </row>
    <row r="1443" spans="1:66">
      <c r="A1443" s="111">
        <f>IF('Data Entry'!$H$4="","",'Data Entry'!$H$4)</f>
        <v>8</v>
      </c>
      <c r="B1443" s="111" t="str">
        <f>IF('Data Entry'!B1448="","",'Data Entry'!B1448)</f>
        <v/>
      </c>
      <c r="C1443" s="111" t="str">
        <f>IF('Data Entry'!C1448="","",'Data Entry'!C1448)</f>
        <v/>
      </c>
      <c r="D1443" s="114" t="str">
        <f>IF('Data Entry'!D1448="","",'Data Entry'!D1448)</f>
        <v/>
      </c>
      <c r="E1443" s="111" t="str">
        <f>IF('Data Entry'!E1448="","",UPPER('Data Entry'!E1448))</f>
        <v/>
      </c>
      <c r="F1443" s="111"/>
      <c r="G1443" s="111" t="str">
        <f>IF('Data Entry'!F1448="","",UPPER('Data Entry'!F1448))</f>
        <v/>
      </c>
      <c r="H1443" s="111"/>
      <c r="I1443" s="111"/>
      <c r="J1443" s="111"/>
      <c r="K1443" s="111" t="str">
        <f>IF('Data Entry'!G1448="","",'Data Entry'!G1448)</f>
        <v/>
      </c>
      <c r="L1443" s="111" t="str">
        <f>IF('Data Entry'!H1448="","",'Data Entry'!H1448)</f>
        <v/>
      </c>
      <c r="M1443" s="111"/>
      <c r="N1443" s="111"/>
      <c r="O1443" s="111"/>
      <c r="P1443" s="111"/>
      <c r="Q1443" s="111"/>
      <c r="R1443" s="111"/>
      <c r="S1443" s="111"/>
      <c r="T1443" s="111"/>
      <c r="U1443" s="111"/>
      <c r="V1443" s="111"/>
      <c r="W1443" s="111"/>
      <c r="X1443" s="111"/>
      <c r="Y1443" s="111"/>
      <c r="Z1443" s="111"/>
      <c r="AA1443" s="111"/>
      <c r="AB1443" s="111"/>
      <c r="AC1443" s="111"/>
      <c r="AD1443" s="111"/>
      <c r="AE1443" s="112"/>
      <c r="AF1443" s="68" t="str">
        <f>IF(AK1443="","",IF(AK1443&gt;0,COUNT($AG$2:AG1443),""))</f>
        <v/>
      </c>
      <c r="AG1443" s="113">
        <f t="shared" si="707"/>
        <v>8</v>
      </c>
      <c r="AH1443" s="113" t="str">
        <f t="shared" si="708"/>
        <v/>
      </c>
      <c r="AI1443" s="113" t="str">
        <f t="shared" si="709"/>
        <v/>
      </c>
      <c r="AJ1443" s="113" t="str">
        <f t="shared" si="710"/>
        <v/>
      </c>
      <c r="AK1443" s="113" t="str">
        <f t="shared" si="711"/>
        <v/>
      </c>
      <c r="AL1443" s="113">
        <f t="shared" si="712"/>
        <v>0</v>
      </c>
      <c r="AM1443" s="113" t="str">
        <f t="shared" si="713"/>
        <v/>
      </c>
      <c r="AN1443" s="113">
        <f t="shared" si="714"/>
        <v>0</v>
      </c>
      <c r="AO1443" s="113">
        <f t="shared" si="715"/>
        <v>0</v>
      </c>
      <c r="AP1443" s="113">
        <f t="shared" si="716"/>
        <v>0</v>
      </c>
      <c r="AQ1443" s="113" t="str">
        <f t="shared" si="717"/>
        <v/>
      </c>
      <c r="AR1443" s="113" t="str">
        <f t="shared" si="718"/>
        <v/>
      </c>
      <c r="AS1443" s="113">
        <f t="shared" si="719"/>
        <v>0</v>
      </c>
      <c r="AT1443" s="113">
        <f t="shared" si="720"/>
        <v>0</v>
      </c>
      <c r="AU1443" s="113">
        <f t="shared" si="721"/>
        <v>0</v>
      </c>
      <c r="AV1443" s="113">
        <f t="shared" si="722"/>
        <v>0</v>
      </c>
      <c r="AX1443" s="68" t="str">
        <f>IF(BC1443="","",IF(BC1443&gt;0,COUNT($AY$2:AY1443),""))</f>
        <v/>
      </c>
      <c r="AY1443" s="113" t="str">
        <f t="shared" si="723"/>
        <v/>
      </c>
      <c r="AZ1443" s="113" t="str">
        <f t="shared" si="724"/>
        <v/>
      </c>
      <c r="BA1443" s="113" t="str">
        <f t="shared" si="725"/>
        <v/>
      </c>
      <c r="BB1443" s="113" t="str">
        <f t="shared" si="726"/>
        <v/>
      </c>
      <c r="BC1443" s="113" t="str">
        <f t="shared" si="727"/>
        <v/>
      </c>
      <c r="BD1443" s="113" t="str">
        <f t="shared" si="728"/>
        <v/>
      </c>
      <c r="BE1443" s="113" t="str">
        <f t="shared" si="729"/>
        <v/>
      </c>
      <c r="BF1443" s="113" t="str">
        <f t="shared" si="730"/>
        <v/>
      </c>
      <c r="BG1443" s="113" t="str">
        <f t="shared" si="731"/>
        <v/>
      </c>
      <c r="BH1443" s="113" t="str">
        <f t="shared" si="732"/>
        <v/>
      </c>
      <c r="BI1443" s="113" t="str">
        <f t="shared" si="733"/>
        <v/>
      </c>
      <c r="BJ1443" s="113" t="str">
        <f t="shared" si="734"/>
        <v/>
      </c>
      <c r="BK1443" s="113" t="str">
        <f t="shared" si="735"/>
        <v/>
      </c>
      <c r="BL1443" s="113" t="str">
        <f t="shared" si="736"/>
        <v/>
      </c>
      <c r="BM1443" s="113" t="str">
        <f t="shared" si="737"/>
        <v/>
      </c>
      <c r="BN1443" s="113" t="str">
        <f t="shared" si="738"/>
        <v/>
      </c>
    </row>
    <row r="1444" spans="1:66">
      <c r="A1444" s="111">
        <f>IF('Data Entry'!$H$4="","",'Data Entry'!$H$4)</f>
        <v>8</v>
      </c>
      <c r="B1444" s="111" t="str">
        <f>IF('Data Entry'!B1449="","",'Data Entry'!B1449)</f>
        <v/>
      </c>
      <c r="C1444" s="111" t="str">
        <f>IF('Data Entry'!C1449="","",'Data Entry'!C1449)</f>
        <v/>
      </c>
      <c r="D1444" s="114" t="str">
        <f>IF('Data Entry'!D1449="","",'Data Entry'!D1449)</f>
        <v/>
      </c>
      <c r="E1444" s="111" t="str">
        <f>IF('Data Entry'!E1449="","",UPPER('Data Entry'!E1449))</f>
        <v/>
      </c>
      <c r="F1444" s="111"/>
      <c r="G1444" s="111" t="str">
        <f>IF('Data Entry'!F1449="","",UPPER('Data Entry'!F1449))</f>
        <v/>
      </c>
      <c r="H1444" s="111"/>
      <c r="I1444" s="111"/>
      <c r="J1444" s="111"/>
      <c r="K1444" s="111" t="str">
        <f>IF('Data Entry'!G1449="","",'Data Entry'!G1449)</f>
        <v/>
      </c>
      <c r="L1444" s="111" t="str">
        <f>IF('Data Entry'!H1449="","",'Data Entry'!H1449)</f>
        <v/>
      </c>
      <c r="M1444" s="111"/>
      <c r="N1444" s="111"/>
      <c r="O1444" s="111"/>
      <c r="P1444" s="111"/>
      <c r="Q1444" s="111"/>
      <c r="R1444" s="111"/>
      <c r="S1444" s="111"/>
      <c r="T1444" s="111"/>
      <c r="U1444" s="111"/>
      <c r="V1444" s="111"/>
      <c r="W1444" s="111"/>
      <c r="X1444" s="111"/>
      <c r="Y1444" s="111"/>
      <c r="Z1444" s="111"/>
      <c r="AA1444" s="111"/>
      <c r="AB1444" s="111"/>
      <c r="AC1444" s="111"/>
      <c r="AD1444" s="111"/>
      <c r="AE1444" s="112"/>
      <c r="AF1444" s="68" t="str">
        <f>IF(AK1444="","",IF(AK1444&gt;0,COUNT($AG$2:AG1444),""))</f>
        <v/>
      </c>
      <c r="AG1444" s="113">
        <f t="shared" si="707"/>
        <v>8</v>
      </c>
      <c r="AH1444" s="113" t="str">
        <f t="shared" si="708"/>
        <v/>
      </c>
      <c r="AI1444" s="113" t="str">
        <f t="shared" si="709"/>
        <v/>
      </c>
      <c r="AJ1444" s="113" t="str">
        <f t="shared" si="710"/>
        <v/>
      </c>
      <c r="AK1444" s="113" t="str">
        <f t="shared" si="711"/>
        <v/>
      </c>
      <c r="AL1444" s="113">
        <f t="shared" si="712"/>
        <v>0</v>
      </c>
      <c r="AM1444" s="113" t="str">
        <f t="shared" si="713"/>
        <v/>
      </c>
      <c r="AN1444" s="113">
        <f t="shared" si="714"/>
        <v>0</v>
      </c>
      <c r="AO1444" s="113">
        <f t="shared" si="715"/>
        <v>0</v>
      </c>
      <c r="AP1444" s="113">
        <f t="shared" si="716"/>
        <v>0</v>
      </c>
      <c r="AQ1444" s="113" t="str">
        <f t="shared" si="717"/>
        <v/>
      </c>
      <c r="AR1444" s="113" t="str">
        <f t="shared" si="718"/>
        <v/>
      </c>
      <c r="AS1444" s="113">
        <f t="shared" si="719"/>
        <v>0</v>
      </c>
      <c r="AT1444" s="113">
        <f t="shared" si="720"/>
        <v>0</v>
      </c>
      <c r="AU1444" s="113">
        <f t="shared" si="721"/>
        <v>0</v>
      </c>
      <c r="AV1444" s="113">
        <f t="shared" si="722"/>
        <v>0</v>
      </c>
      <c r="AX1444" s="68" t="str">
        <f>IF(BC1444="","",IF(BC1444&gt;0,COUNT($AY$2:AY1444),""))</f>
        <v/>
      </c>
      <c r="AY1444" s="113" t="str">
        <f t="shared" si="723"/>
        <v/>
      </c>
      <c r="AZ1444" s="113" t="str">
        <f t="shared" si="724"/>
        <v/>
      </c>
      <c r="BA1444" s="113" t="str">
        <f t="shared" si="725"/>
        <v/>
      </c>
      <c r="BB1444" s="113" t="str">
        <f t="shared" si="726"/>
        <v/>
      </c>
      <c r="BC1444" s="113" t="str">
        <f t="shared" si="727"/>
        <v/>
      </c>
      <c r="BD1444" s="113" t="str">
        <f t="shared" si="728"/>
        <v/>
      </c>
      <c r="BE1444" s="113" t="str">
        <f t="shared" si="729"/>
        <v/>
      </c>
      <c r="BF1444" s="113" t="str">
        <f t="shared" si="730"/>
        <v/>
      </c>
      <c r="BG1444" s="113" t="str">
        <f t="shared" si="731"/>
        <v/>
      </c>
      <c r="BH1444" s="113" t="str">
        <f t="shared" si="732"/>
        <v/>
      </c>
      <c r="BI1444" s="113" t="str">
        <f t="shared" si="733"/>
        <v/>
      </c>
      <c r="BJ1444" s="113" t="str">
        <f t="shared" si="734"/>
        <v/>
      </c>
      <c r="BK1444" s="113" t="str">
        <f t="shared" si="735"/>
        <v/>
      </c>
      <c r="BL1444" s="113" t="str">
        <f t="shared" si="736"/>
        <v/>
      </c>
      <c r="BM1444" s="113" t="str">
        <f t="shared" si="737"/>
        <v/>
      </c>
      <c r="BN1444" s="113" t="str">
        <f t="shared" si="738"/>
        <v/>
      </c>
    </row>
    <row r="1445" spans="1:66">
      <c r="A1445" s="111">
        <f>IF('Data Entry'!$H$4="","",'Data Entry'!$H$4)</f>
        <v>8</v>
      </c>
      <c r="B1445" s="111" t="str">
        <f>IF('Data Entry'!B1450="","",'Data Entry'!B1450)</f>
        <v/>
      </c>
      <c r="C1445" s="111" t="str">
        <f>IF('Data Entry'!C1450="","",'Data Entry'!C1450)</f>
        <v/>
      </c>
      <c r="D1445" s="114" t="str">
        <f>IF('Data Entry'!D1450="","",'Data Entry'!D1450)</f>
        <v/>
      </c>
      <c r="E1445" s="111" t="str">
        <f>IF('Data Entry'!E1450="","",UPPER('Data Entry'!E1450))</f>
        <v/>
      </c>
      <c r="F1445" s="111"/>
      <c r="G1445" s="111" t="str">
        <f>IF('Data Entry'!F1450="","",UPPER('Data Entry'!F1450))</f>
        <v/>
      </c>
      <c r="H1445" s="111"/>
      <c r="I1445" s="111"/>
      <c r="J1445" s="111"/>
      <c r="K1445" s="111" t="str">
        <f>IF('Data Entry'!G1450="","",'Data Entry'!G1450)</f>
        <v/>
      </c>
      <c r="L1445" s="111" t="str">
        <f>IF('Data Entry'!H1450="","",'Data Entry'!H1450)</f>
        <v/>
      </c>
      <c r="M1445" s="111"/>
      <c r="N1445" s="111"/>
      <c r="O1445" s="111"/>
      <c r="P1445" s="111"/>
      <c r="Q1445" s="111"/>
      <c r="R1445" s="111"/>
      <c r="S1445" s="111"/>
      <c r="T1445" s="111"/>
      <c r="U1445" s="111"/>
      <c r="V1445" s="111"/>
      <c r="W1445" s="111"/>
      <c r="X1445" s="111"/>
      <c r="Y1445" s="111"/>
      <c r="Z1445" s="111"/>
      <c r="AA1445" s="111"/>
      <c r="AB1445" s="111"/>
      <c r="AC1445" s="111"/>
      <c r="AD1445" s="111"/>
      <c r="AE1445" s="112"/>
      <c r="AF1445" s="68" t="str">
        <f>IF(AK1445="","",IF(AK1445&gt;0,COUNT($AG$2:AG1445),""))</f>
        <v/>
      </c>
      <c r="AG1445" s="113">
        <f t="shared" si="707"/>
        <v>8</v>
      </c>
      <c r="AH1445" s="113" t="str">
        <f t="shared" si="708"/>
        <v/>
      </c>
      <c r="AI1445" s="113" t="str">
        <f t="shared" si="709"/>
        <v/>
      </c>
      <c r="AJ1445" s="113" t="str">
        <f t="shared" si="710"/>
        <v/>
      </c>
      <c r="AK1445" s="113" t="str">
        <f t="shared" si="711"/>
        <v/>
      </c>
      <c r="AL1445" s="113">
        <f t="shared" si="712"/>
        <v>0</v>
      </c>
      <c r="AM1445" s="113" t="str">
        <f t="shared" si="713"/>
        <v/>
      </c>
      <c r="AN1445" s="113">
        <f t="shared" si="714"/>
        <v>0</v>
      </c>
      <c r="AO1445" s="113">
        <f t="shared" si="715"/>
        <v>0</v>
      </c>
      <c r="AP1445" s="113">
        <f t="shared" si="716"/>
        <v>0</v>
      </c>
      <c r="AQ1445" s="113" t="str">
        <f t="shared" si="717"/>
        <v/>
      </c>
      <c r="AR1445" s="113" t="str">
        <f t="shared" si="718"/>
        <v/>
      </c>
      <c r="AS1445" s="113">
        <f t="shared" si="719"/>
        <v>0</v>
      </c>
      <c r="AT1445" s="113">
        <f t="shared" si="720"/>
        <v>0</v>
      </c>
      <c r="AU1445" s="113">
        <f t="shared" si="721"/>
        <v>0</v>
      </c>
      <c r="AV1445" s="113">
        <f t="shared" si="722"/>
        <v>0</v>
      </c>
      <c r="AX1445" s="68" t="str">
        <f>IF(BC1445="","",IF(BC1445&gt;0,COUNT($AY$2:AY1445),""))</f>
        <v/>
      </c>
      <c r="AY1445" s="113" t="str">
        <f t="shared" si="723"/>
        <v/>
      </c>
      <c r="AZ1445" s="113" t="str">
        <f t="shared" si="724"/>
        <v/>
      </c>
      <c r="BA1445" s="113" t="str">
        <f t="shared" si="725"/>
        <v/>
      </c>
      <c r="BB1445" s="113" t="str">
        <f t="shared" si="726"/>
        <v/>
      </c>
      <c r="BC1445" s="113" t="str">
        <f t="shared" si="727"/>
        <v/>
      </c>
      <c r="BD1445" s="113" t="str">
        <f t="shared" si="728"/>
        <v/>
      </c>
      <c r="BE1445" s="113" t="str">
        <f t="shared" si="729"/>
        <v/>
      </c>
      <c r="BF1445" s="113" t="str">
        <f t="shared" si="730"/>
        <v/>
      </c>
      <c r="BG1445" s="113" t="str">
        <f t="shared" si="731"/>
        <v/>
      </c>
      <c r="BH1445" s="113" t="str">
        <f t="shared" si="732"/>
        <v/>
      </c>
      <c r="BI1445" s="113" t="str">
        <f t="shared" si="733"/>
        <v/>
      </c>
      <c r="BJ1445" s="113" t="str">
        <f t="shared" si="734"/>
        <v/>
      </c>
      <c r="BK1445" s="113" t="str">
        <f t="shared" si="735"/>
        <v/>
      </c>
      <c r="BL1445" s="113" t="str">
        <f t="shared" si="736"/>
        <v/>
      </c>
      <c r="BM1445" s="113" t="str">
        <f t="shared" si="737"/>
        <v/>
      </c>
      <c r="BN1445" s="113" t="str">
        <f t="shared" si="738"/>
        <v/>
      </c>
    </row>
    <row r="1446" spans="1:66">
      <c r="A1446" s="111">
        <f>IF('Data Entry'!$H$4="","",'Data Entry'!$H$4)</f>
        <v>8</v>
      </c>
      <c r="B1446" s="111" t="str">
        <f>IF('Data Entry'!B1451="","",'Data Entry'!B1451)</f>
        <v/>
      </c>
      <c r="C1446" s="111" t="str">
        <f>IF('Data Entry'!C1451="","",'Data Entry'!C1451)</f>
        <v/>
      </c>
      <c r="D1446" s="114" t="str">
        <f>IF('Data Entry'!D1451="","",'Data Entry'!D1451)</f>
        <v/>
      </c>
      <c r="E1446" s="111" t="str">
        <f>IF('Data Entry'!E1451="","",UPPER('Data Entry'!E1451))</f>
        <v/>
      </c>
      <c r="F1446" s="111"/>
      <c r="G1446" s="111" t="str">
        <f>IF('Data Entry'!F1451="","",UPPER('Data Entry'!F1451))</f>
        <v/>
      </c>
      <c r="H1446" s="111"/>
      <c r="I1446" s="111"/>
      <c r="J1446" s="111"/>
      <c r="K1446" s="111" t="str">
        <f>IF('Data Entry'!G1451="","",'Data Entry'!G1451)</f>
        <v/>
      </c>
      <c r="L1446" s="111" t="str">
        <f>IF('Data Entry'!H1451="","",'Data Entry'!H1451)</f>
        <v/>
      </c>
      <c r="M1446" s="111"/>
      <c r="N1446" s="111"/>
      <c r="O1446" s="111"/>
      <c r="P1446" s="111"/>
      <c r="Q1446" s="111"/>
      <c r="R1446" s="111"/>
      <c r="S1446" s="111"/>
      <c r="T1446" s="111"/>
      <c r="U1446" s="111"/>
      <c r="V1446" s="111"/>
      <c r="W1446" s="111"/>
      <c r="X1446" s="111"/>
      <c r="Y1446" s="111"/>
      <c r="Z1446" s="111"/>
      <c r="AA1446" s="111"/>
      <c r="AB1446" s="111"/>
      <c r="AC1446" s="111"/>
      <c r="AD1446" s="111"/>
      <c r="AE1446" s="112"/>
      <c r="AF1446" s="68" t="str">
        <f>IF(AK1446="","",IF(AK1446&gt;0,COUNT($AG$2:AG1446),""))</f>
        <v/>
      </c>
      <c r="AG1446" s="113">
        <f t="shared" si="707"/>
        <v>8</v>
      </c>
      <c r="AH1446" s="113" t="str">
        <f t="shared" si="708"/>
        <v/>
      </c>
      <c r="AI1446" s="113" t="str">
        <f t="shared" si="709"/>
        <v/>
      </c>
      <c r="AJ1446" s="113" t="str">
        <f t="shared" si="710"/>
        <v/>
      </c>
      <c r="AK1446" s="113" t="str">
        <f t="shared" si="711"/>
        <v/>
      </c>
      <c r="AL1446" s="113">
        <f t="shared" si="712"/>
        <v>0</v>
      </c>
      <c r="AM1446" s="113" t="str">
        <f t="shared" si="713"/>
        <v/>
      </c>
      <c r="AN1446" s="113">
        <f t="shared" si="714"/>
        <v>0</v>
      </c>
      <c r="AO1446" s="113">
        <f t="shared" si="715"/>
        <v>0</v>
      </c>
      <c r="AP1446" s="113">
        <f t="shared" si="716"/>
        <v>0</v>
      </c>
      <c r="AQ1446" s="113" t="str">
        <f t="shared" si="717"/>
        <v/>
      </c>
      <c r="AR1446" s="113" t="str">
        <f t="shared" si="718"/>
        <v/>
      </c>
      <c r="AS1446" s="113">
        <f t="shared" si="719"/>
        <v>0</v>
      </c>
      <c r="AT1446" s="113">
        <f t="shared" si="720"/>
        <v>0</v>
      </c>
      <c r="AU1446" s="113">
        <f t="shared" si="721"/>
        <v>0</v>
      </c>
      <c r="AV1446" s="113">
        <f t="shared" si="722"/>
        <v>0</v>
      </c>
      <c r="AX1446" s="68" t="str">
        <f>IF(BC1446="","",IF(BC1446&gt;0,COUNT($AY$2:AY1446),""))</f>
        <v/>
      </c>
      <c r="AY1446" s="113" t="str">
        <f t="shared" si="723"/>
        <v/>
      </c>
      <c r="AZ1446" s="113" t="str">
        <f t="shared" si="724"/>
        <v/>
      </c>
      <c r="BA1446" s="113" t="str">
        <f t="shared" si="725"/>
        <v/>
      </c>
      <c r="BB1446" s="113" t="str">
        <f t="shared" si="726"/>
        <v/>
      </c>
      <c r="BC1446" s="113" t="str">
        <f t="shared" si="727"/>
        <v/>
      </c>
      <c r="BD1446" s="113" t="str">
        <f t="shared" si="728"/>
        <v/>
      </c>
      <c r="BE1446" s="113" t="str">
        <f t="shared" si="729"/>
        <v/>
      </c>
      <c r="BF1446" s="113" t="str">
        <f t="shared" si="730"/>
        <v/>
      </c>
      <c r="BG1446" s="113" t="str">
        <f t="shared" si="731"/>
        <v/>
      </c>
      <c r="BH1446" s="113" t="str">
        <f t="shared" si="732"/>
        <v/>
      </c>
      <c r="BI1446" s="113" t="str">
        <f t="shared" si="733"/>
        <v/>
      </c>
      <c r="BJ1446" s="113" t="str">
        <f t="shared" si="734"/>
        <v/>
      </c>
      <c r="BK1446" s="113" t="str">
        <f t="shared" si="735"/>
        <v/>
      </c>
      <c r="BL1446" s="113" t="str">
        <f t="shared" si="736"/>
        <v/>
      </c>
      <c r="BM1446" s="113" t="str">
        <f t="shared" si="737"/>
        <v/>
      </c>
      <c r="BN1446" s="113" t="str">
        <f t="shared" si="738"/>
        <v/>
      </c>
    </row>
    <row r="1447" spans="1:66">
      <c r="A1447" s="111">
        <f>IF('Data Entry'!$H$4="","",'Data Entry'!$H$4)</f>
        <v>8</v>
      </c>
      <c r="B1447" s="111" t="str">
        <f>IF('Data Entry'!B1452="","",'Data Entry'!B1452)</f>
        <v/>
      </c>
      <c r="C1447" s="111" t="str">
        <f>IF('Data Entry'!C1452="","",'Data Entry'!C1452)</f>
        <v/>
      </c>
      <c r="D1447" s="114" t="str">
        <f>IF('Data Entry'!D1452="","",'Data Entry'!D1452)</f>
        <v/>
      </c>
      <c r="E1447" s="111" t="str">
        <f>IF('Data Entry'!E1452="","",UPPER('Data Entry'!E1452))</f>
        <v/>
      </c>
      <c r="F1447" s="111"/>
      <c r="G1447" s="111" t="str">
        <f>IF('Data Entry'!F1452="","",UPPER('Data Entry'!F1452))</f>
        <v/>
      </c>
      <c r="H1447" s="111"/>
      <c r="I1447" s="111"/>
      <c r="J1447" s="111"/>
      <c r="K1447" s="111" t="str">
        <f>IF('Data Entry'!G1452="","",'Data Entry'!G1452)</f>
        <v/>
      </c>
      <c r="L1447" s="111" t="str">
        <f>IF('Data Entry'!H1452="","",'Data Entry'!H1452)</f>
        <v/>
      </c>
      <c r="M1447" s="111"/>
      <c r="N1447" s="111"/>
      <c r="O1447" s="111"/>
      <c r="P1447" s="111"/>
      <c r="Q1447" s="111"/>
      <c r="R1447" s="111"/>
      <c r="S1447" s="111"/>
      <c r="T1447" s="111"/>
      <c r="U1447" s="111"/>
      <c r="V1447" s="111"/>
      <c r="W1447" s="111"/>
      <c r="X1447" s="111"/>
      <c r="Y1447" s="111"/>
      <c r="Z1447" s="111"/>
      <c r="AA1447" s="111"/>
      <c r="AB1447" s="111"/>
      <c r="AC1447" s="111"/>
      <c r="AD1447" s="111"/>
      <c r="AE1447" s="112"/>
      <c r="AF1447" s="68" t="str">
        <f>IF(AK1447="","",IF(AK1447&gt;0,COUNT($AG$2:AG1447),""))</f>
        <v/>
      </c>
      <c r="AG1447" s="113">
        <f t="shared" si="707"/>
        <v>8</v>
      </c>
      <c r="AH1447" s="113" t="str">
        <f t="shared" si="708"/>
        <v/>
      </c>
      <c r="AI1447" s="113" t="str">
        <f t="shared" si="709"/>
        <v/>
      </c>
      <c r="AJ1447" s="113" t="str">
        <f t="shared" si="710"/>
        <v/>
      </c>
      <c r="AK1447" s="113" t="str">
        <f t="shared" si="711"/>
        <v/>
      </c>
      <c r="AL1447" s="113">
        <f t="shared" si="712"/>
        <v>0</v>
      </c>
      <c r="AM1447" s="113" t="str">
        <f t="shared" si="713"/>
        <v/>
      </c>
      <c r="AN1447" s="113">
        <f t="shared" si="714"/>
        <v>0</v>
      </c>
      <c r="AO1447" s="113">
        <f t="shared" si="715"/>
        <v>0</v>
      </c>
      <c r="AP1447" s="113">
        <f t="shared" si="716"/>
        <v>0</v>
      </c>
      <c r="AQ1447" s="113" t="str">
        <f t="shared" si="717"/>
        <v/>
      </c>
      <c r="AR1447" s="113" t="str">
        <f t="shared" si="718"/>
        <v/>
      </c>
      <c r="AS1447" s="113">
        <f t="shared" si="719"/>
        <v>0</v>
      </c>
      <c r="AT1447" s="113">
        <f t="shared" si="720"/>
        <v>0</v>
      </c>
      <c r="AU1447" s="113">
        <f t="shared" si="721"/>
        <v>0</v>
      </c>
      <c r="AV1447" s="113">
        <f t="shared" si="722"/>
        <v>0</v>
      </c>
      <c r="AX1447" s="68" t="str">
        <f>IF(BC1447="","",IF(BC1447&gt;0,COUNT($AY$2:AY1447),""))</f>
        <v/>
      </c>
      <c r="AY1447" s="113" t="str">
        <f t="shared" si="723"/>
        <v/>
      </c>
      <c r="AZ1447" s="113" t="str">
        <f t="shared" si="724"/>
        <v/>
      </c>
      <c r="BA1447" s="113" t="str">
        <f t="shared" si="725"/>
        <v/>
      </c>
      <c r="BB1447" s="113" t="str">
        <f t="shared" si="726"/>
        <v/>
      </c>
      <c r="BC1447" s="113" t="str">
        <f t="shared" si="727"/>
        <v/>
      </c>
      <c r="BD1447" s="113" t="str">
        <f t="shared" si="728"/>
        <v/>
      </c>
      <c r="BE1447" s="113" t="str">
        <f t="shared" si="729"/>
        <v/>
      </c>
      <c r="BF1447" s="113" t="str">
        <f t="shared" si="730"/>
        <v/>
      </c>
      <c r="BG1447" s="113" t="str">
        <f t="shared" si="731"/>
        <v/>
      </c>
      <c r="BH1447" s="113" t="str">
        <f t="shared" si="732"/>
        <v/>
      </c>
      <c r="BI1447" s="113" t="str">
        <f t="shared" si="733"/>
        <v/>
      </c>
      <c r="BJ1447" s="113" t="str">
        <f t="shared" si="734"/>
        <v/>
      </c>
      <c r="BK1447" s="113" t="str">
        <f t="shared" si="735"/>
        <v/>
      </c>
      <c r="BL1447" s="113" t="str">
        <f t="shared" si="736"/>
        <v/>
      </c>
      <c r="BM1447" s="113" t="str">
        <f t="shared" si="737"/>
        <v/>
      </c>
      <c r="BN1447" s="113" t="str">
        <f t="shared" si="738"/>
        <v/>
      </c>
    </row>
    <row r="1448" spans="1:66">
      <c r="A1448" s="111">
        <f>IF('Data Entry'!$H$4="","",'Data Entry'!$H$4)</f>
        <v>8</v>
      </c>
      <c r="B1448" s="111" t="str">
        <f>IF('Data Entry'!B1453="","",'Data Entry'!B1453)</f>
        <v/>
      </c>
      <c r="C1448" s="111" t="str">
        <f>IF('Data Entry'!C1453="","",'Data Entry'!C1453)</f>
        <v/>
      </c>
      <c r="D1448" s="114" t="str">
        <f>IF('Data Entry'!D1453="","",'Data Entry'!D1453)</f>
        <v/>
      </c>
      <c r="E1448" s="111" t="str">
        <f>IF('Data Entry'!E1453="","",UPPER('Data Entry'!E1453))</f>
        <v/>
      </c>
      <c r="F1448" s="111"/>
      <c r="G1448" s="111" t="str">
        <f>IF('Data Entry'!F1453="","",UPPER('Data Entry'!F1453))</f>
        <v/>
      </c>
      <c r="H1448" s="111"/>
      <c r="I1448" s="111"/>
      <c r="J1448" s="111"/>
      <c r="K1448" s="111" t="str">
        <f>IF('Data Entry'!G1453="","",'Data Entry'!G1453)</f>
        <v/>
      </c>
      <c r="L1448" s="111" t="str">
        <f>IF('Data Entry'!H1453="","",'Data Entry'!H1453)</f>
        <v/>
      </c>
      <c r="M1448" s="111"/>
      <c r="N1448" s="111"/>
      <c r="O1448" s="111"/>
      <c r="P1448" s="111"/>
      <c r="Q1448" s="111"/>
      <c r="R1448" s="111"/>
      <c r="S1448" s="111"/>
      <c r="T1448" s="111"/>
      <c r="U1448" s="111"/>
      <c r="V1448" s="111"/>
      <c r="W1448" s="111"/>
      <c r="X1448" s="111"/>
      <c r="Y1448" s="111"/>
      <c r="Z1448" s="111"/>
      <c r="AA1448" s="111"/>
      <c r="AB1448" s="111"/>
      <c r="AC1448" s="111"/>
      <c r="AD1448" s="111"/>
      <c r="AE1448" s="112"/>
      <c r="AF1448" s="68" t="str">
        <f>IF(AK1448="","",IF(AK1448&gt;0,COUNT($AG$2:AG1448),""))</f>
        <v/>
      </c>
      <c r="AG1448" s="113">
        <f t="shared" si="707"/>
        <v>8</v>
      </c>
      <c r="AH1448" s="113" t="str">
        <f t="shared" si="708"/>
        <v/>
      </c>
      <c r="AI1448" s="113" t="str">
        <f t="shared" si="709"/>
        <v/>
      </c>
      <c r="AJ1448" s="113" t="str">
        <f t="shared" si="710"/>
        <v/>
      </c>
      <c r="AK1448" s="113" t="str">
        <f t="shared" si="711"/>
        <v/>
      </c>
      <c r="AL1448" s="113">
        <f t="shared" si="712"/>
        <v>0</v>
      </c>
      <c r="AM1448" s="113" t="str">
        <f t="shared" si="713"/>
        <v/>
      </c>
      <c r="AN1448" s="113">
        <f t="shared" si="714"/>
        <v>0</v>
      </c>
      <c r="AO1448" s="113">
        <f t="shared" si="715"/>
        <v>0</v>
      </c>
      <c r="AP1448" s="113">
        <f t="shared" si="716"/>
        <v>0</v>
      </c>
      <c r="AQ1448" s="113" t="str">
        <f t="shared" si="717"/>
        <v/>
      </c>
      <c r="AR1448" s="113" t="str">
        <f t="shared" si="718"/>
        <v/>
      </c>
      <c r="AS1448" s="113">
        <f t="shared" si="719"/>
        <v>0</v>
      </c>
      <c r="AT1448" s="113">
        <f t="shared" si="720"/>
        <v>0</v>
      </c>
      <c r="AU1448" s="113">
        <f t="shared" si="721"/>
        <v>0</v>
      </c>
      <c r="AV1448" s="113">
        <f t="shared" si="722"/>
        <v>0</v>
      </c>
      <c r="AX1448" s="68" t="str">
        <f>IF(BC1448="","",IF(BC1448&gt;0,COUNT($AY$2:AY1448),""))</f>
        <v/>
      </c>
      <c r="AY1448" s="113" t="str">
        <f t="shared" si="723"/>
        <v/>
      </c>
      <c r="AZ1448" s="113" t="str">
        <f t="shared" si="724"/>
        <v/>
      </c>
      <c r="BA1448" s="113" t="str">
        <f t="shared" si="725"/>
        <v/>
      </c>
      <c r="BB1448" s="113" t="str">
        <f t="shared" si="726"/>
        <v/>
      </c>
      <c r="BC1448" s="113" t="str">
        <f t="shared" si="727"/>
        <v/>
      </c>
      <c r="BD1448" s="113" t="str">
        <f t="shared" si="728"/>
        <v/>
      </c>
      <c r="BE1448" s="113" t="str">
        <f t="shared" si="729"/>
        <v/>
      </c>
      <c r="BF1448" s="113" t="str">
        <f t="shared" si="730"/>
        <v/>
      </c>
      <c r="BG1448" s="113" t="str">
        <f t="shared" si="731"/>
        <v/>
      </c>
      <c r="BH1448" s="113" t="str">
        <f t="shared" si="732"/>
        <v/>
      </c>
      <c r="BI1448" s="113" t="str">
        <f t="shared" si="733"/>
        <v/>
      </c>
      <c r="BJ1448" s="113" t="str">
        <f t="shared" si="734"/>
        <v/>
      </c>
      <c r="BK1448" s="113" t="str">
        <f t="shared" si="735"/>
        <v/>
      </c>
      <c r="BL1448" s="113" t="str">
        <f t="shared" si="736"/>
        <v/>
      </c>
      <c r="BM1448" s="113" t="str">
        <f t="shared" si="737"/>
        <v/>
      </c>
      <c r="BN1448" s="113" t="str">
        <f t="shared" si="738"/>
        <v/>
      </c>
    </row>
    <row r="1449" spans="1:66">
      <c r="A1449" s="111">
        <f>IF('Data Entry'!$H$4="","",'Data Entry'!$H$4)</f>
        <v>8</v>
      </c>
      <c r="B1449" s="111" t="str">
        <f>IF('Data Entry'!B1454="","",'Data Entry'!B1454)</f>
        <v/>
      </c>
      <c r="C1449" s="111" t="str">
        <f>IF('Data Entry'!C1454="","",'Data Entry'!C1454)</f>
        <v/>
      </c>
      <c r="D1449" s="114" t="str">
        <f>IF('Data Entry'!D1454="","",'Data Entry'!D1454)</f>
        <v/>
      </c>
      <c r="E1449" s="111" t="str">
        <f>IF('Data Entry'!E1454="","",UPPER('Data Entry'!E1454))</f>
        <v/>
      </c>
      <c r="F1449" s="111"/>
      <c r="G1449" s="111" t="str">
        <f>IF('Data Entry'!F1454="","",UPPER('Data Entry'!F1454))</f>
        <v/>
      </c>
      <c r="H1449" s="111"/>
      <c r="I1449" s="111"/>
      <c r="J1449" s="111"/>
      <c r="K1449" s="111" t="str">
        <f>IF('Data Entry'!G1454="","",'Data Entry'!G1454)</f>
        <v/>
      </c>
      <c r="L1449" s="111" t="str">
        <f>IF('Data Entry'!H1454="","",'Data Entry'!H1454)</f>
        <v/>
      </c>
      <c r="M1449" s="111"/>
      <c r="N1449" s="111"/>
      <c r="O1449" s="111"/>
      <c r="P1449" s="111"/>
      <c r="Q1449" s="111"/>
      <c r="R1449" s="111"/>
      <c r="S1449" s="111"/>
      <c r="T1449" s="111"/>
      <c r="U1449" s="111"/>
      <c r="V1449" s="111"/>
      <c r="W1449" s="111"/>
      <c r="X1449" s="111"/>
      <c r="Y1449" s="111"/>
      <c r="Z1449" s="111"/>
      <c r="AA1449" s="111"/>
      <c r="AB1449" s="111"/>
      <c r="AC1449" s="111"/>
      <c r="AD1449" s="111"/>
      <c r="AE1449" s="112"/>
      <c r="AF1449" s="68" t="str">
        <f>IF(AK1449="","",IF(AK1449&gt;0,COUNT($AG$2:AG1449),""))</f>
        <v/>
      </c>
      <c r="AG1449" s="113">
        <f t="shared" si="707"/>
        <v>8</v>
      </c>
      <c r="AH1449" s="113" t="str">
        <f t="shared" si="708"/>
        <v/>
      </c>
      <c r="AI1449" s="113" t="str">
        <f t="shared" si="709"/>
        <v/>
      </c>
      <c r="AJ1449" s="113" t="str">
        <f t="shared" si="710"/>
        <v/>
      </c>
      <c r="AK1449" s="113" t="str">
        <f t="shared" si="711"/>
        <v/>
      </c>
      <c r="AL1449" s="113">
        <f t="shared" si="712"/>
        <v>0</v>
      </c>
      <c r="AM1449" s="113" t="str">
        <f t="shared" si="713"/>
        <v/>
      </c>
      <c r="AN1449" s="113">
        <f t="shared" si="714"/>
        <v>0</v>
      </c>
      <c r="AO1449" s="113">
        <f t="shared" si="715"/>
        <v>0</v>
      </c>
      <c r="AP1449" s="113">
        <f t="shared" si="716"/>
        <v>0</v>
      </c>
      <c r="AQ1449" s="113" t="str">
        <f t="shared" si="717"/>
        <v/>
      </c>
      <c r="AR1449" s="113" t="str">
        <f t="shared" si="718"/>
        <v/>
      </c>
      <c r="AS1449" s="113">
        <f t="shared" si="719"/>
        <v>0</v>
      </c>
      <c r="AT1449" s="113">
        <f t="shared" si="720"/>
        <v>0</v>
      </c>
      <c r="AU1449" s="113">
        <f t="shared" si="721"/>
        <v>0</v>
      </c>
      <c r="AV1449" s="113">
        <f t="shared" si="722"/>
        <v>0</v>
      </c>
      <c r="AX1449" s="68" t="str">
        <f>IF(BC1449="","",IF(BC1449&gt;0,COUNT($AY$2:AY1449),""))</f>
        <v/>
      </c>
      <c r="AY1449" s="113" t="str">
        <f t="shared" si="723"/>
        <v/>
      </c>
      <c r="AZ1449" s="113" t="str">
        <f t="shared" si="724"/>
        <v/>
      </c>
      <c r="BA1449" s="113" t="str">
        <f t="shared" si="725"/>
        <v/>
      </c>
      <c r="BB1449" s="113" t="str">
        <f t="shared" si="726"/>
        <v/>
      </c>
      <c r="BC1449" s="113" t="str">
        <f t="shared" si="727"/>
        <v/>
      </c>
      <c r="BD1449" s="113" t="str">
        <f t="shared" si="728"/>
        <v/>
      </c>
      <c r="BE1449" s="113" t="str">
        <f t="shared" si="729"/>
        <v/>
      </c>
      <c r="BF1449" s="113" t="str">
        <f t="shared" si="730"/>
        <v/>
      </c>
      <c r="BG1449" s="113" t="str">
        <f t="shared" si="731"/>
        <v/>
      </c>
      <c r="BH1449" s="113" t="str">
        <f t="shared" si="732"/>
        <v/>
      </c>
      <c r="BI1449" s="113" t="str">
        <f t="shared" si="733"/>
        <v/>
      </c>
      <c r="BJ1449" s="113" t="str">
        <f t="shared" si="734"/>
        <v/>
      </c>
      <c r="BK1449" s="113" t="str">
        <f t="shared" si="735"/>
        <v/>
      </c>
      <c r="BL1449" s="113" t="str">
        <f t="shared" si="736"/>
        <v/>
      </c>
      <c r="BM1449" s="113" t="str">
        <f t="shared" si="737"/>
        <v/>
      </c>
      <c r="BN1449" s="113" t="str">
        <f t="shared" si="738"/>
        <v/>
      </c>
    </row>
    <row r="1450" spans="1:66">
      <c r="A1450" s="111">
        <f>IF('Data Entry'!$H$4="","",'Data Entry'!$H$4)</f>
        <v>8</v>
      </c>
      <c r="B1450" s="111" t="str">
        <f>IF('Data Entry'!B1455="","",'Data Entry'!B1455)</f>
        <v/>
      </c>
      <c r="C1450" s="111" t="str">
        <f>IF('Data Entry'!C1455="","",'Data Entry'!C1455)</f>
        <v/>
      </c>
      <c r="D1450" s="114" t="str">
        <f>IF('Data Entry'!D1455="","",'Data Entry'!D1455)</f>
        <v/>
      </c>
      <c r="E1450" s="111" t="str">
        <f>IF('Data Entry'!E1455="","",UPPER('Data Entry'!E1455))</f>
        <v/>
      </c>
      <c r="F1450" s="111"/>
      <c r="G1450" s="111" t="str">
        <f>IF('Data Entry'!F1455="","",UPPER('Data Entry'!F1455))</f>
        <v/>
      </c>
      <c r="H1450" s="111"/>
      <c r="I1450" s="111"/>
      <c r="J1450" s="111"/>
      <c r="K1450" s="111" t="str">
        <f>IF('Data Entry'!G1455="","",'Data Entry'!G1455)</f>
        <v/>
      </c>
      <c r="L1450" s="111" t="str">
        <f>IF('Data Entry'!H1455="","",'Data Entry'!H1455)</f>
        <v/>
      </c>
      <c r="M1450" s="111"/>
      <c r="N1450" s="111"/>
      <c r="O1450" s="111"/>
      <c r="P1450" s="111"/>
      <c r="Q1450" s="111"/>
      <c r="R1450" s="111"/>
      <c r="S1450" s="111"/>
      <c r="T1450" s="111"/>
      <c r="U1450" s="111"/>
      <c r="V1450" s="111"/>
      <c r="W1450" s="111"/>
      <c r="X1450" s="111"/>
      <c r="Y1450" s="111"/>
      <c r="Z1450" s="111"/>
      <c r="AA1450" s="111"/>
      <c r="AB1450" s="111"/>
      <c r="AC1450" s="111"/>
      <c r="AD1450" s="111"/>
      <c r="AE1450" s="112"/>
      <c r="AF1450" s="68" t="str">
        <f>IF(AK1450="","",IF(AK1450&gt;0,COUNT($AG$2:AG1450),""))</f>
        <v/>
      </c>
      <c r="AG1450" s="113">
        <f t="shared" si="707"/>
        <v>8</v>
      </c>
      <c r="AH1450" s="113" t="str">
        <f t="shared" si="708"/>
        <v/>
      </c>
      <c r="AI1450" s="113" t="str">
        <f t="shared" si="709"/>
        <v/>
      </c>
      <c r="AJ1450" s="113" t="str">
        <f t="shared" si="710"/>
        <v/>
      </c>
      <c r="AK1450" s="113" t="str">
        <f t="shared" si="711"/>
        <v/>
      </c>
      <c r="AL1450" s="113">
        <f t="shared" si="712"/>
        <v>0</v>
      </c>
      <c r="AM1450" s="113" t="str">
        <f t="shared" si="713"/>
        <v/>
      </c>
      <c r="AN1450" s="113">
        <f t="shared" si="714"/>
        <v>0</v>
      </c>
      <c r="AO1450" s="113">
        <f t="shared" si="715"/>
        <v>0</v>
      </c>
      <c r="AP1450" s="113">
        <f t="shared" si="716"/>
        <v>0</v>
      </c>
      <c r="AQ1450" s="113" t="str">
        <f t="shared" si="717"/>
        <v/>
      </c>
      <c r="AR1450" s="113" t="str">
        <f t="shared" si="718"/>
        <v/>
      </c>
      <c r="AS1450" s="113">
        <f t="shared" si="719"/>
        <v>0</v>
      </c>
      <c r="AT1450" s="113">
        <f t="shared" si="720"/>
        <v>0</v>
      </c>
      <c r="AU1450" s="113">
        <f t="shared" si="721"/>
        <v>0</v>
      </c>
      <c r="AV1450" s="113">
        <f t="shared" si="722"/>
        <v>0</v>
      </c>
      <c r="AX1450" s="68" t="str">
        <f>IF(BC1450="","",IF(BC1450&gt;0,COUNT($AY$2:AY1450),""))</f>
        <v/>
      </c>
      <c r="AY1450" s="113" t="str">
        <f t="shared" si="723"/>
        <v/>
      </c>
      <c r="AZ1450" s="113" t="str">
        <f t="shared" si="724"/>
        <v/>
      </c>
      <c r="BA1450" s="113" t="str">
        <f t="shared" si="725"/>
        <v/>
      </c>
      <c r="BB1450" s="113" t="str">
        <f t="shared" si="726"/>
        <v/>
      </c>
      <c r="BC1450" s="113" t="str">
        <f t="shared" si="727"/>
        <v/>
      </c>
      <c r="BD1450" s="113" t="str">
        <f t="shared" si="728"/>
        <v/>
      </c>
      <c r="BE1450" s="113" t="str">
        <f t="shared" si="729"/>
        <v/>
      </c>
      <c r="BF1450" s="113" t="str">
        <f t="shared" si="730"/>
        <v/>
      </c>
      <c r="BG1450" s="113" t="str">
        <f t="shared" si="731"/>
        <v/>
      </c>
      <c r="BH1450" s="113" t="str">
        <f t="shared" si="732"/>
        <v/>
      </c>
      <c r="BI1450" s="113" t="str">
        <f t="shared" si="733"/>
        <v/>
      </c>
      <c r="BJ1450" s="113" t="str">
        <f t="shared" si="734"/>
        <v/>
      </c>
      <c r="BK1450" s="113" t="str">
        <f t="shared" si="735"/>
        <v/>
      </c>
      <c r="BL1450" s="113" t="str">
        <f t="shared" si="736"/>
        <v/>
      </c>
      <c r="BM1450" s="113" t="str">
        <f t="shared" si="737"/>
        <v/>
      </c>
      <c r="BN1450" s="113" t="str">
        <f t="shared" si="738"/>
        <v/>
      </c>
    </row>
    <row r="1451" spans="1:66">
      <c r="A1451" s="111">
        <f>IF('Data Entry'!$H$4="","",'Data Entry'!$H$4)</f>
        <v>8</v>
      </c>
      <c r="B1451" s="111" t="str">
        <f>IF('Data Entry'!B1456="","",'Data Entry'!B1456)</f>
        <v/>
      </c>
      <c r="C1451" s="111" t="str">
        <f>IF('Data Entry'!C1456="","",'Data Entry'!C1456)</f>
        <v/>
      </c>
      <c r="D1451" s="114" t="str">
        <f>IF('Data Entry'!D1456="","",'Data Entry'!D1456)</f>
        <v/>
      </c>
      <c r="E1451" s="111" t="str">
        <f>IF('Data Entry'!E1456="","",UPPER('Data Entry'!E1456))</f>
        <v/>
      </c>
      <c r="F1451" s="111"/>
      <c r="G1451" s="111" t="str">
        <f>IF('Data Entry'!F1456="","",UPPER('Data Entry'!F1456))</f>
        <v/>
      </c>
      <c r="H1451" s="111"/>
      <c r="I1451" s="111"/>
      <c r="J1451" s="111"/>
      <c r="K1451" s="111" t="str">
        <f>IF('Data Entry'!G1456="","",'Data Entry'!G1456)</f>
        <v/>
      </c>
      <c r="L1451" s="111" t="str">
        <f>IF('Data Entry'!H1456="","",'Data Entry'!H1456)</f>
        <v/>
      </c>
      <c r="M1451" s="111"/>
      <c r="N1451" s="111"/>
      <c r="O1451" s="111"/>
      <c r="P1451" s="111"/>
      <c r="Q1451" s="111"/>
      <c r="R1451" s="111"/>
      <c r="S1451" s="111"/>
      <c r="T1451" s="111"/>
      <c r="U1451" s="111"/>
      <c r="V1451" s="111"/>
      <c r="W1451" s="111"/>
      <c r="X1451" s="111"/>
      <c r="Y1451" s="111"/>
      <c r="Z1451" s="111"/>
      <c r="AA1451" s="111"/>
      <c r="AB1451" s="111"/>
      <c r="AC1451" s="111"/>
      <c r="AD1451" s="111"/>
      <c r="AE1451" s="112"/>
      <c r="AF1451" s="68" t="str">
        <f>IF(AK1451="","",IF(AK1451&gt;0,COUNT($AG$2:AG1451),""))</f>
        <v/>
      </c>
      <c r="AG1451" s="113">
        <f t="shared" si="707"/>
        <v>8</v>
      </c>
      <c r="AH1451" s="113" t="str">
        <f t="shared" si="708"/>
        <v/>
      </c>
      <c r="AI1451" s="113" t="str">
        <f t="shared" si="709"/>
        <v/>
      </c>
      <c r="AJ1451" s="113" t="str">
        <f t="shared" si="710"/>
        <v/>
      </c>
      <c r="AK1451" s="113" t="str">
        <f t="shared" si="711"/>
        <v/>
      </c>
      <c r="AL1451" s="113">
        <f t="shared" si="712"/>
        <v>0</v>
      </c>
      <c r="AM1451" s="113" t="str">
        <f t="shared" si="713"/>
        <v/>
      </c>
      <c r="AN1451" s="113">
        <f t="shared" si="714"/>
        <v>0</v>
      </c>
      <c r="AO1451" s="113">
        <f t="shared" si="715"/>
        <v>0</v>
      </c>
      <c r="AP1451" s="113">
        <f t="shared" si="716"/>
        <v>0</v>
      </c>
      <c r="AQ1451" s="113" t="str">
        <f t="shared" si="717"/>
        <v/>
      </c>
      <c r="AR1451" s="113" t="str">
        <f t="shared" si="718"/>
        <v/>
      </c>
      <c r="AS1451" s="113">
        <f t="shared" si="719"/>
        <v>0</v>
      </c>
      <c r="AT1451" s="113">
        <f t="shared" si="720"/>
        <v>0</v>
      </c>
      <c r="AU1451" s="113">
        <f t="shared" si="721"/>
        <v>0</v>
      </c>
      <c r="AV1451" s="113">
        <f t="shared" si="722"/>
        <v>0</v>
      </c>
      <c r="AX1451" s="68" t="str">
        <f>IF(BC1451="","",IF(BC1451&gt;0,COUNT($AY$2:AY1451),""))</f>
        <v/>
      </c>
      <c r="AY1451" s="113" t="str">
        <f t="shared" si="723"/>
        <v/>
      </c>
      <c r="AZ1451" s="113" t="str">
        <f t="shared" si="724"/>
        <v/>
      </c>
      <c r="BA1451" s="113" t="str">
        <f t="shared" si="725"/>
        <v/>
      </c>
      <c r="BB1451" s="113" t="str">
        <f t="shared" si="726"/>
        <v/>
      </c>
      <c r="BC1451" s="113" t="str">
        <f t="shared" si="727"/>
        <v/>
      </c>
      <c r="BD1451" s="113" t="str">
        <f t="shared" si="728"/>
        <v/>
      </c>
      <c r="BE1451" s="113" t="str">
        <f t="shared" si="729"/>
        <v/>
      </c>
      <c r="BF1451" s="113" t="str">
        <f t="shared" si="730"/>
        <v/>
      </c>
      <c r="BG1451" s="113" t="str">
        <f t="shared" si="731"/>
        <v/>
      </c>
      <c r="BH1451" s="113" t="str">
        <f t="shared" si="732"/>
        <v/>
      </c>
      <c r="BI1451" s="113" t="str">
        <f t="shared" si="733"/>
        <v/>
      </c>
      <c r="BJ1451" s="113" t="str">
        <f t="shared" si="734"/>
        <v/>
      </c>
      <c r="BK1451" s="113" t="str">
        <f t="shared" si="735"/>
        <v/>
      </c>
      <c r="BL1451" s="113" t="str">
        <f t="shared" si="736"/>
        <v/>
      </c>
      <c r="BM1451" s="113" t="str">
        <f t="shared" si="737"/>
        <v/>
      </c>
      <c r="BN1451" s="113" t="str">
        <f t="shared" si="738"/>
        <v/>
      </c>
    </row>
    <row r="1452" spans="1:66">
      <c r="A1452" s="111">
        <f>IF('Data Entry'!$H$4="","",'Data Entry'!$H$4)</f>
        <v>8</v>
      </c>
      <c r="B1452" s="111" t="str">
        <f>IF('Data Entry'!B1457="","",'Data Entry'!B1457)</f>
        <v/>
      </c>
      <c r="C1452" s="111" t="str">
        <f>IF('Data Entry'!C1457="","",'Data Entry'!C1457)</f>
        <v/>
      </c>
      <c r="D1452" s="114" t="str">
        <f>IF('Data Entry'!D1457="","",'Data Entry'!D1457)</f>
        <v/>
      </c>
      <c r="E1452" s="111" t="str">
        <f>IF('Data Entry'!E1457="","",UPPER('Data Entry'!E1457))</f>
        <v/>
      </c>
      <c r="F1452" s="111"/>
      <c r="G1452" s="111" t="str">
        <f>IF('Data Entry'!F1457="","",UPPER('Data Entry'!F1457))</f>
        <v/>
      </c>
      <c r="H1452" s="111"/>
      <c r="I1452" s="111"/>
      <c r="J1452" s="111"/>
      <c r="K1452" s="111" t="str">
        <f>IF('Data Entry'!G1457="","",'Data Entry'!G1457)</f>
        <v/>
      </c>
      <c r="L1452" s="111" t="str">
        <f>IF('Data Entry'!H1457="","",'Data Entry'!H1457)</f>
        <v/>
      </c>
      <c r="M1452" s="111"/>
      <c r="N1452" s="111"/>
      <c r="O1452" s="111"/>
      <c r="P1452" s="111"/>
      <c r="Q1452" s="111"/>
      <c r="R1452" s="111"/>
      <c r="S1452" s="111"/>
      <c r="T1452" s="111"/>
      <c r="U1452" s="111"/>
      <c r="V1452" s="111"/>
      <c r="W1452" s="111"/>
      <c r="X1452" s="111"/>
      <c r="Y1452" s="111"/>
      <c r="Z1452" s="111"/>
      <c r="AA1452" s="111"/>
      <c r="AB1452" s="111"/>
      <c r="AC1452" s="111"/>
      <c r="AD1452" s="111"/>
      <c r="AE1452" s="112"/>
      <c r="AF1452" s="68" t="str">
        <f>IF(AK1452="","",IF(AK1452&gt;0,COUNT($AG$2:AG1452),""))</f>
        <v/>
      </c>
      <c r="AG1452" s="113">
        <f t="shared" si="707"/>
        <v>8</v>
      </c>
      <c r="AH1452" s="113" t="str">
        <f t="shared" si="708"/>
        <v/>
      </c>
      <c r="AI1452" s="113" t="str">
        <f t="shared" si="709"/>
        <v/>
      </c>
      <c r="AJ1452" s="113" t="str">
        <f t="shared" si="710"/>
        <v/>
      </c>
      <c r="AK1452" s="113" t="str">
        <f t="shared" si="711"/>
        <v/>
      </c>
      <c r="AL1452" s="113">
        <f t="shared" si="712"/>
        <v>0</v>
      </c>
      <c r="AM1452" s="113" t="str">
        <f t="shared" si="713"/>
        <v/>
      </c>
      <c r="AN1452" s="113">
        <f t="shared" si="714"/>
        <v>0</v>
      </c>
      <c r="AO1452" s="113">
        <f t="shared" si="715"/>
        <v>0</v>
      </c>
      <c r="AP1452" s="113">
        <f t="shared" si="716"/>
        <v>0</v>
      </c>
      <c r="AQ1452" s="113" t="str">
        <f t="shared" si="717"/>
        <v/>
      </c>
      <c r="AR1452" s="113" t="str">
        <f t="shared" si="718"/>
        <v/>
      </c>
      <c r="AS1452" s="113">
        <f t="shared" si="719"/>
        <v>0</v>
      </c>
      <c r="AT1452" s="113">
        <f t="shared" si="720"/>
        <v>0</v>
      </c>
      <c r="AU1452" s="113">
        <f t="shared" si="721"/>
        <v>0</v>
      </c>
      <c r="AV1452" s="113">
        <f t="shared" si="722"/>
        <v>0</v>
      </c>
      <c r="AX1452" s="68" t="str">
        <f>IF(BC1452="","",IF(BC1452&gt;0,COUNT($AY$2:AY1452),""))</f>
        <v/>
      </c>
      <c r="AY1452" s="113" t="str">
        <f t="shared" si="723"/>
        <v/>
      </c>
      <c r="AZ1452" s="113" t="str">
        <f t="shared" si="724"/>
        <v/>
      </c>
      <c r="BA1452" s="113" t="str">
        <f t="shared" si="725"/>
        <v/>
      </c>
      <c r="BB1452" s="113" t="str">
        <f t="shared" si="726"/>
        <v/>
      </c>
      <c r="BC1452" s="113" t="str">
        <f t="shared" si="727"/>
        <v/>
      </c>
      <c r="BD1452" s="113" t="str">
        <f t="shared" si="728"/>
        <v/>
      </c>
      <c r="BE1452" s="113" t="str">
        <f t="shared" si="729"/>
        <v/>
      </c>
      <c r="BF1452" s="113" t="str">
        <f t="shared" si="730"/>
        <v/>
      </c>
      <c r="BG1452" s="113" t="str">
        <f t="shared" si="731"/>
        <v/>
      </c>
      <c r="BH1452" s="113" t="str">
        <f t="shared" si="732"/>
        <v/>
      </c>
      <c r="BI1452" s="113" t="str">
        <f t="shared" si="733"/>
        <v/>
      </c>
      <c r="BJ1452" s="113" t="str">
        <f t="shared" si="734"/>
        <v/>
      </c>
      <c r="BK1452" s="113" t="str">
        <f t="shared" si="735"/>
        <v/>
      </c>
      <c r="BL1452" s="113" t="str">
        <f t="shared" si="736"/>
        <v/>
      </c>
      <c r="BM1452" s="113" t="str">
        <f t="shared" si="737"/>
        <v/>
      </c>
      <c r="BN1452" s="113" t="str">
        <f t="shared" si="738"/>
        <v/>
      </c>
    </row>
    <row r="1453" spans="1:66">
      <c r="A1453" s="111">
        <f>IF('Data Entry'!$H$4="","",'Data Entry'!$H$4)</f>
        <v>8</v>
      </c>
      <c r="B1453" s="111" t="str">
        <f>IF('Data Entry'!B1458="","",'Data Entry'!B1458)</f>
        <v/>
      </c>
      <c r="C1453" s="111" t="str">
        <f>IF('Data Entry'!C1458="","",'Data Entry'!C1458)</f>
        <v/>
      </c>
      <c r="D1453" s="114" t="str">
        <f>IF('Data Entry'!D1458="","",'Data Entry'!D1458)</f>
        <v/>
      </c>
      <c r="E1453" s="111" t="str">
        <f>IF('Data Entry'!E1458="","",UPPER('Data Entry'!E1458))</f>
        <v/>
      </c>
      <c r="F1453" s="111"/>
      <c r="G1453" s="111" t="str">
        <f>IF('Data Entry'!F1458="","",UPPER('Data Entry'!F1458))</f>
        <v/>
      </c>
      <c r="H1453" s="111"/>
      <c r="I1453" s="111"/>
      <c r="J1453" s="111"/>
      <c r="K1453" s="111" t="str">
        <f>IF('Data Entry'!G1458="","",'Data Entry'!G1458)</f>
        <v/>
      </c>
      <c r="L1453" s="111" t="str">
        <f>IF('Data Entry'!H1458="","",'Data Entry'!H1458)</f>
        <v/>
      </c>
      <c r="M1453" s="111"/>
      <c r="N1453" s="111"/>
      <c r="O1453" s="111"/>
      <c r="P1453" s="111"/>
      <c r="Q1453" s="111"/>
      <c r="R1453" s="111"/>
      <c r="S1453" s="111"/>
      <c r="T1453" s="111"/>
      <c r="U1453" s="111"/>
      <c r="V1453" s="111"/>
      <c r="W1453" s="111"/>
      <c r="X1453" s="111"/>
      <c r="Y1453" s="111"/>
      <c r="Z1453" s="111"/>
      <c r="AA1453" s="111"/>
      <c r="AB1453" s="111"/>
      <c r="AC1453" s="111"/>
      <c r="AD1453" s="111"/>
      <c r="AE1453" s="112"/>
      <c r="AF1453" s="68" t="str">
        <f>IF(AK1453="","",IF(AK1453&gt;0,COUNT($AG$2:AG1453),""))</f>
        <v/>
      </c>
      <c r="AG1453" s="113">
        <f t="shared" si="707"/>
        <v>8</v>
      </c>
      <c r="AH1453" s="113" t="str">
        <f t="shared" si="708"/>
        <v/>
      </c>
      <c r="AI1453" s="113" t="str">
        <f t="shared" si="709"/>
        <v/>
      </c>
      <c r="AJ1453" s="113" t="str">
        <f t="shared" si="710"/>
        <v/>
      </c>
      <c r="AK1453" s="113" t="str">
        <f t="shared" si="711"/>
        <v/>
      </c>
      <c r="AL1453" s="113">
        <f t="shared" si="712"/>
        <v>0</v>
      </c>
      <c r="AM1453" s="113" t="str">
        <f t="shared" si="713"/>
        <v/>
      </c>
      <c r="AN1453" s="113">
        <f t="shared" si="714"/>
        <v>0</v>
      </c>
      <c r="AO1453" s="113">
        <f t="shared" si="715"/>
        <v>0</v>
      </c>
      <c r="AP1453" s="113">
        <f t="shared" si="716"/>
        <v>0</v>
      </c>
      <c r="AQ1453" s="113" t="str">
        <f t="shared" si="717"/>
        <v/>
      </c>
      <c r="AR1453" s="113" t="str">
        <f t="shared" si="718"/>
        <v/>
      </c>
      <c r="AS1453" s="113">
        <f t="shared" si="719"/>
        <v>0</v>
      </c>
      <c r="AT1453" s="113">
        <f t="shared" si="720"/>
        <v>0</v>
      </c>
      <c r="AU1453" s="113">
        <f t="shared" si="721"/>
        <v>0</v>
      </c>
      <c r="AV1453" s="113">
        <f t="shared" si="722"/>
        <v>0</v>
      </c>
      <c r="AX1453" s="68" t="str">
        <f>IF(BC1453="","",IF(BC1453&gt;0,COUNT($AY$2:AY1453),""))</f>
        <v/>
      </c>
      <c r="AY1453" s="113" t="str">
        <f t="shared" si="723"/>
        <v/>
      </c>
      <c r="AZ1453" s="113" t="str">
        <f t="shared" si="724"/>
        <v/>
      </c>
      <c r="BA1453" s="113" t="str">
        <f t="shared" si="725"/>
        <v/>
      </c>
      <c r="BB1453" s="113" t="str">
        <f t="shared" si="726"/>
        <v/>
      </c>
      <c r="BC1453" s="113" t="str">
        <f t="shared" si="727"/>
        <v/>
      </c>
      <c r="BD1453" s="113" t="str">
        <f t="shared" si="728"/>
        <v/>
      </c>
      <c r="BE1453" s="113" t="str">
        <f t="shared" si="729"/>
        <v/>
      </c>
      <c r="BF1453" s="113" t="str">
        <f t="shared" si="730"/>
        <v/>
      </c>
      <c r="BG1453" s="113" t="str">
        <f t="shared" si="731"/>
        <v/>
      </c>
      <c r="BH1453" s="113" t="str">
        <f t="shared" si="732"/>
        <v/>
      </c>
      <c r="BI1453" s="113" t="str">
        <f t="shared" si="733"/>
        <v/>
      </c>
      <c r="BJ1453" s="113" t="str">
        <f t="shared" si="734"/>
        <v/>
      </c>
      <c r="BK1453" s="113" t="str">
        <f t="shared" si="735"/>
        <v/>
      </c>
      <c r="BL1453" s="113" t="str">
        <f t="shared" si="736"/>
        <v/>
      </c>
      <c r="BM1453" s="113" t="str">
        <f t="shared" si="737"/>
        <v/>
      </c>
      <c r="BN1453" s="113" t="str">
        <f t="shared" si="738"/>
        <v/>
      </c>
    </row>
    <row r="1454" spans="1:66">
      <c r="A1454" s="111">
        <f>IF('Data Entry'!$H$4="","",'Data Entry'!$H$4)</f>
        <v>8</v>
      </c>
      <c r="B1454" s="111" t="str">
        <f>IF('Data Entry'!B1459="","",'Data Entry'!B1459)</f>
        <v/>
      </c>
      <c r="C1454" s="111" t="str">
        <f>IF('Data Entry'!C1459="","",'Data Entry'!C1459)</f>
        <v/>
      </c>
      <c r="D1454" s="114" t="str">
        <f>IF('Data Entry'!D1459="","",'Data Entry'!D1459)</f>
        <v/>
      </c>
      <c r="E1454" s="111" t="str">
        <f>IF('Data Entry'!E1459="","",UPPER('Data Entry'!E1459))</f>
        <v/>
      </c>
      <c r="F1454" s="111"/>
      <c r="G1454" s="111" t="str">
        <f>IF('Data Entry'!F1459="","",UPPER('Data Entry'!F1459))</f>
        <v/>
      </c>
      <c r="H1454" s="111"/>
      <c r="I1454" s="111"/>
      <c r="J1454" s="111"/>
      <c r="K1454" s="111" t="str">
        <f>IF('Data Entry'!G1459="","",'Data Entry'!G1459)</f>
        <v/>
      </c>
      <c r="L1454" s="111" t="str">
        <f>IF('Data Entry'!H1459="","",'Data Entry'!H1459)</f>
        <v/>
      </c>
      <c r="M1454" s="111"/>
      <c r="N1454" s="111"/>
      <c r="O1454" s="111"/>
      <c r="P1454" s="111"/>
      <c r="Q1454" s="111"/>
      <c r="R1454" s="111"/>
      <c r="S1454" s="111"/>
      <c r="T1454" s="111"/>
      <c r="U1454" s="111"/>
      <c r="V1454" s="111"/>
      <c r="W1454" s="111"/>
      <c r="X1454" s="111"/>
      <c r="Y1454" s="111"/>
      <c r="Z1454" s="111"/>
      <c r="AA1454" s="111"/>
      <c r="AB1454" s="111"/>
      <c r="AC1454" s="111"/>
      <c r="AD1454" s="111"/>
      <c r="AE1454" s="112"/>
      <c r="AF1454" s="68" t="str">
        <f>IF(AK1454="","",IF(AK1454&gt;0,COUNT($AG$2:AG1454),""))</f>
        <v/>
      </c>
      <c r="AG1454" s="113">
        <f t="shared" si="707"/>
        <v>8</v>
      </c>
      <c r="AH1454" s="113" t="str">
        <f t="shared" si="708"/>
        <v/>
      </c>
      <c r="AI1454" s="113" t="str">
        <f t="shared" si="709"/>
        <v/>
      </c>
      <c r="AJ1454" s="113" t="str">
        <f t="shared" si="710"/>
        <v/>
      </c>
      <c r="AK1454" s="113" t="str">
        <f t="shared" si="711"/>
        <v/>
      </c>
      <c r="AL1454" s="113">
        <f t="shared" si="712"/>
        <v>0</v>
      </c>
      <c r="AM1454" s="113" t="str">
        <f t="shared" si="713"/>
        <v/>
      </c>
      <c r="AN1454" s="113">
        <f t="shared" si="714"/>
        <v>0</v>
      </c>
      <c r="AO1454" s="113">
        <f t="shared" si="715"/>
        <v>0</v>
      </c>
      <c r="AP1454" s="113">
        <f t="shared" si="716"/>
        <v>0</v>
      </c>
      <c r="AQ1454" s="113" t="str">
        <f t="shared" si="717"/>
        <v/>
      </c>
      <c r="AR1454" s="113" t="str">
        <f t="shared" si="718"/>
        <v/>
      </c>
      <c r="AS1454" s="113">
        <f t="shared" si="719"/>
        <v>0</v>
      </c>
      <c r="AT1454" s="113">
        <f t="shared" si="720"/>
        <v>0</v>
      </c>
      <c r="AU1454" s="113">
        <f t="shared" si="721"/>
        <v>0</v>
      </c>
      <c r="AV1454" s="113">
        <f t="shared" si="722"/>
        <v>0</v>
      </c>
      <c r="AX1454" s="68" t="str">
        <f>IF(BC1454="","",IF(BC1454&gt;0,COUNT($AY$2:AY1454),""))</f>
        <v/>
      </c>
      <c r="AY1454" s="113" t="str">
        <f t="shared" si="723"/>
        <v/>
      </c>
      <c r="AZ1454" s="113" t="str">
        <f t="shared" si="724"/>
        <v/>
      </c>
      <c r="BA1454" s="113" t="str">
        <f t="shared" si="725"/>
        <v/>
      </c>
      <c r="BB1454" s="113" t="str">
        <f t="shared" si="726"/>
        <v/>
      </c>
      <c r="BC1454" s="113" t="str">
        <f t="shared" si="727"/>
        <v/>
      </c>
      <c r="BD1454" s="113" t="str">
        <f t="shared" si="728"/>
        <v/>
      </c>
      <c r="BE1454" s="113" t="str">
        <f t="shared" si="729"/>
        <v/>
      </c>
      <c r="BF1454" s="113" t="str">
        <f t="shared" si="730"/>
        <v/>
      </c>
      <c r="BG1454" s="113" t="str">
        <f t="shared" si="731"/>
        <v/>
      </c>
      <c r="BH1454" s="113" t="str">
        <f t="shared" si="732"/>
        <v/>
      </c>
      <c r="BI1454" s="113" t="str">
        <f t="shared" si="733"/>
        <v/>
      </c>
      <c r="BJ1454" s="113" t="str">
        <f t="shared" si="734"/>
        <v/>
      </c>
      <c r="BK1454" s="113" t="str">
        <f t="shared" si="735"/>
        <v/>
      </c>
      <c r="BL1454" s="113" t="str">
        <f t="shared" si="736"/>
        <v/>
      </c>
      <c r="BM1454" s="113" t="str">
        <f t="shared" si="737"/>
        <v/>
      </c>
      <c r="BN1454" s="113" t="str">
        <f t="shared" si="738"/>
        <v/>
      </c>
    </row>
    <row r="1455" spans="1:66">
      <c r="A1455" s="111">
        <f>IF('Data Entry'!$H$4="","",'Data Entry'!$H$4)</f>
        <v>8</v>
      </c>
      <c r="B1455" s="111" t="str">
        <f>IF('Data Entry'!B1460="","",'Data Entry'!B1460)</f>
        <v/>
      </c>
      <c r="C1455" s="111" t="str">
        <f>IF('Data Entry'!C1460="","",'Data Entry'!C1460)</f>
        <v/>
      </c>
      <c r="D1455" s="114" t="str">
        <f>IF('Data Entry'!D1460="","",'Data Entry'!D1460)</f>
        <v/>
      </c>
      <c r="E1455" s="111" t="str">
        <f>IF('Data Entry'!E1460="","",UPPER('Data Entry'!E1460))</f>
        <v/>
      </c>
      <c r="F1455" s="111"/>
      <c r="G1455" s="111" t="str">
        <f>IF('Data Entry'!F1460="","",UPPER('Data Entry'!F1460))</f>
        <v/>
      </c>
      <c r="H1455" s="111"/>
      <c r="I1455" s="111"/>
      <c r="J1455" s="111"/>
      <c r="K1455" s="111" t="str">
        <f>IF('Data Entry'!G1460="","",'Data Entry'!G1460)</f>
        <v/>
      </c>
      <c r="L1455" s="111" t="str">
        <f>IF('Data Entry'!H1460="","",'Data Entry'!H1460)</f>
        <v/>
      </c>
      <c r="M1455" s="111"/>
      <c r="N1455" s="111"/>
      <c r="O1455" s="111"/>
      <c r="P1455" s="111"/>
      <c r="Q1455" s="111"/>
      <c r="R1455" s="111"/>
      <c r="S1455" s="111"/>
      <c r="T1455" s="111"/>
      <c r="U1455" s="111"/>
      <c r="V1455" s="111"/>
      <c r="W1455" s="111"/>
      <c r="X1455" s="111"/>
      <c r="Y1455" s="111"/>
      <c r="Z1455" s="111"/>
      <c r="AA1455" s="111"/>
      <c r="AB1455" s="111"/>
      <c r="AC1455" s="111"/>
      <c r="AD1455" s="111"/>
      <c r="AE1455" s="112"/>
      <c r="AF1455" s="68" t="str">
        <f>IF(AK1455="","",IF(AK1455&gt;0,COUNT($AG$2:AG1455),""))</f>
        <v/>
      </c>
      <c r="AG1455" s="113">
        <f t="shared" si="707"/>
        <v>8</v>
      </c>
      <c r="AH1455" s="113" t="str">
        <f t="shared" si="708"/>
        <v/>
      </c>
      <c r="AI1455" s="113" t="str">
        <f t="shared" si="709"/>
        <v/>
      </c>
      <c r="AJ1455" s="113" t="str">
        <f t="shared" si="710"/>
        <v/>
      </c>
      <c r="AK1455" s="113" t="str">
        <f t="shared" si="711"/>
        <v/>
      </c>
      <c r="AL1455" s="113">
        <f t="shared" si="712"/>
        <v>0</v>
      </c>
      <c r="AM1455" s="113" t="str">
        <f t="shared" si="713"/>
        <v/>
      </c>
      <c r="AN1455" s="113">
        <f t="shared" si="714"/>
        <v>0</v>
      </c>
      <c r="AO1455" s="113">
        <f t="shared" si="715"/>
        <v>0</v>
      </c>
      <c r="AP1455" s="113">
        <f t="shared" si="716"/>
        <v>0</v>
      </c>
      <c r="AQ1455" s="113" t="str">
        <f t="shared" si="717"/>
        <v/>
      </c>
      <c r="AR1455" s="113" t="str">
        <f t="shared" si="718"/>
        <v/>
      </c>
      <c r="AS1455" s="113">
        <f t="shared" si="719"/>
        <v>0</v>
      </c>
      <c r="AT1455" s="113">
        <f t="shared" si="720"/>
        <v>0</v>
      </c>
      <c r="AU1455" s="113">
        <f t="shared" si="721"/>
        <v>0</v>
      </c>
      <c r="AV1455" s="113">
        <f t="shared" si="722"/>
        <v>0</v>
      </c>
      <c r="AX1455" s="68" t="str">
        <f>IF(BC1455="","",IF(BC1455&gt;0,COUNT($AY$2:AY1455),""))</f>
        <v/>
      </c>
      <c r="AY1455" s="113" t="str">
        <f t="shared" si="723"/>
        <v/>
      </c>
      <c r="AZ1455" s="113" t="str">
        <f t="shared" si="724"/>
        <v/>
      </c>
      <c r="BA1455" s="113" t="str">
        <f t="shared" si="725"/>
        <v/>
      </c>
      <c r="BB1455" s="113" t="str">
        <f t="shared" si="726"/>
        <v/>
      </c>
      <c r="BC1455" s="113" t="str">
        <f t="shared" si="727"/>
        <v/>
      </c>
      <c r="BD1455" s="113" t="str">
        <f t="shared" si="728"/>
        <v/>
      </c>
      <c r="BE1455" s="113" t="str">
        <f t="shared" si="729"/>
        <v/>
      </c>
      <c r="BF1455" s="113" t="str">
        <f t="shared" si="730"/>
        <v/>
      </c>
      <c r="BG1455" s="113" t="str">
        <f t="shared" si="731"/>
        <v/>
      </c>
      <c r="BH1455" s="113" t="str">
        <f t="shared" si="732"/>
        <v/>
      </c>
      <c r="BI1455" s="113" t="str">
        <f t="shared" si="733"/>
        <v/>
      </c>
      <c r="BJ1455" s="113" t="str">
        <f t="shared" si="734"/>
        <v/>
      </c>
      <c r="BK1455" s="113" t="str">
        <f t="shared" si="735"/>
        <v/>
      </c>
      <c r="BL1455" s="113" t="str">
        <f t="shared" si="736"/>
        <v/>
      </c>
      <c r="BM1455" s="113" t="str">
        <f t="shared" si="737"/>
        <v/>
      </c>
      <c r="BN1455" s="113" t="str">
        <f t="shared" si="738"/>
        <v/>
      </c>
    </row>
    <row r="1456" spans="1:66">
      <c r="A1456" s="111">
        <f>IF('Data Entry'!$H$4="","",'Data Entry'!$H$4)</f>
        <v>8</v>
      </c>
      <c r="B1456" s="111" t="str">
        <f>IF('Data Entry'!B1461="","",'Data Entry'!B1461)</f>
        <v/>
      </c>
      <c r="C1456" s="111" t="str">
        <f>IF('Data Entry'!C1461="","",'Data Entry'!C1461)</f>
        <v/>
      </c>
      <c r="D1456" s="114" t="str">
        <f>IF('Data Entry'!D1461="","",'Data Entry'!D1461)</f>
        <v/>
      </c>
      <c r="E1456" s="111" t="str">
        <f>IF('Data Entry'!E1461="","",UPPER('Data Entry'!E1461))</f>
        <v/>
      </c>
      <c r="F1456" s="111"/>
      <c r="G1456" s="111" t="str">
        <f>IF('Data Entry'!F1461="","",UPPER('Data Entry'!F1461))</f>
        <v/>
      </c>
      <c r="H1456" s="111"/>
      <c r="I1456" s="111"/>
      <c r="J1456" s="111"/>
      <c r="K1456" s="111" t="str">
        <f>IF('Data Entry'!G1461="","",'Data Entry'!G1461)</f>
        <v/>
      </c>
      <c r="L1456" s="111" t="str">
        <f>IF('Data Entry'!H1461="","",'Data Entry'!H1461)</f>
        <v/>
      </c>
      <c r="M1456" s="111"/>
      <c r="N1456" s="111"/>
      <c r="O1456" s="111"/>
      <c r="P1456" s="111"/>
      <c r="Q1456" s="111"/>
      <c r="R1456" s="111"/>
      <c r="S1456" s="111"/>
      <c r="T1456" s="111"/>
      <c r="U1456" s="111"/>
      <c r="V1456" s="111"/>
      <c r="W1456" s="111"/>
      <c r="X1456" s="111"/>
      <c r="Y1456" s="111"/>
      <c r="Z1456" s="111"/>
      <c r="AA1456" s="111"/>
      <c r="AB1456" s="111"/>
      <c r="AC1456" s="111"/>
      <c r="AD1456" s="111"/>
      <c r="AE1456" s="112"/>
      <c r="AF1456" s="68" t="str">
        <f>IF(AK1456="","",IF(AK1456&gt;0,COUNT($AG$2:AG1456),""))</f>
        <v/>
      </c>
      <c r="AG1456" s="113">
        <f t="shared" si="707"/>
        <v>8</v>
      </c>
      <c r="AH1456" s="113" t="str">
        <f t="shared" si="708"/>
        <v/>
      </c>
      <c r="AI1456" s="113" t="str">
        <f t="shared" si="709"/>
        <v/>
      </c>
      <c r="AJ1456" s="113" t="str">
        <f t="shared" si="710"/>
        <v/>
      </c>
      <c r="AK1456" s="113" t="str">
        <f t="shared" si="711"/>
        <v/>
      </c>
      <c r="AL1456" s="113">
        <f t="shared" si="712"/>
        <v>0</v>
      </c>
      <c r="AM1456" s="113" t="str">
        <f t="shared" si="713"/>
        <v/>
      </c>
      <c r="AN1456" s="113">
        <f t="shared" si="714"/>
        <v>0</v>
      </c>
      <c r="AO1456" s="113">
        <f t="shared" si="715"/>
        <v>0</v>
      </c>
      <c r="AP1456" s="113">
        <f t="shared" si="716"/>
        <v>0</v>
      </c>
      <c r="AQ1456" s="113" t="str">
        <f t="shared" si="717"/>
        <v/>
      </c>
      <c r="AR1456" s="113" t="str">
        <f t="shared" si="718"/>
        <v/>
      </c>
      <c r="AS1456" s="113">
        <f t="shared" si="719"/>
        <v>0</v>
      </c>
      <c r="AT1456" s="113">
        <f t="shared" si="720"/>
        <v>0</v>
      </c>
      <c r="AU1456" s="113">
        <f t="shared" si="721"/>
        <v>0</v>
      </c>
      <c r="AV1456" s="113">
        <f t="shared" si="722"/>
        <v>0</v>
      </c>
      <c r="AX1456" s="68" t="str">
        <f>IF(BC1456="","",IF(BC1456&gt;0,COUNT($AY$2:AY1456),""))</f>
        <v/>
      </c>
      <c r="AY1456" s="113" t="str">
        <f t="shared" si="723"/>
        <v/>
      </c>
      <c r="AZ1456" s="113" t="str">
        <f t="shared" si="724"/>
        <v/>
      </c>
      <c r="BA1456" s="113" t="str">
        <f t="shared" si="725"/>
        <v/>
      </c>
      <c r="BB1456" s="113" t="str">
        <f t="shared" si="726"/>
        <v/>
      </c>
      <c r="BC1456" s="113" t="str">
        <f t="shared" si="727"/>
        <v/>
      </c>
      <c r="BD1456" s="113" t="str">
        <f t="shared" si="728"/>
        <v/>
      </c>
      <c r="BE1456" s="113" t="str">
        <f t="shared" si="729"/>
        <v/>
      </c>
      <c r="BF1456" s="113" t="str">
        <f t="shared" si="730"/>
        <v/>
      </c>
      <c r="BG1456" s="113" t="str">
        <f t="shared" si="731"/>
        <v/>
      </c>
      <c r="BH1456" s="113" t="str">
        <f t="shared" si="732"/>
        <v/>
      </c>
      <c r="BI1456" s="113" t="str">
        <f t="shared" si="733"/>
        <v/>
      </c>
      <c r="BJ1456" s="113" t="str">
        <f t="shared" si="734"/>
        <v/>
      </c>
      <c r="BK1456" s="113" t="str">
        <f t="shared" si="735"/>
        <v/>
      </c>
      <c r="BL1456" s="113" t="str">
        <f t="shared" si="736"/>
        <v/>
      </c>
      <c r="BM1456" s="113" t="str">
        <f t="shared" si="737"/>
        <v/>
      </c>
      <c r="BN1456" s="113" t="str">
        <f t="shared" si="738"/>
        <v/>
      </c>
    </row>
    <row r="1457" spans="1:66">
      <c r="A1457" s="111">
        <f>IF('Data Entry'!$H$4="","",'Data Entry'!$H$4)</f>
        <v>8</v>
      </c>
      <c r="B1457" s="111" t="str">
        <f>IF('Data Entry'!B1462="","",'Data Entry'!B1462)</f>
        <v/>
      </c>
      <c r="C1457" s="111" t="str">
        <f>IF('Data Entry'!C1462="","",'Data Entry'!C1462)</f>
        <v/>
      </c>
      <c r="D1457" s="114" t="str">
        <f>IF('Data Entry'!D1462="","",'Data Entry'!D1462)</f>
        <v/>
      </c>
      <c r="E1457" s="111" t="str">
        <f>IF('Data Entry'!E1462="","",UPPER('Data Entry'!E1462))</f>
        <v/>
      </c>
      <c r="F1457" s="111"/>
      <c r="G1457" s="111" t="str">
        <f>IF('Data Entry'!F1462="","",UPPER('Data Entry'!F1462))</f>
        <v/>
      </c>
      <c r="H1457" s="111"/>
      <c r="I1457" s="111"/>
      <c r="J1457" s="111"/>
      <c r="K1457" s="111" t="str">
        <f>IF('Data Entry'!G1462="","",'Data Entry'!G1462)</f>
        <v/>
      </c>
      <c r="L1457" s="111" t="str">
        <f>IF('Data Entry'!H1462="","",'Data Entry'!H1462)</f>
        <v/>
      </c>
      <c r="M1457" s="111"/>
      <c r="N1457" s="111"/>
      <c r="O1457" s="111"/>
      <c r="P1457" s="111"/>
      <c r="Q1457" s="111"/>
      <c r="R1457" s="111"/>
      <c r="S1457" s="111"/>
      <c r="T1457" s="111"/>
      <c r="U1457" s="111"/>
      <c r="V1457" s="111"/>
      <c r="W1457" s="111"/>
      <c r="X1457" s="111"/>
      <c r="Y1457" s="111"/>
      <c r="Z1457" s="111"/>
      <c r="AA1457" s="111"/>
      <c r="AB1457" s="111"/>
      <c r="AC1457" s="111"/>
      <c r="AD1457" s="111"/>
      <c r="AE1457" s="112"/>
      <c r="AF1457" s="68" t="str">
        <f>IF(AK1457="","",IF(AK1457&gt;0,COUNT($AG$2:AG1457),""))</f>
        <v/>
      </c>
      <c r="AG1457" s="113">
        <f t="shared" si="707"/>
        <v>8</v>
      </c>
      <c r="AH1457" s="113" t="str">
        <f t="shared" si="708"/>
        <v/>
      </c>
      <c r="AI1457" s="113" t="str">
        <f t="shared" si="709"/>
        <v/>
      </c>
      <c r="AJ1457" s="113" t="str">
        <f t="shared" si="710"/>
        <v/>
      </c>
      <c r="AK1457" s="113" t="str">
        <f t="shared" si="711"/>
        <v/>
      </c>
      <c r="AL1457" s="113">
        <f t="shared" si="712"/>
        <v>0</v>
      </c>
      <c r="AM1457" s="113" t="str">
        <f t="shared" si="713"/>
        <v/>
      </c>
      <c r="AN1457" s="113">
        <f t="shared" si="714"/>
        <v>0</v>
      </c>
      <c r="AO1457" s="113">
        <f t="shared" si="715"/>
        <v>0</v>
      </c>
      <c r="AP1457" s="113">
        <f t="shared" si="716"/>
        <v>0</v>
      </c>
      <c r="AQ1457" s="113" t="str">
        <f t="shared" si="717"/>
        <v/>
      </c>
      <c r="AR1457" s="113" t="str">
        <f t="shared" si="718"/>
        <v/>
      </c>
      <c r="AS1457" s="113">
        <f t="shared" si="719"/>
        <v>0</v>
      </c>
      <c r="AT1457" s="113">
        <f t="shared" si="720"/>
        <v>0</v>
      </c>
      <c r="AU1457" s="113">
        <f t="shared" si="721"/>
        <v>0</v>
      </c>
      <c r="AV1457" s="113">
        <f t="shared" si="722"/>
        <v>0</v>
      </c>
      <c r="AX1457" s="68" t="str">
        <f>IF(BC1457="","",IF(BC1457&gt;0,COUNT($AY$2:AY1457),""))</f>
        <v/>
      </c>
      <c r="AY1457" s="113" t="str">
        <f t="shared" si="723"/>
        <v/>
      </c>
      <c r="AZ1457" s="113" t="str">
        <f t="shared" si="724"/>
        <v/>
      </c>
      <c r="BA1457" s="113" t="str">
        <f t="shared" si="725"/>
        <v/>
      </c>
      <c r="BB1457" s="113" t="str">
        <f t="shared" si="726"/>
        <v/>
      </c>
      <c r="BC1457" s="113" t="str">
        <f t="shared" si="727"/>
        <v/>
      </c>
      <c r="BD1457" s="113" t="str">
        <f t="shared" si="728"/>
        <v/>
      </c>
      <c r="BE1457" s="113" t="str">
        <f t="shared" si="729"/>
        <v/>
      </c>
      <c r="BF1457" s="113" t="str">
        <f t="shared" si="730"/>
        <v/>
      </c>
      <c r="BG1457" s="113" t="str">
        <f t="shared" si="731"/>
        <v/>
      </c>
      <c r="BH1457" s="113" t="str">
        <f t="shared" si="732"/>
        <v/>
      </c>
      <c r="BI1457" s="113" t="str">
        <f t="shared" si="733"/>
        <v/>
      </c>
      <c r="BJ1457" s="113" t="str">
        <f t="shared" si="734"/>
        <v/>
      </c>
      <c r="BK1457" s="113" t="str">
        <f t="shared" si="735"/>
        <v/>
      </c>
      <c r="BL1457" s="113" t="str">
        <f t="shared" si="736"/>
        <v/>
      </c>
      <c r="BM1457" s="113" t="str">
        <f t="shared" si="737"/>
        <v/>
      </c>
      <c r="BN1457" s="113" t="str">
        <f t="shared" si="738"/>
        <v/>
      </c>
    </row>
    <row r="1458" spans="1:66">
      <c r="A1458" s="111">
        <f>IF('Data Entry'!$H$4="","",'Data Entry'!$H$4)</f>
        <v>8</v>
      </c>
      <c r="B1458" s="111" t="str">
        <f>IF('Data Entry'!B1463="","",'Data Entry'!B1463)</f>
        <v/>
      </c>
      <c r="C1458" s="111" t="str">
        <f>IF('Data Entry'!C1463="","",'Data Entry'!C1463)</f>
        <v/>
      </c>
      <c r="D1458" s="114" t="str">
        <f>IF('Data Entry'!D1463="","",'Data Entry'!D1463)</f>
        <v/>
      </c>
      <c r="E1458" s="111" t="str">
        <f>IF('Data Entry'!E1463="","",UPPER('Data Entry'!E1463))</f>
        <v/>
      </c>
      <c r="F1458" s="111"/>
      <c r="G1458" s="111" t="str">
        <f>IF('Data Entry'!F1463="","",UPPER('Data Entry'!F1463))</f>
        <v/>
      </c>
      <c r="H1458" s="111"/>
      <c r="I1458" s="111"/>
      <c r="J1458" s="111"/>
      <c r="K1458" s="111" t="str">
        <f>IF('Data Entry'!G1463="","",'Data Entry'!G1463)</f>
        <v/>
      </c>
      <c r="L1458" s="111" t="str">
        <f>IF('Data Entry'!H1463="","",'Data Entry'!H1463)</f>
        <v/>
      </c>
      <c r="M1458" s="111"/>
      <c r="N1458" s="111"/>
      <c r="O1458" s="111"/>
      <c r="P1458" s="111"/>
      <c r="Q1458" s="111"/>
      <c r="R1458" s="111"/>
      <c r="S1458" s="111"/>
      <c r="T1458" s="111"/>
      <c r="U1458" s="111"/>
      <c r="V1458" s="111"/>
      <c r="W1458" s="111"/>
      <c r="X1458" s="111"/>
      <c r="Y1458" s="111"/>
      <c r="Z1458" s="111"/>
      <c r="AA1458" s="111"/>
      <c r="AB1458" s="111"/>
      <c r="AC1458" s="111"/>
      <c r="AD1458" s="111"/>
      <c r="AE1458" s="112"/>
      <c r="AF1458" s="68" t="str">
        <f>IF(AK1458="","",IF(AK1458&gt;0,COUNT($AG$2:AG1458),""))</f>
        <v/>
      </c>
      <c r="AG1458" s="113">
        <f t="shared" si="707"/>
        <v>8</v>
      </c>
      <c r="AH1458" s="113" t="str">
        <f t="shared" si="708"/>
        <v/>
      </c>
      <c r="AI1458" s="113" t="str">
        <f t="shared" si="709"/>
        <v/>
      </c>
      <c r="AJ1458" s="113" t="str">
        <f t="shared" si="710"/>
        <v/>
      </c>
      <c r="AK1458" s="113" t="str">
        <f t="shared" si="711"/>
        <v/>
      </c>
      <c r="AL1458" s="113">
        <f t="shared" si="712"/>
        <v>0</v>
      </c>
      <c r="AM1458" s="113" t="str">
        <f t="shared" si="713"/>
        <v/>
      </c>
      <c r="AN1458" s="113">
        <f t="shared" si="714"/>
        <v>0</v>
      </c>
      <c r="AO1458" s="113">
        <f t="shared" si="715"/>
        <v>0</v>
      </c>
      <c r="AP1458" s="113">
        <f t="shared" si="716"/>
        <v>0</v>
      </c>
      <c r="AQ1458" s="113" t="str">
        <f t="shared" si="717"/>
        <v/>
      </c>
      <c r="AR1458" s="113" t="str">
        <f t="shared" si="718"/>
        <v/>
      </c>
      <c r="AS1458" s="113">
        <f t="shared" si="719"/>
        <v>0</v>
      </c>
      <c r="AT1458" s="113">
        <f t="shared" si="720"/>
        <v>0</v>
      </c>
      <c r="AU1458" s="113">
        <f t="shared" si="721"/>
        <v>0</v>
      </c>
      <c r="AV1458" s="113">
        <f t="shared" si="722"/>
        <v>0</v>
      </c>
      <c r="AX1458" s="68" t="str">
        <f>IF(BC1458="","",IF(BC1458&gt;0,COUNT($AY$2:AY1458),""))</f>
        <v/>
      </c>
      <c r="AY1458" s="113" t="str">
        <f t="shared" si="723"/>
        <v/>
      </c>
      <c r="AZ1458" s="113" t="str">
        <f t="shared" si="724"/>
        <v/>
      </c>
      <c r="BA1458" s="113" t="str">
        <f t="shared" si="725"/>
        <v/>
      </c>
      <c r="BB1458" s="113" t="str">
        <f t="shared" si="726"/>
        <v/>
      </c>
      <c r="BC1458" s="113" t="str">
        <f t="shared" si="727"/>
        <v/>
      </c>
      <c r="BD1458" s="113" t="str">
        <f t="shared" si="728"/>
        <v/>
      </c>
      <c r="BE1458" s="113" t="str">
        <f t="shared" si="729"/>
        <v/>
      </c>
      <c r="BF1458" s="113" t="str">
        <f t="shared" si="730"/>
        <v/>
      </c>
      <c r="BG1458" s="113" t="str">
        <f t="shared" si="731"/>
        <v/>
      </c>
      <c r="BH1458" s="113" t="str">
        <f t="shared" si="732"/>
        <v/>
      </c>
      <c r="BI1458" s="113" t="str">
        <f t="shared" si="733"/>
        <v/>
      </c>
      <c r="BJ1458" s="113" t="str">
        <f t="shared" si="734"/>
        <v/>
      </c>
      <c r="BK1458" s="113" t="str">
        <f t="shared" si="735"/>
        <v/>
      </c>
      <c r="BL1458" s="113" t="str">
        <f t="shared" si="736"/>
        <v/>
      </c>
      <c r="BM1458" s="113" t="str">
        <f t="shared" si="737"/>
        <v/>
      </c>
      <c r="BN1458" s="113" t="str">
        <f t="shared" si="738"/>
        <v/>
      </c>
    </row>
    <row r="1459" spans="1:66">
      <c r="A1459" s="111">
        <f>IF('Data Entry'!$H$4="","",'Data Entry'!$H$4)</f>
        <v>8</v>
      </c>
      <c r="B1459" s="111" t="str">
        <f>IF('Data Entry'!B1464="","",'Data Entry'!B1464)</f>
        <v/>
      </c>
      <c r="C1459" s="111" t="str">
        <f>IF('Data Entry'!C1464="","",'Data Entry'!C1464)</f>
        <v/>
      </c>
      <c r="D1459" s="114" t="str">
        <f>IF('Data Entry'!D1464="","",'Data Entry'!D1464)</f>
        <v/>
      </c>
      <c r="E1459" s="111" t="str">
        <f>IF('Data Entry'!E1464="","",UPPER('Data Entry'!E1464))</f>
        <v/>
      </c>
      <c r="F1459" s="111"/>
      <c r="G1459" s="111" t="str">
        <f>IF('Data Entry'!F1464="","",UPPER('Data Entry'!F1464))</f>
        <v/>
      </c>
      <c r="H1459" s="111"/>
      <c r="I1459" s="111"/>
      <c r="J1459" s="111"/>
      <c r="K1459" s="111" t="str">
        <f>IF('Data Entry'!G1464="","",'Data Entry'!G1464)</f>
        <v/>
      </c>
      <c r="L1459" s="111" t="str">
        <f>IF('Data Entry'!H1464="","",'Data Entry'!H1464)</f>
        <v/>
      </c>
      <c r="M1459" s="111"/>
      <c r="N1459" s="111"/>
      <c r="O1459" s="111"/>
      <c r="P1459" s="111"/>
      <c r="Q1459" s="111"/>
      <c r="R1459" s="111"/>
      <c r="S1459" s="111"/>
      <c r="T1459" s="111"/>
      <c r="U1459" s="111"/>
      <c r="V1459" s="111"/>
      <c r="W1459" s="111"/>
      <c r="X1459" s="111"/>
      <c r="Y1459" s="111"/>
      <c r="Z1459" s="111"/>
      <c r="AA1459" s="111"/>
      <c r="AB1459" s="111"/>
      <c r="AC1459" s="111"/>
      <c r="AD1459" s="111"/>
      <c r="AE1459" s="112"/>
      <c r="AF1459" s="68" t="str">
        <f>IF(AK1459="","",IF(AK1459&gt;0,COUNT($AG$2:AG1459),""))</f>
        <v/>
      </c>
      <c r="AG1459" s="113">
        <f t="shared" si="707"/>
        <v>8</v>
      </c>
      <c r="AH1459" s="113" t="str">
        <f t="shared" si="708"/>
        <v/>
      </c>
      <c r="AI1459" s="113" t="str">
        <f t="shared" si="709"/>
        <v/>
      </c>
      <c r="AJ1459" s="113" t="str">
        <f t="shared" si="710"/>
        <v/>
      </c>
      <c r="AK1459" s="113" t="str">
        <f t="shared" si="711"/>
        <v/>
      </c>
      <c r="AL1459" s="113">
        <f t="shared" si="712"/>
        <v>0</v>
      </c>
      <c r="AM1459" s="113" t="str">
        <f t="shared" si="713"/>
        <v/>
      </c>
      <c r="AN1459" s="113">
        <f t="shared" si="714"/>
        <v>0</v>
      </c>
      <c r="AO1459" s="113">
        <f t="shared" si="715"/>
        <v>0</v>
      </c>
      <c r="AP1459" s="113">
        <f t="shared" si="716"/>
        <v>0</v>
      </c>
      <c r="AQ1459" s="113" t="str">
        <f t="shared" si="717"/>
        <v/>
      </c>
      <c r="AR1459" s="113" t="str">
        <f t="shared" si="718"/>
        <v/>
      </c>
      <c r="AS1459" s="113">
        <f t="shared" si="719"/>
        <v>0</v>
      </c>
      <c r="AT1459" s="113">
        <f t="shared" si="720"/>
        <v>0</v>
      </c>
      <c r="AU1459" s="113">
        <f t="shared" si="721"/>
        <v>0</v>
      </c>
      <c r="AV1459" s="113">
        <f t="shared" si="722"/>
        <v>0</v>
      </c>
      <c r="AX1459" s="68" t="str">
        <f>IF(BC1459="","",IF(BC1459&gt;0,COUNT($AY$2:AY1459),""))</f>
        <v/>
      </c>
      <c r="AY1459" s="113" t="str">
        <f t="shared" si="723"/>
        <v/>
      </c>
      <c r="AZ1459" s="113" t="str">
        <f t="shared" si="724"/>
        <v/>
      </c>
      <c r="BA1459" s="113" t="str">
        <f t="shared" si="725"/>
        <v/>
      </c>
      <c r="BB1459" s="113" t="str">
        <f t="shared" si="726"/>
        <v/>
      </c>
      <c r="BC1459" s="113" t="str">
        <f t="shared" si="727"/>
        <v/>
      </c>
      <c r="BD1459" s="113" t="str">
        <f t="shared" si="728"/>
        <v/>
      </c>
      <c r="BE1459" s="113" t="str">
        <f t="shared" si="729"/>
        <v/>
      </c>
      <c r="BF1459" s="113" t="str">
        <f t="shared" si="730"/>
        <v/>
      </c>
      <c r="BG1459" s="113" t="str">
        <f t="shared" si="731"/>
        <v/>
      </c>
      <c r="BH1459" s="113" t="str">
        <f t="shared" si="732"/>
        <v/>
      </c>
      <c r="BI1459" s="113" t="str">
        <f t="shared" si="733"/>
        <v/>
      </c>
      <c r="BJ1459" s="113" t="str">
        <f t="shared" si="734"/>
        <v/>
      </c>
      <c r="BK1459" s="113" t="str">
        <f t="shared" si="735"/>
        <v/>
      </c>
      <c r="BL1459" s="113" t="str">
        <f t="shared" si="736"/>
        <v/>
      </c>
      <c r="BM1459" s="113" t="str">
        <f t="shared" si="737"/>
        <v/>
      </c>
      <c r="BN1459" s="113" t="str">
        <f t="shared" si="738"/>
        <v/>
      </c>
    </row>
    <row r="1460" spans="1:66">
      <c r="A1460" s="111">
        <f>IF('Data Entry'!$H$4="","",'Data Entry'!$H$4)</f>
        <v>8</v>
      </c>
      <c r="B1460" s="111" t="str">
        <f>IF('Data Entry'!B1465="","",'Data Entry'!B1465)</f>
        <v/>
      </c>
      <c r="C1460" s="111" t="str">
        <f>IF('Data Entry'!C1465="","",'Data Entry'!C1465)</f>
        <v/>
      </c>
      <c r="D1460" s="114" t="str">
        <f>IF('Data Entry'!D1465="","",'Data Entry'!D1465)</f>
        <v/>
      </c>
      <c r="E1460" s="111" t="str">
        <f>IF('Data Entry'!E1465="","",UPPER('Data Entry'!E1465))</f>
        <v/>
      </c>
      <c r="F1460" s="111"/>
      <c r="G1460" s="111" t="str">
        <f>IF('Data Entry'!F1465="","",UPPER('Data Entry'!F1465))</f>
        <v/>
      </c>
      <c r="H1460" s="111"/>
      <c r="I1460" s="111"/>
      <c r="J1460" s="111"/>
      <c r="K1460" s="111" t="str">
        <f>IF('Data Entry'!G1465="","",'Data Entry'!G1465)</f>
        <v/>
      </c>
      <c r="L1460" s="111" t="str">
        <f>IF('Data Entry'!H1465="","",'Data Entry'!H1465)</f>
        <v/>
      </c>
      <c r="M1460" s="111"/>
      <c r="N1460" s="111"/>
      <c r="O1460" s="111"/>
      <c r="P1460" s="111"/>
      <c r="Q1460" s="111"/>
      <c r="R1460" s="111"/>
      <c r="S1460" s="111"/>
      <c r="T1460" s="111"/>
      <c r="U1460" s="111"/>
      <c r="V1460" s="111"/>
      <c r="W1460" s="111"/>
      <c r="X1460" s="111"/>
      <c r="Y1460" s="111"/>
      <c r="Z1460" s="111"/>
      <c r="AA1460" s="111"/>
      <c r="AB1460" s="111"/>
      <c r="AC1460" s="111"/>
      <c r="AD1460" s="111"/>
      <c r="AE1460" s="112"/>
      <c r="AF1460" s="68" t="str">
        <f>IF(AK1460="","",IF(AK1460&gt;0,COUNT($AG$2:AG1460),""))</f>
        <v/>
      </c>
      <c r="AG1460" s="113">
        <f t="shared" si="707"/>
        <v>8</v>
      </c>
      <c r="AH1460" s="113" t="str">
        <f t="shared" si="708"/>
        <v/>
      </c>
      <c r="AI1460" s="113" t="str">
        <f t="shared" si="709"/>
        <v/>
      </c>
      <c r="AJ1460" s="113" t="str">
        <f t="shared" si="710"/>
        <v/>
      </c>
      <c r="AK1460" s="113" t="str">
        <f t="shared" si="711"/>
        <v/>
      </c>
      <c r="AL1460" s="113">
        <f t="shared" si="712"/>
        <v>0</v>
      </c>
      <c r="AM1460" s="113" t="str">
        <f t="shared" si="713"/>
        <v/>
      </c>
      <c r="AN1460" s="113">
        <f t="shared" si="714"/>
        <v>0</v>
      </c>
      <c r="AO1460" s="113">
        <f t="shared" si="715"/>
        <v>0</v>
      </c>
      <c r="AP1460" s="113">
        <f t="shared" si="716"/>
        <v>0</v>
      </c>
      <c r="AQ1460" s="113" t="str">
        <f t="shared" si="717"/>
        <v/>
      </c>
      <c r="AR1460" s="113" t="str">
        <f t="shared" si="718"/>
        <v/>
      </c>
      <c r="AS1460" s="113">
        <f t="shared" si="719"/>
        <v>0</v>
      </c>
      <c r="AT1460" s="113">
        <f t="shared" si="720"/>
        <v>0</v>
      </c>
      <c r="AU1460" s="113">
        <f t="shared" si="721"/>
        <v>0</v>
      </c>
      <c r="AV1460" s="113">
        <f t="shared" si="722"/>
        <v>0</v>
      </c>
      <c r="AX1460" s="68" t="str">
        <f>IF(BC1460="","",IF(BC1460&gt;0,COUNT($AY$2:AY1460),""))</f>
        <v/>
      </c>
      <c r="AY1460" s="113" t="str">
        <f t="shared" si="723"/>
        <v/>
      </c>
      <c r="AZ1460" s="113" t="str">
        <f t="shared" si="724"/>
        <v/>
      </c>
      <c r="BA1460" s="113" t="str">
        <f t="shared" si="725"/>
        <v/>
      </c>
      <c r="BB1460" s="113" t="str">
        <f t="shared" si="726"/>
        <v/>
      </c>
      <c r="BC1460" s="113" t="str">
        <f t="shared" si="727"/>
        <v/>
      </c>
      <c r="BD1460" s="113" t="str">
        <f t="shared" si="728"/>
        <v/>
      </c>
      <c r="BE1460" s="113" t="str">
        <f t="shared" si="729"/>
        <v/>
      </c>
      <c r="BF1460" s="113" t="str">
        <f t="shared" si="730"/>
        <v/>
      </c>
      <c r="BG1460" s="113" t="str">
        <f t="shared" si="731"/>
        <v/>
      </c>
      <c r="BH1460" s="113" t="str">
        <f t="shared" si="732"/>
        <v/>
      </c>
      <c r="BI1460" s="113" t="str">
        <f t="shared" si="733"/>
        <v/>
      </c>
      <c r="BJ1460" s="113" t="str">
        <f t="shared" si="734"/>
        <v/>
      </c>
      <c r="BK1460" s="113" t="str">
        <f t="shared" si="735"/>
        <v/>
      </c>
      <c r="BL1460" s="113" t="str">
        <f t="shared" si="736"/>
        <v/>
      </c>
      <c r="BM1460" s="113" t="str">
        <f t="shared" si="737"/>
        <v/>
      </c>
      <c r="BN1460" s="113" t="str">
        <f t="shared" si="738"/>
        <v/>
      </c>
    </row>
    <row r="1461" spans="1:66">
      <c r="A1461" s="111">
        <f>IF('Data Entry'!$H$4="","",'Data Entry'!$H$4)</f>
        <v>8</v>
      </c>
      <c r="B1461" s="111" t="str">
        <f>IF('Data Entry'!B1466="","",'Data Entry'!B1466)</f>
        <v/>
      </c>
      <c r="C1461" s="111" t="str">
        <f>IF('Data Entry'!C1466="","",'Data Entry'!C1466)</f>
        <v/>
      </c>
      <c r="D1461" s="114" t="str">
        <f>IF('Data Entry'!D1466="","",'Data Entry'!D1466)</f>
        <v/>
      </c>
      <c r="E1461" s="111" t="str">
        <f>IF('Data Entry'!E1466="","",UPPER('Data Entry'!E1466))</f>
        <v/>
      </c>
      <c r="F1461" s="111"/>
      <c r="G1461" s="111" t="str">
        <f>IF('Data Entry'!F1466="","",UPPER('Data Entry'!F1466))</f>
        <v/>
      </c>
      <c r="H1461" s="111"/>
      <c r="I1461" s="111"/>
      <c r="J1461" s="111"/>
      <c r="K1461" s="111" t="str">
        <f>IF('Data Entry'!G1466="","",'Data Entry'!G1466)</f>
        <v/>
      </c>
      <c r="L1461" s="111" t="str">
        <f>IF('Data Entry'!H1466="","",'Data Entry'!H1466)</f>
        <v/>
      </c>
      <c r="M1461" s="111"/>
      <c r="N1461" s="111"/>
      <c r="O1461" s="111"/>
      <c r="P1461" s="111"/>
      <c r="Q1461" s="111"/>
      <c r="R1461" s="111"/>
      <c r="S1461" s="111"/>
      <c r="T1461" s="111"/>
      <c r="U1461" s="111"/>
      <c r="V1461" s="111"/>
      <c r="W1461" s="111"/>
      <c r="X1461" s="111"/>
      <c r="Y1461" s="111"/>
      <c r="Z1461" s="111"/>
      <c r="AA1461" s="111"/>
      <c r="AB1461" s="111"/>
      <c r="AC1461" s="111"/>
      <c r="AD1461" s="111"/>
      <c r="AE1461" s="112"/>
      <c r="AF1461" s="68" t="str">
        <f>IF(AK1461="","",IF(AK1461&gt;0,COUNT($AG$2:AG1461),""))</f>
        <v/>
      </c>
      <c r="AG1461" s="113">
        <f t="shared" si="707"/>
        <v>8</v>
      </c>
      <c r="AH1461" s="113" t="str">
        <f t="shared" si="708"/>
        <v/>
      </c>
      <c r="AI1461" s="113" t="str">
        <f t="shared" si="709"/>
        <v/>
      </c>
      <c r="AJ1461" s="113" t="str">
        <f t="shared" si="710"/>
        <v/>
      </c>
      <c r="AK1461" s="113" t="str">
        <f t="shared" si="711"/>
        <v/>
      </c>
      <c r="AL1461" s="113">
        <f t="shared" si="712"/>
        <v>0</v>
      </c>
      <c r="AM1461" s="113" t="str">
        <f t="shared" si="713"/>
        <v/>
      </c>
      <c r="AN1461" s="113">
        <f t="shared" si="714"/>
        <v>0</v>
      </c>
      <c r="AO1461" s="113">
        <f t="shared" si="715"/>
        <v>0</v>
      </c>
      <c r="AP1461" s="113">
        <f t="shared" si="716"/>
        <v>0</v>
      </c>
      <c r="AQ1461" s="113" t="str">
        <f t="shared" si="717"/>
        <v/>
      </c>
      <c r="AR1461" s="113" t="str">
        <f t="shared" si="718"/>
        <v/>
      </c>
      <c r="AS1461" s="113">
        <f t="shared" si="719"/>
        <v>0</v>
      </c>
      <c r="AT1461" s="113">
        <f t="shared" si="720"/>
        <v>0</v>
      </c>
      <c r="AU1461" s="113">
        <f t="shared" si="721"/>
        <v>0</v>
      </c>
      <c r="AV1461" s="113">
        <f t="shared" si="722"/>
        <v>0</v>
      </c>
      <c r="AX1461" s="68" t="str">
        <f>IF(BC1461="","",IF(BC1461&gt;0,COUNT($AY$2:AY1461),""))</f>
        <v/>
      </c>
      <c r="AY1461" s="113" t="str">
        <f t="shared" si="723"/>
        <v/>
      </c>
      <c r="AZ1461" s="113" t="str">
        <f t="shared" si="724"/>
        <v/>
      </c>
      <c r="BA1461" s="113" t="str">
        <f t="shared" si="725"/>
        <v/>
      </c>
      <c r="BB1461" s="113" t="str">
        <f t="shared" si="726"/>
        <v/>
      </c>
      <c r="BC1461" s="113" t="str">
        <f t="shared" si="727"/>
        <v/>
      </c>
      <c r="BD1461" s="113" t="str">
        <f t="shared" si="728"/>
        <v/>
      </c>
      <c r="BE1461" s="113" t="str">
        <f t="shared" si="729"/>
        <v/>
      </c>
      <c r="BF1461" s="113" t="str">
        <f t="shared" si="730"/>
        <v/>
      </c>
      <c r="BG1461" s="113" t="str">
        <f t="shared" si="731"/>
        <v/>
      </c>
      <c r="BH1461" s="113" t="str">
        <f t="shared" si="732"/>
        <v/>
      </c>
      <c r="BI1461" s="113" t="str">
        <f t="shared" si="733"/>
        <v/>
      </c>
      <c r="BJ1461" s="113" t="str">
        <f t="shared" si="734"/>
        <v/>
      </c>
      <c r="BK1461" s="113" t="str">
        <f t="shared" si="735"/>
        <v/>
      </c>
      <c r="BL1461" s="113" t="str">
        <f t="shared" si="736"/>
        <v/>
      </c>
      <c r="BM1461" s="113" t="str">
        <f t="shared" si="737"/>
        <v/>
      </c>
      <c r="BN1461" s="113" t="str">
        <f t="shared" si="738"/>
        <v/>
      </c>
    </row>
    <row r="1462" spans="1:66">
      <c r="A1462" s="111">
        <f>IF('Data Entry'!$H$4="","",'Data Entry'!$H$4)</f>
        <v>8</v>
      </c>
      <c r="B1462" s="111" t="str">
        <f>IF('Data Entry'!B1467="","",'Data Entry'!B1467)</f>
        <v/>
      </c>
      <c r="C1462" s="111" t="str">
        <f>IF('Data Entry'!C1467="","",'Data Entry'!C1467)</f>
        <v/>
      </c>
      <c r="D1462" s="114" t="str">
        <f>IF('Data Entry'!D1467="","",'Data Entry'!D1467)</f>
        <v/>
      </c>
      <c r="E1462" s="111" t="str">
        <f>IF('Data Entry'!E1467="","",UPPER('Data Entry'!E1467))</f>
        <v/>
      </c>
      <c r="F1462" s="111"/>
      <c r="G1462" s="111" t="str">
        <f>IF('Data Entry'!F1467="","",UPPER('Data Entry'!F1467))</f>
        <v/>
      </c>
      <c r="H1462" s="111"/>
      <c r="I1462" s="111"/>
      <c r="J1462" s="111"/>
      <c r="K1462" s="111" t="str">
        <f>IF('Data Entry'!G1467="","",'Data Entry'!G1467)</f>
        <v/>
      </c>
      <c r="L1462" s="111" t="str">
        <f>IF('Data Entry'!H1467="","",'Data Entry'!H1467)</f>
        <v/>
      </c>
      <c r="M1462" s="111"/>
      <c r="N1462" s="111"/>
      <c r="O1462" s="111"/>
      <c r="P1462" s="111"/>
      <c r="Q1462" s="111"/>
      <c r="R1462" s="111"/>
      <c r="S1462" s="111"/>
      <c r="T1462" s="111"/>
      <c r="U1462" s="111"/>
      <c r="V1462" s="111"/>
      <c r="W1462" s="111"/>
      <c r="X1462" s="111"/>
      <c r="Y1462" s="111"/>
      <c r="Z1462" s="111"/>
      <c r="AA1462" s="111"/>
      <c r="AB1462" s="111"/>
      <c r="AC1462" s="111"/>
      <c r="AD1462" s="111"/>
      <c r="AE1462" s="112"/>
      <c r="AF1462" s="68" t="str">
        <f>IF(AK1462="","",IF(AK1462&gt;0,COUNT($AG$2:AG1462),""))</f>
        <v/>
      </c>
      <c r="AG1462" s="113">
        <f t="shared" si="707"/>
        <v>8</v>
      </c>
      <c r="AH1462" s="113" t="str">
        <f t="shared" si="708"/>
        <v/>
      </c>
      <c r="AI1462" s="113" t="str">
        <f t="shared" si="709"/>
        <v/>
      </c>
      <c r="AJ1462" s="113" t="str">
        <f t="shared" si="710"/>
        <v/>
      </c>
      <c r="AK1462" s="113" t="str">
        <f t="shared" si="711"/>
        <v/>
      </c>
      <c r="AL1462" s="113">
        <f t="shared" si="712"/>
        <v>0</v>
      </c>
      <c r="AM1462" s="113" t="str">
        <f t="shared" si="713"/>
        <v/>
      </c>
      <c r="AN1462" s="113">
        <f t="shared" si="714"/>
        <v>0</v>
      </c>
      <c r="AO1462" s="113">
        <f t="shared" si="715"/>
        <v>0</v>
      </c>
      <c r="AP1462" s="113">
        <f t="shared" si="716"/>
        <v>0</v>
      </c>
      <c r="AQ1462" s="113" t="str">
        <f t="shared" si="717"/>
        <v/>
      </c>
      <c r="AR1462" s="113" t="str">
        <f t="shared" si="718"/>
        <v/>
      </c>
      <c r="AS1462" s="113">
        <f t="shared" si="719"/>
        <v>0</v>
      </c>
      <c r="AT1462" s="113">
        <f t="shared" si="720"/>
        <v>0</v>
      </c>
      <c r="AU1462" s="113">
        <f t="shared" si="721"/>
        <v>0</v>
      </c>
      <c r="AV1462" s="113">
        <f t="shared" si="722"/>
        <v>0</v>
      </c>
      <c r="AX1462" s="68" t="str">
        <f>IF(BC1462="","",IF(BC1462&gt;0,COUNT($AY$2:AY1462),""))</f>
        <v/>
      </c>
      <c r="AY1462" s="113" t="str">
        <f t="shared" si="723"/>
        <v/>
      </c>
      <c r="AZ1462" s="113" t="str">
        <f t="shared" si="724"/>
        <v/>
      </c>
      <c r="BA1462" s="113" t="str">
        <f t="shared" si="725"/>
        <v/>
      </c>
      <c r="BB1462" s="113" t="str">
        <f t="shared" si="726"/>
        <v/>
      </c>
      <c r="BC1462" s="113" t="str">
        <f t="shared" si="727"/>
        <v/>
      </c>
      <c r="BD1462" s="113" t="str">
        <f t="shared" si="728"/>
        <v/>
      </c>
      <c r="BE1462" s="113" t="str">
        <f t="shared" si="729"/>
        <v/>
      </c>
      <c r="BF1462" s="113" t="str">
        <f t="shared" si="730"/>
        <v/>
      </c>
      <c r="BG1462" s="113" t="str">
        <f t="shared" si="731"/>
        <v/>
      </c>
      <c r="BH1462" s="113" t="str">
        <f t="shared" si="732"/>
        <v/>
      </c>
      <c r="BI1462" s="113" t="str">
        <f t="shared" si="733"/>
        <v/>
      </c>
      <c r="BJ1462" s="113" t="str">
        <f t="shared" si="734"/>
        <v/>
      </c>
      <c r="BK1462" s="113" t="str">
        <f t="shared" si="735"/>
        <v/>
      </c>
      <c r="BL1462" s="113" t="str">
        <f t="shared" si="736"/>
        <v/>
      </c>
      <c r="BM1462" s="113" t="str">
        <f t="shared" si="737"/>
        <v/>
      </c>
      <c r="BN1462" s="113" t="str">
        <f t="shared" si="738"/>
        <v/>
      </c>
    </row>
    <row r="1463" spans="1:66">
      <c r="A1463" s="111">
        <f>IF('Data Entry'!$H$4="","",'Data Entry'!$H$4)</f>
        <v>8</v>
      </c>
      <c r="B1463" s="111" t="str">
        <f>IF('Data Entry'!B1468="","",'Data Entry'!B1468)</f>
        <v/>
      </c>
      <c r="C1463" s="111" t="str">
        <f>IF('Data Entry'!C1468="","",'Data Entry'!C1468)</f>
        <v/>
      </c>
      <c r="D1463" s="114" t="str">
        <f>IF('Data Entry'!D1468="","",'Data Entry'!D1468)</f>
        <v/>
      </c>
      <c r="E1463" s="111" t="str">
        <f>IF('Data Entry'!E1468="","",UPPER('Data Entry'!E1468))</f>
        <v/>
      </c>
      <c r="F1463" s="111"/>
      <c r="G1463" s="111" t="str">
        <f>IF('Data Entry'!F1468="","",UPPER('Data Entry'!F1468))</f>
        <v/>
      </c>
      <c r="H1463" s="111"/>
      <c r="I1463" s="111"/>
      <c r="J1463" s="111"/>
      <c r="K1463" s="111" t="str">
        <f>IF('Data Entry'!G1468="","",'Data Entry'!G1468)</f>
        <v/>
      </c>
      <c r="L1463" s="111" t="str">
        <f>IF('Data Entry'!H1468="","",'Data Entry'!H1468)</f>
        <v/>
      </c>
      <c r="M1463" s="111"/>
      <c r="N1463" s="111"/>
      <c r="O1463" s="111"/>
      <c r="P1463" s="111"/>
      <c r="Q1463" s="111"/>
      <c r="R1463" s="111"/>
      <c r="S1463" s="111"/>
      <c r="T1463" s="111"/>
      <c r="U1463" s="111"/>
      <c r="V1463" s="111"/>
      <c r="W1463" s="111"/>
      <c r="X1463" s="111"/>
      <c r="Y1463" s="111"/>
      <c r="Z1463" s="111"/>
      <c r="AA1463" s="111"/>
      <c r="AB1463" s="111"/>
      <c r="AC1463" s="111"/>
      <c r="AD1463" s="111"/>
      <c r="AE1463" s="112"/>
      <c r="AF1463" s="68" t="str">
        <f>IF(AK1463="","",IF(AK1463&gt;0,COUNT($AG$2:AG1463),""))</f>
        <v/>
      </c>
      <c r="AG1463" s="113">
        <f t="shared" si="707"/>
        <v>8</v>
      </c>
      <c r="AH1463" s="113" t="str">
        <f t="shared" si="708"/>
        <v/>
      </c>
      <c r="AI1463" s="113" t="str">
        <f t="shared" si="709"/>
        <v/>
      </c>
      <c r="AJ1463" s="113" t="str">
        <f t="shared" si="710"/>
        <v/>
      </c>
      <c r="AK1463" s="113" t="str">
        <f t="shared" si="711"/>
        <v/>
      </c>
      <c r="AL1463" s="113">
        <f t="shared" si="712"/>
        <v>0</v>
      </c>
      <c r="AM1463" s="113" t="str">
        <f t="shared" si="713"/>
        <v/>
      </c>
      <c r="AN1463" s="113">
        <f t="shared" si="714"/>
        <v>0</v>
      </c>
      <c r="AO1463" s="113">
        <f t="shared" si="715"/>
        <v>0</v>
      </c>
      <c r="AP1463" s="113">
        <f t="shared" si="716"/>
        <v>0</v>
      </c>
      <c r="AQ1463" s="113" t="str">
        <f t="shared" si="717"/>
        <v/>
      </c>
      <c r="AR1463" s="113" t="str">
        <f t="shared" si="718"/>
        <v/>
      </c>
      <c r="AS1463" s="113">
        <f t="shared" si="719"/>
        <v>0</v>
      </c>
      <c r="AT1463" s="113">
        <f t="shared" si="720"/>
        <v>0</v>
      </c>
      <c r="AU1463" s="113">
        <f t="shared" si="721"/>
        <v>0</v>
      </c>
      <c r="AV1463" s="113">
        <f t="shared" si="722"/>
        <v>0</v>
      </c>
      <c r="AX1463" s="68" t="str">
        <f>IF(BC1463="","",IF(BC1463&gt;0,COUNT($AY$2:AY1463),""))</f>
        <v/>
      </c>
      <c r="AY1463" s="113" t="str">
        <f t="shared" si="723"/>
        <v/>
      </c>
      <c r="AZ1463" s="113" t="str">
        <f t="shared" si="724"/>
        <v/>
      </c>
      <c r="BA1463" s="113" t="str">
        <f t="shared" si="725"/>
        <v/>
      </c>
      <c r="BB1463" s="113" t="str">
        <f t="shared" si="726"/>
        <v/>
      </c>
      <c r="BC1463" s="113" t="str">
        <f t="shared" si="727"/>
        <v/>
      </c>
      <c r="BD1463" s="113" t="str">
        <f t="shared" si="728"/>
        <v/>
      </c>
      <c r="BE1463" s="113" t="str">
        <f t="shared" si="729"/>
        <v/>
      </c>
      <c r="BF1463" s="113" t="str">
        <f t="shared" si="730"/>
        <v/>
      </c>
      <c r="BG1463" s="113" t="str">
        <f t="shared" si="731"/>
        <v/>
      </c>
      <c r="BH1463" s="113" t="str">
        <f t="shared" si="732"/>
        <v/>
      </c>
      <c r="BI1463" s="113" t="str">
        <f t="shared" si="733"/>
        <v/>
      </c>
      <c r="BJ1463" s="113" t="str">
        <f t="shared" si="734"/>
        <v/>
      </c>
      <c r="BK1463" s="113" t="str">
        <f t="shared" si="735"/>
        <v/>
      </c>
      <c r="BL1463" s="113" t="str">
        <f t="shared" si="736"/>
        <v/>
      </c>
      <c r="BM1463" s="113" t="str">
        <f t="shared" si="737"/>
        <v/>
      </c>
      <c r="BN1463" s="113" t="str">
        <f t="shared" si="738"/>
        <v/>
      </c>
    </row>
    <row r="1464" spans="1:66">
      <c r="A1464" s="111">
        <f>IF('Data Entry'!$H$4="","",'Data Entry'!$H$4)</f>
        <v>8</v>
      </c>
      <c r="B1464" s="111" t="str">
        <f>IF('Data Entry'!B1469="","",'Data Entry'!B1469)</f>
        <v/>
      </c>
      <c r="C1464" s="111" t="str">
        <f>IF('Data Entry'!C1469="","",'Data Entry'!C1469)</f>
        <v/>
      </c>
      <c r="D1464" s="114" t="str">
        <f>IF('Data Entry'!D1469="","",'Data Entry'!D1469)</f>
        <v/>
      </c>
      <c r="E1464" s="111" t="str">
        <f>IF('Data Entry'!E1469="","",UPPER('Data Entry'!E1469))</f>
        <v/>
      </c>
      <c r="F1464" s="111"/>
      <c r="G1464" s="111" t="str">
        <f>IF('Data Entry'!F1469="","",UPPER('Data Entry'!F1469))</f>
        <v/>
      </c>
      <c r="H1464" s="111"/>
      <c r="I1464" s="111"/>
      <c r="J1464" s="111"/>
      <c r="K1464" s="111" t="str">
        <f>IF('Data Entry'!G1469="","",'Data Entry'!G1469)</f>
        <v/>
      </c>
      <c r="L1464" s="111" t="str">
        <f>IF('Data Entry'!H1469="","",'Data Entry'!H1469)</f>
        <v/>
      </c>
      <c r="M1464" s="111"/>
      <c r="N1464" s="111"/>
      <c r="O1464" s="111"/>
      <c r="P1464" s="111"/>
      <c r="Q1464" s="111"/>
      <c r="R1464" s="111"/>
      <c r="S1464" s="111"/>
      <c r="T1464" s="111"/>
      <c r="U1464" s="111"/>
      <c r="V1464" s="111"/>
      <c r="W1464" s="111"/>
      <c r="X1464" s="111"/>
      <c r="Y1464" s="111"/>
      <c r="Z1464" s="111"/>
      <c r="AA1464" s="111"/>
      <c r="AB1464" s="111"/>
      <c r="AC1464" s="111"/>
      <c r="AD1464" s="111"/>
      <c r="AE1464" s="112"/>
      <c r="AF1464" s="68" t="str">
        <f>IF(AK1464="","",IF(AK1464&gt;0,COUNT($AG$2:AG1464),""))</f>
        <v/>
      </c>
      <c r="AG1464" s="113">
        <f t="shared" si="707"/>
        <v>8</v>
      </c>
      <c r="AH1464" s="113" t="str">
        <f t="shared" si="708"/>
        <v/>
      </c>
      <c r="AI1464" s="113" t="str">
        <f t="shared" si="709"/>
        <v/>
      </c>
      <c r="AJ1464" s="113" t="str">
        <f t="shared" si="710"/>
        <v/>
      </c>
      <c r="AK1464" s="113" t="str">
        <f t="shared" si="711"/>
        <v/>
      </c>
      <c r="AL1464" s="113">
        <f t="shared" si="712"/>
        <v>0</v>
      </c>
      <c r="AM1464" s="113" t="str">
        <f t="shared" si="713"/>
        <v/>
      </c>
      <c r="AN1464" s="113">
        <f t="shared" si="714"/>
        <v>0</v>
      </c>
      <c r="AO1464" s="113">
        <f t="shared" si="715"/>
        <v>0</v>
      </c>
      <c r="AP1464" s="113">
        <f t="shared" si="716"/>
        <v>0</v>
      </c>
      <c r="AQ1464" s="113" t="str">
        <f t="shared" si="717"/>
        <v/>
      </c>
      <c r="AR1464" s="113" t="str">
        <f t="shared" si="718"/>
        <v/>
      </c>
      <c r="AS1464" s="113">
        <f t="shared" si="719"/>
        <v>0</v>
      </c>
      <c r="AT1464" s="113">
        <f t="shared" si="720"/>
        <v>0</v>
      </c>
      <c r="AU1464" s="113">
        <f t="shared" si="721"/>
        <v>0</v>
      </c>
      <c r="AV1464" s="113">
        <f t="shared" si="722"/>
        <v>0</v>
      </c>
      <c r="AX1464" s="68" t="str">
        <f>IF(BC1464="","",IF(BC1464&gt;0,COUNT($AY$2:AY1464),""))</f>
        <v/>
      </c>
      <c r="AY1464" s="113" t="str">
        <f t="shared" si="723"/>
        <v/>
      </c>
      <c r="AZ1464" s="113" t="str">
        <f t="shared" si="724"/>
        <v/>
      </c>
      <c r="BA1464" s="113" t="str">
        <f t="shared" si="725"/>
        <v/>
      </c>
      <c r="BB1464" s="113" t="str">
        <f t="shared" si="726"/>
        <v/>
      </c>
      <c r="BC1464" s="113" t="str">
        <f t="shared" si="727"/>
        <v/>
      </c>
      <c r="BD1464" s="113" t="str">
        <f t="shared" si="728"/>
        <v/>
      </c>
      <c r="BE1464" s="113" t="str">
        <f t="shared" si="729"/>
        <v/>
      </c>
      <c r="BF1464" s="113" t="str">
        <f t="shared" si="730"/>
        <v/>
      </c>
      <c r="BG1464" s="113" t="str">
        <f t="shared" si="731"/>
        <v/>
      </c>
      <c r="BH1464" s="113" t="str">
        <f t="shared" si="732"/>
        <v/>
      </c>
      <c r="BI1464" s="113" t="str">
        <f t="shared" si="733"/>
        <v/>
      </c>
      <c r="BJ1464" s="113" t="str">
        <f t="shared" si="734"/>
        <v/>
      </c>
      <c r="BK1464" s="113" t="str">
        <f t="shared" si="735"/>
        <v/>
      </c>
      <c r="BL1464" s="113" t="str">
        <f t="shared" si="736"/>
        <v/>
      </c>
      <c r="BM1464" s="113" t="str">
        <f t="shared" si="737"/>
        <v/>
      </c>
      <c r="BN1464" s="113" t="str">
        <f t="shared" si="738"/>
        <v/>
      </c>
    </row>
    <row r="1465" spans="1:66">
      <c r="A1465" s="111">
        <f>IF('Data Entry'!$H$4="","",'Data Entry'!$H$4)</f>
        <v>8</v>
      </c>
      <c r="B1465" s="111" t="str">
        <f>IF('Data Entry'!B1470="","",'Data Entry'!B1470)</f>
        <v/>
      </c>
      <c r="C1465" s="111" t="str">
        <f>IF('Data Entry'!C1470="","",'Data Entry'!C1470)</f>
        <v/>
      </c>
      <c r="D1465" s="114" t="str">
        <f>IF('Data Entry'!D1470="","",'Data Entry'!D1470)</f>
        <v/>
      </c>
      <c r="E1465" s="111" t="str">
        <f>IF('Data Entry'!E1470="","",UPPER('Data Entry'!E1470))</f>
        <v/>
      </c>
      <c r="F1465" s="111"/>
      <c r="G1465" s="111" t="str">
        <f>IF('Data Entry'!F1470="","",UPPER('Data Entry'!F1470))</f>
        <v/>
      </c>
      <c r="H1465" s="111"/>
      <c r="I1465" s="111"/>
      <c r="J1465" s="111"/>
      <c r="K1465" s="111" t="str">
        <f>IF('Data Entry'!G1470="","",'Data Entry'!G1470)</f>
        <v/>
      </c>
      <c r="L1465" s="111" t="str">
        <f>IF('Data Entry'!H1470="","",'Data Entry'!H1470)</f>
        <v/>
      </c>
      <c r="M1465" s="111"/>
      <c r="N1465" s="111"/>
      <c r="O1465" s="111"/>
      <c r="P1465" s="111"/>
      <c r="Q1465" s="111"/>
      <c r="R1465" s="111"/>
      <c r="S1465" s="111"/>
      <c r="T1465" s="111"/>
      <c r="U1465" s="111"/>
      <c r="V1465" s="111"/>
      <c r="W1465" s="111"/>
      <c r="X1465" s="111"/>
      <c r="Y1465" s="111"/>
      <c r="Z1465" s="111"/>
      <c r="AA1465" s="111"/>
      <c r="AB1465" s="111"/>
      <c r="AC1465" s="111"/>
      <c r="AD1465" s="111"/>
      <c r="AE1465" s="112"/>
      <c r="AF1465" s="68" t="str">
        <f>IF(AK1465="","",IF(AK1465&gt;0,COUNT($AG$2:AG1465),""))</f>
        <v/>
      </c>
      <c r="AG1465" s="113">
        <f t="shared" si="707"/>
        <v>8</v>
      </c>
      <c r="AH1465" s="113" t="str">
        <f t="shared" si="708"/>
        <v/>
      </c>
      <c r="AI1465" s="113" t="str">
        <f t="shared" si="709"/>
        <v/>
      </c>
      <c r="AJ1465" s="113" t="str">
        <f t="shared" si="710"/>
        <v/>
      </c>
      <c r="AK1465" s="113" t="str">
        <f t="shared" si="711"/>
        <v/>
      </c>
      <c r="AL1465" s="113">
        <f t="shared" si="712"/>
        <v>0</v>
      </c>
      <c r="AM1465" s="113" t="str">
        <f t="shared" si="713"/>
        <v/>
      </c>
      <c r="AN1465" s="113">
        <f t="shared" si="714"/>
        <v>0</v>
      </c>
      <c r="AO1465" s="113">
        <f t="shared" si="715"/>
        <v>0</v>
      </c>
      <c r="AP1465" s="113">
        <f t="shared" si="716"/>
        <v>0</v>
      </c>
      <c r="AQ1465" s="113" t="str">
        <f t="shared" si="717"/>
        <v/>
      </c>
      <c r="AR1465" s="113" t="str">
        <f t="shared" si="718"/>
        <v/>
      </c>
      <c r="AS1465" s="113">
        <f t="shared" si="719"/>
        <v>0</v>
      </c>
      <c r="AT1465" s="113">
        <f t="shared" si="720"/>
        <v>0</v>
      </c>
      <c r="AU1465" s="113">
        <f t="shared" si="721"/>
        <v>0</v>
      </c>
      <c r="AV1465" s="113">
        <f t="shared" si="722"/>
        <v>0</v>
      </c>
      <c r="AX1465" s="68" t="str">
        <f>IF(BC1465="","",IF(BC1465&gt;0,COUNT($AY$2:AY1465),""))</f>
        <v/>
      </c>
      <c r="AY1465" s="113" t="str">
        <f t="shared" si="723"/>
        <v/>
      </c>
      <c r="AZ1465" s="113" t="str">
        <f t="shared" si="724"/>
        <v/>
      </c>
      <c r="BA1465" s="113" t="str">
        <f t="shared" si="725"/>
        <v/>
      </c>
      <c r="BB1465" s="113" t="str">
        <f t="shared" si="726"/>
        <v/>
      </c>
      <c r="BC1465" s="113" t="str">
        <f t="shared" si="727"/>
        <v/>
      </c>
      <c r="BD1465" s="113" t="str">
        <f t="shared" si="728"/>
        <v/>
      </c>
      <c r="BE1465" s="113" t="str">
        <f t="shared" si="729"/>
        <v/>
      </c>
      <c r="BF1465" s="113" t="str">
        <f t="shared" si="730"/>
        <v/>
      </c>
      <c r="BG1465" s="113" t="str">
        <f t="shared" si="731"/>
        <v/>
      </c>
      <c r="BH1465" s="113" t="str">
        <f t="shared" si="732"/>
        <v/>
      </c>
      <c r="BI1465" s="113" t="str">
        <f t="shared" si="733"/>
        <v/>
      </c>
      <c r="BJ1465" s="113" t="str">
        <f t="shared" si="734"/>
        <v/>
      </c>
      <c r="BK1465" s="113" t="str">
        <f t="shared" si="735"/>
        <v/>
      </c>
      <c r="BL1465" s="113" t="str">
        <f t="shared" si="736"/>
        <v/>
      </c>
      <c r="BM1465" s="113" t="str">
        <f t="shared" si="737"/>
        <v/>
      </c>
      <c r="BN1465" s="113" t="str">
        <f t="shared" si="738"/>
        <v/>
      </c>
    </row>
    <row r="1466" spans="1:66">
      <c r="A1466" s="111">
        <f>IF('Data Entry'!$H$4="","",'Data Entry'!$H$4)</f>
        <v>8</v>
      </c>
      <c r="B1466" s="111" t="str">
        <f>IF('Data Entry'!B1471="","",'Data Entry'!B1471)</f>
        <v/>
      </c>
      <c r="C1466" s="111" t="str">
        <f>IF('Data Entry'!C1471="","",'Data Entry'!C1471)</f>
        <v/>
      </c>
      <c r="D1466" s="114" t="str">
        <f>IF('Data Entry'!D1471="","",'Data Entry'!D1471)</f>
        <v/>
      </c>
      <c r="E1466" s="111" t="str">
        <f>IF('Data Entry'!E1471="","",UPPER('Data Entry'!E1471))</f>
        <v/>
      </c>
      <c r="F1466" s="111"/>
      <c r="G1466" s="111" t="str">
        <f>IF('Data Entry'!F1471="","",UPPER('Data Entry'!F1471))</f>
        <v/>
      </c>
      <c r="H1466" s="111"/>
      <c r="I1466" s="111"/>
      <c r="J1466" s="111"/>
      <c r="K1466" s="111" t="str">
        <f>IF('Data Entry'!G1471="","",'Data Entry'!G1471)</f>
        <v/>
      </c>
      <c r="L1466" s="111" t="str">
        <f>IF('Data Entry'!H1471="","",'Data Entry'!H1471)</f>
        <v/>
      </c>
      <c r="M1466" s="111"/>
      <c r="N1466" s="111"/>
      <c r="O1466" s="111"/>
      <c r="P1466" s="111"/>
      <c r="Q1466" s="111"/>
      <c r="R1466" s="111"/>
      <c r="S1466" s="111"/>
      <c r="T1466" s="111"/>
      <c r="U1466" s="111"/>
      <c r="V1466" s="111"/>
      <c r="W1466" s="111"/>
      <c r="X1466" s="111"/>
      <c r="Y1466" s="111"/>
      <c r="Z1466" s="111"/>
      <c r="AA1466" s="111"/>
      <c r="AB1466" s="111"/>
      <c r="AC1466" s="111"/>
      <c r="AD1466" s="111"/>
      <c r="AE1466" s="112"/>
      <c r="AF1466" s="68" t="str">
        <f>IF(AK1466="","",IF(AK1466&gt;0,COUNT($AG$2:AG1466),""))</f>
        <v/>
      </c>
      <c r="AG1466" s="113">
        <f t="shared" si="707"/>
        <v>8</v>
      </c>
      <c r="AH1466" s="113" t="str">
        <f t="shared" si="708"/>
        <v/>
      </c>
      <c r="AI1466" s="113" t="str">
        <f t="shared" si="709"/>
        <v/>
      </c>
      <c r="AJ1466" s="113" t="str">
        <f t="shared" si="710"/>
        <v/>
      </c>
      <c r="AK1466" s="113" t="str">
        <f t="shared" si="711"/>
        <v/>
      </c>
      <c r="AL1466" s="113">
        <f t="shared" si="712"/>
        <v>0</v>
      </c>
      <c r="AM1466" s="113" t="str">
        <f t="shared" si="713"/>
        <v/>
      </c>
      <c r="AN1466" s="113">
        <f t="shared" si="714"/>
        <v>0</v>
      </c>
      <c r="AO1466" s="113">
        <f t="shared" si="715"/>
        <v>0</v>
      </c>
      <c r="AP1466" s="113">
        <f t="shared" si="716"/>
        <v>0</v>
      </c>
      <c r="AQ1466" s="113" t="str">
        <f t="shared" si="717"/>
        <v/>
      </c>
      <c r="AR1466" s="113" t="str">
        <f t="shared" si="718"/>
        <v/>
      </c>
      <c r="AS1466" s="113">
        <f t="shared" si="719"/>
        <v>0</v>
      </c>
      <c r="AT1466" s="113">
        <f t="shared" si="720"/>
        <v>0</v>
      </c>
      <c r="AU1466" s="113">
        <f t="shared" si="721"/>
        <v>0</v>
      </c>
      <c r="AV1466" s="113">
        <f t="shared" si="722"/>
        <v>0</v>
      </c>
      <c r="AX1466" s="68" t="str">
        <f>IF(BC1466="","",IF(BC1466&gt;0,COUNT($AY$2:AY1466),""))</f>
        <v/>
      </c>
      <c r="AY1466" s="113" t="str">
        <f t="shared" si="723"/>
        <v/>
      </c>
      <c r="AZ1466" s="113" t="str">
        <f t="shared" si="724"/>
        <v/>
      </c>
      <c r="BA1466" s="113" t="str">
        <f t="shared" si="725"/>
        <v/>
      </c>
      <c r="BB1466" s="113" t="str">
        <f t="shared" si="726"/>
        <v/>
      </c>
      <c r="BC1466" s="113" t="str">
        <f t="shared" si="727"/>
        <v/>
      </c>
      <c r="BD1466" s="113" t="str">
        <f t="shared" si="728"/>
        <v/>
      </c>
      <c r="BE1466" s="113" t="str">
        <f t="shared" si="729"/>
        <v/>
      </c>
      <c r="BF1466" s="113" t="str">
        <f t="shared" si="730"/>
        <v/>
      </c>
      <c r="BG1466" s="113" t="str">
        <f t="shared" si="731"/>
        <v/>
      </c>
      <c r="BH1466" s="113" t="str">
        <f t="shared" si="732"/>
        <v/>
      </c>
      <c r="BI1466" s="113" t="str">
        <f t="shared" si="733"/>
        <v/>
      </c>
      <c r="BJ1466" s="113" t="str">
        <f t="shared" si="734"/>
        <v/>
      </c>
      <c r="BK1466" s="113" t="str">
        <f t="shared" si="735"/>
        <v/>
      </c>
      <c r="BL1466" s="113" t="str">
        <f t="shared" si="736"/>
        <v/>
      </c>
      <c r="BM1466" s="113" t="str">
        <f t="shared" si="737"/>
        <v/>
      </c>
      <c r="BN1466" s="113" t="str">
        <f t="shared" si="738"/>
        <v/>
      </c>
    </row>
    <row r="1467" spans="1:66">
      <c r="A1467" s="111">
        <f>IF('Data Entry'!$H$4="","",'Data Entry'!$H$4)</f>
        <v>8</v>
      </c>
      <c r="B1467" s="111" t="str">
        <f>IF('Data Entry'!B1472="","",'Data Entry'!B1472)</f>
        <v/>
      </c>
      <c r="C1467" s="111" t="str">
        <f>IF('Data Entry'!C1472="","",'Data Entry'!C1472)</f>
        <v/>
      </c>
      <c r="D1467" s="114" t="str">
        <f>IF('Data Entry'!D1472="","",'Data Entry'!D1472)</f>
        <v/>
      </c>
      <c r="E1467" s="111" t="str">
        <f>IF('Data Entry'!E1472="","",UPPER('Data Entry'!E1472))</f>
        <v/>
      </c>
      <c r="F1467" s="111"/>
      <c r="G1467" s="111" t="str">
        <f>IF('Data Entry'!F1472="","",UPPER('Data Entry'!F1472))</f>
        <v/>
      </c>
      <c r="H1467" s="111"/>
      <c r="I1467" s="111"/>
      <c r="J1467" s="111"/>
      <c r="K1467" s="111" t="str">
        <f>IF('Data Entry'!G1472="","",'Data Entry'!G1472)</f>
        <v/>
      </c>
      <c r="L1467" s="111" t="str">
        <f>IF('Data Entry'!H1472="","",'Data Entry'!H1472)</f>
        <v/>
      </c>
      <c r="M1467" s="111"/>
      <c r="N1467" s="111"/>
      <c r="O1467" s="111"/>
      <c r="P1467" s="111"/>
      <c r="Q1467" s="111"/>
      <c r="R1467" s="111"/>
      <c r="S1467" s="111"/>
      <c r="T1467" s="111"/>
      <c r="U1467" s="111"/>
      <c r="V1467" s="111"/>
      <c r="W1467" s="111"/>
      <c r="X1467" s="111"/>
      <c r="Y1467" s="111"/>
      <c r="Z1467" s="111"/>
      <c r="AA1467" s="111"/>
      <c r="AB1467" s="111"/>
      <c r="AC1467" s="111"/>
      <c r="AD1467" s="111"/>
      <c r="AE1467" s="112"/>
      <c r="AF1467" s="68" t="str">
        <f>IF(AK1467="","",IF(AK1467&gt;0,COUNT($AG$2:AG1467),""))</f>
        <v/>
      </c>
      <c r="AG1467" s="113">
        <f t="shared" si="707"/>
        <v>8</v>
      </c>
      <c r="AH1467" s="113" t="str">
        <f t="shared" si="708"/>
        <v/>
      </c>
      <c r="AI1467" s="113" t="str">
        <f t="shared" si="709"/>
        <v/>
      </c>
      <c r="AJ1467" s="113" t="str">
        <f t="shared" si="710"/>
        <v/>
      </c>
      <c r="AK1467" s="113" t="str">
        <f t="shared" si="711"/>
        <v/>
      </c>
      <c r="AL1467" s="113">
        <f t="shared" si="712"/>
        <v>0</v>
      </c>
      <c r="AM1467" s="113" t="str">
        <f t="shared" si="713"/>
        <v/>
      </c>
      <c r="AN1467" s="113">
        <f t="shared" si="714"/>
        <v>0</v>
      </c>
      <c r="AO1467" s="113">
        <f t="shared" si="715"/>
        <v>0</v>
      </c>
      <c r="AP1467" s="113">
        <f t="shared" si="716"/>
        <v>0</v>
      </c>
      <c r="AQ1467" s="113" t="str">
        <f t="shared" si="717"/>
        <v/>
      </c>
      <c r="AR1467" s="113" t="str">
        <f t="shared" si="718"/>
        <v/>
      </c>
      <c r="AS1467" s="113">
        <f t="shared" si="719"/>
        <v>0</v>
      </c>
      <c r="AT1467" s="113">
        <f t="shared" si="720"/>
        <v>0</v>
      </c>
      <c r="AU1467" s="113">
        <f t="shared" si="721"/>
        <v>0</v>
      </c>
      <c r="AV1467" s="113">
        <f t="shared" si="722"/>
        <v>0</v>
      </c>
      <c r="AX1467" s="68" t="str">
        <f>IF(BC1467="","",IF(BC1467&gt;0,COUNT($AY$2:AY1467),""))</f>
        <v/>
      </c>
      <c r="AY1467" s="113" t="str">
        <f t="shared" si="723"/>
        <v/>
      </c>
      <c r="AZ1467" s="113" t="str">
        <f t="shared" si="724"/>
        <v/>
      </c>
      <c r="BA1467" s="113" t="str">
        <f t="shared" si="725"/>
        <v/>
      </c>
      <c r="BB1467" s="113" t="str">
        <f t="shared" si="726"/>
        <v/>
      </c>
      <c r="BC1467" s="113" t="str">
        <f t="shared" si="727"/>
        <v/>
      </c>
      <c r="BD1467" s="113" t="str">
        <f t="shared" si="728"/>
        <v/>
      </c>
      <c r="BE1467" s="113" t="str">
        <f t="shared" si="729"/>
        <v/>
      </c>
      <c r="BF1467" s="113" t="str">
        <f t="shared" si="730"/>
        <v/>
      </c>
      <c r="BG1467" s="113" t="str">
        <f t="shared" si="731"/>
        <v/>
      </c>
      <c r="BH1467" s="113" t="str">
        <f t="shared" si="732"/>
        <v/>
      </c>
      <c r="BI1467" s="113" t="str">
        <f t="shared" si="733"/>
        <v/>
      </c>
      <c r="BJ1467" s="113" t="str">
        <f t="shared" si="734"/>
        <v/>
      </c>
      <c r="BK1467" s="113" t="str">
        <f t="shared" si="735"/>
        <v/>
      </c>
      <c r="BL1467" s="113" t="str">
        <f t="shared" si="736"/>
        <v/>
      </c>
      <c r="BM1467" s="113" t="str">
        <f t="shared" si="737"/>
        <v/>
      </c>
      <c r="BN1467" s="113" t="str">
        <f t="shared" si="738"/>
        <v/>
      </c>
    </row>
    <row r="1468" spans="1:66">
      <c r="A1468" s="111">
        <f>IF('Data Entry'!$H$4="","",'Data Entry'!$H$4)</f>
        <v>8</v>
      </c>
      <c r="B1468" s="111" t="str">
        <f>IF('Data Entry'!B1473="","",'Data Entry'!B1473)</f>
        <v/>
      </c>
      <c r="C1468" s="111" t="str">
        <f>IF('Data Entry'!C1473="","",'Data Entry'!C1473)</f>
        <v/>
      </c>
      <c r="D1468" s="114" t="str">
        <f>IF('Data Entry'!D1473="","",'Data Entry'!D1473)</f>
        <v/>
      </c>
      <c r="E1468" s="111" t="str">
        <f>IF('Data Entry'!E1473="","",UPPER('Data Entry'!E1473))</f>
        <v/>
      </c>
      <c r="F1468" s="111"/>
      <c r="G1468" s="111" t="str">
        <f>IF('Data Entry'!F1473="","",UPPER('Data Entry'!F1473))</f>
        <v/>
      </c>
      <c r="H1468" s="111"/>
      <c r="I1468" s="111"/>
      <c r="J1468" s="111"/>
      <c r="K1468" s="111" t="str">
        <f>IF('Data Entry'!G1473="","",'Data Entry'!G1473)</f>
        <v/>
      </c>
      <c r="L1468" s="111" t="str">
        <f>IF('Data Entry'!H1473="","",'Data Entry'!H1473)</f>
        <v/>
      </c>
      <c r="M1468" s="111"/>
      <c r="N1468" s="111"/>
      <c r="O1468" s="111"/>
      <c r="P1468" s="111"/>
      <c r="Q1468" s="111"/>
      <c r="R1468" s="111"/>
      <c r="S1468" s="111"/>
      <c r="T1468" s="111"/>
      <c r="U1468" s="111"/>
      <c r="V1468" s="111"/>
      <c r="W1468" s="111"/>
      <c r="X1468" s="111"/>
      <c r="Y1468" s="111"/>
      <c r="Z1468" s="111"/>
      <c r="AA1468" s="111"/>
      <c r="AB1468" s="111"/>
      <c r="AC1468" s="111"/>
      <c r="AD1468" s="111"/>
      <c r="AE1468" s="112"/>
      <c r="AF1468" s="68" t="str">
        <f>IF(AK1468="","",IF(AK1468&gt;0,COUNT($AG$2:AG1468),""))</f>
        <v/>
      </c>
      <c r="AG1468" s="113">
        <f t="shared" si="707"/>
        <v>8</v>
      </c>
      <c r="AH1468" s="113" t="str">
        <f t="shared" si="708"/>
        <v/>
      </c>
      <c r="AI1468" s="113" t="str">
        <f t="shared" si="709"/>
        <v/>
      </c>
      <c r="AJ1468" s="113" t="str">
        <f t="shared" si="710"/>
        <v/>
      </c>
      <c r="AK1468" s="113" t="str">
        <f t="shared" si="711"/>
        <v/>
      </c>
      <c r="AL1468" s="113">
        <f t="shared" si="712"/>
        <v>0</v>
      </c>
      <c r="AM1468" s="113" t="str">
        <f t="shared" si="713"/>
        <v/>
      </c>
      <c r="AN1468" s="113">
        <f t="shared" si="714"/>
        <v>0</v>
      </c>
      <c r="AO1468" s="113">
        <f t="shared" si="715"/>
        <v>0</v>
      </c>
      <c r="AP1468" s="113">
        <f t="shared" si="716"/>
        <v>0</v>
      </c>
      <c r="AQ1468" s="113" t="str">
        <f t="shared" si="717"/>
        <v/>
      </c>
      <c r="AR1468" s="113" t="str">
        <f t="shared" si="718"/>
        <v/>
      </c>
      <c r="AS1468" s="113">
        <f t="shared" si="719"/>
        <v>0</v>
      </c>
      <c r="AT1468" s="113">
        <f t="shared" si="720"/>
        <v>0</v>
      </c>
      <c r="AU1468" s="113">
        <f t="shared" si="721"/>
        <v>0</v>
      </c>
      <c r="AV1468" s="113">
        <f t="shared" si="722"/>
        <v>0</v>
      </c>
      <c r="AX1468" s="68" t="str">
        <f>IF(BC1468="","",IF(BC1468&gt;0,COUNT($AY$2:AY1468),""))</f>
        <v/>
      </c>
      <c r="AY1468" s="113" t="str">
        <f t="shared" si="723"/>
        <v/>
      </c>
      <c r="AZ1468" s="113" t="str">
        <f t="shared" si="724"/>
        <v/>
      </c>
      <c r="BA1468" s="113" t="str">
        <f t="shared" si="725"/>
        <v/>
      </c>
      <c r="BB1468" s="113" t="str">
        <f t="shared" si="726"/>
        <v/>
      </c>
      <c r="BC1468" s="113" t="str">
        <f t="shared" si="727"/>
        <v/>
      </c>
      <c r="BD1468" s="113" t="str">
        <f t="shared" si="728"/>
        <v/>
      </c>
      <c r="BE1468" s="113" t="str">
        <f t="shared" si="729"/>
        <v/>
      </c>
      <c r="BF1468" s="113" t="str">
        <f t="shared" si="730"/>
        <v/>
      </c>
      <c r="BG1468" s="113" t="str">
        <f t="shared" si="731"/>
        <v/>
      </c>
      <c r="BH1468" s="113" t="str">
        <f t="shared" si="732"/>
        <v/>
      </c>
      <c r="BI1468" s="113" t="str">
        <f t="shared" si="733"/>
        <v/>
      </c>
      <c r="BJ1468" s="113" t="str">
        <f t="shared" si="734"/>
        <v/>
      </c>
      <c r="BK1468" s="113" t="str">
        <f t="shared" si="735"/>
        <v/>
      </c>
      <c r="BL1468" s="113" t="str">
        <f t="shared" si="736"/>
        <v/>
      </c>
      <c r="BM1468" s="113" t="str">
        <f t="shared" si="737"/>
        <v/>
      </c>
      <c r="BN1468" s="113" t="str">
        <f t="shared" si="738"/>
        <v/>
      </c>
    </row>
    <row r="1469" spans="1:66">
      <c r="A1469" s="111">
        <f>IF('Data Entry'!$H$4="","",'Data Entry'!$H$4)</f>
        <v>8</v>
      </c>
      <c r="B1469" s="111" t="str">
        <f>IF('Data Entry'!B1474="","",'Data Entry'!B1474)</f>
        <v/>
      </c>
      <c r="C1469" s="111" t="str">
        <f>IF('Data Entry'!C1474="","",'Data Entry'!C1474)</f>
        <v/>
      </c>
      <c r="D1469" s="114" t="str">
        <f>IF('Data Entry'!D1474="","",'Data Entry'!D1474)</f>
        <v/>
      </c>
      <c r="E1469" s="111" t="str">
        <f>IF('Data Entry'!E1474="","",UPPER('Data Entry'!E1474))</f>
        <v/>
      </c>
      <c r="F1469" s="111"/>
      <c r="G1469" s="111" t="str">
        <f>IF('Data Entry'!F1474="","",UPPER('Data Entry'!F1474))</f>
        <v/>
      </c>
      <c r="H1469" s="111"/>
      <c r="I1469" s="111"/>
      <c r="J1469" s="111"/>
      <c r="K1469" s="111" t="str">
        <f>IF('Data Entry'!G1474="","",'Data Entry'!G1474)</f>
        <v/>
      </c>
      <c r="L1469" s="111" t="str">
        <f>IF('Data Entry'!H1474="","",'Data Entry'!H1474)</f>
        <v/>
      </c>
      <c r="M1469" s="111"/>
      <c r="N1469" s="111"/>
      <c r="O1469" s="111"/>
      <c r="P1469" s="111"/>
      <c r="Q1469" s="111"/>
      <c r="R1469" s="111"/>
      <c r="S1469" s="111"/>
      <c r="T1469" s="111"/>
      <c r="U1469" s="111"/>
      <c r="V1469" s="111"/>
      <c r="W1469" s="111"/>
      <c r="X1469" s="111"/>
      <c r="Y1469" s="111"/>
      <c r="Z1469" s="111"/>
      <c r="AA1469" s="111"/>
      <c r="AB1469" s="111"/>
      <c r="AC1469" s="111"/>
      <c r="AD1469" s="111"/>
      <c r="AE1469" s="112"/>
      <c r="AF1469" s="68" t="str">
        <f>IF(AK1469="","",IF(AK1469&gt;0,COUNT($AG$2:AG1469),""))</f>
        <v/>
      </c>
      <c r="AG1469" s="113">
        <f t="shared" si="707"/>
        <v>8</v>
      </c>
      <c r="AH1469" s="113" t="str">
        <f t="shared" si="708"/>
        <v/>
      </c>
      <c r="AI1469" s="113" t="str">
        <f t="shared" si="709"/>
        <v/>
      </c>
      <c r="AJ1469" s="113" t="str">
        <f t="shared" si="710"/>
        <v/>
      </c>
      <c r="AK1469" s="113" t="str">
        <f t="shared" si="711"/>
        <v/>
      </c>
      <c r="AL1469" s="113">
        <f t="shared" si="712"/>
        <v>0</v>
      </c>
      <c r="AM1469" s="113" t="str">
        <f t="shared" si="713"/>
        <v/>
      </c>
      <c r="AN1469" s="113">
        <f t="shared" si="714"/>
        <v>0</v>
      </c>
      <c r="AO1469" s="113">
        <f t="shared" si="715"/>
        <v>0</v>
      </c>
      <c r="AP1469" s="113">
        <f t="shared" si="716"/>
        <v>0</v>
      </c>
      <c r="AQ1469" s="113" t="str">
        <f t="shared" si="717"/>
        <v/>
      </c>
      <c r="AR1469" s="113" t="str">
        <f t="shared" si="718"/>
        <v/>
      </c>
      <c r="AS1469" s="113">
        <f t="shared" si="719"/>
        <v>0</v>
      </c>
      <c r="AT1469" s="113">
        <f t="shared" si="720"/>
        <v>0</v>
      </c>
      <c r="AU1469" s="113">
        <f t="shared" si="721"/>
        <v>0</v>
      </c>
      <c r="AV1469" s="113">
        <f t="shared" si="722"/>
        <v>0</v>
      </c>
      <c r="AX1469" s="68" t="str">
        <f>IF(BC1469="","",IF(BC1469&gt;0,COUNT($AY$2:AY1469),""))</f>
        <v/>
      </c>
      <c r="AY1469" s="113" t="str">
        <f t="shared" si="723"/>
        <v/>
      </c>
      <c r="AZ1469" s="113" t="str">
        <f t="shared" si="724"/>
        <v/>
      </c>
      <c r="BA1469" s="113" t="str">
        <f t="shared" si="725"/>
        <v/>
      </c>
      <c r="BB1469" s="113" t="str">
        <f t="shared" si="726"/>
        <v/>
      </c>
      <c r="BC1469" s="113" t="str">
        <f t="shared" si="727"/>
        <v/>
      </c>
      <c r="BD1469" s="113" t="str">
        <f t="shared" si="728"/>
        <v/>
      </c>
      <c r="BE1469" s="113" t="str">
        <f t="shared" si="729"/>
        <v/>
      </c>
      <c r="BF1469" s="113" t="str">
        <f t="shared" si="730"/>
        <v/>
      </c>
      <c r="BG1469" s="113" t="str">
        <f t="shared" si="731"/>
        <v/>
      </c>
      <c r="BH1469" s="113" t="str">
        <f t="shared" si="732"/>
        <v/>
      </c>
      <c r="BI1469" s="113" t="str">
        <f t="shared" si="733"/>
        <v/>
      </c>
      <c r="BJ1469" s="113" t="str">
        <f t="shared" si="734"/>
        <v/>
      </c>
      <c r="BK1469" s="113" t="str">
        <f t="shared" si="735"/>
        <v/>
      </c>
      <c r="BL1469" s="113" t="str">
        <f t="shared" si="736"/>
        <v/>
      </c>
      <c r="BM1469" s="113" t="str">
        <f t="shared" si="737"/>
        <v/>
      </c>
      <c r="BN1469" s="113" t="str">
        <f t="shared" si="738"/>
        <v/>
      </c>
    </row>
    <row r="1470" spans="1:66">
      <c r="A1470" s="111">
        <f>IF('Data Entry'!$H$4="","",'Data Entry'!$H$4)</f>
        <v>8</v>
      </c>
      <c r="B1470" s="111" t="str">
        <f>IF('Data Entry'!B1475="","",'Data Entry'!B1475)</f>
        <v/>
      </c>
      <c r="C1470" s="111" t="str">
        <f>IF('Data Entry'!C1475="","",'Data Entry'!C1475)</f>
        <v/>
      </c>
      <c r="D1470" s="114" t="str">
        <f>IF('Data Entry'!D1475="","",'Data Entry'!D1475)</f>
        <v/>
      </c>
      <c r="E1470" s="111" t="str">
        <f>IF('Data Entry'!E1475="","",UPPER('Data Entry'!E1475))</f>
        <v/>
      </c>
      <c r="F1470" s="111"/>
      <c r="G1470" s="111" t="str">
        <f>IF('Data Entry'!F1475="","",UPPER('Data Entry'!F1475))</f>
        <v/>
      </c>
      <c r="H1470" s="111"/>
      <c r="I1470" s="111"/>
      <c r="J1470" s="111"/>
      <c r="K1470" s="111" t="str">
        <f>IF('Data Entry'!G1475="","",'Data Entry'!G1475)</f>
        <v/>
      </c>
      <c r="L1470" s="111" t="str">
        <f>IF('Data Entry'!H1475="","",'Data Entry'!H1475)</f>
        <v/>
      </c>
      <c r="M1470" s="111"/>
      <c r="N1470" s="111"/>
      <c r="O1470" s="111"/>
      <c r="P1470" s="111"/>
      <c r="Q1470" s="111"/>
      <c r="R1470" s="111"/>
      <c r="S1470" s="111"/>
      <c r="T1470" s="111"/>
      <c r="U1470" s="111"/>
      <c r="V1470" s="111"/>
      <c r="W1470" s="111"/>
      <c r="X1470" s="111"/>
      <c r="Y1470" s="111"/>
      <c r="Z1470" s="111"/>
      <c r="AA1470" s="111"/>
      <c r="AB1470" s="111"/>
      <c r="AC1470" s="111"/>
      <c r="AD1470" s="111"/>
      <c r="AE1470" s="112"/>
      <c r="AF1470" s="68" t="str">
        <f>IF(AK1470="","",IF(AK1470&gt;0,COUNT($AG$2:AG1470),""))</f>
        <v/>
      </c>
      <c r="AG1470" s="113">
        <f t="shared" si="707"/>
        <v>8</v>
      </c>
      <c r="AH1470" s="113" t="str">
        <f t="shared" si="708"/>
        <v/>
      </c>
      <c r="AI1470" s="113" t="str">
        <f t="shared" si="709"/>
        <v/>
      </c>
      <c r="AJ1470" s="113" t="str">
        <f t="shared" si="710"/>
        <v/>
      </c>
      <c r="AK1470" s="113" t="str">
        <f t="shared" si="711"/>
        <v/>
      </c>
      <c r="AL1470" s="113">
        <f t="shared" si="712"/>
        <v>0</v>
      </c>
      <c r="AM1470" s="113" t="str">
        <f t="shared" si="713"/>
        <v/>
      </c>
      <c r="AN1470" s="113">
        <f t="shared" si="714"/>
        <v>0</v>
      </c>
      <c r="AO1470" s="113">
        <f t="shared" si="715"/>
        <v>0</v>
      </c>
      <c r="AP1470" s="113">
        <f t="shared" si="716"/>
        <v>0</v>
      </c>
      <c r="AQ1470" s="113" t="str">
        <f t="shared" si="717"/>
        <v/>
      </c>
      <c r="AR1470" s="113" t="str">
        <f t="shared" si="718"/>
        <v/>
      </c>
      <c r="AS1470" s="113">
        <f t="shared" si="719"/>
        <v>0</v>
      </c>
      <c r="AT1470" s="113">
        <f t="shared" si="720"/>
        <v>0</v>
      </c>
      <c r="AU1470" s="113">
        <f t="shared" si="721"/>
        <v>0</v>
      </c>
      <c r="AV1470" s="113">
        <f t="shared" si="722"/>
        <v>0</v>
      </c>
      <c r="AX1470" s="68" t="str">
        <f>IF(BC1470="","",IF(BC1470&gt;0,COUNT($AY$2:AY1470),""))</f>
        <v/>
      </c>
      <c r="AY1470" s="113" t="str">
        <f t="shared" si="723"/>
        <v/>
      </c>
      <c r="AZ1470" s="113" t="str">
        <f t="shared" si="724"/>
        <v/>
      </c>
      <c r="BA1470" s="113" t="str">
        <f t="shared" si="725"/>
        <v/>
      </c>
      <c r="BB1470" s="113" t="str">
        <f t="shared" si="726"/>
        <v/>
      </c>
      <c r="BC1470" s="113" t="str">
        <f t="shared" si="727"/>
        <v/>
      </c>
      <c r="BD1470" s="113" t="str">
        <f t="shared" si="728"/>
        <v/>
      </c>
      <c r="BE1470" s="113" t="str">
        <f t="shared" si="729"/>
        <v/>
      </c>
      <c r="BF1470" s="113" t="str">
        <f t="shared" si="730"/>
        <v/>
      </c>
      <c r="BG1470" s="113" t="str">
        <f t="shared" si="731"/>
        <v/>
      </c>
      <c r="BH1470" s="113" t="str">
        <f t="shared" si="732"/>
        <v/>
      </c>
      <c r="BI1470" s="113" t="str">
        <f t="shared" si="733"/>
        <v/>
      </c>
      <c r="BJ1470" s="113" t="str">
        <f t="shared" si="734"/>
        <v/>
      </c>
      <c r="BK1470" s="113" t="str">
        <f t="shared" si="735"/>
        <v/>
      </c>
      <c r="BL1470" s="113" t="str">
        <f t="shared" si="736"/>
        <v/>
      </c>
      <c r="BM1470" s="113" t="str">
        <f t="shared" si="737"/>
        <v/>
      </c>
      <c r="BN1470" s="113" t="str">
        <f t="shared" si="738"/>
        <v/>
      </c>
    </row>
    <row r="1471" spans="1:66">
      <c r="A1471" s="111">
        <f>IF('Data Entry'!$H$4="","",'Data Entry'!$H$4)</f>
        <v>8</v>
      </c>
      <c r="B1471" s="111" t="str">
        <f>IF('Data Entry'!B1476="","",'Data Entry'!B1476)</f>
        <v/>
      </c>
      <c r="C1471" s="111" t="str">
        <f>IF('Data Entry'!C1476="","",'Data Entry'!C1476)</f>
        <v/>
      </c>
      <c r="D1471" s="114" t="str">
        <f>IF('Data Entry'!D1476="","",'Data Entry'!D1476)</f>
        <v/>
      </c>
      <c r="E1471" s="111" t="str">
        <f>IF('Data Entry'!E1476="","",UPPER('Data Entry'!E1476))</f>
        <v/>
      </c>
      <c r="F1471" s="111"/>
      <c r="G1471" s="111" t="str">
        <f>IF('Data Entry'!F1476="","",UPPER('Data Entry'!F1476))</f>
        <v/>
      </c>
      <c r="H1471" s="111"/>
      <c r="I1471" s="111"/>
      <c r="J1471" s="111"/>
      <c r="K1471" s="111" t="str">
        <f>IF('Data Entry'!G1476="","",'Data Entry'!G1476)</f>
        <v/>
      </c>
      <c r="L1471" s="111" t="str">
        <f>IF('Data Entry'!H1476="","",'Data Entry'!H1476)</f>
        <v/>
      </c>
      <c r="M1471" s="111"/>
      <c r="N1471" s="111"/>
      <c r="O1471" s="111"/>
      <c r="P1471" s="111"/>
      <c r="Q1471" s="111"/>
      <c r="R1471" s="111"/>
      <c r="S1471" s="111"/>
      <c r="T1471" s="111"/>
      <c r="U1471" s="111"/>
      <c r="V1471" s="111"/>
      <c r="W1471" s="111"/>
      <c r="X1471" s="111"/>
      <c r="Y1471" s="111"/>
      <c r="Z1471" s="111"/>
      <c r="AA1471" s="111"/>
      <c r="AB1471" s="111"/>
      <c r="AC1471" s="111"/>
      <c r="AD1471" s="111"/>
      <c r="AE1471" s="112"/>
      <c r="AF1471" s="68" t="str">
        <f>IF(AK1471="","",IF(AK1471&gt;0,COUNT($AG$2:AG1471),""))</f>
        <v/>
      </c>
      <c r="AG1471" s="113">
        <f t="shared" si="707"/>
        <v>8</v>
      </c>
      <c r="AH1471" s="113" t="str">
        <f t="shared" si="708"/>
        <v/>
      </c>
      <c r="AI1471" s="113" t="str">
        <f t="shared" si="709"/>
        <v/>
      </c>
      <c r="AJ1471" s="113" t="str">
        <f t="shared" si="710"/>
        <v/>
      </c>
      <c r="AK1471" s="113" t="str">
        <f t="shared" si="711"/>
        <v/>
      </c>
      <c r="AL1471" s="113">
        <f t="shared" si="712"/>
        <v>0</v>
      </c>
      <c r="AM1471" s="113" t="str">
        <f t="shared" si="713"/>
        <v/>
      </c>
      <c r="AN1471" s="113">
        <f t="shared" si="714"/>
        <v>0</v>
      </c>
      <c r="AO1471" s="113">
        <f t="shared" si="715"/>
        <v>0</v>
      </c>
      <c r="AP1471" s="113">
        <f t="shared" si="716"/>
        <v>0</v>
      </c>
      <c r="AQ1471" s="113" t="str">
        <f t="shared" si="717"/>
        <v/>
      </c>
      <c r="AR1471" s="113" t="str">
        <f t="shared" si="718"/>
        <v/>
      </c>
      <c r="AS1471" s="113">
        <f t="shared" si="719"/>
        <v>0</v>
      </c>
      <c r="AT1471" s="113">
        <f t="shared" si="720"/>
        <v>0</v>
      </c>
      <c r="AU1471" s="113">
        <f t="shared" si="721"/>
        <v>0</v>
      </c>
      <c r="AV1471" s="113">
        <f t="shared" si="722"/>
        <v>0</v>
      </c>
      <c r="AX1471" s="68" t="str">
        <f>IF(BC1471="","",IF(BC1471&gt;0,COUNT($AY$2:AY1471),""))</f>
        <v/>
      </c>
      <c r="AY1471" s="113" t="str">
        <f t="shared" si="723"/>
        <v/>
      </c>
      <c r="AZ1471" s="113" t="str">
        <f t="shared" si="724"/>
        <v/>
      </c>
      <c r="BA1471" s="113" t="str">
        <f t="shared" si="725"/>
        <v/>
      </c>
      <c r="BB1471" s="113" t="str">
        <f t="shared" si="726"/>
        <v/>
      </c>
      <c r="BC1471" s="113" t="str">
        <f t="shared" si="727"/>
        <v/>
      </c>
      <c r="BD1471" s="113" t="str">
        <f t="shared" si="728"/>
        <v/>
      </c>
      <c r="BE1471" s="113" t="str">
        <f t="shared" si="729"/>
        <v/>
      </c>
      <c r="BF1471" s="113" t="str">
        <f t="shared" si="730"/>
        <v/>
      </c>
      <c r="BG1471" s="113" t="str">
        <f t="shared" si="731"/>
        <v/>
      </c>
      <c r="BH1471" s="113" t="str">
        <f t="shared" si="732"/>
        <v/>
      </c>
      <c r="BI1471" s="113" t="str">
        <f t="shared" si="733"/>
        <v/>
      </c>
      <c r="BJ1471" s="113" t="str">
        <f t="shared" si="734"/>
        <v/>
      </c>
      <c r="BK1471" s="113" t="str">
        <f t="shared" si="735"/>
        <v/>
      </c>
      <c r="BL1471" s="113" t="str">
        <f t="shared" si="736"/>
        <v/>
      </c>
      <c r="BM1471" s="113" t="str">
        <f t="shared" si="737"/>
        <v/>
      </c>
      <c r="BN1471" s="113" t="str">
        <f t="shared" si="738"/>
        <v/>
      </c>
    </row>
    <row r="1472" spans="1:66">
      <c r="A1472" s="111">
        <f>IF('Data Entry'!$H$4="","",'Data Entry'!$H$4)</f>
        <v>8</v>
      </c>
      <c r="B1472" s="111" t="str">
        <f>IF('Data Entry'!B1477="","",'Data Entry'!B1477)</f>
        <v/>
      </c>
      <c r="C1472" s="111" t="str">
        <f>IF('Data Entry'!C1477="","",'Data Entry'!C1477)</f>
        <v/>
      </c>
      <c r="D1472" s="114" t="str">
        <f>IF('Data Entry'!D1477="","",'Data Entry'!D1477)</f>
        <v/>
      </c>
      <c r="E1472" s="111" t="str">
        <f>IF('Data Entry'!E1477="","",UPPER('Data Entry'!E1477))</f>
        <v/>
      </c>
      <c r="F1472" s="111"/>
      <c r="G1472" s="111" t="str">
        <f>IF('Data Entry'!F1477="","",UPPER('Data Entry'!F1477))</f>
        <v/>
      </c>
      <c r="H1472" s="111"/>
      <c r="I1472" s="111"/>
      <c r="J1472" s="111"/>
      <c r="K1472" s="111" t="str">
        <f>IF('Data Entry'!G1477="","",'Data Entry'!G1477)</f>
        <v/>
      </c>
      <c r="L1472" s="111" t="str">
        <f>IF('Data Entry'!H1477="","",'Data Entry'!H1477)</f>
        <v/>
      </c>
      <c r="M1472" s="111"/>
      <c r="N1472" s="111"/>
      <c r="O1472" s="111"/>
      <c r="P1472" s="111"/>
      <c r="Q1472" s="111"/>
      <c r="R1472" s="111"/>
      <c r="S1472" s="111"/>
      <c r="T1472" s="111"/>
      <c r="U1472" s="111"/>
      <c r="V1472" s="111"/>
      <c r="W1472" s="111"/>
      <c r="X1472" s="111"/>
      <c r="Y1472" s="111"/>
      <c r="Z1472" s="111"/>
      <c r="AA1472" s="111"/>
      <c r="AB1472" s="111"/>
      <c r="AC1472" s="111"/>
      <c r="AD1472" s="111"/>
      <c r="AE1472" s="112"/>
      <c r="AF1472" s="68" t="str">
        <f>IF(AK1472="","",IF(AK1472&gt;0,COUNT($AG$2:AG1472),""))</f>
        <v/>
      </c>
      <c r="AG1472" s="113">
        <f t="shared" si="707"/>
        <v>8</v>
      </c>
      <c r="AH1472" s="113" t="str">
        <f t="shared" si="708"/>
        <v/>
      </c>
      <c r="AI1472" s="113" t="str">
        <f t="shared" si="709"/>
        <v/>
      </c>
      <c r="AJ1472" s="113" t="str">
        <f t="shared" si="710"/>
        <v/>
      </c>
      <c r="AK1472" s="113" t="str">
        <f t="shared" si="711"/>
        <v/>
      </c>
      <c r="AL1472" s="113">
        <f t="shared" si="712"/>
        <v>0</v>
      </c>
      <c r="AM1472" s="113" t="str">
        <f t="shared" si="713"/>
        <v/>
      </c>
      <c r="AN1472" s="113">
        <f t="shared" si="714"/>
        <v>0</v>
      </c>
      <c r="AO1472" s="113">
        <f t="shared" si="715"/>
        <v>0</v>
      </c>
      <c r="AP1472" s="113">
        <f t="shared" si="716"/>
        <v>0</v>
      </c>
      <c r="AQ1472" s="113" t="str">
        <f t="shared" si="717"/>
        <v/>
      </c>
      <c r="AR1472" s="113" t="str">
        <f t="shared" si="718"/>
        <v/>
      </c>
      <c r="AS1472" s="113">
        <f t="shared" si="719"/>
        <v>0</v>
      </c>
      <c r="AT1472" s="113">
        <f t="shared" si="720"/>
        <v>0</v>
      </c>
      <c r="AU1472" s="113">
        <f t="shared" si="721"/>
        <v>0</v>
      </c>
      <c r="AV1472" s="113">
        <f t="shared" si="722"/>
        <v>0</v>
      </c>
      <c r="AX1472" s="68" t="str">
        <f>IF(BC1472="","",IF(BC1472&gt;0,COUNT($AY$2:AY1472),""))</f>
        <v/>
      </c>
      <c r="AY1472" s="113" t="str">
        <f t="shared" si="723"/>
        <v/>
      </c>
      <c r="AZ1472" s="113" t="str">
        <f t="shared" si="724"/>
        <v/>
      </c>
      <c r="BA1472" s="113" t="str">
        <f t="shared" si="725"/>
        <v/>
      </c>
      <c r="BB1472" s="113" t="str">
        <f t="shared" si="726"/>
        <v/>
      </c>
      <c r="BC1472" s="113" t="str">
        <f t="shared" si="727"/>
        <v/>
      </c>
      <c r="BD1472" s="113" t="str">
        <f t="shared" si="728"/>
        <v/>
      </c>
      <c r="BE1472" s="113" t="str">
        <f t="shared" si="729"/>
        <v/>
      </c>
      <c r="BF1472" s="113" t="str">
        <f t="shared" si="730"/>
        <v/>
      </c>
      <c r="BG1472" s="113" t="str">
        <f t="shared" si="731"/>
        <v/>
      </c>
      <c r="BH1472" s="113" t="str">
        <f t="shared" si="732"/>
        <v/>
      </c>
      <c r="BI1472" s="113" t="str">
        <f t="shared" si="733"/>
        <v/>
      </c>
      <c r="BJ1472" s="113" t="str">
        <f t="shared" si="734"/>
        <v/>
      </c>
      <c r="BK1472" s="113" t="str">
        <f t="shared" si="735"/>
        <v/>
      </c>
      <c r="BL1472" s="113" t="str">
        <f t="shared" si="736"/>
        <v/>
      </c>
      <c r="BM1472" s="113" t="str">
        <f t="shared" si="737"/>
        <v/>
      </c>
      <c r="BN1472" s="113" t="str">
        <f t="shared" si="738"/>
        <v/>
      </c>
    </row>
    <row r="1473" spans="1:66">
      <c r="A1473" s="111">
        <f>IF('Data Entry'!$H$4="","",'Data Entry'!$H$4)</f>
        <v>8</v>
      </c>
      <c r="B1473" s="111" t="str">
        <f>IF('Data Entry'!B1478="","",'Data Entry'!B1478)</f>
        <v/>
      </c>
      <c r="C1473" s="111" t="str">
        <f>IF('Data Entry'!C1478="","",'Data Entry'!C1478)</f>
        <v/>
      </c>
      <c r="D1473" s="114" t="str">
        <f>IF('Data Entry'!D1478="","",'Data Entry'!D1478)</f>
        <v/>
      </c>
      <c r="E1473" s="111" t="str">
        <f>IF('Data Entry'!E1478="","",UPPER('Data Entry'!E1478))</f>
        <v/>
      </c>
      <c r="F1473" s="111"/>
      <c r="G1473" s="111" t="str">
        <f>IF('Data Entry'!F1478="","",UPPER('Data Entry'!F1478))</f>
        <v/>
      </c>
      <c r="H1473" s="111"/>
      <c r="I1473" s="111"/>
      <c r="J1473" s="111"/>
      <c r="K1473" s="111" t="str">
        <f>IF('Data Entry'!G1478="","",'Data Entry'!G1478)</f>
        <v/>
      </c>
      <c r="L1473" s="111" t="str">
        <f>IF('Data Entry'!H1478="","",'Data Entry'!H1478)</f>
        <v/>
      </c>
      <c r="M1473" s="111"/>
      <c r="N1473" s="111"/>
      <c r="O1473" s="111"/>
      <c r="P1473" s="111"/>
      <c r="Q1473" s="111"/>
      <c r="R1473" s="111"/>
      <c r="S1473" s="111"/>
      <c r="T1473" s="111"/>
      <c r="U1473" s="111"/>
      <c r="V1473" s="111"/>
      <c r="W1473" s="111"/>
      <c r="X1473" s="111"/>
      <c r="Y1473" s="111"/>
      <c r="Z1473" s="111"/>
      <c r="AA1473" s="111"/>
      <c r="AB1473" s="111"/>
      <c r="AC1473" s="111"/>
      <c r="AD1473" s="111"/>
      <c r="AE1473" s="112"/>
      <c r="AF1473" s="68" t="str">
        <f>IF(AK1473="","",IF(AK1473&gt;0,COUNT($AG$2:AG1473),""))</f>
        <v/>
      </c>
      <c r="AG1473" s="113">
        <f t="shared" si="707"/>
        <v>8</v>
      </c>
      <c r="AH1473" s="113" t="str">
        <f t="shared" si="708"/>
        <v/>
      </c>
      <c r="AI1473" s="113" t="str">
        <f t="shared" si="709"/>
        <v/>
      </c>
      <c r="AJ1473" s="113" t="str">
        <f t="shared" si="710"/>
        <v/>
      </c>
      <c r="AK1473" s="113" t="str">
        <f t="shared" si="711"/>
        <v/>
      </c>
      <c r="AL1473" s="113">
        <f t="shared" si="712"/>
        <v>0</v>
      </c>
      <c r="AM1473" s="113" t="str">
        <f t="shared" si="713"/>
        <v/>
      </c>
      <c r="AN1473" s="113">
        <f t="shared" si="714"/>
        <v>0</v>
      </c>
      <c r="AO1473" s="113">
        <f t="shared" si="715"/>
        <v>0</v>
      </c>
      <c r="AP1473" s="113">
        <f t="shared" si="716"/>
        <v>0</v>
      </c>
      <c r="AQ1473" s="113" t="str">
        <f t="shared" si="717"/>
        <v/>
      </c>
      <c r="AR1473" s="113" t="str">
        <f t="shared" si="718"/>
        <v/>
      </c>
      <c r="AS1473" s="113">
        <f t="shared" si="719"/>
        <v>0</v>
      </c>
      <c r="AT1473" s="113">
        <f t="shared" si="720"/>
        <v>0</v>
      </c>
      <c r="AU1473" s="113">
        <f t="shared" si="721"/>
        <v>0</v>
      </c>
      <c r="AV1473" s="113">
        <f t="shared" si="722"/>
        <v>0</v>
      </c>
      <c r="AX1473" s="68" t="str">
        <f>IF(BC1473="","",IF(BC1473&gt;0,COUNT($AY$2:AY1473),""))</f>
        <v/>
      </c>
      <c r="AY1473" s="113" t="str">
        <f t="shared" si="723"/>
        <v/>
      </c>
      <c r="AZ1473" s="113" t="str">
        <f t="shared" si="724"/>
        <v/>
      </c>
      <c r="BA1473" s="113" t="str">
        <f t="shared" si="725"/>
        <v/>
      </c>
      <c r="BB1473" s="113" t="str">
        <f t="shared" si="726"/>
        <v/>
      </c>
      <c r="BC1473" s="113" t="str">
        <f t="shared" si="727"/>
        <v/>
      </c>
      <c r="BD1473" s="113" t="str">
        <f t="shared" si="728"/>
        <v/>
      </c>
      <c r="BE1473" s="113" t="str">
        <f t="shared" si="729"/>
        <v/>
      </c>
      <c r="BF1473" s="113" t="str">
        <f t="shared" si="730"/>
        <v/>
      </c>
      <c r="BG1473" s="113" t="str">
        <f t="shared" si="731"/>
        <v/>
      </c>
      <c r="BH1473" s="113" t="str">
        <f t="shared" si="732"/>
        <v/>
      </c>
      <c r="BI1473" s="113" t="str">
        <f t="shared" si="733"/>
        <v/>
      </c>
      <c r="BJ1473" s="113" t="str">
        <f t="shared" si="734"/>
        <v/>
      </c>
      <c r="BK1473" s="113" t="str">
        <f t="shared" si="735"/>
        <v/>
      </c>
      <c r="BL1473" s="113" t="str">
        <f t="shared" si="736"/>
        <v/>
      </c>
      <c r="BM1473" s="113" t="str">
        <f t="shared" si="737"/>
        <v/>
      </c>
      <c r="BN1473" s="113" t="str">
        <f t="shared" si="738"/>
        <v/>
      </c>
    </row>
    <row r="1474" spans="1:66">
      <c r="A1474" s="111">
        <f>IF('Data Entry'!$H$4="","",'Data Entry'!$H$4)</f>
        <v>8</v>
      </c>
      <c r="B1474" s="111" t="str">
        <f>IF('Data Entry'!B1479="","",'Data Entry'!B1479)</f>
        <v/>
      </c>
      <c r="C1474" s="111" t="str">
        <f>IF('Data Entry'!C1479="","",'Data Entry'!C1479)</f>
        <v/>
      </c>
      <c r="D1474" s="114" t="str">
        <f>IF('Data Entry'!D1479="","",'Data Entry'!D1479)</f>
        <v/>
      </c>
      <c r="E1474" s="111" t="str">
        <f>IF('Data Entry'!E1479="","",UPPER('Data Entry'!E1479))</f>
        <v/>
      </c>
      <c r="F1474" s="111"/>
      <c r="G1474" s="111" t="str">
        <f>IF('Data Entry'!F1479="","",UPPER('Data Entry'!F1479))</f>
        <v/>
      </c>
      <c r="H1474" s="111"/>
      <c r="I1474" s="111"/>
      <c r="J1474" s="111"/>
      <c r="K1474" s="111" t="str">
        <f>IF('Data Entry'!G1479="","",'Data Entry'!G1479)</f>
        <v/>
      </c>
      <c r="L1474" s="111" t="str">
        <f>IF('Data Entry'!H1479="","",'Data Entry'!H1479)</f>
        <v/>
      </c>
      <c r="M1474" s="111"/>
      <c r="N1474" s="111"/>
      <c r="O1474" s="111"/>
      <c r="P1474" s="111"/>
      <c r="Q1474" s="111"/>
      <c r="R1474" s="111"/>
      <c r="S1474" s="111"/>
      <c r="T1474" s="111"/>
      <c r="U1474" s="111"/>
      <c r="V1474" s="111"/>
      <c r="W1474" s="111"/>
      <c r="X1474" s="111"/>
      <c r="Y1474" s="111"/>
      <c r="Z1474" s="111"/>
      <c r="AA1474" s="111"/>
      <c r="AB1474" s="111"/>
      <c r="AC1474" s="111"/>
      <c r="AD1474" s="111"/>
      <c r="AE1474" s="112"/>
      <c r="AF1474" s="68" t="str">
        <f>IF(AK1474="","",IF(AK1474&gt;0,COUNT($AG$2:AG1474),""))</f>
        <v/>
      </c>
      <c r="AG1474" s="113">
        <f t="shared" si="707"/>
        <v>8</v>
      </c>
      <c r="AH1474" s="113" t="str">
        <f t="shared" si="708"/>
        <v/>
      </c>
      <c r="AI1474" s="113" t="str">
        <f t="shared" si="709"/>
        <v/>
      </c>
      <c r="AJ1474" s="113" t="str">
        <f t="shared" si="710"/>
        <v/>
      </c>
      <c r="AK1474" s="113" t="str">
        <f t="shared" si="711"/>
        <v/>
      </c>
      <c r="AL1474" s="113">
        <f t="shared" si="712"/>
        <v>0</v>
      </c>
      <c r="AM1474" s="113" t="str">
        <f t="shared" si="713"/>
        <v/>
      </c>
      <c r="AN1474" s="113">
        <f t="shared" si="714"/>
        <v>0</v>
      </c>
      <c r="AO1474" s="113">
        <f t="shared" si="715"/>
        <v>0</v>
      </c>
      <c r="AP1474" s="113">
        <f t="shared" si="716"/>
        <v>0</v>
      </c>
      <c r="AQ1474" s="113" t="str">
        <f t="shared" si="717"/>
        <v/>
      </c>
      <c r="AR1474" s="113" t="str">
        <f t="shared" si="718"/>
        <v/>
      </c>
      <c r="AS1474" s="113">
        <f t="shared" si="719"/>
        <v>0</v>
      </c>
      <c r="AT1474" s="113">
        <f t="shared" si="720"/>
        <v>0</v>
      </c>
      <c r="AU1474" s="113">
        <f t="shared" si="721"/>
        <v>0</v>
      </c>
      <c r="AV1474" s="113">
        <f t="shared" si="722"/>
        <v>0</v>
      </c>
      <c r="AX1474" s="68" t="str">
        <f>IF(BC1474="","",IF(BC1474&gt;0,COUNT($AY$2:AY1474),""))</f>
        <v/>
      </c>
      <c r="AY1474" s="113" t="str">
        <f t="shared" si="723"/>
        <v/>
      </c>
      <c r="AZ1474" s="113" t="str">
        <f t="shared" si="724"/>
        <v/>
      </c>
      <c r="BA1474" s="113" t="str">
        <f t="shared" si="725"/>
        <v/>
      </c>
      <c r="BB1474" s="113" t="str">
        <f t="shared" si="726"/>
        <v/>
      </c>
      <c r="BC1474" s="113" t="str">
        <f t="shared" si="727"/>
        <v/>
      </c>
      <c r="BD1474" s="113" t="str">
        <f t="shared" si="728"/>
        <v/>
      </c>
      <c r="BE1474" s="113" t="str">
        <f t="shared" si="729"/>
        <v/>
      </c>
      <c r="BF1474" s="113" t="str">
        <f t="shared" si="730"/>
        <v/>
      </c>
      <c r="BG1474" s="113" t="str">
        <f t="shared" si="731"/>
        <v/>
      </c>
      <c r="BH1474" s="113" t="str">
        <f t="shared" si="732"/>
        <v/>
      </c>
      <c r="BI1474" s="113" t="str">
        <f t="shared" si="733"/>
        <v/>
      </c>
      <c r="BJ1474" s="113" t="str">
        <f t="shared" si="734"/>
        <v/>
      </c>
      <c r="BK1474" s="113" t="str">
        <f t="shared" si="735"/>
        <v/>
      </c>
      <c r="BL1474" s="113" t="str">
        <f t="shared" si="736"/>
        <v/>
      </c>
      <c r="BM1474" s="113" t="str">
        <f t="shared" si="737"/>
        <v/>
      </c>
      <c r="BN1474" s="113" t="str">
        <f t="shared" si="738"/>
        <v/>
      </c>
    </row>
    <row r="1475" spans="1:66">
      <c r="A1475" s="111">
        <f>IF('Data Entry'!$H$4="","",'Data Entry'!$H$4)</f>
        <v>8</v>
      </c>
      <c r="B1475" s="111" t="str">
        <f>IF('Data Entry'!B1480="","",'Data Entry'!B1480)</f>
        <v/>
      </c>
      <c r="C1475" s="111" t="str">
        <f>IF('Data Entry'!C1480="","",'Data Entry'!C1480)</f>
        <v/>
      </c>
      <c r="D1475" s="114" t="str">
        <f>IF('Data Entry'!D1480="","",'Data Entry'!D1480)</f>
        <v/>
      </c>
      <c r="E1475" s="111" t="str">
        <f>IF('Data Entry'!E1480="","",UPPER('Data Entry'!E1480))</f>
        <v/>
      </c>
      <c r="F1475" s="111"/>
      <c r="G1475" s="111" t="str">
        <f>IF('Data Entry'!F1480="","",UPPER('Data Entry'!F1480))</f>
        <v/>
      </c>
      <c r="H1475" s="111"/>
      <c r="I1475" s="111"/>
      <c r="J1475" s="111"/>
      <c r="K1475" s="111" t="str">
        <f>IF('Data Entry'!G1480="","",'Data Entry'!G1480)</f>
        <v/>
      </c>
      <c r="L1475" s="111" t="str">
        <f>IF('Data Entry'!H1480="","",'Data Entry'!H1480)</f>
        <v/>
      </c>
      <c r="M1475" s="111"/>
      <c r="N1475" s="111"/>
      <c r="O1475" s="111"/>
      <c r="P1475" s="111"/>
      <c r="Q1475" s="111"/>
      <c r="R1475" s="111"/>
      <c r="S1475" s="111"/>
      <c r="T1475" s="111"/>
      <c r="U1475" s="111"/>
      <c r="V1475" s="111"/>
      <c r="W1475" s="111"/>
      <c r="X1475" s="111"/>
      <c r="Y1475" s="111"/>
      <c r="Z1475" s="111"/>
      <c r="AA1475" s="111"/>
      <c r="AB1475" s="111"/>
      <c r="AC1475" s="111"/>
      <c r="AD1475" s="111"/>
      <c r="AE1475" s="112"/>
      <c r="AF1475" s="68" t="str">
        <f>IF(AK1475="","",IF(AK1475&gt;0,COUNT($AG$2:AG1475),""))</f>
        <v/>
      </c>
      <c r="AG1475" s="113">
        <f t="shared" ref="AG1475:AG1538" si="739">IF(AND($AJ$1=8,$A1475=8),A1475,"")</f>
        <v>8</v>
      </c>
      <c r="AH1475" s="113" t="str">
        <f t="shared" ref="AH1475:AH1538" si="740">IF(AND($AJ$1=8,$A1475=8),B1475,"")</f>
        <v/>
      </c>
      <c r="AI1475" s="113" t="str">
        <f t="shared" ref="AI1475:AI1538" si="741">IF(AND($AJ$1=8,$A1475=8),C1475,"")</f>
        <v/>
      </c>
      <c r="AJ1475" s="113" t="str">
        <f t="shared" ref="AJ1475:AJ1538" si="742">IF(AND($AJ$1=8,$A1475=8),D1475,"")</f>
        <v/>
      </c>
      <c r="AK1475" s="113" t="str">
        <f t="shared" ref="AK1475:AK1538" si="743">IF(AND($AJ$1=8,$A1475=8),E1475,"")</f>
        <v/>
      </c>
      <c r="AL1475" s="113">
        <f t="shared" ref="AL1475:AL1538" si="744">IF(AND($AJ$1=8,$A1475=8),F1475,"")</f>
        <v>0</v>
      </c>
      <c r="AM1475" s="113" t="str">
        <f t="shared" ref="AM1475:AM1538" si="745">IF(AND($AJ$1=8,$A1475=8),G1475,"")</f>
        <v/>
      </c>
      <c r="AN1475" s="113">
        <f t="shared" ref="AN1475:AN1538" si="746">IF(AND($AJ$1=8,$A1475=8),H1475,"")</f>
        <v>0</v>
      </c>
      <c r="AO1475" s="113">
        <f t="shared" ref="AO1475:AO1538" si="747">IF(AND($AJ$1=8,$A1475=8),I1475,"")</f>
        <v>0</v>
      </c>
      <c r="AP1475" s="113">
        <f t="shared" ref="AP1475:AP1538" si="748">IF(AND($AJ$1=8,$A1475=8),J1475,"")</f>
        <v>0</v>
      </c>
      <c r="AQ1475" s="113" t="str">
        <f t="shared" ref="AQ1475:AQ1538" si="749">IF(AND($AJ$1=8,$A1475=8),K1475,"")</f>
        <v/>
      </c>
      <c r="AR1475" s="113" t="str">
        <f t="shared" ref="AR1475:AR1538" si="750">IF(AND($AJ$1=8,$A1475=8),L1475,"")</f>
        <v/>
      </c>
      <c r="AS1475" s="113">
        <f t="shared" ref="AS1475:AS1538" si="751">IF(AND($AJ$1=8,$A1475=8),M1475,"")</f>
        <v>0</v>
      </c>
      <c r="AT1475" s="113">
        <f t="shared" ref="AT1475:AT1538" si="752">IF(AND($AJ$1=8,$A1475=8),N1475,"")</f>
        <v>0</v>
      </c>
      <c r="AU1475" s="113">
        <f t="shared" ref="AU1475:AU1538" si="753">IF(AND($AJ$1=8,$A1475=8),O1475,"")</f>
        <v>0</v>
      </c>
      <c r="AV1475" s="113">
        <f t="shared" ref="AV1475:AV1538" si="754">IF(AND($AJ$1=8,$A1475=8),P1475,"")</f>
        <v>0</v>
      </c>
      <c r="AX1475" s="68" t="str">
        <f>IF(BC1475="","",IF(BC1475&gt;0,COUNT($AY$2:AY1475),""))</f>
        <v/>
      </c>
      <c r="AY1475" s="113" t="str">
        <f t="shared" ref="AY1475:AY1538" si="755">IF(AND($BB$1=8,$A1475=8,$BC$1=B1475),A1475,"")</f>
        <v/>
      </c>
      <c r="AZ1475" s="113" t="str">
        <f t="shared" ref="AZ1475:AZ1538" si="756">IF(AND($BB$1=8,$A1475=8,$BC$1=$B1475),B1475,"")</f>
        <v/>
      </c>
      <c r="BA1475" s="113" t="str">
        <f t="shared" ref="BA1475:BA1538" si="757">IF(AND($BB$1=8,$A1475=8,$BC$1=$B1475),C1475,"")</f>
        <v/>
      </c>
      <c r="BB1475" s="113" t="str">
        <f t="shared" ref="BB1475:BB1538" si="758">IF(AND($BB$1=8,$A1475=8,$BC$1=$B1475),D1475,"")</f>
        <v/>
      </c>
      <c r="BC1475" s="113" t="str">
        <f t="shared" ref="BC1475:BC1538" si="759">IF(AND($BB$1=8,$A1475=8,$BC$1=$B1475),E1475,"")</f>
        <v/>
      </c>
      <c r="BD1475" s="113" t="str">
        <f t="shared" ref="BD1475:BD1538" si="760">IF(AND($BB$1=8,$A1475=8,$BC$1=$B1475),F1475,"")</f>
        <v/>
      </c>
      <c r="BE1475" s="113" t="str">
        <f t="shared" ref="BE1475:BE1538" si="761">IF(AND($BB$1=8,$A1475=8,$BC$1=$B1475),G1475,"")</f>
        <v/>
      </c>
      <c r="BF1475" s="113" t="str">
        <f t="shared" ref="BF1475:BF1538" si="762">IF(AND($BB$1=8,$A1475=8,$BC$1=$B1475),H1475,"")</f>
        <v/>
      </c>
      <c r="BG1475" s="113" t="str">
        <f t="shared" ref="BG1475:BG1538" si="763">IF(AND($BB$1=8,$A1475=8,$BC$1=$B1475),I1475,"")</f>
        <v/>
      </c>
      <c r="BH1475" s="113" t="str">
        <f t="shared" ref="BH1475:BH1538" si="764">IF(AND($BB$1=8,$A1475=8,$BC$1=$B1475),J1475,"")</f>
        <v/>
      </c>
      <c r="BI1475" s="113" t="str">
        <f t="shared" ref="BI1475:BI1538" si="765">IF(AND($BB$1=8,$A1475=8,$BC$1=$B1475),K1475,"")</f>
        <v/>
      </c>
      <c r="BJ1475" s="113" t="str">
        <f t="shared" ref="BJ1475:BJ1538" si="766">IF(AND($BB$1=8,$A1475=8,$BC$1=$B1475),L1475,"")</f>
        <v/>
      </c>
      <c r="BK1475" s="113" t="str">
        <f t="shared" ref="BK1475:BK1538" si="767">IF(AND($BB$1=8,$A1475=8,$BC$1=$B1475),M1475,"")</f>
        <v/>
      </c>
      <c r="BL1475" s="113" t="str">
        <f t="shared" ref="BL1475:BL1538" si="768">IF(AND($BB$1=8,$A1475=8,$BC$1=$B1475),N1475,"")</f>
        <v/>
      </c>
      <c r="BM1475" s="113" t="str">
        <f t="shared" ref="BM1475:BM1538" si="769">IF(AND($BB$1=8,$A1475=8,$BC$1=$B1475),O1475,"")</f>
        <v/>
      </c>
      <c r="BN1475" s="113" t="str">
        <f t="shared" ref="BN1475:BN1538" si="770">IF(AND($BB$1=8,$A1475=8,$BC$1=$B1475),P1475,"")</f>
        <v/>
      </c>
    </row>
    <row r="1476" spans="1:66">
      <c r="A1476" s="111">
        <f>IF('Data Entry'!$H$4="","",'Data Entry'!$H$4)</f>
        <v>8</v>
      </c>
      <c r="B1476" s="111" t="str">
        <f>IF('Data Entry'!B1481="","",'Data Entry'!B1481)</f>
        <v/>
      </c>
      <c r="C1476" s="111" t="str">
        <f>IF('Data Entry'!C1481="","",'Data Entry'!C1481)</f>
        <v/>
      </c>
      <c r="D1476" s="114" t="str">
        <f>IF('Data Entry'!D1481="","",'Data Entry'!D1481)</f>
        <v/>
      </c>
      <c r="E1476" s="111" t="str">
        <f>IF('Data Entry'!E1481="","",UPPER('Data Entry'!E1481))</f>
        <v/>
      </c>
      <c r="F1476" s="111"/>
      <c r="G1476" s="111" t="str">
        <f>IF('Data Entry'!F1481="","",UPPER('Data Entry'!F1481))</f>
        <v/>
      </c>
      <c r="H1476" s="111"/>
      <c r="I1476" s="111"/>
      <c r="J1476" s="111"/>
      <c r="K1476" s="111" t="str">
        <f>IF('Data Entry'!G1481="","",'Data Entry'!G1481)</f>
        <v/>
      </c>
      <c r="L1476" s="111" t="str">
        <f>IF('Data Entry'!H1481="","",'Data Entry'!H1481)</f>
        <v/>
      </c>
      <c r="M1476" s="111"/>
      <c r="N1476" s="111"/>
      <c r="O1476" s="111"/>
      <c r="P1476" s="111"/>
      <c r="Q1476" s="111"/>
      <c r="R1476" s="111"/>
      <c r="S1476" s="111"/>
      <c r="T1476" s="111"/>
      <c r="U1476" s="111"/>
      <c r="V1476" s="111"/>
      <c r="W1476" s="111"/>
      <c r="X1476" s="111"/>
      <c r="Y1476" s="111"/>
      <c r="Z1476" s="111"/>
      <c r="AA1476" s="111"/>
      <c r="AB1476" s="111"/>
      <c r="AC1476" s="111"/>
      <c r="AD1476" s="111"/>
      <c r="AE1476" s="112"/>
      <c r="AF1476" s="68" t="str">
        <f>IF(AK1476="","",IF(AK1476&gt;0,COUNT($AG$2:AG1476),""))</f>
        <v/>
      </c>
      <c r="AG1476" s="113">
        <f t="shared" si="739"/>
        <v>8</v>
      </c>
      <c r="AH1476" s="113" t="str">
        <f t="shared" si="740"/>
        <v/>
      </c>
      <c r="AI1476" s="113" t="str">
        <f t="shared" si="741"/>
        <v/>
      </c>
      <c r="AJ1476" s="113" t="str">
        <f t="shared" si="742"/>
        <v/>
      </c>
      <c r="AK1476" s="113" t="str">
        <f t="shared" si="743"/>
        <v/>
      </c>
      <c r="AL1476" s="113">
        <f t="shared" si="744"/>
        <v>0</v>
      </c>
      <c r="AM1476" s="113" t="str">
        <f t="shared" si="745"/>
        <v/>
      </c>
      <c r="AN1476" s="113">
        <f t="shared" si="746"/>
        <v>0</v>
      </c>
      <c r="AO1476" s="113">
        <f t="shared" si="747"/>
        <v>0</v>
      </c>
      <c r="AP1476" s="113">
        <f t="shared" si="748"/>
        <v>0</v>
      </c>
      <c r="AQ1476" s="113" t="str">
        <f t="shared" si="749"/>
        <v/>
      </c>
      <c r="AR1476" s="113" t="str">
        <f t="shared" si="750"/>
        <v/>
      </c>
      <c r="AS1476" s="113">
        <f t="shared" si="751"/>
        <v>0</v>
      </c>
      <c r="AT1476" s="113">
        <f t="shared" si="752"/>
        <v>0</v>
      </c>
      <c r="AU1476" s="113">
        <f t="shared" si="753"/>
        <v>0</v>
      </c>
      <c r="AV1476" s="113">
        <f t="shared" si="754"/>
        <v>0</v>
      </c>
      <c r="AX1476" s="68" t="str">
        <f>IF(BC1476="","",IF(BC1476&gt;0,COUNT($AY$2:AY1476),""))</f>
        <v/>
      </c>
      <c r="AY1476" s="113" t="str">
        <f t="shared" si="755"/>
        <v/>
      </c>
      <c r="AZ1476" s="113" t="str">
        <f t="shared" si="756"/>
        <v/>
      </c>
      <c r="BA1476" s="113" t="str">
        <f t="shared" si="757"/>
        <v/>
      </c>
      <c r="BB1476" s="113" t="str">
        <f t="shared" si="758"/>
        <v/>
      </c>
      <c r="BC1476" s="113" t="str">
        <f t="shared" si="759"/>
        <v/>
      </c>
      <c r="BD1476" s="113" t="str">
        <f t="shared" si="760"/>
        <v/>
      </c>
      <c r="BE1476" s="113" t="str">
        <f t="shared" si="761"/>
        <v/>
      </c>
      <c r="BF1476" s="113" t="str">
        <f t="shared" si="762"/>
        <v/>
      </c>
      <c r="BG1476" s="113" t="str">
        <f t="shared" si="763"/>
        <v/>
      </c>
      <c r="BH1476" s="113" t="str">
        <f t="shared" si="764"/>
        <v/>
      </c>
      <c r="BI1476" s="113" t="str">
        <f t="shared" si="765"/>
        <v/>
      </c>
      <c r="BJ1476" s="113" t="str">
        <f t="shared" si="766"/>
        <v/>
      </c>
      <c r="BK1476" s="113" t="str">
        <f t="shared" si="767"/>
        <v/>
      </c>
      <c r="BL1476" s="113" t="str">
        <f t="shared" si="768"/>
        <v/>
      </c>
      <c r="BM1476" s="113" t="str">
        <f t="shared" si="769"/>
        <v/>
      </c>
      <c r="BN1476" s="113" t="str">
        <f t="shared" si="770"/>
        <v/>
      </c>
    </row>
    <row r="1477" spans="1:66">
      <c r="A1477" s="111">
        <f>IF('Data Entry'!$H$4="","",'Data Entry'!$H$4)</f>
        <v>8</v>
      </c>
      <c r="B1477" s="111" t="str">
        <f>IF('Data Entry'!B1482="","",'Data Entry'!B1482)</f>
        <v/>
      </c>
      <c r="C1477" s="111" t="str">
        <f>IF('Data Entry'!C1482="","",'Data Entry'!C1482)</f>
        <v/>
      </c>
      <c r="D1477" s="114" t="str">
        <f>IF('Data Entry'!D1482="","",'Data Entry'!D1482)</f>
        <v/>
      </c>
      <c r="E1477" s="111" t="str">
        <f>IF('Data Entry'!E1482="","",UPPER('Data Entry'!E1482))</f>
        <v/>
      </c>
      <c r="F1477" s="111"/>
      <c r="G1477" s="111" t="str">
        <f>IF('Data Entry'!F1482="","",UPPER('Data Entry'!F1482))</f>
        <v/>
      </c>
      <c r="H1477" s="111"/>
      <c r="I1477" s="111"/>
      <c r="J1477" s="111"/>
      <c r="K1477" s="111" t="str">
        <f>IF('Data Entry'!G1482="","",'Data Entry'!G1482)</f>
        <v/>
      </c>
      <c r="L1477" s="111" t="str">
        <f>IF('Data Entry'!H1482="","",'Data Entry'!H1482)</f>
        <v/>
      </c>
      <c r="M1477" s="111"/>
      <c r="N1477" s="111"/>
      <c r="O1477" s="111"/>
      <c r="P1477" s="111"/>
      <c r="Q1477" s="111"/>
      <c r="R1477" s="111"/>
      <c r="S1477" s="111"/>
      <c r="T1477" s="111"/>
      <c r="U1477" s="111"/>
      <c r="V1477" s="111"/>
      <c r="W1477" s="111"/>
      <c r="X1477" s="111"/>
      <c r="Y1477" s="111"/>
      <c r="Z1477" s="111"/>
      <c r="AA1477" s="111"/>
      <c r="AB1477" s="111"/>
      <c r="AC1477" s="111"/>
      <c r="AD1477" s="111"/>
      <c r="AE1477" s="112"/>
      <c r="AF1477" s="68" t="str">
        <f>IF(AK1477="","",IF(AK1477&gt;0,COUNT($AG$2:AG1477),""))</f>
        <v/>
      </c>
      <c r="AG1477" s="113">
        <f t="shared" si="739"/>
        <v>8</v>
      </c>
      <c r="AH1477" s="113" t="str">
        <f t="shared" si="740"/>
        <v/>
      </c>
      <c r="AI1477" s="113" t="str">
        <f t="shared" si="741"/>
        <v/>
      </c>
      <c r="AJ1477" s="113" t="str">
        <f t="shared" si="742"/>
        <v/>
      </c>
      <c r="AK1477" s="113" t="str">
        <f t="shared" si="743"/>
        <v/>
      </c>
      <c r="AL1477" s="113">
        <f t="shared" si="744"/>
        <v>0</v>
      </c>
      <c r="AM1477" s="113" t="str">
        <f t="shared" si="745"/>
        <v/>
      </c>
      <c r="AN1477" s="113">
        <f t="shared" si="746"/>
        <v>0</v>
      </c>
      <c r="AO1477" s="113">
        <f t="shared" si="747"/>
        <v>0</v>
      </c>
      <c r="AP1477" s="113">
        <f t="shared" si="748"/>
        <v>0</v>
      </c>
      <c r="AQ1477" s="113" t="str">
        <f t="shared" si="749"/>
        <v/>
      </c>
      <c r="AR1477" s="113" t="str">
        <f t="shared" si="750"/>
        <v/>
      </c>
      <c r="AS1477" s="113">
        <f t="shared" si="751"/>
        <v>0</v>
      </c>
      <c r="AT1477" s="113">
        <f t="shared" si="752"/>
        <v>0</v>
      </c>
      <c r="AU1477" s="113">
        <f t="shared" si="753"/>
        <v>0</v>
      </c>
      <c r="AV1477" s="113">
        <f t="shared" si="754"/>
        <v>0</v>
      </c>
      <c r="AX1477" s="68" t="str">
        <f>IF(BC1477="","",IF(BC1477&gt;0,COUNT($AY$2:AY1477),""))</f>
        <v/>
      </c>
      <c r="AY1477" s="113" t="str">
        <f t="shared" si="755"/>
        <v/>
      </c>
      <c r="AZ1477" s="113" t="str">
        <f t="shared" si="756"/>
        <v/>
      </c>
      <c r="BA1477" s="113" t="str">
        <f t="shared" si="757"/>
        <v/>
      </c>
      <c r="BB1477" s="113" t="str">
        <f t="shared" si="758"/>
        <v/>
      </c>
      <c r="BC1477" s="113" t="str">
        <f t="shared" si="759"/>
        <v/>
      </c>
      <c r="BD1477" s="113" t="str">
        <f t="shared" si="760"/>
        <v/>
      </c>
      <c r="BE1477" s="113" t="str">
        <f t="shared" si="761"/>
        <v/>
      </c>
      <c r="BF1477" s="113" t="str">
        <f t="shared" si="762"/>
        <v/>
      </c>
      <c r="BG1477" s="113" t="str">
        <f t="shared" si="763"/>
        <v/>
      </c>
      <c r="BH1477" s="113" t="str">
        <f t="shared" si="764"/>
        <v/>
      </c>
      <c r="BI1477" s="113" t="str">
        <f t="shared" si="765"/>
        <v/>
      </c>
      <c r="BJ1477" s="113" t="str">
        <f t="shared" si="766"/>
        <v/>
      </c>
      <c r="BK1477" s="113" t="str">
        <f t="shared" si="767"/>
        <v/>
      </c>
      <c r="BL1477" s="113" t="str">
        <f t="shared" si="768"/>
        <v/>
      </c>
      <c r="BM1477" s="113" t="str">
        <f t="shared" si="769"/>
        <v/>
      </c>
      <c r="BN1477" s="113" t="str">
        <f t="shared" si="770"/>
        <v/>
      </c>
    </row>
    <row r="1478" spans="1:66">
      <c r="A1478" s="111">
        <f>IF('Data Entry'!$H$4="","",'Data Entry'!$H$4)</f>
        <v>8</v>
      </c>
      <c r="B1478" s="111" t="str">
        <f>IF('Data Entry'!B1483="","",'Data Entry'!B1483)</f>
        <v/>
      </c>
      <c r="C1478" s="111" t="str">
        <f>IF('Data Entry'!C1483="","",'Data Entry'!C1483)</f>
        <v/>
      </c>
      <c r="D1478" s="114" t="str">
        <f>IF('Data Entry'!D1483="","",'Data Entry'!D1483)</f>
        <v/>
      </c>
      <c r="E1478" s="111" t="str">
        <f>IF('Data Entry'!E1483="","",UPPER('Data Entry'!E1483))</f>
        <v/>
      </c>
      <c r="F1478" s="111"/>
      <c r="G1478" s="111" t="str">
        <f>IF('Data Entry'!F1483="","",UPPER('Data Entry'!F1483))</f>
        <v/>
      </c>
      <c r="H1478" s="111"/>
      <c r="I1478" s="111"/>
      <c r="J1478" s="111"/>
      <c r="K1478" s="111" t="str">
        <f>IF('Data Entry'!G1483="","",'Data Entry'!G1483)</f>
        <v/>
      </c>
      <c r="L1478" s="111" t="str">
        <f>IF('Data Entry'!H1483="","",'Data Entry'!H1483)</f>
        <v/>
      </c>
      <c r="M1478" s="111"/>
      <c r="N1478" s="111"/>
      <c r="O1478" s="111"/>
      <c r="P1478" s="111"/>
      <c r="Q1478" s="111"/>
      <c r="R1478" s="111"/>
      <c r="S1478" s="111"/>
      <c r="T1478" s="111"/>
      <c r="U1478" s="111"/>
      <c r="V1478" s="111"/>
      <c r="W1478" s="111"/>
      <c r="X1478" s="111"/>
      <c r="Y1478" s="111"/>
      <c r="Z1478" s="111"/>
      <c r="AA1478" s="111"/>
      <c r="AB1478" s="111"/>
      <c r="AC1478" s="111"/>
      <c r="AD1478" s="111"/>
      <c r="AE1478" s="112"/>
      <c r="AF1478" s="68" t="str">
        <f>IF(AK1478="","",IF(AK1478&gt;0,COUNT($AG$2:AG1478),""))</f>
        <v/>
      </c>
      <c r="AG1478" s="113">
        <f t="shared" si="739"/>
        <v>8</v>
      </c>
      <c r="AH1478" s="113" t="str">
        <f t="shared" si="740"/>
        <v/>
      </c>
      <c r="AI1478" s="113" t="str">
        <f t="shared" si="741"/>
        <v/>
      </c>
      <c r="AJ1478" s="113" t="str">
        <f t="shared" si="742"/>
        <v/>
      </c>
      <c r="AK1478" s="113" t="str">
        <f t="shared" si="743"/>
        <v/>
      </c>
      <c r="AL1478" s="113">
        <f t="shared" si="744"/>
        <v>0</v>
      </c>
      <c r="AM1478" s="113" t="str">
        <f t="shared" si="745"/>
        <v/>
      </c>
      <c r="AN1478" s="113">
        <f t="shared" si="746"/>
        <v>0</v>
      </c>
      <c r="AO1478" s="113">
        <f t="shared" si="747"/>
        <v>0</v>
      </c>
      <c r="AP1478" s="113">
        <f t="shared" si="748"/>
        <v>0</v>
      </c>
      <c r="AQ1478" s="113" t="str">
        <f t="shared" si="749"/>
        <v/>
      </c>
      <c r="AR1478" s="113" t="str">
        <f t="shared" si="750"/>
        <v/>
      </c>
      <c r="AS1478" s="113">
        <f t="shared" si="751"/>
        <v>0</v>
      </c>
      <c r="AT1478" s="113">
        <f t="shared" si="752"/>
        <v>0</v>
      </c>
      <c r="AU1478" s="113">
        <f t="shared" si="753"/>
        <v>0</v>
      </c>
      <c r="AV1478" s="113">
        <f t="shared" si="754"/>
        <v>0</v>
      </c>
      <c r="AX1478" s="68" t="str">
        <f>IF(BC1478="","",IF(BC1478&gt;0,COUNT($AY$2:AY1478),""))</f>
        <v/>
      </c>
      <c r="AY1478" s="113" t="str">
        <f t="shared" si="755"/>
        <v/>
      </c>
      <c r="AZ1478" s="113" t="str">
        <f t="shared" si="756"/>
        <v/>
      </c>
      <c r="BA1478" s="113" t="str">
        <f t="shared" si="757"/>
        <v/>
      </c>
      <c r="BB1478" s="113" t="str">
        <f t="shared" si="758"/>
        <v/>
      </c>
      <c r="BC1478" s="113" t="str">
        <f t="shared" si="759"/>
        <v/>
      </c>
      <c r="BD1478" s="113" t="str">
        <f t="shared" si="760"/>
        <v/>
      </c>
      <c r="BE1478" s="113" t="str">
        <f t="shared" si="761"/>
        <v/>
      </c>
      <c r="BF1478" s="113" t="str">
        <f t="shared" si="762"/>
        <v/>
      </c>
      <c r="BG1478" s="113" t="str">
        <f t="shared" si="763"/>
        <v/>
      </c>
      <c r="BH1478" s="113" t="str">
        <f t="shared" si="764"/>
        <v/>
      </c>
      <c r="BI1478" s="113" t="str">
        <f t="shared" si="765"/>
        <v/>
      </c>
      <c r="BJ1478" s="113" t="str">
        <f t="shared" si="766"/>
        <v/>
      </c>
      <c r="BK1478" s="113" t="str">
        <f t="shared" si="767"/>
        <v/>
      </c>
      <c r="BL1478" s="113" t="str">
        <f t="shared" si="768"/>
        <v/>
      </c>
      <c r="BM1478" s="113" t="str">
        <f t="shared" si="769"/>
        <v/>
      </c>
      <c r="BN1478" s="113" t="str">
        <f t="shared" si="770"/>
        <v/>
      </c>
    </row>
    <row r="1479" spans="1:66">
      <c r="A1479" s="111">
        <f>IF('Data Entry'!$H$4="","",'Data Entry'!$H$4)</f>
        <v>8</v>
      </c>
      <c r="B1479" s="111" t="str">
        <f>IF('Data Entry'!B1484="","",'Data Entry'!B1484)</f>
        <v/>
      </c>
      <c r="C1479" s="111" t="str">
        <f>IF('Data Entry'!C1484="","",'Data Entry'!C1484)</f>
        <v/>
      </c>
      <c r="D1479" s="114" t="str">
        <f>IF('Data Entry'!D1484="","",'Data Entry'!D1484)</f>
        <v/>
      </c>
      <c r="E1479" s="111" t="str">
        <f>IF('Data Entry'!E1484="","",UPPER('Data Entry'!E1484))</f>
        <v/>
      </c>
      <c r="F1479" s="111"/>
      <c r="G1479" s="111" t="str">
        <f>IF('Data Entry'!F1484="","",UPPER('Data Entry'!F1484))</f>
        <v/>
      </c>
      <c r="H1479" s="111"/>
      <c r="I1479" s="111"/>
      <c r="J1479" s="111"/>
      <c r="K1479" s="111" t="str">
        <f>IF('Data Entry'!G1484="","",'Data Entry'!G1484)</f>
        <v/>
      </c>
      <c r="L1479" s="111" t="str">
        <f>IF('Data Entry'!H1484="","",'Data Entry'!H1484)</f>
        <v/>
      </c>
      <c r="M1479" s="111"/>
      <c r="N1479" s="111"/>
      <c r="O1479" s="111"/>
      <c r="P1479" s="111"/>
      <c r="Q1479" s="111"/>
      <c r="R1479" s="111"/>
      <c r="S1479" s="111"/>
      <c r="T1479" s="111"/>
      <c r="U1479" s="111"/>
      <c r="V1479" s="111"/>
      <c r="W1479" s="111"/>
      <c r="X1479" s="111"/>
      <c r="Y1479" s="111"/>
      <c r="Z1479" s="111"/>
      <c r="AA1479" s="111"/>
      <c r="AB1479" s="111"/>
      <c r="AC1479" s="111"/>
      <c r="AD1479" s="111"/>
      <c r="AE1479" s="112"/>
      <c r="AF1479" s="68" t="str">
        <f>IF(AK1479="","",IF(AK1479&gt;0,COUNT($AG$2:AG1479),""))</f>
        <v/>
      </c>
      <c r="AG1479" s="113">
        <f t="shared" si="739"/>
        <v>8</v>
      </c>
      <c r="AH1479" s="113" t="str">
        <f t="shared" si="740"/>
        <v/>
      </c>
      <c r="AI1479" s="113" t="str">
        <f t="shared" si="741"/>
        <v/>
      </c>
      <c r="AJ1479" s="113" t="str">
        <f t="shared" si="742"/>
        <v/>
      </c>
      <c r="AK1479" s="113" t="str">
        <f t="shared" si="743"/>
        <v/>
      </c>
      <c r="AL1479" s="113">
        <f t="shared" si="744"/>
        <v>0</v>
      </c>
      <c r="AM1479" s="113" t="str">
        <f t="shared" si="745"/>
        <v/>
      </c>
      <c r="AN1479" s="113">
        <f t="shared" si="746"/>
        <v>0</v>
      </c>
      <c r="AO1479" s="113">
        <f t="shared" si="747"/>
        <v>0</v>
      </c>
      <c r="AP1479" s="113">
        <f t="shared" si="748"/>
        <v>0</v>
      </c>
      <c r="AQ1479" s="113" t="str">
        <f t="shared" si="749"/>
        <v/>
      </c>
      <c r="AR1479" s="113" t="str">
        <f t="shared" si="750"/>
        <v/>
      </c>
      <c r="AS1479" s="113">
        <f t="shared" si="751"/>
        <v>0</v>
      </c>
      <c r="AT1479" s="113">
        <f t="shared" si="752"/>
        <v>0</v>
      </c>
      <c r="AU1479" s="113">
        <f t="shared" si="753"/>
        <v>0</v>
      </c>
      <c r="AV1479" s="113">
        <f t="shared" si="754"/>
        <v>0</v>
      </c>
      <c r="AX1479" s="68" t="str">
        <f>IF(BC1479="","",IF(BC1479&gt;0,COUNT($AY$2:AY1479),""))</f>
        <v/>
      </c>
      <c r="AY1479" s="113" t="str">
        <f t="shared" si="755"/>
        <v/>
      </c>
      <c r="AZ1479" s="113" t="str">
        <f t="shared" si="756"/>
        <v/>
      </c>
      <c r="BA1479" s="113" t="str">
        <f t="shared" si="757"/>
        <v/>
      </c>
      <c r="BB1479" s="113" t="str">
        <f t="shared" si="758"/>
        <v/>
      </c>
      <c r="BC1479" s="113" t="str">
        <f t="shared" si="759"/>
        <v/>
      </c>
      <c r="BD1479" s="113" t="str">
        <f t="shared" si="760"/>
        <v/>
      </c>
      <c r="BE1479" s="113" t="str">
        <f t="shared" si="761"/>
        <v/>
      </c>
      <c r="BF1479" s="113" t="str">
        <f t="shared" si="762"/>
        <v/>
      </c>
      <c r="BG1479" s="113" t="str">
        <f t="shared" si="763"/>
        <v/>
      </c>
      <c r="BH1479" s="113" t="str">
        <f t="shared" si="764"/>
        <v/>
      </c>
      <c r="BI1479" s="113" t="str">
        <f t="shared" si="765"/>
        <v/>
      </c>
      <c r="BJ1479" s="113" t="str">
        <f t="shared" si="766"/>
        <v/>
      </c>
      <c r="BK1479" s="113" t="str">
        <f t="shared" si="767"/>
        <v/>
      </c>
      <c r="BL1479" s="113" t="str">
        <f t="shared" si="768"/>
        <v/>
      </c>
      <c r="BM1479" s="113" t="str">
        <f t="shared" si="769"/>
        <v/>
      </c>
      <c r="BN1479" s="113" t="str">
        <f t="shared" si="770"/>
        <v/>
      </c>
    </row>
    <row r="1480" spans="1:66">
      <c r="A1480" s="111">
        <f>IF('Data Entry'!$H$4="","",'Data Entry'!$H$4)</f>
        <v>8</v>
      </c>
      <c r="B1480" s="111" t="str">
        <f>IF('Data Entry'!B1485="","",'Data Entry'!B1485)</f>
        <v/>
      </c>
      <c r="C1480" s="111" t="str">
        <f>IF('Data Entry'!C1485="","",'Data Entry'!C1485)</f>
        <v/>
      </c>
      <c r="D1480" s="114" t="str">
        <f>IF('Data Entry'!D1485="","",'Data Entry'!D1485)</f>
        <v/>
      </c>
      <c r="E1480" s="111" t="str">
        <f>IF('Data Entry'!E1485="","",UPPER('Data Entry'!E1485))</f>
        <v/>
      </c>
      <c r="F1480" s="111"/>
      <c r="G1480" s="111" t="str">
        <f>IF('Data Entry'!F1485="","",UPPER('Data Entry'!F1485))</f>
        <v/>
      </c>
      <c r="H1480" s="111"/>
      <c r="I1480" s="111"/>
      <c r="J1480" s="111"/>
      <c r="K1480" s="111" t="str">
        <f>IF('Data Entry'!G1485="","",'Data Entry'!G1485)</f>
        <v/>
      </c>
      <c r="L1480" s="111" t="str">
        <f>IF('Data Entry'!H1485="","",'Data Entry'!H1485)</f>
        <v/>
      </c>
      <c r="M1480" s="111"/>
      <c r="N1480" s="111"/>
      <c r="O1480" s="111"/>
      <c r="P1480" s="111"/>
      <c r="Q1480" s="111"/>
      <c r="R1480" s="111"/>
      <c r="S1480" s="111"/>
      <c r="T1480" s="111"/>
      <c r="U1480" s="111"/>
      <c r="V1480" s="111"/>
      <c r="W1480" s="111"/>
      <c r="X1480" s="111"/>
      <c r="Y1480" s="111"/>
      <c r="Z1480" s="111"/>
      <c r="AA1480" s="111"/>
      <c r="AB1480" s="111"/>
      <c r="AC1480" s="111"/>
      <c r="AD1480" s="111"/>
      <c r="AE1480" s="112"/>
      <c r="AF1480" s="68" t="str">
        <f>IF(AK1480="","",IF(AK1480&gt;0,COUNT($AG$2:AG1480),""))</f>
        <v/>
      </c>
      <c r="AG1480" s="113">
        <f t="shared" si="739"/>
        <v>8</v>
      </c>
      <c r="AH1480" s="113" t="str">
        <f t="shared" si="740"/>
        <v/>
      </c>
      <c r="AI1480" s="113" t="str">
        <f t="shared" si="741"/>
        <v/>
      </c>
      <c r="AJ1480" s="113" t="str">
        <f t="shared" si="742"/>
        <v/>
      </c>
      <c r="AK1480" s="113" t="str">
        <f t="shared" si="743"/>
        <v/>
      </c>
      <c r="AL1480" s="113">
        <f t="shared" si="744"/>
        <v>0</v>
      </c>
      <c r="AM1480" s="113" t="str">
        <f t="shared" si="745"/>
        <v/>
      </c>
      <c r="AN1480" s="113">
        <f t="shared" si="746"/>
        <v>0</v>
      </c>
      <c r="AO1480" s="113">
        <f t="shared" si="747"/>
        <v>0</v>
      </c>
      <c r="AP1480" s="113">
        <f t="shared" si="748"/>
        <v>0</v>
      </c>
      <c r="AQ1480" s="113" t="str">
        <f t="shared" si="749"/>
        <v/>
      </c>
      <c r="AR1480" s="113" t="str">
        <f t="shared" si="750"/>
        <v/>
      </c>
      <c r="AS1480" s="113">
        <f t="shared" si="751"/>
        <v>0</v>
      </c>
      <c r="AT1480" s="113">
        <f t="shared" si="752"/>
        <v>0</v>
      </c>
      <c r="AU1480" s="113">
        <f t="shared" si="753"/>
        <v>0</v>
      </c>
      <c r="AV1480" s="113">
        <f t="shared" si="754"/>
        <v>0</v>
      </c>
      <c r="AX1480" s="68" t="str">
        <f>IF(BC1480="","",IF(BC1480&gt;0,COUNT($AY$2:AY1480),""))</f>
        <v/>
      </c>
      <c r="AY1480" s="113" t="str">
        <f t="shared" si="755"/>
        <v/>
      </c>
      <c r="AZ1480" s="113" t="str">
        <f t="shared" si="756"/>
        <v/>
      </c>
      <c r="BA1480" s="113" t="str">
        <f t="shared" si="757"/>
        <v/>
      </c>
      <c r="BB1480" s="113" t="str">
        <f t="shared" si="758"/>
        <v/>
      </c>
      <c r="BC1480" s="113" t="str">
        <f t="shared" si="759"/>
        <v/>
      </c>
      <c r="BD1480" s="113" t="str">
        <f t="shared" si="760"/>
        <v/>
      </c>
      <c r="BE1480" s="113" t="str">
        <f t="shared" si="761"/>
        <v/>
      </c>
      <c r="BF1480" s="113" t="str">
        <f t="shared" si="762"/>
        <v/>
      </c>
      <c r="BG1480" s="113" t="str">
        <f t="shared" si="763"/>
        <v/>
      </c>
      <c r="BH1480" s="113" t="str">
        <f t="shared" si="764"/>
        <v/>
      </c>
      <c r="BI1480" s="113" t="str">
        <f t="shared" si="765"/>
        <v/>
      </c>
      <c r="BJ1480" s="113" t="str">
        <f t="shared" si="766"/>
        <v/>
      </c>
      <c r="BK1480" s="113" t="str">
        <f t="shared" si="767"/>
        <v/>
      </c>
      <c r="BL1480" s="113" t="str">
        <f t="shared" si="768"/>
        <v/>
      </c>
      <c r="BM1480" s="113" t="str">
        <f t="shared" si="769"/>
        <v/>
      </c>
      <c r="BN1480" s="113" t="str">
        <f t="shared" si="770"/>
        <v/>
      </c>
    </row>
    <row r="1481" spans="1:66">
      <c r="A1481" s="111">
        <f>IF('Data Entry'!$H$4="","",'Data Entry'!$H$4)</f>
        <v>8</v>
      </c>
      <c r="B1481" s="111" t="str">
        <f>IF('Data Entry'!B1486="","",'Data Entry'!B1486)</f>
        <v/>
      </c>
      <c r="C1481" s="111" t="str">
        <f>IF('Data Entry'!C1486="","",'Data Entry'!C1486)</f>
        <v/>
      </c>
      <c r="D1481" s="114" t="str">
        <f>IF('Data Entry'!D1486="","",'Data Entry'!D1486)</f>
        <v/>
      </c>
      <c r="E1481" s="111" t="str">
        <f>IF('Data Entry'!E1486="","",UPPER('Data Entry'!E1486))</f>
        <v/>
      </c>
      <c r="F1481" s="111"/>
      <c r="G1481" s="111" t="str">
        <f>IF('Data Entry'!F1486="","",UPPER('Data Entry'!F1486))</f>
        <v/>
      </c>
      <c r="H1481" s="111"/>
      <c r="I1481" s="111"/>
      <c r="J1481" s="111"/>
      <c r="K1481" s="111" t="str">
        <f>IF('Data Entry'!G1486="","",'Data Entry'!G1486)</f>
        <v/>
      </c>
      <c r="L1481" s="111" t="str">
        <f>IF('Data Entry'!H1486="","",'Data Entry'!H1486)</f>
        <v/>
      </c>
      <c r="M1481" s="111"/>
      <c r="N1481" s="111"/>
      <c r="O1481" s="111"/>
      <c r="P1481" s="111"/>
      <c r="Q1481" s="111"/>
      <c r="R1481" s="111"/>
      <c r="S1481" s="111"/>
      <c r="T1481" s="111"/>
      <c r="U1481" s="111"/>
      <c r="V1481" s="111"/>
      <c r="W1481" s="111"/>
      <c r="X1481" s="111"/>
      <c r="Y1481" s="111"/>
      <c r="Z1481" s="111"/>
      <c r="AA1481" s="111"/>
      <c r="AB1481" s="111"/>
      <c r="AC1481" s="111"/>
      <c r="AD1481" s="111"/>
      <c r="AE1481" s="112"/>
      <c r="AF1481" s="68" t="str">
        <f>IF(AK1481="","",IF(AK1481&gt;0,COUNT($AG$2:AG1481),""))</f>
        <v/>
      </c>
      <c r="AG1481" s="113">
        <f t="shared" si="739"/>
        <v>8</v>
      </c>
      <c r="AH1481" s="113" t="str">
        <f t="shared" si="740"/>
        <v/>
      </c>
      <c r="AI1481" s="113" t="str">
        <f t="shared" si="741"/>
        <v/>
      </c>
      <c r="AJ1481" s="113" t="str">
        <f t="shared" si="742"/>
        <v/>
      </c>
      <c r="AK1481" s="113" t="str">
        <f t="shared" si="743"/>
        <v/>
      </c>
      <c r="AL1481" s="113">
        <f t="shared" si="744"/>
        <v>0</v>
      </c>
      <c r="AM1481" s="113" t="str">
        <f t="shared" si="745"/>
        <v/>
      </c>
      <c r="AN1481" s="113">
        <f t="shared" si="746"/>
        <v>0</v>
      </c>
      <c r="AO1481" s="113">
        <f t="shared" si="747"/>
        <v>0</v>
      </c>
      <c r="AP1481" s="113">
        <f t="shared" si="748"/>
        <v>0</v>
      </c>
      <c r="AQ1481" s="113" t="str">
        <f t="shared" si="749"/>
        <v/>
      </c>
      <c r="AR1481" s="113" t="str">
        <f t="shared" si="750"/>
        <v/>
      </c>
      <c r="AS1481" s="113">
        <f t="shared" si="751"/>
        <v>0</v>
      </c>
      <c r="AT1481" s="113">
        <f t="shared" si="752"/>
        <v>0</v>
      </c>
      <c r="AU1481" s="113">
        <f t="shared" si="753"/>
        <v>0</v>
      </c>
      <c r="AV1481" s="113">
        <f t="shared" si="754"/>
        <v>0</v>
      </c>
      <c r="AX1481" s="68" t="str">
        <f>IF(BC1481="","",IF(BC1481&gt;0,COUNT($AY$2:AY1481),""))</f>
        <v/>
      </c>
      <c r="AY1481" s="113" t="str">
        <f t="shared" si="755"/>
        <v/>
      </c>
      <c r="AZ1481" s="113" t="str">
        <f t="shared" si="756"/>
        <v/>
      </c>
      <c r="BA1481" s="113" t="str">
        <f t="shared" si="757"/>
        <v/>
      </c>
      <c r="BB1481" s="113" t="str">
        <f t="shared" si="758"/>
        <v/>
      </c>
      <c r="BC1481" s="113" t="str">
        <f t="shared" si="759"/>
        <v/>
      </c>
      <c r="BD1481" s="113" t="str">
        <f t="shared" si="760"/>
        <v/>
      </c>
      <c r="BE1481" s="113" t="str">
        <f t="shared" si="761"/>
        <v/>
      </c>
      <c r="BF1481" s="113" t="str">
        <f t="shared" si="762"/>
        <v/>
      </c>
      <c r="BG1481" s="113" t="str">
        <f t="shared" si="763"/>
        <v/>
      </c>
      <c r="BH1481" s="113" t="str">
        <f t="shared" si="764"/>
        <v/>
      </c>
      <c r="BI1481" s="113" t="str">
        <f t="shared" si="765"/>
        <v/>
      </c>
      <c r="BJ1481" s="113" t="str">
        <f t="shared" si="766"/>
        <v/>
      </c>
      <c r="BK1481" s="113" t="str">
        <f t="shared" si="767"/>
        <v/>
      </c>
      <c r="BL1481" s="113" t="str">
        <f t="shared" si="768"/>
        <v/>
      </c>
      <c r="BM1481" s="113" t="str">
        <f t="shared" si="769"/>
        <v/>
      </c>
      <c r="BN1481" s="113" t="str">
        <f t="shared" si="770"/>
        <v/>
      </c>
    </row>
    <row r="1482" spans="1:66">
      <c r="A1482" s="111">
        <f>IF('Data Entry'!$H$4="","",'Data Entry'!$H$4)</f>
        <v>8</v>
      </c>
      <c r="B1482" s="111" t="str">
        <f>IF('Data Entry'!B1487="","",'Data Entry'!B1487)</f>
        <v/>
      </c>
      <c r="C1482" s="111" t="str">
        <f>IF('Data Entry'!C1487="","",'Data Entry'!C1487)</f>
        <v/>
      </c>
      <c r="D1482" s="114" t="str">
        <f>IF('Data Entry'!D1487="","",'Data Entry'!D1487)</f>
        <v/>
      </c>
      <c r="E1482" s="111" t="str">
        <f>IF('Data Entry'!E1487="","",UPPER('Data Entry'!E1487))</f>
        <v/>
      </c>
      <c r="F1482" s="111"/>
      <c r="G1482" s="111" t="str">
        <f>IF('Data Entry'!F1487="","",UPPER('Data Entry'!F1487))</f>
        <v/>
      </c>
      <c r="H1482" s="111"/>
      <c r="I1482" s="111"/>
      <c r="J1482" s="111"/>
      <c r="K1482" s="111" t="str">
        <f>IF('Data Entry'!G1487="","",'Data Entry'!G1487)</f>
        <v/>
      </c>
      <c r="L1482" s="111" t="str">
        <f>IF('Data Entry'!H1487="","",'Data Entry'!H1487)</f>
        <v/>
      </c>
      <c r="M1482" s="111"/>
      <c r="N1482" s="111"/>
      <c r="O1482" s="111"/>
      <c r="P1482" s="111"/>
      <c r="Q1482" s="111"/>
      <c r="R1482" s="111"/>
      <c r="S1482" s="111"/>
      <c r="T1482" s="111"/>
      <c r="U1482" s="111"/>
      <c r="V1482" s="111"/>
      <c r="W1482" s="111"/>
      <c r="X1482" s="111"/>
      <c r="Y1482" s="111"/>
      <c r="Z1482" s="111"/>
      <c r="AA1482" s="111"/>
      <c r="AB1482" s="111"/>
      <c r="AC1482" s="111"/>
      <c r="AD1482" s="111"/>
      <c r="AE1482" s="112"/>
      <c r="AF1482" s="68" t="str">
        <f>IF(AK1482="","",IF(AK1482&gt;0,COUNT($AG$2:AG1482),""))</f>
        <v/>
      </c>
      <c r="AG1482" s="113">
        <f t="shared" si="739"/>
        <v>8</v>
      </c>
      <c r="AH1482" s="113" t="str">
        <f t="shared" si="740"/>
        <v/>
      </c>
      <c r="AI1482" s="113" t="str">
        <f t="shared" si="741"/>
        <v/>
      </c>
      <c r="AJ1482" s="113" t="str">
        <f t="shared" si="742"/>
        <v/>
      </c>
      <c r="AK1482" s="113" t="str">
        <f t="shared" si="743"/>
        <v/>
      </c>
      <c r="AL1482" s="113">
        <f t="shared" si="744"/>
        <v>0</v>
      </c>
      <c r="AM1482" s="113" t="str">
        <f t="shared" si="745"/>
        <v/>
      </c>
      <c r="AN1482" s="113">
        <f t="shared" si="746"/>
        <v>0</v>
      </c>
      <c r="AO1482" s="113">
        <f t="shared" si="747"/>
        <v>0</v>
      </c>
      <c r="AP1482" s="113">
        <f t="shared" si="748"/>
        <v>0</v>
      </c>
      <c r="AQ1482" s="113" t="str">
        <f t="shared" si="749"/>
        <v/>
      </c>
      <c r="AR1482" s="113" t="str">
        <f t="shared" si="750"/>
        <v/>
      </c>
      <c r="AS1482" s="113">
        <f t="shared" si="751"/>
        <v>0</v>
      </c>
      <c r="AT1482" s="113">
        <f t="shared" si="752"/>
        <v>0</v>
      </c>
      <c r="AU1482" s="113">
        <f t="shared" si="753"/>
        <v>0</v>
      </c>
      <c r="AV1482" s="113">
        <f t="shared" si="754"/>
        <v>0</v>
      </c>
      <c r="AX1482" s="68" t="str">
        <f>IF(BC1482="","",IF(BC1482&gt;0,COUNT($AY$2:AY1482),""))</f>
        <v/>
      </c>
      <c r="AY1482" s="113" t="str">
        <f t="shared" si="755"/>
        <v/>
      </c>
      <c r="AZ1482" s="113" t="str">
        <f t="shared" si="756"/>
        <v/>
      </c>
      <c r="BA1482" s="113" t="str">
        <f t="shared" si="757"/>
        <v/>
      </c>
      <c r="BB1482" s="113" t="str">
        <f t="shared" si="758"/>
        <v/>
      </c>
      <c r="BC1482" s="113" t="str">
        <f t="shared" si="759"/>
        <v/>
      </c>
      <c r="BD1482" s="113" t="str">
        <f t="shared" si="760"/>
        <v/>
      </c>
      <c r="BE1482" s="113" t="str">
        <f t="shared" si="761"/>
        <v/>
      </c>
      <c r="BF1482" s="113" t="str">
        <f t="shared" si="762"/>
        <v/>
      </c>
      <c r="BG1482" s="113" t="str">
        <f t="shared" si="763"/>
        <v/>
      </c>
      <c r="BH1482" s="113" t="str">
        <f t="shared" si="764"/>
        <v/>
      </c>
      <c r="BI1482" s="113" t="str">
        <f t="shared" si="765"/>
        <v/>
      </c>
      <c r="BJ1482" s="113" t="str">
        <f t="shared" si="766"/>
        <v/>
      </c>
      <c r="BK1482" s="113" t="str">
        <f t="shared" si="767"/>
        <v/>
      </c>
      <c r="BL1482" s="113" t="str">
        <f t="shared" si="768"/>
        <v/>
      </c>
      <c r="BM1482" s="113" t="str">
        <f t="shared" si="769"/>
        <v/>
      </c>
      <c r="BN1482" s="113" t="str">
        <f t="shared" si="770"/>
        <v/>
      </c>
    </row>
    <row r="1483" spans="1:66">
      <c r="A1483" s="111">
        <f>IF('Data Entry'!$H$4="","",'Data Entry'!$H$4)</f>
        <v>8</v>
      </c>
      <c r="B1483" s="111" t="str">
        <f>IF('Data Entry'!B1488="","",'Data Entry'!B1488)</f>
        <v/>
      </c>
      <c r="C1483" s="111" t="str">
        <f>IF('Data Entry'!C1488="","",'Data Entry'!C1488)</f>
        <v/>
      </c>
      <c r="D1483" s="114" t="str">
        <f>IF('Data Entry'!D1488="","",'Data Entry'!D1488)</f>
        <v/>
      </c>
      <c r="E1483" s="111" t="str">
        <f>IF('Data Entry'!E1488="","",UPPER('Data Entry'!E1488))</f>
        <v/>
      </c>
      <c r="F1483" s="111"/>
      <c r="G1483" s="111" t="str">
        <f>IF('Data Entry'!F1488="","",UPPER('Data Entry'!F1488))</f>
        <v/>
      </c>
      <c r="H1483" s="111"/>
      <c r="I1483" s="111"/>
      <c r="J1483" s="111"/>
      <c r="K1483" s="111" t="str">
        <f>IF('Data Entry'!G1488="","",'Data Entry'!G1488)</f>
        <v/>
      </c>
      <c r="L1483" s="111" t="str">
        <f>IF('Data Entry'!H1488="","",'Data Entry'!H1488)</f>
        <v/>
      </c>
      <c r="M1483" s="111"/>
      <c r="N1483" s="111"/>
      <c r="O1483" s="111"/>
      <c r="P1483" s="111"/>
      <c r="Q1483" s="111"/>
      <c r="R1483" s="111"/>
      <c r="S1483" s="111"/>
      <c r="T1483" s="111"/>
      <c r="U1483" s="111"/>
      <c r="V1483" s="111"/>
      <c r="W1483" s="111"/>
      <c r="X1483" s="111"/>
      <c r="Y1483" s="111"/>
      <c r="Z1483" s="111"/>
      <c r="AA1483" s="111"/>
      <c r="AB1483" s="111"/>
      <c r="AC1483" s="111"/>
      <c r="AD1483" s="111"/>
      <c r="AE1483" s="112"/>
      <c r="AF1483" s="68" t="str">
        <f>IF(AK1483="","",IF(AK1483&gt;0,COUNT($AG$2:AG1483),""))</f>
        <v/>
      </c>
      <c r="AG1483" s="113">
        <f t="shared" si="739"/>
        <v>8</v>
      </c>
      <c r="AH1483" s="113" t="str">
        <f t="shared" si="740"/>
        <v/>
      </c>
      <c r="AI1483" s="113" t="str">
        <f t="shared" si="741"/>
        <v/>
      </c>
      <c r="AJ1483" s="113" t="str">
        <f t="shared" si="742"/>
        <v/>
      </c>
      <c r="AK1483" s="113" t="str">
        <f t="shared" si="743"/>
        <v/>
      </c>
      <c r="AL1483" s="113">
        <f t="shared" si="744"/>
        <v>0</v>
      </c>
      <c r="AM1483" s="113" t="str">
        <f t="shared" si="745"/>
        <v/>
      </c>
      <c r="AN1483" s="113">
        <f t="shared" si="746"/>
        <v>0</v>
      </c>
      <c r="AO1483" s="113">
        <f t="shared" si="747"/>
        <v>0</v>
      </c>
      <c r="AP1483" s="113">
        <f t="shared" si="748"/>
        <v>0</v>
      </c>
      <c r="AQ1483" s="113" t="str">
        <f t="shared" si="749"/>
        <v/>
      </c>
      <c r="AR1483" s="113" t="str">
        <f t="shared" si="750"/>
        <v/>
      </c>
      <c r="AS1483" s="113">
        <f t="shared" si="751"/>
        <v>0</v>
      </c>
      <c r="AT1483" s="113">
        <f t="shared" si="752"/>
        <v>0</v>
      </c>
      <c r="AU1483" s="113">
        <f t="shared" si="753"/>
        <v>0</v>
      </c>
      <c r="AV1483" s="113">
        <f t="shared" si="754"/>
        <v>0</v>
      </c>
      <c r="AX1483" s="68" t="str">
        <f>IF(BC1483="","",IF(BC1483&gt;0,COUNT($AY$2:AY1483),""))</f>
        <v/>
      </c>
      <c r="AY1483" s="113" t="str">
        <f t="shared" si="755"/>
        <v/>
      </c>
      <c r="AZ1483" s="113" t="str">
        <f t="shared" si="756"/>
        <v/>
      </c>
      <c r="BA1483" s="113" t="str">
        <f t="shared" si="757"/>
        <v/>
      </c>
      <c r="BB1483" s="113" t="str">
        <f t="shared" si="758"/>
        <v/>
      </c>
      <c r="BC1483" s="113" t="str">
        <f t="shared" si="759"/>
        <v/>
      </c>
      <c r="BD1483" s="113" t="str">
        <f t="shared" si="760"/>
        <v/>
      </c>
      <c r="BE1483" s="113" t="str">
        <f t="shared" si="761"/>
        <v/>
      </c>
      <c r="BF1483" s="113" t="str">
        <f t="shared" si="762"/>
        <v/>
      </c>
      <c r="BG1483" s="113" t="str">
        <f t="shared" si="763"/>
        <v/>
      </c>
      <c r="BH1483" s="113" t="str">
        <f t="shared" si="764"/>
        <v/>
      </c>
      <c r="BI1483" s="113" t="str">
        <f t="shared" si="765"/>
        <v/>
      </c>
      <c r="BJ1483" s="113" t="str">
        <f t="shared" si="766"/>
        <v/>
      </c>
      <c r="BK1483" s="113" t="str">
        <f t="shared" si="767"/>
        <v/>
      </c>
      <c r="BL1483" s="113" t="str">
        <f t="shared" si="768"/>
        <v/>
      </c>
      <c r="BM1483" s="113" t="str">
        <f t="shared" si="769"/>
        <v/>
      </c>
      <c r="BN1483" s="113" t="str">
        <f t="shared" si="770"/>
        <v/>
      </c>
    </row>
    <row r="1484" spans="1:66">
      <c r="A1484" s="111">
        <f>IF('Data Entry'!$H$4="","",'Data Entry'!$H$4)</f>
        <v>8</v>
      </c>
      <c r="B1484" s="111" t="str">
        <f>IF('Data Entry'!B1489="","",'Data Entry'!B1489)</f>
        <v/>
      </c>
      <c r="C1484" s="111" t="str">
        <f>IF('Data Entry'!C1489="","",'Data Entry'!C1489)</f>
        <v/>
      </c>
      <c r="D1484" s="114" t="str">
        <f>IF('Data Entry'!D1489="","",'Data Entry'!D1489)</f>
        <v/>
      </c>
      <c r="E1484" s="111" t="str">
        <f>IF('Data Entry'!E1489="","",UPPER('Data Entry'!E1489))</f>
        <v/>
      </c>
      <c r="F1484" s="111"/>
      <c r="G1484" s="111" t="str">
        <f>IF('Data Entry'!F1489="","",UPPER('Data Entry'!F1489))</f>
        <v/>
      </c>
      <c r="H1484" s="111"/>
      <c r="I1484" s="111"/>
      <c r="J1484" s="111"/>
      <c r="K1484" s="111" t="str">
        <f>IF('Data Entry'!G1489="","",'Data Entry'!G1489)</f>
        <v/>
      </c>
      <c r="L1484" s="111" t="str">
        <f>IF('Data Entry'!H1489="","",'Data Entry'!H1489)</f>
        <v/>
      </c>
      <c r="M1484" s="111"/>
      <c r="N1484" s="111"/>
      <c r="O1484" s="111"/>
      <c r="P1484" s="111"/>
      <c r="Q1484" s="111"/>
      <c r="R1484" s="111"/>
      <c r="S1484" s="111"/>
      <c r="T1484" s="111"/>
      <c r="U1484" s="111"/>
      <c r="V1484" s="111"/>
      <c r="W1484" s="111"/>
      <c r="X1484" s="111"/>
      <c r="Y1484" s="111"/>
      <c r="Z1484" s="111"/>
      <c r="AA1484" s="111"/>
      <c r="AB1484" s="111"/>
      <c r="AC1484" s="111"/>
      <c r="AD1484" s="111"/>
      <c r="AE1484" s="112"/>
      <c r="AF1484" s="68" t="str">
        <f>IF(AK1484="","",IF(AK1484&gt;0,COUNT($AG$2:AG1484),""))</f>
        <v/>
      </c>
      <c r="AG1484" s="113">
        <f t="shared" si="739"/>
        <v>8</v>
      </c>
      <c r="AH1484" s="113" t="str">
        <f t="shared" si="740"/>
        <v/>
      </c>
      <c r="AI1484" s="113" t="str">
        <f t="shared" si="741"/>
        <v/>
      </c>
      <c r="AJ1484" s="113" t="str">
        <f t="shared" si="742"/>
        <v/>
      </c>
      <c r="AK1484" s="113" t="str">
        <f t="shared" si="743"/>
        <v/>
      </c>
      <c r="AL1484" s="113">
        <f t="shared" si="744"/>
        <v>0</v>
      </c>
      <c r="AM1484" s="113" t="str">
        <f t="shared" si="745"/>
        <v/>
      </c>
      <c r="AN1484" s="113">
        <f t="shared" si="746"/>
        <v>0</v>
      </c>
      <c r="AO1484" s="113">
        <f t="shared" si="747"/>
        <v>0</v>
      </c>
      <c r="AP1484" s="113">
        <f t="shared" si="748"/>
        <v>0</v>
      </c>
      <c r="AQ1484" s="113" t="str">
        <f t="shared" si="749"/>
        <v/>
      </c>
      <c r="AR1484" s="113" t="str">
        <f t="shared" si="750"/>
        <v/>
      </c>
      <c r="AS1484" s="113">
        <f t="shared" si="751"/>
        <v>0</v>
      </c>
      <c r="AT1484" s="113">
        <f t="shared" si="752"/>
        <v>0</v>
      </c>
      <c r="AU1484" s="113">
        <f t="shared" si="753"/>
        <v>0</v>
      </c>
      <c r="AV1484" s="113">
        <f t="shared" si="754"/>
        <v>0</v>
      </c>
      <c r="AX1484" s="68" t="str">
        <f>IF(BC1484="","",IF(BC1484&gt;0,COUNT($AY$2:AY1484),""))</f>
        <v/>
      </c>
      <c r="AY1484" s="113" t="str">
        <f t="shared" si="755"/>
        <v/>
      </c>
      <c r="AZ1484" s="113" t="str">
        <f t="shared" si="756"/>
        <v/>
      </c>
      <c r="BA1484" s="113" t="str">
        <f t="shared" si="757"/>
        <v/>
      </c>
      <c r="BB1484" s="113" t="str">
        <f t="shared" si="758"/>
        <v/>
      </c>
      <c r="BC1484" s="113" t="str">
        <f t="shared" si="759"/>
        <v/>
      </c>
      <c r="BD1484" s="113" t="str">
        <f t="shared" si="760"/>
        <v/>
      </c>
      <c r="BE1484" s="113" t="str">
        <f t="shared" si="761"/>
        <v/>
      </c>
      <c r="BF1484" s="113" t="str">
        <f t="shared" si="762"/>
        <v/>
      </c>
      <c r="BG1484" s="113" t="str">
        <f t="shared" si="763"/>
        <v/>
      </c>
      <c r="BH1484" s="113" t="str">
        <f t="shared" si="764"/>
        <v/>
      </c>
      <c r="BI1484" s="113" t="str">
        <f t="shared" si="765"/>
        <v/>
      </c>
      <c r="BJ1484" s="113" t="str">
        <f t="shared" si="766"/>
        <v/>
      </c>
      <c r="BK1484" s="113" t="str">
        <f t="shared" si="767"/>
        <v/>
      </c>
      <c r="BL1484" s="113" t="str">
        <f t="shared" si="768"/>
        <v/>
      </c>
      <c r="BM1484" s="113" t="str">
        <f t="shared" si="769"/>
        <v/>
      </c>
      <c r="BN1484" s="113" t="str">
        <f t="shared" si="770"/>
        <v/>
      </c>
    </row>
    <row r="1485" spans="1:66">
      <c r="A1485" s="111">
        <f>IF('Data Entry'!$H$4="","",'Data Entry'!$H$4)</f>
        <v>8</v>
      </c>
      <c r="B1485" s="111" t="str">
        <f>IF('Data Entry'!B1490="","",'Data Entry'!B1490)</f>
        <v/>
      </c>
      <c r="C1485" s="111" t="str">
        <f>IF('Data Entry'!C1490="","",'Data Entry'!C1490)</f>
        <v/>
      </c>
      <c r="D1485" s="114" t="str">
        <f>IF('Data Entry'!D1490="","",'Data Entry'!D1490)</f>
        <v/>
      </c>
      <c r="E1485" s="111" t="str">
        <f>IF('Data Entry'!E1490="","",UPPER('Data Entry'!E1490))</f>
        <v/>
      </c>
      <c r="F1485" s="111"/>
      <c r="G1485" s="111" t="str">
        <f>IF('Data Entry'!F1490="","",UPPER('Data Entry'!F1490))</f>
        <v/>
      </c>
      <c r="H1485" s="111"/>
      <c r="I1485" s="111"/>
      <c r="J1485" s="111"/>
      <c r="K1485" s="111" t="str">
        <f>IF('Data Entry'!G1490="","",'Data Entry'!G1490)</f>
        <v/>
      </c>
      <c r="L1485" s="111" t="str">
        <f>IF('Data Entry'!H1490="","",'Data Entry'!H1490)</f>
        <v/>
      </c>
      <c r="M1485" s="111"/>
      <c r="N1485" s="111"/>
      <c r="O1485" s="111"/>
      <c r="P1485" s="111"/>
      <c r="Q1485" s="111"/>
      <c r="R1485" s="111"/>
      <c r="S1485" s="111"/>
      <c r="T1485" s="111"/>
      <c r="U1485" s="111"/>
      <c r="V1485" s="111"/>
      <c r="W1485" s="111"/>
      <c r="X1485" s="111"/>
      <c r="Y1485" s="111"/>
      <c r="Z1485" s="111"/>
      <c r="AA1485" s="111"/>
      <c r="AB1485" s="111"/>
      <c r="AC1485" s="111"/>
      <c r="AD1485" s="111"/>
      <c r="AE1485" s="112"/>
      <c r="AF1485" s="68" t="str">
        <f>IF(AK1485="","",IF(AK1485&gt;0,COUNT($AG$2:AG1485),""))</f>
        <v/>
      </c>
      <c r="AG1485" s="113">
        <f t="shared" si="739"/>
        <v>8</v>
      </c>
      <c r="AH1485" s="113" t="str">
        <f t="shared" si="740"/>
        <v/>
      </c>
      <c r="AI1485" s="113" t="str">
        <f t="shared" si="741"/>
        <v/>
      </c>
      <c r="AJ1485" s="113" t="str">
        <f t="shared" si="742"/>
        <v/>
      </c>
      <c r="AK1485" s="113" t="str">
        <f t="shared" si="743"/>
        <v/>
      </c>
      <c r="AL1485" s="113">
        <f t="shared" si="744"/>
        <v>0</v>
      </c>
      <c r="AM1485" s="113" t="str">
        <f t="shared" si="745"/>
        <v/>
      </c>
      <c r="AN1485" s="113">
        <f t="shared" si="746"/>
        <v>0</v>
      </c>
      <c r="AO1485" s="113">
        <f t="shared" si="747"/>
        <v>0</v>
      </c>
      <c r="AP1485" s="113">
        <f t="shared" si="748"/>
        <v>0</v>
      </c>
      <c r="AQ1485" s="113" t="str">
        <f t="shared" si="749"/>
        <v/>
      </c>
      <c r="AR1485" s="113" t="str">
        <f t="shared" si="750"/>
        <v/>
      </c>
      <c r="AS1485" s="113">
        <f t="shared" si="751"/>
        <v>0</v>
      </c>
      <c r="AT1485" s="113">
        <f t="shared" si="752"/>
        <v>0</v>
      </c>
      <c r="AU1485" s="113">
        <f t="shared" si="753"/>
        <v>0</v>
      </c>
      <c r="AV1485" s="113">
        <f t="shared" si="754"/>
        <v>0</v>
      </c>
      <c r="AX1485" s="68" t="str">
        <f>IF(BC1485="","",IF(BC1485&gt;0,COUNT($AY$2:AY1485),""))</f>
        <v/>
      </c>
      <c r="AY1485" s="113" t="str">
        <f t="shared" si="755"/>
        <v/>
      </c>
      <c r="AZ1485" s="113" t="str">
        <f t="shared" si="756"/>
        <v/>
      </c>
      <c r="BA1485" s="113" t="str">
        <f t="shared" si="757"/>
        <v/>
      </c>
      <c r="BB1485" s="113" t="str">
        <f t="shared" si="758"/>
        <v/>
      </c>
      <c r="BC1485" s="113" t="str">
        <f t="shared" si="759"/>
        <v/>
      </c>
      <c r="BD1485" s="113" t="str">
        <f t="shared" si="760"/>
        <v/>
      </c>
      <c r="BE1485" s="113" t="str">
        <f t="shared" si="761"/>
        <v/>
      </c>
      <c r="BF1485" s="113" t="str">
        <f t="shared" si="762"/>
        <v/>
      </c>
      <c r="BG1485" s="113" t="str">
        <f t="shared" si="763"/>
        <v/>
      </c>
      <c r="BH1485" s="113" t="str">
        <f t="shared" si="764"/>
        <v/>
      </c>
      <c r="BI1485" s="113" t="str">
        <f t="shared" si="765"/>
        <v/>
      </c>
      <c r="BJ1485" s="113" t="str">
        <f t="shared" si="766"/>
        <v/>
      </c>
      <c r="BK1485" s="113" t="str">
        <f t="shared" si="767"/>
        <v/>
      </c>
      <c r="BL1485" s="113" t="str">
        <f t="shared" si="768"/>
        <v/>
      </c>
      <c r="BM1485" s="113" t="str">
        <f t="shared" si="769"/>
        <v/>
      </c>
      <c r="BN1485" s="113" t="str">
        <f t="shared" si="770"/>
        <v/>
      </c>
    </row>
    <row r="1486" spans="1:66">
      <c r="A1486" s="111">
        <f>IF('Data Entry'!$H$4="","",'Data Entry'!$H$4)</f>
        <v>8</v>
      </c>
      <c r="B1486" s="111" t="str">
        <f>IF('Data Entry'!B1491="","",'Data Entry'!B1491)</f>
        <v/>
      </c>
      <c r="C1486" s="111" t="str">
        <f>IF('Data Entry'!C1491="","",'Data Entry'!C1491)</f>
        <v/>
      </c>
      <c r="D1486" s="114" t="str">
        <f>IF('Data Entry'!D1491="","",'Data Entry'!D1491)</f>
        <v/>
      </c>
      <c r="E1486" s="111" t="str">
        <f>IF('Data Entry'!E1491="","",UPPER('Data Entry'!E1491))</f>
        <v/>
      </c>
      <c r="F1486" s="111"/>
      <c r="G1486" s="111" t="str">
        <f>IF('Data Entry'!F1491="","",UPPER('Data Entry'!F1491))</f>
        <v/>
      </c>
      <c r="H1486" s="111"/>
      <c r="I1486" s="111"/>
      <c r="J1486" s="111"/>
      <c r="K1486" s="111" t="str">
        <f>IF('Data Entry'!G1491="","",'Data Entry'!G1491)</f>
        <v/>
      </c>
      <c r="L1486" s="111" t="str">
        <f>IF('Data Entry'!H1491="","",'Data Entry'!H1491)</f>
        <v/>
      </c>
      <c r="M1486" s="111"/>
      <c r="N1486" s="111"/>
      <c r="O1486" s="111"/>
      <c r="P1486" s="111"/>
      <c r="Q1486" s="111"/>
      <c r="R1486" s="111"/>
      <c r="S1486" s="111"/>
      <c r="T1486" s="111"/>
      <c r="U1486" s="111"/>
      <c r="V1486" s="111"/>
      <c r="W1486" s="111"/>
      <c r="X1486" s="111"/>
      <c r="Y1486" s="111"/>
      <c r="Z1486" s="111"/>
      <c r="AA1486" s="111"/>
      <c r="AB1486" s="111"/>
      <c r="AC1486" s="111"/>
      <c r="AD1486" s="111"/>
      <c r="AE1486" s="112"/>
      <c r="AF1486" s="68" t="str">
        <f>IF(AK1486="","",IF(AK1486&gt;0,COUNT($AG$2:AG1486),""))</f>
        <v/>
      </c>
      <c r="AG1486" s="113">
        <f t="shared" si="739"/>
        <v>8</v>
      </c>
      <c r="AH1486" s="113" t="str">
        <f t="shared" si="740"/>
        <v/>
      </c>
      <c r="AI1486" s="113" t="str">
        <f t="shared" si="741"/>
        <v/>
      </c>
      <c r="AJ1486" s="113" t="str">
        <f t="shared" si="742"/>
        <v/>
      </c>
      <c r="AK1486" s="113" t="str">
        <f t="shared" si="743"/>
        <v/>
      </c>
      <c r="AL1486" s="113">
        <f t="shared" si="744"/>
        <v>0</v>
      </c>
      <c r="AM1486" s="113" t="str">
        <f t="shared" si="745"/>
        <v/>
      </c>
      <c r="AN1486" s="113">
        <f t="shared" si="746"/>
        <v>0</v>
      </c>
      <c r="AO1486" s="113">
        <f t="shared" si="747"/>
        <v>0</v>
      </c>
      <c r="AP1486" s="113">
        <f t="shared" si="748"/>
        <v>0</v>
      </c>
      <c r="AQ1486" s="113" t="str">
        <f t="shared" si="749"/>
        <v/>
      </c>
      <c r="AR1486" s="113" t="str">
        <f t="shared" si="750"/>
        <v/>
      </c>
      <c r="AS1486" s="113">
        <f t="shared" si="751"/>
        <v>0</v>
      </c>
      <c r="AT1486" s="113">
        <f t="shared" si="752"/>
        <v>0</v>
      </c>
      <c r="AU1486" s="113">
        <f t="shared" si="753"/>
        <v>0</v>
      </c>
      <c r="AV1486" s="113">
        <f t="shared" si="754"/>
        <v>0</v>
      </c>
      <c r="AX1486" s="68" t="str">
        <f>IF(BC1486="","",IF(BC1486&gt;0,COUNT($AY$2:AY1486),""))</f>
        <v/>
      </c>
      <c r="AY1486" s="113" t="str">
        <f t="shared" si="755"/>
        <v/>
      </c>
      <c r="AZ1486" s="113" t="str">
        <f t="shared" si="756"/>
        <v/>
      </c>
      <c r="BA1486" s="113" t="str">
        <f t="shared" si="757"/>
        <v/>
      </c>
      <c r="BB1486" s="113" t="str">
        <f t="shared" si="758"/>
        <v/>
      </c>
      <c r="BC1486" s="113" t="str">
        <f t="shared" si="759"/>
        <v/>
      </c>
      <c r="BD1486" s="113" t="str">
        <f t="shared" si="760"/>
        <v/>
      </c>
      <c r="BE1486" s="113" t="str">
        <f t="shared" si="761"/>
        <v/>
      </c>
      <c r="BF1486" s="113" t="str">
        <f t="shared" si="762"/>
        <v/>
      </c>
      <c r="BG1486" s="113" t="str">
        <f t="shared" si="763"/>
        <v/>
      </c>
      <c r="BH1486" s="113" t="str">
        <f t="shared" si="764"/>
        <v/>
      </c>
      <c r="BI1486" s="113" t="str">
        <f t="shared" si="765"/>
        <v/>
      </c>
      <c r="BJ1486" s="113" t="str">
        <f t="shared" si="766"/>
        <v/>
      </c>
      <c r="BK1486" s="113" t="str">
        <f t="shared" si="767"/>
        <v/>
      </c>
      <c r="BL1486" s="113" t="str">
        <f t="shared" si="768"/>
        <v/>
      </c>
      <c r="BM1486" s="113" t="str">
        <f t="shared" si="769"/>
        <v/>
      </c>
      <c r="BN1486" s="113" t="str">
        <f t="shared" si="770"/>
        <v/>
      </c>
    </row>
    <row r="1487" spans="1:66">
      <c r="A1487" s="111">
        <f>IF('Data Entry'!$H$4="","",'Data Entry'!$H$4)</f>
        <v>8</v>
      </c>
      <c r="B1487" s="111" t="str">
        <f>IF('Data Entry'!B1492="","",'Data Entry'!B1492)</f>
        <v/>
      </c>
      <c r="C1487" s="111" t="str">
        <f>IF('Data Entry'!C1492="","",'Data Entry'!C1492)</f>
        <v/>
      </c>
      <c r="D1487" s="114" t="str">
        <f>IF('Data Entry'!D1492="","",'Data Entry'!D1492)</f>
        <v/>
      </c>
      <c r="E1487" s="111" t="str">
        <f>IF('Data Entry'!E1492="","",UPPER('Data Entry'!E1492))</f>
        <v/>
      </c>
      <c r="F1487" s="111"/>
      <c r="G1487" s="111" t="str">
        <f>IF('Data Entry'!F1492="","",UPPER('Data Entry'!F1492))</f>
        <v/>
      </c>
      <c r="H1487" s="111"/>
      <c r="I1487" s="111"/>
      <c r="J1487" s="111"/>
      <c r="K1487" s="111" t="str">
        <f>IF('Data Entry'!G1492="","",'Data Entry'!G1492)</f>
        <v/>
      </c>
      <c r="L1487" s="111" t="str">
        <f>IF('Data Entry'!H1492="","",'Data Entry'!H1492)</f>
        <v/>
      </c>
      <c r="M1487" s="111"/>
      <c r="N1487" s="111"/>
      <c r="O1487" s="111"/>
      <c r="P1487" s="111"/>
      <c r="Q1487" s="111"/>
      <c r="R1487" s="111"/>
      <c r="S1487" s="111"/>
      <c r="T1487" s="111"/>
      <c r="U1487" s="111"/>
      <c r="V1487" s="111"/>
      <c r="W1487" s="111"/>
      <c r="X1487" s="111"/>
      <c r="Y1487" s="111"/>
      <c r="Z1487" s="111"/>
      <c r="AA1487" s="111"/>
      <c r="AB1487" s="111"/>
      <c r="AC1487" s="111"/>
      <c r="AD1487" s="111"/>
      <c r="AE1487" s="112"/>
      <c r="AF1487" s="68" t="str">
        <f>IF(AK1487="","",IF(AK1487&gt;0,COUNT($AG$2:AG1487),""))</f>
        <v/>
      </c>
      <c r="AG1487" s="113">
        <f t="shared" si="739"/>
        <v>8</v>
      </c>
      <c r="AH1487" s="113" t="str">
        <f t="shared" si="740"/>
        <v/>
      </c>
      <c r="AI1487" s="113" t="str">
        <f t="shared" si="741"/>
        <v/>
      </c>
      <c r="AJ1487" s="113" t="str">
        <f t="shared" si="742"/>
        <v/>
      </c>
      <c r="AK1487" s="113" t="str">
        <f t="shared" si="743"/>
        <v/>
      </c>
      <c r="AL1487" s="113">
        <f t="shared" si="744"/>
        <v>0</v>
      </c>
      <c r="AM1487" s="113" t="str">
        <f t="shared" si="745"/>
        <v/>
      </c>
      <c r="AN1487" s="113">
        <f t="shared" si="746"/>
        <v>0</v>
      </c>
      <c r="AO1487" s="113">
        <f t="shared" si="747"/>
        <v>0</v>
      </c>
      <c r="AP1487" s="113">
        <f t="shared" si="748"/>
        <v>0</v>
      </c>
      <c r="AQ1487" s="113" t="str">
        <f t="shared" si="749"/>
        <v/>
      </c>
      <c r="AR1487" s="113" t="str">
        <f t="shared" si="750"/>
        <v/>
      </c>
      <c r="AS1487" s="113">
        <f t="shared" si="751"/>
        <v>0</v>
      </c>
      <c r="AT1487" s="113">
        <f t="shared" si="752"/>
        <v>0</v>
      </c>
      <c r="AU1487" s="113">
        <f t="shared" si="753"/>
        <v>0</v>
      </c>
      <c r="AV1487" s="113">
        <f t="shared" si="754"/>
        <v>0</v>
      </c>
      <c r="AX1487" s="68" t="str">
        <f>IF(BC1487="","",IF(BC1487&gt;0,COUNT($AY$2:AY1487),""))</f>
        <v/>
      </c>
      <c r="AY1487" s="113" t="str">
        <f t="shared" si="755"/>
        <v/>
      </c>
      <c r="AZ1487" s="113" t="str">
        <f t="shared" si="756"/>
        <v/>
      </c>
      <c r="BA1487" s="113" t="str">
        <f t="shared" si="757"/>
        <v/>
      </c>
      <c r="BB1487" s="113" t="str">
        <f t="shared" si="758"/>
        <v/>
      </c>
      <c r="BC1487" s="113" t="str">
        <f t="shared" si="759"/>
        <v/>
      </c>
      <c r="BD1487" s="113" t="str">
        <f t="shared" si="760"/>
        <v/>
      </c>
      <c r="BE1487" s="113" t="str">
        <f t="shared" si="761"/>
        <v/>
      </c>
      <c r="BF1487" s="113" t="str">
        <f t="shared" si="762"/>
        <v/>
      </c>
      <c r="BG1487" s="113" t="str">
        <f t="shared" si="763"/>
        <v/>
      </c>
      <c r="BH1487" s="113" t="str">
        <f t="shared" si="764"/>
        <v/>
      </c>
      <c r="BI1487" s="113" t="str">
        <f t="shared" si="765"/>
        <v/>
      </c>
      <c r="BJ1487" s="113" t="str">
        <f t="shared" si="766"/>
        <v/>
      </c>
      <c r="BK1487" s="113" t="str">
        <f t="shared" si="767"/>
        <v/>
      </c>
      <c r="BL1487" s="113" t="str">
        <f t="shared" si="768"/>
        <v/>
      </c>
      <c r="BM1487" s="113" t="str">
        <f t="shared" si="769"/>
        <v/>
      </c>
      <c r="BN1487" s="113" t="str">
        <f t="shared" si="770"/>
        <v/>
      </c>
    </row>
    <row r="1488" spans="1:66">
      <c r="A1488" s="111">
        <f>IF('Data Entry'!$H$4="","",'Data Entry'!$H$4)</f>
        <v>8</v>
      </c>
      <c r="B1488" s="111" t="str">
        <f>IF('Data Entry'!B1493="","",'Data Entry'!B1493)</f>
        <v/>
      </c>
      <c r="C1488" s="111" t="str">
        <f>IF('Data Entry'!C1493="","",'Data Entry'!C1493)</f>
        <v/>
      </c>
      <c r="D1488" s="114" t="str">
        <f>IF('Data Entry'!D1493="","",'Data Entry'!D1493)</f>
        <v/>
      </c>
      <c r="E1488" s="111" t="str">
        <f>IF('Data Entry'!E1493="","",UPPER('Data Entry'!E1493))</f>
        <v/>
      </c>
      <c r="F1488" s="111"/>
      <c r="G1488" s="111" t="str">
        <f>IF('Data Entry'!F1493="","",UPPER('Data Entry'!F1493))</f>
        <v/>
      </c>
      <c r="H1488" s="111"/>
      <c r="I1488" s="111"/>
      <c r="J1488" s="111"/>
      <c r="K1488" s="111" t="str">
        <f>IF('Data Entry'!G1493="","",'Data Entry'!G1493)</f>
        <v/>
      </c>
      <c r="L1488" s="111" t="str">
        <f>IF('Data Entry'!H1493="","",'Data Entry'!H1493)</f>
        <v/>
      </c>
      <c r="M1488" s="111"/>
      <c r="N1488" s="111"/>
      <c r="O1488" s="111"/>
      <c r="P1488" s="111"/>
      <c r="Q1488" s="111"/>
      <c r="R1488" s="111"/>
      <c r="S1488" s="111"/>
      <c r="T1488" s="111"/>
      <c r="U1488" s="111"/>
      <c r="V1488" s="111"/>
      <c r="W1488" s="111"/>
      <c r="X1488" s="111"/>
      <c r="Y1488" s="111"/>
      <c r="Z1488" s="111"/>
      <c r="AA1488" s="111"/>
      <c r="AB1488" s="111"/>
      <c r="AC1488" s="111"/>
      <c r="AD1488" s="111"/>
      <c r="AE1488" s="112"/>
      <c r="AF1488" s="68" t="str">
        <f>IF(AK1488="","",IF(AK1488&gt;0,COUNT($AG$2:AG1488),""))</f>
        <v/>
      </c>
      <c r="AG1488" s="113">
        <f t="shared" si="739"/>
        <v>8</v>
      </c>
      <c r="AH1488" s="113" t="str">
        <f t="shared" si="740"/>
        <v/>
      </c>
      <c r="AI1488" s="113" t="str">
        <f t="shared" si="741"/>
        <v/>
      </c>
      <c r="AJ1488" s="113" t="str">
        <f t="shared" si="742"/>
        <v/>
      </c>
      <c r="AK1488" s="113" t="str">
        <f t="shared" si="743"/>
        <v/>
      </c>
      <c r="AL1488" s="113">
        <f t="shared" si="744"/>
        <v>0</v>
      </c>
      <c r="AM1488" s="113" t="str">
        <f t="shared" si="745"/>
        <v/>
      </c>
      <c r="AN1488" s="113">
        <f t="shared" si="746"/>
        <v>0</v>
      </c>
      <c r="AO1488" s="113">
        <f t="shared" si="747"/>
        <v>0</v>
      </c>
      <c r="AP1488" s="113">
        <f t="shared" si="748"/>
        <v>0</v>
      </c>
      <c r="AQ1488" s="113" t="str">
        <f t="shared" si="749"/>
        <v/>
      </c>
      <c r="AR1488" s="113" t="str">
        <f t="shared" si="750"/>
        <v/>
      </c>
      <c r="AS1488" s="113">
        <f t="shared" si="751"/>
        <v>0</v>
      </c>
      <c r="AT1488" s="113">
        <f t="shared" si="752"/>
        <v>0</v>
      </c>
      <c r="AU1488" s="113">
        <f t="shared" si="753"/>
        <v>0</v>
      </c>
      <c r="AV1488" s="113">
        <f t="shared" si="754"/>
        <v>0</v>
      </c>
      <c r="AX1488" s="68" t="str">
        <f>IF(BC1488="","",IF(BC1488&gt;0,COUNT($AY$2:AY1488),""))</f>
        <v/>
      </c>
      <c r="AY1488" s="113" t="str">
        <f t="shared" si="755"/>
        <v/>
      </c>
      <c r="AZ1488" s="113" t="str">
        <f t="shared" si="756"/>
        <v/>
      </c>
      <c r="BA1488" s="113" t="str">
        <f t="shared" si="757"/>
        <v/>
      </c>
      <c r="BB1488" s="113" t="str">
        <f t="shared" si="758"/>
        <v/>
      </c>
      <c r="BC1488" s="113" t="str">
        <f t="shared" si="759"/>
        <v/>
      </c>
      <c r="BD1488" s="113" t="str">
        <f t="shared" si="760"/>
        <v/>
      </c>
      <c r="BE1488" s="113" t="str">
        <f t="shared" si="761"/>
        <v/>
      </c>
      <c r="BF1488" s="113" t="str">
        <f t="shared" si="762"/>
        <v/>
      </c>
      <c r="BG1488" s="113" t="str">
        <f t="shared" si="763"/>
        <v/>
      </c>
      <c r="BH1488" s="113" t="str">
        <f t="shared" si="764"/>
        <v/>
      </c>
      <c r="BI1488" s="113" t="str">
        <f t="shared" si="765"/>
        <v/>
      </c>
      <c r="BJ1488" s="113" t="str">
        <f t="shared" si="766"/>
        <v/>
      </c>
      <c r="BK1488" s="113" t="str">
        <f t="shared" si="767"/>
        <v/>
      </c>
      <c r="BL1488" s="113" t="str">
        <f t="shared" si="768"/>
        <v/>
      </c>
      <c r="BM1488" s="113" t="str">
        <f t="shared" si="769"/>
        <v/>
      </c>
      <c r="BN1488" s="113" t="str">
        <f t="shared" si="770"/>
        <v/>
      </c>
    </row>
    <row r="1489" spans="1:66">
      <c r="A1489" s="111">
        <f>IF('Data Entry'!$H$4="","",'Data Entry'!$H$4)</f>
        <v>8</v>
      </c>
      <c r="B1489" s="111" t="str">
        <f>IF('Data Entry'!B1494="","",'Data Entry'!B1494)</f>
        <v/>
      </c>
      <c r="C1489" s="111" t="str">
        <f>IF('Data Entry'!C1494="","",'Data Entry'!C1494)</f>
        <v/>
      </c>
      <c r="D1489" s="114" t="str">
        <f>IF('Data Entry'!D1494="","",'Data Entry'!D1494)</f>
        <v/>
      </c>
      <c r="E1489" s="111" t="str">
        <f>IF('Data Entry'!E1494="","",UPPER('Data Entry'!E1494))</f>
        <v/>
      </c>
      <c r="F1489" s="111"/>
      <c r="G1489" s="111" t="str">
        <f>IF('Data Entry'!F1494="","",UPPER('Data Entry'!F1494))</f>
        <v/>
      </c>
      <c r="H1489" s="111"/>
      <c r="I1489" s="111"/>
      <c r="J1489" s="111"/>
      <c r="K1489" s="111" t="str">
        <f>IF('Data Entry'!G1494="","",'Data Entry'!G1494)</f>
        <v/>
      </c>
      <c r="L1489" s="111" t="str">
        <f>IF('Data Entry'!H1494="","",'Data Entry'!H1494)</f>
        <v/>
      </c>
      <c r="M1489" s="111"/>
      <c r="N1489" s="111"/>
      <c r="O1489" s="111"/>
      <c r="P1489" s="111"/>
      <c r="Q1489" s="111"/>
      <c r="R1489" s="111"/>
      <c r="S1489" s="111"/>
      <c r="T1489" s="111"/>
      <c r="U1489" s="111"/>
      <c r="V1489" s="111"/>
      <c r="W1489" s="111"/>
      <c r="X1489" s="111"/>
      <c r="Y1489" s="111"/>
      <c r="Z1489" s="111"/>
      <c r="AA1489" s="111"/>
      <c r="AB1489" s="111"/>
      <c r="AC1489" s="111"/>
      <c r="AD1489" s="111"/>
      <c r="AE1489" s="112"/>
      <c r="AF1489" s="68" t="str">
        <f>IF(AK1489="","",IF(AK1489&gt;0,COUNT($AG$2:AG1489),""))</f>
        <v/>
      </c>
      <c r="AG1489" s="113">
        <f t="shared" si="739"/>
        <v>8</v>
      </c>
      <c r="AH1489" s="113" t="str">
        <f t="shared" si="740"/>
        <v/>
      </c>
      <c r="AI1489" s="113" t="str">
        <f t="shared" si="741"/>
        <v/>
      </c>
      <c r="AJ1489" s="113" t="str">
        <f t="shared" si="742"/>
        <v/>
      </c>
      <c r="AK1489" s="113" t="str">
        <f t="shared" si="743"/>
        <v/>
      </c>
      <c r="AL1489" s="113">
        <f t="shared" si="744"/>
        <v>0</v>
      </c>
      <c r="AM1489" s="113" t="str">
        <f t="shared" si="745"/>
        <v/>
      </c>
      <c r="AN1489" s="113">
        <f t="shared" si="746"/>
        <v>0</v>
      </c>
      <c r="AO1489" s="113">
        <f t="shared" si="747"/>
        <v>0</v>
      </c>
      <c r="AP1489" s="113">
        <f t="shared" si="748"/>
        <v>0</v>
      </c>
      <c r="AQ1489" s="113" t="str">
        <f t="shared" si="749"/>
        <v/>
      </c>
      <c r="AR1489" s="113" t="str">
        <f t="shared" si="750"/>
        <v/>
      </c>
      <c r="AS1489" s="113">
        <f t="shared" si="751"/>
        <v>0</v>
      </c>
      <c r="AT1489" s="113">
        <f t="shared" si="752"/>
        <v>0</v>
      </c>
      <c r="AU1489" s="113">
        <f t="shared" si="753"/>
        <v>0</v>
      </c>
      <c r="AV1489" s="113">
        <f t="shared" si="754"/>
        <v>0</v>
      </c>
      <c r="AX1489" s="68" t="str">
        <f>IF(BC1489="","",IF(BC1489&gt;0,COUNT($AY$2:AY1489),""))</f>
        <v/>
      </c>
      <c r="AY1489" s="113" t="str">
        <f t="shared" si="755"/>
        <v/>
      </c>
      <c r="AZ1489" s="113" t="str">
        <f t="shared" si="756"/>
        <v/>
      </c>
      <c r="BA1489" s="113" t="str">
        <f t="shared" si="757"/>
        <v/>
      </c>
      <c r="BB1489" s="113" t="str">
        <f t="shared" si="758"/>
        <v/>
      </c>
      <c r="BC1489" s="113" t="str">
        <f t="shared" si="759"/>
        <v/>
      </c>
      <c r="BD1489" s="113" t="str">
        <f t="shared" si="760"/>
        <v/>
      </c>
      <c r="BE1489" s="113" t="str">
        <f t="shared" si="761"/>
        <v/>
      </c>
      <c r="BF1489" s="113" t="str">
        <f t="shared" si="762"/>
        <v/>
      </c>
      <c r="BG1489" s="113" t="str">
        <f t="shared" si="763"/>
        <v/>
      </c>
      <c r="BH1489" s="113" t="str">
        <f t="shared" si="764"/>
        <v/>
      </c>
      <c r="BI1489" s="113" t="str">
        <f t="shared" si="765"/>
        <v/>
      </c>
      <c r="BJ1489" s="113" t="str">
        <f t="shared" si="766"/>
        <v/>
      </c>
      <c r="BK1489" s="113" t="str">
        <f t="shared" si="767"/>
        <v/>
      </c>
      <c r="BL1489" s="113" t="str">
        <f t="shared" si="768"/>
        <v/>
      </c>
      <c r="BM1489" s="113" t="str">
        <f t="shared" si="769"/>
        <v/>
      </c>
      <c r="BN1489" s="113" t="str">
        <f t="shared" si="770"/>
        <v/>
      </c>
    </row>
    <row r="1490" spans="1:66">
      <c r="A1490" s="111">
        <f>IF('Data Entry'!$H$4="","",'Data Entry'!$H$4)</f>
        <v>8</v>
      </c>
      <c r="B1490" s="111" t="str">
        <f>IF('Data Entry'!B1495="","",'Data Entry'!B1495)</f>
        <v/>
      </c>
      <c r="C1490" s="111" t="str">
        <f>IF('Data Entry'!C1495="","",'Data Entry'!C1495)</f>
        <v/>
      </c>
      <c r="D1490" s="114" t="str">
        <f>IF('Data Entry'!D1495="","",'Data Entry'!D1495)</f>
        <v/>
      </c>
      <c r="E1490" s="111" t="str">
        <f>IF('Data Entry'!E1495="","",UPPER('Data Entry'!E1495))</f>
        <v/>
      </c>
      <c r="F1490" s="111"/>
      <c r="G1490" s="111" t="str">
        <f>IF('Data Entry'!F1495="","",UPPER('Data Entry'!F1495))</f>
        <v/>
      </c>
      <c r="H1490" s="111"/>
      <c r="I1490" s="111"/>
      <c r="J1490" s="111"/>
      <c r="K1490" s="111" t="str">
        <f>IF('Data Entry'!G1495="","",'Data Entry'!G1495)</f>
        <v/>
      </c>
      <c r="L1490" s="111" t="str">
        <f>IF('Data Entry'!H1495="","",'Data Entry'!H1495)</f>
        <v/>
      </c>
      <c r="M1490" s="111"/>
      <c r="N1490" s="111"/>
      <c r="O1490" s="111"/>
      <c r="P1490" s="111"/>
      <c r="Q1490" s="111"/>
      <c r="R1490" s="111"/>
      <c r="S1490" s="111"/>
      <c r="T1490" s="111"/>
      <c r="U1490" s="111"/>
      <c r="V1490" s="111"/>
      <c r="W1490" s="111"/>
      <c r="X1490" s="111"/>
      <c r="Y1490" s="111"/>
      <c r="Z1490" s="111"/>
      <c r="AA1490" s="111"/>
      <c r="AB1490" s="111"/>
      <c r="AC1490" s="111"/>
      <c r="AD1490" s="111"/>
      <c r="AE1490" s="112"/>
      <c r="AF1490" s="68" t="str">
        <f>IF(AK1490="","",IF(AK1490&gt;0,COUNT($AG$2:AG1490),""))</f>
        <v/>
      </c>
      <c r="AG1490" s="113">
        <f t="shared" si="739"/>
        <v>8</v>
      </c>
      <c r="AH1490" s="113" t="str">
        <f t="shared" si="740"/>
        <v/>
      </c>
      <c r="AI1490" s="113" t="str">
        <f t="shared" si="741"/>
        <v/>
      </c>
      <c r="AJ1490" s="113" t="str">
        <f t="shared" si="742"/>
        <v/>
      </c>
      <c r="AK1490" s="113" t="str">
        <f t="shared" si="743"/>
        <v/>
      </c>
      <c r="AL1490" s="113">
        <f t="shared" si="744"/>
        <v>0</v>
      </c>
      <c r="AM1490" s="113" t="str">
        <f t="shared" si="745"/>
        <v/>
      </c>
      <c r="AN1490" s="113">
        <f t="shared" si="746"/>
        <v>0</v>
      </c>
      <c r="AO1490" s="113">
        <f t="shared" si="747"/>
        <v>0</v>
      </c>
      <c r="AP1490" s="113">
        <f t="shared" si="748"/>
        <v>0</v>
      </c>
      <c r="AQ1490" s="113" t="str">
        <f t="shared" si="749"/>
        <v/>
      </c>
      <c r="AR1490" s="113" t="str">
        <f t="shared" si="750"/>
        <v/>
      </c>
      <c r="AS1490" s="113">
        <f t="shared" si="751"/>
        <v>0</v>
      </c>
      <c r="AT1490" s="113">
        <f t="shared" si="752"/>
        <v>0</v>
      </c>
      <c r="AU1490" s="113">
        <f t="shared" si="753"/>
        <v>0</v>
      </c>
      <c r="AV1490" s="113">
        <f t="shared" si="754"/>
        <v>0</v>
      </c>
      <c r="AX1490" s="68" t="str">
        <f>IF(BC1490="","",IF(BC1490&gt;0,COUNT($AY$2:AY1490),""))</f>
        <v/>
      </c>
      <c r="AY1490" s="113" t="str">
        <f t="shared" si="755"/>
        <v/>
      </c>
      <c r="AZ1490" s="113" t="str">
        <f t="shared" si="756"/>
        <v/>
      </c>
      <c r="BA1490" s="113" t="str">
        <f t="shared" si="757"/>
        <v/>
      </c>
      <c r="BB1490" s="113" t="str">
        <f t="shared" si="758"/>
        <v/>
      </c>
      <c r="BC1490" s="113" t="str">
        <f t="shared" si="759"/>
        <v/>
      </c>
      <c r="BD1490" s="113" t="str">
        <f t="shared" si="760"/>
        <v/>
      </c>
      <c r="BE1490" s="113" t="str">
        <f t="shared" si="761"/>
        <v/>
      </c>
      <c r="BF1490" s="113" t="str">
        <f t="shared" si="762"/>
        <v/>
      </c>
      <c r="BG1490" s="113" t="str">
        <f t="shared" si="763"/>
        <v/>
      </c>
      <c r="BH1490" s="113" t="str">
        <f t="shared" si="764"/>
        <v/>
      </c>
      <c r="BI1490" s="113" t="str">
        <f t="shared" si="765"/>
        <v/>
      </c>
      <c r="BJ1490" s="113" t="str">
        <f t="shared" si="766"/>
        <v/>
      </c>
      <c r="BK1490" s="113" t="str">
        <f t="shared" si="767"/>
        <v/>
      </c>
      <c r="BL1490" s="113" t="str">
        <f t="shared" si="768"/>
        <v/>
      </c>
      <c r="BM1490" s="113" t="str">
        <f t="shared" si="769"/>
        <v/>
      </c>
      <c r="BN1490" s="113" t="str">
        <f t="shared" si="770"/>
        <v/>
      </c>
    </row>
    <row r="1491" spans="1:66">
      <c r="A1491" s="111">
        <f>IF('Data Entry'!$H$4="","",'Data Entry'!$H$4)</f>
        <v>8</v>
      </c>
      <c r="B1491" s="111" t="str">
        <f>IF('Data Entry'!B1496="","",'Data Entry'!B1496)</f>
        <v/>
      </c>
      <c r="C1491" s="111" t="str">
        <f>IF('Data Entry'!C1496="","",'Data Entry'!C1496)</f>
        <v/>
      </c>
      <c r="D1491" s="114" t="str">
        <f>IF('Data Entry'!D1496="","",'Data Entry'!D1496)</f>
        <v/>
      </c>
      <c r="E1491" s="111" t="str">
        <f>IF('Data Entry'!E1496="","",UPPER('Data Entry'!E1496))</f>
        <v/>
      </c>
      <c r="F1491" s="111"/>
      <c r="G1491" s="111" t="str">
        <f>IF('Data Entry'!F1496="","",UPPER('Data Entry'!F1496))</f>
        <v/>
      </c>
      <c r="H1491" s="111"/>
      <c r="I1491" s="111"/>
      <c r="J1491" s="111"/>
      <c r="K1491" s="111" t="str">
        <f>IF('Data Entry'!G1496="","",'Data Entry'!G1496)</f>
        <v/>
      </c>
      <c r="L1491" s="111" t="str">
        <f>IF('Data Entry'!H1496="","",'Data Entry'!H1496)</f>
        <v/>
      </c>
      <c r="M1491" s="111"/>
      <c r="N1491" s="111"/>
      <c r="O1491" s="111"/>
      <c r="P1491" s="111"/>
      <c r="Q1491" s="111"/>
      <c r="R1491" s="111"/>
      <c r="S1491" s="111"/>
      <c r="T1491" s="111"/>
      <c r="U1491" s="111"/>
      <c r="V1491" s="111"/>
      <c r="W1491" s="111"/>
      <c r="X1491" s="111"/>
      <c r="Y1491" s="111"/>
      <c r="Z1491" s="111"/>
      <c r="AA1491" s="111"/>
      <c r="AB1491" s="111"/>
      <c r="AC1491" s="111"/>
      <c r="AD1491" s="111"/>
      <c r="AE1491" s="112"/>
      <c r="AF1491" s="68" t="str">
        <f>IF(AK1491="","",IF(AK1491&gt;0,COUNT($AG$2:AG1491),""))</f>
        <v/>
      </c>
      <c r="AG1491" s="113">
        <f t="shared" si="739"/>
        <v>8</v>
      </c>
      <c r="AH1491" s="113" t="str">
        <f t="shared" si="740"/>
        <v/>
      </c>
      <c r="AI1491" s="113" t="str">
        <f t="shared" si="741"/>
        <v/>
      </c>
      <c r="AJ1491" s="113" t="str">
        <f t="shared" si="742"/>
        <v/>
      </c>
      <c r="AK1491" s="113" t="str">
        <f t="shared" si="743"/>
        <v/>
      </c>
      <c r="AL1491" s="113">
        <f t="shared" si="744"/>
        <v>0</v>
      </c>
      <c r="AM1491" s="113" t="str">
        <f t="shared" si="745"/>
        <v/>
      </c>
      <c r="AN1491" s="113">
        <f t="shared" si="746"/>
        <v>0</v>
      </c>
      <c r="AO1491" s="113">
        <f t="shared" si="747"/>
        <v>0</v>
      </c>
      <c r="AP1491" s="113">
        <f t="shared" si="748"/>
        <v>0</v>
      </c>
      <c r="AQ1491" s="113" t="str">
        <f t="shared" si="749"/>
        <v/>
      </c>
      <c r="AR1491" s="113" t="str">
        <f t="shared" si="750"/>
        <v/>
      </c>
      <c r="AS1491" s="113">
        <f t="shared" si="751"/>
        <v>0</v>
      </c>
      <c r="AT1491" s="113">
        <f t="shared" si="752"/>
        <v>0</v>
      </c>
      <c r="AU1491" s="113">
        <f t="shared" si="753"/>
        <v>0</v>
      </c>
      <c r="AV1491" s="113">
        <f t="shared" si="754"/>
        <v>0</v>
      </c>
      <c r="AX1491" s="68" t="str">
        <f>IF(BC1491="","",IF(BC1491&gt;0,COUNT($AY$2:AY1491),""))</f>
        <v/>
      </c>
      <c r="AY1491" s="113" t="str">
        <f t="shared" si="755"/>
        <v/>
      </c>
      <c r="AZ1491" s="113" t="str">
        <f t="shared" si="756"/>
        <v/>
      </c>
      <c r="BA1491" s="113" t="str">
        <f t="shared" si="757"/>
        <v/>
      </c>
      <c r="BB1491" s="113" t="str">
        <f t="shared" si="758"/>
        <v/>
      </c>
      <c r="BC1491" s="113" t="str">
        <f t="shared" si="759"/>
        <v/>
      </c>
      <c r="BD1491" s="113" t="str">
        <f t="shared" si="760"/>
        <v/>
      </c>
      <c r="BE1491" s="113" t="str">
        <f t="shared" si="761"/>
        <v/>
      </c>
      <c r="BF1491" s="113" t="str">
        <f t="shared" si="762"/>
        <v/>
      </c>
      <c r="BG1491" s="113" t="str">
        <f t="shared" si="763"/>
        <v/>
      </c>
      <c r="BH1491" s="113" t="str">
        <f t="shared" si="764"/>
        <v/>
      </c>
      <c r="BI1491" s="113" t="str">
        <f t="shared" si="765"/>
        <v/>
      </c>
      <c r="BJ1491" s="113" t="str">
        <f t="shared" si="766"/>
        <v/>
      </c>
      <c r="BK1491" s="113" t="str">
        <f t="shared" si="767"/>
        <v/>
      </c>
      <c r="BL1491" s="113" t="str">
        <f t="shared" si="768"/>
        <v/>
      </c>
      <c r="BM1491" s="113" t="str">
        <f t="shared" si="769"/>
        <v/>
      </c>
      <c r="BN1491" s="113" t="str">
        <f t="shared" si="770"/>
        <v/>
      </c>
    </row>
    <row r="1492" spans="1:66">
      <c r="A1492" s="111">
        <f>IF('Data Entry'!$H$4="","",'Data Entry'!$H$4)</f>
        <v>8</v>
      </c>
      <c r="B1492" s="111" t="str">
        <f>IF('Data Entry'!B1497="","",'Data Entry'!B1497)</f>
        <v/>
      </c>
      <c r="C1492" s="111" t="str">
        <f>IF('Data Entry'!C1497="","",'Data Entry'!C1497)</f>
        <v/>
      </c>
      <c r="D1492" s="114" t="str">
        <f>IF('Data Entry'!D1497="","",'Data Entry'!D1497)</f>
        <v/>
      </c>
      <c r="E1492" s="111" t="str">
        <f>IF('Data Entry'!E1497="","",UPPER('Data Entry'!E1497))</f>
        <v/>
      </c>
      <c r="F1492" s="111"/>
      <c r="G1492" s="111" t="str">
        <f>IF('Data Entry'!F1497="","",UPPER('Data Entry'!F1497))</f>
        <v/>
      </c>
      <c r="H1492" s="111"/>
      <c r="I1492" s="111"/>
      <c r="J1492" s="111"/>
      <c r="K1492" s="111" t="str">
        <f>IF('Data Entry'!G1497="","",'Data Entry'!G1497)</f>
        <v/>
      </c>
      <c r="L1492" s="111" t="str">
        <f>IF('Data Entry'!H1497="","",'Data Entry'!H1497)</f>
        <v/>
      </c>
      <c r="M1492" s="111"/>
      <c r="N1492" s="111"/>
      <c r="O1492" s="111"/>
      <c r="P1492" s="111"/>
      <c r="Q1492" s="111"/>
      <c r="R1492" s="111"/>
      <c r="S1492" s="111"/>
      <c r="T1492" s="111"/>
      <c r="U1492" s="111"/>
      <c r="V1492" s="111"/>
      <c r="W1492" s="111"/>
      <c r="X1492" s="111"/>
      <c r="Y1492" s="111"/>
      <c r="Z1492" s="111"/>
      <c r="AA1492" s="111"/>
      <c r="AB1492" s="111"/>
      <c r="AC1492" s="111"/>
      <c r="AD1492" s="111"/>
      <c r="AE1492" s="112"/>
      <c r="AF1492" s="68" t="str">
        <f>IF(AK1492="","",IF(AK1492&gt;0,COUNT($AG$2:AG1492),""))</f>
        <v/>
      </c>
      <c r="AG1492" s="113">
        <f t="shared" si="739"/>
        <v>8</v>
      </c>
      <c r="AH1492" s="113" t="str">
        <f t="shared" si="740"/>
        <v/>
      </c>
      <c r="AI1492" s="113" t="str">
        <f t="shared" si="741"/>
        <v/>
      </c>
      <c r="AJ1492" s="113" t="str">
        <f t="shared" si="742"/>
        <v/>
      </c>
      <c r="AK1492" s="113" t="str">
        <f t="shared" si="743"/>
        <v/>
      </c>
      <c r="AL1492" s="113">
        <f t="shared" si="744"/>
        <v>0</v>
      </c>
      <c r="AM1492" s="113" t="str">
        <f t="shared" si="745"/>
        <v/>
      </c>
      <c r="AN1492" s="113">
        <f t="shared" si="746"/>
        <v>0</v>
      </c>
      <c r="AO1492" s="113">
        <f t="shared" si="747"/>
        <v>0</v>
      </c>
      <c r="AP1492" s="113">
        <f t="shared" si="748"/>
        <v>0</v>
      </c>
      <c r="AQ1492" s="113" t="str">
        <f t="shared" si="749"/>
        <v/>
      </c>
      <c r="AR1492" s="113" t="str">
        <f t="shared" si="750"/>
        <v/>
      </c>
      <c r="AS1492" s="113">
        <f t="shared" si="751"/>
        <v>0</v>
      </c>
      <c r="AT1492" s="113">
        <f t="shared" si="752"/>
        <v>0</v>
      </c>
      <c r="AU1492" s="113">
        <f t="shared" si="753"/>
        <v>0</v>
      </c>
      <c r="AV1492" s="113">
        <f t="shared" si="754"/>
        <v>0</v>
      </c>
      <c r="AX1492" s="68" t="str">
        <f>IF(BC1492="","",IF(BC1492&gt;0,COUNT($AY$2:AY1492),""))</f>
        <v/>
      </c>
      <c r="AY1492" s="113" t="str">
        <f t="shared" si="755"/>
        <v/>
      </c>
      <c r="AZ1492" s="113" t="str">
        <f t="shared" si="756"/>
        <v/>
      </c>
      <c r="BA1492" s="113" t="str">
        <f t="shared" si="757"/>
        <v/>
      </c>
      <c r="BB1492" s="113" t="str">
        <f t="shared" si="758"/>
        <v/>
      </c>
      <c r="BC1492" s="113" t="str">
        <f t="shared" si="759"/>
        <v/>
      </c>
      <c r="BD1492" s="113" t="str">
        <f t="shared" si="760"/>
        <v/>
      </c>
      <c r="BE1492" s="113" t="str">
        <f t="shared" si="761"/>
        <v/>
      </c>
      <c r="BF1492" s="113" t="str">
        <f t="shared" si="762"/>
        <v/>
      </c>
      <c r="BG1492" s="113" t="str">
        <f t="shared" si="763"/>
        <v/>
      </c>
      <c r="BH1492" s="113" t="str">
        <f t="shared" si="764"/>
        <v/>
      </c>
      <c r="BI1492" s="113" t="str">
        <f t="shared" si="765"/>
        <v/>
      </c>
      <c r="BJ1492" s="113" t="str">
        <f t="shared" si="766"/>
        <v/>
      </c>
      <c r="BK1492" s="113" t="str">
        <f t="shared" si="767"/>
        <v/>
      </c>
      <c r="BL1492" s="113" t="str">
        <f t="shared" si="768"/>
        <v/>
      </c>
      <c r="BM1492" s="113" t="str">
        <f t="shared" si="769"/>
        <v/>
      </c>
      <c r="BN1492" s="113" t="str">
        <f t="shared" si="770"/>
        <v/>
      </c>
    </row>
    <row r="1493" spans="1:66">
      <c r="A1493" s="111">
        <f>IF('Data Entry'!$H$4="","",'Data Entry'!$H$4)</f>
        <v>8</v>
      </c>
      <c r="B1493" s="111" t="str">
        <f>IF('Data Entry'!B1498="","",'Data Entry'!B1498)</f>
        <v/>
      </c>
      <c r="C1493" s="111" t="str">
        <f>IF('Data Entry'!C1498="","",'Data Entry'!C1498)</f>
        <v/>
      </c>
      <c r="D1493" s="114" t="str">
        <f>IF('Data Entry'!D1498="","",'Data Entry'!D1498)</f>
        <v/>
      </c>
      <c r="E1493" s="111" t="str">
        <f>IF('Data Entry'!E1498="","",UPPER('Data Entry'!E1498))</f>
        <v/>
      </c>
      <c r="F1493" s="111"/>
      <c r="G1493" s="111" t="str">
        <f>IF('Data Entry'!F1498="","",UPPER('Data Entry'!F1498))</f>
        <v/>
      </c>
      <c r="H1493" s="111"/>
      <c r="I1493" s="111"/>
      <c r="J1493" s="111"/>
      <c r="K1493" s="111" t="str">
        <f>IF('Data Entry'!G1498="","",'Data Entry'!G1498)</f>
        <v/>
      </c>
      <c r="L1493" s="111" t="str">
        <f>IF('Data Entry'!H1498="","",'Data Entry'!H1498)</f>
        <v/>
      </c>
      <c r="M1493" s="111"/>
      <c r="N1493" s="111"/>
      <c r="O1493" s="111"/>
      <c r="P1493" s="111"/>
      <c r="Q1493" s="111"/>
      <c r="R1493" s="111"/>
      <c r="S1493" s="111"/>
      <c r="T1493" s="111"/>
      <c r="U1493" s="111"/>
      <c r="V1493" s="111"/>
      <c r="W1493" s="111"/>
      <c r="X1493" s="111"/>
      <c r="Y1493" s="111"/>
      <c r="Z1493" s="111"/>
      <c r="AA1493" s="111"/>
      <c r="AB1493" s="111"/>
      <c r="AC1493" s="111"/>
      <c r="AD1493" s="111"/>
      <c r="AE1493" s="112"/>
      <c r="AF1493" s="68" t="str">
        <f>IF(AK1493="","",IF(AK1493&gt;0,COUNT($AG$2:AG1493),""))</f>
        <v/>
      </c>
      <c r="AG1493" s="113">
        <f t="shared" si="739"/>
        <v>8</v>
      </c>
      <c r="AH1493" s="113" t="str">
        <f t="shared" si="740"/>
        <v/>
      </c>
      <c r="AI1493" s="113" t="str">
        <f t="shared" si="741"/>
        <v/>
      </c>
      <c r="AJ1493" s="113" t="str">
        <f t="shared" si="742"/>
        <v/>
      </c>
      <c r="AK1493" s="113" t="str">
        <f t="shared" si="743"/>
        <v/>
      </c>
      <c r="AL1493" s="113">
        <f t="shared" si="744"/>
        <v>0</v>
      </c>
      <c r="AM1493" s="113" t="str">
        <f t="shared" si="745"/>
        <v/>
      </c>
      <c r="AN1493" s="113">
        <f t="shared" si="746"/>
        <v>0</v>
      </c>
      <c r="AO1493" s="113">
        <f t="shared" si="747"/>
        <v>0</v>
      </c>
      <c r="AP1493" s="113">
        <f t="shared" si="748"/>
        <v>0</v>
      </c>
      <c r="AQ1493" s="113" t="str">
        <f t="shared" si="749"/>
        <v/>
      </c>
      <c r="AR1493" s="113" t="str">
        <f t="shared" si="750"/>
        <v/>
      </c>
      <c r="AS1493" s="113">
        <f t="shared" si="751"/>
        <v>0</v>
      </c>
      <c r="AT1493" s="113">
        <f t="shared" si="752"/>
        <v>0</v>
      </c>
      <c r="AU1493" s="113">
        <f t="shared" si="753"/>
        <v>0</v>
      </c>
      <c r="AV1493" s="113">
        <f t="shared" si="754"/>
        <v>0</v>
      </c>
      <c r="AX1493" s="68" t="str">
        <f>IF(BC1493="","",IF(BC1493&gt;0,COUNT($AY$2:AY1493),""))</f>
        <v/>
      </c>
      <c r="AY1493" s="113" t="str">
        <f t="shared" si="755"/>
        <v/>
      </c>
      <c r="AZ1493" s="113" t="str">
        <f t="shared" si="756"/>
        <v/>
      </c>
      <c r="BA1493" s="113" t="str">
        <f t="shared" si="757"/>
        <v/>
      </c>
      <c r="BB1493" s="113" t="str">
        <f t="shared" si="758"/>
        <v/>
      </c>
      <c r="BC1493" s="113" t="str">
        <f t="shared" si="759"/>
        <v/>
      </c>
      <c r="BD1493" s="113" t="str">
        <f t="shared" si="760"/>
        <v/>
      </c>
      <c r="BE1493" s="113" t="str">
        <f t="shared" si="761"/>
        <v/>
      </c>
      <c r="BF1493" s="113" t="str">
        <f t="shared" si="762"/>
        <v/>
      </c>
      <c r="BG1493" s="113" t="str">
        <f t="shared" si="763"/>
        <v/>
      </c>
      <c r="BH1493" s="113" t="str">
        <f t="shared" si="764"/>
        <v/>
      </c>
      <c r="BI1493" s="113" t="str">
        <f t="shared" si="765"/>
        <v/>
      </c>
      <c r="BJ1493" s="113" t="str">
        <f t="shared" si="766"/>
        <v/>
      </c>
      <c r="BK1493" s="113" t="str">
        <f t="shared" si="767"/>
        <v/>
      </c>
      <c r="BL1493" s="113" t="str">
        <f t="shared" si="768"/>
        <v/>
      </c>
      <c r="BM1493" s="113" t="str">
        <f t="shared" si="769"/>
        <v/>
      </c>
      <c r="BN1493" s="113" t="str">
        <f t="shared" si="770"/>
        <v/>
      </c>
    </row>
    <row r="1494" spans="1:66">
      <c r="A1494" s="111">
        <f>IF('Data Entry'!$H$4="","",'Data Entry'!$H$4)</f>
        <v>8</v>
      </c>
      <c r="B1494" s="111" t="str">
        <f>IF('Data Entry'!B1499="","",'Data Entry'!B1499)</f>
        <v/>
      </c>
      <c r="C1494" s="111" t="str">
        <f>IF('Data Entry'!C1499="","",'Data Entry'!C1499)</f>
        <v/>
      </c>
      <c r="D1494" s="114" t="str">
        <f>IF('Data Entry'!D1499="","",'Data Entry'!D1499)</f>
        <v/>
      </c>
      <c r="E1494" s="111" t="str">
        <f>IF('Data Entry'!E1499="","",UPPER('Data Entry'!E1499))</f>
        <v/>
      </c>
      <c r="F1494" s="111"/>
      <c r="G1494" s="111" t="str">
        <f>IF('Data Entry'!F1499="","",UPPER('Data Entry'!F1499))</f>
        <v/>
      </c>
      <c r="H1494" s="111"/>
      <c r="I1494" s="111"/>
      <c r="J1494" s="111"/>
      <c r="K1494" s="111" t="str">
        <f>IF('Data Entry'!G1499="","",'Data Entry'!G1499)</f>
        <v/>
      </c>
      <c r="L1494" s="111" t="str">
        <f>IF('Data Entry'!H1499="","",'Data Entry'!H1499)</f>
        <v/>
      </c>
      <c r="M1494" s="111"/>
      <c r="N1494" s="111"/>
      <c r="O1494" s="111"/>
      <c r="P1494" s="111"/>
      <c r="Q1494" s="111"/>
      <c r="R1494" s="111"/>
      <c r="S1494" s="111"/>
      <c r="T1494" s="111"/>
      <c r="U1494" s="111"/>
      <c r="V1494" s="111"/>
      <c r="W1494" s="111"/>
      <c r="X1494" s="111"/>
      <c r="Y1494" s="111"/>
      <c r="Z1494" s="111"/>
      <c r="AA1494" s="111"/>
      <c r="AB1494" s="111"/>
      <c r="AC1494" s="111"/>
      <c r="AD1494" s="111"/>
      <c r="AE1494" s="112"/>
      <c r="AF1494" s="68" t="str">
        <f>IF(AK1494="","",IF(AK1494&gt;0,COUNT($AG$2:AG1494),""))</f>
        <v/>
      </c>
      <c r="AG1494" s="113">
        <f t="shared" si="739"/>
        <v>8</v>
      </c>
      <c r="AH1494" s="113" t="str">
        <f t="shared" si="740"/>
        <v/>
      </c>
      <c r="AI1494" s="113" t="str">
        <f t="shared" si="741"/>
        <v/>
      </c>
      <c r="AJ1494" s="113" t="str">
        <f t="shared" si="742"/>
        <v/>
      </c>
      <c r="AK1494" s="113" t="str">
        <f t="shared" si="743"/>
        <v/>
      </c>
      <c r="AL1494" s="113">
        <f t="shared" si="744"/>
        <v>0</v>
      </c>
      <c r="AM1494" s="113" t="str">
        <f t="shared" si="745"/>
        <v/>
      </c>
      <c r="AN1494" s="113">
        <f t="shared" si="746"/>
        <v>0</v>
      </c>
      <c r="AO1494" s="113">
        <f t="shared" si="747"/>
        <v>0</v>
      </c>
      <c r="AP1494" s="113">
        <f t="shared" si="748"/>
        <v>0</v>
      </c>
      <c r="AQ1494" s="113" t="str">
        <f t="shared" si="749"/>
        <v/>
      </c>
      <c r="AR1494" s="113" t="str">
        <f t="shared" si="750"/>
        <v/>
      </c>
      <c r="AS1494" s="113">
        <f t="shared" si="751"/>
        <v>0</v>
      </c>
      <c r="AT1494" s="113">
        <f t="shared" si="752"/>
        <v>0</v>
      </c>
      <c r="AU1494" s="113">
        <f t="shared" si="753"/>
        <v>0</v>
      </c>
      <c r="AV1494" s="113">
        <f t="shared" si="754"/>
        <v>0</v>
      </c>
      <c r="AX1494" s="68" t="str">
        <f>IF(BC1494="","",IF(BC1494&gt;0,COUNT($AY$2:AY1494),""))</f>
        <v/>
      </c>
      <c r="AY1494" s="113" t="str">
        <f t="shared" si="755"/>
        <v/>
      </c>
      <c r="AZ1494" s="113" t="str">
        <f t="shared" si="756"/>
        <v/>
      </c>
      <c r="BA1494" s="113" t="str">
        <f t="shared" si="757"/>
        <v/>
      </c>
      <c r="BB1494" s="113" t="str">
        <f t="shared" si="758"/>
        <v/>
      </c>
      <c r="BC1494" s="113" t="str">
        <f t="shared" si="759"/>
        <v/>
      </c>
      <c r="BD1494" s="113" t="str">
        <f t="shared" si="760"/>
        <v/>
      </c>
      <c r="BE1494" s="113" t="str">
        <f t="shared" si="761"/>
        <v/>
      </c>
      <c r="BF1494" s="113" t="str">
        <f t="shared" si="762"/>
        <v/>
      </c>
      <c r="BG1494" s="113" t="str">
        <f t="shared" si="763"/>
        <v/>
      </c>
      <c r="BH1494" s="113" t="str">
        <f t="shared" si="764"/>
        <v/>
      </c>
      <c r="BI1494" s="113" t="str">
        <f t="shared" si="765"/>
        <v/>
      </c>
      <c r="BJ1494" s="113" t="str">
        <f t="shared" si="766"/>
        <v/>
      </c>
      <c r="BK1494" s="113" t="str">
        <f t="shared" si="767"/>
        <v/>
      </c>
      <c r="BL1494" s="113" t="str">
        <f t="shared" si="768"/>
        <v/>
      </c>
      <c r="BM1494" s="113" t="str">
        <f t="shared" si="769"/>
        <v/>
      </c>
      <c r="BN1494" s="113" t="str">
        <f t="shared" si="770"/>
        <v/>
      </c>
    </row>
    <row r="1495" spans="1:66">
      <c r="A1495" s="111">
        <f>IF('Data Entry'!$H$4="","",'Data Entry'!$H$4)</f>
        <v>8</v>
      </c>
      <c r="B1495" s="111" t="str">
        <f>IF('Data Entry'!B1500="","",'Data Entry'!B1500)</f>
        <v/>
      </c>
      <c r="C1495" s="111" t="str">
        <f>IF('Data Entry'!C1500="","",'Data Entry'!C1500)</f>
        <v/>
      </c>
      <c r="D1495" s="114" t="str">
        <f>IF('Data Entry'!D1500="","",'Data Entry'!D1500)</f>
        <v/>
      </c>
      <c r="E1495" s="111" t="str">
        <f>IF('Data Entry'!E1500="","",UPPER('Data Entry'!E1500))</f>
        <v/>
      </c>
      <c r="F1495" s="111"/>
      <c r="G1495" s="111" t="str">
        <f>IF('Data Entry'!F1500="","",UPPER('Data Entry'!F1500))</f>
        <v/>
      </c>
      <c r="H1495" s="111"/>
      <c r="I1495" s="111"/>
      <c r="J1495" s="111"/>
      <c r="K1495" s="111" t="str">
        <f>IF('Data Entry'!G1500="","",'Data Entry'!G1500)</f>
        <v/>
      </c>
      <c r="L1495" s="111" t="str">
        <f>IF('Data Entry'!H1500="","",'Data Entry'!H1500)</f>
        <v/>
      </c>
      <c r="M1495" s="111"/>
      <c r="N1495" s="111"/>
      <c r="O1495" s="111"/>
      <c r="P1495" s="111"/>
      <c r="Q1495" s="111"/>
      <c r="R1495" s="111"/>
      <c r="S1495" s="111"/>
      <c r="T1495" s="111"/>
      <c r="U1495" s="111"/>
      <c r="V1495" s="111"/>
      <c r="W1495" s="111"/>
      <c r="X1495" s="111"/>
      <c r="Y1495" s="111"/>
      <c r="Z1495" s="111"/>
      <c r="AA1495" s="111"/>
      <c r="AB1495" s="111"/>
      <c r="AC1495" s="111"/>
      <c r="AD1495" s="111"/>
      <c r="AE1495" s="112"/>
      <c r="AF1495" s="68" t="str">
        <f>IF(AK1495="","",IF(AK1495&gt;0,COUNT($AG$2:AG1495),""))</f>
        <v/>
      </c>
      <c r="AG1495" s="113">
        <f t="shared" si="739"/>
        <v>8</v>
      </c>
      <c r="AH1495" s="113" t="str">
        <f t="shared" si="740"/>
        <v/>
      </c>
      <c r="AI1495" s="113" t="str">
        <f t="shared" si="741"/>
        <v/>
      </c>
      <c r="AJ1495" s="113" t="str">
        <f t="shared" si="742"/>
        <v/>
      </c>
      <c r="AK1495" s="113" t="str">
        <f t="shared" si="743"/>
        <v/>
      </c>
      <c r="AL1495" s="113">
        <f t="shared" si="744"/>
        <v>0</v>
      </c>
      <c r="AM1495" s="113" t="str">
        <f t="shared" si="745"/>
        <v/>
      </c>
      <c r="AN1495" s="113">
        <f t="shared" si="746"/>
        <v>0</v>
      </c>
      <c r="AO1495" s="113">
        <f t="shared" si="747"/>
        <v>0</v>
      </c>
      <c r="AP1495" s="113">
        <f t="shared" si="748"/>
        <v>0</v>
      </c>
      <c r="AQ1495" s="113" t="str">
        <f t="shared" si="749"/>
        <v/>
      </c>
      <c r="AR1495" s="113" t="str">
        <f t="shared" si="750"/>
        <v/>
      </c>
      <c r="AS1495" s="113">
        <f t="shared" si="751"/>
        <v>0</v>
      </c>
      <c r="AT1495" s="113">
        <f t="shared" si="752"/>
        <v>0</v>
      </c>
      <c r="AU1495" s="113">
        <f t="shared" si="753"/>
        <v>0</v>
      </c>
      <c r="AV1495" s="113">
        <f t="shared" si="754"/>
        <v>0</v>
      </c>
      <c r="AX1495" s="68" t="str">
        <f>IF(BC1495="","",IF(BC1495&gt;0,COUNT($AY$2:AY1495),""))</f>
        <v/>
      </c>
      <c r="AY1495" s="113" t="str">
        <f t="shared" si="755"/>
        <v/>
      </c>
      <c r="AZ1495" s="113" t="str">
        <f t="shared" si="756"/>
        <v/>
      </c>
      <c r="BA1495" s="113" t="str">
        <f t="shared" si="757"/>
        <v/>
      </c>
      <c r="BB1495" s="113" t="str">
        <f t="shared" si="758"/>
        <v/>
      </c>
      <c r="BC1495" s="113" t="str">
        <f t="shared" si="759"/>
        <v/>
      </c>
      <c r="BD1495" s="113" t="str">
        <f t="shared" si="760"/>
        <v/>
      </c>
      <c r="BE1495" s="113" t="str">
        <f t="shared" si="761"/>
        <v/>
      </c>
      <c r="BF1495" s="113" t="str">
        <f t="shared" si="762"/>
        <v/>
      </c>
      <c r="BG1495" s="113" t="str">
        <f t="shared" si="763"/>
        <v/>
      </c>
      <c r="BH1495" s="113" t="str">
        <f t="shared" si="764"/>
        <v/>
      </c>
      <c r="BI1495" s="113" t="str">
        <f t="shared" si="765"/>
        <v/>
      </c>
      <c r="BJ1495" s="113" t="str">
        <f t="shared" si="766"/>
        <v/>
      </c>
      <c r="BK1495" s="113" t="str">
        <f t="shared" si="767"/>
        <v/>
      </c>
      <c r="BL1495" s="113" t="str">
        <f t="shared" si="768"/>
        <v/>
      </c>
      <c r="BM1495" s="113" t="str">
        <f t="shared" si="769"/>
        <v/>
      </c>
      <c r="BN1495" s="113" t="str">
        <f t="shared" si="770"/>
        <v/>
      </c>
    </row>
    <row r="1496" spans="1:66">
      <c r="A1496" s="111">
        <f>IF('Data Entry'!$H$4="","",'Data Entry'!$H$4)</f>
        <v>8</v>
      </c>
      <c r="B1496" s="111" t="str">
        <f>IF('Data Entry'!B1501="","",'Data Entry'!B1501)</f>
        <v/>
      </c>
      <c r="C1496" s="111" t="str">
        <f>IF('Data Entry'!C1501="","",'Data Entry'!C1501)</f>
        <v/>
      </c>
      <c r="D1496" s="114" t="str">
        <f>IF('Data Entry'!D1501="","",'Data Entry'!D1501)</f>
        <v/>
      </c>
      <c r="E1496" s="111" t="str">
        <f>IF('Data Entry'!E1501="","",UPPER('Data Entry'!E1501))</f>
        <v/>
      </c>
      <c r="F1496" s="111"/>
      <c r="G1496" s="111" t="str">
        <f>IF('Data Entry'!F1501="","",UPPER('Data Entry'!F1501))</f>
        <v/>
      </c>
      <c r="H1496" s="111"/>
      <c r="I1496" s="111"/>
      <c r="J1496" s="111"/>
      <c r="K1496" s="111" t="str">
        <f>IF('Data Entry'!G1501="","",'Data Entry'!G1501)</f>
        <v/>
      </c>
      <c r="L1496" s="111" t="str">
        <f>IF('Data Entry'!H1501="","",'Data Entry'!H1501)</f>
        <v/>
      </c>
      <c r="M1496" s="111"/>
      <c r="N1496" s="111"/>
      <c r="O1496" s="111"/>
      <c r="P1496" s="111"/>
      <c r="Q1496" s="111"/>
      <c r="R1496" s="111"/>
      <c r="S1496" s="111"/>
      <c r="T1496" s="111"/>
      <c r="U1496" s="111"/>
      <c r="V1496" s="111"/>
      <c r="W1496" s="111"/>
      <c r="X1496" s="111"/>
      <c r="Y1496" s="111"/>
      <c r="Z1496" s="111"/>
      <c r="AA1496" s="111"/>
      <c r="AB1496" s="111"/>
      <c r="AC1496" s="111"/>
      <c r="AD1496" s="111"/>
      <c r="AE1496" s="112"/>
      <c r="AF1496" s="68" t="str">
        <f>IF(AK1496="","",IF(AK1496&gt;0,COUNT($AG$2:AG1496),""))</f>
        <v/>
      </c>
      <c r="AG1496" s="113">
        <f t="shared" si="739"/>
        <v>8</v>
      </c>
      <c r="AH1496" s="113" t="str">
        <f t="shared" si="740"/>
        <v/>
      </c>
      <c r="AI1496" s="113" t="str">
        <f t="shared" si="741"/>
        <v/>
      </c>
      <c r="AJ1496" s="113" t="str">
        <f t="shared" si="742"/>
        <v/>
      </c>
      <c r="AK1496" s="113" t="str">
        <f t="shared" si="743"/>
        <v/>
      </c>
      <c r="AL1496" s="113">
        <f t="shared" si="744"/>
        <v>0</v>
      </c>
      <c r="AM1496" s="113" t="str">
        <f t="shared" si="745"/>
        <v/>
      </c>
      <c r="AN1496" s="113">
        <f t="shared" si="746"/>
        <v>0</v>
      </c>
      <c r="AO1496" s="113">
        <f t="shared" si="747"/>
        <v>0</v>
      </c>
      <c r="AP1496" s="113">
        <f t="shared" si="748"/>
        <v>0</v>
      </c>
      <c r="AQ1496" s="113" t="str">
        <f t="shared" si="749"/>
        <v/>
      </c>
      <c r="AR1496" s="113" t="str">
        <f t="shared" si="750"/>
        <v/>
      </c>
      <c r="AS1496" s="113">
        <f t="shared" si="751"/>
        <v>0</v>
      </c>
      <c r="AT1496" s="113">
        <f t="shared" si="752"/>
        <v>0</v>
      </c>
      <c r="AU1496" s="113">
        <f t="shared" si="753"/>
        <v>0</v>
      </c>
      <c r="AV1496" s="113">
        <f t="shared" si="754"/>
        <v>0</v>
      </c>
      <c r="AX1496" s="68" t="str">
        <f>IF(BC1496="","",IF(BC1496&gt;0,COUNT($AY$2:AY1496),""))</f>
        <v/>
      </c>
      <c r="AY1496" s="113" t="str">
        <f t="shared" si="755"/>
        <v/>
      </c>
      <c r="AZ1496" s="113" t="str">
        <f t="shared" si="756"/>
        <v/>
      </c>
      <c r="BA1496" s="113" t="str">
        <f t="shared" si="757"/>
        <v/>
      </c>
      <c r="BB1496" s="113" t="str">
        <f t="shared" si="758"/>
        <v/>
      </c>
      <c r="BC1496" s="113" t="str">
        <f t="shared" si="759"/>
        <v/>
      </c>
      <c r="BD1496" s="113" t="str">
        <f t="shared" si="760"/>
        <v/>
      </c>
      <c r="BE1496" s="113" t="str">
        <f t="shared" si="761"/>
        <v/>
      </c>
      <c r="BF1496" s="113" t="str">
        <f t="shared" si="762"/>
        <v/>
      </c>
      <c r="BG1496" s="113" t="str">
        <f t="shared" si="763"/>
        <v/>
      </c>
      <c r="BH1496" s="113" t="str">
        <f t="shared" si="764"/>
        <v/>
      </c>
      <c r="BI1496" s="113" t="str">
        <f t="shared" si="765"/>
        <v/>
      </c>
      <c r="BJ1496" s="113" t="str">
        <f t="shared" si="766"/>
        <v/>
      </c>
      <c r="BK1496" s="113" t="str">
        <f t="shared" si="767"/>
        <v/>
      </c>
      <c r="BL1496" s="113" t="str">
        <f t="shared" si="768"/>
        <v/>
      </c>
      <c r="BM1496" s="113" t="str">
        <f t="shared" si="769"/>
        <v/>
      </c>
      <c r="BN1496" s="113" t="str">
        <f t="shared" si="770"/>
        <v/>
      </c>
    </row>
    <row r="1497" spans="1:66">
      <c r="A1497" s="111">
        <f>IF('Data Entry'!$H$4="","",'Data Entry'!$H$4)</f>
        <v>8</v>
      </c>
      <c r="B1497" s="111" t="str">
        <f>IF('Data Entry'!B1502="","",'Data Entry'!B1502)</f>
        <v/>
      </c>
      <c r="C1497" s="111" t="str">
        <f>IF('Data Entry'!C1502="","",'Data Entry'!C1502)</f>
        <v/>
      </c>
      <c r="D1497" s="114" t="str">
        <f>IF('Data Entry'!D1502="","",'Data Entry'!D1502)</f>
        <v/>
      </c>
      <c r="E1497" s="111" t="str">
        <f>IF('Data Entry'!E1502="","",UPPER('Data Entry'!E1502))</f>
        <v/>
      </c>
      <c r="F1497" s="111"/>
      <c r="G1497" s="111" t="str">
        <f>IF('Data Entry'!F1502="","",UPPER('Data Entry'!F1502))</f>
        <v/>
      </c>
      <c r="H1497" s="111"/>
      <c r="I1497" s="111"/>
      <c r="J1497" s="111"/>
      <c r="K1497" s="111" t="str">
        <f>IF('Data Entry'!G1502="","",'Data Entry'!G1502)</f>
        <v/>
      </c>
      <c r="L1497" s="111" t="str">
        <f>IF('Data Entry'!H1502="","",'Data Entry'!H1502)</f>
        <v/>
      </c>
      <c r="M1497" s="111"/>
      <c r="N1497" s="111"/>
      <c r="O1497" s="111"/>
      <c r="P1497" s="111"/>
      <c r="Q1497" s="111"/>
      <c r="R1497" s="111"/>
      <c r="S1497" s="111"/>
      <c r="T1497" s="111"/>
      <c r="U1497" s="111"/>
      <c r="V1497" s="111"/>
      <c r="W1497" s="111"/>
      <c r="X1497" s="111"/>
      <c r="Y1497" s="111"/>
      <c r="Z1497" s="111"/>
      <c r="AA1497" s="111"/>
      <c r="AB1497" s="111"/>
      <c r="AC1497" s="111"/>
      <c r="AD1497" s="111"/>
      <c r="AE1497" s="112"/>
      <c r="AF1497" s="68" t="str">
        <f>IF(AK1497="","",IF(AK1497&gt;0,COUNT($AG$2:AG1497),""))</f>
        <v/>
      </c>
      <c r="AG1497" s="113">
        <f t="shared" si="739"/>
        <v>8</v>
      </c>
      <c r="AH1497" s="113" t="str">
        <f t="shared" si="740"/>
        <v/>
      </c>
      <c r="AI1497" s="113" t="str">
        <f t="shared" si="741"/>
        <v/>
      </c>
      <c r="AJ1497" s="113" t="str">
        <f t="shared" si="742"/>
        <v/>
      </c>
      <c r="AK1497" s="113" t="str">
        <f t="shared" si="743"/>
        <v/>
      </c>
      <c r="AL1497" s="113">
        <f t="shared" si="744"/>
        <v>0</v>
      </c>
      <c r="AM1497" s="113" t="str">
        <f t="shared" si="745"/>
        <v/>
      </c>
      <c r="AN1497" s="113">
        <f t="shared" si="746"/>
        <v>0</v>
      </c>
      <c r="AO1497" s="113">
        <f t="shared" si="747"/>
        <v>0</v>
      </c>
      <c r="AP1497" s="113">
        <f t="shared" si="748"/>
        <v>0</v>
      </c>
      <c r="AQ1497" s="113" t="str">
        <f t="shared" si="749"/>
        <v/>
      </c>
      <c r="AR1497" s="113" t="str">
        <f t="shared" si="750"/>
        <v/>
      </c>
      <c r="AS1497" s="113">
        <f t="shared" si="751"/>
        <v>0</v>
      </c>
      <c r="AT1497" s="113">
        <f t="shared" si="752"/>
        <v>0</v>
      </c>
      <c r="AU1497" s="113">
        <f t="shared" si="753"/>
        <v>0</v>
      </c>
      <c r="AV1497" s="113">
        <f t="shared" si="754"/>
        <v>0</v>
      </c>
      <c r="AX1497" s="68" t="str">
        <f>IF(BC1497="","",IF(BC1497&gt;0,COUNT($AY$2:AY1497),""))</f>
        <v/>
      </c>
      <c r="AY1497" s="113" t="str">
        <f t="shared" si="755"/>
        <v/>
      </c>
      <c r="AZ1497" s="113" t="str">
        <f t="shared" si="756"/>
        <v/>
      </c>
      <c r="BA1497" s="113" t="str">
        <f t="shared" si="757"/>
        <v/>
      </c>
      <c r="BB1497" s="113" t="str">
        <f t="shared" si="758"/>
        <v/>
      </c>
      <c r="BC1497" s="113" t="str">
        <f t="shared" si="759"/>
        <v/>
      </c>
      <c r="BD1497" s="113" t="str">
        <f t="shared" si="760"/>
        <v/>
      </c>
      <c r="BE1497" s="113" t="str">
        <f t="shared" si="761"/>
        <v/>
      </c>
      <c r="BF1497" s="113" t="str">
        <f t="shared" si="762"/>
        <v/>
      </c>
      <c r="BG1497" s="113" t="str">
        <f t="shared" si="763"/>
        <v/>
      </c>
      <c r="BH1497" s="113" t="str">
        <f t="shared" si="764"/>
        <v/>
      </c>
      <c r="BI1497" s="113" t="str">
        <f t="shared" si="765"/>
        <v/>
      </c>
      <c r="BJ1497" s="113" t="str">
        <f t="shared" si="766"/>
        <v/>
      </c>
      <c r="BK1497" s="113" t="str">
        <f t="shared" si="767"/>
        <v/>
      </c>
      <c r="BL1497" s="113" t="str">
        <f t="shared" si="768"/>
        <v/>
      </c>
      <c r="BM1497" s="113" t="str">
        <f t="shared" si="769"/>
        <v/>
      </c>
      <c r="BN1497" s="113" t="str">
        <f t="shared" si="770"/>
        <v/>
      </c>
    </row>
    <row r="1498" spans="1:66">
      <c r="A1498" s="111">
        <f>IF('Data Entry'!$H$4="","",'Data Entry'!$H$4)</f>
        <v>8</v>
      </c>
      <c r="B1498" s="111" t="str">
        <f>IF('Data Entry'!B1503="","",'Data Entry'!B1503)</f>
        <v/>
      </c>
      <c r="C1498" s="111" t="str">
        <f>IF('Data Entry'!C1503="","",'Data Entry'!C1503)</f>
        <v/>
      </c>
      <c r="D1498" s="114" t="str">
        <f>IF('Data Entry'!D1503="","",'Data Entry'!D1503)</f>
        <v/>
      </c>
      <c r="E1498" s="111" t="str">
        <f>IF('Data Entry'!E1503="","",UPPER('Data Entry'!E1503))</f>
        <v/>
      </c>
      <c r="F1498" s="111"/>
      <c r="G1498" s="111" t="str">
        <f>IF('Data Entry'!F1503="","",UPPER('Data Entry'!F1503))</f>
        <v/>
      </c>
      <c r="H1498" s="111"/>
      <c r="I1498" s="111"/>
      <c r="J1498" s="111"/>
      <c r="K1498" s="111" t="str">
        <f>IF('Data Entry'!G1503="","",'Data Entry'!G1503)</f>
        <v/>
      </c>
      <c r="L1498" s="111" t="str">
        <f>IF('Data Entry'!H1503="","",'Data Entry'!H1503)</f>
        <v/>
      </c>
      <c r="M1498" s="111"/>
      <c r="N1498" s="111"/>
      <c r="O1498" s="111"/>
      <c r="P1498" s="111"/>
      <c r="Q1498" s="111"/>
      <c r="R1498" s="111"/>
      <c r="S1498" s="111"/>
      <c r="T1498" s="111"/>
      <c r="U1498" s="111"/>
      <c r="V1498" s="111"/>
      <c r="W1498" s="111"/>
      <c r="X1498" s="111"/>
      <c r="Y1498" s="111"/>
      <c r="Z1498" s="111"/>
      <c r="AA1498" s="111"/>
      <c r="AB1498" s="111"/>
      <c r="AC1498" s="111"/>
      <c r="AD1498" s="111"/>
      <c r="AE1498" s="112"/>
      <c r="AF1498" s="68" t="str">
        <f>IF(AK1498="","",IF(AK1498&gt;0,COUNT($AG$2:AG1498),""))</f>
        <v/>
      </c>
      <c r="AG1498" s="113">
        <f t="shared" si="739"/>
        <v>8</v>
      </c>
      <c r="AH1498" s="113" t="str">
        <f t="shared" si="740"/>
        <v/>
      </c>
      <c r="AI1498" s="113" t="str">
        <f t="shared" si="741"/>
        <v/>
      </c>
      <c r="AJ1498" s="113" t="str">
        <f t="shared" si="742"/>
        <v/>
      </c>
      <c r="AK1498" s="113" t="str">
        <f t="shared" si="743"/>
        <v/>
      </c>
      <c r="AL1498" s="113">
        <f t="shared" si="744"/>
        <v>0</v>
      </c>
      <c r="AM1498" s="113" t="str">
        <f t="shared" si="745"/>
        <v/>
      </c>
      <c r="AN1498" s="113">
        <f t="shared" si="746"/>
        <v>0</v>
      </c>
      <c r="AO1498" s="113">
        <f t="shared" si="747"/>
        <v>0</v>
      </c>
      <c r="AP1498" s="113">
        <f t="shared" si="748"/>
        <v>0</v>
      </c>
      <c r="AQ1498" s="113" t="str">
        <f t="shared" si="749"/>
        <v/>
      </c>
      <c r="AR1498" s="113" t="str">
        <f t="shared" si="750"/>
        <v/>
      </c>
      <c r="AS1498" s="113">
        <f t="shared" si="751"/>
        <v>0</v>
      </c>
      <c r="AT1498" s="113">
        <f t="shared" si="752"/>
        <v>0</v>
      </c>
      <c r="AU1498" s="113">
        <f t="shared" si="753"/>
        <v>0</v>
      </c>
      <c r="AV1498" s="113">
        <f t="shared" si="754"/>
        <v>0</v>
      </c>
      <c r="AX1498" s="68" t="str">
        <f>IF(BC1498="","",IF(BC1498&gt;0,COUNT($AY$2:AY1498),""))</f>
        <v/>
      </c>
      <c r="AY1498" s="113" t="str">
        <f t="shared" si="755"/>
        <v/>
      </c>
      <c r="AZ1498" s="113" t="str">
        <f t="shared" si="756"/>
        <v/>
      </c>
      <c r="BA1498" s="113" t="str">
        <f t="shared" si="757"/>
        <v/>
      </c>
      <c r="BB1498" s="113" t="str">
        <f t="shared" si="758"/>
        <v/>
      </c>
      <c r="BC1498" s="113" t="str">
        <f t="shared" si="759"/>
        <v/>
      </c>
      <c r="BD1498" s="113" t="str">
        <f t="shared" si="760"/>
        <v/>
      </c>
      <c r="BE1498" s="113" t="str">
        <f t="shared" si="761"/>
        <v/>
      </c>
      <c r="BF1498" s="113" t="str">
        <f t="shared" si="762"/>
        <v/>
      </c>
      <c r="BG1498" s="113" t="str">
        <f t="shared" si="763"/>
        <v/>
      </c>
      <c r="BH1498" s="113" t="str">
        <f t="shared" si="764"/>
        <v/>
      </c>
      <c r="BI1498" s="113" t="str">
        <f t="shared" si="765"/>
        <v/>
      </c>
      <c r="BJ1498" s="113" t="str">
        <f t="shared" si="766"/>
        <v/>
      </c>
      <c r="BK1498" s="113" t="str">
        <f t="shared" si="767"/>
        <v/>
      </c>
      <c r="BL1498" s="113" t="str">
        <f t="shared" si="768"/>
        <v/>
      </c>
      <c r="BM1498" s="113" t="str">
        <f t="shared" si="769"/>
        <v/>
      </c>
      <c r="BN1498" s="113" t="str">
        <f t="shared" si="770"/>
        <v/>
      </c>
    </row>
    <row r="1499" spans="1:66">
      <c r="A1499" s="111">
        <f>IF('Data Entry'!$H$4="","",'Data Entry'!$H$4)</f>
        <v>8</v>
      </c>
      <c r="B1499" s="111" t="str">
        <f>IF('Data Entry'!B1504="","",'Data Entry'!B1504)</f>
        <v/>
      </c>
      <c r="C1499" s="111" t="str">
        <f>IF('Data Entry'!C1504="","",'Data Entry'!C1504)</f>
        <v/>
      </c>
      <c r="D1499" s="114" t="str">
        <f>IF('Data Entry'!D1504="","",'Data Entry'!D1504)</f>
        <v/>
      </c>
      <c r="E1499" s="111" t="str">
        <f>IF('Data Entry'!E1504="","",UPPER('Data Entry'!E1504))</f>
        <v/>
      </c>
      <c r="F1499" s="111"/>
      <c r="G1499" s="111" t="str">
        <f>IF('Data Entry'!F1504="","",UPPER('Data Entry'!F1504))</f>
        <v/>
      </c>
      <c r="H1499" s="111"/>
      <c r="I1499" s="111"/>
      <c r="J1499" s="111"/>
      <c r="K1499" s="111" t="str">
        <f>IF('Data Entry'!G1504="","",'Data Entry'!G1504)</f>
        <v/>
      </c>
      <c r="L1499" s="111" t="str">
        <f>IF('Data Entry'!H1504="","",'Data Entry'!H1504)</f>
        <v/>
      </c>
      <c r="M1499" s="111"/>
      <c r="N1499" s="111"/>
      <c r="O1499" s="111"/>
      <c r="P1499" s="111"/>
      <c r="Q1499" s="111"/>
      <c r="R1499" s="111"/>
      <c r="S1499" s="111"/>
      <c r="T1499" s="111"/>
      <c r="U1499" s="111"/>
      <c r="V1499" s="111"/>
      <c r="W1499" s="111"/>
      <c r="X1499" s="111"/>
      <c r="Y1499" s="111"/>
      <c r="Z1499" s="111"/>
      <c r="AA1499" s="111"/>
      <c r="AB1499" s="111"/>
      <c r="AC1499" s="111"/>
      <c r="AD1499" s="111"/>
      <c r="AE1499" s="112"/>
      <c r="AF1499" s="68" t="str">
        <f>IF(AK1499="","",IF(AK1499&gt;0,COUNT($AG$2:AG1499),""))</f>
        <v/>
      </c>
      <c r="AG1499" s="113">
        <f t="shared" si="739"/>
        <v>8</v>
      </c>
      <c r="AH1499" s="113" t="str">
        <f t="shared" si="740"/>
        <v/>
      </c>
      <c r="AI1499" s="113" t="str">
        <f t="shared" si="741"/>
        <v/>
      </c>
      <c r="AJ1499" s="113" t="str">
        <f t="shared" si="742"/>
        <v/>
      </c>
      <c r="AK1499" s="113" t="str">
        <f t="shared" si="743"/>
        <v/>
      </c>
      <c r="AL1499" s="113">
        <f t="shared" si="744"/>
        <v>0</v>
      </c>
      <c r="AM1499" s="113" t="str">
        <f t="shared" si="745"/>
        <v/>
      </c>
      <c r="AN1499" s="113">
        <f t="shared" si="746"/>
        <v>0</v>
      </c>
      <c r="AO1499" s="113">
        <f t="shared" si="747"/>
        <v>0</v>
      </c>
      <c r="AP1499" s="113">
        <f t="shared" si="748"/>
        <v>0</v>
      </c>
      <c r="AQ1499" s="113" t="str">
        <f t="shared" si="749"/>
        <v/>
      </c>
      <c r="AR1499" s="113" t="str">
        <f t="shared" si="750"/>
        <v/>
      </c>
      <c r="AS1499" s="113">
        <f t="shared" si="751"/>
        <v>0</v>
      </c>
      <c r="AT1499" s="113">
        <f t="shared" si="752"/>
        <v>0</v>
      </c>
      <c r="AU1499" s="113">
        <f t="shared" si="753"/>
        <v>0</v>
      </c>
      <c r="AV1499" s="113">
        <f t="shared" si="754"/>
        <v>0</v>
      </c>
      <c r="AX1499" s="68" t="str">
        <f>IF(BC1499="","",IF(BC1499&gt;0,COUNT($AY$2:AY1499),""))</f>
        <v/>
      </c>
      <c r="AY1499" s="113" t="str">
        <f t="shared" si="755"/>
        <v/>
      </c>
      <c r="AZ1499" s="113" t="str">
        <f t="shared" si="756"/>
        <v/>
      </c>
      <c r="BA1499" s="113" t="str">
        <f t="shared" si="757"/>
        <v/>
      </c>
      <c r="BB1499" s="113" t="str">
        <f t="shared" si="758"/>
        <v/>
      </c>
      <c r="BC1499" s="113" t="str">
        <f t="shared" si="759"/>
        <v/>
      </c>
      <c r="BD1499" s="113" t="str">
        <f t="shared" si="760"/>
        <v/>
      </c>
      <c r="BE1499" s="113" t="str">
        <f t="shared" si="761"/>
        <v/>
      </c>
      <c r="BF1499" s="113" t="str">
        <f t="shared" si="762"/>
        <v/>
      </c>
      <c r="BG1499" s="113" t="str">
        <f t="shared" si="763"/>
        <v/>
      </c>
      <c r="BH1499" s="113" t="str">
        <f t="shared" si="764"/>
        <v/>
      </c>
      <c r="BI1499" s="113" t="str">
        <f t="shared" si="765"/>
        <v/>
      </c>
      <c r="BJ1499" s="113" t="str">
        <f t="shared" si="766"/>
        <v/>
      </c>
      <c r="BK1499" s="113" t="str">
        <f t="shared" si="767"/>
        <v/>
      </c>
      <c r="BL1499" s="113" t="str">
        <f t="shared" si="768"/>
        <v/>
      </c>
      <c r="BM1499" s="113" t="str">
        <f t="shared" si="769"/>
        <v/>
      </c>
      <c r="BN1499" s="113" t="str">
        <f t="shared" si="770"/>
        <v/>
      </c>
    </row>
    <row r="1500" spans="1:66">
      <c r="A1500" s="111">
        <f>IF('Data Entry'!$H$4="","",'Data Entry'!$H$4)</f>
        <v>8</v>
      </c>
      <c r="B1500" s="111" t="str">
        <f>IF('Data Entry'!B1505="","",'Data Entry'!B1505)</f>
        <v/>
      </c>
      <c r="C1500" s="111" t="str">
        <f>IF('Data Entry'!C1505="","",'Data Entry'!C1505)</f>
        <v/>
      </c>
      <c r="D1500" s="114" t="str">
        <f>IF('Data Entry'!D1505="","",'Data Entry'!D1505)</f>
        <v/>
      </c>
      <c r="E1500" s="111" t="str">
        <f>IF('Data Entry'!E1505="","",UPPER('Data Entry'!E1505))</f>
        <v/>
      </c>
      <c r="F1500" s="111"/>
      <c r="G1500" s="111" t="str">
        <f>IF('Data Entry'!F1505="","",UPPER('Data Entry'!F1505))</f>
        <v/>
      </c>
      <c r="H1500" s="111"/>
      <c r="I1500" s="111"/>
      <c r="J1500" s="111"/>
      <c r="K1500" s="111" t="str">
        <f>IF('Data Entry'!G1505="","",'Data Entry'!G1505)</f>
        <v/>
      </c>
      <c r="L1500" s="111" t="str">
        <f>IF('Data Entry'!H1505="","",'Data Entry'!H1505)</f>
        <v/>
      </c>
      <c r="M1500" s="111"/>
      <c r="N1500" s="111"/>
      <c r="O1500" s="111"/>
      <c r="P1500" s="111"/>
      <c r="Q1500" s="111"/>
      <c r="R1500" s="111"/>
      <c r="S1500" s="111"/>
      <c r="T1500" s="111"/>
      <c r="U1500" s="111"/>
      <c r="V1500" s="111"/>
      <c r="W1500" s="111"/>
      <c r="X1500" s="111"/>
      <c r="Y1500" s="111"/>
      <c r="Z1500" s="111"/>
      <c r="AA1500" s="111"/>
      <c r="AB1500" s="111"/>
      <c r="AC1500" s="111"/>
      <c r="AD1500" s="111"/>
      <c r="AE1500" s="112"/>
      <c r="AF1500" s="68" t="str">
        <f>IF(AK1500="","",IF(AK1500&gt;0,COUNT($AG$2:AG1500),""))</f>
        <v/>
      </c>
      <c r="AG1500" s="113">
        <f t="shared" si="739"/>
        <v>8</v>
      </c>
      <c r="AH1500" s="113" t="str">
        <f t="shared" si="740"/>
        <v/>
      </c>
      <c r="AI1500" s="113" t="str">
        <f t="shared" si="741"/>
        <v/>
      </c>
      <c r="AJ1500" s="113" t="str">
        <f t="shared" si="742"/>
        <v/>
      </c>
      <c r="AK1500" s="113" t="str">
        <f t="shared" si="743"/>
        <v/>
      </c>
      <c r="AL1500" s="113">
        <f t="shared" si="744"/>
        <v>0</v>
      </c>
      <c r="AM1500" s="113" t="str">
        <f t="shared" si="745"/>
        <v/>
      </c>
      <c r="AN1500" s="113">
        <f t="shared" si="746"/>
        <v>0</v>
      </c>
      <c r="AO1500" s="113">
        <f t="shared" si="747"/>
        <v>0</v>
      </c>
      <c r="AP1500" s="113">
        <f t="shared" si="748"/>
        <v>0</v>
      </c>
      <c r="AQ1500" s="113" t="str">
        <f t="shared" si="749"/>
        <v/>
      </c>
      <c r="AR1500" s="113" t="str">
        <f t="shared" si="750"/>
        <v/>
      </c>
      <c r="AS1500" s="113">
        <f t="shared" si="751"/>
        <v>0</v>
      </c>
      <c r="AT1500" s="113">
        <f t="shared" si="752"/>
        <v>0</v>
      </c>
      <c r="AU1500" s="113">
        <f t="shared" si="753"/>
        <v>0</v>
      </c>
      <c r="AV1500" s="113">
        <f t="shared" si="754"/>
        <v>0</v>
      </c>
      <c r="AX1500" s="68" t="str">
        <f>IF(BC1500="","",IF(BC1500&gt;0,COUNT($AY$2:AY1500),""))</f>
        <v/>
      </c>
      <c r="AY1500" s="113" t="str">
        <f t="shared" si="755"/>
        <v/>
      </c>
      <c r="AZ1500" s="113" t="str">
        <f t="shared" si="756"/>
        <v/>
      </c>
      <c r="BA1500" s="113" t="str">
        <f t="shared" si="757"/>
        <v/>
      </c>
      <c r="BB1500" s="113" t="str">
        <f t="shared" si="758"/>
        <v/>
      </c>
      <c r="BC1500" s="113" t="str">
        <f t="shared" si="759"/>
        <v/>
      </c>
      <c r="BD1500" s="113" t="str">
        <f t="shared" si="760"/>
        <v/>
      </c>
      <c r="BE1500" s="113" t="str">
        <f t="shared" si="761"/>
        <v/>
      </c>
      <c r="BF1500" s="113" t="str">
        <f t="shared" si="762"/>
        <v/>
      </c>
      <c r="BG1500" s="113" t="str">
        <f t="shared" si="763"/>
        <v/>
      </c>
      <c r="BH1500" s="113" t="str">
        <f t="shared" si="764"/>
        <v/>
      </c>
      <c r="BI1500" s="113" t="str">
        <f t="shared" si="765"/>
        <v/>
      </c>
      <c r="BJ1500" s="113" t="str">
        <f t="shared" si="766"/>
        <v/>
      </c>
      <c r="BK1500" s="113" t="str">
        <f t="shared" si="767"/>
        <v/>
      </c>
      <c r="BL1500" s="113" t="str">
        <f t="shared" si="768"/>
        <v/>
      </c>
      <c r="BM1500" s="113" t="str">
        <f t="shared" si="769"/>
        <v/>
      </c>
      <c r="BN1500" s="113" t="str">
        <f t="shared" si="770"/>
        <v/>
      </c>
    </row>
    <row r="1501" spans="1:66">
      <c r="A1501" s="111">
        <f>IF('Data Entry'!$H$4="","",'Data Entry'!$H$4)</f>
        <v>8</v>
      </c>
      <c r="B1501" s="111" t="str">
        <f>IF('Data Entry'!B1506="","",'Data Entry'!B1506)</f>
        <v/>
      </c>
      <c r="C1501" s="111" t="str">
        <f>IF('Data Entry'!C1506="","",'Data Entry'!C1506)</f>
        <v/>
      </c>
      <c r="D1501" s="114" t="str">
        <f>IF('Data Entry'!D1506="","",'Data Entry'!D1506)</f>
        <v/>
      </c>
      <c r="E1501" s="111" t="str">
        <f>IF('Data Entry'!E1506="","",UPPER('Data Entry'!E1506))</f>
        <v/>
      </c>
      <c r="F1501" s="111"/>
      <c r="G1501" s="111" t="str">
        <f>IF('Data Entry'!F1506="","",UPPER('Data Entry'!F1506))</f>
        <v/>
      </c>
      <c r="H1501" s="111"/>
      <c r="I1501" s="111"/>
      <c r="J1501" s="111"/>
      <c r="K1501" s="111" t="str">
        <f>IF('Data Entry'!G1506="","",'Data Entry'!G1506)</f>
        <v/>
      </c>
      <c r="L1501" s="111" t="str">
        <f>IF('Data Entry'!H1506="","",'Data Entry'!H1506)</f>
        <v/>
      </c>
      <c r="M1501" s="111"/>
      <c r="N1501" s="111"/>
      <c r="O1501" s="111"/>
      <c r="P1501" s="111"/>
      <c r="Q1501" s="111"/>
      <c r="R1501" s="111"/>
      <c r="S1501" s="111"/>
      <c r="T1501" s="111"/>
      <c r="U1501" s="111"/>
      <c r="V1501" s="111"/>
      <c r="W1501" s="111"/>
      <c r="X1501" s="111"/>
      <c r="Y1501" s="111"/>
      <c r="Z1501" s="111"/>
      <c r="AA1501" s="111"/>
      <c r="AB1501" s="111"/>
      <c r="AC1501" s="111"/>
      <c r="AD1501" s="111"/>
      <c r="AE1501" s="112"/>
      <c r="AF1501" s="68" t="str">
        <f>IF(AK1501="","",IF(AK1501&gt;0,COUNT($AG$2:AG1501),""))</f>
        <v/>
      </c>
      <c r="AG1501" s="113">
        <f t="shared" si="739"/>
        <v>8</v>
      </c>
      <c r="AH1501" s="113" t="str">
        <f t="shared" si="740"/>
        <v/>
      </c>
      <c r="AI1501" s="113" t="str">
        <f t="shared" si="741"/>
        <v/>
      </c>
      <c r="AJ1501" s="113" t="str">
        <f t="shared" si="742"/>
        <v/>
      </c>
      <c r="AK1501" s="113" t="str">
        <f t="shared" si="743"/>
        <v/>
      </c>
      <c r="AL1501" s="113">
        <f t="shared" si="744"/>
        <v>0</v>
      </c>
      <c r="AM1501" s="113" t="str">
        <f t="shared" si="745"/>
        <v/>
      </c>
      <c r="AN1501" s="113">
        <f t="shared" si="746"/>
        <v>0</v>
      </c>
      <c r="AO1501" s="113">
        <f t="shared" si="747"/>
        <v>0</v>
      </c>
      <c r="AP1501" s="113">
        <f t="shared" si="748"/>
        <v>0</v>
      </c>
      <c r="AQ1501" s="113" t="str">
        <f t="shared" si="749"/>
        <v/>
      </c>
      <c r="AR1501" s="113" t="str">
        <f t="shared" si="750"/>
        <v/>
      </c>
      <c r="AS1501" s="113">
        <f t="shared" si="751"/>
        <v>0</v>
      </c>
      <c r="AT1501" s="113">
        <f t="shared" si="752"/>
        <v>0</v>
      </c>
      <c r="AU1501" s="113">
        <f t="shared" si="753"/>
        <v>0</v>
      </c>
      <c r="AV1501" s="113">
        <f t="shared" si="754"/>
        <v>0</v>
      </c>
      <c r="AX1501" s="68" t="str">
        <f>IF(BC1501="","",IF(BC1501&gt;0,COUNT($AY$2:AY1501),""))</f>
        <v/>
      </c>
      <c r="AY1501" s="113" t="str">
        <f t="shared" si="755"/>
        <v/>
      </c>
      <c r="AZ1501" s="113" t="str">
        <f t="shared" si="756"/>
        <v/>
      </c>
      <c r="BA1501" s="113" t="str">
        <f t="shared" si="757"/>
        <v/>
      </c>
      <c r="BB1501" s="113" t="str">
        <f t="shared" si="758"/>
        <v/>
      </c>
      <c r="BC1501" s="113" t="str">
        <f t="shared" si="759"/>
        <v/>
      </c>
      <c r="BD1501" s="113" t="str">
        <f t="shared" si="760"/>
        <v/>
      </c>
      <c r="BE1501" s="113" t="str">
        <f t="shared" si="761"/>
        <v/>
      </c>
      <c r="BF1501" s="113" t="str">
        <f t="shared" si="762"/>
        <v/>
      </c>
      <c r="BG1501" s="113" t="str">
        <f t="shared" si="763"/>
        <v/>
      </c>
      <c r="BH1501" s="113" t="str">
        <f t="shared" si="764"/>
        <v/>
      </c>
      <c r="BI1501" s="113" t="str">
        <f t="shared" si="765"/>
        <v/>
      </c>
      <c r="BJ1501" s="113" t="str">
        <f t="shared" si="766"/>
        <v/>
      </c>
      <c r="BK1501" s="113" t="str">
        <f t="shared" si="767"/>
        <v/>
      </c>
      <c r="BL1501" s="113" t="str">
        <f t="shared" si="768"/>
        <v/>
      </c>
      <c r="BM1501" s="113" t="str">
        <f t="shared" si="769"/>
        <v/>
      </c>
      <c r="BN1501" s="113" t="str">
        <f t="shared" si="770"/>
        <v/>
      </c>
    </row>
    <row r="1502" spans="1:66">
      <c r="A1502" s="111">
        <f>IF('Data Entry'!$H$4="","",'Data Entry'!$H$4)</f>
        <v>8</v>
      </c>
      <c r="B1502" s="111" t="str">
        <f>IF('Data Entry'!B1507="","",'Data Entry'!B1507)</f>
        <v/>
      </c>
      <c r="C1502" s="111" t="str">
        <f>IF('Data Entry'!C1507="","",'Data Entry'!C1507)</f>
        <v/>
      </c>
      <c r="D1502" s="114" t="str">
        <f>IF('Data Entry'!D1507="","",'Data Entry'!D1507)</f>
        <v/>
      </c>
      <c r="E1502" s="111" t="str">
        <f>IF('Data Entry'!E1507="","",UPPER('Data Entry'!E1507))</f>
        <v/>
      </c>
      <c r="F1502" s="111"/>
      <c r="G1502" s="111" t="str">
        <f>IF('Data Entry'!F1507="","",UPPER('Data Entry'!F1507))</f>
        <v/>
      </c>
      <c r="H1502" s="111"/>
      <c r="I1502" s="111"/>
      <c r="J1502" s="111"/>
      <c r="K1502" s="111" t="str">
        <f>IF('Data Entry'!G1507="","",'Data Entry'!G1507)</f>
        <v/>
      </c>
      <c r="L1502" s="111" t="str">
        <f>IF('Data Entry'!H1507="","",'Data Entry'!H1507)</f>
        <v/>
      </c>
      <c r="M1502" s="111"/>
      <c r="N1502" s="111"/>
      <c r="O1502" s="111"/>
      <c r="P1502" s="111"/>
      <c r="Q1502" s="111"/>
      <c r="R1502" s="111"/>
      <c r="S1502" s="111"/>
      <c r="T1502" s="111"/>
      <c r="U1502" s="111"/>
      <c r="V1502" s="111"/>
      <c r="W1502" s="111"/>
      <c r="X1502" s="111"/>
      <c r="Y1502" s="111"/>
      <c r="Z1502" s="111"/>
      <c r="AA1502" s="111"/>
      <c r="AB1502" s="111"/>
      <c r="AC1502" s="111"/>
      <c r="AD1502" s="111"/>
      <c r="AE1502" s="112"/>
      <c r="AF1502" s="68" t="str">
        <f>IF(AK1502="","",IF(AK1502&gt;0,COUNT($AG$2:AG1502),""))</f>
        <v/>
      </c>
      <c r="AG1502" s="113">
        <f t="shared" si="739"/>
        <v>8</v>
      </c>
      <c r="AH1502" s="113" t="str">
        <f t="shared" si="740"/>
        <v/>
      </c>
      <c r="AI1502" s="113" t="str">
        <f t="shared" si="741"/>
        <v/>
      </c>
      <c r="AJ1502" s="113" t="str">
        <f t="shared" si="742"/>
        <v/>
      </c>
      <c r="AK1502" s="113" t="str">
        <f t="shared" si="743"/>
        <v/>
      </c>
      <c r="AL1502" s="113">
        <f t="shared" si="744"/>
        <v>0</v>
      </c>
      <c r="AM1502" s="113" t="str">
        <f t="shared" si="745"/>
        <v/>
      </c>
      <c r="AN1502" s="113">
        <f t="shared" si="746"/>
        <v>0</v>
      </c>
      <c r="AO1502" s="113">
        <f t="shared" si="747"/>
        <v>0</v>
      </c>
      <c r="AP1502" s="113">
        <f t="shared" si="748"/>
        <v>0</v>
      </c>
      <c r="AQ1502" s="113" t="str">
        <f t="shared" si="749"/>
        <v/>
      </c>
      <c r="AR1502" s="113" t="str">
        <f t="shared" si="750"/>
        <v/>
      </c>
      <c r="AS1502" s="113">
        <f t="shared" si="751"/>
        <v>0</v>
      </c>
      <c r="AT1502" s="113">
        <f t="shared" si="752"/>
        <v>0</v>
      </c>
      <c r="AU1502" s="113">
        <f t="shared" si="753"/>
        <v>0</v>
      </c>
      <c r="AV1502" s="113">
        <f t="shared" si="754"/>
        <v>0</v>
      </c>
      <c r="AX1502" s="68" t="str">
        <f>IF(BC1502="","",IF(BC1502&gt;0,COUNT($AY$2:AY1502),""))</f>
        <v/>
      </c>
      <c r="AY1502" s="113" t="str">
        <f t="shared" si="755"/>
        <v/>
      </c>
      <c r="AZ1502" s="113" t="str">
        <f t="shared" si="756"/>
        <v/>
      </c>
      <c r="BA1502" s="113" t="str">
        <f t="shared" si="757"/>
        <v/>
      </c>
      <c r="BB1502" s="113" t="str">
        <f t="shared" si="758"/>
        <v/>
      </c>
      <c r="BC1502" s="113" t="str">
        <f t="shared" si="759"/>
        <v/>
      </c>
      <c r="BD1502" s="113" t="str">
        <f t="shared" si="760"/>
        <v/>
      </c>
      <c r="BE1502" s="113" t="str">
        <f t="shared" si="761"/>
        <v/>
      </c>
      <c r="BF1502" s="113" t="str">
        <f t="shared" si="762"/>
        <v/>
      </c>
      <c r="BG1502" s="113" t="str">
        <f t="shared" si="763"/>
        <v/>
      </c>
      <c r="BH1502" s="113" t="str">
        <f t="shared" si="764"/>
        <v/>
      </c>
      <c r="BI1502" s="113" t="str">
        <f t="shared" si="765"/>
        <v/>
      </c>
      <c r="BJ1502" s="113" t="str">
        <f t="shared" si="766"/>
        <v/>
      </c>
      <c r="BK1502" s="113" t="str">
        <f t="shared" si="767"/>
        <v/>
      </c>
      <c r="BL1502" s="113" t="str">
        <f t="shared" si="768"/>
        <v/>
      </c>
      <c r="BM1502" s="113" t="str">
        <f t="shared" si="769"/>
        <v/>
      </c>
      <c r="BN1502" s="113" t="str">
        <f t="shared" si="770"/>
        <v/>
      </c>
    </row>
    <row r="1503" spans="1:66">
      <c r="A1503" s="111">
        <f>IF('Data Entry'!$H$4="","",'Data Entry'!$H$4)</f>
        <v>8</v>
      </c>
      <c r="B1503" s="111" t="str">
        <f>IF('Data Entry'!B1508="","",'Data Entry'!B1508)</f>
        <v/>
      </c>
      <c r="C1503" s="111" t="str">
        <f>IF('Data Entry'!C1508="","",'Data Entry'!C1508)</f>
        <v/>
      </c>
      <c r="D1503" s="114" t="str">
        <f>IF('Data Entry'!D1508="","",'Data Entry'!D1508)</f>
        <v/>
      </c>
      <c r="E1503" s="111" t="str">
        <f>IF('Data Entry'!E1508="","",UPPER('Data Entry'!E1508))</f>
        <v/>
      </c>
      <c r="F1503" s="111"/>
      <c r="G1503" s="111" t="str">
        <f>IF('Data Entry'!F1508="","",UPPER('Data Entry'!F1508))</f>
        <v/>
      </c>
      <c r="H1503" s="111"/>
      <c r="I1503" s="111"/>
      <c r="J1503" s="111"/>
      <c r="K1503" s="111" t="str">
        <f>IF('Data Entry'!G1508="","",'Data Entry'!G1508)</f>
        <v/>
      </c>
      <c r="L1503" s="111" t="str">
        <f>IF('Data Entry'!H1508="","",'Data Entry'!H1508)</f>
        <v/>
      </c>
      <c r="M1503" s="111"/>
      <c r="N1503" s="111"/>
      <c r="O1503" s="111"/>
      <c r="P1503" s="111"/>
      <c r="Q1503" s="111"/>
      <c r="R1503" s="111"/>
      <c r="S1503" s="111"/>
      <c r="T1503" s="111"/>
      <c r="U1503" s="111"/>
      <c r="V1503" s="111"/>
      <c r="W1503" s="111"/>
      <c r="X1503" s="111"/>
      <c r="Y1503" s="111"/>
      <c r="Z1503" s="111"/>
      <c r="AA1503" s="111"/>
      <c r="AB1503" s="111"/>
      <c r="AC1503" s="111"/>
      <c r="AD1503" s="111"/>
      <c r="AE1503" s="112"/>
      <c r="AF1503" s="68" t="str">
        <f>IF(AK1503="","",IF(AK1503&gt;0,COUNT($AG$2:AG1503),""))</f>
        <v/>
      </c>
      <c r="AG1503" s="113">
        <f t="shared" si="739"/>
        <v>8</v>
      </c>
      <c r="AH1503" s="113" t="str">
        <f t="shared" si="740"/>
        <v/>
      </c>
      <c r="AI1503" s="113" t="str">
        <f t="shared" si="741"/>
        <v/>
      </c>
      <c r="AJ1503" s="113" t="str">
        <f t="shared" si="742"/>
        <v/>
      </c>
      <c r="AK1503" s="113" t="str">
        <f t="shared" si="743"/>
        <v/>
      </c>
      <c r="AL1503" s="113">
        <f t="shared" si="744"/>
        <v>0</v>
      </c>
      <c r="AM1503" s="113" t="str">
        <f t="shared" si="745"/>
        <v/>
      </c>
      <c r="AN1503" s="113">
        <f t="shared" si="746"/>
        <v>0</v>
      </c>
      <c r="AO1503" s="113">
        <f t="shared" si="747"/>
        <v>0</v>
      </c>
      <c r="AP1503" s="113">
        <f t="shared" si="748"/>
        <v>0</v>
      </c>
      <c r="AQ1503" s="113" t="str">
        <f t="shared" si="749"/>
        <v/>
      </c>
      <c r="AR1503" s="113" t="str">
        <f t="shared" si="750"/>
        <v/>
      </c>
      <c r="AS1503" s="113">
        <f t="shared" si="751"/>
        <v>0</v>
      </c>
      <c r="AT1503" s="113">
        <f t="shared" si="752"/>
        <v>0</v>
      </c>
      <c r="AU1503" s="113">
        <f t="shared" si="753"/>
        <v>0</v>
      </c>
      <c r="AV1503" s="113">
        <f t="shared" si="754"/>
        <v>0</v>
      </c>
      <c r="AX1503" s="68" t="str">
        <f>IF(BC1503="","",IF(BC1503&gt;0,COUNT($AY$2:AY1503),""))</f>
        <v/>
      </c>
      <c r="AY1503" s="113" t="str">
        <f t="shared" si="755"/>
        <v/>
      </c>
      <c r="AZ1503" s="113" t="str">
        <f t="shared" si="756"/>
        <v/>
      </c>
      <c r="BA1503" s="113" t="str">
        <f t="shared" si="757"/>
        <v/>
      </c>
      <c r="BB1503" s="113" t="str">
        <f t="shared" si="758"/>
        <v/>
      </c>
      <c r="BC1503" s="113" t="str">
        <f t="shared" si="759"/>
        <v/>
      </c>
      <c r="BD1503" s="113" t="str">
        <f t="shared" si="760"/>
        <v/>
      </c>
      <c r="BE1503" s="113" t="str">
        <f t="shared" si="761"/>
        <v/>
      </c>
      <c r="BF1503" s="113" t="str">
        <f t="shared" si="762"/>
        <v/>
      </c>
      <c r="BG1503" s="113" t="str">
        <f t="shared" si="763"/>
        <v/>
      </c>
      <c r="BH1503" s="113" t="str">
        <f t="shared" si="764"/>
        <v/>
      </c>
      <c r="BI1503" s="113" t="str">
        <f t="shared" si="765"/>
        <v/>
      </c>
      <c r="BJ1503" s="113" t="str">
        <f t="shared" si="766"/>
        <v/>
      </c>
      <c r="BK1503" s="113" t="str">
        <f t="shared" si="767"/>
        <v/>
      </c>
      <c r="BL1503" s="113" t="str">
        <f t="shared" si="768"/>
        <v/>
      </c>
      <c r="BM1503" s="113" t="str">
        <f t="shared" si="769"/>
        <v/>
      </c>
      <c r="BN1503" s="113" t="str">
        <f t="shared" si="770"/>
        <v/>
      </c>
    </row>
    <row r="1504" spans="1:66">
      <c r="A1504" s="111">
        <f>IF('Data Entry'!$H$4="","",'Data Entry'!$H$4)</f>
        <v>8</v>
      </c>
      <c r="B1504" s="111" t="str">
        <f>IF('Data Entry'!B1509="","",'Data Entry'!B1509)</f>
        <v/>
      </c>
      <c r="C1504" s="111" t="str">
        <f>IF('Data Entry'!C1509="","",'Data Entry'!C1509)</f>
        <v/>
      </c>
      <c r="D1504" s="114" t="str">
        <f>IF('Data Entry'!D1509="","",'Data Entry'!D1509)</f>
        <v/>
      </c>
      <c r="E1504" s="111" t="str">
        <f>IF('Data Entry'!E1509="","",UPPER('Data Entry'!E1509))</f>
        <v/>
      </c>
      <c r="F1504" s="111"/>
      <c r="G1504" s="111" t="str">
        <f>IF('Data Entry'!F1509="","",UPPER('Data Entry'!F1509))</f>
        <v/>
      </c>
      <c r="H1504" s="111"/>
      <c r="I1504" s="111"/>
      <c r="J1504" s="111"/>
      <c r="K1504" s="111" t="str">
        <f>IF('Data Entry'!G1509="","",'Data Entry'!G1509)</f>
        <v/>
      </c>
      <c r="L1504" s="111" t="str">
        <f>IF('Data Entry'!H1509="","",'Data Entry'!H1509)</f>
        <v/>
      </c>
      <c r="M1504" s="111"/>
      <c r="N1504" s="111"/>
      <c r="O1504" s="111"/>
      <c r="P1504" s="111"/>
      <c r="Q1504" s="111"/>
      <c r="R1504" s="111"/>
      <c r="S1504" s="111"/>
      <c r="T1504" s="111"/>
      <c r="U1504" s="111"/>
      <c r="V1504" s="111"/>
      <c r="W1504" s="111"/>
      <c r="X1504" s="111"/>
      <c r="Y1504" s="111"/>
      <c r="Z1504" s="111"/>
      <c r="AA1504" s="111"/>
      <c r="AB1504" s="111"/>
      <c r="AC1504" s="111"/>
      <c r="AD1504" s="111"/>
      <c r="AE1504" s="112"/>
      <c r="AF1504" s="68" t="str">
        <f>IF(AK1504="","",IF(AK1504&gt;0,COUNT($AG$2:AG1504),""))</f>
        <v/>
      </c>
      <c r="AG1504" s="113">
        <f t="shared" si="739"/>
        <v>8</v>
      </c>
      <c r="AH1504" s="113" t="str">
        <f t="shared" si="740"/>
        <v/>
      </c>
      <c r="AI1504" s="113" t="str">
        <f t="shared" si="741"/>
        <v/>
      </c>
      <c r="AJ1504" s="113" t="str">
        <f t="shared" si="742"/>
        <v/>
      </c>
      <c r="AK1504" s="113" t="str">
        <f t="shared" si="743"/>
        <v/>
      </c>
      <c r="AL1504" s="113">
        <f t="shared" si="744"/>
        <v>0</v>
      </c>
      <c r="AM1504" s="113" t="str">
        <f t="shared" si="745"/>
        <v/>
      </c>
      <c r="AN1504" s="113">
        <f t="shared" si="746"/>
        <v>0</v>
      </c>
      <c r="AO1504" s="113">
        <f t="shared" si="747"/>
        <v>0</v>
      </c>
      <c r="AP1504" s="113">
        <f t="shared" si="748"/>
        <v>0</v>
      </c>
      <c r="AQ1504" s="113" t="str">
        <f t="shared" si="749"/>
        <v/>
      </c>
      <c r="AR1504" s="113" t="str">
        <f t="shared" si="750"/>
        <v/>
      </c>
      <c r="AS1504" s="113">
        <f t="shared" si="751"/>
        <v>0</v>
      </c>
      <c r="AT1504" s="113">
        <f t="shared" si="752"/>
        <v>0</v>
      </c>
      <c r="AU1504" s="113">
        <f t="shared" si="753"/>
        <v>0</v>
      </c>
      <c r="AV1504" s="113">
        <f t="shared" si="754"/>
        <v>0</v>
      </c>
      <c r="AX1504" s="68" t="str">
        <f>IF(BC1504="","",IF(BC1504&gt;0,COUNT($AY$2:AY1504),""))</f>
        <v/>
      </c>
      <c r="AY1504" s="113" t="str">
        <f t="shared" si="755"/>
        <v/>
      </c>
      <c r="AZ1504" s="113" t="str">
        <f t="shared" si="756"/>
        <v/>
      </c>
      <c r="BA1504" s="113" t="str">
        <f t="shared" si="757"/>
        <v/>
      </c>
      <c r="BB1504" s="113" t="str">
        <f t="shared" si="758"/>
        <v/>
      </c>
      <c r="BC1504" s="113" t="str">
        <f t="shared" si="759"/>
        <v/>
      </c>
      <c r="BD1504" s="113" t="str">
        <f t="shared" si="760"/>
        <v/>
      </c>
      <c r="BE1504" s="113" t="str">
        <f t="shared" si="761"/>
        <v/>
      </c>
      <c r="BF1504" s="113" t="str">
        <f t="shared" si="762"/>
        <v/>
      </c>
      <c r="BG1504" s="113" t="str">
        <f t="shared" si="763"/>
        <v/>
      </c>
      <c r="BH1504" s="113" t="str">
        <f t="shared" si="764"/>
        <v/>
      </c>
      <c r="BI1504" s="113" t="str">
        <f t="shared" si="765"/>
        <v/>
      </c>
      <c r="BJ1504" s="113" t="str">
        <f t="shared" si="766"/>
        <v/>
      </c>
      <c r="BK1504" s="113" t="str">
        <f t="shared" si="767"/>
        <v/>
      </c>
      <c r="BL1504" s="113" t="str">
        <f t="shared" si="768"/>
        <v/>
      </c>
      <c r="BM1504" s="113" t="str">
        <f t="shared" si="769"/>
        <v/>
      </c>
      <c r="BN1504" s="113" t="str">
        <f t="shared" si="770"/>
        <v/>
      </c>
    </row>
    <row r="1505" spans="1:66">
      <c r="A1505" s="111">
        <f>IF('Data Entry'!$H$4="","",'Data Entry'!$H$4)</f>
        <v>8</v>
      </c>
      <c r="B1505" s="111" t="str">
        <f>IF('Data Entry'!B1510="","",'Data Entry'!B1510)</f>
        <v/>
      </c>
      <c r="C1505" s="111" t="str">
        <f>IF('Data Entry'!C1510="","",'Data Entry'!C1510)</f>
        <v/>
      </c>
      <c r="D1505" s="114" t="str">
        <f>IF('Data Entry'!D1510="","",'Data Entry'!D1510)</f>
        <v/>
      </c>
      <c r="E1505" s="111" t="str">
        <f>IF('Data Entry'!E1510="","",UPPER('Data Entry'!E1510))</f>
        <v/>
      </c>
      <c r="F1505" s="111"/>
      <c r="G1505" s="111" t="str">
        <f>IF('Data Entry'!F1510="","",UPPER('Data Entry'!F1510))</f>
        <v/>
      </c>
      <c r="H1505" s="111"/>
      <c r="I1505" s="111"/>
      <c r="J1505" s="111"/>
      <c r="K1505" s="111" t="str">
        <f>IF('Data Entry'!G1510="","",'Data Entry'!G1510)</f>
        <v/>
      </c>
      <c r="L1505" s="111" t="str">
        <f>IF('Data Entry'!H1510="","",'Data Entry'!H1510)</f>
        <v/>
      </c>
      <c r="M1505" s="111"/>
      <c r="N1505" s="111"/>
      <c r="O1505" s="111"/>
      <c r="P1505" s="111"/>
      <c r="Q1505" s="111"/>
      <c r="R1505" s="111"/>
      <c r="S1505" s="111"/>
      <c r="T1505" s="111"/>
      <c r="U1505" s="111"/>
      <c r="V1505" s="111"/>
      <c r="W1505" s="111"/>
      <c r="X1505" s="111"/>
      <c r="Y1505" s="111"/>
      <c r="Z1505" s="111"/>
      <c r="AA1505" s="111"/>
      <c r="AB1505" s="111"/>
      <c r="AC1505" s="111"/>
      <c r="AD1505" s="111"/>
      <c r="AE1505" s="112"/>
      <c r="AF1505" s="68" t="str">
        <f>IF(AK1505="","",IF(AK1505&gt;0,COUNT($AG$2:AG1505),""))</f>
        <v/>
      </c>
      <c r="AG1505" s="113">
        <f t="shared" si="739"/>
        <v>8</v>
      </c>
      <c r="AH1505" s="113" t="str">
        <f t="shared" si="740"/>
        <v/>
      </c>
      <c r="AI1505" s="113" t="str">
        <f t="shared" si="741"/>
        <v/>
      </c>
      <c r="AJ1505" s="113" t="str">
        <f t="shared" si="742"/>
        <v/>
      </c>
      <c r="AK1505" s="113" t="str">
        <f t="shared" si="743"/>
        <v/>
      </c>
      <c r="AL1505" s="113">
        <f t="shared" si="744"/>
        <v>0</v>
      </c>
      <c r="AM1505" s="113" t="str">
        <f t="shared" si="745"/>
        <v/>
      </c>
      <c r="AN1505" s="113">
        <f t="shared" si="746"/>
        <v>0</v>
      </c>
      <c r="AO1505" s="113">
        <f t="shared" si="747"/>
        <v>0</v>
      </c>
      <c r="AP1505" s="113">
        <f t="shared" si="748"/>
        <v>0</v>
      </c>
      <c r="AQ1505" s="113" t="str">
        <f t="shared" si="749"/>
        <v/>
      </c>
      <c r="AR1505" s="113" t="str">
        <f t="shared" si="750"/>
        <v/>
      </c>
      <c r="AS1505" s="113">
        <f t="shared" si="751"/>
        <v>0</v>
      </c>
      <c r="AT1505" s="113">
        <f t="shared" si="752"/>
        <v>0</v>
      </c>
      <c r="AU1505" s="113">
        <f t="shared" si="753"/>
        <v>0</v>
      </c>
      <c r="AV1505" s="113">
        <f t="shared" si="754"/>
        <v>0</v>
      </c>
      <c r="AX1505" s="68" t="str">
        <f>IF(BC1505="","",IF(BC1505&gt;0,COUNT($AY$2:AY1505),""))</f>
        <v/>
      </c>
      <c r="AY1505" s="113" t="str">
        <f t="shared" si="755"/>
        <v/>
      </c>
      <c r="AZ1505" s="113" t="str">
        <f t="shared" si="756"/>
        <v/>
      </c>
      <c r="BA1505" s="113" t="str">
        <f t="shared" si="757"/>
        <v/>
      </c>
      <c r="BB1505" s="113" t="str">
        <f t="shared" si="758"/>
        <v/>
      </c>
      <c r="BC1505" s="113" t="str">
        <f t="shared" si="759"/>
        <v/>
      </c>
      <c r="BD1505" s="113" t="str">
        <f t="shared" si="760"/>
        <v/>
      </c>
      <c r="BE1505" s="113" t="str">
        <f t="shared" si="761"/>
        <v/>
      </c>
      <c r="BF1505" s="113" t="str">
        <f t="shared" si="762"/>
        <v/>
      </c>
      <c r="BG1505" s="113" t="str">
        <f t="shared" si="763"/>
        <v/>
      </c>
      <c r="BH1505" s="113" t="str">
        <f t="shared" si="764"/>
        <v/>
      </c>
      <c r="BI1505" s="113" t="str">
        <f t="shared" si="765"/>
        <v/>
      </c>
      <c r="BJ1505" s="113" t="str">
        <f t="shared" si="766"/>
        <v/>
      </c>
      <c r="BK1505" s="113" t="str">
        <f t="shared" si="767"/>
        <v/>
      </c>
      <c r="BL1505" s="113" t="str">
        <f t="shared" si="768"/>
        <v/>
      </c>
      <c r="BM1505" s="113" t="str">
        <f t="shared" si="769"/>
        <v/>
      </c>
      <c r="BN1505" s="113" t="str">
        <f t="shared" si="770"/>
        <v/>
      </c>
    </row>
    <row r="1506" spans="1:66">
      <c r="A1506" s="111">
        <f>IF('Data Entry'!$H$4="","",'Data Entry'!$H$4)</f>
        <v>8</v>
      </c>
      <c r="B1506" s="111" t="str">
        <f>IF('Data Entry'!B1511="","",'Data Entry'!B1511)</f>
        <v/>
      </c>
      <c r="C1506" s="111" t="str">
        <f>IF('Data Entry'!C1511="","",'Data Entry'!C1511)</f>
        <v/>
      </c>
      <c r="D1506" s="114" t="str">
        <f>IF('Data Entry'!D1511="","",'Data Entry'!D1511)</f>
        <v/>
      </c>
      <c r="E1506" s="111" t="str">
        <f>IF('Data Entry'!E1511="","",UPPER('Data Entry'!E1511))</f>
        <v/>
      </c>
      <c r="F1506" s="111"/>
      <c r="G1506" s="111" t="str">
        <f>IF('Data Entry'!F1511="","",UPPER('Data Entry'!F1511))</f>
        <v/>
      </c>
      <c r="H1506" s="111"/>
      <c r="I1506" s="111"/>
      <c r="J1506" s="111"/>
      <c r="K1506" s="111" t="str">
        <f>IF('Data Entry'!G1511="","",'Data Entry'!G1511)</f>
        <v/>
      </c>
      <c r="L1506" s="111" t="str">
        <f>IF('Data Entry'!H1511="","",'Data Entry'!H1511)</f>
        <v/>
      </c>
      <c r="M1506" s="111"/>
      <c r="N1506" s="111"/>
      <c r="O1506" s="111"/>
      <c r="P1506" s="111"/>
      <c r="Q1506" s="111"/>
      <c r="R1506" s="111"/>
      <c r="S1506" s="111"/>
      <c r="T1506" s="111"/>
      <c r="U1506" s="111"/>
      <c r="V1506" s="111"/>
      <c r="W1506" s="111"/>
      <c r="X1506" s="111"/>
      <c r="Y1506" s="111"/>
      <c r="Z1506" s="111"/>
      <c r="AA1506" s="111"/>
      <c r="AB1506" s="111"/>
      <c r="AC1506" s="111"/>
      <c r="AD1506" s="111"/>
      <c r="AE1506" s="112"/>
      <c r="AF1506" s="68" t="str">
        <f>IF(AK1506="","",IF(AK1506&gt;0,COUNT($AG$2:AG1506),""))</f>
        <v/>
      </c>
      <c r="AG1506" s="113">
        <f t="shared" si="739"/>
        <v>8</v>
      </c>
      <c r="AH1506" s="113" t="str">
        <f t="shared" si="740"/>
        <v/>
      </c>
      <c r="AI1506" s="113" t="str">
        <f t="shared" si="741"/>
        <v/>
      </c>
      <c r="AJ1506" s="113" t="str">
        <f t="shared" si="742"/>
        <v/>
      </c>
      <c r="AK1506" s="113" t="str">
        <f t="shared" si="743"/>
        <v/>
      </c>
      <c r="AL1506" s="113">
        <f t="shared" si="744"/>
        <v>0</v>
      </c>
      <c r="AM1506" s="113" t="str">
        <f t="shared" si="745"/>
        <v/>
      </c>
      <c r="AN1506" s="113">
        <f t="shared" si="746"/>
        <v>0</v>
      </c>
      <c r="AO1506" s="113">
        <f t="shared" si="747"/>
        <v>0</v>
      </c>
      <c r="AP1506" s="113">
        <f t="shared" si="748"/>
        <v>0</v>
      </c>
      <c r="AQ1506" s="113" t="str">
        <f t="shared" si="749"/>
        <v/>
      </c>
      <c r="AR1506" s="113" t="str">
        <f t="shared" si="750"/>
        <v/>
      </c>
      <c r="AS1506" s="113">
        <f t="shared" si="751"/>
        <v>0</v>
      </c>
      <c r="AT1506" s="113">
        <f t="shared" si="752"/>
        <v>0</v>
      </c>
      <c r="AU1506" s="113">
        <f t="shared" si="753"/>
        <v>0</v>
      </c>
      <c r="AV1506" s="113">
        <f t="shared" si="754"/>
        <v>0</v>
      </c>
      <c r="AX1506" s="68" t="str">
        <f>IF(BC1506="","",IF(BC1506&gt;0,COUNT($AY$2:AY1506),""))</f>
        <v/>
      </c>
      <c r="AY1506" s="113" t="str">
        <f t="shared" si="755"/>
        <v/>
      </c>
      <c r="AZ1506" s="113" t="str">
        <f t="shared" si="756"/>
        <v/>
      </c>
      <c r="BA1506" s="113" t="str">
        <f t="shared" si="757"/>
        <v/>
      </c>
      <c r="BB1506" s="113" t="str">
        <f t="shared" si="758"/>
        <v/>
      </c>
      <c r="BC1506" s="113" t="str">
        <f t="shared" si="759"/>
        <v/>
      </c>
      <c r="BD1506" s="113" t="str">
        <f t="shared" si="760"/>
        <v/>
      </c>
      <c r="BE1506" s="113" t="str">
        <f t="shared" si="761"/>
        <v/>
      </c>
      <c r="BF1506" s="113" t="str">
        <f t="shared" si="762"/>
        <v/>
      </c>
      <c r="BG1506" s="113" t="str">
        <f t="shared" si="763"/>
        <v/>
      </c>
      <c r="BH1506" s="113" t="str">
        <f t="shared" si="764"/>
        <v/>
      </c>
      <c r="BI1506" s="113" t="str">
        <f t="shared" si="765"/>
        <v/>
      </c>
      <c r="BJ1506" s="113" t="str">
        <f t="shared" si="766"/>
        <v/>
      </c>
      <c r="BK1506" s="113" t="str">
        <f t="shared" si="767"/>
        <v/>
      </c>
      <c r="BL1506" s="113" t="str">
        <f t="shared" si="768"/>
        <v/>
      </c>
      <c r="BM1506" s="113" t="str">
        <f t="shared" si="769"/>
        <v/>
      </c>
      <c r="BN1506" s="113" t="str">
        <f t="shared" si="770"/>
        <v/>
      </c>
    </row>
    <row r="1507" spans="1:66">
      <c r="A1507" s="111">
        <f>IF('Data Entry'!$H$4="","",'Data Entry'!$H$4)</f>
        <v>8</v>
      </c>
      <c r="B1507" s="111" t="str">
        <f>IF('Data Entry'!B1512="","",'Data Entry'!B1512)</f>
        <v/>
      </c>
      <c r="C1507" s="111" t="str">
        <f>IF('Data Entry'!C1512="","",'Data Entry'!C1512)</f>
        <v/>
      </c>
      <c r="D1507" s="114" t="str">
        <f>IF('Data Entry'!D1512="","",'Data Entry'!D1512)</f>
        <v/>
      </c>
      <c r="E1507" s="111" t="str">
        <f>IF('Data Entry'!E1512="","",UPPER('Data Entry'!E1512))</f>
        <v/>
      </c>
      <c r="F1507" s="111"/>
      <c r="G1507" s="111" t="str">
        <f>IF('Data Entry'!F1512="","",UPPER('Data Entry'!F1512))</f>
        <v/>
      </c>
      <c r="H1507" s="111"/>
      <c r="I1507" s="111"/>
      <c r="J1507" s="111"/>
      <c r="K1507" s="111" t="str">
        <f>IF('Data Entry'!G1512="","",'Data Entry'!G1512)</f>
        <v/>
      </c>
      <c r="L1507" s="111" t="str">
        <f>IF('Data Entry'!H1512="","",'Data Entry'!H1512)</f>
        <v/>
      </c>
      <c r="M1507" s="111"/>
      <c r="N1507" s="111"/>
      <c r="O1507" s="111"/>
      <c r="P1507" s="111"/>
      <c r="Q1507" s="111"/>
      <c r="R1507" s="111"/>
      <c r="S1507" s="111"/>
      <c r="T1507" s="111"/>
      <c r="U1507" s="111"/>
      <c r="V1507" s="111"/>
      <c r="W1507" s="111"/>
      <c r="X1507" s="111"/>
      <c r="Y1507" s="111"/>
      <c r="Z1507" s="111"/>
      <c r="AA1507" s="111"/>
      <c r="AB1507" s="111"/>
      <c r="AC1507" s="111"/>
      <c r="AD1507" s="111"/>
      <c r="AE1507" s="112"/>
      <c r="AF1507" s="68" t="str">
        <f>IF(AK1507="","",IF(AK1507&gt;0,COUNT($AG$2:AG1507),""))</f>
        <v/>
      </c>
      <c r="AG1507" s="113">
        <f t="shared" si="739"/>
        <v>8</v>
      </c>
      <c r="AH1507" s="113" t="str">
        <f t="shared" si="740"/>
        <v/>
      </c>
      <c r="AI1507" s="113" t="str">
        <f t="shared" si="741"/>
        <v/>
      </c>
      <c r="AJ1507" s="113" t="str">
        <f t="shared" si="742"/>
        <v/>
      </c>
      <c r="AK1507" s="113" t="str">
        <f t="shared" si="743"/>
        <v/>
      </c>
      <c r="AL1507" s="113">
        <f t="shared" si="744"/>
        <v>0</v>
      </c>
      <c r="AM1507" s="113" t="str">
        <f t="shared" si="745"/>
        <v/>
      </c>
      <c r="AN1507" s="113">
        <f t="shared" si="746"/>
        <v>0</v>
      </c>
      <c r="AO1507" s="113">
        <f t="shared" si="747"/>
        <v>0</v>
      </c>
      <c r="AP1507" s="113">
        <f t="shared" si="748"/>
        <v>0</v>
      </c>
      <c r="AQ1507" s="113" t="str">
        <f t="shared" si="749"/>
        <v/>
      </c>
      <c r="AR1507" s="113" t="str">
        <f t="shared" si="750"/>
        <v/>
      </c>
      <c r="AS1507" s="113">
        <f t="shared" si="751"/>
        <v>0</v>
      </c>
      <c r="AT1507" s="113">
        <f t="shared" si="752"/>
        <v>0</v>
      </c>
      <c r="AU1507" s="113">
        <f t="shared" si="753"/>
        <v>0</v>
      </c>
      <c r="AV1507" s="113">
        <f t="shared" si="754"/>
        <v>0</v>
      </c>
      <c r="AX1507" s="68" t="str">
        <f>IF(BC1507="","",IF(BC1507&gt;0,COUNT($AY$2:AY1507),""))</f>
        <v/>
      </c>
      <c r="AY1507" s="113" t="str">
        <f t="shared" si="755"/>
        <v/>
      </c>
      <c r="AZ1507" s="113" t="str">
        <f t="shared" si="756"/>
        <v/>
      </c>
      <c r="BA1507" s="113" t="str">
        <f t="shared" si="757"/>
        <v/>
      </c>
      <c r="BB1507" s="113" t="str">
        <f t="shared" si="758"/>
        <v/>
      </c>
      <c r="BC1507" s="113" t="str">
        <f t="shared" si="759"/>
        <v/>
      </c>
      <c r="BD1507" s="113" t="str">
        <f t="shared" si="760"/>
        <v/>
      </c>
      <c r="BE1507" s="113" t="str">
        <f t="shared" si="761"/>
        <v/>
      </c>
      <c r="BF1507" s="113" t="str">
        <f t="shared" si="762"/>
        <v/>
      </c>
      <c r="BG1507" s="113" t="str">
        <f t="shared" si="763"/>
        <v/>
      </c>
      <c r="BH1507" s="113" t="str">
        <f t="shared" si="764"/>
        <v/>
      </c>
      <c r="BI1507" s="113" t="str">
        <f t="shared" si="765"/>
        <v/>
      </c>
      <c r="BJ1507" s="113" t="str">
        <f t="shared" si="766"/>
        <v/>
      </c>
      <c r="BK1507" s="113" t="str">
        <f t="shared" si="767"/>
        <v/>
      </c>
      <c r="BL1507" s="113" t="str">
        <f t="shared" si="768"/>
        <v/>
      </c>
      <c r="BM1507" s="113" t="str">
        <f t="shared" si="769"/>
        <v/>
      </c>
      <c r="BN1507" s="113" t="str">
        <f t="shared" si="770"/>
        <v/>
      </c>
    </row>
    <row r="1508" spans="1:66">
      <c r="A1508" s="111">
        <f>IF('Data Entry'!$H$4="","",'Data Entry'!$H$4)</f>
        <v>8</v>
      </c>
      <c r="B1508" s="111" t="str">
        <f>IF('Data Entry'!B1513="","",'Data Entry'!B1513)</f>
        <v/>
      </c>
      <c r="C1508" s="111" t="str">
        <f>IF('Data Entry'!C1513="","",'Data Entry'!C1513)</f>
        <v/>
      </c>
      <c r="D1508" s="114" t="str">
        <f>IF('Data Entry'!D1513="","",'Data Entry'!D1513)</f>
        <v/>
      </c>
      <c r="E1508" s="111" t="str">
        <f>IF('Data Entry'!E1513="","",UPPER('Data Entry'!E1513))</f>
        <v/>
      </c>
      <c r="F1508" s="111"/>
      <c r="G1508" s="111" t="str">
        <f>IF('Data Entry'!F1513="","",UPPER('Data Entry'!F1513))</f>
        <v/>
      </c>
      <c r="H1508" s="111"/>
      <c r="I1508" s="111"/>
      <c r="J1508" s="111"/>
      <c r="K1508" s="111" t="str">
        <f>IF('Data Entry'!G1513="","",'Data Entry'!G1513)</f>
        <v/>
      </c>
      <c r="L1508" s="111" t="str">
        <f>IF('Data Entry'!H1513="","",'Data Entry'!H1513)</f>
        <v/>
      </c>
      <c r="M1508" s="111"/>
      <c r="N1508" s="111"/>
      <c r="O1508" s="111"/>
      <c r="P1508" s="111"/>
      <c r="Q1508" s="111"/>
      <c r="R1508" s="111"/>
      <c r="S1508" s="111"/>
      <c r="T1508" s="111"/>
      <c r="U1508" s="111"/>
      <c r="V1508" s="111"/>
      <c r="W1508" s="111"/>
      <c r="X1508" s="111"/>
      <c r="Y1508" s="111"/>
      <c r="Z1508" s="111"/>
      <c r="AA1508" s="111"/>
      <c r="AB1508" s="111"/>
      <c r="AC1508" s="111"/>
      <c r="AD1508" s="111"/>
      <c r="AE1508" s="112"/>
      <c r="AF1508" s="68" t="str">
        <f>IF(AK1508="","",IF(AK1508&gt;0,COUNT($AG$2:AG1508),""))</f>
        <v/>
      </c>
      <c r="AG1508" s="113">
        <f t="shared" si="739"/>
        <v>8</v>
      </c>
      <c r="AH1508" s="113" t="str">
        <f t="shared" si="740"/>
        <v/>
      </c>
      <c r="AI1508" s="113" t="str">
        <f t="shared" si="741"/>
        <v/>
      </c>
      <c r="AJ1508" s="113" t="str">
        <f t="shared" si="742"/>
        <v/>
      </c>
      <c r="AK1508" s="113" t="str">
        <f t="shared" si="743"/>
        <v/>
      </c>
      <c r="AL1508" s="113">
        <f t="shared" si="744"/>
        <v>0</v>
      </c>
      <c r="AM1508" s="113" t="str">
        <f t="shared" si="745"/>
        <v/>
      </c>
      <c r="AN1508" s="113">
        <f t="shared" si="746"/>
        <v>0</v>
      </c>
      <c r="AO1508" s="113">
        <f t="shared" si="747"/>
        <v>0</v>
      </c>
      <c r="AP1508" s="113">
        <f t="shared" si="748"/>
        <v>0</v>
      </c>
      <c r="AQ1508" s="113" t="str">
        <f t="shared" si="749"/>
        <v/>
      </c>
      <c r="AR1508" s="113" t="str">
        <f t="shared" si="750"/>
        <v/>
      </c>
      <c r="AS1508" s="113">
        <f t="shared" si="751"/>
        <v>0</v>
      </c>
      <c r="AT1508" s="113">
        <f t="shared" si="752"/>
        <v>0</v>
      </c>
      <c r="AU1508" s="113">
        <f t="shared" si="753"/>
        <v>0</v>
      </c>
      <c r="AV1508" s="113">
        <f t="shared" si="754"/>
        <v>0</v>
      </c>
      <c r="AX1508" s="68" t="str">
        <f>IF(BC1508="","",IF(BC1508&gt;0,COUNT($AY$2:AY1508),""))</f>
        <v/>
      </c>
      <c r="AY1508" s="113" t="str">
        <f t="shared" si="755"/>
        <v/>
      </c>
      <c r="AZ1508" s="113" t="str">
        <f t="shared" si="756"/>
        <v/>
      </c>
      <c r="BA1508" s="113" t="str">
        <f t="shared" si="757"/>
        <v/>
      </c>
      <c r="BB1508" s="113" t="str">
        <f t="shared" si="758"/>
        <v/>
      </c>
      <c r="BC1508" s="113" t="str">
        <f t="shared" si="759"/>
        <v/>
      </c>
      <c r="BD1508" s="113" t="str">
        <f t="shared" si="760"/>
        <v/>
      </c>
      <c r="BE1508" s="113" t="str">
        <f t="shared" si="761"/>
        <v/>
      </c>
      <c r="BF1508" s="113" t="str">
        <f t="shared" si="762"/>
        <v/>
      </c>
      <c r="BG1508" s="113" t="str">
        <f t="shared" si="763"/>
        <v/>
      </c>
      <c r="BH1508" s="113" t="str">
        <f t="shared" si="764"/>
        <v/>
      </c>
      <c r="BI1508" s="113" t="str">
        <f t="shared" si="765"/>
        <v/>
      </c>
      <c r="BJ1508" s="113" t="str">
        <f t="shared" si="766"/>
        <v/>
      </c>
      <c r="BK1508" s="113" t="str">
        <f t="shared" si="767"/>
        <v/>
      </c>
      <c r="BL1508" s="113" t="str">
        <f t="shared" si="768"/>
        <v/>
      </c>
      <c r="BM1508" s="113" t="str">
        <f t="shared" si="769"/>
        <v/>
      </c>
      <c r="BN1508" s="113" t="str">
        <f t="shared" si="770"/>
        <v/>
      </c>
    </row>
    <row r="1509" spans="1:66">
      <c r="A1509" s="111">
        <f>IF('Data Entry'!$H$4="","",'Data Entry'!$H$4)</f>
        <v>8</v>
      </c>
      <c r="B1509" s="111" t="str">
        <f>IF('Data Entry'!B1514="","",'Data Entry'!B1514)</f>
        <v/>
      </c>
      <c r="C1509" s="111" t="str">
        <f>IF('Data Entry'!C1514="","",'Data Entry'!C1514)</f>
        <v/>
      </c>
      <c r="D1509" s="114" t="str">
        <f>IF('Data Entry'!D1514="","",'Data Entry'!D1514)</f>
        <v/>
      </c>
      <c r="E1509" s="111" t="str">
        <f>IF('Data Entry'!E1514="","",UPPER('Data Entry'!E1514))</f>
        <v/>
      </c>
      <c r="F1509" s="111"/>
      <c r="G1509" s="111" t="str">
        <f>IF('Data Entry'!F1514="","",UPPER('Data Entry'!F1514))</f>
        <v/>
      </c>
      <c r="H1509" s="111"/>
      <c r="I1509" s="111"/>
      <c r="J1509" s="111"/>
      <c r="K1509" s="111" t="str">
        <f>IF('Data Entry'!G1514="","",'Data Entry'!G1514)</f>
        <v/>
      </c>
      <c r="L1509" s="111" t="str">
        <f>IF('Data Entry'!H1514="","",'Data Entry'!H1514)</f>
        <v/>
      </c>
      <c r="M1509" s="111"/>
      <c r="N1509" s="111"/>
      <c r="O1509" s="111"/>
      <c r="P1509" s="111"/>
      <c r="Q1509" s="111"/>
      <c r="R1509" s="111"/>
      <c r="S1509" s="111"/>
      <c r="T1509" s="111"/>
      <c r="U1509" s="111"/>
      <c r="V1509" s="111"/>
      <c r="W1509" s="111"/>
      <c r="X1509" s="111"/>
      <c r="Y1509" s="111"/>
      <c r="Z1509" s="111"/>
      <c r="AA1509" s="111"/>
      <c r="AB1509" s="111"/>
      <c r="AC1509" s="111"/>
      <c r="AD1509" s="111"/>
      <c r="AE1509" s="112"/>
      <c r="AF1509" s="68" t="str">
        <f>IF(AK1509="","",IF(AK1509&gt;0,COUNT($AG$2:AG1509),""))</f>
        <v/>
      </c>
      <c r="AG1509" s="113">
        <f t="shared" si="739"/>
        <v>8</v>
      </c>
      <c r="AH1509" s="113" t="str">
        <f t="shared" si="740"/>
        <v/>
      </c>
      <c r="AI1509" s="113" t="str">
        <f t="shared" si="741"/>
        <v/>
      </c>
      <c r="AJ1509" s="113" t="str">
        <f t="shared" si="742"/>
        <v/>
      </c>
      <c r="AK1509" s="113" t="str">
        <f t="shared" si="743"/>
        <v/>
      </c>
      <c r="AL1509" s="113">
        <f t="shared" si="744"/>
        <v>0</v>
      </c>
      <c r="AM1509" s="113" t="str">
        <f t="shared" si="745"/>
        <v/>
      </c>
      <c r="AN1509" s="113">
        <f t="shared" si="746"/>
        <v>0</v>
      </c>
      <c r="AO1509" s="113">
        <f t="shared" si="747"/>
        <v>0</v>
      </c>
      <c r="AP1509" s="113">
        <f t="shared" si="748"/>
        <v>0</v>
      </c>
      <c r="AQ1509" s="113" t="str">
        <f t="shared" si="749"/>
        <v/>
      </c>
      <c r="AR1509" s="113" t="str">
        <f t="shared" si="750"/>
        <v/>
      </c>
      <c r="AS1509" s="113">
        <f t="shared" si="751"/>
        <v>0</v>
      </c>
      <c r="AT1509" s="113">
        <f t="shared" si="752"/>
        <v>0</v>
      </c>
      <c r="AU1509" s="113">
        <f t="shared" si="753"/>
        <v>0</v>
      </c>
      <c r="AV1509" s="113">
        <f t="shared" si="754"/>
        <v>0</v>
      </c>
      <c r="AX1509" s="68" t="str">
        <f>IF(BC1509="","",IF(BC1509&gt;0,COUNT($AY$2:AY1509),""))</f>
        <v/>
      </c>
      <c r="AY1509" s="113" t="str">
        <f t="shared" si="755"/>
        <v/>
      </c>
      <c r="AZ1509" s="113" t="str">
        <f t="shared" si="756"/>
        <v/>
      </c>
      <c r="BA1509" s="113" t="str">
        <f t="shared" si="757"/>
        <v/>
      </c>
      <c r="BB1509" s="113" t="str">
        <f t="shared" si="758"/>
        <v/>
      </c>
      <c r="BC1509" s="113" t="str">
        <f t="shared" si="759"/>
        <v/>
      </c>
      <c r="BD1509" s="113" t="str">
        <f t="shared" si="760"/>
        <v/>
      </c>
      <c r="BE1509" s="113" t="str">
        <f t="shared" si="761"/>
        <v/>
      </c>
      <c r="BF1509" s="113" t="str">
        <f t="shared" si="762"/>
        <v/>
      </c>
      <c r="BG1509" s="113" t="str">
        <f t="shared" si="763"/>
        <v/>
      </c>
      <c r="BH1509" s="113" t="str">
        <f t="shared" si="764"/>
        <v/>
      </c>
      <c r="BI1509" s="113" t="str">
        <f t="shared" si="765"/>
        <v/>
      </c>
      <c r="BJ1509" s="113" t="str">
        <f t="shared" si="766"/>
        <v/>
      </c>
      <c r="BK1509" s="113" t="str">
        <f t="shared" si="767"/>
        <v/>
      </c>
      <c r="BL1509" s="113" t="str">
        <f t="shared" si="768"/>
        <v/>
      </c>
      <c r="BM1509" s="113" t="str">
        <f t="shared" si="769"/>
        <v/>
      </c>
      <c r="BN1509" s="113" t="str">
        <f t="shared" si="770"/>
        <v/>
      </c>
    </row>
    <row r="1510" spans="1:66">
      <c r="A1510" s="111">
        <f>IF('Data Entry'!$H$4="","",'Data Entry'!$H$4)</f>
        <v>8</v>
      </c>
      <c r="B1510" s="111" t="str">
        <f>IF('Data Entry'!B1515="","",'Data Entry'!B1515)</f>
        <v/>
      </c>
      <c r="C1510" s="111" t="str">
        <f>IF('Data Entry'!C1515="","",'Data Entry'!C1515)</f>
        <v/>
      </c>
      <c r="D1510" s="114" t="str">
        <f>IF('Data Entry'!D1515="","",'Data Entry'!D1515)</f>
        <v/>
      </c>
      <c r="E1510" s="111" t="str">
        <f>IF('Data Entry'!E1515="","",UPPER('Data Entry'!E1515))</f>
        <v/>
      </c>
      <c r="F1510" s="111"/>
      <c r="G1510" s="111" t="str">
        <f>IF('Data Entry'!F1515="","",UPPER('Data Entry'!F1515))</f>
        <v/>
      </c>
      <c r="H1510" s="111"/>
      <c r="I1510" s="111"/>
      <c r="J1510" s="111"/>
      <c r="K1510" s="111" t="str">
        <f>IF('Data Entry'!G1515="","",'Data Entry'!G1515)</f>
        <v/>
      </c>
      <c r="L1510" s="111" t="str">
        <f>IF('Data Entry'!H1515="","",'Data Entry'!H1515)</f>
        <v/>
      </c>
      <c r="M1510" s="111"/>
      <c r="N1510" s="111"/>
      <c r="O1510" s="111"/>
      <c r="P1510" s="111"/>
      <c r="Q1510" s="111"/>
      <c r="R1510" s="111"/>
      <c r="S1510" s="111"/>
      <c r="T1510" s="111"/>
      <c r="U1510" s="111"/>
      <c r="V1510" s="111"/>
      <c r="W1510" s="111"/>
      <c r="X1510" s="111"/>
      <c r="Y1510" s="111"/>
      <c r="Z1510" s="111"/>
      <c r="AA1510" s="111"/>
      <c r="AB1510" s="111"/>
      <c r="AC1510" s="111"/>
      <c r="AD1510" s="111"/>
      <c r="AE1510" s="112"/>
      <c r="AF1510" s="68" t="str">
        <f>IF(AK1510="","",IF(AK1510&gt;0,COUNT($AG$2:AG1510),""))</f>
        <v/>
      </c>
      <c r="AG1510" s="113">
        <f t="shared" si="739"/>
        <v>8</v>
      </c>
      <c r="AH1510" s="113" t="str">
        <f t="shared" si="740"/>
        <v/>
      </c>
      <c r="AI1510" s="113" t="str">
        <f t="shared" si="741"/>
        <v/>
      </c>
      <c r="AJ1510" s="113" t="str">
        <f t="shared" si="742"/>
        <v/>
      </c>
      <c r="AK1510" s="113" t="str">
        <f t="shared" si="743"/>
        <v/>
      </c>
      <c r="AL1510" s="113">
        <f t="shared" si="744"/>
        <v>0</v>
      </c>
      <c r="AM1510" s="113" t="str">
        <f t="shared" si="745"/>
        <v/>
      </c>
      <c r="AN1510" s="113">
        <f t="shared" si="746"/>
        <v>0</v>
      </c>
      <c r="AO1510" s="113">
        <f t="shared" si="747"/>
        <v>0</v>
      </c>
      <c r="AP1510" s="113">
        <f t="shared" si="748"/>
        <v>0</v>
      </c>
      <c r="AQ1510" s="113" t="str">
        <f t="shared" si="749"/>
        <v/>
      </c>
      <c r="AR1510" s="113" t="str">
        <f t="shared" si="750"/>
        <v/>
      </c>
      <c r="AS1510" s="113">
        <f t="shared" si="751"/>
        <v>0</v>
      </c>
      <c r="AT1510" s="113">
        <f t="shared" si="752"/>
        <v>0</v>
      </c>
      <c r="AU1510" s="113">
        <f t="shared" si="753"/>
        <v>0</v>
      </c>
      <c r="AV1510" s="113">
        <f t="shared" si="754"/>
        <v>0</v>
      </c>
      <c r="AX1510" s="68" t="str">
        <f>IF(BC1510="","",IF(BC1510&gt;0,COUNT($AY$2:AY1510),""))</f>
        <v/>
      </c>
      <c r="AY1510" s="113" t="str">
        <f t="shared" si="755"/>
        <v/>
      </c>
      <c r="AZ1510" s="113" t="str">
        <f t="shared" si="756"/>
        <v/>
      </c>
      <c r="BA1510" s="113" t="str">
        <f t="shared" si="757"/>
        <v/>
      </c>
      <c r="BB1510" s="113" t="str">
        <f t="shared" si="758"/>
        <v/>
      </c>
      <c r="BC1510" s="113" t="str">
        <f t="shared" si="759"/>
        <v/>
      </c>
      <c r="BD1510" s="113" t="str">
        <f t="shared" si="760"/>
        <v/>
      </c>
      <c r="BE1510" s="113" t="str">
        <f t="shared" si="761"/>
        <v/>
      </c>
      <c r="BF1510" s="113" t="str">
        <f t="shared" si="762"/>
        <v/>
      </c>
      <c r="BG1510" s="113" t="str">
        <f t="shared" si="763"/>
        <v/>
      </c>
      <c r="BH1510" s="113" t="str">
        <f t="shared" si="764"/>
        <v/>
      </c>
      <c r="BI1510" s="113" t="str">
        <f t="shared" si="765"/>
        <v/>
      </c>
      <c r="BJ1510" s="113" t="str">
        <f t="shared" si="766"/>
        <v/>
      </c>
      <c r="BK1510" s="113" t="str">
        <f t="shared" si="767"/>
        <v/>
      </c>
      <c r="BL1510" s="113" t="str">
        <f t="shared" si="768"/>
        <v/>
      </c>
      <c r="BM1510" s="113" t="str">
        <f t="shared" si="769"/>
        <v/>
      </c>
      <c r="BN1510" s="113" t="str">
        <f t="shared" si="770"/>
        <v/>
      </c>
    </row>
    <row r="1511" spans="1:66">
      <c r="A1511" s="111">
        <f>IF('Data Entry'!$H$4="","",'Data Entry'!$H$4)</f>
        <v>8</v>
      </c>
      <c r="B1511" s="111" t="str">
        <f>IF('Data Entry'!B1516="","",'Data Entry'!B1516)</f>
        <v/>
      </c>
      <c r="C1511" s="111" t="str">
        <f>IF('Data Entry'!C1516="","",'Data Entry'!C1516)</f>
        <v/>
      </c>
      <c r="D1511" s="114" t="str">
        <f>IF('Data Entry'!D1516="","",'Data Entry'!D1516)</f>
        <v/>
      </c>
      <c r="E1511" s="111" t="str">
        <f>IF('Data Entry'!E1516="","",UPPER('Data Entry'!E1516))</f>
        <v/>
      </c>
      <c r="F1511" s="111"/>
      <c r="G1511" s="111" t="str">
        <f>IF('Data Entry'!F1516="","",UPPER('Data Entry'!F1516))</f>
        <v/>
      </c>
      <c r="H1511" s="111"/>
      <c r="I1511" s="111"/>
      <c r="J1511" s="111"/>
      <c r="K1511" s="111" t="str">
        <f>IF('Data Entry'!G1516="","",'Data Entry'!G1516)</f>
        <v/>
      </c>
      <c r="L1511" s="111" t="str">
        <f>IF('Data Entry'!H1516="","",'Data Entry'!H1516)</f>
        <v/>
      </c>
      <c r="M1511" s="111"/>
      <c r="N1511" s="111"/>
      <c r="O1511" s="111"/>
      <c r="P1511" s="111"/>
      <c r="Q1511" s="111"/>
      <c r="R1511" s="111"/>
      <c r="S1511" s="111"/>
      <c r="T1511" s="111"/>
      <c r="U1511" s="111"/>
      <c r="V1511" s="111"/>
      <c r="W1511" s="111"/>
      <c r="X1511" s="111"/>
      <c r="Y1511" s="111"/>
      <c r="Z1511" s="111"/>
      <c r="AA1511" s="111"/>
      <c r="AB1511" s="111"/>
      <c r="AC1511" s="111"/>
      <c r="AD1511" s="111"/>
      <c r="AE1511" s="112"/>
      <c r="AF1511" s="68" t="str">
        <f>IF(AK1511="","",IF(AK1511&gt;0,COUNT($AG$2:AG1511),""))</f>
        <v/>
      </c>
      <c r="AG1511" s="113">
        <f t="shared" si="739"/>
        <v>8</v>
      </c>
      <c r="AH1511" s="113" t="str">
        <f t="shared" si="740"/>
        <v/>
      </c>
      <c r="AI1511" s="113" t="str">
        <f t="shared" si="741"/>
        <v/>
      </c>
      <c r="AJ1511" s="113" t="str">
        <f t="shared" si="742"/>
        <v/>
      </c>
      <c r="AK1511" s="113" t="str">
        <f t="shared" si="743"/>
        <v/>
      </c>
      <c r="AL1511" s="113">
        <f t="shared" si="744"/>
        <v>0</v>
      </c>
      <c r="AM1511" s="113" t="str">
        <f t="shared" si="745"/>
        <v/>
      </c>
      <c r="AN1511" s="113">
        <f t="shared" si="746"/>
        <v>0</v>
      </c>
      <c r="AO1511" s="113">
        <f t="shared" si="747"/>
        <v>0</v>
      </c>
      <c r="AP1511" s="113">
        <f t="shared" si="748"/>
        <v>0</v>
      </c>
      <c r="AQ1511" s="113" t="str">
        <f t="shared" si="749"/>
        <v/>
      </c>
      <c r="AR1511" s="113" t="str">
        <f t="shared" si="750"/>
        <v/>
      </c>
      <c r="AS1511" s="113">
        <f t="shared" si="751"/>
        <v>0</v>
      </c>
      <c r="AT1511" s="113">
        <f t="shared" si="752"/>
        <v>0</v>
      </c>
      <c r="AU1511" s="113">
        <f t="shared" si="753"/>
        <v>0</v>
      </c>
      <c r="AV1511" s="113">
        <f t="shared" si="754"/>
        <v>0</v>
      </c>
      <c r="AX1511" s="68" t="str">
        <f>IF(BC1511="","",IF(BC1511&gt;0,COUNT($AY$2:AY1511),""))</f>
        <v/>
      </c>
      <c r="AY1511" s="113" t="str">
        <f t="shared" si="755"/>
        <v/>
      </c>
      <c r="AZ1511" s="113" t="str">
        <f t="shared" si="756"/>
        <v/>
      </c>
      <c r="BA1511" s="113" t="str">
        <f t="shared" si="757"/>
        <v/>
      </c>
      <c r="BB1511" s="113" t="str">
        <f t="shared" si="758"/>
        <v/>
      </c>
      <c r="BC1511" s="113" t="str">
        <f t="shared" si="759"/>
        <v/>
      </c>
      <c r="BD1511" s="113" t="str">
        <f t="shared" si="760"/>
        <v/>
      </c>
      <c r="BE1511" s="113" t="str">
        <f t="shared" si="761"/>
        <v/>
      </c>
      <c r="BF1511" s="113" t="str">
        <f t="shared" si="762"/>
        <v/>
      </c>
      <c r="BG1511" s="113" t="str">
        <f t="shared" si="763"/>
        <v/>
      </c>
      <c r="BH1511" s="113" t="str">
        <f t="shared" si="764"/>
        <v/>
      </c>
      <c r="BI1511" s="113" t="str">
        <f t="shared" si="765"/>
        <v/>
      </c>
      <c r="BJ1511" s="113" t="str">
        <f t="shared" si="766"/>
        <v/>
      </c>
      <c r="BK1511" s="113" t="str">
        <f t="shared" si="767"/>
        <v/>
      </c>
      <c r="BL1511" s="113" t="str">
        <f t="shared" si="768"/>
        <v/>
      </c>
      <c r="BM1511" s="113" t="str">
        <f t="shared" si="769"/>
        <v/>
      </c>
      <c r="BN1511" s="113" t="str">
        <f t="shared" si="770"/>
        <v/>
      </c>
    </row>
    <row r="1512" spans="1:66">
      <c r="A1512" s="111">
        <f>IF('Data Entry'!$H$4="","",'Data Entry'!$H$4)</f>
        <v>8</v>
      </c>
      <c r="B1512" s="111" t="str">
        <f>IF('Data Entry'!B1517="","",'Data Entry'!B1517)</f>
        <v/>
      </c>
      <c r="C1512" s="111" t="str">
        <f>IF('Data Entry'!C1517="","",'Data Entry'!C1517)</f>
        <v/>
      </c>
      <c r="D1512" s="114" t="str">
        <f>IF('Data Entry'!D1517="","",'Data Entry'!D1517)</f>
        <v/>
      </c>
      <c r="E1512" s="111" t="str">
        <f>IF('Data Entry'!E1517="","",UPPER('Data Entry'!E1517))</f>
        <v/>
      </c>
      <c r="F1512" s="111"/>
      <c r="G1512" s="111" t="str">
        <f>IF('Data Entry'!F1517="","",UPPER('Data Entry'!F1517))</f>
        <v/>
      </c>
      <c r="H1512" s="111"/>
      <c r="I1512" s="111"/>
      <c r="J1512" s="111"/>
      <c r="K1512" s="111" t="str">
        <f>IF('Data Entry'!G1517="","",'Data Entry'!G1517)</f>
        <v/>
      </c>
      <c r="L1512" s="111" t="str">
        <f>IF('Data Entry'!H1517="","",'Data Entry'!H1517)</f>
        <v/>
      </c>
      <c r="M1512" s="111"/>
      <c r="N1512" s="111"/>
      <c r="O1512" s="111"/>
      <c r="P1512" s="111"/>
      <c r="Q1512" s="111"/>
      <c r="R1512" s="111"/>
      <c r="S1512" s="111"/>
      <c r="T1512" s="111"/>
      <c r="U1512" s="111"/>
      <c r="V1512" s="111"/>
      <c r="W1512" s="111"/>
      <c r="X1512" s="111"/>
      <c r="Y1512" s="111"/>
      <c r="Z1512" s="111"/>
      <c r="AA1512" s="111"/>
      <c r="AB1512" s="111"/>
      <c r="AC1512" s="111"/>
      <c r="AD1512" s="111"/>
      <c r="AE1512" s="112"/>
      <c r="AF1512" s="68" t="str">
        <f>IF(AK1512="","",IF(AK1512&gt;0,COUNT($AG$2:AG1512),""))</f>
        <v/>
      </c>
      <c r="AG1512" s="113">
        <f t="shared" si="739"/>
        <v>8</v>
      </c>
      <c r="AH1512" s="113" t="str">
        <f t="shared" si="740"/>
        <v/>
      </c>
      <c r="AI1512" s="113" t="str">
        <f t="shared" si="741"/>
        <v/>
      </c>
      <c r="AJ1512" s="113" t="str">
        <f t="shared" si="742"/>
        <v/>
      </c>
      <c r="AK1512" s="113" t="str">
        <f t="shared" si="743"/>
        <v/>
      </c>
      <c r="AL1512" s="113">
        <f t="shared" si="744"/>
        <v>0</v>
      </c>
      <c r="AM1512" s="113" t="str">
        <f t="shared" si="745"/>
        <v/>
      </c>
      <c r="AN1512" s="113">
        <f t="shared" si="746"/>
        <v>0</v>
      </c>
      <c r="AO1512" s="113">
        <f t="shared" si="747"/>
        <v>0</v>
      </c>
      <c r="AP1512" s="113">
        <f t="shared" si="748"/>
        <v>0</v>
      </c>
      <c r="AQ1512" s="113" t="str">
        <f t="shared" si="749"/>
        <v/>
      </c>
      <c r="AR1512" s="113" t="str">
        <f t="shared" si="750"/>
        <v/>
      </c>
      <c r="AS1512" s="113">
        <f t="shared" si="751"/>
        <v>0</v>
      </c>
      <c r="AT1512" s="113">
        <f t="shared" si="752"/>
        <v>0</v>
      </c>
      <c r="AU1512" s="113">
        <f t="shared" si="753"/>
        <v>0</v>
      </c>
      <c r="AV1512" s="113">
        <f t="shared" si="754"/>
        <v>0</v>
      </c>
      <c r="AX1512" s="68" t="str">
        <f>IF(BC1512="","",IF(BC1512&gt;0,COUNT($AY$2:AY1512),""))</f>
        <v/>
      </c>
      <c r="AY1512" s="113" t="str">
        <f t="shared" si="755"/>
        <v/>
      </c>
      <c r="AZ1512" s="113" t="str">
        <f t="shared" si="756"/>
        <v/>
      </c>
      <c r="BA1512" s="113" t="str">
        <f t="shared" si="757"/>
        <v/>
      </c>
      <c r="BB1512" s="113" t="str">
        <f t="shared" si="758"/>
        <v/>
      </c>
      <c r="BC1512" s="113" t="str">
        <f t="shared" si="759"/>
        <v/>
      </c>
      <c r="BD1512" s="113" t="str">
        <f t="shared" si="760"/>
        <v/>
      </c>
      <c r="BE1512" s="113" t="str">
        <f t="shared" si="761"/>
        <v/>
      </c>
      <c r="BF1512" s="113" t="str">
        <f t="shared" si="762"/>
        <v/>
      </c>
      <c r="BG1512" s="113" t="str">
        <f t="shared" si="763"/>
        <v/>
      </c>
      <c r="BH1512" s="113" t="str">
        <f t="shared" si="764"/>
        <v/>
      </c>
      <c r="BI1512" s="113" t="str">
        <f t="shared" si="765"/>
        <v/>
      </c>
      <c r="BJ1512" s="113" t="str">
        <f t="shared" si="766"/>
        <v/>
      </c>
      <c r="BK1512" s="113" t="str">
        <f t="shared" si="767"/>
        <v/>
      </c>
      <c r="BL1512" s="113" t="str">
        <f t="shared" si="768"/>
        <v/>
      </c>
      <c r="BM1512" s="113" t="str">
        <f t="shared" si="769"/>
        <v/>
      </c>
      <c r="BN1512" s="113" t="str">
        <f t="shared" si="770"/>
        <v/>
      </c>
    </row>
    <row r="1513" spans="1:66">
      <c r="A1513" s="111">
        <f>IF('Data Entry'!$H$4="","",'Data Entry'!$H$4)</f>
        <v>8</v>
      </c>
      <c r="B1513" s="111" t="str">
        <f>IF('Data Entry'!B1518="","",'Data Entry'!B1518)</f>
        <v/>
      </c>
      <c r="C1513" s="111" t="str">
        <f>IF('Data Entry'!C1518="","",'Data Entry'!C1518)</f>
        <v/>
      </c>
      <c r="D1513" s="114" t="str">
        <f>IF('Data Entry'!D1518="","",'Data Entry'!D1518)</f>
        <v/>
      </c>
      <c r="E1513" s="111" t="str">
        <f>IF('Data Entry'!E1518="","",UPPER('Data Entry'!E1518))</f>
        <v/>
      </c>
      <c r="F1513" s="111"/>
      <c r="G1513" s="111" t="str">
        <f>IF('Data Entry'!F1518="","",UPPER('Data Entry'!F1518))</f>
        <v/>
      </c>
      <c r="H1513" s="111"/>
      <c r="I1513" s="111"/>
      <c r="J1513" s="111"/>
      <c r="K1513" s="111" t="str">
        <f>IF('Data Entry'!G1518="","",'Data Entry'!G1518)</f>
        <v/>
      </c>
      <c r="L1513" s="111" t="str">
        <f>IF('Data Entry'!H1518="","",'Data Entry'!H1518)</f>
        <v/>
      </c>
      <c r="M1513" s="111"/>
      <c r="N1513" s="111"/>
      <c r="O1513" s="111"/>
      <c r="P1513" s="111"/>
      <c r="Q1513" s="111"/>
      <c r="R1513" s="111"/>
      <c r="S1513" s="111"/>
      <c r="T1513" s="111"/>
      <c r="U1513" s="111"/>
      <c r="V1513" s="111"/>
      <c r="W1513" s="111"/>
      <c r="X1513" s="111"/>
      <c r="Y1513" s="111"/>
      <c r="Z1513" s="111"/>
      <c r="AA1513" s="111"/>
      <c r="AB1513" s="111"/>
      <c r="AC1513" s="111"/>
      <c r="AD1513" s="111"/>
      <c r="AE1513" s="112"/>
      <c r="AF1513" s="68" t="str">
        <f>IF(AK1513="","",IF(AK1513&gt;0,COUNT($AG$2:AG1513),""))</f>
        <v/>
      </c>
      <c r="AG1513" s="113">
        <f t="shared" si="739"/>
        <v>8</v>
      </c>
      <c r="AH1513" s="113" t="str">
        <f t="shared" si="740"/>
        <v/>
      </c>
      <c r="AI1513" s="113" t="str">
        <f t="shared" si="741"/>
        <v/>
      </c>
      <c r="AJ1513" s="113" t="str">
        <f t="shared" si="742"/>
        <v/>
      </c>
      <c r="AK1513" s="113" t="str">
        <f t="shared" si="743"/>
        <v/>
      </c>
      <c r="AL1513" s="113">
        <f t="shared" si="744"/>
        <v>0</v>
      </c>
      <c r="AM1513" s="113" t="str">
        <f t="shared" si="745"/>
        <v/>
      </c>
      <c r="AN1513" s="113">
        <f t="shared" si="746"/>
        <v>0</v>
      </c>
      <c r="AO1513" s="113">
        <f t="shared" si="747"/>
        <v>0</v>
      </c>
      <c r="AP1513" s="113">
        <f t="shared" si="748"/>
        <v>0</v>
      </c>
      <c r="AQ1513" s="113" t="str">
        <f t="shared" si="749"/>
        <v/>
      </c>
      <c r="AR1513" s="113" t="str">
        <f t="shared" si="750"/>
        <v/>
      </c>
      <c r="AS1513" s="113">
        <f t="shared" si="751"/>
        <v>0</v>
      </c>
      <c r="AT1513" s="113">
        <f t="shared" si="752"/>
        <v>0</v>
      </c>
      <c r="AU1513" s="113">
        <f t="shared" si="753"/>
        <v>0</v>
      </c>
      <c r="AV1513" s="113">
        <f t="shared" si="754"/>
        <v>0</v>
      </c>
      <c r="AX1513" s="68" t="str">
        <f>IF(BC1513="","",IF(BC1513&gt;0,COUNT($AY$2:AY1513),""))</f>
        <v/>
      </c>
      <c r="AY1513" s="113" t="str">
        <f t="shared" si="755"/>
        <v/>
      </c>
      <c r="AZ1513" s="113" t="str">
        <f t="shared" si="756"/>
        <v/>
      </c>
      <c r="BA1513" s="113" t="str">
        <f t="shared" si="757"/>
        <v/>
      </c>
      <c r="BB1513" s="113" t="str">
        <f t="shared" si="758"/>
        <v/>
      </c>
      <c r="BC1513" s="113" t="str">
        <f t="shared" si="759"/>
        <v/>
      </c>
      <c r="BD1513" s="113" t="str">
        <f t="shared" si="760"/>
        <v/>
      </c>
      <c r="BE1513" s="113" t="str">
        <f t="shared" si="761"/>
        <v/>
      </c>
      <c r="BF1513" s="113" t="str">
        <f t="shared" si="762"/>
        <v/>
      </c>
      <c r="BG1513" s="113" t="str">
        <f t="shared" si="763"/>
        <v/>
      </c>
      <c r="BH1513" s="113" t="str">
        <f t="shared" si="764"/>
        <v/>
      </c>
      <c r="BI1513" s="113" t="str">
        <f t="shared" si="765"/>
        <v/>
      </c>
      <c r="BJ1513" s="113" t="str">
        <f t="shared" si="766"/>
        <v/>
      </c>
      <c r="BK1513" s="113" t="str">
        <f t="shared" si="767"/>
        <v/>
      </c>
      <c r="BL1513" s="113" t="str">
        <f t="shared" si="768"/>
        <v/>
      </c>
      <c r="BM1513" s="113" t="str">
        <f t="shared" si="769"/>
        <v/>
      </c>
      <c r="BN1513" s="113" t="str">
        <f t="shared" si="770"/>
        <v/>
      </c>
    </row>
    <row r="1514" spans="1:66">
      <c r="A1514" s="111">
        <f>IF('Data Entry'!$H$4="","",'Data Entry'!$H$4)</f>
        <v>8</v>
      </c>
      <c r="B1514" s="111" t="str">
        <f>IF('Data Entry'!B1519="","",'Data Entry'!B1519)</f>
        <v/>
      </c>
      <c r="C1514" s="111" t="str">
        <f>IF('Data Entry'!C1519="","",'Data Entry'!C1519)</f>
        <v/>
      </c>
      <c r="D1514" s="114" t="str">
        <f>IF('Data Entry'!D1519="","",'Data Entry'!D1519)</f>
        <v/>
      </c>
      <c r="E1514" s="111" t="str">
        <f>IF('Data Entry'!E1519="","",UPPER('Data Entry'!E1519))</f>
        <v/>
      </c>
      <c r="F1514" s="111"/>
      <c r="G1514" s="111" t="str">
        <f>IF('Data Entry'!F1519="","",UPPER('Data Entry'!F1519))</f>
        <v/>
      </c>
      <c r="H1514" s="111"/>
      <c r="I1514" s="111"/>
      <c r="J1514" s="111"/>
      <c r="K1514" s="111" t="str">
        <f>IF('Data Entry'!G1519="","",'Data Entry'!G1519)</f>
        <v/>
      </c>
      <c r="L1514" s="111" t="str">
        <f>IF('Data Entry'!H1519="","",'Data Entry'!H1519)</f>
        <v/>
      </c>
      <c r="M1514" s="111"/>
      <c r="N1514" s="111"/>
      <c r="O1514" s="111"/>
      <c r="P1514" s="111"/>
      <c r="Q1514" s="111"/>
      <c r="R1514" s="111"/>
      <c r="S1514" s="111"/>
      <c r="T1514" s="111"/>
      <c r="U1514" s="111"/>
      <c r="V1514" s="111"/>
      <c r="W1514" s="111"/>
      <c r="X1514" s="111"/>
      <c r="Y1514" s="111"/>
      <c r="Z1514" s="111"/>
      <c r="AA1514" s="111"/>
      <c r="AB1514" s="111"/>
      <c r="AC1514" s="111"/>
      <c r="AD1514" s="111"/>
      <c r="AE1514" s="112"/>
      <c r="AF1514" s="68" t="str">
        <f>IF(AK1514="","",IF(AK1514&gt;0,COUNT($AG$2:AG1514),""))</f>
        <v/>
      </c>
      <c r="AG1514" s="113">
        <f t="shared" si="739"/>
        <v>8</v>
      </c>
      <c r="AH1514" s="113" t="str">
        <f t="shared" si="740"/>
        <v/>
      </c>
      <c r="AI1514" s="113" t="str">
        <f t="shared" si="741"/>
        <v/>
      </c>
      <c r="AJ1514" s="113" t="str">
        <f t="shared" si="742"/>
        <v/>
      </c>
      <c r="AK1514" s="113" t="str">
        <f t="shared" si="743"/>
        <v/>
      </c>
      <c r="AL1514" s="113">
        <f t="shared" si="744"/>
        <v>0</v>
      </c>
      <c r="AM1514" s="113" t="str">
        <f t="shared" si="745"/>
        <v/>
      </c>
      <c r="AN1514" s="113">
        <f t="shared" si="746"/>
        <v>0</v>
      </c>
      <c r="AO1514" s="113">
        <f t="shared" si="747"/>
        <v>0</v>
      </c>
      <c r="AP1514" s="113">
        <f t="shared" si="748"/>
        <v>0</v>
      </c>
      <c r="AQ1514" s="113" t="str">
        <f t="shared" si="749"/>
        <v/>
      </c>
      <c r="AR1514" s="113" t="str">
        <f t="shared" si="750"/>
        <v/>
      </c>
      <c r="AS1514" s="113">
        <f t="shared" si="751"/>
        <v>0</v>
      </c>
      <c r="AT1514" s="113">
        <f t="shared" si="752"/>
        <v>0</v>
      </c>
      <c r="AU1514" s="113">
        <f t="shared" si="753"/>
        <v>0</v>
      </c>
      <c r="AV1514" s="113">
        <f t="shared" si="754"/>
        <v>0</v>
      </c>
      <c r="AX1514" s="68" t="str">
        <f>IF(BC1514="","",IF(BC1514&gt;0,COUNT($AY$2:AY1514),""))</f>
        <v/>
      </c>
      <c r="AY1514" s="113" t="str">
        <f t="shared" si="755"/>
        <v/>
      </c>
      <c r="AZ1514" s="113" t="str">
        <f t="shared" si="756"/>
        <v/>
      </c>
      <c r="BA1514" s="113" t="str">
        <f t="shared" si="757"/>
        <v/>
      </c>
      <c r="BB1514" s="113" t="str">
        <f t="shared" si="758"/>
        <v/>
      </c>
      <c r="BC1514" s="113" t="str">
        <f t="shared" si="759"/>
        <v/>
      </c>
      <c r="BD1514" s="113" t="str">
        <f t="shared" si="760"/>
        <v/>
      </c>
      <c r="BE1514" s="113" t="str">
        <f t="shared" si="761"/>
        <v/>
      </c>
      <c r="BF1514" s="113" t="str">
        <f t="shared" si="762"/>
        <v/>
      </c>
      <c r="BG1514" s="113" t="str">
        <f t="shared" si="763"/>
        <v/>
      </c>
      <c r="BH1514" s="113" t="str">
        <f t="shared" si="764"/>
        <v/>
      </c>
      <c r="BI1514" s="113" t="str">
        <f t="shared" si="765"/>
        <v/>
      </c>
      <c r="BJ1514" s="113" t="str">
        <f t="shared" si="766"/>
        <v/>
      </c>
      <c r="BK1514" s="113" t="str">
        <f t="shared" si="767"/>
        <v/>
      </c>
      <c r="BL1514" s="113" t="str">
        <f t="shared" si="768"/>
        <v/>
      </c>
      <c r="BM1514" s="113" t="str">
        <f t="shared" si="769"/>
        <v/>
      </c>
      <c r="BN1514" s="113" t="str">
        <f t="shared" si="770"/>
        <v/>
      </c>
    </row>
    <row r="1515" spans="1:66">
      <c r="A1515" s="111">
        <f>IF('Data Entry'!$H$4="","",'Data Entry'!$H$4)</f>
        <v>8</v>
      </c>
      <c r="B1515" s="111" t="str">
        <f>IF('Data Entry'!B1520="","",'Data Entry'!B1520)</f>
        <v/>
      </c>
      <c r="C1515" s="111" t="str">
        <f>IF('Data Entry'!C1520="","",'Data Entry'!C1520)</f>
        <v/>
      </c>
      <c r="D1515" s="114" t="str">
        <f>IF('Data Entry'!D1520="","",'Data Entry'!D1520)</f>
        <v/>
      </c>
      <c r="E1515" s="111" t="str">
        <f>IF('Data Entry'!E1520="","",UPPER('Data Entry'!E1520))</f>
        <v/>
      </c>
      <c r="F1515" s="111"/>
      <c r="G1515" s="111" t="str">
        <f>IF('Data Entry'!F1520="","",UPPER('Data Entry'!F1520))</f>
        <v/>
      </c>
      <c r="H1515" s="111"/>
      <c r="I1515" s="111"/>
      <c r="J1515" s="111"/>
      <c r="K1515" s="111" t="str">
        <f>IF('Data Entry'!G1520="","",'Data Entry'!G1520)</f>
        <v/>
      </c>
      <c r="L1515" s="111" t="str">
        <f>IF('Data Entry'!H1520="","",'Data Entry'!H1520)</f>
        <v/>
      </c>
      <c r="M1515" s="111"/>
      <c r="N1515" s="111"/>
      <c r="O1515" s="111"/>
      <c r="P1515" s="111"/>
      <c r="Q1515" s="111"/>
      <c r="R1515" s="111"/>
      <c r="S1515" s="111"/>
      <c r="T1515" s="111"/>
      <c r="U1515" s="111"/>
      <c r="V1515" s="111"/>
      <c r="W1515" s="111"/>
      <c r="X1515" s="111"/>
      <c r="Y1515" s="111"/>
      <c r="Z1515" s="111"/>
      <c r="AA1515" s="111"/>
      <c r="AB1515" s="111"/>
      <c r="AC1515" s="111"/>
      <c r="AD1515" s="111"/>
      <c r="AE1515" s="112"/>
      <c r="AF1515" s="68" t="str">
        <f>IF(AK1515="","",IF(AK1515&gt;0,COUNT($AG$2:AG1515),""))</f>
        <v/>
      </c>
      <c r="AG1515" s="113">
        <f t="shared" si="739"/>
        <v>8</v>
      </c>
      <c r="AH1515" s="113" t="str">
        <f t="shared" si="740"/>
        <v/>
      </c>
      <c r="AI1515" s="113" t="str">
        <f t="shared" si="741"/>
        <v/>
      </c>
      <c r="AJ1515" s="113" t="str">
        <f t="shared" si="742"/>
        <v/>
      </c>
      <c r="AK1515" s="113" t="str">
        <f t="shared" si="743"/>
        <v/>
      </c>
      <c r="AL1515" s="113">
        <f t="shared" si="744"/>
        <v>0</v>
      </c>
      <c r="AM1515" s="113" t="str">
        <f t="shared" si="745"/>
        <v/>
      </c>
      <c r="AN1515" s="113">
        <f t="shared" si="746"/>
        <v>0</v>
      </c>
      <c r="AO1515" s="113">
        <f t="shared" si="747"/>
        <v>0</v>
      </c>
      <c r="AP1515" s="113">
        <f t="shared" si="748"/>
        <v>0</v>
      </c>
      <c r="AQ1515" s="113" t="str">
        <f t="shared" si="749"/>
        <v/>
      </c>
      <c r="AR1515" s="113" t="str">
        <f t="shared" si="750"/>
        <v/>
      </c>
      <c r="AS1515" s="113">
        <f t="shared" si="751"/>
        <v>0</v>
      </c>
      <c r="AT1515" s="113">
        <f t="shared" si="752"/>
        <v>0</v>
      </c>
      <c r="AU1515" s="113">
        <f t="shared" si="753"/>
        <v>0</v>
      </c>
      <c r="AV1515" s="113">
        <f t="shared" si="754"/>
        <v>0</v>
      </c>
      <c r="AX1515" s="68" t="str">
        <f>IF(BC1515="","",IF(BC1515&gt;0,COUNT($AY$2:AY1515),""))</f>
        <v/>
      </c>
      <c r="AY1515" s="113" t="str">
        <f t="shared" si="755"/>
        <v/>
      </c>
      <c r="AZ1515" s="113" t="str">
        <f t="shared" si="756"/>
        <v/>
      </c>
      <c r="BA1515" s="113" t="str">
        <f t="shared" si="757"/>
        <v/>
      </c>
      <c r="BB1515" s="113" t="str">
        <f t="shared" si="758"/>
        <v/>
      </c>
      <c r="BC1515" s="113" t="str">
        <f t="shared" si="759"/>
        <v/>
      </c>
      <c r="BD1515" s="113" t="str">
        <f t="shared" si="760"/>
        <v/>
      </c>
      <c r="BE1515" s="113" t="str">
        <f t="shared" si="761"/>
        <v/>
      </c>
      <c r="BF1515" s="113" t="str">
        <f t="shared" si="762"/>
        <v/>
      </c>
      <c r="BG1515" s="113" t="str">
        <f t="shared" si="763"/>
        <v/>
      </c>
      <c r="BH1515" s="113" t="str">
        <f t="shared" si="764"/>
        <v/>
      </c>
      <c r="BI1515" s="113" t="str">
        <f t="shared" si="765"/>
        <v/>
      </c>
      <c r="BJ1515" s="113" t="str">
        <f t="shared" si="766"/>
        <v/>
      </c>
      <c r="BK1515" s="113" t="str">
        <f t="shared" si="767"/>
        <v/>
      </c>
      <c r="BL1515" s="113" t="str">
        <f t="shared" si="768"/>
        <v/>
      </c>
      <c r="BM1515" s="113" t="str">
        <f t="shared" si="769"/>
        <v/>
      </c>
      <c r="BN1515" s="113" t="str">
        <f t="shared" si="770"/>
        <v/>
      </c>
    </row>
    <row r="1516" spans="1:66">
      <c r="A1516" s="111">
        <f>IF('Data Entry'!$H$4="","",'Data Entry'!$H$4)</f>
        <v>8</v>
      </c>
      <c r="B1516" s="111" t="str">
        <f>IF('Data Entry'!B1521="","",'Data Entry'!B1521)</f>
        <v/>
      </c>
      <c r="C1516" s="111" t="str">
        <f>IF('Data Entry'!C1521="","",'Data Entry'!C1521)</f>
        <v/>
      </c>
      <c r="D1516" s="114" t="str">
        <f>IF('Data Entry'!D1521="","",'Data Entry'!D1521)</f>
        <v/>
      </c>
      <c r="E1516" s="111" t="str">
        <f>IF('Data Entry'!E1521="","",UPPER('Data Entry'!E1521))</f>
        <v/>
      </c>
      <c r="F1516" s="111"/>
      <c r="G1516" s="111" t="str">
        <f>IF('Data Entry'!F1521="","",UPPER('Data Entry'!F1521))</f>
        <v/>
      </c>
      <c r="H1516" s="111"/>
      <c r="I1516" s="111"/>
      <c r="J1516" s="111"/>
      <c r="K1516" s="111" t="str">
        <f>IF('Data Entry'!G1521="","",'Data Entry'!G1521)</f>
        <v/>
      </c>
      <c r="L1516" s="111" t="str">
        <f>IF('Data Entry'!H1521="","",'Data Entry'!H1521)</f>
        <v/>
      </c>
      <c r="M1516" s="111"/>
      <c r="N1516" s="111"/>
      <c r="O1516" s="111"/>
      <c r="P1516" s="111"/>
      <c r="Q1516" s="111"/>
      <c r="R1516" s="111"/>
      <c r="S1516" s="111"/>
      <c r="T1516" s="111"/>
      <c r="U1516" s="111"/>
      <c r="V1516" s="111"/>
      <c r="W1516" s="111"/>
      <c r="X1516" s="111"/>
      <c r="Y1516" s="111"/>
      <c r="Z1516" s="111"/>
      <c r="AA1516" s="111"/>
      <c r="AB1516" s="111"/>
      <c r="AC1516" s="111"/>
      <c r="AD1516" s="111"/>
      <c r="AE1516" s="112"/>
      <c r="AF1516" s="68" t="str">
        <f>IF(AK1516="","",IF(AK1516&gt;0,COUNT($AG$2:AG1516),""))</f>
        <v/>
      </c>
      <c r="AG1516" s="113">
        <f t="shared" si="739"/>
        <v>8</v>
      </c>
      <c r="AH1516" s="113" t="str">
        <f t="shared" si="740"/>
        <v/>
      </c>
      <c r="AI1516" s="113" t="str">
        <f t="shared" si="741"/>
        <v/>
      </c>
      <c r="AJ1516" s="113" t="str">
        <f t="shared" si="742"/>
        <v/>
      </c>
      <c r="AK1516" s="113" t="str">
        <f t="shared" si="743"/>
        <v/>
      </c>
      <c r="AL1516" s="113">
        <f t="shared" si="744"/>
        <v>0</v>
      </c>
      <c r="AM1516" s="113" t="str">
        <f t="shared" si="745"/>
        <v/>
      </c>
      <c r="AN1516" s="113">
        <f t="shared" si="746"/>
        <v>0</v>
      </c>
      <c r="AO1516" s="113">
        <f t="shared" si="747"/>
        <v>0</v>
      </c>
      <c r="AP1516" s="113">
        <f t="shared" si="748"/>
        <v>0</v>
      </c>
      <c r="AQ1516" s="113" t="str">
        <f t="shared" si="749"/>
        <v/>
      </c>
      <c r="AR1516" s="113" t="str">
        <f t="shared" si="750"/>
        <v/>
      </c>
      <c r="AS1516" s="113">
        <f t="shared" si="751"/>
        <v>0</v>
      </c>
      <c r="AT1516" s="113">
        <f t="shared" si="752"/>
        <v>0</v>
      </c>
      <c r="AU1516" s="113">
        <f t="shared" si="753"/>
        <v>0</v>
      </c>
      <c r="AV1516" s="113">
        <f t="shared" si="754"/>
        <v>0</v>
      </c>
      <c r="AX1516" s="68" t="str">
        <f>IF(BC1516="","",IF(BC1516&gt;0,COUNT($AY$2:AY1516),""))</f>
        <v/>
      </c>
      <c r="AY1516" s="113" t="str">
        <f t="shared" si="755"/>
        <v/>
      </c>
      <c r="AZ1516" s="113" t="str">
        <f t="shared" si="756"/>
        <v/>
      </c>
      <c r="BA1516" s="113" t="str">
        <f t="shared" si="757"/>
        <v/>
      </c>
      <c r="BB1516" s="113" t="str">
        <f t="shared" si="758"/>
        <v/>
      </c>
      <c r="BC1516" s="113" t="str">
        <f t="shared" si="759"/>
        <v/>
      </c>
      <c r="BD1516" s="113" t="str">
        <f t="shared" si="760"/>
        <v/>
      </c>
      <c r="BE1516" s="113" t="str">
        <f t="shared" si="761"/>
        <v/>
      </c>
      <c r="BF1516" s="113" t="str">
        <f t="shared" si="762"/>
        <v/>
      </c>
      <c r="BG1516" s="113" t="str">
        <f t="shared" si="763"/>
        <v/>
      </c>
      <c r="BH1516" s="113" t="str">
        <f t="shared" si="764"/>
        <v/>
      </c>
      <c r="BI1516" s="113" t="str">
        <f t="shared" si="765"/>
        <v/>
      </c>
      <c r="BJ1516" s="113" t="str">
        <f t="shared" si="766"/>
        <v/>
      </c>
      <c r="BK1516" s="113" t="str">
        <f t="shared" si="767"/>
        <v/>
      </c>
      <c r="BL1516" s="113" t="str">
        <f t="shared" si="768"/>
        <v/>
      </c>
      <c r="BM1516" s="113" t="str">
        <f t="shared" si="769"/>
        <v/>
      </c>
      <c r="BN1516" s="113" t="str">
        <f t="shared" si="770"/>
        <v/>
      </c>
    </row>
    <row r="1517" spans="1:66">
      <c r="A1517" s="111">
        <f>IF('Data Entry'!$H$4="","",'Data Entry'!$H$4)</f>
        <v>8</v>
      </c>
      <c r="B1517" s="111" t="str">
        <f>IF('Data Entry'!B1522="","",'Data Entry'!B1522)</f>
        <v/>
      </c>
      <c r="C1517" s="111" t="str">
        <f>IF('Data Entry'!C1522="","",'Data Entry'!C1522)</f>
        <v/>
      </c>
      <c r="D1517" s="114" t="str">
        <f>IF('Data Entry'!D1522="","",'Data Entry'!D1522)</f>
        <v/>
      </c>
      <c r="E1517" s="111" t="str">
        <f>IF('Data Entry'!E1522="","",UPPER('Data Entry'!E1522))</f>
        <v/>
      </c>
      <c r="F1517" s="111"/>
      <c r="G1517" s="111" t="str">
        <f>IF('Data Entry'!F1522="","",UPPER('Data Entry'!F1522))</f>
        <v/>
      </c>
      <c r="H1517" s="111"/>
      <c r="I1517" s="111"/>
      <c r="J1517" s="111"/>
      <c r="K1517" s="111" t="str">
        <f>IF('Data Entry'!G1522="","",'Data Entry'!G1522)</f>
        <v/>
      </c>
      <c r="L1517" s="111" t="str">
        <f>IF('Data Entry'!H1522="","",'Data Entry'!H1522)</f>
        <v/>
      </c>
      <c r="M1517" s="111"/>
      <c r="N1517" s="111"/>
      <c r="O1517" s="111"/>
      <c r="P1517" s="111"/>
      <c r="Q1517" s="111"/>
      <c r="R1517" s="111"/>
      <c r="S1517" s="111"/>
      <c r="T1517" s="111"/>
      <c r="U1517" s="111"/>
      <c r="V1517" s="111"/>
      <c r="W1517" s="111"/>
      <c r="X1517" s="111"/>
      <c r="Y1517" s="111"/>
      <c r="Z1517" s="111"/>
      <c r="AA1517" s="111"/>
      <c r="AB1517" s="111"/>
      <c r="AC1517" s="111"/>
      <c r="AD1517" s="111"/>
      <c r="AE1517" s="112"/>
      <c r="AF1517" s="68" t="str">
        <f>IF(AK1517="","",IF(AK1517&gt;0,COUNT($AG$2:AG1517),""))</f>
        <v/>
      </c>
      <c r="AG1517" s="113">
        <f t="shared" si="739"/>
        <v>8</v>
      </c>
      <c r="AH1517" s="113" t="str">
        <f t="shared" si="740"/>
        <v/>
      </c>
      <c r="AI1517" s="113" t="str">
        <f t="shared" si="741"/>
        <v/>
      </c>
      <c r="AJ1517" s="113" t="str">
        <f t="shared" si="742"/>
        <v/>
      </c>
      <c r="AK1517" s="113" t="str">
        <f t="shared" si="743"/>
        <v/>
      </c>
      <c r="AL1517" s="113">
        <f t="shared" si="744"/>
        <v>0</v>
      </c>
      <c r="AM1517" s="113" t="str">
        <f t="shared" si="745"/>
        <v/>
      </c>
      <c r="AN1517" s="113">
        <f t="shared" si="746"/>
        <v>0</v>
      </c>
      <c r="AO1517" s="113">
        <f t="shared" si="747"/>
        <v>0</v>
      </c>
      <c r="AP1517" s="113">
        <f t="shared" si="748"/>
        <v>0</v>
      </c>
      <c r="AQ1517" s="113" t="str">
        <f t="shared" si="749"/>
        <v/>
      </c>
      <c r="AR1517" s="113" t="str">
        <f t="shared" si="750"/>
        <v/>
      </c>
      <c r="AS1517" s="113">
        <f t="shared" si="751"/>
        <v>0</v>
      </c>
      <c r="AT1517" s="113">
        <f t="shared" si="752"/>
        <v>0</v>
      </c>
      <c r="AU1517" s="113">
        <f t="shared" si="753"/>
        <v>0</v>
      </c>
      <c r="AV1517" s="113">
        <f t="shared" si="754"/>
        <v>0</v>
      </c>
      <c r="AX1517" s="68" t="str">
        <f>IF(BC1517="","",IF(BC1517&gt;0,COUNT($AY$2:AY1517),""))</f>
        <v/>
      </c>
      <c r="AY1517" s="113" t="str">
        <f t="shared" si="755"/>
        <v/>
      </c>
      <c r="AZ1517" s="113" t="str">
        <f t="shared" si="756"/>
        <v/>
      </c>
      <c r="BA1517" s="113" t="str">
        <f t="shared" si="757"/>
        <v/>
      </c>
      <c r="BB1517" s="113" t="str">
        <f t="shared" si="758"/>
        <v/>
      </c>
      <c r="BC1517" s="113" t="str">
        <f t="shared" si="759"/>
        <v/>
      </c>
      <c r="BD1517" s="113" t="str">
        <f t="shared" si="760"/>
        <v/>
      </c>
      <c r="BE1517" s="113" t="str">
        <f t="shared" si="761"/>
        <v/>
      </c>
      <c r="BF1517" s="113" t="str">
        <f t="shared" si="762"/>
        <v/>
      </c>
      <c r="BG1517" s="113" t="str">
        <f t="shared" si="763"/>
        <v/>
      </c>
      <c r="BH1517" s="113" t="str">
        <f t="shared" si="764"/>
        <v/>
      </c>
      <c r="BI1517" s="113" t="str">
        <f t="shared" si="765"/>
        <v/>
      </c>
      <c r="BJ1517" s="113" t="str">
        <f t="shared" si="766"/>
        <v/>
      </c>
      <c r="BK1517" s="113" t="str">
        <f t="shared" si="767"/>
        <v/>
      </c>
      <c r="BL1517" s="113" t="str">
        <f t="shared" si="768"/>
        <v/>
      </c>
      <c r="BM1517" s="113" t="str">
        <f t="shared" si="769"/>
        <v/>
      </c>
      <c r="BN1517" s="113" t="str">
        <f t="shared" si="770"/>
        <v/>
      </c>
    </row>
    <row r="1518" spans="1:66">
      <c r="A1518" s="111">
        <f>IF('Data Entry'!$H$4="","",'Data Entry'!$H$4)</f>
        <v>8</v>
      </c>
      <c r="B1518" s="111" t="str">
        <f>IF('Data Entry'!B1523="","",'Data Entry'!B1523)</f>
        <v/>
      </c>
      <c r="C1518" s="111" t="str">
        <f>IF('Data Entry'!C1523="","",'Data Entry'!C1523)</f>
        <v/>
      </c>
      <c r="D1518" s="114" t="str">
        <f>IF('Data Entry'!D1523="","",'Data Entry'!D1523)</f>
        <v/>
      </c>
      <c r="E1518" s="111" t="str">
        <f>IF('Data Entry'!E1523="","",UPPER('Data Entry'!E1523))</f>
        <v/>
      </c>
      <c r="F1518" s="111"/>
      <c r="G1518" s="111" t="str">
        <f>IF('Data Entry'!F1523="","",UPPER('Data Entry'!F1523))</f>
        <v/>
      </c>
      <c r="H1518" s="111"/>
      <c r="I1518" s="111"/>
      <c r="J1518" s="111"/>
      <c r="K1518" s="111" t="str">
        <f>IF('Data Entry'!G1523="","",'Data Entry'!G1523)</f>
        <v/>
      </c>
      <c r="L1518" s="111" t="str">
        <f>IF('Data Entry'!H1523="","",'Data Entry'!H1523)</f>
        <v/>
      </c>
      <c r="M1518" s="111"/>
      <c r="N1518" s="111"/>
      <c r="O1518" s="111"/>
      <c r="P1518" s="111"/>
      <c r="Q1518" s="111"/>
      <c r="R1518" s="111"/>
      <c r="S1518" s="111"/>
      <c r="T1518" s="111"/>
      <c r="U1518" s="111"/>
      <c r="V1518" s="111"/>
      <c r="W1518" s="111"/>
      <c r="X1518" s="111"/>
      <c r="Y1518" s="111"/>
      <c r="Z1518" s="111"/>
      <c r="AA1518" s="111"/>
      <c r="AB1518" s="111"/>
      <c r="AC1518" s="111"/>
      <c r="AD1518" s="111"/>
      <c r="AE1518" s="112"/>
      <c r="AF1518" s="68" t="str">
        <f>IF(AK1518="","",IF(AK1518&gt;0,COUNT($AG$2:AG1518),""))</f>
        <v/>
      </c>
      <c r="AG1518" s="113">
        <f t="shared" si="739"/>
        <v>8</v>
      </c>
      <c r="AH1518" s="113" t="str">
        <f t="shared" si="740"/>
        <v/>
      </c>
      <c r="AI1518" s="113" t="str">
        <f t="shared" si="741"/>
        <v/>
      </c>
      <c r="AJ1518" s="113" t="str">
        <f t="shared" si="742"/>
        <v/>
      </c>
      <c r="AK1518" s="113" t="str">
        <f t="shared" si="743"/>
        <v/>
      </c>
      <c r="AL1518" s="113">
        <f t="shared" si="744"/>
        <v>0</v>
      </c>
      <c r="AM1518" s="113" t="str">
        <f t="shared" si="745"/>
        <v/>
      </c>
      <c r="AN1518" s="113">
        <f t="shared" si="746"/>
        <v>0</v>
      </c>
      <c r="AO1518" s="113">
        <f t="shared" si="747"/>
        <v>0</v>
      </c>
      <c r="AP1518" s="113">
        <f t="shared" si="748"/>
        <v>0</v>
      </c>
      <c r="AQ1518" s="113" t="str">
        <f t="shared" si="749"/>
        <v/>
      </c>
      <c r="AR1518" s="113" t="str">
        <f t="shared" si="750"/>
        <v/>
      </c>
      <c r="AS1518" s="113">
        <f t="shared" si="751"/>
        <v>0</v>
      </c>
      <c r="AT1518" s="113">
        <f t="shared" si="752"/>
        <v>0</v>
      </c>
      <c r="AU1518" s="113">
        <f t="shared" si="753"/>
        <v>0</v>
      </c>
      <c r="AV1518" s="113">
        <f t="shared" si="754"/>
        <v>0</v>
      </c>
      <c r="AX1518" s="68" t="str">
        <f>IF(BC1518="","",IF(BC1518&gt;0,COUNT($AY$2:AY1518),""))</f>
        <v/>
      </c>
      <c r="AY1518" s="113" t="str">
        <f t="shared" si="755"/>
        <v/>
      </c>
      <c r="AZ1518" s="113" t="str">
        <f t="shared" si="756"/>
        <v/>
      </c>
      <c r="BA1518" s="113" t="str">
        <f t="shared" si="757"/>
        <v/>
      </c>
      <c r="BB1518" s="113" t="str">
        <f t="shared" si="758"/>
        <v/>
      </c>
      <c r="BC1518" s="113" t="str">
        <f t="shared" si="759"/>
        <v/>
      </c>
      <c r="BD1518" s="113" t="str">
        <f t="shared" si="760"/>
        <v/>
      </c>
      <c r="BE1518" s="113" t="str">
        <f t="shared" si="761"/>
        <v/>
      </c>
      <c r="BF1518" s="113" t="str">
        <f t="shared" si="762"/>
        <v/>
      </c>
      <c r="BG1518" s="113" t="str">
        <f t="shared" si="763"/>
        <v/>
      </c>
      <c r="BH1518" s="113" t="str">
        <f t="shared" si="764"/>
        <v/>
      </c>
      <c r="BI1518" s="113" t="str">
        <f t="shared" si="765"/>
        <v/>
      </c>
      <c r="BJ1518" s="113" t="str">
        <f t="shared" si="766"/>
        <v/>
      </c>
      <c r="BK1518" s="113" t="str">
        <f t="shared" si="767"/>
        <v/>
      </c>
      <c r="BL1518" s="113" t="str">
        <f t="shared" si="768"/>
        <v/>
      </c>
      <c r="BM1518" s="113" t="str">
        <f t="shared" si="769"/>
        <v/>
      </c>
      <c r="BN1518" s="113" t="str">
        <f t="shared" si="770"/>
        <v/>
      </c>
    </row>
    <row r="1519" spans="1:66">
      <c r="A1519" s="111">
        <f>IF('Data Entry'!$H$4="","",'Data Entry'!$H$4)</f>
        <v>8</v>
      </c>
      <c r="B1519" s="111" t="str">
        <f>IF('Data Entry'!B1524="","",'Data Entry'!B1524)</f>
        <v/>
      </c>
      <c r="C1519" s="111" t="str">
        <f>IF('Data Entry'!C1524="","",'Data Entry'!C1524)</f>
        <v/>
      </c>
      <c r="D1519" s="114" t="str">
        <f>IF('Data Entry'!D1524="","",'Data Entry'!D1524)</f>
        <v/>
      </c>
      <c r="E1519" s="111" t="str">
        <f>IF('Data Entry'!E1524="","",UPPER('Data Entry'!E1524))</f>
        <v/>
      </c>
      <c r="F1519" s="111"/>
      <c r="G1519" s="111" t="str">
        <f>IF('Data Entry'!F1524="","",UPPER('Data Entry'!F1524))</f>
        <v/>
      </c>
      <c r="H1519" s="111"/>
      <c r="I1519" s="111"/>
      <c r="J1519" s="111"/>
      <c r="K1519" s="111" t="str">
        <f>IF('Data Entry'!G1524="","",'Data Entry'!G1524)</f>
        <v/>
      </c>
      <c r="L1519" s="111" t="str">
        <f>IF('Data Entry'!H1524="","",'Data Entry'!H1524)</f>
        <v/>
      </c>
      <c r="M1519" s="111"/>
      <c r="N1519" s="111"/>
      <c r="O1519" s="111"/>
      <c r="P1519" s="111"/>
      <c r="Q1519" s="111"/>
      <c r="R1519" s="111"/>
      <c r="S1519" s="111"/>
      <c r="T1519" s="111"/>
      <c r="U1519" s="111"/>
      <c r="V1519" s="111"/>
      <c r="W1519" s="111"/>
      <c r="X1519" s="111"/>
      <c r="Y1519" s="111"/>
      <c r="Z1519" s="111"/>
      <c r="AA1519" s="111"/>
      <c r="AB1519" s="111"/>
      <c r="AC1519" s="111"/>
      <c r="AD1519" s="111"/>
      <c r="AE1519" s="112"/>
      <c r="AF1519" s="68" t="str">
        <f>IF(AK1519="","",IF(AK1519&gt;0,COUNT($AG$2:AG1519),""))</f>
        <v/>
      </c>
      <c r="AG1519" s="113">
        <f t="shared" si="739"/>
        <v>8</v>
      </c>
      <c r="AH1519" s="113" t="str">
        <f t="shared" si="740"/>
        <v/>
      </c>
      <c r="AI1519" s="113" t="str">
        <f t="shared" si="741"/>
        <v/>
      </c>
      <c r="AJ1519" s="113" t="str">
        <f t="shared" si="742"/>
        <v/>
      </c>
      <c r="AK1519" s="113" t="str">
        <f t="shared" si="743"/>
        <v/>
      </c>
      <c r="AL1519" s="113">
        <f t="shared" si="744"/>
        <v>0</v>
      </c>
      <c r="AM1519" s="113" t="str">
        <f t="shared" si="745"/>
        <v/>
      </c>
      <c r="AN1519" s="113">
        <f t="shared" si="746"/>
        <v>0</v>
      </c>
      <c r="AO1519" s="113">
        <f t="shared" si="747"/>
        <v>0</v>
      </c>
      <c r="AP1519" s="113">
        <f t="shared" si="748"/>
        <v>0</v>
      </c>
      <c r="AQ1519" s="113" t="str">
        <f t="shared" si="749"/>
        <v/>
      </c>
      <c r="AR1519" s="113" t="str">
        <f t="shared" si="750"/>
        <v/>
      </c>
      <c r="AS1519" s="113">
        <f t="shared" si="751"/>
        <v>0</v>
      </c>
      <c r="AT1519" s="113">
        <f t="shared" si="752"/>
        <v>0</v>
      </c>
      <c r="AU1519" s="113">
        <f t="shared" si="753"/>
        <v>0</v>
      </c>
      <c r="AV1519" s="113">
        <f t="shared" si="754"/>
        <v>0</v>
      </c>
      <c r="AX1519" s="68" t="str">
        <f>IF(BC1519="","",IF(BC1519&gt;0,COUNT($AY$2:AY1519),""))</f>
        <v/>
      </c>
      <c r="AY1519" s="113" t="str">
        <f t="shared" si="755"/>
        <v/>
      </c>
      <c r="AZ1519" s="113" t="str">
        <f t="shared" si="756"/>
        <v/>
      </c>
      <c r="BA1519" s="113" t="str">
        <f t="shared" si="757"/>
        <v/>
      </c>
      <c r="BB1519" s="113" t="str">
        <f t="shared" si="758"/>
        <v/>
      </c>
      <c r="BC1519" s="113" t="str">
        <f t="shared" si="759"/>
        <v/>
      </c>
      <c r="BD1519" s="113" t="str">
        <f t="shared" si="760"/>
        <v/>
      </c>
      <c r="BE1519" s="113" t="str">
        <f t="shared" si="761"/>
        <v/>
      </c>
      <c r="BF1519" s="113" t="str">
        <f t="shared" si="762"/>
        <v/>
      </c>
      <c r="BG1519" s="113" t="str">
        <f t="shared" si="763"/>
        <v/>
      </c>
      <c r="BH1519" s="113" t="str">
        <f t="shared" si="764"/>
        <v/>
      </c>
      <c r="BI1519" s="113" t="str">
        <f t="shared" si="765"/>
        <v/>
      </c>
      <c r="BJ1519" s="113" t="str">
        <f t="shared" si="766"/>
        <v/>
      </c>
      <c r="BK1519" s="113" t="str">
        <f t="shared" si="767"/>
        <v/>
      </c>
      <c r="BL1519" s="113" t="str">
        <f t="shared" si="768"/>
        <v/>
      </c>
      <c r="BM1519" s="113" t="str">
        <f t="shared" si="769"/>
        <v/>
      </c>
      <c r="BN1519" s="113" t="str">
        <f t="shared" si="770"/>
        <v/>
      </c>
    </row>
    <row r="1520" spans="1:66">
      <c r="A1520" s="111">
        <f>IF('Data Entry'!$H$4="","",'Data Entry'!$H$4)</f>
        <v>8</v>
      </c>
      <c r="B1520" s="111" t="str">
        <f>IF('Data Entry'!B1525="","",'Data Entry'!B1525)</f>
        <v/>
      </c>
      <c r="C1520" s="111" t="str">
        <f>IF('Data Entry'!C1525="","",'Data Entry'!C1525)</f>
        <v/>
      </c>
      <c r="D1520" s="114" t="str">
        <f>IF('Data Entry'!D1525="","",'Data Entry'!D1525)</f>
        <v/>
      </c>
      <c r="E1520" s="111" t="str">
        <f>IF('Data Entry'!E1525="","",UPPER('Data Entry'!E1525))</f>
        <v/>
      </c>
      <c r="F1520" s="111"/>
      <c r="G1520" s="111" t="str">
        <f>IF('Data Entry'!F1525="","",UPPER('Data Entry'!F1525))</f>
        <v/>
      </c>
      <c r="H1520" s="111"/>
      <c r="I1520" s="111"/>
      <c r="J1520" s="111"/>
      <c r="K1520" s="111" t="str">
        <f>IF('Data Entry'!G1525="","",'Data Entry'!G1525)</f>
        <v/>
      </c>
      <c r="L1520" s="111" t="str">
        <f>IF('Data Entry'!H1525="","",'Data Entry'!H1525)</f>
        <v/>
      </c>
      <c r="M1520" s="111"/>
      <c r="N1520" s="111"/>
      <c r="O1520" s="111"/>
      <c r="P1520" s="111"/>
      <c r="Q1520" s="111"/>
      <c r="R1520" s="111"/>
      <c r="S1520" s="111"/>
      <c r="T1520" s="111"/>
      <c r="U1520" s="111"/>
      <c r="V1520" s="111"/>
      <c r="W1520" s="111"/>
      <c r="X1520" s="111"/>
      <c r="Y1520" s="111"/>
      <c r="Z1520" s="111"/>
      <c r="AA1520" s="111"/>
      <c r="AB1520" s="111"/>
      <c r="AC1520" s="111"/>
      <c r="AD1520" s="111"/>
      <c r="AE1520" s="112"/>
      <c r="AF1520" s="68" t="str">
        <f>IF(AK1520="","",IF(AK1520&gt;0,COUNT($AG$2:AG1520),""))</f>
        <v/>
      </c>
      <c r="AG1520" s="113">
        <f t="shared" si="739"/>
        <v>8</v>
      </c>
      <c r="AH1520" s="113" t="str">
        <f t="shared" si="740"/>
        <v/>
      </c>
      <c r="AI1520" s="113" t="str">
        <f t="shared" si="741"/>
        <v/>
      </c>
      <c r="AJ1520" s="113" t="str">
        <f t="shared" si="742"/>
        <v/>
      </c>
      <c r="AK1520" s="113" t="str">
        <f t="shared" si="743"/>
        <v/>
      </c>
      <c r="AL1520" s="113">
        <f t="shared" si="744"/>
        <v>0</v>
      </c>
      <c r="AM1520" s="113" t="str">
        <f t="shared" si="745"/>
        <v/>
      </c>
      <c r="AN1520" s="113">
        <f t="shared" si="746"/>
        <v>0</v>
      </c>
      <c r="AO1520" s="113">
        <f t="shared" si="747"/>
        <v>0</v>
      </c>
      <c r="AP1520" s="113">
        <f t="shared" si="748"/>
        <v>0</v>
      </c>
      <c r="AQ1520" s="113" t="str">
        <f t="shared" si="749"/>
        <v/>
      </c>
      <c r="AR1520" s="113" t="str">
        <f t="shared" si="750"/>
        <v/>
      </c>
      <c r="AS1520" s="113">
        <f t="shared" si="751"/>
        <v>0</v>
      </c>
      <c r="AT1520" s="113">
        <f t="shared" si="752"/>
        <v>0</v>
      </c>
      <c r="AU1520" s="113">
        <f t="shared" si="753"/>
        <v>0</v>
      </c>
      <c r="AV1520" s="113">
        <f t="shared" si="754"/>
        <v>0</v>
      </c>
      <c r="AX1520" s="68" t="str">
        <f>IF(BC1520="","",IF(BC1520&gt;0,COUNT($AY$2:AY1520),""))</f>
        <v/>
      </c>
      <c r="AY1520" s="113" t="str">
        <f t="shared" si="755"/>
        <v/>
      </c>
      <c r="AZ1520" s="113" t="str">
        <f t="shared" si="756"/>
        <v/>
      </c>
      <c r="BA1520" s="113" t="str">
        <f t="shared" si="757"/>
        <v/>
      </c>
      <c r="BB1520" s="113" t="str">
        <f t="shared" si="758"/>
        <v/>
      </c>
      <c r="BC1520" s="113" t="str">
        <f t="shared" si="759"/>
        <v/>
      </c>
      <c r="BD1520" s="113" t="str">
        <f t="shared" si="760"/>
        <v/>
      </c>
      <c r="BE1520" s="113" t="str">
        <f t="shared" si="761"/>
        <v/>
      </c>
      <c r="BF1520" s="113" t="str">
        <f t="shared" si="762"/>
        <v/>
      </c>
      <c r="BG1520" s="113" t="str">
        <f t="shared" si="763"/>
        <v/>
      </c>
      <c r="BH1520" s="113" t="str">
        <f t="shared" si="764"/>
        <v/>
      </c>
      <c r="BI1520" s="113" t="str">
        <f t="shared" si="765"/>
        <v/>
      </c>
      <c r="BJ1520" s="113" t="str">
        <f t="shared" si="766"/>
        <v/>
      </c>
      <c r="BK1520" s="113" t="str">
        <f t="shared" si="767"/>
        <v/>
      </c>
      <c r="BL1520" s="113" t="str">
        <f t="shared" si="768"/>
        <v/>
      </c>
      <c r="BM1520" s="113" t="str">
        <f t="shared" si="769"/>
        <v/>
      </c>
      <c r="BN1520" s="113" t="str">
        <f t="shared" si="770"/>
        <v/>
      </c>
    </row>
    <row r="1521" spans="1:66">
      <c r="A1521" s="111">
        <f>IF('Data Entry'!$H$4="","",'Data Entry'!$H$4)</f>
        <v>8</v>
      </c>
      <c r="B1521" s="111" t="str">
        <f>IF('Data Entry'!B1526="","",'Data Entry'!B1526)</f>
        <v/>
      </c>
      <c r="C1521" s="111" t="str">
        <f>IF('Data Entry'!C1526="","",'Data Entry'!C1526)</f>
        <v/>
      </c>
      <c r="D1521" s="114" t="str">
        <f>IF('Data Entry'!D1526="","",'Data Entry'!D1526)</f>
        <v/>
      </c>
      <c r="E1521" s="111" t="str">
        <f>IF('Data Entry'!E1526="","",UPPER('Data Entry'!E1526))</f>
        <v/>
      </c>
      <c r="F1521" s="111"/>
      <c r="G1521" s="111" t="str">
        <f>IF('Data Entry'!F1526="","",UPPER('Data Entry'!F1526))</f>
        <v/>
      </c>
      <c r="H1521" s="111"/>
      <c r="I1521" s="111"/>
      <c r="J1521" s="111"/>
      <c r="K1521" s="111" t="str">
        <f>IF('Data Entry'!G1526="","",'Data Entry'!G1526)</f>
        <v/>
      </c>
      <c r="L1521" s="111" t="str">
        <f>IF('Data Entry'!H1526="","",'Data Entry'!H1526)</f>
        <v/>
      </c>
      <c r="M1521" s="111"/>
      <c r="N1521" s="111"/>
      <c r="O1521" s="111"/>
      <c r="P1521" s="111"/>
      <c r="Q1521" s="111"/>
      <c r="R1521" s="111"/>
      <c r="S1521" s="111"/>
      <c r="T1521" s="111"/>
      <c r="U1521" s="111"/>
      <c r="V1521" s="111"/>
      <c r="W1521" s="111"/>
      <c r="X1521" s="111"/>
      <c r="Y1521" s="111"/>
      <c r="Z1521" s="111"/>
      <c r="AA1521" s="111"/>
      <c r="AB1521" s="111"/>
      <c r="AC1521" s="111"/>
      <c r="AD1521" s="111"/>
      <c r="AE1521" s="112"/>
      <c r="AF1521" s="68" t="str">
        <f>IF(AK1521="","",IF(AK1521&gt;0,COUNT($AG$2:AG1521),""))</f>
        <v/>
      </c>
      <c r="AG1521" s="113">
        <f t="shared" si="739"/>
        <v>8</v>
      </c>
      <c r="AH1521" s="113" t="str">
        <f t="shared" si="740"/>
        <v/>
      </c>
      <c r="AI1521" s="113" t="str">
        <f t="shared" si="741"/>
        <v/>
      </c>
      <c r="AJ1521" s="113" t="str">
        <f t="shared" si="742"/>
        <v/>
      </c>
      <c r="AK1521" s="113" t="str">
        <f t="shared" si="743"/>
        <v/>
      </c>
      <c r="AL1521" s="113">
        <f t="shared" si="744"/>
        <v>0</v>
      </c>
      <c r="AM1521" s="113" t="str">
        <f t="shared" si="745"/>
        <v/>
      </c>
      <c r="AN1521" s="113">
        <f t="shared" si="746"/>
        <v>0</v>
      </c>
      <c r="AO1521" s="113">
        <f t="shared" si="747"/>
        <v>0</v>
      </c>
      <c r="AP1521" s="113">
        <f t="shared" si="748"/>
        <v>0</v>
      </c>
      <c r="AQ1521" s="113" t="str">
        <f t="shared" si="749"/>
        <v/>
      </c>
      <c r="AR1521" s="113" t="str">
        <f t="shared" si="750"/>
        <v/>
      </c>
      <c r="AS1521" s="113">
        <f t="shared" si="751"/>
        <v>0</v>
      </c>
      <c r="AT1521" s="113">
        <f t="shared" si="752"/>
        <v>0</v>
      </c>
      <c r="AU1521" s="113">
        <f t="shared" si="753"/>
        <v>0</v>
      </c>
      <c r="AV1521" s="113">
        <f t="shared" si="754"/>
        <v>0</v>
      </c>
      <c r="AX1521" s="68" t="str">
        <f>IF(BC1521="","",IF(BC1521&gt;0,COUNT($AY$2:AY1521),""))</f>
        <v/>
      </c>
      <c r="AY1521" s="113" t="str">
        <f t="shared" si="755"/>
        <v/>
      </c>
      <c r="AZ1521" s="113" t="str">
        <f t="shared" si="756"/>
        <v/>
      </c>
      <c r="BA1521" s="113" t="str">
        <f t="shared" si="757"/>
        <v/>
      </c>
      <c r="BB1521" s="113" t="str">
        <f t="shared" si="758"/>
        <v/>
      </c>
      <c r="BC1521" s="113" t="str">
        <f t="shared" si="759"/>
        <v/>
      </c>
      <c r="BD1521" s="113" t="str">
        <f t="shared" si="760"/>
        <v/>
      </c>
      <c r="BE1521" s="113" t="str">
        <f t="shared" si="761"/>
        <v/>
      </c>
      <c r="BF1521" s="113" t="str">
        <f t="shared" si="762"/>
        <v/>
      </c>
      <c r="BG1521" s="113" t="str">
        <f t="shared" si="763"/>
        <v/>
      </c>
      <c r="BH1521" s="113" t="str">
        <f t="shared" si="764"/>
        <v/>
      </c>
      <c r="BI1521" s="113" t="str">
        <f t="shared" si="765"/>
        <v/>
      </c>
      <c r="BJ1521" s="113" t="str">
        <f t="shared" si="766"/>
        <v/>
      </c>
      <c r="BK1521" s="113" t="str">
        <f t="shared" si="767"/>
        <v/>
      </c>
      <c r="BL1521" s="113" t="str">
        <f t="shared" si="768"/>
        <v/>
      </c>
      <c r="BM1521" s="113" t="str">
        <f t="shared" si="769"/>
        <v/>
      </c>
      <c r="BN1521" s="113" t="str">
        <f t="shared" si="770"/>
        <v/>
      </c>
    </row>
    <row r="1522" spans="1:66">
      <c r="A1522" s="111">
        <f>IF('Data Entry'!$H$4="","",'Data Entry'!$H$4)</f>
        <v>8</v>
      </c>
      <c r="B1522" s="111" t="str">
        <f>IF('Data Entry'!B1527="","",'Data Entry'!B1527)</f>
        <v/>
      </c>
      <c r="C1522" s="111" t="str">
        <f>IF('Data Entry'!C1527="","",'Data Entry'!C1527)</f>
        <v/>
      </c>
      <c r="D1522" s="114" t="str">
        <f>IF('Data Entry'!D1527="","",'Data Entry'!D1527)</f>
        <v/>
      </c>
      <c r="E1522" s="111" t="str">
        <f>IF('Data Entry'!E1527="","",UPPER('Data Entry'!E1527))</f>
        <v/>
      </c>
      <c r="F1522" s="111"/>
      <c r="G1522" s="111" t="str">
        <f>IF('Data Entry'!F1527="","",UPPER('Data Entry'!F1527))</f>
        <v/>
      </c>
      <c r="H1522" s="111"/>
      <c r="I1522" s="111"/>
      <c r="J1522" s="111"/>
      <c r="K1522" s="111" t="str">
        <f>IF('Data Entry'!G1527="","",'Data Entry'!G1527)</f>
        <v/>
      </c>
      <c r="L1522" s="111" t="str">
        <f>IF('Data Entry'!H1527="","",'Data Entry'!H1527)</f>
        <v/>
      </c>
      <c r="M1522" s="111"/>
      <c r="N1522" s="111"/>
      <c r="O1522" s="111"/>
      <c r="P1522" s="111"/>
      <c r="Q1522" s="111"/>
      <c r="R1522" s="111"/>
      <c r="S1522" s="111"/>
      <c r="T1522" s="111"/>
      <c r="U1522" s="111"/>
      <c r="V1522" s="111"/>
      <c r="W1522" s="111"/>
      <c r="X1522" s="111"/>
      <c r="Y1522" s="111"/>
      <c r="Z1522" s="111"/>
      <c r="AA1522" s="111"/>
      <c r="AB1522" s="111"/>
      <c r="AC1522" s="111"/>
      <c r="AD1522" s="111"/>
      <c r="AE1522" s="112"/>
      <c r="AF1522" s="68" t="str">
        <f>IF(AK1522="","",IF(AK1522&gt;0,COUNT($AG$2:AG1522),""))</f>
        <v/>
      </c>
      <c r="AG1522" s="113">
        <f t="shared" si="739"/>
        <v>8</v>
      </c>
      <c r="AH1522" s="113" t="str">
        <f t="shared" si="740"/>
        <v/>
      </c>
      <c r="AI1522" s="113" t="str">
        <f t="shared" si="741"/>
        <v/>
      </c>
      <c r="AJ1522" s="113" t="str">
        <f t="shared" si="742"/>
        <v/>
      </c>
      <c r="AK1522" s="113" t="str">
        <f t="shared" si="743"/>
        <v/>
      </c>
      <c r="AL1522" s="113">
        <f t="shared" si="744"/>
        <v>0</v>
      </c>
      <c r="AM1522" s="113" t="str">
        <f t="shared" si="745"/>
        <v/>
      </c>
      <c r="AN1522" s="113">
        <f t="shared" si="746"/>
        <v>0</v>
      </c>
      <c r="AO1522" s="113">
        <f t="shared" si="747"/>
        <v>0</v>
      </c>
      <c r="AP1522" s="113">
        <f t="shared" si="748"/>
        <v>0</v>
      </c>
      <c r="AQ1522" s="113" t="str">
        <f t="shared" si="749"/>
        <v/>
      </c>
      <c r="AR1522" s="113" t="str">
        <f t="shared" si="750"/>
        <v/>
      </c>
      <c r="AS1522" s="113">
        <f t="shared" si="751"/>
        <v>0</v>
      </c>
      <c r="AT1522" s="113">
        <f t="shared" si="752"/>
        <v>0</v>
      </c>
      <c r="AU1522" s="113">
        <f t="shared" si="753"/>
        <v>0</v>
      </c>
      <c r="AV1522" s="113">
        <f t="shared" si="754"/>
        <v>0</v>
      </c>
      <c r="AX1522" s="68" t="str">
        <f>IF(BC1522="","",IF(BC1522&gt;0,COUNT($AY$2:AY1522),""))</f>
        <v/>
      </c>
      <c r="AY1522" s="113" t="str">
        <f t="shared" si="755"/>
        <v/>
      </c>
      <c r="AZ1522" s="113" t="str">
        <f t="shared" si="756"/>
        <v/>
      </c>
      <c r="BA1522" s="113" t="str">
        <f t="shared" si="757"/>
        <v/>
      </c>
      <c r="BB1522" s="113" t="str">
        <f t="shared" si="758"/>
        <v/>
      </c>
      <c r="BC1522" s="113" t="str">
        <f t="shared" si="759"/>
        <v/>
      </c>
      <c r="BD1522" s="113" t="str">
        <f t="shared" si="760"/>
        <v/>
      </c>
      <c r="BE1522" s="113" t="str">
        <f t="shared" si="761"/>
        <v/>
      </c>
      <c r="BF1522" s="113" t="str">
        <f t="shared" si="762"/>
        <v/>
      </c>
      <c r="BG1522" s="113" t="str">
        <f t="shared" si="763"/>
        <v/>
      </c>
      <c r="BH1522" s="113" t="str">
        <f t="shared" si="764"/>
        <v/>
      </c>
      <c r="BI1522" s="113" t="str">
        <f t="shared" si="765"/>
        <v/>
      </c>
      <c r="BJ1522" s="113" t="str">
        <f t="shared" si="766"/>
        <v/>
      </c>
      <c r="BK1522" s="113" t="str">
        <f t="shared" si="767"/>
        <v/>
      </c>
      <c r="BL1522" s="113" t="str">
        <f t="shared" si="768"/>
        <v/>
      </c>
      <c r="BM1522" s="113" t="str">
        <f t="shared" si="769"/>
        <v/>
      </c>
      <c r="BN1522" s="113" t="str">
        <f t="shared" si="770"/>
        <v/>
      </c>
    </row>
    <row r="1523" spans="1:66">
      <c r="A1523" s="111">
        <f>IF('Data Entry'!$H$4="","",'Data Entry'!$H$4)</f>
        <v>8</v>
      </c>
      <c r="B1523" s="111" t="str">
        <f>IF('Data Entry'!B1528="","",'Data Entry'!B1528)</f>
        <v/>
      </c>
      <c r="C1523" s="111" t="str">
        <f>IF('Data Entry'!C1528="","",'Data Entry'!C1528)</f>
        <v/>
      </c>
      <c r="D1523" s="114" t="str">
        <f>IF('Data Entry'!D1528="","",'Data Entry'!D1528)</f>
        <v/>
      </c>
      <c r="E1523" s="111" t="str">
        <f>IF('Data Entry'!E1528="","",UPPER('Data Entry'!E1528))</f>
        <v/>
      </c>
      <c r="F1523" s="111"/>
      <c r="G1523" s="111" t="str">
        <f>IF('Data Entry'!F1528="","",UPPER('Data Entry'!F1528))</f>
        <v/>
      </c>
      <c r="H1523" s="111"/>
      <c r="I1523" s="111"/>
      <c r="J1523" s="111"/>
      <c r="K1523" s="111" t="str">
        <f>IF('Data Entry'!G1528="","",'Data Entry'!G1528)</f>
        <v/>
      </c>
      <c r="L1523" s="111" t="str">
        <f>IF('Data Entry'!H1528="","",'Data Entry'!H1528)</f>
        <v/>
      </c>
      <c r="M1523" s="111"/>
      <c r="N1523" s="111"/>
      <c r="O1523" s="111"/>
      <c r="P1523" s="111"/>
      <c r="Q1523" s="111"/>
      <c r="R1523" s="111"/>
      <c r="S1523" s="111"/>
      <c r="T1523" s="111"/>
      <c r="U1523" s="111"/>
      <c r="V1523" s="111"/>
      <c r="W1523" s="111"/>
      <c r="X1523" s="111"/>
      <c r="Y1523" s="111"/>
      <c r="Z1523" s="111"/>
      <c r="AA1523" s="111"/>
      <c r="AB1523" s="111"/>
      <c r="AC1523" s="111"/>
      <c r="AD1523" s="111"/>
      <c r="AE1523" s="112"/>
      <c r="AF1523" s="68" t="str">
        <f>IF(AK1523="","",IF(AK1523&gt;0,COUNT($AG$2:AG1523),""))</f>
        <v/>
      </c>
      <c r="AG1523" s="113">
        <f t="shared" si="739"/>
        <v>8</v>
      </c>
      <c r="AH1523" s="113" t="str">
        <f t="shared" si="740"/>
        <v/>
      </c>
      <c r="AI1523" s="113" t="str">
        <f t="shared" si="741"/>
        <v/>
      </c>
      <c r="AJ1523" s="113" t="str">
        <f t="shared" si="742"/>
        <v/>
      </c>
      <c r="AK1523" s="113" t="str">
        <f t="shared" si="743"/>
        <v/>
      </c>
      <c r="AL1523" s="113">
        <f t="shared" si="744"/>
        <v>0</v>
      </c>
      <c r="AM1523" s="113" t="str">
        <f t="shared" si="745"/>
        <v/>
      </c>
      <c r="AN1523" s="113">
        <f t="shared" si="746"/>
        <v>0</v>
      </c>
      <c r="AO1523" s="113">
        <f t="shared" si="747"/>
        <v>0</v>
      </c>
      <c r="AP1523" s="113">
        <f t="shared" si="748"/>
        <v>0</v>
      </c>
      <c r="AQ1523" s="113" t="str">
        <f t="shared" si="749"/>
        <v/>
      </c>
      <c r="AR1523" s="113" t="str">
        <f t="shared" si="750"/>
        <v/>
      </c>
      <c r="AS1523" s="113">
        <f t="shared" si="751"/>
        <v>0</v>
      </c>
      <c r="AT1523" s="113">
        <f t="shared" si="752"/>
        <v>0</v>
      </c>
      <c r="AU1523" s="113">
        <f t="shared" si="753"/>
        <v>0</v>
      </c>
      <c r="AV1523" s="113">
        <f t="shared" si="754"/>
        <v>0</v>
      </c>
      <c r="AX1523" s="68" t="str">
        <f>IF(BC1523="","",IF(BC1523&gt;0,COUNT($AY$2:AY1523),""))</f>
        <v/>
      </c>
      <c r="AY1523" s="113" t="str">
        <f t="shared" si="755"/>
        <v/>
      </c>
      <c r="AZ1523" s="113" t="str">
        <f t="shared" si="756"/>
        <v/>
      </c>
      <c r="BA1523" s="113" t="str">
        <f t="shared" si="757"/>
        <v/>
      </c>
      <c r="BB1523" s="113" t="str">
        <f t="shared" si="758"/>
        <v/>
      </c>
      <c r="BC1523" s="113" t="str">
        <f t="shared" si="759"/>
        <v/>
      </c>
      <c r="BD1523" s="113" t="str">
        <f t="shared" si="760"/>
        <v/>
      </c>
      <c r="BE1523" s="113" t="str">
        <f t="shared" si="761"/>
        <v/>
      </c>
      <c r="BF1523" s="113" t="str">
        <f t="shared" si="762"/>
        <v/>
      </c>
      <c r="BG1523" s="113" t="str">
        <f t="shared" si="763"/>
        <v/>
      </c>
      <c r="BH1523" s="113" t="str">
        <f t="shared" si="764"/>
        <v/>
      </c>
      <c r="BI1523" s="113" t="str">
        <f t="shared" si="765"/>
        <v/>
      </c>
      <c r="BJ1523" s="113" t="str">
        <f t="shared" si="766"/>
        <v/>
      </c>
      <c r="BK1523" s="113" t="str">
        <f t="shared" si="767"/>
        <v/>
      </c>
      <c r="BL1523" s="113" t="str">
        <f t="shared" si="768"/>
        <v/>
      </c>
      <c r="BM1523" s="113" t="str">
        <f t="shared" si="769"/>
        <v/>
      </c>
      <c r="BN1523" s="113" t="str">
        <f t="shared" si="770"/>
        <v/>
      </c>
    </row>
    <row r="1524" spans="1:66">
      <c r="A1524" s="111">
        <f>IF('Data Entry'!$H$4="","",'Data Entry'!$H$4)</f>
        <v>8</v>
      </c>
      <c r="B1524" s="111" t="str">
        <f>IF('Data Entry'!B1529="","",'Data Entry'!B1529)</f>
        <v/>
      </c>
      <c r="C1524" s="111" t="str">
        <f>IF('Data Entry'!C1529="","",'Data Entry'!C1529)</f>
        <v/>
      </c>
      <c r="D1524" s="114" t="str">
        <f>IF('Data Entry'!D1529="","",'Data Entry'!D1529)</f>
        <v/>
      </c>
      <c r="E1524" s="111" t="str">
        <f>IF('Data Entry'!E1529="","",UPPER('Data Entry'!E1529))</f>
        <v/>
      </c>
      <c r="F1524" s="111"/>
      <c r="G1524" s="111" t="str">
        <f>IF('Data Entry'!F1529="","",UPPER('Data Entry'!F1529))</f>
        <v/>
      </c>
      <c r="H1524" s="111"/>
      <c r="I1524" s="111"/>
      <c r="J1524" s="111"/>
      <c r="K1524" s="111" t="str">
        <f>IF('Data Entry'!G1529="","",'Data Entry'!G1529)</f>
        <v/>
      </c>
      <c r="L1524" s="111" t="str">
        <f>IF('Data Entry'!H1529="","",'Data Entry'!H1529)</f>
        <v/>
      </c>
      <c r="M1524" s="111"/>
      <c r="N1524" s="111"/>
      <c r="O1524" s="111"/>
      <c r="P1524" s="111"/>
      <c r="Q1524" s="111"/>
      <c r="R1524" s="111"/>
      <c r="S1524" s="111"/>
      <c r="T1524" s="111"/>
      <c r="U1524" s="111"/>
      <c r="V1524" s="111"/>
      <c r="W1524" s="111"/>
      <c r="X1524" s="111"/>
      <c r="Y1524" s="111"/>
      <c r="Z1524" s="111"/>
      <c r="AA1524" s="111"/>
      <c r="AB1524" s="111"/>
      <c r="AC1524" s="111"/>
      <c r="AD1524" s="111"/>
      <c r="AE1524" s="112"/>
      <c r="AF1524" s="68" t="str">
        <f>IF(AK1524="","",IF(AK1524&gt;0,COUNT($AG$2:AG1524),""))</f>
        <v/>
      </c>
      <c r="AG1524" s="113">
        <f t="shared" si="739"/>
        <v>8</v>
      </c>
      <c r="AH1524" s="113" t="str">
        <f t="shared" si="740"/>
        <v/>
      </c>
      <c r="AI1524" s="113" t="str">
        <f t="shared" si="741"/>
        <v/>
      </c>
      <c r="AJ1524" s="113" t="str">
        <f t="shared" si="742"/>
        <v/>
      </c>
      <c r="AK1524" s="113" t="str">
        <f t="shared" si="743"/>
        <v/>
      </c>
      <c r="AL1524" s="113">
        <f t="shared" si="744"/>
        <v>0</v>
      </c>
      <c r="AM1524" s="113" t="str">
        <f t="shared" si="745"/>
        <v/>
      </c>
      <c r="AN1524" s="113">
        <f t="shared" si="746"/>
        <v>0</v>
      </c>
      <c r="AO1524" s="113">
        <f t="shared" si="747"/>
        <v>0</v>
      </c>
      <c r="AP1524" s="113">
        <f t="shared" si="748"/>
        <v>0</v>
      </c>
      <c r="AQ1524" s="113" t="str">
        <f t="shared" si="749"/>
        <v/>
      </c>
      <c r="AR1524" s="113" t="str">
        <f t="shared" si="750"/>
        <v/>
      </c>
      <c r="AS1524" s="113">
        <f t="shared" si="751"/>
        <v>0</v>
      </c>
      <c r="AT1524" s="113">
        <f t="shared" si="752"/>
        <v>0</v>
      </c>
      <c r="AU1524" s="113">
        <f t="shared" si="753"/>
        <v>0</v>
      </c>
      <c r="AV1524" s="113">
        <f t="shared" si="754"/>
        <v>0</v>
      </c>
      <c r="AX1524" s="68" t="str">
        <f>IF(BC1524="","",IF(BC1524&gt;0,COUNT($AY$2:AY1524),""))</f>
        <v/>
      </c>
      <c r="AY1524" s="113" t="str">
        <f t="shared" si="755"/>
        <v/>
      </c>
      <c r="AZ1524" s="113" t="str">
        <f t="shared" si="756"/>
        <v/>
      </c>
      <c r="BA1524" s="113" t="str">
        <f t="shared" si="757"/>
        <v/>
      </c>
      <c r="BB1524" s="113" t="str">
        <f t="shared" si="758"/>
        <v/>
      </c>
      <c r="BC1524" s="113" t="str">
        <f t="shared" si="759"/>
        <v/>
      </c>
      <c r="BD1524" s="113" t="str">
        <f t="shared" si="760"/>
        <v/>
      </c>
      <c r="BE1524" s="113" t="str">
        <f t="shared" si="761"/>
        <v/>
      </c>
      <c r="BF1524" s="113" t="str">
        <f t="shared" si="762"/>
        <v/>
      </c>
      <c r="BG1524" s="113" t="str">
        <f t="shared" si="763"/>
        <v/>
      </c>
      <c r="BH1524" s="113" t="str">
        <f t="shared" si="764"/>
        <v/>
      </c>
      <c r="BI1524" s="113" t="str">
        <f t="shared" si="765"/>
        <v/>
      </c>
      <c r="BJ1524" s="113" t="str">
        <f t="shared" si="766"/>
        <v/>
      </c>
      <c r="BK1524" s="113" t="str">
        <f t="shared" si="767"/>
        <v/>
      </c>
      <c r="BL1524" s="113" t="str">
        <f t="shared" si="768"/>
        <v/>
      </c>
      <c r="BM1524" s="113" t="str">
        <f t="shared" si="769"/>
        <v/>
      </c>
      <c r="BN1524" s="113" t="str">
        <f t="shared" si="770"/>
        <v/>
      </c>
    </row>
    <row r="1525" spans="1:66">
      <c r="A1525" s="111">
        <f>IF('Data Entry'!$H$4="","",'Data Entry'!$H$4)</f>
        <v>8</v>
      </c>
      <c r="B1525" s="111" t="str">
        <f>IF('Data Entry'!B1530="","",'Data Entry'!B1530)</f>
        <v/>
      </c>
      <c r="C1525" s="111" t="str">
        <f>IF('Data Entry'!C1530="","",'Data Entry'!C1530)</f>
        <v/>
      </c>
      <c r="D1525" s="114" t="str">
        <f>IF('Data Entry'!D1530="","",'Data Entry'!D1530)</f>
        <v/>
      </c>
      <c r="E1525" s="111" t="str">
        <f>IF('Data Entry'!E1530="","",UPPER('Data Entry'!E1530))</f>
        <v/>
      </c>
      <c r="F1525" s="111"/>
      <c r="G1525" s="111" t="str">
        <f>IF('Data Entry'!F1530="","",UPPER('Data Entry'!F1530))</f>
        <v/>
      </c>
      <c r="H1525" s="111"/>
      <c r="I1525" s="111"/>
      <c r="J1525" s="111"/>
      <c r="K1525" s="111" t="str">
        <f>IF('Data Entry'!G1530="","",'Data Entry'!G1530)</f>
        <v/>
      </c>
      <c r="L1525" s="111" t="str">
        <f>IF('Data Entry'!H1530="","",'Data Entry'!H1530)</f>
        <v/>
      </c>
      <c r="M1525" s="111"/>
      <c r="N1525" s="111"/>
      <c r="O1525" s="111"/>
      <c r="P1525" s="111"/>
      <c r="Q1525" s="111"/>
      <c r="R1525" s="111"/>
      <c r="S1525" s="111"/>
      <c r="T1525" s="111"/>
      <c r="U1525" s="111"/>
      <c r="V1525" s="111"/>
      <c r="W1525" s="111"/>
      <c r="X1525" s="111"/>
      <c r="Y1525" s="111"/>
      <c r="Z1525" s="111"/>
      <c r="AA1525" s="111"/>
      <c r="AB1525" s="111"/>
      <c r="AC1525" s="111"/>
      <c r="AD1525" s="111"/>
      <c r="AE1525" s="112"/>
      <c r="AF1525" s="68" t="str">
        <f>IF(AK1525="","",IF(AK1525&gt;0,COUNT($AG$2:AG1525),""))</f>
        <v/>
      </c>
      <c r="AG1525" s="113">
        <f t="shared" si="739"/>
        <v>8</v>
      </c>
      <c r="AH1525" s="113" t="str">
        <f t="shared" si="740"/>
        <v/>
      </c>
      <c r="AI1525" s="113" t="str">
        <f t="shared" si="741"/>
        <v/>
      </c>
      <c r="AJ1525" s="113" t="str">
        <f t="shared" si="742"/>
        <v/>
      </c>
      <c r="AK1525" s="113" t="str">
        <f t="shared" si="743"/>
        <v/>
      </c>
      <c r="AL1525" s="113">
        <f t="shared" si="744"/>
        <v>0</v>
      </c>
      <c r="AM1525" s="113" t="str">
        <f t="shared" si="745"/>
        <v/>
      </c>
      <c r="AN1525" s="113">
        <f t="shared" si="746"/>
        <v>0</v>
      </c>
      <c r="AO1525" s="113">
        <f t="shared" si="747"/>
        <v>0</v>
      </c>
      <c r="AP1525" s="113">
        <f t="shared" si="748"/>
        <v>0</v>
      </c>
      <c r="AQ1525" s="113" t="str">
        <f t="shared" si="749"/>
        <v/>
      </c>
      <c r="AR1525" s="113" t="str">
        <f t="shared" si="750"/>
        <v/>
      </c>
      <c r="AS1525" s="113">
        <f t="shared" si="751"/>
        <v>0</v>
      </c>
      <c r="AT1525" s="113">
        <f t="shared" si="752"/>
        <v>0</v>
      </c>
      <c r="AU1525" s="113">
        <f t="shared" si="753"/>
        <v>0</v>
      </c>
      <c r="AV1525" s="113">
        <f t="shared" si="754"/>
        <v>0</v>
      </c>
      <c r="AX1525" s="68" t="str">
        <f>IF(BC1525="","",IF(BC1525&gt;0,COUNT($AY$2:AY1525),""))</f>
        <v/>
      </c>
      <c r="AY1525" s="113" t="str">
        <f t="shared" si="755"/>
        <v/>
      </c>
      <c r="AZ1525" s="113" t="str">
        <f t="shared" si="756"/>
        <v/>
      </c>
      <c r="BA1525" s="113" t="str">
        <f t="shared" si="757"/>
        <v/>
      </c>
      <c r="BB1525" s="113" t="str">
        <f t="shared" si="758"/>
        <v/>
      </c>
      <c r="BC1525" s="113" t="str">
        <f t="shared" si="759"/>
        <v/>
      </c>
      <c r="BD1525" s="113" t="str">
        <f t="shared" si="760"/>
        <v/>
      </c>
      <c r="BE1525" s="113" t="str">
        <f t="shared" si="761"/>
        <v/>
      </c>
      <c r="BF1525" s="113" t="str">
        <f t="shared" si="762"/>
        <v/>
      </c>
      <c r="BG1525" s="113" t="str">
        <f t="shared" si="763"/>
        <v/>
      </c>
      <c r="BH1525" s="113" t="str">
        <f t="shared" si="764"/>
        <v/>
      </c>
      <c r="BI1525" s="113" t="str">
        <f t="shared" si="765"/>
        <v/>
      </c>
      <c r="BJ1525" s="113" t="str">
        <f t="shared" si="766"/>
        <v/>
      </c>
      <c r="BK1525" s="113" t="str">
        <f t="shared" si="767"/>
        <v/>
      </c>
      <c r="BL1525" s="113" t="str">
        <f t="shared" si="768"/>
        <v/>
      </c>
      <c r="BM1525" s="113" t="str">
        <f t="shared" si="769"/>
        <v/>
      </c>
      <c r="BN1525" s="113" t="str">
        <f t="shared" si="770"/>
        <v/>
      </c>
    </row>
    <row r="1526" spans="1:66">
      <c r="A1526" s="111">
        <f>IF('Data Entry'!$H$4="","",'Data Entry'!$H$4)</f>
        <v>8</v>
      </c>
      <c r="B1526" s="111" t="str">
        <f>IF('Data Entry'!B1531="","",'Data Entry'!B1531)</f>
        <v/>
      </c>
      <c r="C1526" s="111" t="str">
        <f>IF('Data Entry'!C1531="","",'Data Entry'!C1531)</f>
        <v/>
      </c>
      <c r="D1526" s="114" t="str">
        <f>IF('Data Entry'!D1531="","",'Data Entry'!D1531)</f>
        <v/>
      </c>
      <c r="E1526" s="111" t="str">
        <f>IF('Data Entry'!E1531="","",UPPER('Data Entry'!E1531))</f>
        <v/>
      </c>
      <c r="F1526" s="111"/>
      <c r="G1526" s="111" t="str">
        <f>IF('Data Entry'!F1531="","",UPPER('Data Entry'!F1531))</f>
        <v/>
      </c>
      <c r="H1526" s="111"/>
      <c r="I1526" s="111"/>
      <c r="J1526" s="111"/>
      <c r="K1526" s="111" t="str">
        <f>IF('Data Entry'!G1531="","",'Data Entry'!G1531)</f>
        <v/>
      </c>
      <c r="L1526" s="111" t="str">
        <f>IF('Data Entry'!H1531="","",'Data Entry'!H1531)</f>
        <v/>
      </c>
      <c r="M1526" s="111"/>
      <c r="N1526" s="111"/>
      <c r="O1526" s="111"/>
      <c r="P1526" s="111"/>
      <c r="Q1526" s="111"/>
      <c r="R1526" s="111"/>
      <c r="S1526" s="111"/>
      <c r="T1526" s="111"/>
      <c r="U1526" s="111"/>
      <c r="V1526" s="111"/>
      <c r="W1526" s="111"/>
      <c r="X1526" s="111"/>
      <c r="Y1526" s="111"/>
      <c r="Z1526" s="111"/>
      <c r="AA1526" s="111"/>
      <c r="AB1526" s="111"/>
      <c r="AC1526" s="111"/>
      <c r="AD1526" s="111"/>
      <c r="AE1526" s="112"/>
      <c r="AF1526" s="68" t="str">
        <f>IF(AK1526="","",IF(AK1526&gt;0,COUNT($AG$2:AG1526),""))</f>
        <v/>
      </c>
      <c r="AG1526" s="113">
        <f t="shared" si="739"/>
        <v>8</v>
      </c>
      <c r="AH1526" s="113" t="str">
        <f t="shared" si="740"/>
        <v/>
      </c>
      <c r="AI1526" s="113" t="str">
        <f t="shared" si="741"/>
        <v/>
      </c>
      <c r="AJ1526" s="113" t="str">
        <f t="shared" si="742"/>
        <v/>
      </c>
      <c r="AK1526" s="113" t="str">
        <f t="shared" si="743"/>
        <v/>
      </c>
      <c r="AL1526" s="113">
        <f t="shared" si="744"/>
        <v>0</v>
      </c>
      <c r="AM1526" s="113" t="str">
        <f t="shared" si="745"/>
        <v/>
      </c>
      <c r="AN1526" s="113">
        <f t="shared" si="746"/>
        <v>0</v>
      </c>
      <c r="AO1526" s="113">
        <f t="shared" si="747"/>
        <v>0</v>
      </c>
      <c r="AP1526" s="113">
        <f t="shared" si="748"/>
        <v>0</v>
      </c>
      <c r="AQ1526" s="113" t="str">
        <f t="shared" si="749"/>
        <v/>
      </c>
      <c r="AR1526" s="113" t="str">
        <f t="shared" si="750"/>
        <v/>
      </c>
      <c r="AS1526" s="113">
        <f t="shared" si="751"/>
        <v>0</v>
      </c>
      <c r="AT1526" s="113">
        <f t="shared" si="752"/>
        <v>0</v>
      </c>
      <c r="AU1526" s="113">
        <f t="shared" si="753"/>
        <v>0</v>
      </c>
      <c r="AV1526" s="113">
        <f t="shared" si="754"/>
        <v>0</v>
      </c>
      <c r="AX1526" s="68" t="str">
        <f>IF(BC1526="","",IF(BC1526&gt;0,COUNT($AY$2:AY1526),""))</f>
        <v/>
      </c>
      <c r="AY1526" s="113" t="str">
        <f t="shared" si="755"/>
        <v/>
      </c>
      <c r="AZ1526" s="113" t="str">
        <f t="shared" si="756"/>
        <v/>
      </c>
      <c r="BA1526" s="113" t="str">
        <f t="shared" si="757"/>
        <v/>
      </c>
      <c r="BB1526" s="113" t="str">
        <f t="shared" si="758"/>
        <v/>
      </c>
      <c r="BC1526" s="113" t="str">
        <f t="shared" si="759"/>
        <v/>
      </c>
      <c r="BD1526" s="113" t="str">
        <f t="shared" si="760"/>
        <v/>
      </c>
      <c r="BE1526" s="113" t="str">
        <f t="shared" si="761"/>
        <v/>
      </c>
      <c r="BF1526" s="113" t="str">
        <f t="shared" si="762"/>
        <v/>
      </c>
      <c r="BG1526" s="113" t="str">
        <f t="shared" si="763"/>
        <v/>
      </c>
      <c r="BH1526" s="113" t="str">
        <f t="shared" si="764"/>
        <v/>
      </c>
      <c r="BI1526" s="113" t="str">
        <f t="shared" si="765"/>
        <v/>
      </c>
      <c r="BJ1526" s="113" t="str">
        <f t="shared" si="766"/>
        <v/>
      </c>
      <c r="BK1526" s="113" t="str">
        <f t="shared" si="767"/>
        <v/>
      </c>
      <c r="BL1526" s="113" t="str">
        <f t="shared" si="768"/>
        <v/>
      </c>
      <c r="BM1526" s="113" t="str">
        <f t="shared" si="769"/>
        <v/>
      </c>
      <c r="BN1526" s="113" t="str">
        <f t="shared" si="770"/>
        <v/>
      </c>
    </row>
    <row r="1527" spans="1:66">
      <c r="A1527" s="111">
        <f>IF('Data Entry'!$H$4="","",'Data Entry'!$H$4)</f>
        <v>8</v>
      </c>
      <c r="B1527" s="111" t="str">
        <f>IF('Data Entry'!B1532="","",'Data Entry'!B1532)</f>
        <v/>
      </c>
      <c r="C1527" s="111" t="str">
        <f>IF('Data Entry'!C1532="","",'Data Entry'!C1532)</f>
        <v/>
      </c>
      <c r="D1527" s="114" t="str">
        <f>IF('Data Entry'!D1532="","",'Data Entry'!D1532)</f>
        <v/>
      </c>
      <c r="E1527" s="111" t="str">
        <f>IF('Data Entry'!E1532="","",UPPER('Data Entry'!E1532))</f>
        <v/>
      </c>
      <c r="F1527" s="111"/>
      <c r="G1527" s="111" t="str">
        <f>IF('Data Entry'!F1532="","",UPPER('Data Entry'!F1532))</f>
        <v/>
      </c>
      <c r="H1527" s="111"/>
      <c r="I1527" s="111"/>
      <c r="J1527" s="111"/>
      <c r="K1527" s="111" t="str">
        <f>IF('Data Entry'!G1532="","",'Data Entry'!G1532)</f>
        <v/>
      </c>
      <c r="L1527" s="111" t="str">
        <f>IF('Data Entry'!H1532="","",'Data Entry'!H1532)</f>
        <v/>
      </c>
      <c r="M1527" s="111"/>
      <c r="N1527" s="111"/>
      <c r="O1527" s="111"/>
      <c r="P1527" s="111"/>
      <c r="Q1527" s="111"/>
      <c r="R1527" s="111"/>
      <c r="S1527" s="111"/>
      <c r="T1527" s="111"/>
      <c r="U1527" s="111"/>
      <c r="V1527" s="111"/>
      <c r="W1527" s="111"/>
      <c r="X1527" s="111"/>
      <c r="Y1527" s="111"/>
      <c r="Z1527" s="111"/>
      <c r="AA1527" s="111"/>
      <c r="AB1527" s="111"/>
      <c r="AC1527" s="111"/>
      <c r="AD1527" s="111"/>
      <c r="AE1527" s="112"/>
      <c r="AF1527" s="68" t="str">
        <f>IF(AK1527="","",IF(AK1527&gt;0,COUNT($AG$2:AG1527),""))</f>
        <v/>
      </c>
      <c r="AG1527" s="113">
        <f t="shared" si="739"/>
        <v>8</v>
      </c>
      <c r="AH1527" s="113" t="str">
        <f t="shared" si="740"/>
        <v/>
      </c>
      <c r="AI1527" s="113" t="str">
        <f t="shared" si="741"/>
        <v/>
      </c>
      <c r="AJ1527" s="113" t="str">
        <f t="shared" si="742"/>
        <v/>
      </c>
      <c r="AK1527" s="113" t="str">
        <f t="shared" si="743"/>
        <v/>
      </c>
      <c r="AL1527" s="113">
        <f t="shared" si="744"/>
        <v>0</v>
      </c>
      <c r="AM1527" s="113" t="str">
        <f t="shared" si="745"/>
        <v/>
      </c>
      <c r="AN1527" s="113">
        <f t="shared" si="746"/>
        <v>0</v>
      </c>
      <c r="AO1527" s="113">
        <f t="shared" si="747"/>
        <v>0</v>
      </c>
      <c r="AP1527" s="113">
        <f t="shared" si="748"/>
        <v>0</v>
      </c>
      <c r="AQ1527" s="113" t="str">
        <f t="shared" si="749"/>
        <v/>
      </c>
      <c r="AR1527" s="113" t="str">
        <f t="shared" si="750"/>
        <v/>
      </c>
      <c r="AS1527" s="113">
        <f t="shared" si="751"/>
        <v>0</v>
      </c>
      <c r="AT1527" s="113">
        <f t="shared" si="752"/>
        <v>0</v>
      </c>
      <c r="AU1527" s="113">
        <f t="shared" si="753"/>
        <v>0</v>
      </c>
      <c r="AV1527" s="113">
        <f t="shared" si="754"/>
        <v>0</v>
      </c>
      <c r="AX1527" s="68" t="str">
        <f>IF(BC1527="","",IF(BC1527&gt;0,COUNT($AY$2:AY1527),""))</f>
        <v/>
      </c>
      <c r="AY1527" s="113" t="str">
        <f t="shared" si="755"/>
        <v/>
      </c>
      <c r="AZ1527" s="113" t="str">
        <f t="shared" si="756"/>
        <v/>
      </c>
      <c r="BA1527" s="113" t="str">
        <f t="shared" si="757"/>
        <v/>
      </c>
      <c r="BB1527" s="113" t="str">
        <f t="shared" si="758"/>
        <v/>
      </c>
      <c r="BC1527" s="113" t="str">
        <f t="shared" si="759"/>
        <v/>
      </c>
      <c r="BD1527" s="113" t="str">
        <f t="shared" si="760"/>
        <v/>
      </c>
      <c r="BE1527" s="113" t="str">
        <f t="shared" si="761"/>
        <v/>
      </c>
      <c r="BF1527" s="113" t="str">
        <f t="shared" si="762"/>
        <v/>
      </c>
      <c r="BG1527" s="113" t="str">
        <f t="shared" si="763"/>
        <v/>
      </c>
      <c r="BH1527" s="113" t="str">
        <f t="shared" si="764"/>
        <v/>
      </c>
      <c r="BI1527" s="113" t="str">
        <f t="shared" si="765"/>
        <v/>
      </c>
      <c r="BJ1527" s="113" t="str">
        <f t="shared" si="766"/>
        <v/>
      </c>
      <c r="BK1527" s="113" t="str">
        <f t="shared" si="767"/>
        <v/>
      </c>
      <c r="BL1527" s="113" t="str">
        <f t="shared" si="768"/>
        <v/>
      </c>
      <c r="BM1527" s="113" t="str">
        <f t="shared" si="769"/>
        <v/>
      </c>
      <c r="BN1527" s="113" t="str">
        <f t="shared" si="770"/>
        <v/>
      </c>
    </row>
    <row r="1528" spans="1:66">
      <c r="A1528" s="111">
        <f>IF('Data Entry'!$H$4="","",'Data Entry'!$H$4)</f>
        <v>8</v>
      </c>
      <c r="B1528" s="111" t="str">
        <f>IF('Data Entry'!B1533="","",'Data Entry'!B1533)</f>
        <v/>
      </c>
      <c r="C1528" s="111" t="str">
        <f>IF('Data Entry'!C1533="","",'Data Entry'!C1533)</f>
        <v/>
      </c>
      <c r="D1528" s="114" t="str">
        <f>IF('Data Entry'!D1533="","",'Data Entry'!D1533)</f>
        <v/>
      </c>
      <c r="E1528" s="111" t="str">
        <f>IF('Data Entry'!E1533="","",UPPER('Data Entry'!E1533))</f>
        <v/>
      </c>
      <c r="F1528" s="111"/>
      <c r="G1528" s="111" t="str">
        <f>IF('Data Entry'!F1533="","",UPPER('Data Entry'!F1533))</f>
        <v/>
      </c>
      <c r="H1528" s="111"/>
      <c r="I1528" s="111"/>
      <c r="J1528" s="111"/>
      <c r="K1528" s="111" t="str">
        <f>IF('Data Entry'!G1533="","",'Data Entry'!G1533)</f>
        <v/>
      </c>
      <c r="L1528" s="111" t="str">
        <f>IF('Data Entry'!H1533="","",'Data Entry'!H1533)</f>
        <v/>
      </c>
      <c r="M1528" s="111"/>
      <c r="N1528" s="111"/>
      <c r="O1528" s="111"/>
      <c r="P1528" s="111"/>
      <c r="Q1528" s="111"/>
      <c r="R1528" s="111"/>
      <c r="S1528" s="111"/>
      <c r="T1528" s="111"/>
      <c r="U1528" s="111"/>
      <c r="V1528" s="111"/>
      <c r="W1528" s="111"/>
      <c r="X1528" s="111"/>
      <c r="Y1528" s="111"/>
      <c r="Z1528" s="111"/>
      <c r="AA1528" s="111"/>
      <c r="AB1528" s="111"/>
      <c r="AC1528" s="111"/>
      <c r="AD1528" s="111"/>
      <c r="AE1528" s="112"/>
      <c r="AF1528" s="68" t="str">
        <f>IF(AK1528="","",IF(AK1528&gt;0,COUNT($AG$2:AG1528),""))</f>
        <v/>
      </c>
      <c r="AG1528" s="113">
        <f t="shared" si="739"/>
        <v>8</v>
      </c>
      <c r="AH1528" s="113" t="str">
        <f t="shared" si="740"/>
        <v/>
      </c>
      <c r="AI1528" s="113" t="str">
        <f t="shared" si="741"/>
        <v/>
      </c>
      <c r="AJ1528" s="113" t="str">
        <f t="shared" si="742"/>
        <v/>
      </c>
      <c r="AK1528" s="113" t="str">
        <f t="shared" si="743"/>
        <v/>
      </c>
      <c r="AL1528" s="113">
        <f t="shared" si="744"/>
        <v>0</v>
      </c>
      <c r="AM1528" s="113" t="str">
        <f t="shared" si="745"/>
        <v/>
      </c>
      <c r="AN1528" s="113">
        <f t="shared" si="746"/>
        <v>0</v>
      </c>
      <c r="AO1528" s="113">
        <f t="shared" si="747"/>
        <v>0</v>
      </c>
      <c r="AP1528" s="113">
        <f t="shared" si="748"/>
        <v>0</v>
      </c>
      <c r="AQ1528" s="113" t="str">
        <f t="shared" si="749"/>
        <v/>
      </c>
      <c r="AR1528" s="113" t="str">
        <f t="shared" si="750"/>
        <v/>
      </c>
      <c r="AS1528" s="113">
        <f t="shared" si="751"/>
        <v>0</v>
      </c>
      <c r="AT1528" s="113">
        <f t="shared" si="752"/>
        <v>0</v>
      </c>
      <c r="AU1528" s="113">
        <f t="shared" si="753"/>
        <v>0</v>
      </c>
      <c r="AV1528" s="113">
        <f t="shared" si="754"/>
        <v>0</v>
      </c>
      <c r="AX1528" s="68" t="str">
        <f>IF(BC1528="","",IF(BC1528&gt;0,COUNT($AY$2:AY1528),""))</f>
        <v/>
      </c>
      <c r="AY1528" s="113" t="str">
        <f t="shared" si="755"/>
        <v/>
      </c>
      <c r="AZ1528" s="113" t="str">
        <f t="shared" si="756"/>
        <v/>
      </c>
      <c r="BA1528" s="113" t="str">
        <f t="shared" si="757"/>
        <v/>
      </c>
      <c r="BB1528" s="113" t="str">
        <f t="shared" si="758"/>
        <v/>
      </c>
      <c r="BC1528" s="113" t="str">
        <f t="shared" si="759"/>
        <v/>
      </c>
      <c r="BD1528" s="113" t="str">
        <f t="shared" si="760"/>
        <v/>
      </c>
      <c r="BE1528" s="113" t="str">
        <f t="shared" si="761"/>
        <v/>
      </c>
      <c r="BF1528" s="113" t="str">
        <f t="shared" si="762"/>
        <v/>
      </c>
      <c r="BG1528" s="113" t="str">
        <f t="shared" si="763"/>
        <v/>
      </c>
      <c r="BH1528" s="113" t="str">
        <f t="shared" si="764"/>
        <v/>
      </c>
      <c r="BI1528" s="113" t="str">
        <f t="shared" si="765"/>
        <v/>
      </c>
      <c r="BJ1528" s="113" t="str">
        <f t="shared" si="766"/>
        <v/>
      </c>
      <c r="BK1528" s="113" t="str">
        <f t="shared" si="767"/>
        <v/>
      </c>
      <c r="BL1528" s="113" t="str">
        <f t="shared" si="768"/>
        <v/>
      </c>
      <c r="BM1528" s="113" t="str">
        <f t="shared" si="769"/>
        <v/>
      </c>
      <c r="BN1528" s="113" t="str">
        <f t="shared" si="770"/>
        <v/>
      </c>
    </row>
    <row r="1529" spans="1:66">
      <c r="A1529" s="111">
        <f>IF('Data Entry'!$H$4="","",'Data Entry'!$H$4)</f>
        <v>8</v>
      </c>
      <c r="B1529" s="111" t="str">
        <f>IF('Data Entry'!B1534="","",'Data Entry'!B1534)</f>
        <v/>
      </c>
      <c r="C1529" s="111" t="str">
        <f>IF('Data Entry'!C1534="","",'Data Entry'!C1534)</f>
        <v/>
      </c>
      <c r="D1529" s="114" t="str">
        <f>IF('Data Entry'!D1534="","",'Data Entry'!D1534)</f>
        <v/>
      </c>
      <c r="E1529" s="111" t="str">
        <f>IF('Data Entry'!E1534="","",UPPER('Data Entry'!E1534))</f>
        <v/>
      </c>
      <c r="F1529" s="111"/>
      <c r="G1529" s="111" t="str">
        <f>IF('Data Entry'!F1534="","",UPPER('Data Entry'!F1534))</f>
        <v/>
      </c>
      <c r="H1529" s="111"/>
      <c r="I1529" s="111"/>
      <c r="J1529" s="111"/>
      <c r="K1529" s="111" t="str">
        <f>IF('Data Entry'!G1534="","",'Data Entry'!G1534)</f>
        <v/>
      </c>
      <c r="L1529" s="111" t="str">
        <f>IF('Data Entry'!H1534="","",'Data Entry'!H1534)</f>
        <v/>
      </c>
      <c r="M1529" s="111"/>
      <c r="N1529" s="111"/>
      <c r="O1529" s="111"/>
      <c r="P1529" s="111"/>
      <c r="Q1529" s="111"/>
      <c r="R1529" s="111"/>
      <c r="S1529" s="111"/>
      <c r="T1529" s="111"/>
      <c r="U1529" s="111"/>
      <c r="V1529" s="111"/>
      <c r="W1529" s="111"/>
      <c r="X1529" s="111"/>
      <c r="Y1529" s="111"/>
      <c r="Z1529" s="111"/>
      <c r="AA1529" s="111"/>
      <c r="AB1529" s="111"/>
      <c r="AC1529" s="111"/>
      <c r="AD1529" s="111"/>
      <c r="AE1529" s="112"/>
      <c r="AF1529" s="68" t="str">
        <f>IF(AK1529="","",IF(AK1529&gt;0,COUNT($AG$2:AG1529),""))</f>
        <v/>
      </c>
      <c r="AG1529" s="113">
        <f t="shared" si="739"/>
        <v>8</v>
      </c>
      <c r="AH1529" s="113" t="str">
        <f t="shared" si="740"/>
        <v/>
      </c>
      <c r="AI1529" s="113" t="str">
        <f t="shared" si="741"/>
        <v/>
      </c>
      <c r="AJ1529" s="113" t="str">
        <f t="shared" si="742"/>
        <v/>
      </c>
      <c r="AK1529" s="113" t="str">
        <f t="shared" si="743"/>
        <v/>
      </c>
      <c r="AL1529" s="113">
        <f t="shared" si="744"/>
        <v>0</v>
      </c>
      <c r="AM1529" s="113" t="str">
        <f t="shared" si="745"/>
        <v/>
      </c>
      <c r="AN1529" s="113">
        <f t="shared" si="746"/>
        <v>0</v>
      </c>
      <c r="AO1529" s="113">
        <f t="shared" si="747"/>
        <v>0</v>
      </c>
      <c r="AP1529" s="113">
        <f t="shared" si="748"/>
        <v>0</v>
      </c>
      <c r="AQ1529" s="113" t="str">
        <f t="shared" si="749"/>
        <v/>
      </c>
      <c r="AR1529" s="113" t="str">
        <f t="shared" si="750"/>
        <v/>
      </c>
      <c r="AS1529" s="113">
        <f t="shared" si="751"/>
        <v>0</v>
      </c>
      <c r="AT1529" s="113">
        <f t="shared" si="752"/>
        <v>0</v>
      </c>
      <c r="AU1529" s="113">
        <f t="shared" si="753"/>
        <v>0</v>
      </c>
      <c r="AV1529" s="113">
        <f t="shared" si="754"/>
        <v>0</v>
      </c>
      <c r="AX1529" s="68" t="str">
        <f>IF(BC1529="","",IF(BC1529&gt;0,COUNT($AY$2:AY1529),""))</f>
        <v/>
      </c>
      <c r="AY1529" s="113" t="str">
        <f t="shared" si="755"/>
        <v/>
      </c>
      <c r="AZ1529" s="113" t="str">
        <f t="shared" si="756"/>
        <v/>
      </c>
      <c r="BA1529" s="113" t="str">
        <f t="shared" si="757"/>
        <v/>
      </c>
      <c r="BB1529" s="113" t="str">
        <f t="shared" si="758"/>
        <v/>
      </c>
      <c r="BC1529" s="113" t="str">
        <f t="shared" si="759"/>
        <v/>
      </c>
      <c r="BD1529" s="113" t="str">
        <f t="shared" si="760"/>
        <v/>
      </c>
      <c r="BE1529" s="113" t="str">
        <f t="shared" si="761"/>
        <v/>
      </c>
      <c r="BF1529" s="113" t="str">
        <f t="shared" si="762"/>
        <v/>
      </c>
      <c r="BG1529" s="113" t="str">
        <f t="shared" si="763"/>
        <v/>
      </c>
      <c r="BH1529" s="113" t="str">
        <f t="shared" si="764"/>
        <v/>
      </c>
      <c r="BI1529" s="113" t="str">
        <f t="shared" si="765"/>
        <v/>
      </c>
      <c r="BJ1529" s="113" t="str">
        <f t="shared" si="766"/>
        <v/>
      </c>
      <c r="BK1529" s="113" t="str">
        <f t="shared" si="767"/>
        <v/>
      </c>
      <c r="BL1529" s="113" t="str">
        <f t="shared" si="768"/>
        <v/>
      </c>
      <c r="BM1529" s="113" t="str">
        <f t="shared" si="769"/>
        <v/>
      </c>
      <c r="BN1529" s="113" t="str">
        <f t="shared" si="770"/>
        <v/>
      </c>
    </row>
    <row r="1530" spans="1:66">
      <c r="A1530" s="111">
        <f>IF('Data Entry'!$H$4="","",'Data Entry'!$H$4)</f>
        <v>8</v>
      </c>
      <c r="B1530" s="111" t="str">
        <f>IF('Data Entry'!B1535="","",'Data Entry'!B1535)</f>
        <v/>
      </c>
      <c r="C1530" s="111" t="str">
        <f>IF('Data Entry'!C1535="","",'Data Entry'!C1535)</f>
        <v/>
      </c>
      <c r="D1530" s="114" t="str">
        <f>IF('Data Entry'!D1535="","",'Data Entry'!D1535)</f>
        <v/>
      </c>
      <c r="E1530" s="111" t="str">
        <f>IF('Data Entry'!E1535="","",UPPER('Data Entry'!E1535))</f>
        <v/>
      </c>
      <c r="F1530" s="111"/>
      <c r="G1530" s="111" t="str">
        <f>IF('Data Entry'!F1535="","",UPPER('Data Entry'!F1535))</f>
        <v/>
      </c>
      <c r="H1530" s="111"/>
      <c r="I1530" s="111"/>
      <c r="J1530" s="111"/>
      <c r="K1530" s="111" t="str">
        <f>IF('Data Entry'!G1535="","",'Data Entry'!G1535)</f>
        <v/>
      </c>
      <c r="L1530" s="111" t="str">
        <f>IF('Data Entry'!H1535="","",'Data Entry'!H1535)</f>
        <v/>
      </c>
      <c r="M1530" s="111"/>
      <c r="N1530" s="111"/>
      <c r="O1530" s="111"/>
      <c r="P1530" s="111"/>
      <c r="Q1530" s="111"/>
      <c r="R1530" s="111"/>
      <c r="S1530" s="111"/>
      <c r="T1530" s="111"/>
      <c r="U1530" s="111"/>
      <c r="V1530" s="111"/>
      <c r="W1530" s="111"/>
      <c r="X1530" s="111"/>
      <c r="Y1530" s="111"/>
      <c r="Z1530" s="111"/>
      <c r="AA1530" s="111"/>
      <c r="AB1530" s="111"/>
      <c r="AC1530" s="111"/>
      <c r="AD1530" s="111"/>
      <c r="AE1530" s="112"/>
      <c r="AF1530" s="68" t="str">
        <f>IF(AK1530="","",IF(AK1530&gt;0,COUNT($AG$2:AG1530),""))</f>
        <v/>
      </c>
      <c r="AG1530" s="113">
        <f t="shared" si="739"/>
        <v>8</v>
      </c>
      <c r="AH1530" s="113" t="str">
        <f t="shared" si="740"/>
        <v/>
      </c>
      <c r="AI1530" s="113" t="str">
        <f t="shared" si="741"/>
        <v/>
      </c>
      <c r="AJ1530" s="113" t="str">
        <f t="shared" si="742"/>
        <v/>
      </c>
      <c r="AK1530" s="113" t="str">
        <f t="shared" si="743"/>
        <v/>
      </c>
      <c r="AL1530" s="113">
        <f t="shared" si="744"/>
        <v>0</v>
      </c>
      <c r="AM1530" s="113" t="str">
        <f t="shared" si="745"/>
        <v/>
      </c>
      <c r="AN1530" s="113">
        <f t="shared" si="746"/>
        <v>0</v>
      </c>
      <c r="AO1530" s="113">
        <f t="shared" si="747"/>
        <v>0</v>
      </c>
      <c r="AP1530" s="113">
        <f t="shared" si="748"/>
        <v>0</v>
      </c>
      <c r="AQ1530" s="113" t="str">
        <f t="shared" si="749"/>
        <v/>
      </c>
      <c r="AR1530" s="113" t="str">
        <f t="shared" si="750"/>
        <v/>
      </c>
      <c r="AS1530" s="113">
        <f t="shared" si="751"/>
        <v>0</v>
      </c>
      <c r="AT1530" s="113">
        <f t="shared" si="752"/>
        <v>0</v>
      </c>
      <c r="AU1530" s="113">
        <f t="shared" si="753"/>
        <v>0</v>
      </c>
      <c r="AV1530" s="113">
        <f t="shared" si="754"/>
        <v>0</v>
      </c>
      <c r="AX1530" s="68" t="str">
        <f>IF(BC1530="","",IF(BC1530&gt;0,COUNT($AY$2:AY1530),""))</f>
        <v/>
      </c>
      <c r="AY1530" s="113" t="str">
        <f t="shared" si="755"/>
        <v/>
      </c>
      <c r="AZ1530" s="113" t="str">
        <f t="shared" si="756"/>
        <v/>
      </c>
      <c r="BA1530" s="113" t="str">
        <f t="shared" si="757"/>
        <v/>
      </c>
      <c r="BB1530" s="113" t="str">
        <f t="shared" si="758"/>
        <v/>
      </c>
      <c r="BC1530" s="113" t="str">
        <f t="shared" si="759"/>
        <v/>
      </c>
      <c r="BD1530" s="113" t="str">
        <f t="shared" si="760"/>
        <v/>
      </c>
      <c r="BE1530" s="113" t="str">
        <f t="shared" si="761"/>
        <v/>
      </c>
      <c r="BF1530" s="113" t="str">
        <f t="shared" si="762"/>
        <v/>
      </c>
      <c r="BG1530" s="113" t="str">
        <f t="shared" si="763"/>
        <v/>
      </c>
      <c r="BH1530" s="113" t="str">
        <f t="shared" si="764"/>
        <v/>
      </c>
      <c r="BI1530" s="113" t="str">
        <f t="shared" si="765"/>
        <v/>
      </c>
      <c r="BJ1530" s="113" t="str">
        <f t="shared" si="766"/>
        <v/>
      </c>
      <c r="BK1530" s="113" t="str">
        <f t="shared" si="767"/>
        <v/>
      </c>
      <c r="BL1530" s="113" t="str">
        <f t="shared" si="768"/>
        <v/>
      </c>
      <c r="BM1530" s="113" t="str">
        <f t="shared" si="769"/>
        <v/>
      </c>
      <c r="BN1530" s="113" t="str">
        <f t="shared" si="770"/>
        <v/>
      </c>
    </row>
    <row r="1531" spans="1:66">
      <c r="A1531" s="111">
        <f>IF('Data Entry'!$H$4="","",'Data Entry'!$H$4)</f>
        <v>8</v>
      </c>
      <c r="B1531" s="111" t="str">
        <f>IF('Data Entry'!B1536="","",'Data Entry'!B1536)</f>
        <v/>
      </c>
      <c r="C1531" s="111" t="str">
        <f>IF('Data Entry'!C1536="","",'Data Entry'!C1536)</f>
        <v/>
      </c>
      <c r="D1531" s="114" t="str">
        <f>IF('Data Entry'!D1536="","",'Data Entry'!D1536)</f>
        <v/>
      </c>
      <c r="E1531" s="111" t="str">
        <f>IF('Data Entry'!E1536="","",UPPER('Data Entry'!E1536))</f>
        <v/>
      </c>
      <c r="F1531" s="111"/>
      <c r="G1531" s="111" t="str">
        <f>IF('Data Entry'!F1536="","",UPPER('Data Entry'!F1536))</f>
        <v/>
      </c>
      <c r="H1531" s="111"/>
      <c r="I1531" s="111"/>
      <c r="J1531" s="111"/>
      <c r="K1531" s="111" t="str">
        <f>IF('Data Entry'!G1536="","",'Data Entry'!G1536)</f>
        <v/>
      </c>
      <c r="L1531" s="111" t="str">
        <f>IF('Data Entry'!H1536="","",'Data Entry'!H1536)</f>
        <v/>
      </c>
      <c r="M1531" s="111"/>
      <c r="N1531" s="111"/>
      <c r="O1531" s="111"/>
      <c r="P1531" s="111"/>
      <c r="Q1531" s="111"/>
      <c r="R1531" s="111"/>
      <c r="S1531" s="111"/>
      <c r="T1531" s="111"/>
      <c r="U1531" s="111"/>
      <c r="V1531" s="111"/>
      <c r="W1531" s="111"/>
      <c r="X1531" s="111"/>
      <c r="Y1531" s="111"/>
      <c r="Z1531" s="111"/>
      <c r="AA1531" s="111"/>
      <c r="AB1531" s="111"/>
      <c r="AC1531" s="111"/>
      <c r="AD1531" s="111"/>
      <c r="AE1531" s="112"/>
      <c r="AF1531" s="68" t="str">
        <f>IF(AK1531="","",IF(AK1531&gt;0,COUNT($AG$2:AG1531),""))</f>
        <v/>
      </c>
      <c r="AG1531" s="113">
        <f t="shared" si="739"/>
        <v>8</v>
      </c>
      <c r="AH1531" s="113" t="str">
        <f t="shared" si="740"/>
        <v/>
      </c>
      <c r="AI1531" s="113" t="str">
        <f t="shared" si="741"/>
        <v/>
      </c>
      <c r="AJ1531" s="113" t="str">
        <f t="shared" si="742"/>
        <v/>
      </c>
      <c r="AK1531" s="113" t="str">
        <f t="shared" si="743"/>
        <v/>
      </c>
      <c r="AL1531" s="113">
        <f t="shared" si="744"/>
        <v>0</v>
      </c>
      <c r="AM1531" s="113" t="str">
        <f t="shared" si="745"/>
        <v/>
      </c>
      <c r="AN1531" s="113">
        <f t="shared" si="746"/>
        <v>0</v>
      </c>
      <c r="AO1531" s="113">
        <f t="shared" si="747"/>
        <v>0</v>
      </c>
      <c r="AP1531" s="113">
        <f t="shared" si="748"/>
        <v>0</v>
      </c>
      <c r="AQ1531" s="113" t="str">
        <f t="shared" si="749"/>
        <v/>
      </c>
      <c r="AR1531" s="113" t="str">
        <f t="shared" si="750"/>
        <v/>
      </c>
      <c r="AS1531" s="113">
        <f t="shared" si="751"/>
        <v>0</v>
      </c>
      <c r="AT1531" s="113">
        <f t="shared" si="752"/>
        <v>0</v>
      </c>
      <c r="AU1531" s="113">
        <f t="shared" si="753"/>
        <v>0</v>
      </c>
      <c r="AV1531" s="113">
        <f t="shared" si="754"/>
        <v>0</v>
      </c>
      <c r="AX1531" s="68" t="str">
        <f>IF(BC1531="","",IF(BC1531&gt;0,COUNT($AY$2:AY1531),""))</f>
        <v/>
      </c>
      <c r="AY1531" s="113" t="str">
        <f t="shared" si="755"/>
        <v/>
      </c>
      <c r="AZ1531" s="113" t="str">
        <f t="shared" si="756"/>
        <v/>
      </c>
      <c r="BA1531" s="113" t="str">
        <f t="shared" si="757"/>
        <v/>
      </c>
      <c r="BB1531" s="113" t="str">
        <f t="shared" si="758"/>
        <v/>
      </c>
      <c r="BC1531" s="113" t="str">
        <f t="shared" si="759"/>
        <v/>
      </c>
      <c r="BD1531" s="113" t="str">
        <f t="shared" si="760"/>
        <v/>
      </c>
      <c r="BE1531" s="113" t="str">
        <f t="shared" si="761"/>
        <v/>
      </c>
      <c r="BF1531" s="113" t="str">
        <f t="shared" si="762"/>
        <v/>
      </c>
      <c r="BG1531" s="113" t="str">
        <f t="shared" si="763"/>
        <v/>
      </c>
      <c r="BH1531" s="113" t="str">
        <f t="shared" si="764"/>
        <v/>
      </c>
      <c r="BI1531" s="113" t="str">
        <f t="shared" si="765"/>
        <v/>
      </c>
      <c r="BJ1531" s="113" t="str">
        <f t="shared" si="766"/>
        <v/>
      </c>
      <c r="BK1531" s="113" t="str">
        <f t="shared" si="767"/>
        <v/>
      </c>
      <c r="BL1531" s="113" t="str">
        <f t="shared" si="768"/>
        <v/>
      </c>
      <c r="BM1531" s="113" t="str">
        <f t="shared" si="769"/>
        <v/>
      </c>
      <c r="BN1531" s="113" t="str">
        <f t="shared" si="770"/>
        <v/>
      </c>
    </row>
    <row r="1532" spans="1:66">
      <c r="A1532" s="111">
        <f>IF('Data Entry'!$H$4="","",'Data Entry'!$H$4)</f>
        <v>8</v>
      </c>
      <c r="B1532" s="111" t="str">
        <f>IF('Data Entry'!B1537="","",'Data Entry'!B1537)</f>
        <v/>
      </c>
      <c r="C1532" s="111" t="str">
        <f>IF('Data Entry'!C1537="","",'Data Entry'!C1537)</f>
        <v/>
      </c>
      <c r="D1532" s="114" t="str">
        <f>IF('Data Entry'!D1537="","",'Data Entry'!D1537)</f>
        <v/>
      </c>
      <c r="E1532" s="111" t="str">
        <f>IF('Data Entry'!E1537="","",UPPER('Data Entry'!E1537))</f>
        <v/>
      </c>
      <c r="F1532" s="111"/>
      <c r="G1532" s="111" t="str">
        <f>IF('Data Entry'!F1537="","",UPPER('Data Entry'!F1537))</f>
        <v/>
      </c>
      <c r="H1532" s="111"/>
      <c r="I1532" s="111"/>
      <c r="J1532" s="111"/>
      <c r="K1532" s="111" t="str">
        <f>IF('Data Entry'!G1537="","",'Data Entry'!G1537)</f>
        <v/>
      </c>
      <c r="L1532" s="111" t="str">
        <f>IF('Data Entry'!H1537="","",'Data Entry'!H1537)</f>
        <v/>
      </c>
      <c r="M1532" s="111"/>
      <c r="N1532" s="111"/>
      <c r="O1532" s="111"/>
      <c r="P1532" s="111"/>
      <c r="Q1532" s="111"/>
      <c r="R1532" s="111"/>
      <c r="S1532" s="111"/>
      <c r="T1532" s="111"/>
      <c r="U1532" s="111"/>
      <c r="V1532" s="111"/>
      <c r="W1532" s="111"/>
      <c r="X1532" s="111"/>
      <c r="Y1532" s="111"/>
      <c r="Z1532" s="111"/>
      <c r="AA1532" s="111"/>
      <c r="AB1532" s="111"/>
      <c r="AC1532" s="111"/>
      <c r="AD1532" s="111"/>
      <c r="AE1532" s="112"/>
      <c r="AF1532" s="68" t="str">
        <f>IF(AK1532="","",IF(AK1532&gt;0,COUNT($AG$2:AG1532),""))</f>
        <v/>
      </c>
      <c r="AG1532" s="113">
        <f t="shared" si="739"/>
        <v>8</v>
      </c>
      <c r="AH1532" s="113" t="str">
        <f t="shared" si="740"/>
        <v/>
      </c>
      <c r="AI1532" s="113" t="str">
        <f t="shared" si="741"/>
        <v/>
      </c>
      <c r="AJ1532" s="113" t="str">
        <f t="shared" si="742"/>
        <v/>
      </c>
      <c r="AK1532" s="113" t="str">
        <f t="shared" si="743"/>
        <v/>
      </c>
      <c r="AL1532" s="113">
        <f t="shared" si="744"/>
        <v>0</v>
      </c>
      <c r="AM1532" s="113" t="str">
        <f t="shared" si="745"/>
        <v/>
      </c>
      <c r="AN1532" s="113">
        <f t="shared" si="746"/>
        <v>0</v>
      </c>
      <c r="AO1532" s="113">
        <f t="shared" si="747"/>
        <v>0</v>
      </c>
      <c r="AP1532" s="113">
        <f t="shared" si="748"/>
        <v>0</v>
      </c>
      <c r="AQ1532" s="113" t="str">
        <f t="shared" si="749"/>
        <v/>
      </c>
      <c r="AR1532" s="113" t="str">
        <f t="shared" si="750"/>
        <v/>
      </c>
      <c r="AS1532" s="113">
        <f t="shared" si="751"/>
        <v>0</v>
      </c>
      <c r="AT1532" s="113">
        <f t="shared" si="752"/>
        <v>0</v>
      </c>
      <c r="AU1532" s="113">
        <f t="shared" si="753"/>
        <v>0</v>
      </c>
      <c r="AV1532" s="113">
        <f t="shared" si="754"/>
        <v>0</v>
      </c>
      <c r="AX1532" s="68" t="str">
        <f>IF(BC1532="","",IF(BC1532&gt;0,COUNT($AY$2:AY1532),""))</f>
        <v/>
      </c>
      <c r="AY1532" s="113" t="str">
        <f t="shared" si="755"/>
        <v/>
      </c>
      <c r="AZ1532" s="113" t="str">
        <f t="shared" si="756"/>
        <v/>
      </c>
      <c r="BA1532" s="113" t="str">
        <f t="shared" si="757"/>
        <v/>
      </c>
      <c r="BB1532" s="113" t="str">
        <f t="shared" si="758"/>
        <v/>
      </c>
      <c r="BC1532" s="113" t="str">
        <f t="shared" si="759"/>
        <v/>
      </c>
      <c r="BD1532" s="113" t="str">
        <f t="shared" si="760"/>
        <v/>
      </c>
      <c r="BE1532" s="113" t="str">
        <f t="shared" si="761"/>
        <v/>
      </c>
      <c r="BF1532" s="113" t="str">
        <f t="shared" si="762"/>
        <v/>
      </c>
      <c r="BG1532" s="113" t="str">
        <f t="shared" si="763"/>
        <v/>
      </c>
      <c r="BH1532" s="113" t="str">
        <f t="shared" si="764"/>
        <v/>
      </c>
      <c r="BI1532" s="113" t="str">
        <f t="shared" si="765"/>
        <v/>
      </c>
      <c r="BJ1532" s="113" t="str">
        <f t="shared" si="766"/>
        <v/>
      </c>
      <c r="BK1532" s="113" t="str">
        <f t="shared" si="767"/>
        <v/>
      </c>
      <c r="BL1532" s="113" t="str">
        <f t="shared" si="768"/>
        <v/>
      </c>
      <c r="BM1532" s="113" t="str">
        <f t="shared" si="769"/>
        <v/>
      </c>
      <c r="BN1532" s="113" t="str">
        <f t="shared" si="770"/>
        <v/>
      </c>
    </row>
    <row r="1533" spans="1:66">
      <c r="A1533" s="111">
        <f>IF('Data Entry'!$H$4="","",'Data Entry'!$H$4)</f>
        <v>8</v>
      </c>
      <c r="B1533" s="111" t="str">
        <f>IF('Data Entry'!B1538="","",'Data Entry'!B1538)</f>
        <v/>
      </c>
      <c r="C1533" s="111" t="str">
        <f>IF('Data Entry'!C1538="","",'Data Entry'!C1538)</f>
        <v/>
      </c>
      <c r="D1533" s="114" t="str">
        <f>IF('Data Entry'!D1538="","",'Data Entry'!D1538)</f>
        <v/>
      </c>
      <c r="E1533" s="111" t="str">
        <f>IF('Data Entry'!E1538="","",UPPER('Data Entry'!E1538))</f>
        <v/>
      </c>
      <c r="F1533" s="111"/>
      <c r="G1533" s="111" t="str">
        <f>IF('Data Entry'!F1538="","",UPPER('Data Entry'!F1538))</f>
        <v/>
      </c>
      <c r="H1533" s="111"/>
      <c r="I1533" s="111"/>
      <c r="J1533" s="111"/>
      <c r="K1533" s="111" t="str">
        <f>IF('Data Entry'!G1538="","",'Data Entry'!G1538)</f>
        <v/>
      </c>
      <c r="L1533" s="111" t="str">
        <f>IF('Data Entry'!H1538="","",'Data Entry'!H1538)</f>
        <v/>
      </c>
      <c r="M1533" s="111"/>
      <c r="N1533" s="111"/>
      <c r="O1533" s="111"/>
      <c r="P1533" s="111"/>
      <c r="Q1533" s="111"/>
      <c r="R1533" s="111"/>
      <c r="S1533" s="111"/>
      <c r="T1533" s="111"/>
      <c r="U1533" s="111"/>
      <c r="V1533" s="111"/>
      <c r="W1533" s="111"/>
      <c r="X1533" s="111"/>
      <c r="Y1533" s="111"/>
      <c r="Z1533" s="111"/>
      <c r="AA1533" s="111"/>
      <c r="AB1533" s="111"/>
      <c r="AC1533" s="111"/>
      <c r="AD1533" s="111"/>
      <c r="AE1533" s="112"/>
      <c r="AF1533" s="68" t="str">
        <f>IF(AK1533="","",IF(AK1533&gt;0,COUNT($AG$2:AG1533),""))</f>
        <v/>
      </c>
      <c r="AG1533" s="113">
        <f t="shared" si="739"/>
        <v>8</v>
      </c>
      <c r="AH1533" s="113" t="str">
        <f t="shared" si="740"/>
        <v/>
      </c>
      <c r="AI1533" s="113" t="str">
        <f t="shared" si="741"/>
        <v/>
      </c>
      <c r="AJ1533" s="113" t="str">
        <f t="shared" si="742"/>
        <v/>
      </c>
      <c r="AK1533" s="113" t="str">
        <f t="shared" si="743"/>
        <v/>
      </c>
      <c r="AL1533" s="113">
        <f t="shared" si="744"/>
        <v>0</v>
      </c>
      <c r="AM1533" s="113" t="str">
        <f t="shared" si="745"/>
        <v/>
      </c>
      <c r="AN1533" s="113">
        <f t="shared" si="746"/>
        <v>0</v>
      </c>
      <c r="AO1533" s="113">
        <f t="shared" si="747"/>
        <v>0</v>
      </c>
      <c r="AP1533" s="113">
        <f t="shared" si="748"/>
        <v>0</v>
      </c>
      <c r="AQ1533" s="113" t="str">
        <f t="shared" si="749"/>
        <v/>
      </c>
      <c r="AR1533" s="113" t="str">
        <f t="shared" si="750"/>
        <v/>
      </c>
      <c r="AS1533" s="113">
        <f t="shared" si="751"/>
        <v>0</v>
      </c>
      <c r="AT1533" s="113">
        <f t="shared" si="752"/>
        <v>0</v>
      </c>
      <c r="AU1533" s="113">
        <f t="shared" si="753"/>
        <v>0</v>
      </c>
      <c r="AV1533" s="113">
        <f t="shared" si="754"/>
        <v>0</v>
      </c>
      <c r="AX1533" s="68" t="str">
        <f>IF(BC1533="","",IF(BC1533&gt;0,COUNT($AY$2:AY1533),""))</f>
        <v/>
      </c>
      <c r="AY1533" s="113" t="str">
        <f t="shared" si="755"/>
        <v/>
      </c>
      <c r="AZ1533" s="113" t="str">
        <f t="shared" si="756"/>
        <v/>
      </c>
      <c r="BA1533" s="113" t="str">
        <f t="shared" si="757"/>
        <v/>
      </c>
      <c r="BB1533" s="113" t="str">
        <f t="shared" si="758"/>
        <v/>
      </c>
      <c r="BC1533" s="113" t="str">
        <f t="shared" si="759"/>
        <v/>
      </c>
      <c r="BD1533" s="113" t="str">
        <f t="shared" si="760"/>
        <v/>
      </c>
      <c r="BE1533" s="113" t="str">
        <f t="shared" si="761"/>
        <v/>
      </c>
      <c r="BF1533" s="113" t="str">
        <f t="shared" si="762"/>
        <v/>
      </c>
      <c r="BG1533" s="113" t="str">
        <f t="shared" si="763"/>
        <v/>
      </c>
      <c r="BH1533" s="113" t="str">
        <f t="shared" si="764"/>
        <v/>
      </c>
      <c r="BI1533" s="113" t="str">
        <f t="shared" si="765"/>
        <v/>
      </c>
      <c r="BJ1533" s="113" t="str">
        <f t="shared" si="766"/>
        <v/>
      </c>
      <c r="BK1533" s="113" t="str">
        <f t="shared" si="767"/>
        <v/>
      </c>
      <c r="BL1533" s="113" t="str">
        <f t="shared" si="768"/>
        <v/>
      </c>
      <c r="BM1533" s="113" t="str">
        <f t="shared" si="769"/>
        <v/>
      </c>
      <c r="BN1533" s="113" t="str">
        <f t="shared" si="770"/>
        <v/>
      </c>
    </row>
    <row r="1534" spans="1:66">
      <c r="A1534" s="111">
        <f>IF('Data Entry'!$H$4="","",'Data Entry'!$H$4)</f>
        <v>8</v>
      </c>
      <c r="B1534" s="111" t="str">
        <f>IF('Data Entry'!B1539="","",'Data Entry'!B1539)</f>
        <v/>
      </c>
      <c r="C1534" s="111" t="str">
        <f>IF('Data Entry'!C1539="","",'Data Entry'!C1539)</f>
        <v/>
      </c>
      <c r="D1534" s="114" t="str">
        <f>IF('Data Entry'!D1539="","",'Data Entry'!D1539)</f>
        <v/>
      </c>
      <c r="E1534" s="111" t="str">
        <f>IF('Data Entry'!E1539="","",UPPER('Data Entry'!E1539))</f>
        <v/>
      </c>
      <c r="F1534" s="111"/>
      <c r="G1534" s="111" t="str">
        <f>IF('Data Entry'!F1539="","",UPPER('Data Entry'!F1539))</f>
        <v/>
      </c>
      <c r="H1534" s="111"/>
      <c r="I1534" s="111"/>
      <c r="J1534" s="111"/>
      <c r="K1534" s="111" t="str">
        <f>IF('Data Entry'!G1539="","",'Data Entry'!G1539)</f>
        <v/>
      </c>
      <c r="L1534" s="111" t="str">
        <f>IF('Data Entry'!H1539="","",'Data Entry'!H1539)</f>
        <v/>
      </c>
      <c r="M1534" s="111"/>
      <c r="N1534" s="111"/>
      <c r="O1534" s="111"/>
      <c r="P1534" s="111"/>
      <c r="Q1534" s="111"/>
      <c r="R1534" s="111"/>
      <c r="S1534" s="111"/>
      <c r="T1534" s="111"/>
      <c r="U1534" s="111"/>
      <c r="V1534" s="111"/>
      <c r="W1534" s="111"/>
      <c r="X1534" s="111"/>
      <c r="Y1534" s="111"/>
      <c r="Z1534" s="111"/>
      <c r="AA1534" s="111"/>
      <c r="AB1534" s="111"/>
      <c r="AC1534" s="111"/>
      <c r="AD1534" s="111"/>
      <c r="AE1534" s="112"/>
      <c r="AF1534" s="68" t="str">
        <f>IF(AK1534="","",IF(AK1534&gt;0,COUNT($AG$2:AG1534),""))</f>
        <v/>
      </c>
      <c r="AG1534" s="113">
        <f t="shared" si="739"/>
        <v>8</v>
      </c>
      <c r="AH1534" s="113" t="str">
        <f t="shared" si="740"/>
        <v/>
      </c>
      <c r="AI1534" s="113" t="str">
        <f t="shared" si="741"/>
        <v/>
      </c>
      <c r="AJ1534" s="113" t="str">
        <f t="shared" si="742"/>
        <v/>
      </c>
      <c r="AK1534" s="113" t="str">
        <f t="shared" si="743"/>
        <v/>
      </c>
      <c r="AL1534" s="113">
        <f t="shared" si="744"/>
        <v>0</v>
      </c>
      <c r="AM1534" s="113" t="str">
        <f t="shared" si="745"/>
        <v/>
      </c>
      <c r="AN1534" s="113">
        <f t="shared" si="746"/>
        <v>0</v>
      </c>
      <c r="AO1534" s="113">
        <f t="shared" si="747"/>
        <v>0</v>
      </c>
      <c r="AP1534" s="113">
        <f t="shared" si="748"/>
        <v>0</v>
      </c>
      <c r="AQ1534" s="113" t="str">
        <f t="shared" si="749"/>
        <v/>
      </c>
      <c r="AR1534" s="113" t="str">
        <f t="shared" si="750"/>
        <v/>
      </c>
      <c r="AS1534" s="113">
        <f t="shared" si="751"/>
        <v>0</v>
      </c>
      <c r="AT1534" s="113">
        <f t="shared" si="752"/>
        <v>0</v>
      </c>
      <c r="AU1534" s="113">
        <f t="shared" si="753"/>
        <v>0</v>
      </c>
      <c r="AV1534" s="113">
        <f t="shared" si="754"/>
        <v>0</v>
      </c>
      <c r="AX1534" s="68" t="str">
        <f>IF(BC1534="","",IF(BC1534&gt;0,COUNT($AY$2:AY1534),""))</f>
        <v/>
      </c>
      <c r="AY1534" s="113" t="str">
        <f t="shared" si="755"/>
        <v/>
      </c>
      <c r="AZ1534" s="113" t="str">
        <f t="shared" si="756"/>
        <v/>
      </c>
      <c r="BA1534" s="113" t="str">
        <f t="shared" si="757"/>
        <v/>
      </c>
      <c r="BB1534" s="113" t="str">
        <f t="shared" si="758"/>
        <v/>
      </c>
      <c r="BC1534" s="113" t="str">
        <f t="shared" si="759"/>
        <v/>
      </c>
      <c r="BD1534" s="113" t="str">
        <f t="shared" si="760"/>
        <v/>
      </c>
      <c r="BE1534" s="113" t="str">
        <f t="shared" si="761"/>
        <v/>
      </c>
      <c r="BF1534" s="113" t="str">
        <f t="shared" si="762"/>
        <v/>
      </c>
      <c r="BG1534" s="113" t="str">
        <f t="shared" si="763"/>
        <v/>
      </c>
      <c r="BH1534" s="113" t="str">
        <f t="shared" si="764"/>
        <v/>
      </c>
      <c r="BI1534" s="113" t="str">
        <f t="shared" si="765"/>
        <v/>
      </c>
      <c r="BJ1534" s="113" t="str">
        <f t="shared" si="766"/>
        <v/>
      </c>
      <c r="BK1534" s="113" t="str">
        <f t="shared" si="767"/>
        <v/>
      </c>
      <c r="BL1534" s="113" t="str">
        <f t="shared" si="768"/>
        <v/>
      </c>
      <c r="BM1534" s="113" t="str">
        <f t="shared" si="769"/>
        <v/>
      </c>
      <c r="BN1534" s="113" t="str">
        <f t="shared" si="770"/>
        <v/>
      </c>
    </row>
    <row r="1535" spans="1:66">
      <c r="A1535" s="111">
        <f>IF('Data Entry'!$H$4="","",'Data Entry'!$H$4)</f>
        <v>8</v>
      </c>
      <c r="B1535" s="111" t="str">
        <f>IF('Data Entry'!B1540="","",'Data Entry'!B1540)</f>
        <v/>
      </c>
      <c r="C1535" s="111" t="str">
        <f>IF('Data Entry'!C1540="","",'Data Entry'!C1540)</f>
        <v/>
      </c>
      <c r="D1535" s="114" t="str">
        <f>IF('Data Entry'!D1540="","",'Data Entry'!D1540)</f>
        <v/>
      </c>
      <c r="E1535" s="111" t="str">
        <f>IF('Data Entry'!E1540="","",UPPER('Data Entry'!E1540))</f>
        <v/>
      </c>
      <c r="F1535" s="111"/>
      <c r="G1535" s="111" t="str">
        <f>IF('Data Entry'!F1540="","",UPPER('Data Entry'!F1540))</f>
        <v/>
      </c>
      <c r="H1535" s="111"/>
      <c r="I1535" s="111"/>
      <c r="J1535" s="111"/>
      <c r="K1535" s="111" t="str">
        <f>IF('Data Entry'!G1540="","",'Data Entry'!G1540)</f>
        <v/>
      </c>
      <c r="L1535" s="111" t="str">
        <f>IF('Data Entry'!H1540="","",'Data Entry'!H1540)</f>
        <v/>
      </c>
      <c r="M1535" s="111"/>
      <c r="N1535" s="111"/>
      <c r="O1535" s="111"/>
      <c r="P1535" s="111"/>
      <c r="Q1535" s="111"/>
      <c r="R1535" s="111"/>
      <c r="S1535" s="111"/>
      <c r="T1535" s="111"/>
      <c r="U1535" s="111"/>
      <c r="V1535" s="111"/>
      <c r="W1535" s="111"/>
      <c r="X1535" s="111"/>
      <c r="Y1535" s="111"/>
      <c r="Z1535" s="111"/>
      <c r="AA1535" s="111"/>
      <c r="AB1535" s="111"/>
      <c r="AC1535" s="111"/>
      <c r="AD1535" s="111"/>
      <c r="AE1535" s="112"/>
      <c r="AF1535" s="68" t="str">
        <f>IF(AK1535="","",IF(AK1535&gt;0,COUNT($AG$2:AG1535),""))</f>
        <v/>
      </c>
      <c r="AG1535" s="113">
        <f t="shared" si="739"/>
        <v>8</v>
      </c>
      <c r="AH1535" s="113" t="str">
        <f t="shared" si="740"/>
        <v/>
      </c>
      <c r="AI1535" s="113" t="str">
        <f t="shared" si="741"/>
        <v/>
      </c>
      <c r="AJ1535" s="113" t="str">
        <f t="shared" si="742"/>
        <v/>
      </c>
      <c r="AK1535" s="113" t="str">
        <f t="shared" si="743"/>
        <v/>
      </c>
      <c r="AL1535" s="113">
        <f t="shared" si="744"/>
        <v>0</v>
      </c>
      <c r="AM1535" s="113" t="str">
        <f t="shared" si="745"/>
        <v/>
      </c>
      <c r="AN1535" s="113">
        <f t="shared" si="746"/>
        <v>0</v>
      </c>
      <c r="AO1535" s="113">
        <f t="shared" si="747"/>
        <v>0</v>
      </c>
      <c r="AP1535" s="113">
        <f t="shared" si="748"/>
        <v>0</v>
      </c>
      <c r="AQ1535" s="113" t="str">
        <f t="shared" si="749"/>
        <v/>
      </c>
      <c r="AR1535" s="113" t="str">
        <f t="shared" si="750"/>
        <v/>
      </c>
      <c r="AS1535" s="113">
        <f t="shared" si="751"/>
        <v>0</v>
      </c>
      <c r="AT1535" s="113">
        <f t="shared" si="752"/>
        <v>0</v>
      </c>
      <c r="AU1535" s="113">
        <f t="shared" si="753"/>
        <v>0</v>
      </c>
      <c r="AV1535" s="113">
        <f t="shared" si="754"/>
        <v>0</v>
      </c>
      <c r="AX1535" s="68" t="str">
        <f>IF(BC1535="","",IF(BC1535&gt;0,COUNT($AY$2:AY1535),""))</f>
        <v/>
      </c>
      <c r="AY1535" s="113" t="str">
        <f t="shared" si="755"/>
        <v/>
      </c>
      <c r="AZ1535" s="113" t="str">
        <f t="shared" si="756"/>
        <v/>
      </c>
      <c r="BA1535" s="113" t="str">
        <f t="shared" si="757"/>
        <v/>
      </c>
      <c r="BB1535" s="113" t="str">
        <f t="shared" si="758"/>
        <v/>
      </c>
      <c r="BC1535" s="113" t="str">
        <f t="shared" si="759"/>
        <v/>
      </c>
      <c r="BD1535" s="113" t="str">
        <f t="shared" si="760"/>
        <v/>
      </c>
      <c r="BE1535" s="113" t="str">
        <f t="shared" si="761"/>
        <v/>
      </c>
      <c r="BF1535" s="113" t="str">
        <f t="shared" si="762"/>
        <v/>
      </c>
      <c r="BG1535" s="113" t="str">
        <f t="shared" si="763"/>
        <v/>
      </c>
      <c r="BH1535" s="113" t="str">
        <f t="shared" si="764"/>
        <v/>
      </c>
      <c r="BI1535" s="113" t="str">
        <f t="shared" si="765"/>
        <v/>
      </c>
      <c r="BJ1535" s="113" t="str">
        <f t="shared" si="766"/>
        <v/>
      </c>
      <c r="BK1535" s="113" t="str">
        <f t="shared" si="767"/>
        <v/>
      </c>
      <c r="BL1535" s="113" t="str">
        <f t="shared" si="768"/>
        <v/>
      </c>
      <c r="BM1535" s="113" t="str">
        <f t="shared" si="769"/>
        <v/>
      </c>
      <c r="BN1535" s="113" t="str">
        <f t="shared" si="770"/>
        <v/>
      </c>
    </row>
    <row r="1536" spans="1:66">
      <c r="A1536" s="111">
        <f>IF('Data Entry'!$H$4="","",'Data Entry'!$H$4)</f>
        <v>8</v>
      </c>
      <c r="B1536" s="111" t="str">
        <f>IF('Data Entry'!B1541="","",'Data Entry'!B1541)</f>
        <v/>
      </c>
      <c r="C1536" s="111" t="str">
        <f>IF('Data Entry'!C1541="","",'Data Entry'!C1541)</f>
        <v/>
      </c>
      <c r="D1536" s="114" t="str">
        <f>IF('Data Entry'!D1541="","",'Data Entry'!D1541)</f>
        <v/>
      </c>
      <c r="E1536" s="111" t="str">
        <f>IF('Data Entry'!E1541="","",UPPER('Data Entry'!E1541))</f>
        <v/>
      </c>
      <c r="F1536" s="111"/>
      <c r="G1536" s="111" t="str">
        <f>IF('Data Entry'!F1541="","",UPPER('Data Entry'!F1541))</f>
        <v/>
      </c>
      <c r="H1536" s="111"/>
      <c r="I1536" s="111"/>
      <c r="J1536" s="111"/>
      <c r="K1536" s="111" t="str">
        <f>IF('Data Entry'!G1541="","",'Data Entry'!G1541)</f>
        <v/>
      </c>
      <c r="L1536" s="111" t="str">
        <f>IF('Data Entry'!H1541="","",'Data Entry'!H1541)</f>
        <v/>
      </c>
      <c r="M1536" s="111"/>
      <c r="N1536" s="111"/>
      <c r="O1536" s="111"/>
      <c r="P1536" s="111"/>
      <c r="Q1536" s="111"/>
      <c r="R1536" s="111"/>
      <c r="S1536" s="111"/>
      <c r="T1536" s="111"/>
      <c r="U1536" s="111"/>
      <c r="V1536" s="111"/>
      <c r="W1536" s="111"/>
      <c r="X1536" s="111"/>
      <c r="Y1536" s="111"/>
      <c r="Z1536" s="111"/>
      <c r="AA1536" s="111"/>
      <c r="AB1536" s="111"/>
      <c r="AC1536" s="111"/>
      <c r="AD1536" s="111"/>
      <c r="AE1536" s="112"/>
      <c r="AF1536" s="68" t="str">
        <f>IF(AK1536="","",IF(AK1536&gt;0,COUNT($AG$2:AG1536),""))</f>
        <v/>
      </c>
      <c r="AG1536" s="113">
        <f t="shared" si="739"/>
        <v>8</v>
      </c>
      <c r="AH1536" s="113" t="str">
        <f t="shared" si="740"/>
        <v/>
      </c>
      <c r="AI1536" s="113" t="str">
        <f t="shared" si="741"/>
        <v/>
      </c>
      <c r="AJ1536" s="113" t="str">
        <f t="shared" si="742"/>
        <v/>
      </c>
      <c r="AK1536" s="113" t="str">
        <f t="shared" si="743"/>
        <v/>
      </c>
      <c r="AL1536" s="113">
        <f t="shared" si="744"/>
        <v>0</v>
      </c>
      <c r="AM1536" s="113" t="str">
        <f t="shared" si="745"/>
        <v/>
      </c>
      <c r="AN1536" s="113">
        <f t="shared" si="746"/>
        <v>0</v>
      </c>
      <c r="AO1536" s="113">
        <f t="shared" si="747"/>
        <v>0</v>
      </c>
      <c r="AP1536" s="113">
        <f t="shared" si="748"/>
        <v>0</v>
      </c>
      <c r="AQ1536" s="113" t="str">
        <f t="shared" si="749"/>
        <v/>
      </c>
      <c r="AR1536" s="113" t="str">
        <f t="shared" si="750"/>
        <v/>
      </c>
      <c r="AS1536" s="113">
        <f t="shared" si="751"/>
        <v>0</v>
      </c>
      <c r="AT1536" s="113">
        <f t="shared" si="752"/>
        <v>0</v>
      </c>
      <c r="AU1536" s="113">
        <f t="shared" si="753"/>
        <v>0</v>
      </c>
      <c r="AV1536" s="113">
        <f t="shared" si="754"/>
        <v>0</v>
      </c>
      <c r="AX1536" s="68" t="str">
        <f>IF(BC1536="","",IF(BC1536&gt;0,COUNT($AY$2:AY1536),""))</f>
        <v/>
      </c>
      <c r="AY1536" s="113" t="str">
        <f t="shared" si="755"/>
        <v/>
      </c>
      <c r="AZ1536" s="113" t="str">
        <f t="shared" si="756"/>
        <v/>
      </c>
      <c r="BA1536" s="113" t="str">
        <f t="shared" si="757"/>
        <v/>
      </c>
      <c r="BB1536" s="113" t="str">
        <f t="shared" si="758"/>
        <v/>
      </c>
      <c r="BC1536" s="113" t="str">
        <f t="shared" si="759"/>
        <v/>
      </c>
      <c r="BD1536" s="113" t="str">
        <f t="shared" si="760"/>
        <v/>
      </c>
      <c r="BE1536" s="113" t="str">
        <f t="shared" si="761"/>
        <v/>
      </c>
      <c r="BF1536" s="113" t="str">
        <f t="shared" si="762"/>
        <v/>
      </c>
      <c r="BG1536" s="113" t="str">
        <f t="shared" si="763"/>
        <v/>
      </c>
      <c r="BH1536" s="113" t="str">
        <f t="shared" si="764"/>
        <v/>
      </c>
      <c r="BI1536" s="113" t="str">
        <f t="shared" si="765"/>
        <v/>
      </c>
      <c r="BJ1536" s="113" t="str">
        <f t="shared" si="766"/>
        <v/>
      </c>
      <c r="BK1536" s="113" t="str">
        <f t="shared" si="767"/>
        <v/>
      </c>
      <c r="BL1536" s="113" t="str">
        <f t="shared" si="768"/>
        <v/>
      </c>
      <c r="BM1536" s="113" t="str">
        <f t="shared" si="769"/>
        <v/>
      </c>
      <c r="BN1536" s="113" t="str">
        <f t="shared" si="770"/>
        <v/>
      </c>
    </row>
    <row r="1537" spans="1:66">
      <c r="A1537" s="111">
        <f>IF('Data Entry'!$H$4="","",'Data Entry'!$H$4)</f>
        <v>8</v>
      </c>
      <c r="B1537" s="111" t="str">
        <f>IF('Data Entry'!B1542="","",'Data Entry'!B1542)</f>
        <v/>
      </c>
      <c r="C1537" s="111" t="str">
        <f>IF('Data Entry'!C1542="","",'Data Entry'!C1542)</f>
        <v/>
      </c>
      <c r="D1537" s="114" t="str">
        <f>IF('Data Entry'!D1542="","",'Data Entry'!D1542)</f>
        <v/>
      </c>
      <c r="E1537" s="111" t="str">
        <f>IF('Data Entry'!E1542="","",UPPER('Data Entry'!E1542))</f>
        <v/>
      </c>
      <c r="F1537" s="111"/>
      <c r="G1537" s="111" t="str">
        <f>IF('Data Entry'!F1542="","",UPPER('Data Entry'!F1542))</f>
        <v/>
      </c>
      <c r="H1537" s="111"/>
      <c r="I1537" s="111"/>
      <c r="J1537" s="111"/>
      <c r="K1537" s="111" t="str">
        <f>IF('Data Entry'!G1542="","",'Data Entry'!G1542)</f>
        <v/>
      </c>
      <c r="L1537" s="111" t="str">
        <f>IF('Data Entry'!H1542="","",'Data Entry'!H1542)</f>
        <v/>
      </c>
      <c r="M1537" s="111"/>
      <c r="N1537" s="111"/>
      <c r="O1537" s="111"/>
      <c r="P1537" s="111"/>
      <c r="Q1537" s="111"/>
      <c r="R1537" s="111"/>
      <c r="S1537" s="111"/>
      <c r="T1537" s="111"/>
      <c r="U1537" s="111"/>
      <c r="V1537" s="111"/>
      <c r="W1537" s="111"/>
      <c r="X1537" s="111"/>
      <c r="Y1537" s="111"/>
      <c r="Z1537" s="111"/>
      <c r="AA1537" s="111"/>
      <c r="AB1537" s="111"/>
      <c r="AC1537" s="111"/>
      <c r="AD1537" s="111"/>
      <c r="AE1537" s="112"/>
      <c r="AF1537" s="68" t="str">
        <f>IF(AK1537="","",IF(AK1537&gt;0,COUNT($AG$2:AG1537),""))</f>
        <v/>
      </c>
      <c r="AG1537" s="113">
        <f t="shared" si="739"/>
        <v>8</v>
      </c>
      <c r="AH1537" s="113" t="str">
        <f t="shared" si="740"/>
        <v/>
      </c>
      <c r="AI1537" s="113" t="str">
        <f t="shared" si="741"/>
        <v/>
      </c>
      <c r="AJ1537" s="113" t="str">
        <f t="shared" si="742"/>
        <v/>
      </c>
      <c r="AK1537" s="113" t="str">
        <f t="shared" si="743"/>
        <v/>
      </c>
      <c r="AL1537" s="113">
        <f t="shared" si="744"/>
        <v>0</v>
      </c>
      <c r="AM1537" s="113" t="str">
        <f t="shared" si="745"/>
        <v/>
      </c>
      <c r="AN1537" s="113">
        <f t="shared" si="746"/>
        <v>0</v>
      </c>
      <c r="AO1537" s="113">
        <f t="shared" si="747"/>
        <v>0</v>
      </c>
      <c r="AP1537" s="113">
        <f t="shared" si="748"/>
        <v>0</v>
      </c>
      <c r="AQ1537" s="113" t="str">
        <f t="shared" si="749"/>
        <v/>
      </c>
      <c r="AR1537" s="113" t="str">
        <f t="shared" si="750"/>
        <v/>
      </c>
      <c r="AS1537" s="113">
        <f t="shared" si="751"/>
        <v>0</v>
      </c>
      <c r="AT1537" s="113">
        <f t="shared" si="752"/>
        <v>0</v>
      </c>
      <c r="AU1537" s="113">
        <f t="shared" si="753"/>
        <v>0</v>
      </c>
      <c r="AV1537" s="113">
        <f t="shared" si="754"/>
        <v>0</v>
      </c>
      <c r="AX1537" s="68" t="str">
        <f>IF(BC1537="","",IF(BC1537&gt;0,COUNT($AY$2:AY1537),""))</f>
        <v/>
      </c>
      <c r="AY1537" s="113" t="str">
        <f t="shared" si="755"/>
        <v/>
      </c>
      <c r="AZ1537" s="113" t="str">
        <f t="shared" si="756"/>
        <v/>
      </c>
      <c r="BA1537" s="113" t="str">
        <f t="shared" si="757"/>
        <v/>
      </c>
      <c r="BB1537" s="113" t="str">
        <f t="shared" si="758"/>
        <v/>
      </c>
      <c r="BC1537" s="113" t="str">
        <f t="shared" si="759"/>
        <v/>
      </c>
      <c r="BD1537" s="113" t="str">
        <f t="shared" si="760"/>
        <v/>
      </c>
      <c r="BE1537" s="113" t="str">
        <f t="shared" si="761"/>
        <v/>
      </c>
      <c r="BF1537" s="113" t="str">
        <f t="shared" si="762"/>
        <v/>
      </c>
      <c r="BG1537" s="113" t="str">
        <f t="shared" si="763"/>
        <v/>
      </c>
      <c r="BH1537" s="113" t="str">
        <f t="shared" si="764"/>
        <v/>
      </c>
      <c r="BI1537" s="113" t="str">
        <f t="shared" si="765"/>
        <v/>
      </c>
      <c r="BJ1537" s="113" t="str">
        <f t="shared" si="766"/>
        <v/>
      </c>
      <c r="BK1537" s="113" t="str">
        <f t="shared" si="767"/>
        <v/>
      </c>
      <c r="BL1537" s="113" t="str">
        <f t="shared" si="768"/>
        <v/>
      </c>
      <c r="BM1537" s="113" t="str">
        <f t="shared" si="769"/>
        <v/>
      </c>
      <c r="BN1537" s="113" t="str">
        <f t="shared" si="770"/>
        <v/>
      </c>
    </row>
    <row r="1538" spans="1:66">
      <c r="A1538" s="111">
        <f>IF('Data Entry'!$H$4="","",'Data Entry'!$H$4)</f>
        <v>8</v>
      </c>
      <c r="B1538" s="111" t="str">
        <f>IF('Data Entry'!B1543="","",'Data Entry'!B1543)</f>
        <v/>
      </c>
      <c r="C1538" s="111" t="str">
        <f>IF('Data Entry'!C1543="","",'Data Entry'!C1543)</f>
        <v/>
      </c>
      <c r="D1538" s="114" t="str">
        <f>IF('Data Entry'!D1543="","",'Data Entry'!D1543)</f>
        <v/>
      </c>
      <c r="E1538" s="111" t="str">
        <f>IF('Data Entry'!E1543="","",UPPER('Data Entry'!E1543))</f>
        <v/>
      </c>
      <c r="F1538" s="111"/>
      <c r="G1538" s="111" t="str">
        <f>IF('Data Entry'!F1543="","",UPPER('Data Entry'!F1543))</f>
        <v/>
      </c>
      <c r="H1538" s="111"/>
      <c r="I1538" s="111"/>
      <c r="J1538" s="111"/>
      <c r="K1538" s="111" t="str">
        <f>IF('Data Entry'!G1543="","",'Data Entry'!G1543)</f>
        <v/>
      </c>
      <c r="L1538" s="111" t="str">
        <f>IF('Data Entry'!H1543="","",'Data Entry'!H1543)</f>
        <v/>
      </c>
      <c r="M1538" s="111"/>
      <c r="N1538" s="111"/>
      <c r="O1538" s="111"/>
      <c r="P1538" s="111"/>
      <c r="Q1538" s="111"/>
      <c r="R1538" s="111"/>
      <c r="S1538" s="111"/>
      <c r="T1538" s="111"/>
      <c r="U1538" s="111"/>
      <c r="V1538" s="111"/>
      <c r="W1538" s="111"/>
      <c r="X1538" s="111"/>
      <c r="Y1538" s="111"/>
      <c r="Z1538" s="111"/>
      <c r="AA1538" s="111"/>
      <c r="AB1538" s="111"/>
      <c r="AC1538" s="111"/>
      <c r="AD1538" s="111"/>
      <c r="AE1538" s="112"/>
      <c r="AF1538" s="68" t="str">
        <f>IF(AK1538="","",IF(AK1538&gt;0,COUNT($AG$2:AG1538),""))</f>
        <v/>
      </c>
      <c r="AG1538" s="113">
        <f t="shared" si="739"/>
        <v>8</v>
      </c>
      <c r="AH1538" s="113" t="str">
        <f t="shared" si="740"/>
        <v/>
      </c>
      <c r="AI1538" s="113" t="str">
        <f t="shared" si="741"/>
        <v/>
      </c>
      <c r="AJ1538" s="113" t="str">
        <f t="shared" si="742"/>
        <v/>
      </c>
      <c r="AK1538" s="113" t="str">
        <f t="shared" si="743"/>
        <v/>
      </c>
      <c r="AL1538" s="113">
        <f t="shared" si="744"/>
        <v>0</v>
      </c>
      <c r="AM1538" s="113" t="str">
        <f t="shared" si="745"/>
        <v/>
      </c>
      <c r="AN1538" s="113">
        <f t="shared" si="746"/>
        <v>0</v>
      </c>
      <c r="AO1538" s="113">
        <f t="shared" si="747"/>
        <v>0</v>
      </c>
      <c r="AP1538" s="113">
        <f t="shared" si="748"/>
        <v>0</v>
      </c>
      <c r="AQ1538" s="113" t="str">
        <f t="shared" si="749"/>
        <v/>
      </c>
      <c r="AR1538" s="113" t="str">
        <f t="shared" si="750"/>
        <v/>
      </c>
      <c r="AS1538" s="113">
        <f t="shared" si="751"/>
        <v>0</v>
      </c>
      <c r="AT1538" s="113">
        <f t="shared" si="752"/>
        <v>0</v>
      </c>
      <c r="AU1538" s="113">
        <f t="shared" si="753"/>
        <v>0</v>
      </c>
      <c r="AV1538" s="113">
        <f t="shared" si="754"/>
        <v>0</v>
      </c>
      <c r="AX1538" s="68" t="str">
        <f>IF(BC1538="","",IF(BC1538&gt;0,COUNT($AY$2:AY1538),""))</f>
        <v/>
      </c>
      <c r="AY1538" s="113" t="str">
        <f t="shared" si="755"/>
        <v/>
      </c>
      <c r="AZ1538" s="113" t="str">
        <f t="shared" si="756"/>
        <v/>
      </c>
      <c r="BA1538" s="113" t="str">
        <f t="shared" si="757"/>
        <v/>
      </c>
      <c r="BB1538" s="113" t="str">
        <f t="shared" si="758"/>
        <v/>
      </c>
      <c r="BC1538" s="113" t="str">
        <f t="shared" si="759"/>
        <v/>
      </c>
      <c r="BD1538" s="113" t="str">
        <f t="shared" si="760"/>
        <v/>
      </c>
      <c r="BE1538" s="113" t="str">
        <f t="shared" si="761"/>
        <v/>
      </c>
      <c r="BF1538" s="113" t="str">
        <f t="shared" si="762"/>
        <v/>
      </c>
      <c r="BG1538" s="113" t="str">
        <f t="shared" si="763"/>
        <v/>
      </c>
      <c r="BH1538" s="113" t="str">
        <f t="shared" si="764"/>
        <v/>
      </c>
      <c r="BI1538" s="113" t="str">
        <f t="shared" si="765"/>
        <v/>
      </c>
      <c r="BJ1538" s="113" t="str">
        <f t="shared" si="766"/>
        <v/>
      </c>
      <c r="BK1538" s="113" t="str">
        <f t="shared" si="767"/>
        <v/>
      </c>
      <c r="BL1538" s="113" t="str">
        <f t="shared" si="768"/>
        <v/>
      </c>
      <c r="BM1538" s="113" t="str">
        <f t="shared" si="769"/>
        <v/>
      </c>
      <c r="BN1538" s="113" t="str">
        <f t="shared" si="770"/>
        <v/>
      </c>
    </row>
    <row r="1539" spans="1:66">
      <c r="A1539" s="111">
        <f>IF('Data Entry'!$H$4="","",'Data Entry'!$H$4)</f>
        <v>8</v>
      </c>
      <c r="B1539" s="111" t="str">
        <f>IF('Data Entry'!B1544="","",'Data Entry'!B1544)</f>
        <v/>
      </c>
      <c r="C1539" s="111" t="str">
        <f>IF('Data Entry'!C1544="","",'Data Entry'!C1544)</f>
        <v/>
      </c>
      <c r="D1539" s="114" t="str">
        <f>IF('Data Entry'!D1544="","",'Data Entry'!D1544)</f>
        <v/>
      </c>
      <c r="E1539" s="111" t="str">
        <f>IF('Data Entry'!E1544="","",UPPER('Data Entry'!E1544))</f>
        <v/>
      </c>
      <c r="F1539" s="111"/>
      <c r="G1539" s="111" t="str">
        <f>IF('Data Entry'!F1544="","",UPPER('Data Entry'!F1544))</f>
        <v/>
      </c>
      <c r="H1539" s="111"/>
      <c r="I1539" s="111"/>
      <c r="J1539" s="111"/>
      <c r="K1539" s="111" t="str">
        <f>IF('Data Entry'!G1544="","",'Data Entry'!G1544)</f>
        <v/>
      </c>
      <c r="L1539" s="111" t="str">
        <f>IF('Data Entry'!H1544="","",'Data Entry'!H1544)</f>
        <v/>
      </c>
      <c r="M1539" s="111"/>
      <c r="N1539" s="111"/>
      <c r="O1539" s="111"/>
      <c r="P1539" s="111"/>
      <c r="Q1539" s="111"/>
      <c r="R1539" s="111"/>
      <c r="S1539" s="111"/>
      <c r="T1539" s="111"/>
      <c r="U1539" s="111"/>
      <c r="V1539" s="111"/>
      <c r="W1539" s="111"/>
      <c r="X1539" s="111"/>
      <c r="Y1539" s="111"/>
      <c r="Z1539" s="111"/>
      <c r="AA1539" s="111"/>
      <c r="AB1539" s="111"/>
      <c r="AC1539" s="111"/>
      <c r="AD1539" s="111"/>
      <c r="AE1539" s="112"/>
      <c r="AF1539" s="68" t="str">
        <f>IF(AK1539="","",IF(AK1539&gt;0,COUNT($AG$2:AG1539),""))</f>
        <v/>
      </c>
      <c r="AG1539" s="113">
        <f t="shared" ref="AG1539:AG1602" si="771">IF(AND($AJ$1=8,$A1539=8),A1539,"")</f>
        <v>8</v>
      </c>
      <c r="AH1539" s="113" t="str">
        <f t="shared" ref="AH1539:AH1602" si="772">IF(AND($AJ$1=8,$A1539=8),B1539,"")</f>
        <v/>
      </c>
      <c r="AI1539" s="113" t="str">
        <f t="shared" ref="AI1539:AI1602" si="773">IF(AND($AJ$1=8,$A1539=8),C1539,"")</f>
        <v/>
      </c>
      <c r="AJ1539" s="113" t="str">
        <f t="shared" ref="AJ1539:AJ1602" si="774">IF(AND($AJ$1=8,$A1539=8),D1539,"")</f>
        <v/>
      </c>
      <c r="AK1539" s="113" t="str">
        <f t="shared" ref="AK1539:AK1602" si="775">IF(AND($AJ$1=8,$A1539=8),E1539,"")</f>
        <v/>
      </c>
      <c r="AL1539" s="113">
        <f t="shared" ref="AL1539:AL1602" si="776">IF(AND($AJ$1=8,$A1539=8),F1539,"")</f>
        <v>0</v>
      </c>
      <c r="AM1539" s="113" t="str">
        <f t="shared" ref="AM1539:AM1602" si="777">IF(AND($AJ$1=8,$A1539=8),G1539,"")</f>
        <v/>
      </c>
      <c r="AN1539" s="113">
        <f t="shared" ref="AN1539:AN1602" si="778">IF(AND($AJ$1=8,$A1539=8),H1539,"")</f>
        <v>0</v>
      </c>
      <c r="AO1539" s="113">
        <f t="shared" ref="AO1539:AO1602" si="779">IF(AND($AJ$1=8,$A1539=8),I1539,"")</f>
        <v>0</v>
      </c>
      <c r="AP1539" s="113">
        <f t="shared" ref="AP1539:AP1602" si="780">IF(AND($AJ$1=8,$A1539=8),J1539,"")</f>
        <v>0</v>
      </c>
      <c r="AQ1539" s="113" t="str">
        <f t="shared" ref="AQ1539:AQ1602" si="781">IF(AND($AJ$1=8,$A1539=8),K1539,"")</f>
        <v/>
      </c>
      <c r="AR1539" s="113" t="str">
        <f t="shared" ref="AR1539:AR1602" si="782">IF(AND($AJ$1=8,$A1539=8),L1539,"")</f>
        <v/>
      </c>
      <c r="AS1539" s="113">
        <f t="shared" ref="AS1539:AS1602" si="783">IF(AND($AJ$1=8,$A1539=8),M1539,"")</f>
        <v>0</v>
      </c>
      <c r="AT1539" s="113">
        <f t="shared" ref="AT1539:AT1602" si="784">IF(AND($AJ$1=8,$A1539=8),N1539,"")</f>
        <v>0</v>
      </c>
      <c r="AU1539" s="113">
        <f t="shared" ref="AU1539:AU1602" si="785">IF(AND($AJ$1=8,$A1539=8),O1539,"")</f>
        <v>0</v>
      </c>
      <c r="AV1539" s="113">
        <f t="shared" ref="AV1539:AV1602" si="786">IF(AND($AJ$1=8,$A1539=8),P1539,"")</f>
        <v>0</v>
      </c>
      <c r="AX1539" s="68" t="str">
        <f>IF(BC1539="","",IF(BC1539&gt;0,COUNT($AY$2:AY1539),""))</f>
        <v/>
      </c>
      <c r="AY1539" s="113" t="str">
        <f t="shared" ref="AY1539:AY1602" si="787">IF(AND($BB$1=8,$A1539=8,$BC$1=B1539),A1539,"")</f>
        <v/>
      </c>
      <c r="AZ1539" s="113" t="str">
        <f t="shared" ref="AZ1539:AZ1602" si="788">IF(AND($BB$1=8,$A1539=8,$BC$1=$B1539),B1539,"")</f>
        <v/>
      </c>
      <c r="BA1539" s="113" t="str">
        <f t="shared" ref="BA1539:BA1602" si="789">IF(AND($BB$1=8,$A1539=8,$BC$1=$B1539),C1539,"")</f>
        <v/>
      </c>
      <c r="BB1539" s="113" t="str">
        <f t="shared" ref="BB1539:BB1602" si="790">IF(AND($BB$1=8,$A1539=8,$BC$1=$B1539),D1539,"")</f>
        <v/>
      </c>
      <c r="BC1539" s="113" t="str">
        <f t="shared" ref="BC1539:BC1602" si="791">IF(AND($BB$1=8,$A1539=8,$BC$1=$B1539),E1539,"")</f>
        <v/>
      </c>
      <c r="BD1539" s="113" t="str">
        <f t="shared" ref="BD1539:BD1602" si="792">IF(AND($BB$1=8,$A1539=8,$BC$1=$B1539),F1539,"")</f>
        <v/>
      </c>
      <c r="BE1539" s="113" t="str">
        <f t="shared" ref="BE1539:BE1602" si="793">IF(AND($BB$1=8,$A1539=8,$BC$1=$B1539),G1539,"")</f>
        <v/>
      </c>
      <c r="BF1539" s="113" t="str">
        <f t="shared" ref="BF1539:BF1602" si="794">IF(AND($BB$1=8,$A1539=8,$BC$1=$B1539),H1539,"")</f>
        <v/>
      </c>
      <c r="BG1539" s="113" t="str">
        <f t="shared" ref="BG1539:BG1602" si="795">IF(AND($BB$1=8,$A1539=8,$BC$1=$B1539),I1539,"")</f>
        <v/>
      </c>
      <c r="BH1539" s="113" t="str">
        <f t="shared" ref="BH1539:BH1602" si="796">IF(AND($BB$1=8,$A1539=8,$BC$1=$B1539),J1539,"")</f>
        <v/>
      </c>
      <c r="BI1539" s="113" t="str">
        <f t="shared" ref="BI1539:BI1602" si="797">IF(AND($BB$1=8,$A1539=8,$BC$1=$B1539),K1539,"")</f>
        <v/>
      </c>
      <c r="BJ1539" s="113" t="str">
        <f t="shared" ref="BJ1539:BJ1602" si="798">IF(AND($BB$1=8,$A1539=8,$BC$1=$B1539),L1539,"")</f>
        <v/>
      </c>
      <c r="BK1539" s="113" t="str">
        <f t="shared" ref="BK1539:BK1602" si="799">IF(AND($BB$1=8,$A1539=8,$BC$1=$B1539),M1539,"")</f>
        <v/>
      </c>
      <c r="BL1539" s="113" t="str">
        <f t="shared" ref="BL1539:BL1602" si="800">IF(AND($BB$1=8,$A1539=8,$BC$1=$B1539),N1539,"")</f>
        <v/>
      </c>
      <c r="BM1539" s="113" t="str">
        <f t="shared" ref="BM1539:BM1602" si="801">IF(AND($BB$1=8,$A1539=8,$BC$1=$B1539),O1539,"")</f>
        <v/>
      </c>
      <c r="BN1539" s="113" t="str">
        <f t="shared" ref="BN1539:BN1602" si="802">IF(AND($BB$1=8,$A1539=8,$BC$1=$B1539),P1539,"")</f>
        <v/>
      </c>
    </row>
    <row r="1540" spans="1:66">
      <c r="A1540" s="111">
        <f>IF('Data Entry'!$H$4="","",'Data Entry'!$H$4)</f>
        <v>8</v>
      </c>
      <c r="B1540" s="111" t="str">
        <f>IF('Data Entry'!B1545="","",'Data Entry'!B1545)</f>
        <v/>
      </c>
      <c r="C1540" s="111" t="str">
        <f>IF('Data Entry'!C1545="","",'Data Entry'!C1545)</f>
        <v/>
      </c>
      <c r="D1540" s="114" t="str">
        <f>IF('Data Entry'!D1545="","",'Data Entry'!D1545)</f>
        <v/>
      </c>
      <c r="E1540" s="111" t="str">
        <f>IF('Data Entry'!E1545="","",UPPER('Data Entry'!E1545))</f>
        <v/>
      </c>
      <c r="F1540" s="111"/>
      <c r="G1540" s="111" t="str">
        <f>IF('Data Entry'!F1545="","",UPPER('Data Entry'!F1545))</f>
        <v/>
      </c>
      <c r="H1540" s="111"/>
      <c r="I1540" s="111"/>
      <c r="J1540" s="111"/>
      <c r="K1540" s="111" t="str">
        <f>IF('Data Entry'!G1545="","",'Data Entry'!G1545)</f>
        <v/>
      </c>
      <c r="L1540" s="111" t="str">
        <f>IF('Data Entry'!H1545="","",'Data Entry'!H1545)</f>
        <v/>
      </c>
      <c r="M1540" s="111"/>
      <c r="N1540" s="111"/>
      <c r="O1540" s="111"/>
      <c r="P1540" s="111"/>
      <c r="Q1540" s="111"/>
      <c r="R1540" s="111"/>
      <c r="S1540" s="111"/>
      <c r="T1540" s="111"/>
      <c r="U1540" s="111"/>
      <c r="V1540" s="111"/>
      <c r="W1540" s="111"/>
      <c r="X1540" s="111"/>
      <c r="Y1540" s="111"/>
      <c r="Z1540" s="111"/>
      <c r="AA1540" s="111"/>
      <c r="AB1540" s="111"/>
      <c r="AC1540" s="111"/>
      <c r="AD1540" s="111"/>
      <c r="AE1540" s="112"/>
      <c r="AF1540" s="68" t="str">
        <f>IF(AK1540="","",IF(AK1540&gt;0,COUNT($AG$2:AG1540),""))</f>
        <v/>
      </c>
      <c r="AG1540" s="113">
        <f t="shared" si="771"/>
        <v>8</v>
      </c>
      <c r="AH1540" s="113" t="str">
        <f t="shared" si="772"/>
        <v/>
      </c>
      <c r="AI1540" s="113" t="str">
        <f t="shared" si="773"/>
        <v/>
      </c>
      <c r="AJ1540" s="113" t="str">
        <f t="shared" si="774"/>
        <v/>
      </c>
      <c r="AK1540" s="113" t="str">
        <f t="shared" si="775"/>
        <v/>
      </c>
      <c r="AL1540" s="113">
        <f t="shared" si="776"/>
        <v>0</v>
      </c>
      <c r="AM1540" s="113" t="str">
        <f t="shared" si="777"/>
        <v/>
      </c>
      <c r="AN1540" s="113">
        <f t="shared" si="778"/>
        <v>0</v>
      </c>
      <c r="AO1540" s="113">
        <f t="shared" si="779"/>
        <v>0</v>
      </c>
      <c r="AP1540" s="113">
        <f t="shared" si="780"/>
        <v>0</v>
      </c>
      <c r="AQ1540" s="113" t="str">
        <f t="shared" si="781"/>
        <v/>
      </c>
      <c r="AR1540" s="113" t="str">
        <f t="shared" si="782"/>
        <v/>
      </c>
      <c r="AS1540" s="113">
        <f t="shared" si="783"/>
        <v>0</v>
      </c>
      <c r="AT1540" s="113">
        <f t="shared" si="784"/>
        <v>0</v>
      </c>
      <c r="AU1540" s="113">
        <f t="shared" si="785"/>
        <v>0</v>
      </c>
      <c r="AV1540" s="113">
        <f t="shared" si="786"/>
        <v>0</v>
      </c>
      <c r="AX1540" s="68" t="str">
        <f>IF(BC1540="","",IF(BC1540&gt;0,COUNT($AY$2:AY1540),""))</f>
        <v/>
      </c>
      <c r="AY1540" s="113" t="str">
        <f t="shared" si="787"/>
        <v/>
      </c>
      <c r="AZ1540" s="113" t="str">
        <f t="shared" si="788"/>
        <v/>
      </c>
      <c r="BA1540" s="113" t="str">
        <f t="shared" si="789"/>
        <v/>
      </c>
      <c r="BB1540" s="113" t="str">
        <f t="shared" si="790"/>
        <v/>
      </c>
      <c r="BC1540" s="113" t="str">
        <f t="shared" si="791"/>
        <v/>
      </c>
      <c r="BD1540" s="113" t="str">
        <f t="shared" si="792"/>
        <v/>
      </c>
      <c r="BE1540" s="113" t="str">
        <f t="shared" si="793"/>
        <v/>
      </c>
      <c r="BF1540" s="113" t="str">
        <f t="shared" si="794"/>
        <v/>
      </c>
      <c r="BG1540" s="113" t="str">
        <f t="shared" si="795"/>
        <v/>
      </c>
      <c r="BH1540" s="113" t="str">
        <f t="shared" si="796"/>
        <v/>
      </c>
      <c r="BI1540" s="113" t="str">
        <f t="shared" si="797"/>
        <v/>
      </c>
      <c r="BJ1540" s="113" t="str">
        <f t="shared" si="798"/>
        <v/>
      </c>
      <c r="BK1540" s="113" t="str">
        <f t="shared" si="799"/>
        <v/>
      </c>
      <c r="BL1540" s="113" t="str">
        <f t="shared" si="800"/>
        <v/>
      </c>
      <c r="BM1540" s="113" t="str">
        <f t="shared" si="801"/>
        <v/>
      </c>
      <c r="BN1540" s="113" t="str">
        <f t="shared" si="802"/>
        <v/>
      </c>
    </row>
    <row r="1541" spans="1:66">
      <c r="A1541" s="111">
        <f>IF('Data Entry'!$H$4="","",'Data Entry'!$H$4)</f>
        <v>8</v>
      </c>
      <c r="B1541" s="111" t="str">
        <f>IF('Data Entry'!B1546="","",'Data Entry'!B1546)</f>
        <v/>
      </c>
      <c r="C1541" s="111" t="str">
        <f>IF('Data Entry'!C1546="","",'Data Entry'!C1546)</f>
        <v/>
      </c>
      <c r="D1541" s="114" t="str">
        <f>IF('Data Entry'!D1546="","",'Data Entry'!D1546)</f>
        <v/>
      </c>
      <c r="E1541" s="111" t="str">
        <f>IF('Data Entry'!E1546="","",UPPER('Data Entry'!E1546))</f>
        <v/>
      </c>
      <c r="F1541" s="111"/>
      <c r="G1541" s="111" t="str">
        <f>IF('Data Entry'!F1546="","",UPPER('Data Entry'!F1546))</f>
        <v/>
      </c>
      <c r="H1541" s="111"/>
      <c r="I1541" s="111"/>
      <c r="J1541" s="111"/>
      <c r="K1541" s="111" t="str">
        <f>IF('Data Entry'!G1546="","",'Data Entry'!G1546)</f>
        <v/>
      </c>
      <c r="L1541" s="111" t="str">
        <f>IF('Data Entry'!H1546="","",'Data Entry'!H1546)</f>
        <v/>
      </c>
      <c r="M1541" s="111"/>
      <c r="N1541" s="111"/>
      <c r="O1541" s="111"/>
      <c r="P1541" s="111"/>
      <c r="Q1541" s="111"/>
      <c r="R1541" s="111"/>
      <c r="S1541" s="111"/>
      <c r="T1541" s="111"/>
      <c r="U1541" s="111"/>
      <c r="V1541" s="111"/>
      <c r="W1541" s="111"/>
      <c r="X1541" s="111"/>
      <c r="Y1541" s="111"/>
      <c r="Z1541" s="111"/>
      <c r="AA1541" s="111"/>
      <c r="AB1541" s="111"/>
      <c r="AC1541" s="111"/>
      <c r="AD1541" s="111"/>
      <c r="AE1541" s="112"/>
      <c r="AF1541" s="68" t="str">
        <f>IF(AK1541="","",IF(AK1541&gt;0,COUNT($AG$2:AG1541),""))</f>
        <v/>
      </c>
      <c r="AG1541" s="113">
        <f t="shared" si="771"/>
        <v>8</v>
      </c>
      <c r="AH1541" s="113" t="str">
        <f t="shared" si="772"/>
        <v/>
      </c>
      <c r="AI1541" s="113" t="str">
        <f t="shared" si="773"/>
        <v/>
      </c>
      <c r="AJ1541" s="113" t="str">
        <f t="shared" si="774"/>
        <v/>
      </c>
      <c r="AK1541" s="113" t="str">
        <f t="shared" si="775"/>
        <v/>
      </c>
      <c r="AL1541" s="113">
        <f t="shared" si="776"/>
        <v>0</v>
      </c>
      <c r="AM1541" s="113" t="str">
        <f t="shared" si="777"/>
        <v/>
      </c>
      <c r="AN1541" s="113">
        <f t="shared" si="778"/>
        <v>0</v>
      </c>
      <c r="AO1541" s="113">
        <f t="shared" si="779"/>
        <v>0</v>
      </c>
      <c r="AP1541" s="113">
        <f t="shared" si="780"/>
        <v>0</v>
      </c>
      <c r="AQ1541" s="113" t="str">
        <f t="shared" si="781"/>
        <v/>
      </c>
      <c r="AR1541" s="113" t="str">
        <f t="shared" si="782"/>
        <v/>
      </c>
      <c r="AS1541" s="113">
        <f t="shared" si="783"/>
        <v>0</v>
      </c>
      <c r="AT1541" s="113">
        <f t="shared" si="784"/>
        <v>0</v>
      </c>
      <c r="AU1541" s="113">
        <f t="shared" si="785"/>
        <v>0</v>
      </c>
      <c r="AV1541" s="113">
        <f t="shared" si="786"/>
        <v>0</v>
      </c>
      <c r="AX1541" s="68" t="str">
        <f>IF(BC1541="","",IF(BC1541&gt;0,COUNT($AY$2:AY1541),""))</f>
        <v/>
      </c>
      <c r="AY1541" s="113" t="str">
        <f t="shared" si="787"/>
        <v/>
      </c>
      <c r="AZ1541" s="113" t="str">
        <f t="shared" si="788"/>
        <v/>
      </c>
      <c r="BA1541" s="113" t="str">
        <f t="shared" si="789"/>
        <v/>
      </c>
      <c r="BB1541" s="113" t="str">
        <f t="shared" si="790"/>
        <v/>
      </c>
      <c r="BC1541" s="113" t="str">
        <f t="shared" si="791"/>
        <v/>
      </c>
      <c r="BD1541" s="113" t="str">
        <f t="shared" si="792"/>
        <v/>
      </c>
      <c r="BE1541" s="113" t="str">
        <f t="shared" si="793"/>
        <v/>
      </c>
      <c r="BF1541" s="113" t="str">
        <f t="shared" si="794"/>
        <v/>
      </c>
      <c r="BG1541" s="113" t="str">
        <f t="shared" si="795"/>
        <v/>
      </c>
      <c r="BH1541" s="113" t="str">
        <f t="shared" si="796"/>
        <v/>
      </c>
      <c r="BI1541" s="113" t="str">
        <f t="shared" si="797"/>
        <v/>
      </c>
      <c r="BJ1541" s="113" t="str">
        <f t="shared" si="798"/>
        <v/>
      </c>
      <c r="BK1541" s="113" t="str">
        <f t="shared" si="799"/>
        <v/>
      </c>
      <c r="BL1541" s="113" t="str">
        <f t="shared" si="800"/>
        <v/>
      </c>
      <c r="BM1541" s="113" t="str">
        <f t="shared" si="801"/>
        <v/>
      </c>
      <c r="BN1541" s="113" t="str">
        <f t="shared" si="802"/>
        <v/>
      </c>
    </row>
    <row r="1542" spans="1:66">
      <c r="A1542" s="111">
        <f>IF('Data Entry'!$H$4="","",'Data Entry'!$H$4)</f>
        <v>8</v>
      </c>
      <c r="B1542" s="111" t="str">
        <f>IF('Data Entry'!B1547="","",'Data Entry'!B1547)</f>
        <v/>
      </c>
      <c r="C1542" s="111" t="str">
        <f>IF('Data Entry'!C1547="","",'Data Entry'!C1547)</f>
        <v/>
      </c>
      <c r="D1542" s="114" t="str">
        <f>IF('Data Entry'!D1547="","",'Data Entry'!D1547)</f>
        <v/>
      </c>
      <c r="E1542" s="111" t="str">
        <f>IF('Data Entry'!E1547="","",UPPER('Data Entry'!E1547))</f>
        <v/>
      </c>
      <c r="F1542" s="111"/>
      <c r="G1542" s="111" t="str">
        <f>IF('Data Entry'!F1547="","",UPPER('Data Entry'!F1547))</f>
        <v/>
      </c>
      <c r="H1542" s="111"/>
      <c r="I1542" s="111"/>
      <c r="J1542" s="111"/>
      <c r="K1542" s="111" t="str">
        <f>IF('Data Entry'!G1547="","",'Data Entry'!G1547)</f>
        <v/>
      </c>
      <c r="L1542" s="111" t="str">
        <f>IF('Data Entry'!H1547="","",'Data Entry'!H1547)</f>
        <v/>
      </c>
      <c r="M1542" s="111"/>
      <c r="N1542" s="111"/>
      <c r="O1542" s="111"/>
      <c r="P1542" s="111"/>
      <c r="Q1542" s="111"/>
      <c r="R1542" s="111"/>
      <c r="S1542" s="111"/>
      <c r="T1542" s="111"/>
      <c r="U1542" s="111"/>
      <c r="V1542" s="111"/>
      <c r="W1542" s="111"/>
      <c r="X1542" s="111"/>
      <c r="Y1542" s="111"/>
      <c r="Z1542" s="111"/>
      <c r="AA1542" s="111"/>
      <c r="AB1542" s="111"/>
      <c r="AC1542" s="111"/>
      <c r="AD1542" s="111"/>
      <c r="AE1542" s="112"/>
      <c r="AF1542" s="68" t="str">
        <f>IF(AK1542="","",IF(AK1542&gt;0,COUNT($AG$2:AG1542),""))</f>
        <v/>
      </c>
      <c r="AG1542" s="113">
        <f t="shared" si="771"/>
        <v>8</v>
      </c>
      <c r="AH1542" s="113" t="str">
        <f t="shared" si="772"/>
        <v/>
      </c>
      <c r="AI1542" s="113" t="str">
        <f t="shared" si="773"/>
        <v/>
      </c>
      <c r="AJ1542" s="113" t="str">
        <f t="shared" si="774"/>
        <v/>
      </c>
      <c r="AK1542" s="113" t="str">
        <f t="shared" si="775"/>
        <v/>
      </c>
      <c r="AL1542" s="113">
        <f t="shared" si="776"/>
        <v>0</v>
      </c>
      <c r="AM1542" s="113" t="str">
        <f t="shared" si="777"/>
        <v/>
      </c>
      <c r="AN1542" s="113">
        <f t="shared" si="778"/>
        <v>0</v>
      </c>
      <c r="AO1542" s="113">
        <f t="shared" si="779"/>
        <v>0</v>
      </c>
      <c r="AP1542" s="113">
        <f t="shared" si="780"/>
        <v>0</v>
      </c>
      <c r="AQ1542" s="113" t="str">
        <f t="shared" si="781"/>
        <v/>
      </c>
      <c r="AR1542" s="113" t="str">
        <f t="shared" si="782"/>
        <v/>
      </c>
      <c r="AS1542" s="113">
        <f t="shared" si="783"/>
        <v>0</v>
      </c>
      <c r="AT1542" s="113">
        <f t="shared" si="784"/>
        <v>0</v>
      </c>
      <c r="AU1542" s="113">
        <f t="shared" si="785"/>
        <v>0</v>
      </c>
      <c r="AV1542" s="113">
        <f t="shared" si="786"/>
        <v>0</v>
      </c>
      <c r="AX1542" s="68" t="str">
        <f>IF(BC1542="","",IF(BC1542&gt;0,COUNT($AY$2:AY1542),""))</f>
        <v/>
      </c>
      <c r="AY1542" s="113" t="str">
        <f t="shared" si="787"/>
        <v/>
      </c>
      <c r="AZ1542" s="113" t="str">
        <f t="shared" si="788"/>
        <v/>
      </c>
      <c r="BA1542" s="113" t="str">
        <f t="shared" si="789"/>
        <v/>
      </c>
      <c r="BB1542" s="113" t="str">
        <f t="shared" si="790"/>
        <v/>
      </c>
      <c r="BC1542" s="113" t="str">
        <f t="shared" si="791"/>
        <v/>
      </c>
      <c r="BD1542" s="113" t="str">
        <f t="shared" si="792"/>
        <v/>
      </c>
      <c r="BE1542" s="113" t="str">
        <f t="shared" si="793"/>
        <v/>
      </c>
      <c r="BF1542" s="113" t="str">
        <f t="shared" si="794"/>
        <v/>
      </c>
      <c r="BG1542" s="113" t="str">
        <f t="shared" si="795"/>
        <v/>
      </c>
      <c r="BH1542" s="113" t="str">
        <f t="shared" si="796"/>
        <v/>
      </c>
      <c r="BI1542" s="113" t="str">
        <f t="shared" si="797"/>
        <v/>
      </c>
      <c r="BJ1542" s="113" t="str">
        <f t="shared" si="798"/>
        <v/>
      </c>
      <c r="BK1542" s="113" t="str">
        <f t="shared" si="799"/>
        <v/>
      </c>
      <c r="BL1542" s="113" t="str">
        <f t="shared" si="800"/>
        <v/>
      </c>
      <c r="BM1542" s="113" t="str">
        <f t="shared" si="801"/>
        <v/>
      </c>
      <c r="BN1542" s="113" t="str">
        <f t="shared" si="802"/>
        <v/>
      </c>
    </row>
    <row r="1543" spans="1:66">
      <c r="A1543" s="111">
        <f>IF('Data Entry'!$H$4="","",'Data Entry'!$H$4)</f>
        <v>8</v>
      </c>
      <c r="B1543" s="111" t="str">
        <f>IF('Data Entry'!B1548="","",'Data Entry'!B1548)</f>
        <v/>
      </c>
      <c r="C1543" s="111" t="str">
        <f>IF('Data Entry'!C1548="","",'Data Entry'!C1548)</f>
        <v/>
      </c>
      <c r="D1543" s="114" t="str">
        <f>IF('Data Entry'!D1548="","",'Data Entry'!D1548)</f>
        <v/>
      </c>
      <c r="E1543" s="111" t="str">
        <f>IF('Data Entry'!E1548="","",UPPER('Data Entry'!E1548))</f>
        <v/>
      </c>
      <c r="F1543" s="111"/>
      <c r="G1543" s="111" t="str">
        <f>IF('Data Entry'!F1548="","",UPPER('Data Entry'!F1548))</f>
        <v/>
      </c>
      <c r="H1543" s="111"/>
      <c r="I1543" s="111"/>
      <c r="J1543" s="111"/>
      <c r="K1543" s="111" t="str">
        <f>IF('Data Entry'!G1548="","",'Data Entry'!G1548)</f>
        <v/>
      </c>
      <c r="L1543" s="111" t="str">
        <f>IF('Data Entry'!H1548="","",'Data Entry'!H1548)</f>
        <v/>
      </c>
      <c r="M1543" s="111"/>
      <c r="N1543" s="111"/>
      <c r="O1543" s="111"/>
      <c r="P1543" s="111"/>
      <c r="Q1543" s="111"/>
      <c r="R1543" s="111"/>
      <c r="S1543" s="111"/>
      <c r="T1543" s="111"/>
      <c r="U1543" s="111"/>
      <c r="V1543" s="111"/>
      <c r="W1543" s="111"/>
      <c r="X1543" s="111"/>
      <c r="Y1543" s="111"/>
      <c r="Z1543" s="111"/>
      <c r="AA1543" s="111"/>
      <c r="AB1543" s="111"/>
      <c r="AC1543" s="111"/>
      <c r="AD1543" s="111"/>
      <c r="AE1543" s="112"/>
      <c r="AF1543" s="68" t="str">
        <f>IF(AK1543="","",IF(AK1543&gt;0,COUNT($AG$2:AG1543),""))</f>
        <v/>
      </c>
      <c r="AG1543" s="113">
        <f t="shared" si="771"/>
        <v>8</v>
      </c>
      <c r="AH1543" s="113" t="str">
        <f t="shared" si="772"/>
        <v/>
      </c>
      <c r="AI1543" s="113" t="str">
        <f t="shared" si="773"/>
        <v/>
      </c>
      <c r="AJ1543" s="113" t="str">
        <f t="shared" si="774"/>
        <v/>
      </c>
      <c r="AK1543" s="113" t="str">
        <f t="shared" si="775"/>
        <v/>
      </c>
      <c r="AL1543" s="113">
        <f t="shared" si="776"/>
        <v>0</v>
      </c>
      <c r="AM1543" s="113" t="str">
        <f t="shared" si="777"/>
        <v/>
      </c>
      <c r="AN1543" s="113">
        <f t="shared" si="778"/>
        <v>0</v>
      </c>
      <c r="AO1543" s="113">
        <f t="shared" si="779"/>
        <v>0</v>
      </c>
      <c r="AP1543" s="113">
        <f t="shared" si="780"/>
        <v>0</v>
      </c>
      <c r="AQ1543" s="113" t="str">
        <f t="shared" si="781"/>
        <v/>
      </c>
      <c r="AR1543" s="113" t="str">
        <f t="shared" si="782"/>
        <v/>
      </c>
      <c r="AS1543" s="113">
        <f t="shared" si="783"/>
        <v>0</v>
      </c>
      <c r="AT1543" s="113">
        <f t="shared" si="784"/>
        <v>0</v>
      </c>
      <c r="AU1543" s="113">
        <f t="shared" si="785"/>
        <v>0</v>
      </c>
      <c r="AV1543" s="113">
        <f t="shared" si="786"/>
        <v>0</v>
      </c>
      <c r="AX1543" s="68" t="str">
        <f>IF(BC1543="","",IF(BC1543&gt;0,COUNT($AY$2:AY1543),""))</f>
        <v/>
      </c>
      <c r="AY1543" s="113" t="str">
        <f t="shared" si="787"/>
        <v/>
      </c>
      <c r="AZ1543" s="113" t="str">
        <f t="shared" si="788"/>
        <v/>
      </c>
      <c r="BA1543" s="113" t="str">
        <f t="shared" si="789"/>
        <v/>
      </c>
      <c r="BB1543" s="113" t="str">
        <f t="shared" si="790"/>
        <v/>
      </c>
      <c r="BC1543" s="113" t="str">
        <f t="shared" si="791"/>
        <v/>
      </c>
      <c r="BD1543" s="113" t="str">
        <f t="shared" si="792"/>
        <v/>
      </c>
      <c r="BE1543" s="113" t="str">
        <f t="shared" si="793"/>
        <v/>
      </c>
      <c r="BF1543" s="113" t="str">
        <f t="shared" si="794"/>
        <v/>
      </c>
      <c r="BG1543" s="113" t="str">
        <f t="shared" si="795"/>
        <v/>
      </c>
      <c r="BH1543" s="113" t="str">
        <f t="shared" si="796"/>
        <v/>
      </c>
      <c r="BI1543" s="113" t="str">
        <f t="shared" si="797"/>
        <v/>
      </c>
      <c r="BJ1543" s="113" t="str">
        <f t="shared" si="798"/>
        <v/>
      </c>
      <c r="BK1543" s="113" t="str">
        <f t="shared" si="799"/>
        <v/>
      </c>
      <c r="BL1543" s="113" t="str">
        <f t="shared" si="800"/>
        <v/>
      </c>
      <c r="BM1543" s="113" t="str">
        <f t="shared" si="801"/>
        <v/>
      </c>
      <c r="BN1543" s="113" t="str">
        <f t="shared" si="802"/>
        <v/>
      </c>
    </row>
    <row r="1544" spans="1:66">
      <c r="A1544" s="111">
        <f>IF('Data Entry'!$H$4="","",'Data Entry'!$H$4)</f>
        <v>8</v>
      </c>
      <c r="B1544" s="111" t="str">
        <f>IF('Data Entry'!B1549="","",'Data Entry'!B1549)</f>
        <v/>
      </c>
      <c r="C1544" s="111" t="str">
        <f>IF('Data Entry'!C1549="","",'Data Entry'!C1549)</f>
        <v/>
      </c>
      <c r="D1544" s="114" t="str">
        <f>IF('Data Entry'!D1549="","",'Data Entry'!D1549)</f>
        <v/>
      </c>
      <c r="E1544" s="111" t="str">
        <f>IF('Data Entry'!E1549="","",UPPER('Data Entry'!E1549))</f>
        <v/>
      </c>
      <c r="F1544" s="111"/>
      <c r="G1544" s="111" t="str">
        <f>IF('Data Entry'!F1549="","",UPPER('Data Entry'!F1549))</f>
        <v/>
      </c>
      <c r="H1544" s="111"/>
      <c r="I1544" s="111"/>
      <c r="J1544" s="111"/>
      <c r="K1544" s="111" t="str">
        <f>IF('Data Entry'!G1549="","",'Data Entry'!G1549)</f>
        <v/>
      </c>
      <c r="L1544" s="111" t="str">
        <f>IF('Data Entry'!H1549="","",'Data Entry'!H1549)</f>
        <v/>
      </c>
      <c r="M1544" s="111"/>
      <c r="N1544" s="111"/>
      <c r="O1544" s="111"/>
      <c r="P1544" s="111"/>
      <c r="Q1544" s="111"/>
      <c r="R1544" s="111"/>
      <c r="S1544" s="111"/>
      <c r="T1544" s="111"/>
      <c r="U1544" s="111"/>
      <c r="V1544" s="111"/>
      <c r="W1544" s="111"/>
      <c r="X1544" s="111"/>
      <c r="Y1544" s="111"/>
      <c r="Z1544" s="111"/>
      <c r="AA1544" s="111"/>
      <c r="AB1544" s="111"/>
      <c r="AC1544" s="111"/>
      <c r="AD1544" s="111"/>
      <c r="AE1544" s="112"/>
      <c r="AF1544" s="68" t="str">
        <f>IF(AK1544="","",IF(AK1544&gt;0,COUNT($AG$2:AG1544),""))</f>
        <v/>
      </c>
      <c r="AG1544" s="113">
        <f t="shared" si="771"/>
        <v>8</v>
      </c>
      <c r="AH1544" s="113" t="str">
        <f t="shared" si="772"/>
        <v/>
      </c>
      <c r="AI1544" s="113" t="str">
        <f t="shared" si="773"/>
        <v/>
      </c>
      <c r="AJ1544" s="113" t="str">
        <f t="shared" si="774"/>
        <v/>
      </c>
      <c r="AK1544" s="113" t="str">
        <f t="shared" si="775"/>
        <v/>
      </c>
      <c r="AL1544" s="113">
        <f t="shared" si="776"/>
        <v>0</v>
      </c>
      <c r="AM1544" s="113" t="str">
        <f t="shared" si="777"/>
        <v/>
      </c>
      <c r="AN1544" s="113">
        <f t="shared" si="778"/>
        <v>0</v>
      </c>
      <c r="AO1544" s="113">
        <f t="shared" si="779"/>
        <v>0</v>
      </c>
      <c r="AP1544" s="113">
        <f t="shared" si="780"/>
        <v>0</v>
      </c>
      <c r="AQ1544" s="113" t="str">
        <f t="shared" si="781"/>
        <v/>
      </c>
      <c r="AR1544" s="113" t="str">
        <f t="shared" si="782"/>
        <v/>
      </c>
      <c r="AS1544" s="113">
        <f t="shared" si="783"/>
        <v>0</v>
      </c>
      <c r="AT1544" s="113">
        <f t="shared" si="784"/>
        <v>0</v>
      </c>
      <c r="AU1544" s="113">
        <f t="shared" si="785"/>
        <v>0</v>
      </c>
      <c r="AV1544" s="113">
        <f t="shared" si="786"/>
        <v>0</v>
      </c>
      <c r="AX1544" s="68" t="str">
        <f>IF(BC1544="","",IF(BC1544&gt;0,COUNT($AY$2:AY1544),""))</f>
        <v/>
      </c>
      <c r="AY1544" s="113" t="str">
        <f t="shared" si="787"/>
        <v/>
      </c>
      <c r="AZ1544" s="113" t="str">
        <f t="shared" si="788"/>
        <v/>
      </c>
      <c r="BA1544" s="113" t="str">
        <f t="shared" si="789"/>
        <v/>
      </c>
      <c r="BB1544" s="113" t="str">
        <f t="shared" si="790"/>
        <v/>
      </c>
      <c r="BC1544" s="113" t="str">
        <f t="shared" si="791"/>
        <v/>
      </c>
      <c r="BD1544" s="113" t="str">
        <f t="shared" si="792"/>
        <v/>
      </c>
      <c r="BE1544" s="113" t="str">
        <f t="shared" si="793"/>
        <v/>
      </c>
      <c r="BF1544" s="113" t="str">
        <f t="shared" si="794"/>
        <v/>
      </c>
      <c r="BG1544" s="113" t="str">
        <f t="shared" si="795"/>
        <v/>
      </c>
      <c r="BH1544" s="113" t="str">
        <f t="shared" si="796"/>
        <v/>
      </c>
      <c r="BI1544" s="113" t="str">
        <f t="shared" si="797"/>
        <v/>
      </c>
      <c r="BJ1544" s="113" t="str">
        <f t="shared" si="798"/>
        <v/>
      </c>
      <c r="BK1544" s="113" t="str">
        <f t="shared" si="799"/>
        <v/>
      </c>
      <c r="BL1544" s="113" t="str">
        <f t="shared" si="800"/>
        <v/>
      </c>
      <c r="BM1544" s="113" t="str">
        <f t="shared" si="801"/>
        <v/>
      </c>
      <c r="BN1544" s="113" t="str">
        <f t="shared" si="802"/>
        <v/>
      </c>
    </row>
    <row r="1545" spans="1:66">
      <c r="A1545" s="111">
        <f>IF('Data Entry'!$H$4="","",'Data Entry'!$H$4)</f>
        <v>8</v>
      </c>
      <c r="B1545" s="111" t="str">
        <f>IF('Data Entry'!B1550="","",'Data Entry'!B1550)</f>
        <v/>
      </c>
      <c r="C1545" s="111" t="str">
        <f>IF('Data Entry'!C1550="","",'Data Entry'!C1550)</f>
        <v/>
      </c>
      <c r="D1545" s="114" t="str">
        <f>IF('Data Entry'!D1550="","",'Data Entry'!D1550)</f>
        <v/>
      </c>
      <c r="E1545" s="111" t="str">
        <f>IF('Data Entry'!E1550="","",UPPER('Data Entry'!E1550))</f>
        <v/>
      </c>
      <c r="F1545" s="111"/>
      <c r="G1545" s="111" t="str">
        <f>IF('Data Entry'!F1550="","",UPPER('Data Entry'!F1550))</f>
        <v/>
      </c>
      <c r="H1545" s="111"/>
      <c r="I1545" s="111"/>
      <c r="J1545" s="111"/>
      <c r="K1545" s="111" t="str">
        <f>IF('Data Entry'!G1550="","",'Data Entry'!G1550)</f>
        <v/>
      </c>
      <c r="L1545" s="111" t="str">
        <f>IF('Data Entry'!H1550="","",'Data Entry'!H1550)</f>
        <v/>
      </c>
      <c r="M1545" s="111"/>
      <c r="N1545" s="111"/>
      <c r="O1545" s="111"/>
      <c r="P1545" s="111"/>
      <c r="Q1545" s="111"/>
      <c r="R1545" s="111"/>
      <c r="S1545" s="111"/>
      <c r="T1545" s="111"/>
      <c r="U1545" s="111"/>
      <c r="V1545" s="111"/>
      <c r="W1545" s="111"/>
      <c r="X1545" s="111"/>
      <c r="Y1545" s="111"/>
      <c r="Z1545" s="111"/>
      <c r="AA1545" s="111"/>
      <c r="AB1545" s="111"/>
      <c r="AC1545" s="111"/>
      <c r="AD1545" s="111"/>
      <c r="AE1545" s="112"/>
      <c r="AF1545" s="68" t="str">
        <f>IF(AK1545="","",IF(AK1545&gt;0,COUNT($AG$2:AG1545),""))</f>
        <v/>
      </c>
      <c r="AG1545" s="113">
        <f t="shared" si="771"/>
        <v>8</v>
      </c>
      <c r="AH1545" s="113" t="str">
        <f t="shared" si="772"/>
        <v/>
      </c>
      <c r="AI1545" s="113" t="str">
        <f t="shared" si="773"/>
        <v/>
      </c>
      <c r="AJ1545" s="113" t="str">
        <f t="shared" si="774"/>
        <v/>
      </c>
      <c r="AK1545" s="113" t="str">
        <f t="shared" si="775"/>
        <v/>
      </c>
      <c r="AL1545" s="113">
        <f t="shared" si="776"/>
        <v>0</v>
      </c>
      <c r="AM1545" s="113" t="str">
        <f t="shared" si="777"/>
        <v/>
      </c>
      <c r="AN1545" s="113">
        <f t="shared" si="778"/>
        <v>0</v>
      </c>
      <c r="AO1545" s="113">
        <f t="shared" si="779"/>
        <v>0</v>
      </c>
      <c r="AP1545" s="113">
        <f t="shared" si="780"/>
        <v>0</v>
      </c>
      <c r="AQ1545" s="113" t="str">
        <f t="shared" si="781"/>
        <v/>
      </c>
      <c r="AR1545" s="113" t="str">
        <f t="shared" si="782"/>
        <v/>
      </c>
      <c r="AS1545" s="113">
        <f t="shared" si="783"/>
        <v>0</v>
      </c>
      <c r="AT1545" s="113">
        <f t="shared" si="784"/>
        <v>0</v>
      </c>
      <c r="AU1545" s="113">
        <f t="shared" si="785"/>
        <v>0</v>
      </c>
      <c r="AV1545" s="113">
        <f t="shared" si="786"/>
        <v>0</v>
      </c>
      <c r="AX1545" s="68" t="str">
        <f>IF(BC1545="","",IF(BC1545&gt;0,COUNT($AY$2:AY1545),""))</f>
        <v/>
      </c>
      <c r="AY1545" s="113" t="str">
        <f t="shared" si="787"/>
        <v/>
      </c>
      <c r="AZ1545" s="113" t="str">
        <f t="shared" si="788"/>
        <v/>
      </c>
      <c r="BA1545" s="113" t="str">
        <f t="shared" si="789"/>
        <v/>
      </c>
      <c r="BB1545" s="113" t="str">
        <f t="shared" si="790"/>
        <v/>
      </c>
      <c r="BC1545" s="113" t="str">
        <f t="shared" si="791"/>
        <v/>
      </c>
      <c r="BD1545" s="113" t="str">
        <f t="shared" si="792"/>
        <v/>
      </c>
      <c r="BE1545" s="113" t="str">
        <f t="shared" si="793"/>
        <v/>
      </c>
      <c r="BF1545" s="113" t="str">
        <f t="shared" si="794"/>
        <v/>
      </c>
      <c r="BG1545" s="113" t="str">
        <f t="shared" si="795"/>
        <v/>
      </c>
      <c r="BH1545" s="113" t="str">
        <f t="shared" si="796"/>
        <v/>
      </c>
      <c r="BI1545" s="113" t="str">
        <f t="shared" si="797"/>
        <v/>
      </c>
      <c r="BJ1545" s="113" t="str">
        <f t="shared" si="798"/>
        <v/>
      </c>
      <c r="BK1545" s="113" t="str">
        <f t="shared" si="799"/>
        <v/>
      </c>
      <c r="BL1545" s="113" t="str">
        <f t="shared" si="800"/>
        <v/>
      </c>
      <c r="BM1545" s="113" t="str">
        <f t="shared" si="801"/>
        <v/>
      </c>
      <c r="BN1545" s="113" t="str">
        <f t="shared" si="802"/>
        <v/>
      </c>
    </row>
    <row r="1546" spans="1:66">
      <c r="A1546" s="111">
        <f>IF('Data Entry'!$H$4="","",'Data Entry'!$H$4)</f>
        <v>8</v>
      </c>
      <c r="B1546" s="111" t="str">
        <f>IF('Data Entry'!B1551="","",'Data Entry'!B1551)</f>
        <v/>
      </c>
      <c r="C1546" s="111" t="str">
        <f>IF('Data Entry'!C1551="","",'Data Entry'!C1551)</f>
        <v/>
      </c>
      <c r="D1546" s="114" t="str">
        <f>IF('Data Entry'!D1551="","",'Data Entry'!D1551)</f>
        <v/>
      </c>
      <c r="E1546" s="111" t="str">
        <f>IF('Data Entry'!E1551="","",UPPER('Data Entry'!E1551))</f>
        <v/>
      </c>
      <c r="F1546" s="111"/>
      <c r="G1546" s="111" t="str">
        <f>IF('Data Entry'!F1551="","",UPPER('Data Entry'!F1551))</f>
        <v/>
      </c>
      <c r="H1546" s="111"/>
      <c r="I1546" s="111"/>
      <c r="J1546" s="111"/>
      <c r="K1546" s="111" t="str">
        <f>IF('Data Entry'!G1551="","",'Data Entry'!G1551)</f>
        <v/>
      </c>
      <c r="L1546" s="111" t="str">
        <f>IF('Data Entry'!H1551="","",'Data Entry'!H1551)</f>
        <v/>
      </c>
      <c r="M1546" s="111"/>
      <c r="N1546" s="111"/>
      <c r="O1546" s="111"/>
      <c r="P1546" s="111"/>
      <c r="Q1546" s="111"/>
      <c r="R1546" s="111"/>
      <c r="S1546" s="111"/>
      <c r="T1546" s="111"/>
      <c r="U1546" s="111"/>
      <c r="V1546" s="111"/>
      <c r="W1546" s="111"/>
      <c r="X1546" s="111"/>
      <c r="Y1546" s="111"/>
      <c r="Z1546" s="111"/>
      <c r="AA1546" s="111"/>
      <c r="AB1546" s="111"/>
      <c r="AC1546" s="111"/>
      <c r="AD1546" s="111"/>
      <c r="AE1546" s="112"/>
      <c r="AF1546" s="68" t="str">
        <f>IF(AK1546="","",IF(AK1546&gt;0,COUNT($AG$2:AG1546),""))</f>
        <v/>
      </c>
      <c r="AG1546" s="113">
        <f t="shared" si="771"/>
        <v>8</v>
      </c>
      <c r="AH1546" s="113" t="str">
        <f t="shared" si="772"/>
        <v/>
      </c>
      <c r="AI1546" s="113" t="str">
        <f t="shared" si="773"/>
        <v/>
      </c>
      <c r="AJ1546" s="113" t="str">
        <f t="shared" si="774"/>
        <v/>
      </c>
      <c r="AK1546" s="113" t="str">
        <f t="shared" si="775"/>
        <v/>
      </c>
      <c r="AL1546" s="113">
        <f t="shared" si="776"/>
        <v>0</v>
      </c>
      <c r="AM1546" s="113" t="str">
        <f t="shared" si="777"/>
        <v/>
      </c>
      <c r="AN1546" s="113">
        <f t="shared" si="778"/>
        <v>0</v>
      </c>
      <c r="AO1546" s="113">
        <f t="shared" si="779"/>
        <v>0</v>
      </c>
      <c r="AP1546" s="113">
        <f t="shared" si="780"/>
        <v>0</v>
      </c>
      <c r="AQ1546" s="113" t="str">
        <f t="shared" si="781"/>
        <v/>
      </c>
      <c r="AR1546" s="113" t="str">
        <f t="shared" si="782"/>
        <v/>
      </c>
      <c r="AS1546" s="113">
        <f t="shared" si="783"/>
        <v>0</v>
      </c>
      <c r="AT1546" s="113">
        <f t="shared" si="784"/>
        <v>0</v>
      </c>
      <c r="AU1546" s="113">
        <f t="shared" si="785"/>
        <v>0</v>
      </c>
      <c r="AV1546" s="113">
        <f t="shared" si="786"/>
        <v>0</v>
      </c>
      <c r="AX1546" s="68" t="str">
        <f>IF(BC1546="","",IF(BC1546&gt;0,COUNT($AY$2:AY1546),""))</f>
        <v/>
      </c>
      <c r="AY1546" s="113" t="str">
        <f t="shared" si="787"/>
        <v/>
      </c>
      <c r="AZ1546" s="113" t="str">
        <f t="shared" si="788"/>
        <v/>
      </c>
      <c r="BA1546" s="113" t="str">
        <f t="shared" si="789"/>
        <v/>
      </c>
      <c r="BB1546" s="113" t="str">
        <f t="shared" si="790"/>
        <v/>
      </c>
      <c r="BC1546" s="113" t="str">
        <f t="shared" si="791"/>
        <v/>
      </c>
      <c r="BD1546" s="113" t="str">
        <f t="shared" si="792"/>
        <v/>
      </c>
      <c r="BE1546" s="113" t="str">
        <f t="shared" si="793"/>
        <v/>
      </c>
      <c r="BF1546" s="113" t="str">
        <f t="shared" si="794"/>
        <v/>
      </c>
      <c r="BG1546" s="113" t="str">
        <f t="shared" si="795"/>
        <v/>
      </c>
      <c r="BH1546" s="113" t="str">
        <f t="shared" si="796"/>
        <v/>
      </c>
      <c r="BI1546" s="113" t="str">
        <f t="shared" si="797"/>
        <v/>
      </c>
      <c r="BJ1546" s="113" t="str">
        <f t="shared" si="798"/>
        <v/>
      </c>
      <c r="BK1546" s="113" t="str">
        <f t="shared" si="799"/>
        <v/>
      </c>
      <c r="BL1546" s="113" t="str">
        <f t="shared" si="800"/>
        <v/>
      </c>
      <c r="BM1546" s="113" t="str">
        <f t="shared" si="801"/>
        <v/>
      </c>
      <c r="BN1546" s="113" t="str">
        <f t="shared" si="802"/>
        <v/>
      </c>
    </row>
    <row r="1547" spans="1:66">
      <c r="A1547" s="111">
        <f>IF('Data Entry'!$H$4="","",'Data Entry'!$H$4)</f>
        <v>8</v>
      </c>
      <c r="B1547" s="111" t="str">
        <f>IF('Data Entry'!B1552="","",'Data Entry'!B1552)</f>
        <v/>
      </c>
      <c r="C1547" s="111" t="str">
        <f>IF('Data Entry'!C1552="","",'Data Entry'!C1552)</f>
        <v/>
      </c>
      <c r="D1547" s="114" t="str">
        <f>IF('Data Entry'!D1552="","",'Data Entry'!D1552)</f>
        <v/>
      </c>
      <c r="E1547" s="111" t="str">
        <f>IF('Data Entry'!E1552="","",UPPER('Data Entry'!E1552))</f>
        <v/>
      </c>
      <c r="F1547" s="111"/>
      <c r="G1547" s="111" t="str">
        <f>IF('Data Entry'!F1552="","",UPPER('Data Entry'!F1552))</f>
        <v/>
      </c>
      <c r="H1547" s="111"/>
      <c r="I1547" s="111"/>
      <c r="J1547" s="111"/>
      <c r="K1547" s="111" t="str">
        <f>IF('Data Entry'!G1552="","",'Data Entry'!G1552)</f>
        <v/>
      </c>
      <c r="L1547" s="111" t="str">
        <f>IF('Data Entry'!H1552="","",'Data Entry'!H1552)</f>
        <v/>
      </c>
      <c r="M1547" s="111"/>
      <c r="N1547" s="111"/>
      <c r="O1547" s="111"/>
      <c r="P1547" s="111"/>
      <c r="Q1547" s="111"/>
      <c r="R1547" s="111"/>
      <c r="S1547" s="111"/>
      <c r="T1547" s="111"/>
      <c r="U1547" s="111"/>
      <c r="V1547" s="111"/>
      <c r="W1547" s="111"/>
      <c r="X1547" s="111"/>
      <c r="Y1547" s="111"/>
      <c r="Z1547" s="111"/>
      <c r="AA1547" s="111"/>
      <c r="AB1547" s="111"/>
      <c r="AC1547" s="111"/>
      <c r="AD1547" s="111"/>
      <c r="AE1547" s="112"/>
      <c r="AF1547" s="68" t="str">
        <f>IF(AK1547="","",IF(AK1547&gt;0,COUNT($AG$2:AG1547),""))</f>
        <v/>
      </c>
      <c r="AG1547" s="113">
        <f t="shared" si="771"/>
        <v>8</v>
      </c>
      <c r="AH1547" s="113" t="str">
        <f t="shared" si="772"/>
        <v/>
      </c>
      <c r="AI1547" s="113" t="str">
        <f t="shared" si="773"/>
        <v/>
      </c>
      <c r="AJ1547" s="113" t="str">
        <f t="shared" si="774"/>
        <v/>
      </c>
      <c r="AK1547" s="113" t="str">
        <f t="shared" si="775"/>
        <v/>
      </c>
      <c r="AL1547" s="113">
        <f t="shared" si="776"/>
        <v>0</v>
      </c>
      <c r="AM1547" s="113" t="str">
        <f t="shared" si="777"/>
        <v/>
      </c>
      <c r="AN1547" s="113">
        <f t="shared" si="778"/>
        <v>0</v>
      </c>
      <c r="AO1547" s="113">
        <f t="shared" si="779"/>
        <v>0</v>
      </c>
      <c r="AP1547" s="113">
        <f t="shared" si="780"/>
        <v>0</v>
      </c>
      <c r="AQ1547" s="113" t="str">
        <f t="shared" si="781"/>
        <v/>
      </c>
      <c r="AR1547" s="113" t="str">
        <f t="shared" si="782"/>
        <v/>
      </c>
      <c r="AS1547" s="113">
        <f t="shared" si="783"/>
        <v>0</v>
      </c>
      <c r="AT1547" s="113">
        <f t="shared" si="784"/>
        <v>0</v>
      </c>
      <c r="AU1547" s="113">
        <f t="shared" si="785"/>
        <v>0</v>
      </c>
      <c r="AV1547" s="113">
        <f t="shared" si="786"/>
        <v>0</v>
      </c>
      <c r="AX1547" s="68" t="str">
        <f>IF(BC1547="","",IF(BC1547&gt;0,COUNT($AY$2:AY1547),""))</f>
        <v/>
      </c>
      <c r="AY1547" s="113" t="str">
        <f t="shared" si="787"/>
        <v/>
      </c>
      <c r="AZ1547" s="113" t="str">
        <f t="shared" si="788"/>
        <v/>
      </c>
      <c r="BA1547" s="113" t="str">
        <f t="shared" si="789"/>
        <v/>
      </c>
      <c r="BB1547" s="113" t="str">
        <f t="shared" si="790"/>
        <v/>
      </c>
      <c r="BC1547" s="113" t="str">
        <f t="shared" si="791"/>
        <v/>
      </c>
      <c r="BD1547" s="113" t="str">
        <f t="shared" si="792"/>
        <v/>
      </c>
      <c r="BE1547" s="113" t="str">
        <f t="shared" si="793"/>
        <v/>
      </c>
      <c r="BF1547" s="113" t="str">
        <f t="shared" si="794"/>
        <v/>
      </c>
      <c r="BG1547" s="113" t="str">
        <f t="shared" si="795"/>
        <v/>
      </c>
      <c r="BH1547" s="113" t="str">
        <f t="shared" si="796"/>
        <v/>
      </c>
      <c r="BI1547" s="113" t="str">
        <f t="shared" si="797"/>
        <v/>
      </c>
      <c r="BJ1547" s="113" t="str">
        <f t="shared" si="798"/>
        <v/>
      </c>
      <c r="BK1547" s="113" t="str">
        <f t="shared" si="799"/>
        <v/>
      </c>
      <c r="BL1547" s="113" t="str">
        <f t="shared" si="800"/>
        <v/>
      </c>
      <c r="BM1547" s="113" t="str">
        <f t="shared" si="801"/>
        <v/>
      </c>
      <c r="BN1547" s="113" t="str">
        <f t="shared" si="802"/>
        <v/>
      </c>
    </row>
    <row r="1548" spans="1:66">
      <c r="A1548" s="111">
        <f>IF('Data Entry'!$H$4="","",'Data Entry'!$H$4)</f>
        <v>8</v>
      </c>
      <c r="B1548" s="111" t="str">
        <f>IF('Data Entry'!B1553="","",'Data Entry'!B1553)</f>
        <v/>
      </c>
      <c r="C1548" s="111" t="str">
        <f>IF('Data Entry'!C1553="","",'Data Entry'!C1553)</f>
        <v/>
      </c>
      <c r="D1548" s="114" t="str">
        <f>IF('Data Entry'!D1553="","",'Data Entry'!D1553)</f>
        <v/>
      </c>
      <c r="E1548" s="111" t="str">
        <f>IF('Data Entry'!E1553="","",UPPER('Data Entry'!E1553))</f>
        <v/>
      </c>
      <c r="F1548" s="111"/>
      <c r="G1548" s="111" t="str">
        <f>IF('Data Entry'!F1553="","",UPPER('Data Entry'!F1553))</f>
        <v/>
      </c>
      <c r="H1548" s="111"/>
      <c r="I1548" s="111"/>
      <c r="J1548" s="111"/>
      <c r="K1548" s="111" t="str">
        <f>IF('Data Entry'!G1553="","",'Data Entry'!G1553)</f>
        <v/>
      </c>
      <c r="L1548" s="111" t="str">
        <f>IF('Data Entry'!H1553="","",'Data Entry'!H1553)</f>
        <v/>
      </c>
      <c r="M1548" s="111"/>
      <c r="N1548" s="111"/>
      <c r="O1548" s="111"/>
      <c r="P1548" s="111"/>
      <c r="Q1548" s="111"/>
      <c r="R1548" s="111"/>
      <c r="S1548" s="111"/>
      <c r="T1548" s="111"/>
      <c r="U1548" s="111"/>
      <c r="V1548" s="111"/>
      <c r="W1548" s="111"/>
      <c r="X1548" s="111"/>
      <c r="Y1548" s="111"/>
      <c r="Z1548" s="111"/>
      <c r="AA1548" s="111"/>
      <c r="AB1548" s="111"/>
      <c r="AC1548" s="111"/>
      <c r="AD1548" s="111"/>
      <c r="AE1548" s="112"/>
      <c r="AF1548" s="68" t="str">
        <f>IF(AK1548="","",IF(AK1548&gt;0,COUNT($AG$2:AG1548),""))</f>
        <v/>
      </c>
      <c r="AG1548" s="113">
        <f t="shared" si="771"/>
        <v>8</v>
      </c>
      <c r="AH1548" s="113" t="str">
        <f t="shared" si="772"/>
        <v/>
      </c>
      <c r="AI1548" s="113" t="str">
        <f t="shared" si="773"/>
        <v/>
      </c>
      <c r="AJ1548" s="113" t="str">
        <f t="shared" si="774"/>
        <v/>
      </c>
      <c r="AK1548" s="113" t="str">
        <f t="shared" si="775"/>
        <v/>
      </c>
      <c r="AL1548" s="113">
        <f t="shared" si="776"/>
        <v>0</v>
      </c>
      <c r="AM1548" s="113" t="str">
        <f t="shared" si="777"/>
        <v/>
      </c>
      <c r="AN1548" s="113">
        <f t="shared" si="778"/>
        <v>0</v>
      </c>
      <c r="AO1548" s="113">
        <f t="shared" si="779"/>
        <v>0</v>
      </c>
      <c r="AP1548" s="113">
        <f t="shared" si="780"/>
        <v>0</v>
      </c>
      <c r="AQ1548" s="113" t="str">
        <f t="shared" si="781"/>
        <v/>
      </c>
      <c r="AR1548" s="113" t="str">
        <f t="shared" si="782"/>
        <v/>
      </c>
      <c r="AS1548" s="113">
        <f t="shared" si="783"/>
        <v>0</v>
      </c>
      <c r="AT1548" s="113">
        <f t="shared" si="784"/>
        <v>0</v>
      </c>
      <c r="AU1548" s="113">
        <f t="shared" si="785"/>
        <v>0</v>
      </c>
      <c r="AV1548" s="113">
        <f t="shared" si="786"/>
        <v>0</v>
      </c>
      <c r="AX1548" s="68" t="str">
        <f>IF(BC1548="","",IF(BC1548&gt;0,COUNT($AY$2:AY1548),""))</f>
        <v/>
      </c>
      <c r="AY1548" s="113" t="str">
        <f t="shared" si="787"/>
        <v/>
      </c>
      <c r="AZ1548" s="113" t="str">
        <f t="shared" si="788"/>
        <v/>
      </c>
      <c r="BA1548" s="113" t="str">
        <f t="shared" si="789"/>
        <v/>
      </c>
      <c r="BB1548" s="113" t="str">
        <f t="shared" si="790"/>
        <v/>
      </c>
      <c r="BC1548" s="113" t="str">
        <f t="shared" si="791"/>
        <v/>
      </c>
      <c r="BD1548" s="113" t="str">
        <f t="shared" si="792"/>
        <v/>
      </c>
      <c r="BE1548" s="113" t="str">
        <f t="shared" si="793"/>
        <v/>
      </c>
      <c r="BF1548" s="113" t="str">
        <f t="shared" si="794"/>
        <v/>
      </c>
      <c r="BG1548" s="113" t="str">
        <f t="shared" si="795"/>
        <v/>
      </c>
      <c r="BH1548" s="113" t="str">
        <f t="shared" si="796"/>
        <v/>
      </c>
      <c r="BI1548" s="113" t="str">
        <f t="shared" si="797"/>
        <v/>
      </c>
      <c r="BJ1548" s="113" t="str">
        <f t="shared" si="798"/>
        <v/>
      </c>
      <c r="BK1548" s="113" t="str">
        <f t="shared" si="799"/>
        <v/>
      </c>
      <c r="BL1548" s="113" t="str">
        <f t="shared" si="800"/>
        <v/>
      </c>
      <c r="BM1548" s="113" t="str">
        <f t="shared" si="801"/>
        <v/>
      </c>
      <c r="BN1548" s="113" t="str">
        <f t="shared" si="802"/>
        <v/>
      </c>
    </row>
    <row r="1549" spans="1:66">
      <c r="A1549" s="111">
        <f>IF('Data Entry'!$H$4="","",'Data Entry'!$H$4)</f>
        <v>8</v>
      </c>
      <c r="B1549" s="111" t="str">
        <f>IF('Data Entry'!B1554="","",'Data Entry'!B1554)</f>
        <v/>
      </c>
      <c r="C1549" s="111" t="str">
        <f>IF('Data Entry'!C1554="","",'Data Entry'!C1554)</f>
        <v/>
      </c>
      <c r="D1549" s="114" t="str">
        <f>IF('Data Entry'!D1554="","",'Data Entry'!D1554)</f>
        <v/>
      </c>
      <c r="E1549" s="111" t="str">
        <f>IF('Data Entry'!E1554="","",UPPER('Data Entry'!E1554))</f>
        <v/>
      </c>
      <c r="F1549" s="111"/>
      <c r="G1549" s="111" t="str">
        <f>IF('Data Entry'!F1554="","",UPPER('Data Entry'!F1554))</f>
        <v/>
      </c>
      <c r="H1549" s="111"/>
      <c r="I1549" s="111"/>
      <c r="J1549" s="111"/>
      <c r="K1549" s="111" t="str">
        <f>IF('Data Entry'!G1554="","",'Data Entry'!G1554)</f>
        <v/>
      </c>
      <c r="L1549" s="111" t="str">
        <f>IF('Data Entry'!H1554="","",'Data Entry'!H1554)</f>
        <v/>
      </c>
      <c r="M1549" s="111"/>
      <c r="N1549" s="111"/>
      <c r="O1549" s="111"/>
      <c r="P1549" s="111"/>
      <c r="Q1549" s="111"/>
      <c r="R1549" s="111"/>
      <c r="S1549" s="111"/>
      <c r="T1549" s="111"/>
      <c r="U1549" s="111"/>
      <c r="V1549" s="111"/>
      <c r="W1549" s="111"/>
      <c r="X1549" s="111"/>
      <c r="Y1549" s="111"/>
      <c r="Z1549" s="111"/>
      <c r="AA1549" s="111"/>
      <c r="AB1549" s="111"/>
      <c r="AC1549" s="111"/>
      <c r="AD1549" s="111"/>
      <c r="AE1549" s="112"/>
      <c r="AF1549" s="68" t="str">
        <f>IF(AK1549="","",IF(AK1549&gt;0,COUNT($AG$2:AG1549),""))</f>
        <v/>
      </c>
      <c r="AG1549" s="113">
        <f t="shared" si="771"/>
        <v>8</v>
      </c>
      <c r="AH1549" s="113" t="str">
        <f t="shared" si="772"/>
        <v/>
      </c>
      <c r="AI1549" s="113" t="str">
        <f t="shared" si="773"/>
        <v/>
      </c>
      <c r="AJ1549" s="113" t="str">
        <f t="shared" si="774"/>
        <v/>
      </c>
      <c r="AK1549" s="113" t="str">
        <f t="shared" si="775"/>
        <v/>
      </c>
      <c r="AL1549" s="113">
        <f t="shared" si="776"/>
        <v>0</v>
      </c>
      <c r="AM1549" s="113" t="str">
        <f t="shared" si="777"/>
        <v/>
      </c>
      <c r="AN1549" s="113">
        <f t="shared" si="778"/>
        <v>0</v>
      </c>
      <c r="AO1549" s="113">
        <f t="shared" si="779"/>
        <v>0</v>
      </c>
      <c r="AP1549" s="113">
        <f t="shared" si="780"/>
        <v>0</v>
      </c>
      <c r="AQ1549" s="113" t="str">
        <f t="shared" si="781"/>
        <v/>
      </c>
      <c r="AR1549" s="113" t="str">
        <f t="shared" si="782"/>
        <v/>
      </c>
      <c r="AS1549" s="113">
        <f t="shared" si="783"/>
        <v>0</v>
      </c>
      <c r="AT1549" s="113">
        <f t="shared" si="784"/>
        <v>0</v>
      </c>
      <c r="AU1549" s="113">
        <f t="shared" si="785"/>
        <v>0</v>
      </c>
      <c r="AV1549" s="113">
        <f t="shared" si="786"/>
        <v>0</v>
      </c>
      <c r="AX1549" s="68" t="str">
        <f>IF(BC1549="","",IF(BC1549&gt;0,COUNT($AY$2:AY1549),""))</f>
        <v/>
      </c>
      <c r="AY1549" s="113" t="str">
        <f t="shared" si="787"/>
        <v/>
      </c>
      <c r="AZ1549" s="113" t="str">
        <f t="shared" si="788"/>
        <v/>
      </c>
      <c r="BA1549" s="113" t="str">
        <f t="shared" si="789"/>
        <v/>
      </c>
      <c r="BB1549" s="113" t="str">
        <f t="shared" si="790"/>
        <v/>
      </c>
      <c r="BC1549" s="113" t="str">
        <f t="shared" si="791"/>
        <v/>
      </c>
      <c r="BD1549" s="113" t="str">
        <f t="shared" si="792"/>
        <v/>
      </c>
      <c r="BE1549" s="113" t="str">
        <f t="shared" si="793"/>
        <v/>
      </c>
      <c r="BF1549" s="113" t="str">
        <f t="shared" si="794"/>
        <v/>
      </c>
      <c r="BG1549" s="113" t="str">
        <f t="shared" si="795"/>
        <v/>
      </c>
      <c r="BH1549" s="113" t="str">
        <f t="shared" si="796"/>
        <v/>
      </c>
      <c r="BI1549" s="113" t="str">
        <f t="shared" si="797"/>
        <v/>
      </c>
      <c r="BJ1549" s="113" t="str">
        <f t="shared" si="798"/>
        <v/>
      </c>
      <c r="BK1549" s="113" t="str">
        <f t="shared" si="799"/>
        <v/>
      </c>
      <c r="BL1549" s="113" t="str">
        <f t="shared" si="800"/>
        <v/>
      </c>
      <c r="BM1549" s="113" t="str">
        <f t="shared" si="801"/>
        <v/>
      </c>
      <c r="BN1549" s="113" t="str">
        <f t="shared" si="802"/>
        <v/>
      </c>
    </row>
    <row r="1550" spans="1:66">
      <c r="A1550" s="111">
        <f>IF('Data Entry'!$H$4="","",'Data Entry'!$H$4)</f>
        <v>8</v>
      </c>
      <c r="B1550" s="111" t="str">
        <f>IF('Data Entry'!B1555="","",'Data Entry'!B1555)</f>
        <v/>
      </c>
      <c r="C1550" s="111" t="str">
        <f>IF('Data Entry'!C1555="","",'Data Entry'!C1555)</f>
        <v/>
      </c>
      <c r="D1550" s="114" t="str">
        <f>IF('Data Entry'!D1555="","",'Data Entry'!D1555)</f>
        <v/>
      </c>
      <c r="E1550" s="111" t="str">
        <f>IF('Data Entry'!E1555="","",UPPER('Data Entry'!E1555))</f>
        <v/>
      </c>
      <c r="F1550" s="111"/>
      <c r="G1550" s="111" t="str">
        <f>IF('Data Entry'!F1555="","",UPPER('Data Entry'!F1555))</f>
        <v/>
      </c>
      <c r="H1550" s="111"/>
      <c r="I1550" s="111"/>
      <c r="J1550" s="111"/>
      <c r="K1550" s="111" t="str">
        <f>IF('Data Entry'!G1555="","",'Data Entry'!G1555)</f>
        <v/>
      </c>
      <c r="L1550" s="111" t="str">
        <f>IF('Data Entry'!H1555="","",'Data Entry'!H1555)</f>
        <v/>
      </c>
      <c r="M1550" s="111"/>
      <c r="N1550" s="111"/>
      <c r="O1550" s="111"/>
      <c r="P1550" s="111"/>
      <c r="Q1550" s="111"/>
      <c r="R1550" s="111"/>
      <c r="S1550" s="111"/>
      <c r="T1550" s="111"/>
      <c r="U1550" s="111"/>
      <c r="V1550" s="111"/>
      <c r="W1550" s="111"/>
      <c r="X1550" s="111"/>
      <c r="Y1550" s="111"/>
      <c r="Z1550" s="111"/>
      <c r="AA1550" s="111"/>
      <c r="AB1550" s="111"/>
      <c r="AC1550" s="111"/>
      <c r="AD1550" s="111"/>
      <c r="AE1550" s="112"/>
      <c r="AF1550" s="68" t="str">
        <f>IF(AK1550="","",IF(AK1550&gt;0,COUNT($AG$2:AG1550),""))</f>
        <v/>
      </c>
      <c r="AG1550" s="113">
        <f t="shared" si="771"/>
        <v>8</v>
      </c>
      <c r="AH1550" s="113" t="str">
        <f t="shared" si="772"/>
        <v/>
      </c>
      <c r="AI1550" s="113" t="str">
        <f t="shared" si="773"/>
        <v/>
      </c>
      <c r="AJ1550" s="113" t="str">
        <f t="shared" si="774"/>
        <v/>
      </c>
      <c r="AK1550" s="113" t="str">
        <f t="shared" si="775"/>
        <v/>
      </c>
      <c r="AL1550" s="113">
        <f t="shared" si="776"/>
        <v>0</v>
      </c>
      <c r="AM1550" s="113" t="str">
        <f t="shared" si="777"/>
        <v/>
      </c>
      <c r="AN1550" s="113">
        <f t="shared" si="778"/>
        <v>0</v>
      </c>
      <c r="AO1550" s="113">
        <f t="shared" si="779"/>
        <v>0</v>
      </c>
      <c r="AP1550" s="113">
        <f t="shared" si="780"/>
        <v>0</v>
      </c>
      <c r="AQ1550" s="113" t="str">
        <f t="shared" si="781"/>
        <v/>
      </c>
      <c r="AR1550" s="113" t="str">
        <f t="shared" si="782"/>
        <v/>
      </c>
      <c r="AS1550" s="113">
        <f t="shared" si="783"/>
        <v>0</v>
      </c>
      <c r="AT1550" s="113">
        <f t="shared" si="784"/>
        <v>0</v>
      </c>
      <c r="AU1550" s="113">
        <f t="shared" si="785"/>
        <v>0</v>
      </c>
      <c r="AV1550" s="113">
        <f t="shared" si="786"/>
        <v>0</v>
      </c>
      <c r="AX1550" s="68" t="str">
        <f>IF(BC1550="","",IF(BC1550&gt;0,COUNT($AY$2:AY1550),""))</f>
        <v/>
      </c>
      <c r="AY1550" s="113" t="str">
        <f t="shared" si="787"/>
        <v/>
      </c>
      <c r="AZ1550" s="113" t="str">
        <f t="shared" si="788"/>
        <v/>
      </c>
      <c r="BA1550" s="113" t="str">
        <f t="shared" si="789"/>
        <v/>
      </c>
      <c r="BB1550" s="113" t="str">
        <f t="shared" si="790"/>
        <v/>
      </c>
      <c r="BC1550" s="113" t="str">
        <f t="shared" si="791"/>
        <v/>
      </c>
      <c r="BD1550" s="113" t="str">
        <f t="shared" si="792"/>
        <v/>
      </c>
      <c r="BE1550" s="113" t="str">
        <f t="shared" si="793"/>
        <v/>
      </c>
      <c r="BF1550" s="113" t="str">
        <f t="shared" si="794"/>
        <v/>
      </c>
      <c r="BG1550" s="113" t="str">
        <f t="shared" si="795"/>
        <v/>
      </c>
      <c r="BH1550" s="113" t="str">
        <f t="shared" si="796"/>
        <v/>
      </c>
      <c r="BI1550" s="113" t="str">
        <f t="shared" si="797"/>
        <v/>
      </c>
      <c r="BJ1550" s="113" t="str">
        <f t="shared" si="798"/>
        <v/>
      </c>
      <c r="BK1550" s="113" t="str">
        <f t="shared" si="799"/>
        <v/>
      </c>
      <c r="BL1550" s="113" t="str">
        <f t="shared" si="800"/>
        <v/>
      </c>
      <c r="BM1550" s="113" t="str">
        <f t="shared" si="801"/>
        <v/>
      </c>
      <c r="BN1550" s="113" t="str">
        <f t="shared" si="802"/>
        <v/>
      </c>
    </row>
    <row r="1551" spans="1:66">
      <c r="A1551" s="111">
        <f>IF('Data Entry'!$H$4="","",'Data Entry'!$H$4)</f>
        <v>8</v>
      </c>
      <c r="B1551" s="111" t="str">
        <f>IF('Data Entry'!B1556="","",'Data Entry'!B1556)</f>
        <v/>
      </c>
      <c r="C1551" s="111" t="str">
        <f>IF('Data Entry'!C1556="","",'Data Entry'!C1556)</f>
        <v/>
      </c>
      <c r="D1551" s="114" t="str">
        <f>IF('Data Entry'!D1556="","",'Data Entry'!D1556)</f>
        <v/>
      </c>
      <c r="E1551" s="111" t="str">
        <f>IF('Data Entry'!E1556="","",UPPER('Data Entry'!E1556))</f>
        <v/>
      </c>
      <c r="F1551" s="111"/>
      <c r="G1551" s="111" t="str">
        <f>IF('Data Entry'!F1556="","",UPPER('Data Entry'!F1556))</f>
        <v/>
      </c>
      <c r="H1551" s="111"/>
      <c r="I1551" s="111"/>
      <c r="J1551" s="111"/>
      <c r="K1551" s="111" t="str">
        <f>IF('Data Entry'!G1556="","",'Data Entry'!G1556)</f>
        <v/>
      </c>
      <c r="L1551" s="111" t="str">
        <f>IF('Data Entry'!H1556="","",'Data Entry'!H1556)</f>
        <v/>
      </c>
      <c r="M1551" s="111"/>
      <c r="N1551" s="111"/>
      <c r="O1551" s="111"/>
      <c r="P1551" s="111"/>
      <c r="Q1551" s="111"/>
      <c r="R1551" s="111"/>
      <c r="S1551" s="111"/>
      <c r="T1551" s="111"/>
      <c r="U1551" s="111"/>
      <c r="V1551" s="111"/>
      <c r="W1551" s="111"/>
      <c r="X1551" s="111"/>
      <c r="Y1551" s="111"/>
      <c r="Z1551" s="111"/>
      <c r="AA1551" s="111"/>
      <c r="AB1551" s="111"/>
      <c r="AC1551" s="111"/>
      <c r="AD1551" s="111"/>
      <c r="AE1551" s="112"/>
      <c r="AF1551" s="68" t="str">
        <f>IF(AK1551="","",IF(AK1551&gt;0,COUNT($AG$2:AG1551),""))</f>
        <v/>
      </c>
      <c r="AG1551" s="113">
        <f t="shared" si="771"/>
        <v>8</v>
      </c>
      <c r="AH1551" s="113" t="str">
        <f t="shared" si="772"/>
        <v/>
      </c>
      <c r="AI1551" s="113" t="str">
        <f t="shared" si="773"/>
        <v/>
      </c>
      <c r="AJ1551" s="113" t="str">
        <f t="shared" si="774"/>
        <v/>
      </c>
      <c r="AK1551" s="113" t="str">
        <f t="shared" si="775"/>
        <v/>
      </c>
      <c r="AL1551" s="113">
        <f t="shared" si="776"/>
        <v>0</v>
      </c>
      <c r="AM1551" s="113" t="str">
        <f t="shared" si="777"/>
        <v/>
      </c>
      <c r="AN1551" s="113">
        <f t="shared" si="778"/>
        <v>0</v>
      </c>
      <c r="AO1551" s="113">
        <f t="shared" si="779"/>
        <v>0</v>
      </c>
      <c r="AP1551" s="113">
        <f t="shared" si="780"/>
        <v>0</v>
      </c>
      <c r="AQ1551" s="113" t="str">
        <f t="shared" si="781"/>
        <v/>
      </c>
      <c r="AR1551" s="113" t="str">
        <f t="shared" si="782"/>
        <v/>
      </c>
      <c r="AS1551" s="113">
        <f t="shared" si="783"/>
        <v>0</v>
      </c>
      <c r="AT1551" s="113">
        <f t="shared" si="784"/>
        <v>0</v>
      </c>
      <c r="AU1551" s="113">
        <f t="shared" si="785"/>
        <v>0</v>
      </c>
      <c r="AV1551" s="113">
        <f t="shared" si="786"/>
        <v>0</v>
      </c>
      <c r="AX1551" s="68" t="str">
        <f>IF(BC1551="","",IF(BC1551&gt;0,COUNT($AY$2:AY1551),""))</f>
        <v/>
      </c>
      <c r="AY1551" s="113" t="str">
        <f t="shared" si="787"/>
        <v/>
      </c>
      <c r="AZ1551" s="113" t="str">
        <f t="shared" si="788"/>
        <v/>
      </c>
      <c r="BA1551" s="113" t="str">
        <f t="shared" si="789"/>
        <v/>
      </c>
      <c r="BB1551" s="113" t="str">
        <f t="shared" si="790"/>
        <v/>
      </c>
      <c r="BC1551" s="113" t="str">
        <f t="shared" si="791"/>
        <v/>
      </c>
      <c r="BD1551" s="113" t="str">
        <f t="shared" si="792"/>
        <v/>
      </c>
      <c r="BE1551" s="113" t="str">
        <f t="shared" si="793"/>
        <v/>
      </c>
      <c r="BF1551" s="113" t="str">
        <f t="shared" si="794"/>
        <v/>
      </c>
      <c r="BG1551" s="113" t="str">
        <f t="shared" si="795"/>
        <v/>
      </c>
      <c r="BH1551" s="113" t="str">
        <f t="shared" si="796"/>
        <v/>
      </c>
      <c r="BI1551" s="113" t="str">
        <f t="shared" si="797"/>
        <v/>
      </c>
      <c r="BJ1551" s="113" t="str">
        <f t="shared" si="798"/>
        <v/>
      </c>
      <c r="BK1551" s="113" t="str">
        <f t="shared" si="799"/>
        <v/>
      </c>
      <c r="BL1551" s="113" t="str">
        <f t="shared" si="800"/>
        <v/>
      </c>
      <c r="BM1551" s="113" t="str">
        <f t="shared" si="801"/>
        <v/>
      </c>
      <c r="BN1551" s="113" t="str">
        <f t="shared" si="802"/>
        <v/>
      </c>
    </row>
    <row r="1552" spans="1:66">
      <c r="A1552" s="111">
        <f>IF('Data Entry'!$H$4="","",'Data Entry'!$H$4)</f>
        <v>8</v>
      </c>
      <c r="B1552" s="111" t="str">
        <f>IF('Data Entry'!B1557="","",'Data Entry'!B1557)</f>
        <v/>
      </c>
      <c r="C1552" s="111" t="str">
        <f>IF('Data Entry'!C1557="","",'Data Entry'!C1557)</f>
        <v/>
      </c>
      <c r="D1552" s="114" t="str">
        <f>IF('Data Entry'!D1557="","",'Data Entry'!D1557)</f>
        <v/>
      </c>
      <c r="E1552" s="111" t="str">
        <f>IF('Data Entry'!E1557="","",UPPER('Data Entry'!E1557))</f>
        <v/>
      </c>
      <c r="F1552" s="111"/>
      <c r="G1552" s="111" t="str">
        <f>IF('Data Entry'!F1557="","",UPPER('Data Entry'!F1557))</f>
        <v/>
      </c>
      <c r="H1552" s="111"/>
      <c r="I1552" s="111"/>
      <c r="J1552" s="111"/>
      <c r="K1552" s="111" t="str">
        <f>IF('Data Entry'!G1557="","",'Data Entry'!G1557)</f>
        <v/>
      </c>
      <c r="L1552" s="111" t="str">
        <f>IF('Data Entry'!H1557="","",'Data Entry'!H1557)</f>
        <v/>
      </c>
      <c r="M1552" s="111"/>
      <c r="N1552" s="111"/>
      <c r="O1552" s="111"/>
      <c r="P1552" s="111"/>
      <c r="Q1552" s="111"/>
      <c r="R1552" s="111"/>
      <c r="S1552" s="111"/>
      <c r="T1552" s="111"/>
      <c r="U1552" s="111"/>
      <c r="V1552" s="111"/>
      <c r="W1552" s="111"/>
      <c r="X1552" s="111"/>
      <c r="Y1552" s="111"/>
      <c r="Z1552" s="111"/>
      <c r="AA1552" s="111"/>
      <c r="AB1552" s="111"/>
      <c r="AC1552" s="111"/>
      <c r="AD1552" s="111"/>
      <c r="AE1552" s="112"/>
      <c r="AF1552" s="68" t="str">
        <f>IF(AK1552="","",IF(AK1552&gt;0,COUNT($AG$2:AG1552),""))</f>
        <v/>
      </c>
      <c r="AG1552" s="113">
        <f t="shared" si="771"/>
        <v>8</v>
      </c>
      <c r="AH1552" s="113" t="str">
        <f t="shared" si="772"/>
        <v/>
      </c>
      <c r="AI1552" s="113" t="str">
        <f t="shared" si="773"/>
        <v/>
      </c>
      <c r="AJ1552" s="113" t="str">
        <f t="shared" si="774"/>
        <v/>
      </c>
      <c r="AK1552" s="113" t="str">
        <f t="shared" si="775"/>
        <v/>
      </c>
      <c r="AL1552" s="113">
        <f t="shared" si="776"/>
        <v>0</v>
      </c>
      <c r="AM1552" s="113" t="str">
        <f t="shared" si="777"/>
        <v/>
      </c>
      <c r="AN1552" s="113">
        <f t="shared" si="778"/>
        <v>0</v>
      </c>
      <c r="AO1552" s="113">
        <f t="shared" si="779"/>
        <v>0</v>
      </c>
      <c r="AP1552" s="113">
        <f t="shared" si="780"/>
        <v>0</v>
      </c>
      <c r="AQ1552" s="113" t="str">
        <f t="shared" si="781"/>
        <v/>
      </c>
      <c r="AR1552" s="113" t="str">
        <f t="shared" si="782"/>
        <v/>
      </c>
      <c r="AS1552" s="113">
        <f t="shared" si="783"/>
        <v>0</v>
      </c>
      <c r="AT1552" s="113">
        <f t="shared" si="784"/>
        <v>0</v>
      </c>
      <c r="AU1552" s="113">
        <f t="shared" si="785"/>
        <v>0</v>
      </c>
      <c r="AV1552" s="113">
        <f t="shared" si="786"/>
        <v>0</v>
      </c>
      <c r="AX1552" s="68" t="str">
        <f>IF(BC1552="","",IF(BC1552&gt;0,COUNT($AY$2:AY1552),""))</f>
        <v/>
      </c>
      <c r="AY1552" s="113" t="str">
        <f t="shared" si="787"/>
        <v/>
      </c>
      <c r="AZ1552" s="113" t="str">
        <f t="shared" si="788"/>
        <v/>
      </c>
      <c r="BA1552" s="113" t="str">
        <f t="shared" si="789"/>
        <v/>
      </c>
      <c r="BB1552" s="113" t="str">
        <f t="shared" si="790"/>
        <v/>
      </c>
      <c r="BC1552" s="113" t="str">
        <f t="shared" si="791"/>
        <v/>
      </c>
      <c r="BD1552" s="113" t="str">
        <f t="shared" si="792"/>
        <v/>
      </c>
      <c r="BE1552" s="113" t="str">
        <f t="shared" si="793"/>
        <v/>
      </c>
      <c r="BF1552" s="113" t="str">
        <f t="shared" si="794"/>
        <v/>
      </c>
      <c r="BG1552" s="113" t="str">
        <f t="shared" si="795"/>
        <v/>
      </c>
      <c r="BH1552" s="113" t="str">
        <f t="shared" si="796"/>
        <v/>
      </c>
      <c r="BI1552" s="113" t="str">
        <f t="shared" si="797"/>
        <v/>
      </c>
      <c r="BJ1552" s="113" t="str">
        <f t="shared" si="798"/>
        <v/>
      </c>
      <c r="BK1552" s="113" t="str">
        <f t="shared" si="799"/>
        <v/>
      </c>
      <c r="BL1552" s="113" t="str">
        <f t="shared" si="800"/>
        <v/>
      </c>
      <c r="BM1552" s="113" t="str">
        <f t="shared" si="801"/>
        <v/>
      </c>
      <c r="BN1552" s="113" t="str">
        <f t="shared" si="802"/>
        <v/>
      </c>
    </row>
    <row r="1553" spans="1:66">
      <c r="A1553" s="111">
        <f>IF('Data Entry'!$H$4="","",'Data Entry'!$H$4)</f>
        <v>8</v>
      </c>
      <c r="B1553" s="111" t="str">
        <f>IF('Data Entry'!B1558="","",'Data Entry'!B1558)</f>
        <v/>
      </c>
      <c r="C1553" s="111" t="str">
        <f>IF('Data Entry'!C1558="","",'Data Entry'!C1558)</f>
        <v/>
      </c>
      <c r="D1553" s="114" t="str">
        <f>IF('Data Entry'!D1558="","",'Data Entry'!D1558)</f>
        <v/>
      </c>
      <c r="E1553" s="111" t="str">
        <f>IF('Data Entry'!E1558="","",UPPER('Data Entry'!E1558))</f>
        <v/>
      </c>
      <c r="F1553" s="111"/>
      <c r="G1553" s="111" t="str">
        <f>IF('Data Entry'!F1558="","",UPPER('Data Entry'!F1558))</f>
        <v/>
      </c>
      <c r="H1553" s="111"/>
      <c r="I1553" s="111"/>
      <c r="J1553" s="111"/>
      <c r="K1553" s="111" t="str">
        <f>IF('Data Entry'!G1558="","",'Data Entry'!G1558)</f>
        <v/>
      </c>
      <c r="L1553" s="111" t="str">
        <f>IF('Data Entry'!H1558="","",'Data Entry'!H1558)</f>
        <v/>
      </c>
      <c r="M1553" s="111"/>
      <c r="N1553" s="111"/>
      <c r="O1553" s="111"/>
      <c r="P1553" s="111"/>
      <c r="Q1553" s="111"/>
      <c r="R1553" s="111"/>
      <c r="S1553" s="111"/>
      <c r="T1553" s="111"/>
      <c r="U1553" s="111"/>
      <c r="V1553" s="111"/>
      <c r="W1553" s="111"/>
      <c r="X1553" s="111"/>
      <c r="Y1553" s="111"/>
      <c r="Z1553" s="111"/>
      <c r="AA1553" s="111"/>
      <c r="AB1553" s="111"/>
      <c r="AC1553" s="111"/>
      <c r="AD1553" s="111"/>
      <c r="AE1553" s="112"/>
      <c r="AF1553" s="68" t="str">
        <f>IF(AK1553="","",IF(AK1553&gt;0,COUNT($AG$2:AG1553),""))</f>
        <v/>
      </c>
      <c r="AG1553" s="113">
        <f t="shared" si="771"/>
        <v>8</v>
      </c>
      <c r="AH1553" s="113" t="str">
        <f t="shared" si="772"/>
        <v/>
      </c>
      <c r="AI1553" s="113" t="str">
        <f t="shared" si="773"/>
        <v/>
      </c>
      <c r="AJ1553" s="113" t="str">
        <f t="shared" si="774"/>
        <v/>
      </c>
      <c r="AK1553" s="113" t="str">
        <f t="shared" si="775"/>
        <v/>
      </c>
      <c r="AL1553" s="113">
        <f t="shared" si="776"/>
        <v>0</v>
      </c>
      <c r="AM1553" s="113" t="str">
        <f t="shared" si="777"/>
        <v/>
      </c>
      <c r="AN1553" s="113">
        <f t="shared" si="778"/>
        <v>0</v>
      </c>
      <c r="AO1553" s="113">
        <f t="shared" si="779"/>
        <v>0</v>
      </c>
      <c r="AP1553" s="113">
        <f t="shared" si="780"/>
        <v>0</v>
      </c>
      <c r="AQ1553" s="113" t="str">
        <f t="shared" si="781"/>
        <v/>
      </c>
      <c r="AR1553" s="113" t="str">
        <f t="shared" si="782"/>
        <v/>
      </c>
      <c r="AS1553" s="113">
        <f t="shared" si="783"/>
        <v>0</v>
      </c>
      <c r="AT1553" s="113">
        <f t="shared" si="784"/>
        <v>0</v>
      </c>
      <c r="AU1553" s="113">
        <f t="shared" si="785"/>
        <v>0</v>
      </c>
      <c r="AV1553" s="113">
        <f t="shared" si="786"/>
        <v>0</v>
      </c>
      <c r="AX1553" s="68" t="str">
        <f>IF(BC1553="","",IF(BC1553&gt;0,COUNT($AY$2:AY1553),""))</f>
        <v/>
      </c>
      <c r="AY1553" s="113" t="str">
        <f t="shared" si="787"/>
        <v/>
      </c>
      <c r="AZ1553" s="113" t="str">
        <f t="shared" si="788"/>
        <v/>
      </c>
      <c r="BA1553" s="113" t="str">
        <f t="shared" si="789"/>
        <v/>
      </c>
      <c r="BB1553" s="113" t="str">
        <f t="shared" si="790"/>
        <v/>
      </c>
      <c r="BC1553" s="113" t="str">
        <f t="shared" si="791"/>
        <v/>
      </c>
      <c r="BD1553" s="113" t="str">
        <f t="shared" si="792"/>
        <v/>
      </c>
      <c r="BE1553" s="113" t="str">
        <f t="shared" si="793"/>
        <v/>
      </c>
      <c r="BF1553" s="113" t="str">
        <f t="shared" si="794"/>
        <v/>
      </c>
      <c r="BG1553" s="113" t="str">
        <f t="shared" si="795"/>
        <v/>
      </c>
      <c r="BH1553" s="113" t="str">
        <f t="shared" si="796"/>
        <v/>
      </c>
      <c r="BI1553" s="113" t="str">
        <f t="shared" si="797"/>
        <v/>
      </c>
      <c r="BJ1553" s="113" t="str">
        <f t="shared" si="798"/>
        <v/>
      </c>
      <c r="BK1553" s="113" t="str">
        <f t="shared" si="799"/>
        <v/>
      </c>
      <c r="BL1553" s="113" t="str">
        <f t="shared" si="800"/>
        <v/>
      </c>
      <c r="BM1553" s="113" t="str">
        <f t="shared" si="801"/>
        <v/>
      </c>
      <c r="BN1553" s="113" t="str">
        <f t="shared" si="802"/>
        <v/>
      </c>
    </row>
    <row r="1554" spans="1:66">
      <c r="A1554" s="111">
        <f>IF('Data Entry'!$H$4="","",'Data Entry'!$H$4)</f>
        <v>8</v>
      </c>
      <c r="B1554" s="111" t="str">
        <f>IF('Data Entry'!B1559="","",'Data Entry'!B1559)</f>
        <v/>
      </c>
      <c r="C1554" s="111" t="str">
        <f>IF('Data Entry'!C1559="","",'Data Entry'!C1559)</f>
        <v/>
      </c>
      <c r="D1554" s="114" t="str">
        <f>IF('Data Entry'!D1559="","",'Data Entry'!D1559)</f>
        <v/>
      </c>
      <c r="E1554" s="111" t="str">
        <f>IF('Data Entry'!E1559="","",UPPER('Data Entry'!E1559))</f>
        <v/>
      </c>
      <c r="F1554" s="111"/>
      <c r="G1554" s="111" t="str">
        <f>IF('Data Entry'!F1559="","",UPPER('Data Entry'!F1559))</f>
        <v/>
      </c>
      <c r="H1554" s="111"/>
      <c r="I1554" s="111"/>
      <c r="J1554" s="111"/>
      <c r="K1554" s="111" t="str">
        <f>IF('Data Entry'!G1559="","",'Data Entry'!G1559)</f>
        <v/>
      </c>
      <c r="L1554" s="111" t="str">
        <f>IF('Data Entry'!H1559="","",'Data Entry'!H1559)</f>
        <v/>
      </c>
      <c r="M1554" s="111"/>
      <c r="N1554" s="111"/>
      <c r="O1554" s="111"/>
      <c r="P1554" s="111"/>
      <c r="Q1554" s="111"/>
      <c r="R1554" s="111"/>
      <c r="S1554" s="111"/>
      <c r="T1554" s="111"/>
      <c r="U1554" s="111"/>
      <c r="V1554" s="111"/>
      <c r="W1554" s="111"/>
      <c r="X1554" s="111"/>
      <c r="Y1554" s="111"/>
      <c r="Z1554" s="111"/>
      <c r="AA1554" s="111"/>
      <c r="AB1554" s="111"/>
      <c r="AC1554" s="111"/>
      <c r="AD1554" s="111"/>
      <c r="AE1554" s="112"/>
      <c r="AF1554" s="68" t="str">
        <f>IF(AK1554="","",IF(AK1554&gt;0,COUNT($AG$2:AG1554),""))</f>
        <v/>
      </c>
      <c r="AG1554" s="113">
        <f t="shared" si="771"/>
        <v>8</v>
      </c>
      <c r="AH1554" s="113" t="str">
        <f t="shared" si="772"/>
        <v/>
      </c>
      <c r="AI1554" s="113" t="str">
        <f t="shared" si="773"/>
        <v/>
      </c>
      <c r="AJ1554" s="113" t="str">
        <f t="shared" si="774"/>
        <v/>
      </c>
      <c r="AK1554" s="113" t="str">
        <f t="shared" si="775"/>
        <v/>
      </c>
      <c r="AL1554" s="113">
        <f t="shared" si="776"/>
        <v>0</v>
      </c>
      <c r="AM1554" s="113" t="str">
        <f t="shared" si="777"/>
        <v/>
      </c>
      <c r="AN1554" s="113">
        <f t="shared" si="778"/>
        <v>0</v>
      </c>
      <c r="AO1554" s="113">
        <f t="shared" si="779"/>
        <v>0</v>
      </c>
      <c r="AP1554" s="113">
        <f t="shared" si="780"/>
        <v>0</v>
      </c>
      <c r="AQ1554" s="113" t="str">
        <f t="shared" si="781"/>
        <v/>
      </c>
      <c r="AR1554" s="113" t="str">
        <f t="shared" si="782"/>
        <v/>
      </c>
      <c r="AS1554" s="113">
        <f t="shared" si="783"/>
        <v>0</v>
      </c>
      <c r="AT1554" s="113">
        <f t="shared" si="784"/>
        <v>0</v>
      </c>
      <c r="AU1554" s="113">
        <f t="shared" si="785"/>
        <v>0</v>
      </c>
      <c r="AV1554" s="113">
        <f t="shared" si="786"/>
        <v>0</v>
      </c>
      <c r="AX1554" s="68" t="str">
        <f>IF(BC1554="","",IF(BC1554&gt;0,COUNT($AY$2:AY1554),""))</f>
        <v/>
      </c>
      <c r="AY1554" s="113" t="str">
        <f t="shared" si="787"/>
        <v/>
      </c>
      <c r="AZ1554" s="113" t="str">
        <f t="shared" si="788"/>
        <v/>
      </c>
      <c r="BA1554" s="113" t="str">
        <f t="shared" si="789"/>
        <v/>
      </c>
      <c r="BB1554" s="113" t="str">
        <f t="shared" si="790"/>
        <v/>
      </c>
      <c r="BC1554" s="113" t="str">
        <f t="shared" si="791"/>
        <v/>
      </c>
      <c r="BD1554" s="113" t="str">
        <f t="shared" si="792"/>
        <v/>
      </c>
      <c r="BE1554" s="113" t="str">
        <f t="shared" si="793"/>
        <v/>
      </c>
      <c r="BF1554" s="113" t="str">
        <f t="shared" si="794"/>
        <v/>
      </c>
      <c r="BG1554" s="113" t="str">
        <f t="shared" si="795"/>
        <v/>
      </c>
      <c r="BH1554" s="113" t="str">
        <f t="shared" si="796"/>
        <v/>
      </c>
      <c r="BI1554" s="113" t="str">
        <f t="shared" si="797"/>
        <v/>
      </c>
      <c r="BJ1554" s="113" t="str">
        <f t="shared" si="798"/>
        <v/>
      </c>
      <c r="BK1554" s="113" t="str">
        <f t="shared" si="799"/>
        <v/>
      </c>
      <c r="BL1554" s="113" t="str">
        <f t="shared" si="800"/>
        <v/>
      </c>
      <c r="BM1554" s="113" t="str">
        <f t="shared" si="801"/>
        <v/>
      </c>
      <c r="BN1554" s="113" t="str">
        <f t="shared" si="802"/>
        <v/>
      </c>
    </row>
    <row r="1555" spans="1:66">
      <c r="A1555" s="111">
        <f>IF('Data Entry'!$H$4="","",'Data Entry'!$H$4)</f>
        <v>8</v>
      </c>
      <c r="B1555" s="111" t="str">
        <f>IF('Data Entry'!B1560="","",'Data Entry'!B1560)</f>
        <v/>
      </c>
      <c r="C1555" s="111" t="str">
        <f>IF('Data Entry'!C1560="","",'Data Entry'!C1560)</f>
        <v/>
      </c>
      <c r="D1555" s="114" t="str">
        <f>IF('Data Entry'!D1560="","",'Data Entry'!D1560)</f>
        <v/>
      </c>
      <c r="E1555" s="111" t="str">
        <f>IF('Data Entry'!E1560="","",UPPER('Data Entry'!E1560))</f>
        <v/>
      </c>
      <c r="F1555" s="111"/>
      <c r="G1555" s="111" t="str">
        <f>IF('Data Entry'!F1560="","",UPPER('Data Entry'!F1560))</f>
        <v/>
      </c>
      <c r="H1555" s="111"/>
      <c r="I1555" s="111"/>
      <c r="J1555" s="111"/>
      <c r="K1555" s="111" t="str">
        <f>IF('Data Entry'!G1560="","",'Data Entry'!G1560)</f>
        <v/>
      </c>
      <c r="L1555" s="111" t="str">
        <f>IF('Data Entry'!H1560="","",'Data Entry'!H1560)</f>
        <v/>
      </c>
      <c r="M1555" s="111"/>
      <c r="N1555" s="111"/>
      <c r="O1555" s="111"/>
      <c r="P1555" s="111"/>
      <c r="Q1555" s="111"/>
      <c r="R1555" s="111"/>
      <c r="S1555" s="111"/>
      <c r="T1555" s="111"/>
      <c r="U1555" s="111"/>
      <c r="V1555" s="111"/>
      <c r="W1555" s="111"/>
      <c r="X1555" s="111"/>
      <c r="Y1555" s="111"/>
      <c r="Z1555" s="111"/>
      <c r="AA1555" s="111"/>
      <c r="AB1555" s="111"/>
      <c r="AC1555" s="111"/>
      <c r="AD1555" s="111"/>
      <c r="AE1555" s="112"/>
      <c r="AF1555" s="68" t="str">
        <f>IF(AK1555="","",IF(AK1555&gt;0,COUNT($AG$2:AG1555),""))</f>
        <v/>
      </c>
      <c r="AG1555" s="113">
        <f t="shared" si="771"/>
        <v>8</v>
      </c>
      <c r="AH1555" s="113" t="str">
        <f t="shared" si="772"/>
        <v/>
      </c>
      <c r="AI1555" s="113" t="str">
        <f t="shared" si="773"/>
        <v/>
      </c>
      <c r="AJ1555" s="113" t="str">
        <f t="shared" si="774"/>
        <v/>
      </c>
      <c r="AK1555" s="113" t="str">
        <f t="shared" si="775"/>
        <v/>
      </c>
      <c r="AL1555" s="113">
        <f t="shared" si="776"/>
        <v>0</v>
      </c>
      <c r="AM1555" s="113" t="str">
        <f t="shared" si="777"/>
        <v/>
      </c>
      <c r="AN1555" s="113">
        <f t="shared" si="778"/>
        <v>0</v>
      </c>
      <c r="AO1555" s="113">
        <f t="shared" si="779"/>
        <v>0</v>
      </c>
      <c r="AP1555" s="113">
        <f t="shared" si="780"/>
        <v>0</v>
      </c>
      <c r="AQ1555" s="113" t="str">
        <f t="shared" si="781"/>
        <v/>
      </c>
      <c r="AR1555" s="113" t="str">
        <f t="shared" si="782"/>
        <v/>
      </c>
      <c r="AS1555" s="113">
        <f t="shared" si="783"/>
        <v>0</v>
      </c>
      <c r="AT1555" s="113">
        <f t="shared" si="784"/>
        <v>0</v>
      </c>
      <c r="AU1555" s="113">
        <f t="shared" si="785"/>
        <v>0</v>
      </c>
      <c r="AV1555" s="113">
        <f t="shared" si="786"/>
        <v>0</v>
      </c>
      <c r="AX1555" s="68" t="str">
        <f>IF(BC1555="","",IF(BC1555&gt;0,COUNT($AY$2:AY1555),""))</f>
        <v/>
      </c>
      <c r="AY1555" s="113" t="str">
        <f t="shared" si="787"/>
        <v/>
      </c>
      <c r="AZ1555" s="113" t="str">
        <f t="shared" si="788"/>
        <v/>
      </c>
      <c r="BA1555" s="113" t="str">
        <f t="shared" si="789"/>
        <v/>
      </c>
      <c r="BB1555" s="113" t="str">
        <f t="shared" si="790"/>
        <v/>
      </c>
      <c r="BC1555" s="113" t="str">
        <f t="shared" si="791"/>
        <v/>
      </c>
      <c r="BD1555" s="113" t="str">
        <f t="shared" si="792"/>
        <v/>
      </c>
      <c r="BE1555" s="113" t="str">
        <f t="shared" si="793"/>
        <v/>
      </c>
      <c r="BF1555" s="113" t="str">
        <f t="shared" si="794"/>
        <v/>
      </c>
      <c r="BG1555" s="113" t="str">
        <f t="shared" si="795"/>
        <v/>
      </c>
      <c r="BH1555" s="113" t="str">
        <f t="shared" si="796"/>
        <v/>
      </c>
      <c r="BI1555" s="113" t="str">
        <f t="shared" si="797"/>
        <v/>
      </c>
      <c r="BJ1555" s="113" t="str">
        <f t="shared" si="798"/>
        <v/>
      </c>
      <c r="BK1555" s="113" t="str">
        <f t="shared" si="799"/>
        <v/>
      </c>
      <c r="BL1555" s="113" t="str">
        <f t="shared" si="800"/>
        <v/>
      </c>
      <c r="BM1555" s="113" t="str">
        <f t="shared" si="801"/>
        <v/>
      </c>
      <c r="BN1555" s="113" t="str">
        <f t="shared" si="802"/>
        <v/>
      </c>
    </row>
    <row r="1556" spans="1:66">
      <c r="A1556" s="111">
        <f>IF('Data Entry'!$H$4="","",'Data Entry'!$H$4)</f>
        <v>8</v>
      </c>
      <c r="B1556" s="111" t="str">
        <f>IF('Data Entry'!B1561="","",'Data Entry'!B1561)</f>
        <v/>
      </c>
      <c r="C1556" s="111" t="str">
        <f>IF('Data Entry'!C1561="","",'Data Entry'!C1561)</f>
        <v/>
      </c>
      <c r="D1556" s="114" t="str">
        <f>IF('Data Entry'!D1561="","",'Data Entry'!D1561)</f>
        <v/>
      </c>
      <c r="E1556" s="111" t="str">
        <f>IF('Data Entry'!E1561="","",UPPER('Data Entry'!E1561))</f>
        <v/>
      </c>
      <c r="F1556" s="111"/>
      <c r="G1556" s="111" t="str">
        <f>IF('Data Entry'!F1561="","",UPPER('Data Entry'!F1561))</f>
        <v/>
      </c>
      <c r="H1556" s="111"/>
      <c r="I1556" s="111"/>
      <c r="J1556" s="111"/>
      <c r="K1556" s="111" t="str">
        <f>IF('Data Entry'!G1561="","",'Data Entry'!G1561)</f>
        <v/>
      </c>
      <c r="L1556" s="111" t="str">
        <f>IF('Data Entry'!H1561="","",'Data Entry'!H1561)</f>
        <v/>
      </c>
      <c r="M1556" s="111"/>
      <c r="N1556" s="111"/>
      <c r="O1556" s="111"/>
      <c r="P1556" s="111"/>
      <c r="Q1556" s="111"/>
      <c r="R1556" s="111"/>
      <c r="S1556" s="111"/>
      <c r="T1556" s="111"/>
      <c r="U1556" s="111"/>
      <c r="V1556" s="111"/>
      <c r="W1556" s="111"/>
      <c r="X1556" s="111"/>
      <c r="Y1556" s="111"/>
      <c r="Z1556" s="111"/>
      <c r="AA1556" s="111"/>
      <c r="AB1556" s="111"/>
      <c r="AC1556" s="111"/>
      <c r="AD1556" s="111"/>
      <c r="AE1556" s="112"/>
      <c r="AF1556" s="68" t="str">
        <f>IF(AK1556="","",IF(AK1556&gt;0,COUNT($AG$2:AG1556),""))</f>
        <v/>
      </c>
      <c r="AG1556" s="113">
        <f t="shared" si="771"/>
        <v>8</v>
      </c>
      <c r="AH1556" s="113" t="str">
        <f t="shared" si="772"/>
        <v/>
      </c>
      <c r="AI1556" s="113" t="str">
        <f t="shared" si="773"/>
        <v/>
      </c>
      <c r="AJ1556" s="113" t="str">
        <f t="shared" si="774"/>
        <v/>
      </c>
      <c r="AK1556" s="113" t="str">
        <f t="shared" si="775"/>
        <v/>
      </c>
      <c r="AL1556" s="113">
        <f t="shared" si="776"/>
        <v>0</v>
      </c>
      <c r="AM1556" s="113" t="str">
        <f t="shared" si="777"/>
        <v/>
      </c>
      <c r="AN1556" s="113">
        <f t="shared" si="778"/>
        <v>0</v>
      </c>
      <c r="AO1556" s="113">
        <f t="shared" si="779"/>
        <v>0</v>
      </c>
      <c r="AP1556" s="113">
        <f t="shared" si="780"/>
        <v>0</v>
      </c>
      <c r="AQ1556" s="113" t="str">
        <f t="shared" si="781"/>
        <v/>
      </c>
      <c r="AR1556" s="113" t="str">
        <f t="shared" si="782"/>
        <v/>
      </c>
      <c r="AS1556" s="113">
        <f t="shared" si="783"/>
        <v>0</v>
      </c>
      <c r="AT1556" s="113">
        <f t="shared" si="784"/>
        <v>0</v>
      </c>
      <c r="AU1556" s="113">
        <f t="shared" si="785"/>
        <v>0</v>
      </c>
      <c r="AV1556" s="113">
        <f t="shared" si="786"/>
        <v>0</v>
      </c>
      <c r="AX1556" s="68" t="str">
        <f>IF(BC1556="","",IF(BC1556&gt;0,COUNT($AY$2:AY1556),""))</f>
        <v/>
      </c>
      <c r="AY1556" s="113" t="str">
        <f t="shared" si="787"/>
        <v/>
      </c>
      <c r="AZ1556" s="113" t="str">
        <f t="shared" si="788"/>
        <v/>
      </c>
      <c r="BA1556" s="113" t="str">
        <f t="shared" si="789"/>
        <v/>
      </c>
      <c r="BB1556" s="113" t="str">
        <f t="shared" si="790"/>
        <v/>
      </c>
      <c r="BC1556" s="113" t="str">
        <f t="shared" si="791"/>
        <v/>
      </c>
      <c r="BD1556" s="113" t="str">
        <f t="shared" si="792"/>
        <v/>
      </c>
      <c r="BE1556" s="113" t="str">
        <f t="shared" si="793"/>
        <v/>
      </c>
      <c r="BF1556" s="113" t="str">
        <f t="shared" si="794"/>
        <v/>
      </c>
      <c r="BG1556" s="113" t="str">
        <f t="shared" si="795"/>
        <v/>
      </c>
      <c r="BH1556" s="113" t="str">
        <f t="shared" si="796"/>
        <v/>
      </c>
      <c r="BI1556" s="113" t="str">
        <f t="shared" si="797"/>
        <v/>
      </c>
      <c r="BJ1556" s="113" t="str">
        <f t="shared" si="798"/>
        <v/>
      </c>
      <c r="BK1556" s="113" t="str">
        <f t="shared" si="799"/>
        <v/>
      </c>
      <c r="BL1556" s="113" t="str">
        <f t="shared" si="800"/>
        <v/>
      </c>
      <c r="BM1556" s="113" t="str">
        <f t="shared" si="801"/>
        <v/>
      </c>
      <c r="BN1556" s="113" t="str">
        <f t="shared" si="802"/>
        <v/>
      </c>
    </row>
    <row r="1557" spans="1:66">
      <c r="A1557" s="111">
        <f>IF('Data Entry'!$H$4="","",'Data Entry'!$H$4)</f>
        <v>8</v>
      </c>
      <c r="B1557" s="111" t="str">
        <f>IF('Data Entry'!B1562="","",'Data Entry'!B1562)</f>
        <v/>
      </c>
      <c r="C1557" s="111" t="str">
        <f>IF('Data Entry'!C1562="","",'Data Entry'!C1562)</f>
        <v/>
      </c>
      <c r="D1557" s="114" t="str">
        <f>IF('Data Entry'!D1562="","",'Data Entry'!D1562)</f>
        <v/>
      </c>
      <c r="E1557" s="111" t="str">
        <f>IF('Data Entry'!E1562="","",UPPER('Data Entry'!E1562))</f>
        <v/>
      </c>
      <c r="F1557" s="111"/>
      <c r="G1557" s="111" t="str">
        <f>IF('Data Entry'!F1562="","",UPPER('Data Entry'!F1562))</f>
        <v/>
      </c>
      <c r="H1557" s="111"/>
      <c r="I1557" s="111"/>
      <c r="J1557" s="111"/>
      <c r="K1557" s="111" t="str">
        <f>IF('Data Entry'!G1562="","",'Data Entry'!G1562)</f>
        <v/>
      </c>
      <c r="L1557" s="111" t="str">
        <f>IF('Data Entry'!H1562="","",'Data Entry'!H1562)</f>
        <v/>
      </c>
      <c r="M1557" s="111"/>
      <c r="N1557" s="111"/>
      <c r="O1557" s="111"/>
      <c r="P1557" s="111"/>
      <c r="Q1557" s="111"/>
      <c r="R1557" s="111"/>
      <c r="S1557" s="111"/>
      <c r="T1557" s="111"/>
      <c r="U1557" s="111"/>
      <c r="V1557" s="111"/>
      <c r="W1557" s="111"/>
      <c r="X1557" s="111"/>
      <c r="Y1557" s="111"/>
      <c r="Z1557" s="111"/>
      <c r="AA1557" s="111"/>
      <c r="AB1557" s="111"/>
      <c r="AC1557" s="111"/>
      <c r="AD1557" s="111"/>
      <c r="AE1557" s="112"/>
      <c r="AF1557" s="68" t="str">
        <f>IF(AK1557="","",IF(AK1557&gt;0,COUNT($AG$2:AG1557),""))</f>
        <v/>
      </c>
      <c r="AG1557" s="113">
        <f t="shared" si="771"/>
        <v>8</v>
      </c>
      <c r="AH1557" s="113" t="str">
        <f t="shared" si="772"/>
        <v/>
      </c>
      <c r="AI1557" s="113" t="str">
        <f t="shared" si="773"/>
        <v/>
      </c>
      <c r="AJ1557" s="113" t="str">
        <f t="shared" si="774"/>
        <v/>
      </c>
      <c r="AK1557" s="113" t="str">
        <f t="shared" si="775"/>
        <v/>
      </c>
      <c r="AL1557" s="113">
        <f t="shared" si="776"/>
        <v>0</v>
      </c>
      <c r="AM1557" s="113" t="str">
        <f t="shared" si="777"/>
        <v/>
      </c>
      <c r="AN1557" s="113">
        <f t="shared" si="778"/>
        <v>0</v>
      </c>
      <c r="AO1557" s="113">
        <f t="shared" si="779"/>
        <v>0</v>
      </c>
      <c r="AP1557" s="113">
        <f t="shared" si="780"/>
        <v>0</v>
      </c>
      <c r="AQ1557" s="113" t="str">
        <f t="shared" si="781"/>
        <v/>
      </c>
      <c r="AR1557" s="113" t="str">
        <f t="shared" si="782"/>
        <v/>
      </c>
      <c r="AS1557" s="113">
        <f t="shared" si="783"/>
        <v>0</v>
      </c>
      <c r="AT1557" s="113">
        <f t="shared" si="784"/>
        <v>0</v>
      </c>
      <c r="AU1557" s="113">
        <f t="shared" si="785"/>
        <v>0</v>
      </c>
      <c r="AV1557" s="113">
        <f t="shared" si="786"/>
        <v>0</v>
      </c>
      <c r="AX1557" s="68" t="str">
        <f>IF(BC1557="","",IF(BC1557&gt;0,COUNT($AY$2:AY1557),""))</f>
        <v/>
      </c>
      <c r="AY1557" s="113" t="str">
        <f t="shared" si="787"/>
        <v/>
      </c>
      <c r="AZ1557" s="113" t="str">
        <f t="shared" si="788"/>
        <v/>
      </c>
      <c r="BA1557" s="113" t="str">
        <f t="shared" si="789"/>
        <v/>
      </c>
      <c r="BB1557" s="113" t="str">
        <f t="shared" si="790"/>
        <v/>
      </c>
      <c r="BC1557" s="113" t="str">
        <f t="shared" si="791"/>
        <v/>
      </c>
      <c r="BD1557" s="113" t="str">
        <f t="shared" si="792"/>
        <v/>
      </c>
      <c r="BE1557" s="113" t="str">
        <f t="shared" si="793"/>
        <v/>
      </c>
      <c r="BF1557" s="113" t="str">
        <f t="shared" si="794"/>
        <v/>
      </c>
      <c r="BG1557" s="113" t="str">
        <f t="shared" si="795"/>
        <v/>
      </c>
      <c r="BH1557" s="113" t="str">
        <f t="shared" si="796"/>
        <v/>
      </c>
      <c r="BI1557" s="113" t="str">
        <f t="shared" si="797"/>
        <v/>
      </c>
      <c r="BJ1557" s="113" t="str">
        <f t="shared" si="798"/>
        <v/>
      </c>
      <c r="BK1557" s="113" t="str">
        <f t="shared" si="799"/>
        <v/>
      </c>
      <c r="BL1557" s="113" t="str">
        <f t="shared" si="800"/>
        <v/>
      </c>
      <c r="BM1557" s="113" t="str">
        <f t="shared" si="801"/>
        <v/>
      </c>
      <c r="BN1557" s="113" t="str">
        <f t="shared" si="802"/>
        <v/>
      </c>
    </row>
    <row r="1558" spans="1:66">
      <c r="A1558" s="111">
        <f>IF('Data Entry'!$H$4="","",'Data Entry'!$H$4)</f>
        <v>8</v>
      </c>
      <c r="B1558" s="111" t="str">
        <f>IF('Data Entry'!B1563="","",'Data Entry'!B1563)</f>
        <v/>
      </c>
      <c r="C1558" s="111" t="str">
        <f>IF('Data Entry'!C1563="","",'Data Entry'!C1563)</f>
        <v/>
      </c>
      <c r="D1558" s="114" t="str">
        <f>IF('Data Entry'!D1563="","",'Data Entry'!D1563)</f>
        <v/>
      </c>
      <c r="E1558" s="111" t="str">
        <f>IF('Data Entry'!E1563="","",UPPER('Data Entry'!E1563))</f>
        <v/>
      </c>
      <c r="F1558" s="111"/>
      <c r="G1558" s="111" t="str">
        <f>IF('Data Entry'!F1563="","",UPPER('Data Entry'!F1563))</f>
        <v/>
      </c>
      <c r="H1558" s="111"/>
      <c r="I1558" s="111"/>
      <c r="J1558" s="111"/>
      <c r="K1558" s="111" t="str">
        <f>IF('Data Entry'!G1563="","",'Data Entry'!G1563)</f>
        <v/>
      </c>
      <c r="L1558" s="111" t="str">
        <f>IF('Data Entry'!H1563="","",'Data Entry'!H1563)</f>
        <v/>
      </c>
      <c r="M1558" s="111"/>
      <c r="N1558" s="111"/>
      <c r="O1558" s="111"/>
      <c r="P1558" s="111"/>
      <c r="Q1558" s="111"/>
      <c r="R1558" s="111"/>
      <c r="S1558" s="111"/>
      <c r="T1558" s="111"/>
      <c r="U1558" s="111"/>
      <c r="V1558" s="111"/>
      <c r="W1558" s="111"/>
      <c r="X1558" s="111"/>
      <c r="Y1558" s="111"/>
      <c r="Z1558" s="111"/>
      <c r="AA1558" s="111"/>
      <c r="AB1558" s="111"/>
      <c r="AC1558" s="111"/>
      <c r="AD1558" s="111"/>
      <c r="AE1558" s="112"/>
      <c r="AF1558" s="68" t="str">
        <f>IF(AK1558="","",IF(AK1558&gt;0,COUNT($AG$2:AG1558),""))</f>
        <v/>
      </c>
      <c r="AG1558" s="113">
        <f t="shared" si="771"/>
        <v>8</v>
      </c>
      <c r="AH1558" s="113" t="str">
        <f t="shared" si="772"/>
        <v/>
      </c>
      <c r="AI1558" s="113" t="str">
        <f t="shared" si="773"/>
        <v/>
      </c>
      <c r="AJ1558" s="113" t="str">
        <f t="shared" si="774"/>
        <v/>
      </c>
      <c r="AK1558" s="113" t="str">
        <f t="shared" si="775"/>
        <v/>
      </c>
      <c r="AL1558" s="113">
        <f t="shared" si="776"/>
        <v>0</v>
      </c>
      <c r="AM1558" s="113" t="str">
        <f t="shared" si="777"/>
        <v/>
      </c>
      <c r="AN1558" s="113">
        <f t="shared" si="778"/>
        <v>0</v>
      </c>
      <c r="AO1558" s="113">
        <f t="shared" si="779"/>
        <v>0</v>
      </c>
      <c r="AP1558" s="113">
        <f t="shared" si="780"/>
        <v>0</v>
      </c>
      <c r="AQ1558" s="113" t="str">
        <f t="shared" si="781"/>
        <v/>
      </c>
      <c r="AR1558" s="113" t="str">
        <f t="shared" si="782"/>
        <v/>
      </c>
      <c r="AS1558" s="113">
        <f t="shared" si="783"/>
        <v>0</v>
      </c>
      <c r="AT1558" s="113">
        <f t="shared" si="784"/>
        <v>0</v>
      </c>
      <c r="AU1558" s="113">
        <f t="shared" si="785"/>
        <v>0</v>
      </c>
      <c r="AV1558" s="113">
        <f t="shared" si="786"/>
        <v>0</v>
      </c>
      <c r="AX1558" s="68" t="str">
        <f>IF(BC1558="","",IF(BC1558&gt;0,COUNT($AY$2:AY1558),""))</f>
        <v/>
      </c>
      <c r="AY1558" s="113" t="str">
        <f t="shared" si="787"/>
        <v/>
      </c>
      <c r="AZ1558" s="113" t="str">
        <f t="shared" si="788"/>
        <v/>
      </c>
      <c r="BA1558" s="113" t="str">
        <f t="shared" si="789"/>
        <v/>
      </c>
      <c r="BB1558" s="113" t="str">
        <f t="shared" si="790"/>
        <v/>
      </c>
      <c r="BC1558" s="113" t="str">
        <f t="shared" si="791"/>
        <v/>
      </c>
      <c r="BD1558" s="113" t="str">
        <f t="shared" si="792"/>
        <v/>
      </c>
      <c r="BE1558" s="113" t="str">
        <f t="shared" si="793"/>
        <v/>
      </c>
      <c r="BF1558" s="113" t="str">
        <f t="shared" si="794"/>
        <v/>
      </c>
      <c r="BG1558" s="113" t="str">
        <f t="shared" si="795"/>
        <v/>
      </c>
      <c r="BH1558" s="113" t="str">
        <f t="shared" si="796"/>
        <v/>
      </c>
      <c r="BI1558" s="113" t="str">
        <f t="shared" si="797"/>
        <v/>
      </c>
      <c r="BJ1558" s="113" t="str">
        <f t="shared" si="798"/>
        <v/>
      </c>
      <c r="BK1558" s="113" t="str">
        <f t="shared" si="799"/>
        <v/>
      </c>
      <c r="BL1558" s="113" t="str">
        <f t="shared" si="800"/>
        <v/>
      </c>
      <c r="BM1558" s="113" t="str">
        <f t="shared" si="801"/>
        <v/>
      </c>
      <c r="BN1558" s="113" t="str">
        <f t="shared" si="802"/>
        <v/>
      </c>
    </row>
    <row r="1559" spans="1:66">
      <c r="A1559" s="111">
        <f>IF('Data Entry'!$H$4="","",'Data Entry'!$H$4)</f>
        <v>8</v>
      </c>
      <c r="B1559" s="111" t="str">
        <f>IF('Data Entry'!B1564="","",'Data Entry'!B1564)</f>
        <v/>
      </c>
      <c r="C1559" s="111" t="str">
        <f>IF('Data Entry'!C1564="","",'Data Entry'!C1564)</f>
        <v/>
      </c>
      <c r="D1559" s="114" t="str">
        <f>IF('Data Entry'!D1564="","",'Data Entry'!D1564)</f>
        <v/>
      </c>
      <c r="E1559" s="111" t="str">
        <f>IF('Data Entry'!E1564="","",UPPER('Data Entry'!E1564))</f>
        <v/>
      </c>
      <c r="F1559" s="111"/>
      <c r="G1559" s="111" t="str">
        <f>IF('Data Entry'!F1564="","",UPPER('Data Entry'!F1564))</f>
        <v/>
      </c>
      <c r="H1559" s="111"/>
      <c r="I1559" s="111"/>
      <c r="J1559" s="111"/>
      <c r="K1559" s="111" t="str">
        <f>IF('Data Entry'!G1564="","",'Data Entry'!G1564)</f>
        <v/>
      </c>
      <c r="L1559" s="111" t="str">
        <f>IF('Data Entry'!H1564="","",'Data Entry'!H1564)</f>
        <v/>
      </c>
      <c r="M1559" s="111"/>
      <c r="N1559" s="111"/>
      <c r="O1559" s="111"/>
      <c r="P1559" s="111"/>
      <c r="Q1559" s="111"/>
      <c r="R1559" s="111"/>
      <c r="S1559" s="111"/>
      <c r="T1559" s="111"/>
      <c r="U1559" s="111"/>
      <c r="V1559" s="111"/>
      <c r="W1559" s="111"/>
      <c r="X1559" s="111"/>
      <c r="Y1559" s="111"/>
      <c r="Z1559" s="111"/>
      <c r="AA1559" s="111"/>
      <c r="AB1559" s="111"/>
      <c r="AC1559" s="111"/>
      <c r="AD1559" s="111"/>
      <c r="AE1559" s="112"/>
      <c r="AF1559" s="68" t="str">
        <f>IF(AK1559="","",IF(AK1559&gt;0,COUNT($AG$2:AG1559),""))</f>
        <v/>
      </c>
      <c r="AG1559" s="113">
        <f t="shared" si="771"/>
        <v>8</v>
      </c>
      <c r="AH1559" s="113" t="str">
        <f t="shared" si="772"/>
        <v/>
      </c>
      <c r="AI1559" s="113" t="str">
        <f t="shared" si="773"/>
        <v/>
      </c>
      <c r="AJ1559" s="113" t="str">
        <f t="shared" si="774"/>
        <v/>
      </c>
      <c r="AK1559" s="113" t="str">
        <f t="shared" si="775"/>
        <v/>
      </c>
      <c r="AL1559" s="113">
        <f t="shared" si="776"/>
        <v>0</v>
      </c>
      <c r="AM1559" s="113" t="str">
        <f t="shared" si="777"/>
        <v/>
      </c>
      <c r="AN1559" s="113">
        <f t="shared" si="778"/>
        <v>0</v>
      </c>
      <c r="AO1559" s="113">
        <f t="shared" si="779"/>
        <v>0</v>
      </c>
      <c r="AP1559" s="113">
        <f t="shared" si="780"/>
        <v>0</v>
      </c>
      <c r="AQ1559" s="113" t="str">
        <f t="shared" si="781"/>
        <v/>
      </c>
      <c r="AR1559" s="113" t="str">
        <f t="shared" si="782"/>
        <v/>
      </c>
      <c r="AS1559" s="113">
        <f t="shared" si="783"/>
        <v>0</v>
      </c>
      <c r="AT1559" s="113">
        <f t="shared" si="784"/>
        <v>0</v>
      </c>
      <c r="AU1559" s="113">
        <f t="shared" si="785"/>
        <v>0</v>
      </c>
      <c r="AV1559" s="113">
        <f t="shared" si="786"/>
        <v>0</v>
      </c>
      <c r="AX1559" s="68" t="str">
        <f>IF(BC1559="","",IF(BC1559&gt;0,COUNT($AY$2:AY1559),""))</f>
        <v/>
      </c>
      <c r="AY1559" s="113" t="str">
        <f t="shared" si="787"/>
        <v/>
      </c>
      <c r="AZ1559" s="113" t="str">
        <f t="shared" si="788"/>
        <v/>
      </c>
      <c r="BA1559" s="113" t="str">
        <f t="shared" si="789"/>
        <v/>
      </c>
      <c r="BB1559" s="113" t="str">
        <f t="shared" si="790"/>
        <v/>
      </c>
      <c r="BC1559" s="113" t="str">
        <f t="shared" si="791"/>
        <v/>
      </c>
      <c r="BD1559" s="113" t="str">
        <f t="shared" si="792"/>
        <v/>
      </c>
      <c r="BE1559" s="113" t="str">
        <f t="shared" si="793"/>
        <v/>
      </c>
      <c r="BF1559" s="113" t="str">
        <f t="shared" si="794"/>
        <v/>
      </c>
      <c r="BG1559" s="113" t="str">
        <f t="shared" si="795"/>
        <v/>
      </c>
      <c r="BH1559" s="113" t="str">
        <f t="shared" si="796"/>
        <v/>
      </c>
      <c r="BI1559" s="113" t="str">
        <f t="shared" si="797"/>
        <v/>
      </c>
      <c r="BJ1559" s="113" t="str">
        <f t="shared" si="798"/>
        <v/>
      </c>
      <c r="BK1559" s="113" t="str">
        <f t="shared" si="799"/>
        <v/>
      </c>
      <c r="BL1559" s="113" t="str">
        <f t="shared" si="800"/>
        <v/>
      </c>
      <c r="BM1559" s="113" t="str">
        <f t="shared" si="801"/>
        <v/>
      </c>
      <c r="BN1559" s="113" t="str">
        <f t="shared" si="802"/>
        <v/>
      </c>
    </row>
    <row r="1560" spans="1:66">
      <c r="A1560" s="111">
        <f>IF('Data Entry'!$H$4="","",'Data Entry'!$H$4)</f>
        <v>8</v>
      </c>
      <c r="B1560" s="111" t="str">
        <f>IF('Data Entry'!B1565="","",'Data Entry'!B1565)</f>
        <v/>
      </c>
      <c r="C1560" s="111" t="str">
        <f>IF('Data Entry'!C1565="","",'Data Entry'!C1565)</f>
        <v/>
      </c>
      <c r="D1560" s="114" t="str">
        <f>IF('Data Entry'!D1565="","",'Data Entry'!D1565)</f>
        <v/>
      </c>
      <c r="E1560" s="111" t="str">
        <f>IF('Data Entry'!E1565="","",UPPER('Data Entry'!E1565))</f>
        <v/>
      </c>
      <c r="F1560" s="111"/>
      <c r="G1560" s="111" t="str">
        <f>IF('Data Entry'!F1565="","",UPPER('Data Entry'!F1565))</f>
        <v/>
      </c>
      <c r="H1560" s="111"/>
      <c r="I1560" s="111"/>
      <c r="J1560" s="111"/>
      <c r="K1560" s="111" t="str">
        <f>IF('Data Entry'!G1565="","",'Data Entry'!G1565)</f>
        <v/>
      </c>
      <c r="L1560" s="111" t="str">
        <f>IF('Data Entry'!H1565="","",'Data Entry'!H1565)</f>
        <v/>
      </c>
      <c r="M1560" s="111"/>
      <c r="N1560" s="111"/>
      <c r="O1560" s="111"/>
      <c r="P1560" s="111"/>
      <c r="Q1560" s="111"/>
      <c r="R1560" s="111"/>
      <c r="S1560" s="111"/>
      <c r="T1560" s="111"/>
      <c r="U1560" s="111"/>
      <c r="V1560" s="111"/>
      <c r="W1560" s="111"/>
      <c r="X1560" s="111"/>
      <c r="Y1560" s="111"/>
      <c r="Z1560" s="111"/>
      <c r="AA1560" s="111"/>
      <c r="AB1560" s="111"/>
      <c r="AC1560" s="111"/>
      <c r="AD1560" s="111"/>
      <c r="AE1560" s="112"/>
      <c r="AF1560" s="68" t="str">
        <f>IF(AK1560="","",IF(AK1560&gt;0,COUNT($AG$2:AG1560),""))</f>
        <v/>
      </c>
      <c r="AG1560" s="113">
        <f t="shared" si="771"/>
        <v>8</v>
      </c>
      <c r="AH1560" s="113" t="str">
        <f t="shared" si="772"/>
        <v/>
      </c>
      <c r="AI1560" s="113" t="str">
        <f t="shared" si="773"/>
        <v/>
      </c>
      <c r="AJ1560" s="113" t="str">
        <f t="shared" si="774"/>
        <v/>
      </c>
      <c r="AK1560" s="113" t="str">
        <f t="shared" si="775"/>
        <v/>
      </c>
      <c r="AL1560" s="113">
        <f t="shared" si="776"/>
        <v>0</v>
      </c>
      <c r="AM1560" s="113" t="str">
        <f t="shared" si="777"/>
        <v/>
      </c>
      <c r="AN1560" s="113">
        <f t="shared" si="778"/>
        <v>0</v>
      </c>
      <c r="AO1560" s="113">
        <f t="shared" si="779"/>
        <v>0</v>
      </c>
      <c r="AP1560" s="113">
        <f t="shared" si="780"/>
        <v>0</v>
      </c>
      <c r="AQ1560" s="113" t="str">
        <f t="shared" si="781"/>
        <v/>
      </c>
      <c r="AR1560" s="113" t="str">
        <f t="shared" si="782"/>
        <v/>
      </c>
      <c r="AS1560" s="113">
        <f t="shared" si="783"/>
        <v>0</v>
      </c>
      <c r="AT1560" s="113">
        <f t="shared" si="784"/>
        <v>0</v>
      </c>
      <c r="AU1560" s="113">
        <f t="shared" si="785"/>
        <v>0</v>
      </c>
      <c r="AV1560" s="113">
        <f t="shared" si="786"/>
        <v>0</v>
      </c>
      <c r="AX1560" s="68" t="str">
        <f>IF(BC1560="","",IF(BC1560&gt;0,COUNT($AY$2:AY1560),""))</f>
        <v/>
      </c>
      <c r="AY1560" s="113" t="str">
        <f t="shared" si="787"/>
        <v/>
      </c>
      <c r="AZ1560" s="113" t="str">
        <f t="shared" si="788"/>
        <v/>
      </c>
      <c r="BA1560" s="113" t="str">
        <f t="shared" si="789"/>
        <v/>
      </c>
      <c r="BB1560" s="113" t="str">
        <f t="shared" si="790"/>
        <v/>
      </c>
      <c r="BC1560" s="113" t="str">
        <f t="shared" si="791"/>
        <v/>
      </c>
      <c r="BD1560" s="113" t="str">
        <f t="shared" si="792"/>
        <v/>
      </c>
      <c r="BE1560" s="113" t="str">
        <f t="shared" si="793"/>
        <v/>
      </c>
      <c r="BF1560" s="113" t="str">
        <f t="shared" si="794"/>
        <v/>
      </c>
      <c r="BG1560" s="113" t="str">
        <f t="shared" si="795"/>
        <v/>
      </c>
      <c r="BH1560" s="113" t="str">
        <f t="shared" si="796"/>
        <v/>
      </c>
      <c r="BI1560" s="113" t="str">
        <f t="shared" si="797"/>
        <v/>
      </c>
      <c r="BJ1560" s="113" t="str">
        <f t="shared" si="798"/>
        <v/>
      </c>
      <c r="BK1560" s="113" t="str">
        <f t="shared" si="799"/>
        <v/>
      </c>
      <c r="BL1560" s="113" t="str">
        <f t="shared" si="800"/>
        <v/>
      </c>
      <c r="BM1560" s="113" t="str">
        <f t="shared" si="801"/>
        <v/>
      </c>
      <c r="BN1560" s="113" t="str">
        <f t="shared" si="802"/>
        <v/>
      </c>
    </row>
    <row r="1561" spans="1:66">
      <c r="A1561" s="111">
        <f>IF('Data Entry'!$H$4="","",'Data Entry'!$H$4)</f>
        <v>8</v>
      </c>
      <c r="B1561" s="111" t="str">
        <f>IF('Data Entry'!B1566="","",'Data Entry'!B1566)</f>
        <v/>
      </c>
      <c r="C1561" s="111" t="str">
        <f>IF('Data Entry'!C1566="","",'Data Entry'!C1566)</f>
        <v/>
      </c>
      <c r="D1561" s="114" t="str">
        <f>IF('Data Entry'!D1566="","",'Data Entry'!D1566)</f>
        <v/>
      </c>
      <c r="E1561" s="111" t="str">
        <f>IF('Data Entry'!E1566="","",UPPER('Data Entry'!E1566))</f>
        <v/>
      </c>
      <c r="F1561" s="111"/>
      <c r="G1561" s="111" t="str">
        <f>IF('Data Entry'!F1566="","",UPPER('Data Entry'!F1566))</f>
        <v/>
      </c>
      <c r="H1561" s="111"/>
      <c r="I1561" s="111"/>
      <c r="J1561" s="111"/>
      <c r="K1561" s="111" t="str">
        <f>IF('Data Entry'!G1566="","",'Data Entry'!G1566)</f>
        <v/>
      </c>
      <c r="L1561" s="111" t="str">
        <f>IF('Data Entry'!H1566="","",'Data Entry'!H1566)</f>
        <v/>
      </c>
      <c r="M1561" s="111"/>
      <c r="N1561" s="111"/>
      <c r="O1561" s="111"/>
      <c r="P1561" s="111"/>
      <c r="Q1561" s="111"/>
      <c r="R1561" s="111"/>
      <c r="S1561" s="111"/>
      <c r="T1561" s="111"/>
      <c r="U1561" s="111"/>
      <c r="V1561" s="111"/>
      <c r="W1561" s="111"/>
      <c r="X1561" s="111"/>
      <c r="Y1561" s="111"/>
      <c r="Z1561" s="111"/>
      <c r="AA1561" s="111"/>
      <c r="AB1561" s="111"/>
      <c r="AC1561" s="111"/>
      <c r="AD1561" s="111"/>
      <c r="AE1561" s="112"/>
      <c r="AF1561" s="68" t="str">
        <f>IF(AK1561="","",IF(AK1561&gt;0,COUNT($AG$2:AG1561),""))</f>
        <v/>
      </c>
      <c r="AG1561" s="113">
        <f t="shared" si="771"/>
        <v>8</v>
      </c>
      <c r="AH1561" s="113" t="str">
        <f t="shared" si="772"/>
        <v/>
      </c>
      <c r="AI1561" s="113" t="str">
        <f t="shared" si="773"/>
        <v/>
      </c>
      <c r="AJ1561" s="113" t="str">
        <f t="shared" si="774"/>
        <v/>
      </c>
      <c r="AK1561" s="113" t="str">
        <f t="shared" si="775"/>
        <v/>
      </c>
      <c r="AL1561" s="113">
        <f t="shared" si="776"/>
        <v>0</v>
      </c>
      <c r="AM1561" s="113" t="str">
        <f t="shared" si="777"/>
        <v/>
      </c>
      <c r="AN1561" s="113">
        <f t="shared" si="778"/>
        <v>0</v>
      </c>
      <c r="AO1561" s="113">
        <f t="shared" si="779"/>
        <v>0</v>
      </c>
      <c r="AP1561" s="113">
        <f t="shared" si="780"/>
        <v>0</v>
      </c>
      <c r="AQ1561" s="113" t="str">
        <f t="shared" si="781"/>
        <v/>
      </c>
      <c r="AR1561" s="113" t="str">
        <f t="shared" si="782"/>
        <v/>
      </c>
      <c r="AS1561" s="113">
        <f t="shared" si="783"/>
        <v>0</v>
      </c>
      <c r="AT1561" s="113">
        <f t="shared" si="784"/>
        <v>0</v>
      </c>
      <c r="AU1561" s="113">
        <f t="shared" si="785"/>
        <v>0</v>
      </c>
      <c r="AV1561" s="113">
        <f t="shared" si="786"/>
        <v>0</v>
      </c>
      <c r="AX1561" s="68" t="str">
        <f>IF(BC1561="","",IF(BC1561&gt;0,COUNT($AY$2:AY1561),""))</f>
        <v/>
      </c>
      <c r="AY1561" s="113" t="str">
        <f t="shared" si="787"/>
        <v/>
      </c>
      <c r="AZ1561" s="113" t="str">
        <f t="shared" si="788"/>
        <v/>
      </c>
      <c r="BA1561" s="113" t="str">
        <f t="shared" si="789"/>
        <v/>
      </c>
      <c r="BB1561" s="113" t="str">
        <f t="shared" si="790"/>
        <v/>
      </c>
      <c r="BC1561" s="113" t="str">
        <f t="shared" si="791"/>
        <v/>
      </c>
      <c r="BD1561" s="113" t="str">
        <f t="shared" si="792"/>
        <v/>
      </c>
      <c r="BE1561" s="113" t="str">
        <f t="shared" si="793"/>
        <v/>
      </c>
      <c r="BF1561" s="113" t="str">
        <f t="shared" si="794"/>
        <v/>
      </c>
      <c r="BG1561" s="113" t="str">
        <f t="shared" si="795"/>
        <v/>
      </c>
      <c r="BH1561" s="113" t="str">
        <f t="shared" si="796"/>
        <v/>
      </c>
      <c r="BI1561" s="113" t="str">
        <f t="shared" si="797"/>
        <v/>
      </c>
      <c r="BJ1561" s="113" t="str">
        <f t="shared" si="798"/>
        <v/>
      </c>
      <c r="BK1561" s="113" t="str">
        <f t="shared" si="799"/>
        <v/>
      </c>
      <c r="BL1561" s="113" t="str">
        <f t="shared" si="800"/>
        <v/>
      </c>
      <c r="BM1561" s="113" t="str">
        <f t="shared" si="801"/>
        <v/>
      </c>
      <c r="BN1561" s="113" t="str">
        <f t="shared" si="802"/>
        <v/>
      </c>
    </row>
    <row r="1562" spans="1:66">
      <c r="A1562" s="111">
        <f>IF('Data Entry'!$H$4="","",'Data Entry'!$H$4)</f>
        <v>8</v>
      </c>
      <c r="B1562" s="111" t="str">
        <f>IF('Data Entry'!B1567="","",'Data Entry'!B1567)</f>
        <v/>
      </c>
      <c r="C1562" s="111" t="str">
        <f>IF('Data Entry'!C1567="","",'Data Entry'!C1567)</f>
        <v/>
      </c>
      <c r="D1562" s="114" t="str">
        <f>IF('Data Entry'!D1567="","",'Data Entry'!D1567)</f>
        <v/>
      </c>
      <c r="E1562" s="111" t="str">
        <f>IF('Data Entry'!E1567="","",UPPER('Data Entry'!E1567))</f>
        <v/>
      </c>
      <c r="F1562" s="111"/>
      <c r="G1562" s="111" t="str">
        <f>IF('Data Entry'!F1567="","",UPPER('Data Entry'!F1567))</f>
        <v/>
      </c>
      <c r="H1562" s="111"/>
      <c r="I1562" s="111"/>
      <c r="J1562" s="111"/>
      <c r="K1562" s="111" t="str">
        <f>IF('Data Entry'!G1567="","",'Data Entry'!G1567)</f>
        <v/>
      </c>
      <c r="L1562" s="111" t="str">
        <f>IF('Data Entry'!H1567="","",'Data Entry'!H1567)</f>
        <v/>
      </c>
      <c r="M1562" s="111"/>
      <c r="N1562" s="111"/>
      <c r="O1562" s="111"/>
      <c r="P1562" s="111"/>
      <c r="Q1562" s="111"/>
      <c r="R1562" s="111"/>
      <c r="S1562" s="111"/>
      <c r="T1562" s="111"/>
      <c r="U1562" s="111"/>
      <c r="V1562" s="111"/>
      <c r="W1562" s="111"/>
      <c r="X1562" s="111"/>
      <c r="Y1562" s="111"/>
      <c r="Z1562" s="111"/>
      <c r="AA1562" s="111"/>
      <c r="AB1562" s="111"/>
      <c r="AC1562" s="111"/>
      <c r="AD1562" s="111"/>
      <c r="AE1562" s="112"/>
      <c r="AF1562" s="68" t="str">
        <f>IF(AK1562="","",IF(AK1562&gt;0,COUNT($AG$2:AG1562),""))</f>
        <v/>
      </c>
      <c r="AG1562" s="113">
        <f t="shared" si="771"/>
        <v>8</v>
      </c>
      <c r="AH1562" s="113" t="str">
        <f t="shared" si="772"/>
        <v/>
      </c>
      <c r="AI1562" s="113" t="str">
        <f t="shared" si="773"/>
        <v/>
      </c>
      <c r="AJ1562" s="113" t="str">
        <f t="shared" si="774"/>
        <v/>
      </c>
      <c r="AK1562" s="113" t="str">
        <f t="shared" si="775"/>
        <v/>
      </c>
      <c r="AL1562" s="113">
        <f t="shared" si="776"/>
        <v>0</v>
      </c>
      <c r="AM1562" s="113" t="str">
        <f t="shared" si="777"/>
        <v/>
      </c>
      <c r="AN1562" s="113">
        <f t="shared" si="778"/>
        <v>0</v>
      </c>
      <c r="AO1562" s="113">
        <f t="shared" si="779"/>
        <v>0</v>
      </c>
      <c r="AP1562" s="113">
        <f t="shared" si="780"/>
        <v>0</v>
      </c>
      <c r="AQ1562" s="113" t="str">
        <f t="shared" si="781"/>
        <v/>
      </c>
      <c r="AR1562" s="113" t="str">
        <f t="shared" si="782"/>
        <v/>
      </c>
      <c r="AS1562" s="113">
        <f t="shared" si="783"/>
        <v>0</v>
      </c>
      <c r="AT1562" s="113">
        <f t="shared" si="784"/>
        <v>0</v>
      </c>
      <c r="AU1562" s="113">
        <f t="shared" si="785"/>
        <v>0</v>
      </c>
      <c r="AV1562" s="113">
        <f t="shared" si="786"/>
        <v>0</v>
      </c>
      <c r="AX1562" s="68" t="str">
        <f>IF(BC1562="","",IF(BC1562&gt;0,COUNT($AY$2:AY1562),""))</f>
        <v/>
      </c>
      <c r="AY1562" s="113" t="str">
        <f t="shared" si="787"/>
        <v/>
      </c>
      <c r="AZ1562" s="113" t="str">
        <f t="shared" si="788"/>
        <v/>
      </c>
      <c r="BA1562" s="113" t="str">
        <f t="shared" si="789"/>
        <v/>
      </c>
      <c r="BB1562" s="113" t="str">
        <f t="shared" si="790"/>
        <v/>
      </c>
      <c r="BC1562" s="113" t="str">
        <f t="shared" si="791"/>
        <v/>
      </c>
      <c r="BD1562" s="113" t="str">
        <f t="shared" si="792"/>
        <v/>
      </c>
      <c r="BE1562" s="113" t="str">
        <f t="shared" si="793"/>
        <v/>
      </c>
      <c r="BF1562" s="113" t="str">
        <f t="shared" si="794"/>
        <v/>
      </c>
      <c r="BG1562" s="113" t="str">
        <f t="shared" si="795"/>
        <v/>
      </c>
      <c r="BH1562" s="113" t="str">
        <f t="shared" si="796"/>
        <v/>
      </c>
      <c r="BI1562" s="113" t="str">
        <f t="shared" si="797"/>
        <v/>
      </c>
      <c r="BJ1562" s="113" t="str">
        <f t="shared" si="798"/>
        <v/>
      </c>
      <c r="BK1562" s="113" t="str">
        <f t="shared" si="799"/>
        <v/>
      </c>
      <c r="BL1562" s="113" t="str">
        <f t="shared" si="800"/>
        <v/>
      </c>
      <c r="BM1562" s="113" t="str">
        <f t="shared" si="801"/>
        <v/>
      </c>
      <c r="BN1562" s="113" t="str">
        <f t="shared" si="802"/>
        <v/>
      </c>
    </row>
    <row r="1563" spans="1:66">
      <c r="A1563" s="111">
        <f>IF('Data Entry'!$H$4="","",'Data Entry'!$H$4)</f>
        <v>8</v>
      </c>
      <c r="B1563" s="111" t="str">
        <f>IF('Data Entry'!B1568="","",'Data Entry'!B1568)</f>
        <v/>
      </c>
      <c r="C1563" s="111" t="str">
        <f>IF('Data Entry'!C1568="","",'Data Entry'!C1568)</f>
        <v/>
      </c>
      <c r="D1563" s="114" t="str">
        <f>IF('Data Entry'!D1568="","",'Data Entry'!D1568)</f>
        <v/>
      </c>
      <c r="E1563" s="111" t="str">
        <f>IF('Data Entry'!E1568="","",UPPER('Data Entry'!E1568))</f>
        <v/>
      </c>
      <c r="F1563" s="111"/>
      <c r="G1563" s="111" t="str">
        <f>IF('Data Entry'!F1568="","",UPPER('Data Entry'!F1568))</f>
        <v/>
      </c>
      <c r="H1563" s="111"/>
      <c r="I1563" s="111"/>
      <c r="J1563" s="111"/>
      <c r="K1563" s="111" t="str">
        <f>IF('Data Entry'!G1568="","",'Data Entry'!G1568)</f>
        <v/>
      </c>
      <c r="L1563" s="111" t="str">
        <f>IF('Data Entry'!H1568="","",'Data Entry'!H1568)</f>
        <v/>
      </c>
      <c r="M1563" s="111"/>
      <c r="N1563" s="111"/>
      <c r="O1563" s="111"/>
      <c r="P1563" s="111"/>
      <c r="Q1563" s="111"/>
      <c r="R1563" s="111"/>
      <c r="S1563" s="111"/>
      <c r="T1563" s="111"/>
      <c r="U1563" s="111"/>
      <c r="V1563" s="111"/>
      <c r="W1563" s="111"/>
      <c r="X1563" s="111"/>
      <c r="Y1563" s="111"/>
      <c r="Z1563" s="111"/>
      <c r="AA1563" s="111"/>
      <c r="AB1563" s="111"/>
      <c r="AC1563" s="111"/>
      <c r="AD1563" s="111"/>
      <c r="AE1563" s="112"/>
      <c r="AF1563" s="68" t="str">
        <f>IF(AK1563="","",IF(AK1563&gt;0,COUNT($AG$2:AG1563),""))</f>
        <v/>
      </c>
      <c r="AG1563" s="113">
        <f t="shared" si="771"/>
        <v>8</v>
      </c>
      <c r="AH1563" s="113" t="str">
        <f t="shared" si="772"/>
        <v/>
      </c>
      <c r="AI1563" s="113" t="str">
        <f t="shared" si="773"/>
        <v/>
      </c>
      <c r="AJ1563" s="113" t="str">
        <f t="shared" si="774"/>
        <v/>
      </c>
      <c r="AK1563" s="113" t="str">
        <f t="shared" si="775"/>
        <v/>
      </c>
      <c r="AL1563" s="113">
        <f t="shared" si="776"/>
        <v>0</v>
      </c>
      <c r="AM1563" s="113" t="str">
        <f t="shared" si="777"/>
        <v/>
      </c>
      <c r="AN1563" s="113">
        <f t="shared" si="778"/>
        <v>0</v>
      </c>
      <c r="AO1563" s="113">
        <f t="shared" si="779"/>
        <v>0</v>
      </c>
      <c r="AP1563" s="113">
        <f t="shared" si="780"/>
        <v>0</v>
      </c>
      <c r="AQ1563" s="113" t="str">
        <f t="shared" si="781"/>
        <v/>
      </c>
      <c r="AR1563" s="113" t="str">
        <f t="shared" si="782"/>
        <v/>
      </c>
      <c r="AS1563" s="113">
        <f t="shared" si="783"/>
        <v>0</v>
      </c>
      <c r="AT1563" s="113">
        <f t="shared" si="784"/>
        <v>0</v>
      </c>
      <c r="AU1563" s="113">
        <f t="shared" si="785"/>
        <v>0</v>
      </c>
      <c r="AV1563" s="113">
        <f t="shared" si="786"/>
        <v>0</v>
      </c>
      <c r="AX1563" s="68" t="str">
        <f>IF(BC1563="","",IF(BC1563&gt;0,COUNT($AY$2:AY1563),""))</f>
        <v/>
      </c>
      <c r="AY1563" s="113" t="str">
        <f t="shared" si="787"/>
        <v/>
      </c>
      <c r="AZ1563" s="113" t="str">
        <f t="shared" si="788"/>
        <v/>
      </c>
      <c r="BA1563" s="113" t="str">
        <f t="shared" si="789"/>
        <v/>
      </c>
      <c r="BB1563" s="113" t="str">
        <f t="shared" si="790"/>
        <v/>
      </c>
      <c r="BC1563" s="113" t="str">
        <f t="shared" si="791"/>
        <v/>
      </c>
      <c r="BD1563" s="113" t="str">
        <f t="shared" si="792"/>
        <v/>
      </c>
      <c r="BE1563" s="113" t="str">
        <f t="shared" si="793"/>
        <v/>
      </c>
      <c r="BF1563" s="113" t="str">
        <f t="shared" si="794"/>
        <v/>
      </c>
      <c r="BG1563" s="113" t="str">
        <f t="shared" si="795"/>
        <v/>
      </c>
      <c r="BH1563" s="113" t="str">
        <f t="shared" si="796"/>
        <v/>
      </c>
      <c r="BI1563" s="113" t="str">
        <f t="shared" si="797"/>
        <v/>
      </c>
      <c r="BJ1563" s="113" t="str">
        <f t="shared" si="798"/>
        <v/>
      </c>
      <c r="BK1563" s="113" t="str">
        <f t="shared" si="799"/>
        <v/>
      </c>
      <c r="BL1563" s="113" t="str">
        <f t="shared" si="800"/>
        <v/>
      </c>
      <c r="BM1563" s="113" t="str">
        <f t="shared" si="801"/>
        <v/>
      </c>
      <c r="BN1563" s="113" t="str">
        <f t="shared" si="802"/>
        <v/>
      </c>
    </row>
    <row r="1564" spans="1:66">
      <c r="A1564" s="111">
        <f>IF('Data Entry'!$H$4="","",'Data Entry'!$H$4)</f>
        <v>8</v>
      </c>
      <c r="B1564" s="111" t="str">
        <f>IF('Data Entry'!B1569="","",'Data Entry'!B1569)</f>
        <v/>
      </c>
      <c r="C1564" s="111" t="str">
        <f>IF('Data Entry'!C1569="","",'Data Entry'!C1569)</f>
        <v/>
      </c>
      <c r="D1564" s="114" t="str">
        <f>IF('Data Entry'!D1569="","",'Data Entry'!D1569)</f>
        <v/>
      </c>
      <c r="E1564" s="111" t="str">
        <f>IF('Data Entry'!E1569="","",UPPER('Data Entry'!E1569))</f>
        <v/>
      </c>
      <c r="F1564" s="111"/>
      <c r="G1564" s="111" t="str">
        <f>IF('Data Entry'!F1569="","",UPPER('Data Entry'!F1569))</f>
        <v/>
      </c>
      <c r="H1564" s="111"/>
      <c r="I1564" s="111"/>
      <c r="J1564" s="111"/>
      <c r="K1564" s="111" t="str">
        <f>IF('Data Entry'!G1569="","",'Data Entry'!G1569)</f>
        <v/>
      </c>
      <c r="L1564" s="111" t="str">
        <f>IF('Data Entry'!H1569="","",'Data Entry'!H1569)</f>
        <v/>
      </c>
      <c r="M1564" s="111"/>
      <c r="N1564" s="111"/>
      <c r="O1564" s="111"/>
      <c r="P1564" s="111"/>
      <c r="Q1564" s="111"/>
      <c r="R1564" s="111"/>
      <c r="S1564" s="111"/>
      <c r="T1564" s="111"/>
      <c r="U1564" s="111"/>
      <c r="V1564" s="111"/>
      <c r="W1564" s="111"/>
      <c r="X1564" s="111"/>
      <c r="Y1564" s="111"/>
      <c r="Z1564" s="111"/>
      <c r="AA1564" s="111"/>
      <c r="AB1564" s="111"/>
      <c r="AC1564" s="111"/>
      <c r="AD1564" s="111"/>
      <c r="AE1564" s="112"/>
      <c r="AF1564" s="68" t="str">
        <f>IF(AK1564="","",IF(AK1564&gt;0,COUNT($AG$2:AG1564),""))</f>
        <v/>
      </c>
      <c r="AG1564" s="113">
        <f t="shared" si="771"/>
        <v>8</v>
      </c>
      <c r="AH1564" s="113" t="str">
        <f t="shared" si="772"/>
        <v/>
      </c>
      <c r="AI1564" s="113" t="str">
        <f t="shared" si="773"/>
        <v/>
      </c>
      <c r="AJ1564" s="113" t="str">
        <f t="shared" si="774"/>
        <v/>
      </c>
      <c r="AK1564" s="113" t="str">
        <f t="shared" si="775"/>
        <v/>
      </c>
      <c r="AL1564" s="113">
        <f t="shared" si="776"/>
        <v>0</v>
      </c>
      <c r="AM1564" s="113" t="str">
        <f t="shared" si="777"/>
        <v/>
      </c>
      <c r="AN1564" s="113">
        <f t="shared" si="778"/>
        <v>0</v>
      </c>
      <c r="AO1564" s="113">
        <f t="shared" si="779"/>
        <v>0</v>
      </c>
      <c r="AP1564" s="113">
        <f t="shared" si="780"/>
        <v>0</v>
      </c>
      <c r="AQ1564" s="113" t="str">
        <f t="shared" si="781"/>
        <v/>
      </c>
      <c r="AR1564" s="113" t="str">
        <f t="shared" si="782"/>
        <v/>
      </c>
      <c r="AS1564" s="113">
        <f t="shared" si="783"/>
        <v>0</v>
      </c>
      <c r="AT1564" s="113">
        <f t="shared" si="784"/>
        <v>0</v>
      </c>
      <c r="AU1564" s="113">
        <f t="shared" si="785"/>
        <v>0</v>
      </c>
      <c r="AV1564" s="113">
        <f t="shared" si="786"/>
        <v>0</v>
      </c>
      <c r="AX1564" s="68" t="str">
        <f>IF(BC1564="","",IF(BC1564&gt;0,COUNT($AY$2:AY1564),""))</f>
        <v/>
      </c>
      <c r="AY1564" s="113" t="str">
        <f t="shared" si="787"/>
        <v/>
      </c>
      <c r="AZ1564" s="113" t="str">
        <f t="shared" si="788"/>
        <v/>
      </c>
      <c r="BA1564" s="113" t="str">
        <f t="shared" si="789"/>
        <v/>
      </c>
      <c r="BB1564" s="113" t="str">
        <f t="shared" si="790"/>
        <v/>
      </c>
      <c r="BC1564" s="113" t="str">
        <f t="shared" si="791"/>
        <v/>
      </c>
      <c r="BD1564" s="113" t="str">
        <f t="shared" si="792"/>
        <v/>
      </c>
      <c r="BE1564" s="113" t="str">
        <f t="shared" si="793"/>
        <v/>
      </c>
      <c r="BF1564" s="113" t="str">
        <f t="shared" si="794"/>
        <v/>
      </c>
      <c r="BG1564" s="113" t="str">
        <f t="shared" si="795"/>
        <v/>
      </c>
      <c r="BH1564" s="113" t="str">
        <f t="shared" si="796"/>
        <v/>
      </c>
      <c r="BI1564" s="113" t="str">
        <f t="shared" si="797"/>
        <v/>
      </c>
      <c r="BJ1564" s="113" t="str">
        <f t="shared" si="798"/>
        <v/>
      </c>
      <c r="BK1564" s="113" t="str">
        <f t="shared" si="799"/>
        <v/>
      </c>
      <c r="BL1564" s="113" t="str">
        <f t="shared" si="800"/>
        <v/>
      </c>
      <c r="BM1564" s="113" t="str">
        <f t="shared" si="801"/>
        <v/>
      </c>
      <c r="BN1564" s="113" t="str">
        <f t="shared" si="802"/>
        <v/>
      </c>
    </row>
    <row r="1565" spans="1:66">
      <c r="A1565" s="111">
        <f>IF('Data Entry'!$H$4="","",'Data Entry'!$H$4)</f>
        <v>8</v>
      </c>
      <c r="B1565" s="111" t="str">
        <f>IF('Data Entry'!B1570="","",'Data Entry'!B1570)</f>
        <v/>
      </c>
      <c r="C1565" s="111" t="str">
        <f>IF('Data Entry'!C1570="","",'Data Entry'!C1570)</f>
        <v/>
      </c>
      <c r="D1565" s="114" t="str">
        <f>IF('Data Entry'!D1570="","",'Data Entry'!D1570)</f>
        <v/>
      </c>
      <c r="E1565" s="111" t="str">
        <f>IF('Data Entry'!E1570="","",UPPER('Data Entry'!E1570))</f>
        <v/>
      </c>
      <c r="F1565" s="111"/>
      <c r="G1565" s="111" t="str">
        <f>IF('Data Entry'!F1570="","",UPPER('Data Entry'!F1570))</f>
        <v/>
      </c>
      <c r="H1565" s="111"/>
      <c r="I1565" s="111"/>
      <c r="J1565" s="111"/>
      <c r="K1565" s="111" t="str">
        <f>IF('Data Entry'!G1570="","",'Data Entry'!G1570)</f>
        <v/>
      </c>
      <c r="L1565" s="111" t="str">
        <f>IF('Data Entry'!H1570="","",'Data Entry'!H1570)</f>
        <v/>
      </c>
      <c r="M1565" s="111"/>
      <c r="N1565" s="111"/>
      <c r="O1565" s="111"/>
      <c r="P1565" s="111"/>
      <c r="Q1565" s="111"/>
      <c r="R1565" s="111"/>
      <c r="S1565" s="111"/>
      <c r="T1565" s="111"/>
      <c r="U1565" s="111"/>
      <c r="V1565" s="111"/>
      <c r="W1565" s="111"/>
      <c r="X1565" s="111"/>
      <c r="Y1565" s="111"/>
      <c r="Z1565" s="111"/>
      <c r="AA1565" s="111"/>
      <c r="AB1565" s="111"/>
      <c r="AC1565" s="111"/>
      <c r="AD1565" s="111"/>
      <c r="AE1565" s="112"/>
      <c r="AF1565" s="68" t="str">
        <f>IF(AK1565="","",IF(AK1565&gt;0,COUNT($AG$2:AG1565),""))</f>
        <v/>
      </c>
      <c r="AG1565" s="113">
        <f t="shared" si="771"/>
        <v>8</v>
      </c>
      <c r="AH1565" s="113" t="str">
        <f t="shared" si="772"/>
        <v/>
      </c>
      <c r="AI1565" s="113" t="str">
        <f t="shared" si="773"/>
        <v/>
      </c>
      <c r="AJ1565" s="113" t="str">
        <f t="shared" si="774"/>
        <v/>
      </c>
      <c r="AK1565" s="113" t="str">
        <f t="shared" si="775"/>
        <v/>
      </c>
      <c r="AL1565" s="113">
        <f t="shared" si="776"/>
        <v>0</v>
      </c>
      <c r="AM1565" s="113" t="str">
        <f t="shared" si="777"/>
        <v/>
      </c>
      <c r="AN1565" s="113">
        <f t="shared" si="778"/>
        <v>0</v>
      </c>
      <c r="AO1565" s="113">
        <f t="shared" si="779"/>
        <v>0</v>
      </c>
      <c r="AP1565" s="113">
        <f t="shared" si="780"/>
        <v>0</v>
      </c>
      <c r="AQ1565" s="113" t="str">
        <f t="shared" si="781"/>
        <v/>
      </c>
      <c r="AR1565" s="113" t="str">
        <f t="shared" si="782"/>
        <v/>
      </c>
      <c r="AS1565" s="113">
        <f t="shared" si="783"/>
        <v>0</v>
      </c>
      <c r="AT1565" s="113">
        <f t="shared" si="784"/>
        <v>0</v>
      </c>
      <c r="AU1565" s="113">
        <f t="shared" si="785"/>
        <v>0</v>
      </c>
      <c r="AV1565" s="113">
        <f t="shared" si="786"/>
        <v>0</v>
      </c>
      <c r="AX1565" s="68" t="str">
        <f>IF(BC1565="","",IF(BC1565&gt;0,COUNT($AY$2:AY1565),""))</f>
        <v/>
      </c>
      <c r="AY1565" s="113" t="str">
        <f t="shared" si="787"/>
        <v/>
      </c>
      <c r="AZ1565" s="113" t="str">
        <f t="shared" si="788"/>
        <v/>
      </c>
      <c r="BA1565" s="113" t="str">
        <f t="shared" si="789"/>
        <v/>
      </c>
      <c r="BB1565" s="113" t="str">
        <f t="shared" si="790"/>
        <v/>
      </c>
      <c r="BC1565" s="113" t="str">
        <f t="shared" si="791"/>
        <v/>
      </c>
      <c r="BD1565" s="113" t="str">
        <f t="shared" si="792"/>
        <v/>
      </c>
      <c r="BE1565" s="113" t="str">
        <f t="shared" si="793"/>
        <v/>
      </c>
      <c r="BF1565" s="113" t="str">
        <f t="shared" si="794"/>
        <v/>
      </c>
      <c r="BG1565" s="113" t="str">
        <f t="shared" si="795"/>
        <v/>
      </c>
      <c r="BH1565" s="113" t="str">
        <f t="shared" si="796"/>
        <v/>
      </c>
      <c r="BI1565" s="113" t="str">
        <f t="shared" si="797"/>
        <v/>
      </c>
      <c r="BJ1565" s="113" t="str">
        <f t="shared" si="798"/>
        <v/>
      </c>
      <c r="BK1565" s="113" t="str">
        <f t="shared" si="799"/>
        <v/>
      </c>
      <c r="BL1565" s="113" t="str">
        <f t="shared" si="800"/>
        <v/>
      </c>
      <c r="BM1565" s="113" t="str">
        <f t="shared" si="801"/>
        <v/>
      </c>
      <c r="BN1565" s="113" t="str">
        <f t="shared" si="802"/>
        <v/>
      </c>
    </row>
    <row r="1566" spans="1:66">
      <c r="A1566" s="111">
        <f>IF('Data Entry'!$H$4="","",'Data Entry'!$H$4)</f>
        <v>8</v>
      </c>
      <c r="B1566" s="111" t="str">
        <f>IF('Data Entry'!B1571="","",'Data Entry'!B1571)</f>
        <v/>
      </c>
      <c r="C1566" s="111" t="str">
        <f>IF('Data Entry'!C1571="","",'Data Entry'!C1571)</f>
        <v/>
      </c>
      <c r="D1566" s="114" t="str">
        <f>IF('Data Entry'!D1571="","",'Data Entry'!D1571)</f>
        <v/>
      </c>
      <c r="E1566" s="111" t="str">
        <f>IF('Data Entry'!E1571="","",UPPER('Data Entry'!E1571))</f>
        <v/>
      </c>
      <c r="F1566" s="111"/>
      <c r="G1566" s="111" t="str">
        <f>IF('Data Entry'!F1571="","",UPPER('Data Entry'!F1571))</f>
        <v/>
      </c>
      <c r="H1566" s="111"/>
      <c r="I1566" s="111"/>
      <c r="J1566" s="111"/>
      <c r="K1566" s="111" t="str">
        <f>IF('Data Entry'!G1571="","",'Data Entry'!G1571)</f>
        <v/>
      </c>
      <c r="L1566" s="111" t="str">
        <f>IF('Data Entry'!H1571="","",'Data Entry'!H1571)</f>
        <v/>
      </c>
      <c r="M1566" s="111"/>
      <c r="N1566" s="111"/>
      <c r="O1566" s="111"/>
      <c r="P1566" s="111"/>
      <c r="Q1566" s="111"/>
      <c r="R1566" s="111"/>
      <c r="S1566" s="111"/>
      <c r="T1566" s="111"/>
      <c r="U1566" s="111"/>
      <c r="V1566" s="111"/>
      <c r="W1566" s="111"/>
      <c r="X1566" s="111"/>
      <c r="Y1566" s="111"/>
      <c r="Z1566" s="111"/>
      <c r="AA1566" s="111"/>
      <c r="AB1566" s="111"/>
      <c r="AC1566" s="111"/>
      <c r="AD1566" s="111"/>
      <c r="AE1566" s="112"/>
      <c r="AF1566" s="68" t="str">
        <f>IF(AK1566="","",IF(AK1566&gt;0,COUNT($AG$2:AG1566),""))</f>
        <v/>
      </c>
      <c r="AG1566" s="113">
        <f t="shared" si="771"/>
        <v>8</v>
      </c>
      <c r="AH1566" s="113" t="str">
        <f t="shared" si="772"/>
        <v/>
      </c>
      <c r="AI1566" s="113" t="str">
        <f t="shared" si="773"/>
        <v/>
      </c>
      <c r="AJ1566" s="113" t="str">
        <f t="shared" si="774"/>
        <v/>
      </c>
      <c r="AK1566" s="113" t="str">
        <f t="shared" si="775"/>
        <v/>
      </c>
      <c r="AL1566" s="113">
        <f t="shared" si="776"/>
        <v>0</v>
      </c>
      <c r="AM1566" s="113" t="str">
        <f t="shared" si="777"/>
        <v/>
      </c>
      <c r="AN1566" s="113">
        <f t="shared" si="778"/>
        <v>0</v>
      </c>
      <c r="AO1566" s="113">
        <f t="shared" si="779"/>
        <v>0</v>
      </c>
      <c r="AP1566" s="113">
        <f t="shared" si="780"/>
        <v>0</v>
      </c>
      <c r="AQ1566" s="113" t="str">
        <f t="shared" si="781"/>
        <v/>
      </c>
      <c r="AR1566" s="113" t="str">
        <f t="shared" si="782"/>
        <v/>
      </c>
      <c r="AS1566" s="113">
        <f t="shared" si="783"/>
        <v>0</v>
      </c>
      <c r="AT1566" s="113">
        <f t="shared" si="784"/>
        <v>0</v>
      </c>
      <c r="AU1566" s="113">
        <f t="shared" si="785"/>
        <v>0</v>
      </c>
      <c r="AV1566" s="113">
        <f t="shared" si="786"/>
        <v>0</v>
      </c>
      <c r="AX1566" s="68" t="str">
        <f>IF(BC1566="","",IF(BC1566&gt;0,COUNT($AY$2:AY1566),""))</f>
        <v/>
      </c>
      <c r="AY1566" s="113" t="str">
        <f t="shared" si="787"/>
        <v/>
      </c>
      <c r="AZ1566" s="113" t="str">
        <f t="shared" si="788"/>
        <v/>
      </c>
      <c r="BA1566" s="113" t="str">
        <f t="shared" si="789"/>
        <v/>
      </c>
      <c r="BB1566" s="113" t="str">
        <f t="shared" si="790"/>
        <v/>
      </c>
      <c r="BC1566" s="113" t="str">
        <f t="shared" si="791"/>
        <v/>
      </c>
      <c r="BD1566" s="113" t="str">
        <f t="shared" si="792"/>
        <v/>
      </c>
      <c r="BE1566" s="113" t="str">
        <f t="shared" si="793"/>
        <v/>
      </c>
      <c r="BF1566" s="113" t="str">
        <f t="shared" si="794"/>
        <v/>
      </c>
      <c r="BG1566" s="113" t="str">
        <f t="shared" si="795"/>
        <v/>
      </c>
      <c r="BH1566" s="113" t="str">
        <f t="shared" si="796"/>
        <v/>
      </c>
      <c r="BI1566" s="113" t="str">
        <f t="shared" si="797"/>
        <v/>
      </c>
      <c r="BJ1566" s="113" t="str">
        <f t="shared" si="798"/>
        <v/>
      </c>
      <c r="BK1566" s="113" t="str">
        <f t="shared" si="799"/>
        <v/>
      </c>
      <c r="BL1566" s="113" t="str">
        <f t="shared" si="800"/>
        <v/>
      </c>
      <c r="BM1566" s="113" t="str">
        <f t="shared" si="801"/>
        <v/>
      </c>
      <c r="BN1566" s="113" t="str">
        <f t="shared" si="802"/>
        <v/>
      </c>
    </row>
    <row r="1567" spans="1:66">
      <c r="A1567" s="111">
        <f>IF('Data Entry'!$H$4="","",'Data Entry'!$H$4)</f>
        <v>8</v>
      </c>
      <c r="B1567" s="111" t="str">
        <f>IF('Data Entry'!B1572="","",'Data Entry'!B1572)</f>
        <v/>
      </c>
      <c r="C1567" s="111" t="str">
        <f>IF('Data Entry'!C1572="","",'Data Entry'!C1572)</f>
        <v/>
      </c>
      <c r="D1567" s="114" t="str">
        <f>IF('Data Entry'!D1572="","",'Data Entry'!D1572)</f>
        <v/>
      </c>
      <c r="E1567" s="111" t="str">
        <f>IF('Data Entry'!E1572="","",UPPER('Data Entry'!E1572))</f>
        <v/>
      </c>
      <c r="F1567" s="111"/>
      <c r="G1567" s="111" t="str">
        <f>IF('Data Entry'!F1572="","",UPPER('Data Entry'!F1572))</f>
        <v/>
      </c>
      <c r="H1567" s="111"/>
      <c r="I1567" s="111"/>
      <c r="J1567" s="111"/>
      <c r="K1567" s="111" t="str">
        <f>IF('Data Entry'!G1572="","",'Data Entry'!G1572)</f>
        <v/>
      </c>
      <c r="L1567" s="111" t="str">
        <f>IF('Data Entry'!H1572="","",'Data Entry'!H1572)</f>
        <v/>
      </c>
      <c r="M1567" s="111"/>
      <c r="N1567" s="111"/>
      <c r="O1567" s="111"/>
      <c r="P1567" s="111"/>
      <c r="Q1567" s="111"/>
      <c r="R1567" s="111"/>
      <c r="S1567" s="111"/>
      <c r="T1567" s="111"/>
      <c r="U1567" s="111"/>
      <c r="V1567" s="111"/>
      <c r="W1567" s="111"/>
      <c r="X1567" s="111"/>
      <c r="Y1567" s="111"/>
      <c r="Z1567" s="111"/>
      <c r="AA1567" s="111"/>
      <c r="AB1567" s="111"/>
      <c r="AC1567" s="111"/>
      <c r="AD1567" s="111"/>
      <c r="AE1567" s="112"/>
      <c r="AF1567" s="68" t="str">
        <f>IF(AK1567="","",IF(AK1567&gt;0,COUNT($AG$2:AG1567),""))</f>
        <v/>
      </c>
      <c r="AG1567" s="113">
        <f t="shared" si="771"/>
        <v>8</v>
      </c>
      <c r="AH1567" s="113" t="str">
        <f t="shared" si="772"/>
        <v/>
      </c>
      <c r="AI1567" s="113" t="str">
        <f t="shared" si="773"/>
        <v/>
      </c>
      <c r="AJ1567" s="113" t="str">
        <f t="shared" si="774"/>
        <v/>
      </c>
      <c r="AK1567" s="113" t="str">
        <f t="shared" si="775"/>
        <v/>
      </c>
      <c r="AL1567" s="113">
        <f t="shared" si="776"/>
        <v>0</v>
      </c>
      <c r="AM1567" s="113" t="str">
        <f t="shared" si="777"/>
        <v/>
      </c>
      <c r="AN1567" s="113">
        <f t="shared" si="778"/>
        <v>0</v>
      </c>
      <c r="AO1567" s="113">
        <f t="shared" si="779"/>
        <v>0</v>
      </c>
      <c r="AP1567" s="113">
        <f t="shared" si="780"/>
        <v>0</v>
      </c>
      <c r="AQ1567" s="113" t="str">
        <f t="shared" si="781"/>
        <v/>
      </c>
      <c r="AR1567" s="113" t="str">
        <f t="shared" si="782"/>
        <v/>
      </c>
      <c r="AS1567" s="113">
        <f t="shared" si="783"/>
        <v>0</v>
      </c>
      <c r="AT1567" s="113">
        <f t="shared" si="784"/>
        <v>0</v>
      </c>
      <c r="AU1567" s="113">
        <f t="shared" si="785"/>
        <v>0</v>
      </c>
      <c r="AV1567" s="113">
        <f t="shared" si="786"/>
        <v>0</v>
      </c>
      <c r="AX1567" s="68" t="str">
        <f>IF(BC1567="","",IF(BC1567&gt;0,COUNT($AY$2:AY1567),""))</f>
        <v/>
      </c>
      <c r="AY1567" s="113" t="str">
        <f t="shared" si="787"/>
        <v/>
      </c>
      <c r="AZ1567" s="113" t="str">
        <f t="shared" si="788"/>
        <v/>
      </c>
      <c r="BA1567" s="113" t="str">
        <f t="shared" si="789"/>
        <v/>
      </c>
      <c r="BB1567" s="113" t="str">
        <f t="shared" si="790"/>
        <v/>
      </c>
      <c r="BC1567" s="113" t="str">
        <f t="shared" si="791"/>
        <v/>
      </c>
      <c r="BD1567" s="113" t="str">
        <f t="shared" si="792"/>
        <v/>
      </c>
      <c r="BE1567" s="113" t="str">
        <f t="shared" si="793"/>
        <v/>
      </c>
      <c r="BF1567" s="113" t="str">
        <f t="shared" si="794"/>
        <v/>
      </c>
      <c r="BG1567" s="113" t="str">
        <f t="shared" si="795"/>
        <v/>
      </c>
      <c r="BH1567" s="113" t="str">
        <f t="shared" si="796"/>
        <v/>
      </c>
      <c r="BI1567" s="113" t="str">
        <f t="shared" si="797"/>
        <v/>
      </c>
      <c r="BJ1567" s="113" t="str">
        <f t="shared" si="798"/>
        <v/>
      </c>
      <c r="BK1567" s="113" t="str">
        <f t="shared" si="799"/>
        <v/>
      </c>
      <c r="BL1567" s="113" t="str">
        <f t="shared" si="800"/>
        <v/>
      </c>
      <c r="BM1567" s="113" t="str">
        <f t="shared" si="801"/>
        <v/>
      </c>
      <c r="BN1567" s="113" t="str">
        <f t="shared" si="802"/>
        <v/>
      </c>
    </row>
    <row r="1568" spans="1:66">
      <c r="A1568" s="111">
        <f>IF('Data Entry'!$H$4="","",'Data Entry'!$H$4)</f>
        <v>8</v>
      </c>
      <c r="B1568" s="111" t="str">
        <f>IF('Data Entry'!B1573="","",'Data Entry'!B1573)</f>
        <v/>
      </c>
      <c r="C1568" s="111" t="str">
        <f>IF('Data Entry'!C1573="","",'Data Entry'!C1573)</f>
        <v/>
      </c>
      <c r="D1568" s="114" t="str">
        <f>IF('Data Entry'!D1573="","",'Data Entry'!D1573)</f>
        <v/>
      </c>
      <c r="E1568" s="111" t="str">
        <f>IF('Data Entry'!E1573="","",UPPER('Data Entry'!E1573))</f>
        <v/>
      </c>
      <c r="F1568" s="111"/>
      <c r="G1568" s="111" t="str">
        <f>IF('Data Entry'!F1573="","",UPPER('Data Entry'!F1573))</f>
        <v/>
      </c>
      <c r="H1568" s="111"/>
      <c r="I1568" s="111"/>
      <c r="J1568" s="111"/>
      <c r="K1568" s="111" t="str">
        <f>IF('Data Entry'!G1573="","",'Data Entry'!G1573)</f>
        <v/>
      </c>
      <c r="L1568" s="111" t="str">
        <f>IF('Data Entry'!H1573="","",'Data Entry'!H1573)</f>
        <v/>
      </c>
      <c r="M1568" s="111"/>
      <c r="N1568" s="111"/>
      <c r="O1568" s="111"/>
      <c r="P1568" s="111"/>
      <c r="Q1568" s="111"/>
      <c r="R1568" s="111"/>
      <c r="S1568" s="111"/>
      <c r="T1568" s="111"/>
      <c r="U1568" s="111"/>
      <c r="V1568" s="111"/>
      <c r="W1568" s="111"/>
      <c r="X1568" s="111"/>
      <c r="Y1568" s="111"/>
      <c r="Z1568" s="111"/>
      <c r="AA1568" s="111"/>
      <c r="AB1568" s="111"/>
      <c r="AC1568" s="111"/>
      <c r="AD1568" s="111"/>
      <c r="AE1568" s="112"/>
      <c r="AF1568" s="68" t="str">
        <f>IF(AK1568="","",IF(AK1568&gt;0,COUNT($AG$2:AG1568),""))</f>
        <v/>
      </c>
      <c r="AG1568" s="113">
        <f t="shared" si="771"/>
        <v>8</v>
      </c>
      <c r="AH1568" s="113" t="str">
        <f t="shared" si="772"/>
        <v/>
      </c>
      <c r="AI1568" s="113" t="str">
        <f t="shared" si="773"/>
        <v/>
      </c>
      <c r="AJ1568" s="113" t="str">
        <f t="shared" si="774"/>
        <v/>
      </c>
      <c r="AK1568" s="113" t="str">
        <f t="shared" si="775"/>
        <v/>
      </c>
      <c r="AL1568" s="113">
        <f t="shared" si="776"/>
        <v>0</v>
      </c>
      <c r="AM1568" s="113" t="str">
        <f t="shared" si="777"/>
        <v/>
      </c>
      <c r="AN1568" s="113">
        <f t="shared" si="778"/>
        <v>0</v>
      </c>
      <c r="AO1568" s="113">
        <f t="shared" si="779"/>
        <v>0</v>
      </c>
      <c r="AP1568" s="113">
        <f t="shared" si="780"/>
        <v>0</v>
      </c>
      <c r="AQ1568" s="113" t="str">
        <f t="shared" si="781"/>
        <v/>
      </c>
      <c r="AR1568" s="113" t="str">
        <f t="shared" si="782"/>
        <v/>
      </c>
      <c r="AS1568" s="113">
        <f t="shared" si="783"/>
        <v>0</v>
      </c>
      <c r="AT1568" s="113">
        <f t="shared" si="784"/>
        <v>0</v>
      </c>
      <c r="AU1568" s="113">
        <f t="shared" si="785"/>
        <v>0</v>
      </c>
      <c r="AV1568" s="113">
        <f t="shared" si="786"/>
        <v>0</v>
      </c>
      <c r="AX1568" s="68" t="str">
        <f>IF(BC1568="","",IF(BC1568&gt;0,COUNT($AY$2:AY1568),""))</f>
        <v/>
      </c>
      <c r="AY1568" s="113" t="str">
        <f t="shared" si="787"/>
        <v/>
      </c>
      <c r="AZ1568" s="113" t="str">
        <f t="shared" si="788"/>
        <v/>
      </c>
      <c r="BA1568" s="113" t="str">
        <f t="shared" si="789"/>
        <v/>
      </c>
      <c r="BB1568" s="113" t="str">
        <f t="shared" si="790"/>
        <v/>
      </c>
      <c r="BC1568" s="113" t="str">
        <f t="shared" si="791"/>
        <v/>
      </c>
      <c r="BD1568" s="113" t="str">
        <f t="shared" si="792"/>
        <v/>
      </c>
      <c r="BE1568" s="113" t="str">
        <f t="shared" si="793"/>
        <v/>
      </c>
      <c r="BF1568" s="113" t="str">
        <f t="shared" si="794"/>
        <v/>
      </c>
      <c r="BG1568" s="113" t="str">
        <f t="shared" si="795"/>
        <v/>
      </c>
      <c r="BH1568" s="113" t="str">
        <f t="shared" si="796"/>
        <v/>
      </c>
      <c r="BI1568" s="113" t="str">
        <f t="shared" si="797"/>
        <v/>
      </c>
      <c r="BJ1568" s="113" t="str">
        <f t="shared" si="798"/>
        <v/>
      </c>
      <c r="BK1568" s="113" t="str">
        <f t="shared" si="799"/>
        <v/>
      </c>
      <c r="BL1568" s="113" t="str">
        <f t="shared" si="800"/>
        <v/>
      </c>
      <c r="BM1568" s="113" t="str">
        <f t="shared" si="801"/>
        <v/>
      </c>
      <c r="BN1568" s="113" t="str">
        <f t="shared" si="802"/>
        <v/>
      </c>
    </row>
    <row r="1569" spans="1:66">
      <c r="A1569" s="111">
        <f>IF('Data Entry'!$H$4="","",'Data Entry'!$H$4)</f>
        <v>8</v>
      </c>
      <c r="B1569" s="111" t="str">
        <f>IF('Data Entry'!B1574="","",'Data Entry'!B1574)</f>
        <v/>
      </c>
      <c r="C1569" s="111" t="str">
        <f>IF('Data Entry'!C1574="","",'Data Entry'!C1574)</f>
        <v/>
      </c>
      <c r="D1569" s="114" t="str">
        <f>IF('Data Entry'!D1574="","",'Data Entry'!D1574)</f>
        <v/>
      </c>
      <c r="E1569" s="111" t="str">
        <f>IF('Data Entry'!E1574="","",UPPER('Data Entry'!E1574))</f>
        <v/>
      </c>
      <c r="F1569" s="111"/>
      <c r="G1569" s="111" t="str">
        <f>IF('Data Entry'!F1574="","",UPPER('Data Entry'!F1574))</f>
        <v/>
      </c>
      <c r="H1569" s="111"/>
      <c r="I1569" s="111"/>
      <c r="J1569" s="111"/>
      <c r="K1569" s="111" t="str">
        <f>IF('Data Entry'!G1574="","",'Data Entry'!G1574)</f>
        <v/>
      </c>
      <c r="L1569" s="111" t="str">
        <f>IF('Data Entry'!H1574="","",'Data Entry'!H1574)</f>
        <v/>
      </c>
      <c r="M1569" s="111"/>
      <c r="N1569" s="111"/>
      <c r="O1569" s="111"/>
      <c r="P1569" s="111"/>
      <c r="Q1569" s="111"/>
      <c r="R1569" s="111"/>
      <c r="S1569" s="111"/>
      <c r="T1569" s="111"/>
      <c r="U1569" s="111"/>
      <c r="V1569" s="111"/>
      <c r="W1569" s="111"/>
      <c r="X1569" s="111"/>
      <c r="Y1569" s="111"/>
      <c r="Z1569" s="111"/>
      <c r="AA1569" s="111"/>
      <c r="AB1569" s="111"/>
      <c r="AC1569" s="111"/>
      <c r="AD1569" s="111"/>
      <c r="AE1569" s="112"/>
      <c r="AF1569" s="68" t="str">
        <f>IF(AK1569="","",IF(AK1569&gt;0,COUNT($AG$2:AG1569),""))</f>
        <v/>
      </c>
      <c r="AG1569" s="113">
        <f t="shared" si="771"/>
        <v>8</v>
      </c>
      <c r="AH1569" s="113" t="str">
        <f t="shared" si="772"/>
        <v/>
      </c>
      <c r="AI1569" s="113" t="str">
        <f t="shared" si="773"/>
        <v/>
      </c>
      <c r="AJ1569" s="113" t="str">
        <f t="shared" si="774"/>
        <v/>
      </c>
      <c r="AK1569" s="113" t="str">
        <f t="shared" si="775"/>
        <v/>
      </c>
      <c r="AL1569" s="113">
        <f t="shared" si="776"/>
        <v>0</v>
      </c>
      <c r="AM1569" s="113" t="str">
        <f t="shared" si="777"/>
        <v/>
      </c>
      <c r="AN1569" s="113">
        <f t="shared" si="778"/>
        <v>0</v>
      </c>
      <c r="AO1569" s="113">
        <f t="shared" si="779"/>
        <v>0</v>
      </c>
      <c r="AP1569" s="113">
        <f t="shared" si="780"/>
        <v>0</v>
      </c>
      <c r="AQ1569" s="113" t="str">
        <f t="shared" si="781"/>
        <v/>
      </c>
      <c r="AR1569" s="113" t="str">
        <f t="shared" si="782"/>
        <v/>
      </c>
      <c r="AS1569" s="113">
        <f t="shared" si="783"/>
        <v>0</v>
      </c>
      <c r="AT1569" s="113">
        <f t="shared" si="784"/>
        <v>0</v>
      </c>
      <c r="AU1569" s="113">
        <f t="shared" si="785"/>
        <v>0</v>
      </c>
      <c r="AV1569" s="113">
        <f t="shared" si="786"/>
        <v>0</v>
      </c>
      <c r="AX1569" s="68" t="str">
        <f>IF(BC1569="","",IF(BC1569&gt;0,COUNT($AY$2:AY1569),""))</f>
        <v/>
      </c>
      <c r="AY1569" s="113" t="str">
        <f t="shared" si="787"/>
        <v/>
      </c>
      <c r="AZ1569" s="113" t="str">
        <f t="shared" si="788"/>
        <v/>
      </c>
      <c r="BA1569" s="113" t="str">
        <f t="shared" si="789"/>
        <v/>
      </c>
      <c r="BB1569" s="113" t="str">
        <f t="shared" si="790"/>
        <v/>
      </c>
      <c r="BC1569" s="113" t="str">
        <f t="shared" si="791"/>
        <v/>
      </c>
      <c r="BD1569" s="113" t="str">
        <f t="shared" si="792"/>
        <v/>
      </c>
      <c r="BE1569" s="113" t="str">
        <f t="shared" si="793"/>
        <v/>
      </c>
      <c r="BF1569" s="113" t="str">
        <f t="shared" si="794"/>
        <v/>
      </c>
      <c r="BG1569" s="113" t="str">
        <f t="shared" si="795"/>
        <v/>
      </c>
      <c r="BH1569" s="113" t="str">
        <f t="shared" si="796"/>
        <v/>
      </c>
      <c r="BI1569" s="113" t="str">
        <f t="shared" si="797"/>
        <v/>
      </c>
      <c r="BJ1569" s="113" t="str">
        <f t="shared" si="798"/>
        <v/>
      </c>
      <c r="BK1569" s="113" t="str">
        <f t="shared" si="799"/>
        <v/>
      </c>
      <c r="BL1569" s="113" t="str">
        <f t="shared" si="800"/>
        <v/>
      </c>
      <c r="BM1569" s="113" t="str">
        <f t="shared" si="801"/>
        <v/>
      </c>
      <c r="BN1569" s="113" t="str">
        <f t="shared" si="802"/>
        <v/>
      </c>
    </row>
    <row r="1570" spans="1:66">
      <c r="A1570" s="111">
        <f>IF('Data Entry'!$H$4="","",'Data Entry'!$H$4)</f>
        <v>8</v>
      </c>
      <c r="B1570" s="111" t="str">
        <f>IF('Data Entry'!B1575="","",'Data Entry'!B1575)</f>
        <v/>
      </c>
      <c r="C1570" s="111" t="str">
        <f>IF('Data Entry'!C1575="","",'Data Entry'!C1575)</f>
        <v/>
      </c>
      <c r="D1570" s="114" t="str">
        <f>IF('Data Entry'!D1575="","",'Data Entry'!D1575)</f>
        <v/>
      </c>
      <c r="E1570" s="111" t="str">
        <f>IF('Data Entry'!E1575="","",UPPER('Data Entry'!E1575))</f>
        <v/>
      </c>
      <c r="F1570" s="111"/>
      <c r="G1570" s="111" t="str">
        <f>IF('Data Entry'!F1575="","",UPPER('Data Entry'!F1575))</f>
        <v/>
      </c>
      <c r="H1570" s="111"/>
      <c r="I1570" s="111"/>
      <c r="J1570" s="111"/>
      <c r="K1570" s="111" t="str">
        <f>IF('Data Entry'!G1575="","",'Data Entry'!G1575)</f>
        <v/>
      </c>
      <c r="L1570" s="111" t="str">
        <f>IF('Data Entry'!H1575="","",'Data Entry'!H1575)</f>
        <v/>
      </c>
      <c r="M1570" s="111"/>
      <c r="N1570" s="111"/>
      <c r="O1570" s="111"/>
      <c r="P1570" s="111"/>
      <c r="Q1570" s="111"/>
      <c r="R1570" s="111"/>
      <c r="S1570" s="111"/>
      <c r="T1570" s="111"/>
      <c r="U1570" s="111"/>
      <c r="V1570" s="111"/>
      <c r="W1570" s="111"/>
      <c r="X1570" s="111"/>
      <c r="Y1570" s="111"/>
      <c r="Z1570" s="111"/>
      <c r="AA1570" s="111"/>
      <c r="AB1570" s="111"/>
      <c r="AC1570" s="111"/>
      <c r="AD1570" s="111"/>
      <c r="AE1570" s="112"/>
      <c r="AF1570" s="68" t="str">
        <f>IF(AK1570="","",IF(AK1570&gt;0,COUNT($AG$2:AG1570),""))</f>
        <v/>
      </c>
      <c r="AG1570" s="113">
        <f t="shared" si="771"/>
        <v>8</v>
      </c>
      <c r="AH1570" s="113" t="str">
        <f t="shared" si="772"/>
        <v/>
      </c>
      <c r="AI1570" s="113" t="str">
        <f t="shared" si="773"/>
        <v/>
      </c>
      <c r="AJ1570" s="113" t="str">
        <f t="shared" si="774"/>
        <v/>
      </c>
      <c r="AK1570" s="113" t="str">
        <f t="shared" si="775"/>
        <v/>
      </c>
      <c r="AL1570" s="113">
        <f t="shared" si="776"/>
        <v>0</v>
      </c>
      <c r="AM1570" s="113" t="str">
        <f t="shared" si="777"/>
        <v/>
      </c>
      <c r="AN1570" s="113">
        <f t="shared" si="778"/>
        <v>0</v>
      </c>
      <c r="AO1570" s="113">
        <f t="shared" si="779"/>
        <v>0</v>
      </c>
      <c r="AP1570" s="113">
        <f t="shared" si="780"/>
        <v>0</v>
      </c>
      <c r="AQ1570" s="113" t="str">
        <f t="shared" si="781"/>
        <v/>
      </c>
      <c r="AR1570" s="113" t="str">
        <f t="shared" si="782"/>
        <v/>
      </c>
      <c r="AS1570" s="113">
        <f t="shared" si="783"/>
        <v>0</v>
      </c>
      <c r="AT1570" s="113">
        <f t="shared" si="784"/>
        <v>0</v>
      </c>
      <c r="AU1570" s="113">
        <f t="shared" si="785"/>
        <v>0</v>
      </c>
      <c r="AV1570" s="113">
        <f t="shared" si="786"/>
        <v>0</v>
      </c>
      <c r="AX1570" s="68" t="str">
        <f>IF(BC1570="","",IF(BC1570&gt;0,COUNT($AY$2:AY1570),""))</f>
        <v/>
      </c>
      <c r="AY1570" s="113" t="str">
        <f t="shared" si="787"/>
        <v/>
      </c>
      <c r="AZ1570" s="113" t="str">
        <f t="shared" si="788"/>
        <v/>
      </c>
      <c r="BA1570" s="113" t="str">
        <f t="shared" si="789"/>
        <v/>
      </c>
      <c r="BB1570" s="113" t="str">
        <f t="shared" si="790"/>
        <v/>
      </c>
      <c r="BC1570" s="113" t="str">
        <f t="shared" si="791"/>
        <v/>
      </c>
      <c r="BD1570" s="113" t="str">
        <f t="shared" si="792"/>
        <v/>
      </c>
      <c r="BE1570" s="113" t="str">
        <f t="shared" si="793"/>
        <v/>
      </c>
      <c r="BF1570" s="113" t="str">
        <f t="shared" si="794"/>
        <v/>
      </c>
      <c r="BG1570" s="113" t="str">
        <f t="shared" si="795"/>
        <v/>
      </c>
      <c r="BH1570" s="113" t="str">
        <f t="shared" si="796"/>
        <v/>
      </c>
      <c r="BI1570" s="113" t="str">
        <f t="shared" si="797"/>
        <v/>
      </c>
      <c r="BJ1570" s="113" t="str">
        <f t="shared" si="798"/>
        <v/>
      </c>
      <c r="BK1570" s="113" t="str">
        <f t="shared" si="799"/>
        <v/>
      </c>
      <c r="BL1570" s="113" t="str">
        <f t="shared" si="800"/>
        <v/>
      </c>
      <c r="BM1570" s="113" t="str">
        <f t="shared" si="801"/>
        <v/>
      </c>
      <c r="BN1570" s="113" t="str">
        <f t="shared" si="802"/>
        <v/>
      </c>
    </row>
    <row r="1571" spans="1:66">
      <c r="A1571" s="111">
        <f>IF('Data Entry'!$H$4="","",'Data Entry'!$H$4)</f>
        <v>8</v>
      </c>
      <c r="B1571" s="111" t="str">
        <f>IF('Data Entry'!B1576="","",'Data Entry'!B1576)</f>
        <v/>
      </c>
      <c r="C1571" s="111" t="str">
        <f>IF('Data Entry'!C1576="","",'Data Entry'!C1576)</f>
        <v/>
      </c>
      <c r="D1571" s="114" t="str">
        <f>IF('Data Entry'!D1576="","",'Data Entry'!D1576)</f>
        <v/>
      </c>
      <c r="E1571" s="111" t="str">
        <f>IF('Data Entry'!E1576="","",UPPER('Data Entry'!E1576))</f>
        <v/>
      </c>
      <c r="F1571" s="111"/>
      <c r="G1571" s="111" t="str">
        <f>IF('Data Entry'!F1576="","",UPPER('Data Entry'!F1576))</f>
        <v/>
      </c>
      <c r="H1571" s="111"/>
      <c r="I1571" s="111"/>
      <c r="J1571" s="111"/>
      <c r="K1571" s="111" t="str">
        <f>IF('Data Entry'!G1576="","",'Data Entry'!G1576)</f>
        <v/>
      </c>
      <c r="L1571" s="111" t="str">
        <f>IF('Data Entry'!H1576="","",'Data Entry'!H1576)</f>
        <v/>
      </c>
      <c r="M1571" s="111"/>
      <c r="N1571" s="111"/>
      <c r="O1571" s="111"/>
      <c r="P1571" s="111"/>
      <c r="Q1571" s="111"/>
      <c r="R1571" s="111"/>
      <c r="S1571" s="111"/>
      <c r="T1571" s="111"/>
      <c r="U1571" s="111"/>
      <c r="V1571" s="111"/>
      <c r="W1571" s="111"/>
      <c r="X1571" s="111"/>
      <c r="Y1571" s="111"/>
      <c r="Z1571" s="111"/>
      <c r="AA1571" s="111"/>
      <c r="AB1571" s="111"/>
      <c r="AC1571" s="111"/>
      <c r="AD1571" s="111"/>
      <c r="AE1571" s="112"/>
      <c r="AF1571" s="68" t="str">
        <f>IF(AK1571="","",IF(AK1571&gt;0,COUNT($AG$2:AG1571),""))</f>
        <v/>
      </c>
      <c r="AG1571" s="113">
        <f t="shared" si="771"/>
        <v>8</v>
      </c>
      <c r="AH1571" s="113" t="str">
        <f t="shared" si="772"/>
        <v/>
      </c>
      <c r="AI1571" s="113" t="str">
        <f t="shared" si="773"/>
        <v/>
      </c>
      <c r="AJ1571" s="113" t="str">
        <f t="shared" si="774"/>
        <v/>
      </c>
      <c r="AK1571" s="113" t="str">
        <f t="shared" si="775"/>
        <v/>
      </c>
      <c r="AL1571" s="113">
        <f t="shared" si="776"/>
        <v>0</v>
      </c>
      <c r="AM1571" s="113" t="str">
        <f t="shared" si="777"/>
        <v/>
      </c>
      <c r="AN1571" s="113">
        <f t="shared" si="778"/>
        <v>0</v>
      </c>
      <c r="AO1571" s="113">
        <f t="shared" si="779"/>
        <v>0</v>
      </c>
      <c r="AP1571" s="113">
        <f t="shared" si="780"/>
        <v>0</v>
      </c>
      <c r="AQ1571" s="113" t="str">
        <f t="shared" si="781"/>
        <v/>
      </c>
      <c r="AR1571" s="113" t="str">
        <f t="shared" si="782"/>
        <v/>
      </c>
      <c r="AS1571" s="113">
        <f t="shared" si="783"/>
        <v>0</v>
      </c>
      <c r="AT1571" s="113">
        <f t="shared" si="784"/>
        <v>0</v>
      </c>
      <c r="AU1571" s="113">
        <f t="shared" si="785"/>
        <v>0</v>
      </c>
      <c r="AV1571" s="113">
        <f t="shared" si="786"/>
        <v>0</v>
      </c>
      <c r="AX1571" s="68" t="str">
        <f>IF(BC1571="","",IF(BC1571&gt;0,COUNT($AY$2:AY1571),""))</f>
        <v/>
      </c>
      <c r="AY1571" s="113" t="str">
        <f t="shared" si="787"/>
        <v/>
      </c>
      <c r="AZ1571" s="113" t="str">
        <f t="shared" si="788"/>
        <v/>
      </c>
      <c r="BA1571" s="113" t="str">
        <f t="shared" si="789"/>
        <v/>
      </c>
      <c r="BB1571" s="113" t="str">
        <f t="shared" si="790"/>
        <v/>
      </c>
      <c r="BC1571" s="113" t="str">
        <f t="shared" si="791"/>
        <v/>
      </c>
      <c r="BD1571" s="113" t="str">
        <f t="shared" si="792"/>
        <v/>
      </c>
      <c r="BE1571" s="113" t="str">
        <f t="shared" si="793"/>
        <v/>
      </c>
      <c r="BF1571" s="113" t="str">
        <f t="shared" si="794"/>
        <v/>
      </c>
      <c r="BG1571" s="113" t="str">
        <f t="shared" si="795"/>
        <v/>
      </c>
      <c r="BH1571" s="113" t="str">
        <f t="shared" si="796"/>
        <v/>
      </c>
      <c r="BI1571" s="113" t="str">
        <f t="shared" si="797"/>
        <v/>
      </c>
      <c r="BJ1571" s="113" t="str">
        <f t="shared" si="798"/>
        <v/>
      </c>
      <c r="BK1571" s="113" t="str">
        <f t="shared" si="799"/>
        <v/>
      </c>
      <c r="BL1571" s="113" t="str">
        <f t="shared" si="800"/>
        <v/>
      </c>
      <c r="BM1571" s="113" t="str">
        <f t="shared" si="801"/>
        <v/>
      </c>
      <c r="BN1571" s="113" t="str">
        <f t="shared" si="802"/>
        <v/>
      </c>
    </row>
    <row r="1572" spans="1:66">
      <c r="A1572" s="111">
        <f>IF('Data Entry'!$H$4="","",'Data Entry'!$H$4)</f>
        <v>8</v>
      </c>
      <c r="B1572" s="111" t="str">
        <f>IF('Data Entry'!B1577="","",'Data Entry'!B1577)</f>
        <v/>
      </c>
      <c r="C1572" s="111" t="str">
        <f>IF('Data Entry'!C1577="","",'Data Entry'!C1577)</f>
        <v/>
      </c>
      <c r="D1572" s="114" t="str">
        <f>IF('Data Entry'!D1577="","",'Data Entry'!D1577)</f>
        <v/>
      </c>
      <c r="E1572" s="111" t="str">
        <f>IF('Data Entry'!E1577="","",UPPER('Data Entry'!E1577))</f>
        <v/>
      </c>
      <c r="F1572" s="111"/>
      <c r="G1572" s="111" t="str">
        <f>IF('Data Entry'!F1577="","",UPPER('Data Entry'!F1577))</f>
        <v/>
      </c>
      <c r="H1572" s="111"/>
      <c r="I1572" s="111"/>
      <c r="J1572" s="111"/>
      <c r="K1572" s="111" t="str">
        <f>IF('Data Entry'!G1577="","",'Data Entry'!G1577)</f>
        <v/>
      </c>
      <c r="L1572" s="111" t="str">
        <f>IF('Data Entry'!H1577="","",'Data Entry'!H1577)</f>
        <v/>
      </c>
      <c r="M1572" s="111"/>
      <c r="N1572" s="111"/>
      <c r="O1572" s="111"/>
      <c r="P1572" s="111"/>
      <c r="Q1572" s="111"/>
      <c r="R1572" s="111"/>
      <c r="S1572" s="111"/>
      <c r="T1572" s="111"/>
      <c r="U1572" s="111"/>
      <c r="V1572" s="111"/>
      <c r="W1572" s="111"/>
      <c r="X1572" s="111"/>
      <c r="Y1572" s="111"/>
      <c r="Z1572" s="111"/>
      <c r="AA1572" s="111"/>
      <c r="AB1572" s="111"/>
      <c r="AC1572" s="111"/>
      <c r="AD1572" s="111"/>
      <c r="AE1572" s="112"/>
      <c r="AF1572" s="68" t="str">
        <f>IF(AK1572="","",IF(AK1572&gt;0,COUNT($AG$2:AG1572),""))</f>
        <v/>
      </c>
      <c r="AG1572" s="113">
        <f t="shared" si="771"/>
        <v>8</v>
      </c>
      <c r="AH1572" s="113" t="str">
        <f t="shared" si="772"/>
        <v/>
      </c>
      <c r="AI1572" s="113" t="str">
        <f t="shared" si="773"/>
        <v/>
      </c>
      <c r="AJ1572" s="113" t="str">
        <f t="shared" si="774"/>
        <v/>
      </c>
      <c r="AK1572" s="113" t="str">
        <f t="shared" si="775"/>
        <v/>
      </c>
      <c r="AL1572" s="113">
        <f t="shared" si="776"/>
        <v>0</v>
      </c>
      <c r="AM1572" s="113" t="str">
        <f t="shared" si="777"/>
        <v/>
      </c>
      <c r="AN1572" s="113">
        <f t="shared" si="778"/>
        <v>0</v>
      </c>
      <c r="AO1572" s="113">
        <f t="shared" si="779"/>
        <v>0</v>
      </c>
      <c r="AP1572" s="113">
        <f t="shared" si="780"/>
        <v>0</v>
      </c>
      <c r="AQ1572" s="113" t="str">
        <f t="shared" si="781"/>
        <v/>
      </c>
      <c r="AR1572" s="113" t="str">
        <f t="shared" si="782"/>
        <v/>
      </c>
      <c r="AS1572" s="113">
        <f t="shared" si="783"/>
        <v>0</v>
      </c>
      <c r="AT1572" s="113">
        <f t="shared" si="784"/>
        <v>0</v>
      </c>
      <c r="AU1572" s="113">
        <f t="shared" si="785"/>
        <v>0</v>
      </c>
      <c r="AV1572" s="113">
        <f t="shared" si="786"/>
        <v>0</v>
      </c>
      <c r="AX1572" s="68" t="str">
        <f>IF(BC1572="","",IF(BC1572&gt;0,COUNT($AY$2:AY1572),""))</f>
        <v/>
      </c>
      <c r="AY1572" s="113" t="str">
        <f t="shared" si="787"/>
        <v/>
      </c>
      <c r="AZ1572" s="113" t="str">
        <f t="shared" si="788"/>
        <v/>
      </c>
      <c r="BA1572" s="113" t="str">
        <f t="shared" si="789"/>
        <v/>
      </c>
      <c r="BB1572" s="113" t="str">
        <f t="shared" si="790"/>
        <v/>
      </c>
      <c r="BC1572" s="113" t="str">
        <f t="shared" si="791"/>
        <v/>
      </c>
      <c r="BD1572" s="113" t="str">
        <f t="shared" si="792"/>
        <v/>
      </c>
      <c r="BE1572" s="113" t="str">
        <f t="shared" si="793"/>
        <v/>
      </c>
      <c r="BF1572" s="113" t="str">
        <f t="shared" si="794"/>
        <v/>
      </c>
      <c r="BG1572" s="113" t="str">
        <f t="shared" si="795"/>
        <v/>
      </c>
      <c r="BH1572" s="113" t="str">
        <f t="shared" si="796"/>
        <v/>
      </c>
      <c r="BI1572" s="113" t="str">
        <f t="shared" si="797"/>
        <v/>
      </c>
      <c r="BJ1572" s="113" t="str">
        <f t="shared" si="798"/>
        <v/>
      </c>
      <c r="BK1572" s="113" t="str">
        <f t="shared" si="799"/>
        <v/>
      </c>
      <c r="BL1572" s="113" t="str">
        <f t="shared" si="800"/>
        <v/>
      </c>
      <c r="BM1572" s="113" t="str">
        <f t="shared" si="801"/>
        <v/>
      </c>
      <c r="BN1572" s="113" t="str">
        <f t="shared" si="802"/>
        <v/>
      </c>
    </row>
    <row r="1573" spans="1:66">
      <c r="A1573" s="111">
        <f>IF('Data Entry'!$H$4="","",'Data Entry'!$H$4)</f>
        <v>8</v>
      </c>
      <c r="B1573" s="111" t="str">
        <f>IF('Data Entry'!B1578="","",'Data Entry'!B1578)</f>
        <v/>
      </c>
      <c r="C1573" s="111" t="str">
        <f>IF('Data Entry'!C1578="","",'Data Entry'!C1578)</f>
        <v/>
      </c>
      <c r="D1573" s="114" t="str">
        <f>IF('Data Entry'!D1578="","",'Data Entry'!D1578)</f>
        <v/>
      </c>
      <c r="E1573" s="111" t="str">
        <f>IF('Data Entry'!E1578="","",UPPER('Data Entry'!E1578))</f>
        <v/>
      </c>
      <c r="F1573" s="111"/>
      <c r="G1573" s="111" t="str">
        <f>IF('Data Entry'!F1578="","",UPPER('Data Entry'!F1578))</f>
        <v/>
      </c>
      <c r="H1573" s="111"/>
      <c r="I1573" s="111"/>
      <c r="J1573" s="111"/>
      <c r="K1573" s="111" t="str">
        <f>IF('Data Entry'!G1578="","",'Data Entry'!G1578)</f>
        <v/>
      </c>
      <c r="L1573" s="111" t="str">
        <f>IF('Data Entry'!H1578="","",'Data Entry'!H1578)</f>
        <v/>
      </c>
      <c r="M1573" s="111"/>
      <c r="N1573" s="111"/>
      <c r="O1573" s="111"/>
      <c r="P1573" s="111"/>
      <c r="Q1573" s="111"/>
      <c r="R1573" s="111"/>
      <c r="S1573" s="111"/>
      <c r="T1573" s="111"/>
      <c r="U1573" s="111"/>
      <c r="V1573" s="111"/>
      <c r="W1573" s="111"/>
      <c r="X1573" s="111"/>
      <c r="Y1573" s="111"/>
      <c r="Z1573" s="111"/>
      <c r="AA1573" s="111"/>
      <c r="AB1573" s="111"/>
      <c r="AC1573" s="111"/>
      <c r="AD1573" s="111"/>
      <c r="AE1573" s="112"/>
      <c r="AF1573" s="68" t="str">
        <f>IF(AK1573="","",IF(AK1573&gt;0,COUNT($AG$2:AG1573),""))</f>
        <v/>
      </c>
      <c r="AG1573" s="113">
        <f t="shared" si="771"/>
        <v>8</v>
      </c>
      <c r="AH1573" s="113" t="str">
        <f t="shared" si="772"/>
        <v/>
      </c>
      <c r="AI1573" s="113" t="str">
        <f t="shared" si="773"/>
        <v/>
      </c>
      <c r="AJ1573" s="113" t="str">
        <f t="shared" si="774"/>
        <v/>
      </c>
      <c r="AK1573" s="113" t="str">
        <f t="shared" si="775"/>
        <v/>
      </c>
      <c r="AL1573" s="113">
        <f t="shared" si="776"/>
        <v>0</v>
      </c>
      <c r="AM1573" s="113" t="str">
        <f t="shared" si="777"/>
        <v/>
      </c>
      <c r="AN1573" s="113">
        <f t="shared" si="778"/>
        <v>0</v>
      </c>
      <c r="AO1573" s="113">
        <f t="shared" si="779"/>
        <v>0</v>
      </c>
      <c r="AP1573" s="113">
        <f t="shared" si="780"/>
        <v>0</v>
      </c>
      <c r="AQ1573" s="113" t="str">
        <f t="shared" si="781"/>
        <v/>
      </c>
      <c r="AR1573" s="113" t="str">
        <f t="shared" si="782"/>
        <v/>
      </c>
      <c r="AS1573" s="113">
        <f t="shared" si="783"/>
        <v>0</v>
      </c>
      <c r="AT1573" s="113">
        <f t="shared" si="784"/>
        <v>0</v>
      </c>
      <c r="AU1573" s="113">
        <f t="shared" si="785"/>
        <v>0</v>
      </c>
      <c r="AV1573" s="113">
        <f t="shared" si="786"/>
        <v>0</v>
      </c>
      <c r="AX1573" s="68" t="str">
        <f>IF(BC1573="","",IF(BC1573&gt;0,COUNT($AY$2:AY1573),""))</f>
        <v/>
      </c>
      <c r="AY1573" s="113" t="str">
        <f t="shared" si="787"/>
        <v/>
      </c>
      <c r="AZ1573" s="113" t="str">
        <f t="shared" si="788"/>
        <v/>
      </c>
      <c r="BA1573" s="113" t="str">
        <f t="shared" si="789"/>
        <v/>
      </c>
      <c r="BB1573" s="113" t="str">
        <f t="shared" si="790"/>
        <v/>
      </c>
      <c r="BC1573" s="113" t="str">
        <f t="shared" si="791"/>
        <v/>
      </c>
      <c r="BD1573" s="113" t="str">
        <f t="shared" si="792"/>
        <v/>
      </c>
      <c r="BE1573" s="113" t="str">
        <f t="shared" si="793"/>
        <v/>
      </c>
      <c r="BF1573" s="113" t="str">
        <f t="shared" si="794"/>
        <v/>
      </c>
      <c r="BG1573" s="113" t="str">
        <f t="shared" si="795"/>
        <v/>
      </c>
      <c r="BH1573" s="113" t="str">
        <f t="shared" si="796"/>
        <v/>
      </c>
      <c r="BI1573" s="113" t="str">
        <f t="shared" si="797"/>
        <v/>
      </c>
      <c r="BJ1573" s="113" t="str">
        <f t="shared" si="798"/>
        <v/>
      </c>
      <c r="BK1573" s="113" t="str">
        <f t="shared" si="799"/>
        <v/>
      </c>
      <c r="BL1573" s="113" t="str">
        <f t="shared" si="800"/>
        <v/>
      </c>
      <c r="BM1573" s="113" t="str">
        <f t="shared" si="801"/>
        <v/>
      </c>
      <c r="BN1573" s="113" t="str">
        <f t="shared" si="802"/>
        <v/>
      </c>
    </row>
    <row r="1574" spans="1:66">
      <c r="A1574" s="111">
        <f>IF('Data Entry'!$H$4="","",'Data Entry'!$H$4)</f>
        <v>8</v>
      </c>
      <c r="B1574" s="111" t="str">
        <f>IF('Data Entry'!B1579="","",'Data Entry'!B1579)</f>
        <v/>
      </c>
      <c r="C1574" s="111" t="str">
        <f>IF('Data Entry'!C1579="","",'Data Entry'!C1579)</f>
        <v/>
      </c>
      <c r="D1574" s="114" t="str">
        <f>IF('Data Entry'!D1579="","",'Data Entry'!D1579)</f>
        <v/>
      </c>
      <c r="E1574" s="111" t="str">
        <f>IF('Data Entry'!E1579="","",UPPER('Data Entry'!E1579))</f>
        <v/>
      </c>
      <c r="F1574" s="111"/>
      <c r="G1574" s="111" t="str">
        <f>IF('Data Entry'!F1579="","",UPPER('Data Entry'!F1579))</f>
        <v/>
      </c>
      <c r="H1574" s="111"/>
      <c r="I1574" s="111"/>
      <c r="J1574" s="111"/>
      <c r="K1574" s="111" t="str">
        <f>IF('Data Entry'!G1579="","",'Data Entry'!G1579)</f>
        <v/>
      </c>
      <c r="L1574" s="111" t="str">
        <f>IF('Data Entry'!H1579="","",'Data Entry'!H1579)</f>
        <v/>
      </c>
      <c r="M1574" s="111"/>
      <c r="N1574" s="111"/>
      <c r="O1574" s="111"/>
      <c r="P1574" s="111"/>
      <c r="Q1574" s="111"/>
      <c r="R1574" s="111"/>
      <c r="S1574" s="111"/>
      <c r="T1574" s="111"/>
      <c r="U1574" s="111"/>
      <c r="V1574" s="111"/>
      <c r="W1574" s="111"/>
      <c r="X1574" s="111"/>
      <c r="Y1574" s="111"/>
      <c r="Z1574" s="111"/>
      <c r="AA1574" s="111"/>
      <c r="AB1574" s="111"/>
      <c r="AC1574" s="111"/>
      <c r="AD1574" s="111"/>
      <c r="AE1574" s="112"/>
      <c r="AF1574" s="68" t="str">
        <f>IF(AK1574="","",IF(AK1574&gt;0,COUNT($AG$2:AG1574),""))</f>
        <v/>
      </c>
      <c r="AG1574" s="113">
        <f t="shared" si="771"/>
        <v>8</v>
      </c>
      <c r="AH1574" s="113" t="str">
        <f t="shared" si="772"/>
        <v/>
      </c>
      <c r="AI1574" s="113" t="str">
        <f t="shared" si="773"/>
        <v/>
      </c>
      <c r="AJ1574" s="113" t="str">
        <f t="shared" si="774"/>
        <v/>
      </c>
      <c r="AK1574" s="113" t="str">
        <f t="shared" si="775"/>
        <v/>
      </c>
      <c r="AL1574" s="113">
        <f t="shared" si="776"/>
        <v>0</v>
      </c>
      <c r="AM1574" s="113" t="str">
        <f t="shared" si="777"/>
        <v/>
      </c>
      <c r="AN1574" s="113">
        <f t="shared" si="778"/>
        <v>0</v>
      </c>
      <c r="AO1574" s="113">
        <f t="shared" si="779"/>
        <v>0</v>
      </c>
      <c r="AP1574" s="113">
        <f t="shared" si="780"/>
        <v>0</v>
      </c>
      <c r="AQ1574" s="113" t="str">
        <f t="shared" si="781"/>
        <v/>
      </c>
      <c r="AR1574" s="113" t="str">
        <f t="shared" si="782"/>
        <v/>
      </c>
      <c r="AS1574" s="113">
        <f t="shared" si="783"/>
        <v>0</v>
      </c>
      <c r="AT1574" s="113">
        <f t="shared" si="784"/>
        <v>0</v>
      </c>
      <c r="AU1574" s="113">
        <f t="shared" si="785"/>
        <v>0</v>
      </c>
      <c r="AV1574" s="113">
        <f t="shared" si="786"/>
        <v>0</v>
      </c>
      <c r="AX1574" s="68" t="str">
        <f>IF(BC1574="","",IF(BC1574&gt;0,COUNT($AY$2:AY1574),""))</f>
        <v/>
      </c>
      <c r="AY1574" s="113" t="str">
        <f t="shared" si="787"/>
        <v/>
      </c>
      <c r="AZ1574" s="113" t="str">
        <f t="shared" si="788"/>
        <v/>
      </c>
      <c r="BA1574" s="113" t="str">
        <f t="shared" si="789"/>
        <v/>
      </c>
      <c r="BB1574" s="113" t="str">
        <f t="shared" si="790"/>
        <v/>
      </c>
      <c r="BC1574" s="113" t="str">
        <f t="shared" si="791"/>
        <v/>
      </c>
      <c r="BD1574" s="113" t="str">
        <f t="shared" si="792"/>
        <v/>
      </c>
      <c r="BE1574" s="113" t="str">
        <f t="shared" si="793"/>
        <v/>
      </c>
      <c r="BF1574" s="113" t="str">
        <f t="shared" si="794"/>
        <v/>
      </c>
      <c r="BG1574" s="113" t="str">
        <f t="shared" si="795"/>
        <v/>
      </c>
      <c r="BH1574" s="113" t="str">
        <f t="shared" si="796"/>
        <v/>
      </c>
      <c r="BI1574" s="113" t="str">
        <f t="shared" si="797"/>
        <v/>
      </c>
      <c r="BJ1574" s="113" t="str">
        <f t="shared" si="798"/>
        <v/>
      </c>
      <c r="BK1574" s="113" t="str">
        <f t="shared" si="799"/>
        <v/>
      </c>
      <c r="BL1574" s="113" t="str">
        <f t="shared" si="800"/>
        <v/>
      </c>
      <c r="BM1574" s="113" t="str">
        <f t="shared" si="801"/>
        <v/>
      </c>
      <c r="BN1574" s="113" t="str">
        <f t="shared" si="802"/>
        <v/>
      </c>
    </row>
    <row r="1575" spans="1:66">
      <c r="A1575" s="111">
        <f>IF('Data Entry'!$H$4="","",'Data Entry'!$H$4)</f>
        <v>8</v>
      </c>
      <c r="B1575" s="111" t="str">
        <f>IF('Data Entry'!B1580="","",'Data Entry'!B1580)</f>
        <v/>
      </c>
      <c r="C1575" s="111" t="str">
        <f>IF('Data Entry'!C1580="","",'Data Entry'!C1580)</f>
        <v/>
      </c>
      <c r="D1575" s="114" t="str">
        <f>IF('Data Entry'!D1580="","",'Data Entry'!D1580)</f>
        <v/>
      </c>
      <c r="E1575" s="111" t="str">
        <f>IF('Data Entry'!E1580="","",UPPER('Data Entry'!E1580))</f>
        <v/>
      </c>
      <c r="F1575" s="111"/>
      <c r="G1575" s="111" t="str">
        <f>IF('Data Entry'!F1580="","",UPPER('Data Entry'!F1580))</f>
        <v/>
      </c>
      <c r="H1575" s="111"/>
      <c r="I1575" s="111"/>
      <c r="J1575" s="111"/>
      <c r="K1575" s="111" t="str">
        <f>IF('Data Entry'!G1580="","",'Data Entry'!G1580)</f>
        <v/>
      </c>
      <c r="L1575" s="111" t="str">
        <f>IF('Data Entry'!H1580="","",'Data Entry'!H1580)</f>
        <v/>
      </c>
      <c r="M1575" s="111"/>
      <c r="N1575" s="111"/>
      <c r="O1575" s="111"/>
      <c r="P1575" s="111"/>
      <c r="Q1575" s="111"/>
      <c r="R1575" s="111"/>
      <c r="S1575" s="111"/>
      <c r="T1575" s="111"/>
      <c r="U1575" s="111"/>
      <c r="V1575" s="111"/>
      <c r="W1575" s="111"/>
      <c r="X1575" s="111"/>
      <c r="Y1575" s="111"/>
      <c r="Z1575" s="111"/>
      <c r="AA1575" s="111"/>
      <c r="AB1575" s="111"/>
      <c r="AC1575" s="111"/>
      <c r="AD1575" s="111"/>
      <c r="AE1575" s="112"/>
      <c r="AF1575" s="68" t="str">
        <f>IF(AK1575="","",IF(AK1575&gt;0,COUNT($AG$2:AG1575),""))</f>
        <v/>
      </c>
      <c r="AG1575" s="113">
        <f t="shared" si="771"/>
        <v>8</v>
      </c>
      <c r="AH1575" s="113" t="str">
        <f t="shared" si="772"/>
        <v/>
      </c>
      <c r="AI1575" s="113" t="str">
        <f t="shared" si="773"/>
        <v/>
      </c>
      <c r="AJ1575" s="113" t="str">
        <f t="shared" si="774"/>
        <v/>
      </c>
      <c r="AK1575" s="113" t="str">
        <f t="shared" si="775"/>
        <v/>
      </c>
      <c r="AL1575" s="113">
        <f t="shared" si="776"/>
        <v>0</v>
      </c>
      <c r="AM1575" s="113" t="str">
        <f t="shared" si="777"/>
        <v/>
      </c>
      <c r="AN1575" s="113">
        <f t="shared" si="778"/>
        <v>0</v>
      </c>
      <c r="AO1575" s="113">
        <f t="shared" si="779"/>
        <v>0</v>
      </c>
      <c r="AP1575" s="113">
        <f t="shared" si="780"/>
        <v>0</v>
      </c>
      <c r="AQ1575" s="113" t="str">
        <f t="shared" si="781"/>
        <v/>
      </c>
      <c r="AR1575" s="113" t="str">
        <f t="shared" si="782"/>
        <v/>
      </c>
      <c r="AS1575" s="113">
        <f t="shared" si="783"/>
        <v>0</v>
      </c>
      <c r="AT1575" s="113">
        <f t="shared" si="784"/>
        <v>0</v>
      </c>
      <c r="AU1575" s="113">
        <f t="shared" si="785"/>
        <v>0</v>
      </c>
      <c r="AV1575" s="113">
        <f t="shared" si="786"/>
        <v>0</v>
      </c>
      <c r="AX1575" s="68" t="str">
        <f>IF(BC1575="","",IF(BC1575&gt;0,COUNT($AY$2:AY1575),""))</f>
        <v/>
      </c>
      <c r="AY1575" s="113" t="str">
        <f t="shared" si="787"/>
        <v/>
      </c>
      <c r="AZ1575" s="113" t="str">
        <f t="shared" si="788"/>
        <v/>
      </c>
      <c r="BA1575" s="113" t="str">
        <f t="shared" si="789"/>
        <v/>
      </c>
      <c r="BB1575" s="113" t="str">
        <f t="shared" si="790"/>
        <v/>
      </c>
      <c r="BC1575" s="113" t="str">
        <f t="shared" si="791"/>
        <v/>
      </c>
      <c r="BD1575" s="113" t="str">
        <f t="shared" si="792"/>
        <v/>
      </c>
      <c r="BE1575" s="113" t="str">
        <f t="shared" si="793"/>
        <v/>
      </c>
      <c r="BF1575" s="113" t="str">
        <f t="shared" si="794"/>
        <v/>
      </c>
      <c r="BG1575" s="113" t="str">
        <f t="shared" si="795"/>
        <v/>
      </c>
      <c r="BH1575" s="113" t="str">
        <f t="shared" si="796"/>
        <v/>
      </c>
      <c r="BI1575" s="113" t="str">
        <f t="shared" si="797"/>
        <v/>
      </c>
      <c r="BJ1575" s="113" t="str">
        <f t="shared" si="798"/>
        <v/>
      </c>
      <c r="BK1575" s="113" t="str">
        <f t="shared" si="799"/>
        <v/>
      </c>
      <c r="BL1575" s="113" t="str">
        <f t="shared" si="800"/>
        <v/>
      </c>
      <c r="BM1575" s="113" t="str">
        <f t="shared" si="801"/>
        <v/>
      </c>
      <c r="BN1575" s="113" t="str">
        <f t="shared" si="802"/>
        <v/>
      </c>
    </row>
    <row r="1576" spans="1:66">
      <c r="A1576" s="111">
        <f>IF('Data Entry'!$H$4="","",'Data Entry'!$H$4)</f>
        <v>8</v>
      </c>
      <c r="B1576" s="111" t="str">
        <f>IF('Data Entry'!B1581="","",'Data Entry'!B1581)</f>
        <v/>
      </c>
      <c r="C1576" s="111" t="str">
        <f>IF('Data Entry'!C1581="","",'Data Entry'!C1581)</f>
        <v/>
      </c>
      <c r="D1576" s="114" t="str">
        <f>IF('Data Entry'!D1581="","",'Data Entry'!D1581)</f>
        <v/>
      </c>
      <c r="E1576" s="111" t="str">
        <f>IF('Data Entry'!E1581="","",UPPER('Data Entry'!E1581))</f>
        <v/>
      </c>
      <c r="F1576" s="111"/>
      <c r="G1576" s="111" t="str">
        <f>IF('Data Entry'!F1581="","",UPPER('Data Entry'!F1581))</f>
        <v/>
      </c>
      <c r="H1576" s="111"/>
      <c r="I1576" s="111"/>
      <c r="J1576" s="111"/>
      <c r="K1576" s="111" t="str">
        <f>IF('Data Entry'!G1581="","",'Data Entry'!G1581)</f>
        <v/>
      </c>
      <c r="L1576" s="111" t="str">
        <f>IF('Data Entry'!H1581="","",'Data Entry'!H1581)</f>
        <v/>
      </c>
      <c r="M1576" s="111"/>
      <c r="N1576" s="111"/>
      <c r="O1576" s="111"/>
      <c r="P1576" s="111"/>
      <c r="Q1576" s="111"/>
      <c r="R1576" s="111"/>
      <c r="S1576" s="111"/>
      <c r="T1576" s="111"/>
      <c r="U1576" s="111"/>
      <c r="V1576" s="111"/>
      <c r="W1576" s="111"/>
      <c r="X1576" s="111"/>
      <c r="Y1576" s="111"/>
      <c r="Z1576" s="111"/>
      <c r="AA1576" s="111"/>
      <c r="AB1576" s="111"/>
      <c r="AC1576" s="111"/>
      <c r="AD1576" s="111"/>
      <c r="AE1576" s="112"/>
      <c r="AF1576" s="68" t="str">
        <f>IF(AK1576="","",IF(AK1576&gt;0,COUNT($AG$2:AG1576),""))</f>
        <v/>
      </c>
      <c r="AG1576" s="113">
        <f t="shared" si="771"/>
        <v>8</v>
      </c>
      <c r="AH1576" s="113" t="str">
        <f t="shared" si="772"/>
        <v/>
      </c>
      <c r="AI1576" s="113" t="str">
        <f t="shared" si="773"/>
        <v/>
      </c>
      <c r="AJ1576" s="113" t="str">
        <f t="shared" si="774"/>
        <v/>
      </c>
      <c r="AK1576" s="113" t="str">
        <f t="shared" si="775"/>
        <v/>
      </c>
      <c r="AL1576" s="113">
        <f t="shared" si="776"/>
        <v>0</v>
      </c>
      <c r="AM1576" s="113" t="str">
        <f t="shared" si="777"/>
        <v/>
      </c>
      <c r="AN1576" s="113">
        <f t="shared" si="778"/>
        <v>0</v>
      </c>
      <c r="AO1576" s="113">
        <f t="shared" si="779"/>
        <v>0</v>
      </c>
      <c r="AP1576" s="113">
        <f t="shared" si="780"/>
        <v>0</v>
      </c>
      <c r="AQ1576" s="113" t="str">
        <f t="shared" si="781"/>
        <v/>
      </c>
      <c r="AR1576" s="113" t="str">
        <f t="shared" si="782"/>
        <v/>
      </c>
      <c r="AS1576" s="113">
        <f t="shared" si="783"/>
        <v>0</v>
      </c>
      <c r="AT1576" s="113">
        <f t="shared" si="784"/>
        <v>0</v>
      </c>
      <c r="AU1576" s="113">
        <f t="shared" si="785"/>
        <v>0</v>
      </c>
      <c r="AV1576" s="113">
        <f t="shared" si="786"/>
        <v>0</v>
      </c>
      <c r="AX1576" s="68" t="str">
        <f>IF(BC1576="","",IF(BC1576&gt;0,COUNT($AY$2:AY1576),""))</f>
        <v/>
      </c>
      <c r="AY1576" s="113" t="str">
        <f t="shared" si="787"/>
        <v/>
      </c>
      <c r="AZ1576" s="113" t="str">
        <f t="shared" si="788"/>
        <v/>
      </c>
      <c r="BA1576" s="113" t="str">
        <f t="shared" si="789"/>
        <v/>
      </c>
      <c r="BB1576" s="113" t="str">
        <f t="shared" si="790"/>
        <v/>
      </c>
      <c r="BC1576" s="113" t="str">
        <f t="shared" si="791"/>
        <v/>
      </c>
      <c r="BD1576" s="113" t="str">
        <f t="shared" si="792"/>
        <v/>
      </c>
      <c r="BE1576" s="113" t="str">
        <f t="shared" si="793"/>
        <v/>
      </c>
      <c r="BF1576" s="113" t="str">
        <f t="shared" si="794"/>
        <v/>
      </c>
      <c r="BG1576" s="113" t="str">
        <f t="shared" si="795"/>
        <v/>
      </c>
      <c r="BH1576" s="113" t="str">
        <f t="shared" si="796"/>
        <v/>
      </c>
      <c r="BI1576" s="113" t="str">
        <f t="shared" si="797"/>
        <v/>
      </c>
      <c r="BJ1576" s="113" t="str">
        <f t="shared" si="798"/>
        <v/>
      </c>
      <c r="BK1576" s="113" t="str">
        <f t="shared" si="799"/>
        <v/>
      </c>
      <c r="BL1576" s="113" t="str">
        <f t="shared" si="800"/>
        <v/>
      </c>
      <c r="BM1576" s="113" t="str">
        <f t="shared" si="801"/>
        <v/>
      </c>
      <c r="BN1576" s="113" t="str">
        <f t="shared" si="802"/>
        <v/>
      </c>
    </row>
    <row r="1577" spans="1:66">
      <c r="A1577" s="111">
        <f>IF('Data Entry'!$H$4="","",'Data Entry'!$H$4)</f>
        <v>8</v>
      </c>
      <c r="B1577" s="111" t="str">
        <f>IF('Data Entry'!B1582="","",'Data Entry'!B1582)</f>
        <v/>
      </c>
      <c r="C1577" s="111" t="str">
        <f>IF('Data Entry'!C1582="","",'Data Entry'!C1582)</f>
        <v/>
      </c>
      <c r="D1577" s="114" t="str">
        <f>IF('Data Entry'!D1582="","",'Data Entry'!D1582)</f>
        <v/>
      </c>
      <c r="E1577" s="111" t="str">
        <f>IF('Data Entry'!E1582="","",UPPER('Data Entry'!E1582))</f>
        <v/>
      </c>
      <c r="F1577" s="111"/>
      <c r="G1577" s="111" t="str">
        <f>IF('Data Entry'!F1582="","",UPPER('Data Entry'!F1582))</f>
        <v/>
      </c>
      <c r="H1577" s="111"/>
      <c r="I1577" s="111"/>
      <c r="J1577" s="111"/>
      <c r="K1577" s="111" t="str">
        <f>IF('Data Entry'!G1582="","",'Data Entry'!G1582)</f>
        <v/>
      </c>
      <c r="L1577" s="111" t="str">
        <f>IF('Data Entry'!H1582="","",'Data Entry'!H1582)</f>
        <v/>
      </c>
      <c r="M1577" s="111"/>
      <c r="N1577" s="111"/>
      <c r="O1577" s="111"/>
      <c r="P1577" s="111"/>
      <c r="Q1577" s="111"/>
      <c r="R1577" s="111"/>
      <c r="S1577" s="111"/>
      <c r="T1577" s="111"/>
      <c r="U1577" s="111"/>
      <c r="V1577" s="111"/>
      <c r="W1577" s="111"/>
      <c r="X1577" s="111"/>
      <c r="Y1577" s="111"/>
      <c r="Z1577" s="111"/>
      <c r="AA1577" s="111"/>
      <c r="AB1577" s="111"/>
      <c r="AC1577" s="111"/>
      <c r="AD1577" s="111"/>
      <c r="AE1577" s="112"/>
      <c r="AF1577" s="68" t="str">
        <f>IF(AK1577="","",IF(AK1577&gt;0,COUNT($AG$2:AG1577),""))</f>
        <v/>
      </c>
      <c r="AG1577" s="113">
        <f t="shared" si="771"/>
        <v>8</v>
      </c>
      <c r="AH1577" s="113" t="str">
        <f t="shared" si="772"/>
        <v/>
      </c>
      <c r="AI1577" s="113" t="str">
        <f t="shared" si="773"/>
        <v/>
      </c>
      <c r="AJ1577" s="113" t="str">
        <f t="shared" si="774"/>
        <v/>
      </c>
      <c r="AK1577" s="113" t="str">
        <f t="shared" si="775"/>
        <v/>
      </c>
      <c r="AL1577" s="113">
        <f t="shared" si="776"/>
        <v>0</v>
      </c>
      <c r="AM1577" s="113" t="str">
        <f t="shared" si="777"/>
        <v/>
      </c>
      <c r="AN1577" s="113">
        <f t="shared" si="778"/>
        <v>0</v>
      </c>
      <c r="AO1577" s="113">
        <f t="shared" si="779"/>
        <v>0</v>
      </c>
      <c r="AP1577" s="113">
        <f t="shared" si="780"/>
        <v>0</v>
      </c>
      <c r="AQ1577" s="113" t="str">
        <f t="shared" si="781"/>
        <v/>
      </c>
      <c r="AR1577" s="113" t="str">
        <f t="shared" si="782"/>
        <v/>
      </c>
      <c r="AS1577" s="113">
        <f t="shared" si="783"/>
        <v>0</v>
      </c>
      <c r="AT1577" s="113">
        <f t="shared" si="784"/>
        <v>0</v>
      </c>
      <c r="AU1577" s="113">
        <f t="shared" si="785"/>
        <v>0</v>
      </c>
      <c r="AV1577" s="113">
        <f t="shared" si="786"/>
        <v>0</v>
      </c>
      <c r="AX1577" s="68" t="str">
        <f>IF(BC1577="","",IF(BC1577&gt;0,COUNT($AY$2:AY1577),""))</f>
        <v/>
      </c>
      <c r="AY1577" s="113" t="str">
        <f t="shared" si="787"/>
        <v/>
      </c>
      <c r="AZ1577" s="113" t="str">
        <f t="shared" si="788"/>
        <v/>
      </c>
      <c r="BA1577" s="113" t="str">
        <f t="shared" si="789"/>
        <v/>
      </c>
      <c r="BB1577" s="113" t="str">
        <f t="shared" si="790"/>
        <v/>
      </c>
      <c r="BC1577" s="113" t="str">
        <f t="shared" si="791"/>
        <v/>
      </c>
      <c r="BD1577" s="113" t="str">
        <f t="shared" si="792"/>
        <v/>
      </c>
      <c r="BE1577" s="113" t="str">
        <f t="shared" si="793"/>
        <v/>
      </c>
      <c r="BF1577" s="113" t="str">
        <f t="shared" si="794"/>
        <v/>
      </c>
      <c r="BG1577" s="113" t="str">
        <f t="shared" si="795"/>
        <v/>
      </c>
      <c r="BH1577" s="113" t="str">
        <f t="shared" si="796"/>
        <v/>
      </c>
      <c r="BI1577" s="113" t="str">
        <f t="shared" si="797"/>
        <v/>
      </c>
      <c r="BJ1577" s="113" t="str">
        <f t="shared" si="798"/>
        <v/>
      </c>
      <c r="BK1577" s="113" t="str">
        <f t="shared" si="799"/>
        <v/>
      </c>
      <c r="BL1577" s="113" t="str">
        <f t="shared" si="800"/>
        <v/>
      </c>
      <c r="BM1577" s="113" t="str">
        <f t="shared" si="801"/>
        <v/>
      </c>
      <c r="BN1577" s="113" t="str">
        <f t="shared" si="802"/>
        <v/>
      </c>
    </row>
    <row r="1578" spans="1:66">
      <c r="A1578" s="111">
        <f>IF('Data Entry'!$H$4="","",'Data Entry'!$H$4)</f>
        <v>8</v>
      </c>
      <c r="B1578" s="111" t="str">
        <f>IF('Data Entry'!B1583="","",'Data Entry'!B1583)</f>
        <v/>
      </c>
      <c r="C1578" s="111" t="str">
        <f>IF('Data Entry'!C1583="","",'Data Entry'!C1583)</f>
        <v/>
      </c>
      <c r="D1578" s="114" t="str">
        <f>IF('Data Entry'!D1583="","",'Data Entry'!D1583)</f>
        <v/>
      </c>
      <c r="E1578" s="111" t="str">
        <f>IF('Data Entry'!E1583="","",UPPER('Data Entry'!E1583))</f>
        <v/>
      </c>
      <c r="F1578" s="111"/>
      <c r="G1578" s="111" t="str">
        <f>IF('Data Entry'!F1583="","",UPPER('Data Entry'!F1583))</f>
        <v/>
      </c>
      <c r="H1578" s="111"/>
      <c r="I1578" s="111"/>
      <c r="J1578" s="111"/>
      <c r="K1578" s="111" t="str">
        <f>IF('Data Entry'!G1583="","",'Data Entry'!G1583)</f>
        <v/>
      </c>
      <c r="L1578" s="111" t="str">
        <f>IF('Data Entry'!H1583="","",'Data Entry'!H1583)</f>
        <v/>
      </c>
      <c r="M1578" s="111"/>
      <c r="N1578" s="111"/>
      <c r="O1578" s="111"/>
      <c r="P1578" s="111"/>
      <c r="Q1578" s="111"/>
      <c r="R1578" s="111"/>
      <c r="S1578" s="111"/>
      <c r="T1578" s="111"/>
      <c r="U1578" s="111"/>
      <c r="V1578" s="111"/>
      <c r="W1578" s="111"/>
      <c r="X1578" s="111"/>
      <c r="Y1578" s="111"/>
      <c r="Z1578" s="111"/>
      <c r="AA1578" s="111"/>
      <c r="AB1578" s="111"/>
      <c r="AC1578" s="111"/>
      <c r="AD1578" s="111"/>
      <c r="AE1578" s="112"/>
      <c r="AF1578" s="68" t="str">
        <f>IF(AK1578="","",IF(AK1578&gt;0,COUNT($AG$2:AG1578),""))</f>
        <v/>
      </c>
      <c r="AG1578" s="113">
        <f t="shared" si="771"/>
        <v>8</v>
      </c>
      <c r="AH1578" s="113" t="str">
        <f t="shared" si="772"/>
        <v/>
      </c>
      <c r="AI1578" s="113" t="str">
        <f t="shared" si="773"/>
        <v/>
      </c>
      <c r="AJ1578" s="113" t="str">
        <f t="shared" si="774"/>
        <v/>
      </c>
      <c r="AK1578" s="113" t="str">
        <f t="shared" si="775"/>
        <v/>
      </c>
      <c r="AL1578" s="113">
        <f t="shared" si="776"/>
        <v>0</v>
      </c>
      <c r="AM1578" s="113" t="str">
        <f t="shared" si="777"/>
        <v/>
      </c>
      <c r="AN1578" s="113">
        <f t="shared" si="778"/>
        <v>0</v>
      </c>
      <c r="AO1578" s="113">
        <f t="shared" si="779"/>
        <v>0</v>
      </c>
      <c r="AP1578" s="113">
        <f t="shared" si="780"/>
        <v>0</v>
      </c>
      <c r="AQ1578" s="113" t="str">
        <f t="shared" si="781"/>
        <v/>
      </c>
      <c r="AR1578" s="113" t="str">
        <f t="shared" si="782"/>
        <v/>
      </c>
      <c r="AS1578" s="113">
        <f t="shared" si="783"/>
        <v>0</v>
      </c>
      <c r="AT1578" s="113">
        <f t="shared" si="784"/>
        <v>0</v>
      </c>
      <c r="AU1578" s="113">
        <f t="shared" si="785"/>
        <v>0</v>
      </c>
      <c r="AV1578" s="113">
        <f t="shared" si="786"/>
        <v>0</v>
      </c>
      <c r="AX1578" s="68" t="str">
        <f>IF(BC1578="","",IF(BC1578&gt;0,COUNT($AY$2:AY1578),""))</f>
        <v/>
      </c>
      <c r="AY1578" s="113" t="str">
        <f t="shared" si="787"/>
        <v/>
      </c>
      <c r="AZ1578" s="113" t="str">
        <f t="shared" si="788"/>
        <v/>
      </c>
      <c r="BA1578" s="113" t="str">
        <f t="shared" si="789"/>
        <v/>
      </c>
      <c r="BB1578" s="113" t="str">
        <f t="shared" si="790"/>
        <v/>
      </c>
      <c r="BC1578" s="113" t="str">
        <f t="shared" si="791"/>
        <v/>
      </c>
      <c r="BD1578" s="113" t="str">
        <f t="shared" si="792"/>
        <v/>
      </c>
      <c r="BE1578" s="113" t="str">
        <f t="shared" si="793"/>
        <v/>
      </c>
      <c r="BF1578" s="113" t="str">
        <f t="shared" si="794"/>
        <v/>
      </c>
      <c r="BG1578" s="113" t="str">
        <f t="shared" si="795"/>
        <v/>
      </c>
      <c r="BH1578" s="113" t="str">
        <f t="shared" si="796"/>
        <v/>
      </c>
      <c r="BI1578" s="113" t="str">
        <f t="shared" si="797"/>
        <v/>
      </c>
      <c r="BJ1578" s="113" t="str">
        <f t="shared" si="798"/>
        <v/>
      </c>
      <c r="BK1578" s="113" t="str">
        <f t="shared" si="799"/>
        <v/>
      </c>
      <c r="BL1578" s="113" t="str">
        <f t="shared" si="800"/>
        <v/>
      </c>
      <c r="BM1578" s="113" t="str">
        <f t="shared" si="801"/>
        <v/>
      </c>
      <c r="BN1578" s="113" t="str">
        <f t="shared" si="802"/>
        <v/>
      </c>
    </row>
    <row r="1579" spans="1:66">
      <c r="A1579" s="111">
        <f>IF('Data Entry'!$H$4="","",'Data Entry'!$H$4)</f>
        <v>8</v>
      </c>
      <c r="B1579" s="111" t="str">
        <f>IF('Data Entry'!B1584="","",'Data Entry'!B1584)</f>
        <v/>
      </c>
      <c r="C1579" s="111" t="str">
        <f>IF('Data Entry'!C1584="","",'Data Entry'!C1584)</f>
        <v/>
      </c>
      <c r="D1579" s="114" t="str">
        <f>IF('Data Entry'!D1584="","",'Data Entry'!D1584)</f>
        <v/>
      </c>
      <c r="E1579" s="111" t="str">
        <f>IF('Data Entry'!E1584="","",UPPER('Data Entry'!E1584))</f>
        <v/>
      </c>
      <c r="F1579" s="111"/>
      <c r="G1579" s="111" t="str">
        <f>IF('Data Entry'!F1584="","",UPPER('Data Entry'!F1584))</f>
        <v/>
      </c>
      <c r="H1579" s="111"/>
      <c r="I1579" s="111"/>
      <c r="J1579" s="111"/>
      <c r="K1579" s="111" t="str">
        <f>IF('Data Entry'!G1584="","",'Data Entry'!G1584)</f>
        <v/>
      </c>
      <c r="L1579" s="111" t="str">
        <f>IF('Data Entry'!H1584="","",'Data Entry'!H1584)</f>
        <v/>
      </c>
      <c r="M1579" s="111"/>
      <c r="N1579" s="111"/>
      <c r="O1579" s="111"/>
      <c r="P1579" s="111"/>
      <c r="Q1579" s="111"/>
      <c r="R1579" s="111"/>
      <c r="S1579" s="111"/>
      <c r="T1579" s="111"/>
      <c r="U1579" s="111"/>
      <c r="V1579" s="111"/>
      <c r="W1579" s="111"/>
      <c r="X1579" s="111"/>
      <c r="Y1579" s="111"/>
      <c r="Z1579" s="111"/>
      <c r="AA1579" s="111"/>
      <c r="AB1579" s="111"/>
      <c r="AC1579" s="111"/>
      <c r="AD1579" s="111"/>
      <c r="AE1579" s="112"/>
      <c r="AF1579" s="68" t="str">
        <f>IF(AK1579="","",IF(AK1579&gt;0,COUNT($AG$2:AG1579),""))</f>
        <v/>
      </c>
      <c r="AG1579" s="113">
        <f t="shared" si="771"/>
        <v>8</v>
      </c>
      <c r="AH1579" s="113" t="str">
        <f t="shared" si="772"/>
        <v/>
      </c>
      <c r="AI1579" s="113" t="str">
        <f t="shared" si="773"/>
        <v/>
      </c>
      <c r="AJ1579" s="113" t="str">
        <f t="shared" si="774"/>
        <v/>
      </c>
      <c r="AK1579" s="113" t="str">
        <f t="shared" si="775"/>
        <v/>
      </c>
      <c r="AL1579" s="113">
        <f t="shared" si="776"/>
        <v>0</v>
      </c>
      <c r="AM1579" s="113" t="str">
        <f t="shared" si="777"/>
        <v/>
      </c>
      <c r="AN1579" s="113">
        <f t="shared" si="778"/>
        <v>0</v>
      </c>
      <c r="AO1579" s="113">
        <f t="shared" si="779"/>
        <v>0</v>
      </c>
      <c r="AP1579" s="113">
        <f t="shared" si="780"/>
        <v>0</v>
      </c>
      <c r="AQ1579" s="113" t="str">
        <f t="shared" si="781"/>
        <v/>
      </c>
      <c r="AR1579" s="113" t="str">
        <f t="shared" si="782"/>
        <v/>
      </c>
      <c r="AS1579" s="113">
        <f t="shared" si="783"/>
        <v>0</v>
      </c>
      <c r="AT1579" s="113">
        <f t="shared" si="784"/>
        <v>0</v>
      </c>
      <c r="AU1579" s="113">
        <f t="shared" si="785"/>
        <v>0</v>
      </c>
      <c r="AV1579" s="113">
        <f t="shared" si="786"/>
        <v>0</v>
      </c>
      <c r="AX1579" s="68" t="str">
        <f>IF(BC1579="","",IF(BC1579&gt;0,COUNT($AY$2:AY1579),""))</f>
        <v/>
      </c>
      <c r="AY1579" s="113" t="str">
        <f t="shared" si="787"/>
        <v/>
      </c>
      <c r="AZ1579" s="113" t="str">
        <f t="shared" si="788"/>
        <v/>
      </c>
      <c r="BA1579" s="113" t="str">
        <f t="shared" si="789"/>
        <v/>
      </c>
      <c r="BB1579" s="113" t="str">
        <f t="shared" si="790"/>
        <v/>
      </c>
      <c r="BC1579" s="113" t="str">
        <f t="shared" si="791"/>
        <v/>
      </c>
      <c r="BD1579" s="113" t="str">
        <f t="shared" si="792"/>
        <v/>
      </c>
      <c r="BE1579" s="113" t="str">
        <f t="shared" si="793"/>
        <v/>
      </c>
      <c r="BF1579" s="113" t="str">
        <f t="shared" si="794"/>
        <v/>
      </c>
      <c r="BG1579" s="113" t="str">
        <f t="shared" si="795"/>
        <v/>
      </c>
      <c r="BH1579" s="113" t="str">
        <f t="shared" si="796"/>
        <v/>
      </c>
      <c r="BI1579" s="113" t="str">
        <f t="shared" si="797"/>
        <v/>
      </c>
      <c r="BJ1579" s="113" t="str">
        <f t="shared" si="798"/>
        <v/>
      </c>
      <c r="BK1579" s="113" t="str">
        <f t="shared" si="799"/>
        <v/>
      </c>
      <c r="BL1579" s="113" t="str">
        <f t="shared" si="800"/>
        <v/>
      </c>
      <c r="BM1579" s="113" t="str">
        <f t="shared" si="801"/>
        <v/>
      </c>
      <c r="BN1579" s="113" t="str">
        <f t="shared" si="802"/>
        <v/>
      </c>
    </row>
    <row r="1580" spans="1:66">
      <c r="A1580" s="111">
        <f>IF('Data Entry'!$H$4="","",'Data Entry'!$H$4)</f>
        <v>8</v>
      </c>
      <c r="B1580" s="111" t="str">
        <f>IF('Data Entry'!B1585="","",'Data Entry'!B1585)</f>
        <v/>
      </c>
      <c r="C1580" s="111" t="str">
        <f>IF('Data Entry'!C1585="","",'Data Entry'!C1585)</f>
        <v/>
      </c>
      <c r="D1580" s="114" t="str">
        <f>IF('Data Entry'!D1585="","",'Data Entry'!D1585)</f>
        <v/>
      </c>
      <c r="E1580" s="111" t="str">
        <f>IF('Data Entry'!E1585="","",UPPER('Data Entry'!E1585))</f>
        <v/>
      </c>
      <c r="F1580" s="111"/>
      <c r="G1580" s="111" t="str">
        <f>IF('Data Entry'!F1585="","",UPPER('Data Entry'!F1585))</f>
        <v/>
      </c>
      <c r="H1580" s="111"/>
      <c r="I1580" s="111"/>
      <c r="J1580" s="111"/>
      <c r="K1580" s="111" t="str">
        <f>IF('Data Entry'!G1585="","",'Data Entry'!G1585)</f>
        <v/>
      </c>
      <c r="L1580" s="111" t="str">
        <f>IF('Data Entry'!H1585="","",'Data Entry'!H1585)</f>
        <v/>
      </c>
      <c r="M1580" s="111"/>
      <c r="N1580" s="111"/>
      <c r="O1580" s="111"/>
      <c r="P1580" s="111"/>
      <c r="Q1580" s="111"/>
      <c r="R1580" s="111"/>
      <c r="S1580" s="111"/>
      <c r="T1580" s="111"/>
      <c r="U1580" s="111"/>
      <c r="V1580" s="111"/>
      <c r="W1580" s="111"/>
      <c r="X1580" s="111"/>
      <c r="Y1580" s="111"/>
      <c r="Z1580" s="111"/>
      <c r="AA1580" s="111"/>
      <c r="AB1580" s="111"/>
      <c r="AC1580" s="111"/>
      <c r="AD1580" s="111"/>
      <c r="AE1580" s="112"/>
      <c r="AF1580" s="68" t="str">
        <f>IF(AK1580="","",IF(AK1580&gt;0,COUNT($AG$2:AG1580),""))</f>
        <v/>
      </c>
      <c r="AG1580" s="113">
        <f t="shared" si="771"/>
        <v>8</v>
      </c>
      <c r="AH1580" s="113" t="str">
        <f t="shared" si="772"/>
        <v/>
      </c>
      <c r="AI1580" s="113" t="str">
        <f t="shared" si="773"/>
        <v/>
      </c>
      <c r="AJ1580" s="113" t="str">
        <f t="shared" si="774"/>
        <v/>
      </c>
      <c r="AK1580" s="113" t="str">
        <f t="shared" si="775"/>
        <v/>
      </c>
      <c r="AL1580" s="113">
        <f t="shared" si="776"/>
        <v>0</v>
      </c>
      <c r="AM1580" s="113" t="str">
        <f t="shared" si="777"/>
        <v/>
      </c>
      <c r="AN1580" s="113">
        <f t="shared" si="778"/>
        <v>0</v>
      </c>
      <c r="AO1580" s="113">
        <f t="shared" si="779"/>
        <v>0</v>
      </c>
      <c r="AP1580" s="113">
        <f t="shared" si="780"/>
        <v>0</v>
      </c>
      <c r="AQ1580" s="113" t="str">
        <f t="shared" si="781"/>
        <v/>
      </c>
      <c r="AR1580" s="113" t="str">
        <f t="shared" si="782"/>
        <v/>
      </c>
      <c r="AS1580" s="113">
        <f t="shared" si="783"/>
        <v>0</v>
      </c>
      <c r="AT1580" s="113">
        <f t="shared" si="784"/>
        <v>0</v>
      </c>
      <c r="AU1580" s="113">
        <f t="shared" si="785"/>
        <v>0</v>
      </c>
      <c r="AV1580" s="113">
        <f t="shared" si="786"/>
        <v>0</v>
      </c>
      <c r="AX1580" s="68" t="str">
        <f>IF(BC1580="","",IF(BC1580&gt;0,COUNT($AY$2:AY1580),""))</f>
        <v/>
      </c>
      <c r="AY1580" s="113" t="str">
        <f t="shared" si="787"/>
        <v/>
      </c>
      <c r="AZ1580" s="113" t="str">
        <f t="shared" si="788"/>
        <v/>
      </c>
      <c r="BA1580" s="113" t="str">
        <f t="shared" si="789"/>
        <v/>
      </c>
      <c r="BB1580" s="113" t="str">
        <f t="shared" si="790"/>
        <v/>
      </c>
      <c r="BC1580" s="113" t="str">
        <f t="shared" si="791"/>
        <v/>
      </c>
      <c r="BD1580" s="113" t="str">
        <f t="shared" si="792"/>
        <v/>
      </c>
      <c r="BE1580" s="113" t="str">
        <f t="shared" si="793"/>
        <v/>
      </c>
      <c r="BF1580" s="113" t="str">
        <f t="shared" si="794"/>
        <v/>
      </c>
      <c r="BG1580" s="113" t="str">
        <f t="shared" si="795"/>
        <v/>
      </c>
      <c r="BH1580" s="113" t="str">
        <f t="shared" si="796"/>
        <v/>
      </c>
      <c r="BI1580" s="113" t="str">
        <f t="shared" si="797"/>
        <v/>
      </c>
      <c r="BJ1580" s="113" t="str">
        <f t="shared" si="798"/>
        <v/>
      </c>
      <c r="BK1580" s="113" t="str">
        <f t="shared" si="799"/>
        <v/>
      </c>
      <c r="BL1580" s="113" t="str">
        <f t="shared" si="800"/>
        <v/>
      </c>
      <c r="BM1580" s="113" t="str">
        <f t="shared" si="801"/>
        <v/>
      </c>
      <c r="BN1580" s="113" t="str">
        <f t="shared" si="802"/>
        <v/>
      </c>
    </row>
    <row r="1581" spans="1:66">
      <c r="A1581" s="111">
        <f>IF('Data Entry'!$H$4="","",'Data Entry'!$H$4)</f>
        <v>8</v>
      </c>
      <c r="B1581" s="111" t="str">
        <f>IF('Data Entry'!B1586="","",'Data Entry'!B1586)</f>
        <v/>
      </c>
      <c r="C1581" s="111" t="str">
        <f>IF('Data Entry'!C1586="","",'Data Entry'!C1586)</f>
        <v/>
      </c>
      <c r="D1581" s="114" t="str">
        <f>IF('Data Entry'!D1586="","",'Data Entry'!D1586)</f>
        <v/>
      </c>
      <c r="E1581" s="111" t="str">
        <f>IF('Data Entry'!E1586="","",UPPER('Data Entry'!E1586))</f>
        <v/>
      </c>
      <c r="F1581" s="111"/>
      <c r="G1581" s="111" t="str">
        <f>IF('Data Entry'!F1586="","",UPPER('Data Entry'!F1586))</f>
        <v/>
      </c>
      <c r="H1581" s="111"/>
      <c r="I1581" s="111"/>
      <c r="J1581" s="111"/>
      <c r="K1581" s="111" t="str">
        <f>IF('Data Entry'!G1586="","",'Data Entry'!G1586)</f>
        <v/>
      </c>
      <c r="L1581" s="111" t="str">
        <f>IF('Data Entry'!H1586="","",'Data Entry'!H1586)</f>
        <v/>
      </c>
      <c r="M1581" s="111"/>
      <c r="N1581" s="111"/>
      <c r="O1581" s="111"/>
      <c r="P1581" s="111"/>
      <c r="Q1581" s="111"/>
      <c r="R1581" s="111"/>
      <c r="S1581" s="111"/>
      <c r="T1581" s="111"/>
      <c r="U1581" s="111"/>
      <c r="V1581" s="111"/>
      <c r="W1581" s="111"/>
      <c r="X1581" s="111"/>
      <c r="Y1581" s="111"/>
      <c r="Z1581" s="111"/>
      <c r="AA1581" s="111"/>
      <c r="AB1581" s="111"/>
      <c r="AC1581" s="111"/>
      <c r="AD1581" s="111"/>
      <c r="AE1581" s="112"/>
      <c r="AF1581" s="68" t="str">
        <f>IF(AK1581="","",IF(AK1581&gt;0,COUNT($AG$2:AG1581),""))</f>
        <v/>
      </c>
      <c r="AG1581" s="113">
        <f t="shared" si="771"/>
        <v>8</v>
      </c>
      <c r="AH1581" s="113" t="str">
        <f t="shared" si="772"/>
        <v/>
      </c>
      <c r="AI1581" s="113" t="str">
        <f t="shared" si="773"/>
        <v/>
      </c>
      <c r="AJ1581" s="113" t="str">
        <f t="shared" si="774"/>
        <v/>
      </c>
      <c r="AK1581" s="113" t="str">
        <f t="shared" si="775"/>
        <v/>
      </c>
      <c r="AL1581" s="113">
        <f t="shared" si="776"/>
        <v>0</v>
      </c>
      <c r="AM1581" s="113" t="str">
        <f t="shared" si="777"/>
        <v/>
      </c>
      <c r="AN1581" s="113">
        <f t="shared" si="778"/>
        <v>0</v>
      </c>
      <c r="AO1581" s="113">
        <f t="shared" si="779"/>
        <v>0</v>
      </c>
      <c r="AP1581" s="113">
        <f t="shared" si="780"/>
        <v>0</v>
      </c>
      <c r="AQ1581" s="113" t="str">
        <f t="shared" si="781"/>
        <v/>
      </c>
      <c r="AR1581" s="113" t="str">
        <f t="shared" si="782"/>
        <v/>
      </c>
      <c r="AS1581" s="113">
        <f t="shared" si="783"/>
        <v>0</v>
      </c>
      <c r="AT1581" s="113">
        <f t="shared" si="784"/>
        <v>0</v>
      </c>
      <c r="AU1581" s="113">
        <f t="shared" si="785"/>
        <v>0</v>
      </c>
      <c r="AV1581" s="113">
        <f t="shared" si="786"/>
        <v>0</v>
      </c>
      <c r="AX1581" s="68" t="str">
        <f>IF(BC1581="","",IF(BC1581&gt;0,COUNT($AY$2:AY1581),""))</f>
        <v/>
      </c>
      <c r="AY1581" s="113" t="str">
        <f t="shared" si="787"/>
        <v/>
      </c>
      <c r="AZ1581" s="113" t="str">
        <f t="shared" si="788"/>
        <v/>
      </c>
      <c r="BA1581" s="113" t="str">
        <f t="shared" si="789"/>
        <v/>
      </c>
      <c r="BB1581" s="113" t="str">
        <f t="shared" si="790"/>
        <v/>
      </c>
      <c r="BC1581" s="113" t="str">
        <f t="shared" si="791"/>
        <v/>
      </c>
      <c r="BD1581" s="113" t="str">
        <f t="shared" si="792"/>
        <v/>
      </c>
      <c r="BE1581" s="113" t="str">
        <f t="shared" si="793"/>
        <v/>
      </c>
      <c r="BF1581" s="113" t="str">
        <f t="shared" si="794"/>
        <v/>
      </c>
      <c r="BG1581" s="113" t="str">
        <f t="shared" si="795"/>
        <v/>
      </c>
      <c r="BH1581" s="113" t="str">
        <f t="shared" si="796"/>
        <v/>
      </c>
      <c r="BI1581" s="113" t="str">
        <f t="shared" si="797"/>
        <v/>
      </c>
      <c r="BJ1581" s="113" t="str">
        <f t="shared" si="798"/>
        <v/>
      </c>
      <c r="BK1581" s="113" t="str">
        <f t="shared" si="799"/>
        <v/>
      </c>
      <c r="BL1581" s="113" t="str">
        <f t="shared" si="800"/>
        <v/>
      </c>
      <c r="BM1581" s="113" t="str">
        <f t="shared" si="801"/>
        <v/>
      </c>
      <c r="BN1581" s="113" t="str">
        <f t="shared" si="802"/>
        <v/>
      </c>
    </row>
    <row r="1582" spans="1:66">
      <c r="A1582" s="111">
        <f>IF('Data Entry'!$H$4="","",'Data Entry'!$H$4)</f>
        <v>8</v>
      </c>
      <c r="B1582" s="111" t="str">
        <f>IF('Data Entry'!B1587="","",'Data Entry'!B1587)</f>
        <v/>
      </c>
      <c r="C1582" s="111" t="str">
        <f>IF('Data Entry'!C1587="","",'Data Entry'!C1587)</f>
        <v/>
      </c>
      <c r="D1582" s="114" t="str">
        <f>IF('Data Entry'!D1587="","",'Data Entry'!D1587)</f>
        <v/>
      </c>
      <c r="E1582" s="111" t="str">
        <f>IF('Data Entry'!E1587="","",UPPER('Data Entry'!E1587))</f>
        <v/>
      </c>
      <c r="F1582" s="111"/>
      <c r="G1582" s="111" t="str">
        <f>IF('Data Entry'!F1587="","",UPPER('Data Entry'!F1587))</f>
        <v/>
      </c>
      <c r="H1582" s="111"/>
      <c r="I1582" s="111"/>
      <c r="J1582" s="111"/>
      <c r="K1582" s="111" t="str">
        <f>IF('Data Entry'!G1587="","",'Data Entry'!G1587)</f>
        <v/>
      </c>
      <c r="L1582" s="111" t="str">
        <f>IF('Data Entry'!H1587="","",'Data Entry'!H1587)</f>
        <v/>
      </c>
      <c r="M1582" s="111"/>
      <c r="N1582" s="111"/>
      <c r="O1582" s="111"/>
      <c r="P1582" s="111"/>
      <c r="Q1582" s="111"/>
      <c r="R1582" s="111"/>
      <c r="S1582" s="111"/>
      <c r="T1582" s="111"/>
      <c r="U1582" s="111"/>
      <c r="V1582" s="111"/>
      <c r="W1582" s="111"/>
      <c r="X1582" s="111"/>
      <c r="Y1582" s="111"/>
      <c r="Z1582" s="111"/>
      <c r="AA1582" s="111"/>
      <c r="AB1582" s="111"/>
      <c r="AC1582" s="111"/>
      <c r="AD1582" s="111"/>
      <c r="AE1582" s="112"/>
      <c r="AF1582" s="68" t="str">
        <f>IF(AK1582="","",IF(AK1582&gt;0,COUNT($AG$2:AG1582),""))</f>
        <v/>
      </c>
      <c r="AG1582" s="113">
        <f t="shared" si="771"/>
        <v>8</v>
      </c>
      <c r="AH1582" s="113" t="str">
        <f t="shared" si="772"/>
        <v/>
      </c>
      <c r="AI1582" s="113" t="str">
        <f t="shared" si="773"/>
        <v/>
      </c>
      <c r="AJ1582" s="113" t="str">
        <f t="shared" si="774"/>
        <v/>
      </c>
      <c r="AK1582" s="113" t="str">
        <f t="shared" si="775"/>
        <v/>
      </c>
      <c r="AL1582" s="113">
        <f t="shared" si="776"/>
        <v>0</v>
      </c>
      <c r="AM1582" s="113" t="str">
        <f t="shared" si="777"/>
        <v/>
      </c>
      <c r="AN1582" s="113">
        <f t="shared" si="778"/>
        <v>0</v>
      </c>
      <c r="AO1582" s="113">
        <f t="shared" si="779"/>
        <v>0</v>
      </c>
      <c r="AP1582" s="113">
        <f t="shared" si="780"/>
        <v>0</v>
      </c>
      <c r="AQ1582" s="113" t="str">
        <f t="shared" si="781"/>
        <v/>
      </c>
      <c r="AR1582" s="113" t="str">
        <f t="shared" si="782"/>
        <v/>
      </c>
      <c r="AS1582" s="113">
        <f t="shared" si="783"/>
        <v>0</v>
      </c>
      <c r="AT1582" s="113">
        <f t="shared" si="784"/>
        <v>0</v>
      </c>
      <c r="AU1582" s="113">
        <f t="shared" si="785"/>
        <v>0</v>
      </c>
      <c r="AV1582" s="113">
        <f t="shared" si="786"/>
        <v>0</v>
      </c>
      <c r="AX1582" s="68" t="str">
        <f>IF(BC1582="","",IF(BC1582&gt;0,COUNT($AY$2:AY1582),""))</f>
        <v/>
      </c>
      <c r="AY1582" s="113" t="str">
        <f t="shared" si="787"/>
        <v/>
      </c>
      <c r="AZ1582" s="113" t="str">
        <f t="shared" si="788"/>
        <v/>
      </c>
      <c r="BA1582" s="113" t="str">
        <f t="shared" si="789"/>
        <v/>
      </c>
      <c r="BB1582" s="113" t="str">
        <f t="shared" si="790"/>
        <v/>
      </c>
      <c r="BC1582" s="113" t="str">
        <f t="shared" si="791"/>
        <v/>
      </c>
      <c r="BD1582" s="113" t="str">
        <f t="shared" si="792"/>
        <v/>
      </c>
      <c r="BE1582" s="113" t="str">
        <f t="shared" si="793"/>
        <v/>
      </c>
      <c r="BF1582" s="113" t="str">
        <f t="shared" si="794"/>
        <v/>
      </c>
      <c r="BG1582" s="113" t="str">
        <f t="shared" si="795"/>
        <v/>
      </c>
      <c r="BH1582" s="113" t="str">
        <f t="shared" si="796"/>
        <v/>
      </c>
      <c r="BI1582" s="113" t="str">
        <f t="shared" si="797"/>
        <v/>
      </c>
      <c r="BJ1582" s="113" t="str">
        <f t="shared" si="798"/>
        <v/>
      </c>
      <c r="BK1582" s="113" t="str">
        <f t="shared" si="799"/>
        <v/>
      </c>
      <c r="BL1582" s="113" t="str">
        <f t="shared" si="800"/>
        <v/>
      </c>
      <c r="BM1582" s="113" t="str">
        <f t="shared" si="801"/>
        <v/>
      </c>
      <c r="BN1582" s="113" t="str">
        <f t="shared" si="802"/>
        <v/>
      </c>
    </row>
    <row r="1583" spans="1:66">
      <c r="A1583" s="111">
        <f>IF('Data Entry'!$H$4="","",'Data Entry'!$H$4)</f>
        <v>8</v>
      </c>
      <c r="B1583" s="111" t="str">
        <f>IF('Data Entry'!B1588="","",'Data Entry'!B1588)</f>
        <v/>
      </c>
      <c r="C1583" s="111" t="str">
        <f>IF('Data Entry'!C1588="","",'Data Entry'!C1588)</f>
        <v/>
      </c>
      <c r="D1583" s="114" t="str">
        <f>IF('Data Entry'!D1588="","",'Data Entry'!D1588)</f>
        <v/>
      </c>
      <c r="E1583" s="111" t="str">
        <f>IF('Data Entry'!E1588="","",UPPER('Data Entry'!E1588))</f>
        <v/>
      </c>
      <c r="F1583" s="111"/>
      <c r="G1583" s="111" t="str">
        <f>IF('Data Entry'!F1588="","",UPPER('Data Entry'!F1588))</f>
        <v/>
      </c>
      <c r="H1583" s="111"/>
      <c r="I1583" s="111"/>
      <c r="J1583" s="111"/>
      <c r="K1583" s="111" t="str">
        <f>IF('Data Entry'!G1588="","",'Data Entry'!G1588)</f>
        <v/>
      </c>
      <c r="L1583" s="111" t="str">
        <f>IF('Data Entry'!H1588="","",'Data Entry'!H1588)</f>
        <v/>
      </c>
      <c r="M1583" s="111"/>
      <c r="N1583" s="111"/>
      <c r="O1583" s="111"/>
      <c r="P1583" s="111"/>
      <c r="Q1583" s="111"/>
      <c r="R1583" s="111"/>
      <c r="S1583" s="111"/>
      <c r="T1583" s="111"/>
      <c r="U1583" s="111"/>
      <c r="V1583" s="111"/>
      <c r="W1583" s="111"/>
      <c r="X1583" s="111"/>
      <c r="Y1583" s="111"/>
      <c r="Z1583" s="111"/>
      <c r="AA1583" s="111"/>
      <c r="AB1583" s="111"/>
      <c r="AC1583" s="111"/>
      <c r="AD1583" s="111"/>
      <c r="AE1583" s="112"/>
      <c r="AF1583" s="68" t="str">
        <f>IF(AK1583="","",IF(AK1583&gt;0,COUNT($AG$2:AG1583),""))</f>
        <v/>
      </c>
      <c r="AG1583" s="113">
        <f t="shared" si="771"/>
        <v>8</v>
      </c>
      <c r="AH1583" s="113" t="str">
        <f t="shared" si="772"/>
        <v/>
      </c>
      <c r="AI1583" s="113" t="str">
        <f t="shared" si="773"/>
        <v/>
      </c>
      <c r="AJ1583" s="113" t="str">
        <f t="shared" si="774"/>
        <v/>
      </c>
      <c r="AK1583" s="113" t="str">
        <f t="shared" si="775"/>
        <v/>
      </c>
      <c r="AL1583" s="113">
        <f t="shared" si="776"/>
        <v>0</v>
      </c>
      <c r="AM1583" s="113" t="str">
        <f t="shared" si="777"/>
        <v/>
      </c>
      <c r="AN1583" s="113">
        <f t="shared" si="778"/>
        <v>0</v>
      </c>
      <c r="AO1583" s="113">
        <f t="shared" si="779"/>
        <v>0</v>
      </c>
      <c r="AP1583" s="113">
        <f t="shared" si="780"/>
        <v>0</v>
      </c>
      <c r="AQ1583" s="113" t="str">
        <f t="shared" si="781"/>
        <v/>
      </c>
      <c r="AR1583" s="113" t="str">
        <f t="shared" si="782"/>
        <v/>
      </c>
      <c r="AS1583" s="113">
        <f t="shared" si="783"/>
        <v>0</v>
      </c>
      <c r="AT1583" s="113">
        <f t="shared" si="784"/>
        <v>0</v>
      </c>
      <c r="AU1583" s="113">
        <f t="shared" si="785"/>
        <v>0</v>
      </c>
      <c r="AV1583" s="113">
        <f t="shared" si="786"/>
        <v>0</v>
      </c>
      <c r="AX1583" s="68" t="str">
        <f>IF(BC1583="","",IF(BC1583&gt;0,COUNT($AY$2:AY1583),""))</f>
        <v/>
      </c>
      <c r="AY1583" s="113" t="str">
        <f t="shared" si="787"/>
        <v/>
      </c>
      <c r="AZ1583" s="113" t="str">
        <f t="shared" si="788"/>
        <v/>
      </c>
      <c r="BA1583" s="113" t="str">
        <f t="shared" si="789"/>
        <v/>
      </c>
      <c r="BB1583" s="113" t="str">
        <f t="shared" si="790"/>
        <v/>
      </c>
      <c r="BC1583" s="113" t="str">
        <f t="shared" si="791"/>
        <v/>
      </c>
      <c r="BD1583" s="113" t="str">
        <f t="shared" si="792"/>
        <v/>
      </c>
      <c r="BE1583" s="113" t="str">
        <f t="shared" si="793"/>
        <v/>
      </c>
      <c r="BF1583" s="113" t="str">
        <f t="shared" si="794"/>
        <v/>
      </c>
      <c r="BG1583" s="113" t="str">
        <f t="shared" si="795"/>
        <v/>
      </c>
      <c r="BH1583" s="113" t="str">
        <f t="shared" si="796"/>
        <v/>
      </c>
      <c r="BI1583" s="113" t="str">
        <f t="shared" si="797"/>
        <v/>
      </c>
      <c r="BJ1583" s="113" t="str">
        <f t="shared" si="798"/>
        <v/>
      </c>
      <c r="BK1583" s="113" t="str">
        <f t="shared" si="799"/>
        <v/>
      </c>
      <c r="BL1583" s="113" t="str">
        <f t="shared" si="800"/>
        <v/>
      </c>
      <c r="BM1583" s="113" t="str">
        <f t="shared" si="801"/>
        <v/>
      </c>
      <c r="BN1583" s="113" t="str">
        <f t="shared" si="802"/>
        <v/>
      </c>
    </row>
    <row r="1584" spans="1:66">
      <c r="A1584" s="111">
        <f>IF('Data Entry'!$H$4="","",'Data Entry'!$H$4)</f>
        <v>8</v>
      </c>
      <c r="B1584" s="111" t="str">
        <f>IF('Data Entry'!B1589="","",'Data Entry'!B1589)</f>
        <v/>
      </c>
      <c r="C1584" s="111" t="str">
        <f>IF('Data Entry'!C1589="","",'Data Entry'!C1589)</f>
        <v/>
      </c>
      <c r="D1584" s="114" t="str">
        <f>IF('Data Entry'!D1589="","",'Data Entry'!D1589)</f>
        <v/>
      </c>
      <c r="E1584" s="111" t="str">
        <f>IF('Data Entry'!E1589="","",UPPER('Data Entry'!E1589))</f>
        <v/>
      </c>
      <c r="F1584" s="111"/>
      <c r="G1584" s="111" t="str">
        <f>IF('Data Entry'!F1589="","",UPPER('Data Entry'!F1589))</f>
        <v/>
      </c>
      <c r="H1584" s="111"/>
      <c r="I1584" s="111"/>
      <c r="J1584" s="111"/>
      <c r="K1584" s="111" t="str">
        <f>IF('Data Entry'!G1589="","",'Data Entry'!G1589)</f>
        <v/>
      </c>
      <c r="L1584" s="111" t="str">
        <f>IF('Data Entry'!H1589="","",'Data Entry'!H1589)</f>
        <v/>
      </c>
      <c r="M1584" s="111"/>
      <c r="N1584" s="111"/>
      <c r="O1584" s="111"/>
      <c r="P1584" s="111"/>
      <c r="Q1584" s="111"/>
      <c r="R1584" s="111"/>
      <c r="S1584" s="111"/>
      <c r="T1584" s="111"/>
      <c r="U1584" s="111"/>
      <c r="V1584" s="111"/>
      <c r="W1584" s="111"/>
      <c r="X1584" s="111"/>
      <c r="Y1584" s="111"/>
      <c r="Z1584" s="111"/>
      <c r="AA1584" s="111"/>
      <c r="AB1584" s="111"/>
      <c r="AC1584" s="111"/>
      <c r="AD1584" s="111"/>
      <c r="AE1584" s="112"/>
      <c r="AF1584" s="68" t="str">
        <f>IF(AK1584="","",IF(AK1584&gt;0,COUNT($AG$2:AG1584),""))</f>
        <v/>
      </c>
      <c r="AG1584" s="113">
        <f t="shared" si="771"/>
        <v>8</v>
      </c>
      <c r="AH1584" s="113" t="str">
        <f t="shared" si="772"/>
        <v/>
      </c>
      <c r="AI1584" s="113" t="str">
        <f t="shared" si="773"/>
        <v/>
      </c>
      <c r="AJ1584" s="113" t="str">
        <f t="shared" si="774"/>
        <v/>
      </c>
      <c r="AK1584" s="113" t="str">
        <f t="shared" si="775"/>
        <v/>
      </c>
      <c r="AL1584" s="113">
        <f t="shared" si="776"/>
        <v>0</v>
      </c>
      <c r="AM1584" s="113" t="str">
        <f t="shared" si="777"/>
        <v/>
      </c>
      <c r="AN1584" s="113">
        <f t="shared" si="778"/>
        <v>0</v>
      </c>
      <c r="AO1584" s="113">
        <f t="shared" si="779"/>
        <v>0</v>
      </c>
      <c r="AP1584" s="113">
        <f t="shared" si="780"/>
        <v>0</v>
      </c>
      <c r="AQ1584" s="113" t="str">
        <f t="shared" si="781"/>
        <v/>
      </c>
      <c r="AR1584" s="113" t="str">
        <f t="shared" si="782"/>
        <v/>
      </c>
      <c r="AS1584" s="113">
        <f t="shared" si="783"/>
        <v>0</v>
      </c>
      <c r="AT1584" s="113">
        <f t="shared" si="784"/>
        <v>0</v>
      </c>
      <c r="AU1584" s="113">
        <f t="shared" si="785"/>
        <v>0</v>
      </c>
      <c r="AV1584" s="113">
        <f t="shared" si="786"/>
        <v>0</v>
      </c>
      <c r="AX1584" s="68" t="str">
        <f>IF(BC1584="","",IF(BC1584&gt;0,COUNT($AY$2:AY1584),""))</f>
        <v/>
      </c>
      <c r="AY1584" s="113" t="str">
        <f t="shared" si="787"/>
        <v/>
      </c>
      <c r="AZ1584" s="113" t="str">
        <f t="shared" si="788"/>
        <v/>
      </c>
      <c r="BA1584" s="113" t="str">
        <f t="shared" si="789"/>
        <v/>
      </c>
      <c r="BB1584" s="113" t="str">
        <f t="shared" si="790"/>
        <v/>
      </c>
      <c r="BC1584" s="113" t="str">
        <f t="shared" si="791"/>
        <v/>
      </c>
      <c r="BD1584" s="113" t="str">
        <f t="shared" si="792"/>
        <v/>
      </c>
      <c r="BE1584" s="113" t="str">
        <f t="shared" si="793"/>
        <v/>
      </c>
      <c r="BF1584" s="113" t="str">
        <f t="shared" si="794"/>
        <v/>
      </c>
      <c r="BG1584" s="113" t="str">
        <f t="shared" si="795"/>
        <v/>
      </c>
      <c r="BH1584" s="113" t="str">
        <f t="shared" si="796"/>
        <v/>
      </c>
      <c r="BI1584" s="113" t="str">
        <f t="shared" si="797"/>
        <v/>
      </c>
      <c r="BJ1584" s="113" t="str">
        <f t="shared" si="798"/>
        <v/>
      </c>
      <c r="BK1584" s="113" t="str">
        <f t="shared" si="799"/>
        <v/>
      </c>
      <c r="BL1584" s="113" t="str">
        <f t="shared" si="800"/>
        <v/>
      </c>
      <c r="BM1584" s="113" t="str">
        <f t="shared" si="801"/>
        <v/>
      </c>
      <c r="BN1584" s="113" t="str">
        <f t="shared" si="802"/>
        <v/>
      </c>
    </row>
    <row r="1585" spans="1:66">
      <c r="A1585" s="111">
        <f>IF('Data Entry'!$H$4="","",'Data Entry'!$H$4)</f>
        <v>8</v>
      </c>
      <c r="B1585" s="111" t="str">
        <f>IF('Data Entry'!B1590="","",'Data Entry'!B1590)</f>
        <v/>
      </c>
      <c r="C1585" s="111" t="str">
        <f>IF('Data Entry'!C1590="","",'Data Entry'!C1590)</f>
        <v/>
      </c>
      <c r="D1585" s="114" t="str">
        <f>IF('Data Entry'!D1590="","",'Data Entry'!D1590)</f>
        <v/>
      </c>
      <c r="E1585" s="111" t="str">
        <f>IF('Data Entry'!E1590="","",UPPER('Data Entry'!E1590))</f>
        <v/>
      </c>
      <c r="F1585" s="111"/>
      <c r="G1585" s="111" t="str">
        <f>IF('Data Entry'!F1590="","",UPPER('Data Entry'!F1590))</f>
        <v/>
      </c>
      <c r="H1585" s="111"/>
      <c r="I1585" s="111"/>
      <c r="J1585" s="111"/>
      <c r="K1585" s="111" t="str">
        <f>IF('Data Entry'!G1590="","",'Data Entry'!G1590)</f>
        <v/>
      </c>
      <c r="L1585" s="111" t="str">
        <f>IF('Data Entry'!H1590="","",'Data Entry'!H1590)</f>
        <v/>
      </c>
      <c r="M1585" s="111"/>
      <c r="N1585" s="111"/>
      <c r="O1585" s="111"/>
      <c r="P1585" s="111"/>
      <c r="Q1585" s="111"/>
      <c r="R1585" s="111"/>
      <c r="S1585" s="111"/>
      <c r="T1585" s="111"/>
      <c r="U1585" s="111"/>
      <c r="V1585" s="111"/>
      <c r="W1585" s="111"/>
      <c r="X1585" s="111"/>
      <c r="Y1585" s="111"/>
      <c r="Z1585" s="111"/>
      <c r="AA1585" s="111"/>
      <c r="AB1585" s="111"/>
      <c r="AC1585" s="111"/>
      <c r="AD1585" s="111"/>
      <c r="AE1585" s="112"/>
      <c r="AF1585" s="68" t="str">
        <f>IF(AK1585="","",IF(AK1585&gt;0,COUNT($AG$2:AG1585),""))</f>
        <v/>
      </c>
      <c r="AG1585" s="113">
        <f t="shared" si="771"/>
        <v>8</v>
      </c>
      <c r="AH1585" s="113" t="str">
        <f t="shared" si="772"/>
        <v/>
      </c>
      <c r="AI1585" s="113" t="str">
        <f t="shared" si="773"/>
        <v/>
      </c>
      <c r="AJ1585" s="113" t="str">
        <f t="shared" si="774"/>
        <v/>
      </c>
      <c r="AK1585" s="113" t="str">
        <f t="shared" si="775"/>
        <v/>
      </c>
      <c r="AL1585" s="113">
        <f t="shared" si="776"/>
        <v>0</v>
      </c>
      <c r="AM1585" s="113" t="str">
        <f t="shared" si="777"/>
        <v/>
      </c>
      <c r="AN1585" s="113">
        <f t="shared" si="778"/>
        <v>0</v>
      </c>
      <c r="AO1585" s="113">
        <f t="shared" si="779"/>
        <v>0</v>
      </c>
      <c r="AP1585" s="113">
        <f t="shared" si="780"/>
        <v>0</v>
      </c>
      <c r="AQ1585" s="113" t="str">
        <f t="shared" si="781"/>
        <v/>
      </c>
      <c r="AR1585" s="113" t="str">
        <f t="shared" si="782"/>
        <v/>
      </c>
      <c r="AS1585" s="113">
        <f t="shared" si="783"/>
        <v>0</v>
      </c>
      <c r="AT1585" s="113">
        <f t="shared" si="784"/>
        <v>0</v>
      </c>
      <c r="AU1585" s="113">
        <f t="shared" si="785"/>
        <v>0</v>
      </c>
      <c r="AV1585" s="113">
        <f t="shared" si="786"/>
        <v>0</v>
      </c>
      <c r="AX1585" s="68" t="str">
        <f>IF(BC1585="","",IF(BC1585&gt;0,COUNT($AY$2:AY1585),""))</f>
        <v/>
      </c>
      <c r="AY1585" s="113" t="str">
        <f t="shared" si="787"/>
        <v/>
      </c>
      <c r="AZ1585" s="113" t="str">
        <f t="shared" si="788"/>
        <v/>
      </c>
      <c r="BA1585" s="113" t="str">
        <f t="shared" si="789"/>
        <v/>
      </c>
      <c r="BB1585" s="113" t="str">
        <f t="shared" si="790"/>
        <v/>
      </c>
      <c r="BC1585" s="113" t="str">
        <f t="shared" si="791"/>
        <v/>
      </c>
      <c r="BD1585" s="113" t="str">
        <f t="shared" si="792"/>
        <v/>
      </c>
      <c r="BE1585" s="113" t="str">
        <f t="shared" si="793"/>
        <v/>
      </c>
      <c r="BF1585" s="113" t="str">
        <f t="shared" si="794"/>
        <v/>
      </c>
      <c r="BG1585" s="113" t="str">
        <f t="shared" si="795"/>
        <v/>
      </c>
      <c r="BH1585" s="113" t="str">
        <f t="shared" si="796"/>
        <v/>
      </c>
      <c r="BI1585" s="113" t="str">
        <f t="shared" si="797"/>
        <v/>
      </c>
      <c r="BJ1585" s="113" t="str">
        <f t="shared" si="798"/>
        <v/>
      </c>
      <c r="BK1585" s="113" t="str">
        <f t="shared" si="799"/>
        <v/>
      </c>
      <c r="BL1585" s="113" t="str">
        <f t="shared" si="800"/>
        <v/>
      </c>
      <c r="BM1585" s="113" t="str">
        <f t="shared" si="801"/>
        <v/>
      </c>
      <c r="BN1585" s="113" t="str">
        <f t="shared" si="802"/>
        <v/>
      </c>
    </row>
    <row r="1586" spans="1:66">
      <c r="A1586" s="111">
        <f>IF('Data Entry'!$H$4="","",'Data Entry'!$H$4)</f>
        <v>8</v>
      </c>
      <c r="B1586" s="111" t="str">
        <f>IF('Data Entry'!B1591="","",'Data Entry'!B1591)</f>
        <v/>
      </c>
      <c r="C1586" s="111" t="str">
        <f>IF('Data Entry'!C1591="","",'Data Entry'!C1591)</f>
        <v/>
      </c>
      <c r="D1586" s="114" t="str">
        <f>IF('Data Entry'!D1591="","",'Data Entry'!D1591)</f>
        <v/>
      </c>
      <c r="E1586" s="111" t="str">
        <f>IF('Data Entry'!E1591="","",UPPER('Data Entry'!E1591))</f>
        <v/>
      </c>
      <c r="F1586" s="111"/>
      <c r="G1586" s="111" t="str">
        <f>IF('Data Entry'!F1591="","",UPPER('Data Entry'!F1591))</f>
        <v/>
      </c>
      <c r="H1586" s="111"/>
      <c r="I1586" s="111"/>
      <c r="J1586" s="111"/>
      <c r="K1586" s="111" t="str">
        <f>IF('Data Entry'!G1591="","",'Data Entry'!G1591)</f>
        <v/>
      </c>
      <c r="L1586" s="111" t="str">
        <f>IF('Data Entry'!H1591="","",'Data Entry'!H1591)</f>
        <v/>
      </c>
      <c r="M1586" s="111"/>
      <c r="N1586" s="111"/>
      <c r="O1586" s="111"/>
      <c r="P1586" s="111"/>
      <c r="Q1586" s="111"/>
      <c r="R1586" s="111"/>
      <c r="S1586" s="111"/>
      <c r="T1586" s="111"/>
      <c r="U1586" s="111"/>
      <c r="V1586" s="111"/>
      <c r="W1586" s="111"/>
      <c r="X1586" s="111"/>
      <c r="Y1586" s="111"/>
      <c r="Z1586" s="111"/>
      <c r="AA1586" s="111"/>
      <c r="AB1586" s="111"/>
      <c r="AC1586" s="111"/>
      <c r="AD1586" s="111"/>
      <c r="AE1586" s="112"/>
      <c r="AF1586" s="68" t="str">
        <f>IF(AK1586="","",IF(AK1586&gt;0,COUNT($AG$2:AG1586),""))</f>
        <v/>
      </c>
      <c r="AG1586" s="113">
        <f t="shared" si="771"/>
        <v>8</v>
      </c>
      <c r="AH1586" s="113" t="str">
        <f t="shared" si="772"/>
        <v/>
      </c>
      <c r="AI1586" s="113" t="str">
        <f t="shared" si="773"/>
        <v/>
      </c>
      <c r="AJ1586" s="113" t="str">
        <f t="shared" si="774"/>
        <v/>
      </c>
      <c r="AK1586" s="113" t="str">
        <f t="shared" si="775"/>
        <v/>
      </c>
      <c r="AL1586" s="113">
        <f t="shared" si="776"/>
        <v>0</v>
      </c>
      <c r="AM1586" s="113" t="str">
        <f t="shared" si="777"/>
        <v/>
      </c>
      <c r="AN1586" s="113">
        <f t="shared" si="778"/>
        <v>0</v>
      </c>
      <c r="AO1586" s="113">
        <f t="shared" si="779"/>
        <v>0</v>
      </c>
      <c r="AP1586" s="113">
        <f t="shared" si="780"/>
        <v>0</v>
      </c>
      <c r="AQ1586" s="113" t="str">
        <f t="shared" si="781"/>
        <v/>
      </c>
      <c r="AR1586" s="113" t="str">
        <f t="shared" si="782"/>
        <v/>
      </c>
      <c r="AS1586" s="113">
        <f t="shared" si="783"/>
        <v>0</v>
      </c>
      <c r="AT1586" s="113">
        <f t="shared" si="784"/>
        <v>0</v>
      </c>
      <c r="AU1586" s="113">
        <f t="shared" si="785"/>
        <v>0</v>
      </c>
      <c r="AV1586" s="113">
        <f t="shared" si="786"/>
        <v>0</v>
      </c>
      <c r="AX1586" s="68" t="str">
        <f>IF(BC1586="","",IF(BC1586&gt;0,COUNT($AY$2:AY1586),""))</f>
        <v/>
      </c>
      <c r="AY1586" s="113" t="str">
        <f t="shared" si="787"/>
        <v/>
      </c>
      <c r="AZ1586" s="113" t="str">
        <f t="shared" si="788"/>
        <v/>
      </c>
      <c r="BA1586" s="113" t="str">
        <f t="shared" si="789"/>
        <v/>
      </c>
      <c r="BB1586" s="113" t="str">
        <f t="shared" si="790"/>
        <v/>
      </c>
      <c r="BC1586" s="113" t="str">
        <f t="shared" si="791"/>
        <v/>
      </c>
      <c r="BD1586" s="113" t="str">
        <f t="shared" si="792"/>
        <v/>
      </c>
      <c r="BE1586" s="113" t="str">
        <f t="shared" si="793"/>
        <v/>
      </c>
      <c r="BF1586" s="113" t="str">
        <f t="shared" si="794"/>
        <v/>
      </c>
      <c r="BG1586" s="113" t="str">
        <f t="shared" si="795"/>
        <v/>
      </c>
      <c r="BH1586" s="113" t="str">
        <f t="shared" si="796"/>
        <v/>
      </c>
      <c r="BI1586" s="113" t="str">
        <f t="shared" si="797"/>
        <v/>
      </c>
      <c r="BJ1586" s="113" t="str">
        <f t="shared" si="798"/>
        <v/>
      </c>
      <c r="BK1586" s="113" t="str">
        <f t="shared" si="799"/>
        <v/>
      </c>
      <c r="BL1586" s="113" t="str">
        <f t="shared" si="800"/>
        <v/>
      </c>
      <c r="BM1586" s="113" t="str">
        <f t="shared" si="801"/>
        <v/>
      </c>
      <c r="BN1586" s="113" t="str">
        <f t="shared" si="802"/>
        <v/>
      </c>
    </row>
    <row r="1587" spans="1:66">
      <c r="A1587" s="111">
        <f>IF('Data Entry'!$H$4="","",'Data Entry'!$H$4)</f>
        <v>8</v>
      </c>
      <c r="B1587" s="111" t="str">
        <f>IF('Data Entry'!B1592="","",'Data Entry'!B1592)</f>
        <v/>
      </c>
      <c r="C1587" s="111" t="str">
        <f>IF('Data Entry'!C1592="","",'Data Entry'!C1592)</f>
        <v/>
      </c>
      <c r="D1587" s="114" t="str">
        <f>IF('Data Entry'!D1592="","",'Data Entry'!D1592)</f>
        <v/>
      </c>
      <c r="E1587" s="111" t="str">
        <f>IF('Data Entry'!E1592="","",UPPER('Data Entry'!E1592))</f>
        <v/>
      </c>
      <c r="F1587" s="111"/>
      <c r="G1587" s="111" t="str">
        <f>IF('Data Entry'!F1592="","",UPPER('Data Entry'!F1592))</f>
        <v/>
      </c>
      <c r="H1587" s="111"/>
      <c r="I1587" s="111"/>
      <c r="J1587" s="111"/>
      <c r="K1587" s="111" t="str">
        <f>IF('Data Entry'!G1592="","",'Data Entry'!G1592)</f>
        <v/>
      </c>
      <c r="L1587" s="111" t="str">
        <f>IF('Data Entry'!H1592="","",'Data Entry'!H1592)</f>
        <v/>
      </c>
      <c r="M1587" s="111"/>
      <c r="N1587" s="111"/>
      <c r="O1587" s="111"/>
      <c r="P1587" s="111"/>
      <c r="Q1587" s="111"/>
      <c r="R1587" s="111"/>
      <c r="S1587" s="111"/>
      <c r="T1587" s="111"/>
      <c r="U1587" s="111"/>
      <c r="V1587" s="111"/>
      <c r="W1587" s="111"/>
      <c r="X1587" s="111"/>
      <c r="Y1587" s="111"/>
      <c r="Z1587" s="111"/>
      <c r="AA1587" s="111"/>
      <c r="AB1587" s="111"/>
      <c r="AC1587" s="111"/>
      <c r="AD1587" s="111"/>
      <c r="AE1587" s="112"/>
      <c r="AF1587" s="68" t="str">
        <f>IF(AK1587="","",IF(AK1587&gt;0,COUNT($AG$2:AG1587),""))</f>
        <v/>
      </c>
      <c r="AG1587" s="113">
        <f t="shared" si="771"/>
        <v>8</v>
      </c>
      <c r="AH1587" s="113" t="str">
        <f t="shared" si="772"/>
        <v/>
      </c>
      <c r="AI1587" s="113" t="str">
        <f t="shared" si="773"/>
        <v/>
      </c>
      <c r="AJ1587" s="113" t="str">
        <f t="shared" si="774"/>
        <v/>
      </c>
      <c r="AK1587" s="113" t="str">
        <f t="shared" si="775"/>
        <v/>
      </c>
      <c r="AL1587" s="113">
        <f t="shared" si="776"/>
        <v>0</v>
      </c>
      <c r="AM1587" s="113" t="str">
        <f t="shared" si="777"/>
        <v/>
      </c>
      <c r="AN1587" s="113">
        <f t="shared" si="778"/>
        <v>0</v>
      </c>
      <c r="AO1587" s="113">
        <f t="shared" si="779"/>
        <v>0</v>
      </c>
      <c r="AP1587" s="113">
        <f t="shared" si="780"/>
        <v>0</v>
      </c>
      <c r="AQ1587" s="113" t="str">
        <f t="shared" si="781"/>
        <v/>
      </c>
      <c r="AR1587" s="113" t="str">
        <f t="shared" si="782"/>
        <v/>
      </c>
      <c r="AS1587" s="113">
        <f t="shared" si="783"/>
        <v>0</v>
      </c>
      <c r="AT1587" s="113">
        <f t="shared" si="784"/>
        <v>0</v>
      </c>
      <c r="AU1587" s="113">
        <f t="shared" si="785"/>
        <v>0</v>
      </c>
      <c r="AV1587" s="113">
        <f t="shared" si="786"/>
        <v>0</v>
      </c>
      <c r="AX1587" s="68" t="str">
        <f>IF(BC1587="","",IF(BC1587&gt;0,COUNT($AY$2:AY1587),""))</f>
        <v/>
      </c>
      <c r="AY1587" s="113" t="str">
        <f t="shared" si="787"/>
        <v/>
      </c>
      <c r="AZ1587" s="113" t="str">
        <f t="shared" si="788"/>
        <v/>
      </c>
      <c r="BA1587" s="113" t="str">
        <f t="shared" si="789"/>
        <v/>
      </c>
      <c r="BB1587" s="113" t="str">
        <f t="shared" si="790"/>
        <v/>
      </c>
      <c r="BC1587" s="113" t="str">
        <f t="shared" si="791"/>
        <v/>
      </c>
      <c r="BD1587" s="113" t="str">
        <f t="shared" si="792"/>
        <v/>
      </c>
      <c r="BE1587" s="113" t="str">
        <f t="shared" si="793"/>
        <v/>
      </c>
      <c r="BF1587" s="113" t="str">
        <f t="shared" si="794"/>
        <v/>
      </c>
      <c r="BG1587" s="113" t="str">
        <f t="shared" si="795"/>
        <v/>
      </c>
      <c r="BH1587" s="113" t="str">
        <f t="shared" si="796"/>
        <v/>
      </c>
      <c r="BI1587" s="113" t="str">
        <f t="shared" si="797"/>
        <v/>
      </c>
      <c r="BJ1587" s="113" t="str">
        <f t="shared" si="798"/>
        <v/>
      </c>
      <c r="BK1587" s="113" t="str">
        <f t="shared" si="799"/>
        <v/>
      </c>
      <c r="BL1587" s="113" t="str">
        <f t="shared" si="800"/>
        <v/>
      </c>
      <c r="BM1587" s="113" t="str">
        <f t="shared" si="801"/>
        <v/>
      </c>
      <c r="BN1587" s="113" t="str">
        <f t="shared" si="802"/>
        <v/>
      </c>
    </row>
    <row r="1588" spans="1:66">
      <c r="A1588" s="111">
        <f>IF('Data Entry'!$H$4="","",'Data Entry'!$H$4)</f>
        <v>8</v>
      </c>
      <c r="B1588" s="111" t="str">
        <f>IF('Data Entry'!B1593="","",'Data Entry'!B1593)</f>
        <v/>
      </c>
      <c r="C1588" s="111" t="str">
        <f>IF('Data Entry'!C1593="","",'Data Entry'!C1593)</f>
        <v/>
      </c>
      <c r="D1588" s="114" t="str">
        <f>IF('Data Entry'!D1593="","",'Data Entry'!D1593)</f>
        <v/>
      </c>
      <c r="E1588" s="111" t="str">
        <f>IF('Data Entry'!E1593="","",UPPER('Data Entry'!E1593))</f>
        <v/>
      </c>
      <c r="F1588" s="111"/>
      <c r="G1588" s="111" t="str">
        <f>IF('Data Entry'!F1593="","",UPPER('Data Entry'!F1593))</f>
        <v/>
      </c>
      <c r="H1588" s="111"/>
      <c r="I1588" s="111"/>
      <c r="J1588" s="111"/>
      <c r="K1588" s="111" t="str">
        <f>IF('Data Entry'!G1593="","",'Data Entry'!G1593)</f>
        <v/>
      </c>
      <c r="L1588" s="111" t="str">
        <f>IF('Data Entry'!H1593="","",'Data Entry'!H1593)</f>
        <v/>
      </c>
      <c r="M1588" s="111"/>
      <c r="N1588" s="111"/>
      <c r="O1588" s="111"/>
      <c r="P1588" s="111"/>
      <c r="Q1588" s="111"/>
      <c r="R1588" s="111"/>
      <c r="S1588" s="111"/>
      <c r="T1588" s="111"/>
      <c r="U1588" s="111"/>
      <c r="V1588" s="111"/>
      <c r="W1588" s="111"/>
      <c r="X1588" s="111"/>
      <c r="Y1588" s="111"/>
      <c r="Z1588" s="111"/>
      <c r="AA1588" s="111"/>
      <c r="AB1588" s="111"/>
      <c r="AC1588" s="111"/>
      <c r="AD1588" s="111"/>
      <c r="AE1588" s="112"/>
      <c r="AF1588" s="68" t="str">
        <f>IF(AK1588="","",IF(AK1588&gt;0,COUNT($AG$2:AG1588),""))</f>
        <v/>
      </c>
      <c r="AG1588" s="113">
        <f t="shared" si="771"/>
        <v>8</v>
      </c>
      <c r="AH1588" s="113" t="str">
        <f t="shared" si="772"/>
        <v/>
      </c>
      <c r="AI1588" s="113" t="str">
        <f t="shared" si="773"/>
        <v/>
      </c>
      <c r="AJ1588" s="113" t="str">
        <f t="shared" si="774"/>
        <v/>
      </c>
      <c r="AK1588" s="113" t="str">
        <f t="shared" si="775"/>
        <v/>
      </c>
      <c r="AL1588" s="113">
        <f t="shared" si="776"/>
        <v>0</v>
      </c>
      <c r="AM1588" s="113" t="str">
        <f t="shared" si="777"/>
        <v/>
      </c>
      <c r="AN1588" s="113">
        <f t="shared" si="778"/>
        <v>0</v>
      </c>
      <c r="AO1588" s="113">
        <f t="shared" si="779"/>
        <v>0</v>
      </c>
      <c r="AP1588" s="113">
        <f t="shared" si="780"/>
        <v>0</v>
      </c>
      <c r="AQ1588" s="113" t="str">
        <f t="shared" si="781"/>
        <v/>
      </c>
      <c r="AR1588" s="113" t="str">
        <f t="shared" si="782"/>
        <v/>
      </c>
      <c r="AS1588" s="113">
        <f t="shared" si="783"/>
        <v>0</v>
      </c>
      <c r="AT1588" s="113">
        <f t="shared" si="784"/>
        <v>0</v>
      </c>
      <c r="AU1588" s="113">
        <f t="shared" si="785"/>
        <v>0</v>
      </c>
      <c r="AV1588" s="113">
        <f t="shared" si="786"/>
        <v>0</v>
      </c>
      <c r="AX1588" s="68" t="str">
        <f>IF(BC1588="","",IF(BC1588&gt;0,COUNT($AY$2:AY1588),""))</f>
        <v/>
      </c>
      <c r="AY1588" s="113" t="str">
        <f t="shared" si="787"/>
        <v/>
      </c>
      <c r="AZ1588" s="113" t="str">
        <f t="shared" si="788"/>
        <v/>
      </c>
      <c r="BA1588" s="113" t="str">
        <f t="shared" si="789"/>
        <v/>
      </c>
      <c r="BB1588" s="113" t="str">
        <f t="shared" si="790"/>
        <v/>
      </c>
      <c r="BC1588" s="113" t="str">
        <f t="shared" si="791"/>
        <v/>
      </c>
      <c r="BD1588" s="113" t="str">
        <f t="shared" si="792"/>
        <v/>
      </c>
      <c r="BE1588" s="113" t="str">
        <f t="shared" si="793"/>
        <v/>
      </c>
      <c r="BF1588" s="113" t="str">
        <f t="shared" si="794"/>
        <v/>
      </c>
      <c r="BG1588" s="113" t="str">
        <f t="shared" si="795"/>
        <v/>
      </c>
      <c r="BH1588" s="113" t="str">
        <f t="shared" si="796"/>
        <v/>
      </c>
      <c r="BI1588" s="113" t="str">
        <f t="shared" si="797"/>
        <v/>
      </c>
      <c r="BJ1588" s="113" t="str">
        <f t="shared" si="798"/>
        <v/>
      </c>
      <c r="BK1588" s="113" t="str">
        <f t="shared" si="799"/>
        <v/>
      </c>
      <c r="BL1588" s="113" t="str">
        <f t="shared" si="800"/>
        <v/>
      </c>
      <c r="BM1588" s="113" t="str">
        <f t="shared" si="801"/>
        <v/>
      </c>
      <c r="BN1588" s="113" t="str">
        <f t="shared" si="802"/>
        <v/>
      </c>
    </row>
    <row r="1589" spans="1:66">
      <c r="A1589" s="111">
        <f>IF('Data Entry'!$H$4="","",'Data Entry'!$H$4)</f>
        <v>8</v>
      </c>
      <c r="B1589" s="111" t="str">
        <f>IF('Data Entry'!B1594="","",'Data Entry'!B1594)</f>
        <v/>
      </c>
      <c r="C1589" s="111" t="str">
        <f>IF('Data Entry'!C1594="","",'Data Entry'!C1594)</f>
        <v/>
      </c>
      <c r="D1589" s="114" t="str">
        <f>IF('Data Entry'!D1594="","",'Data Entry'!D1594)</f>
        <v/>
      </c>
      <c r="E1589" s="111" t="str">
        <f>IF('Data Entry'!E1594="","",UPPER('Data Entry'!E1594))</f>
        <v/>
      </c>
      <c r="F1589" s="111"/>
      <c r="G1589" s="111" t="str">
        <f>IF('Data Entry'!F1594="","",UPPER('Data Entry'!F1594))</f>
        <v/>
      </c>
      <c r="H1589" s="111"/>
      <c r="I1589" s="111"/>
      <c r="J1589" s="111"/>
      <c r="K1589" s="111" t="str">
        <f>IF('Data Entry'!G1594="","",'Data Entry'!G1594)</f>
        <v/>
      </c>
      <c r="L1589" s="111" t="str">
        <f>IF('Data Entry'!H1594="","",'Data Entry'!H1594)</f>
        <v/>
      </c>
      <c r="M1589" s="111"/>
      <c r="N1589" s="111"/>
      <c r="O1589" s="111"/>
      <c r="P1589" s="111"/>
      <c r="Q1589" s="111"/>
      <c r="R1589" s="111"/>
      <c r="S1589" s="111"/>
      <c r="T1589" s="111"/>
      <c r="U1589" s="111"/>
      <c r="V1589" s="111"/>
      <c r="W1589" s="111"/>
      <c r="X1589" s="111"/>
      <c r="Y1589" s="111"/>
      <c r="Z1589" s="111"/>
      <c r="AA1589" s="111"/>
      <c r="AB1589" s="111"/>
      <c r="AC1589" s="111"/>
      <c r="AD1589" s="111"/>
      <c r="AE1589" s="112"/>
      <c r="AF1589" s="68" t="str">
        <f>IF(AK1589="","",IF(AK1589&gt;0,COUNT($AG$2:AG1589),""))</f>
        <v/>
      </c>
      <c r="AG1589" s="113">
        <f t="shared" si="771"/>
        <v>8</v>
      </c>
      <c r="AH1589" s="113" t="str">
        <f t="shared" si="772"/>
        <v/>
      </c>
      <c r="AI1589" s="113" t="str">
        <f t="shared" si="773"/>
        <v/>
      </c>
      <c r="AJ1589" s="113" t="str">
        <f t="shared" si="774"/>
        <v/>
      </c>
      <c r="AK1589" s="113" t="str">
        <f t="shared" si="775"/>
        <v/>
      </c>
      <c r="AL1589" s="113">
        <f t="shared" si="776"/>
        <v>0</v>
      </c>
      <c r="AM1589" s="113" t="str">
        <f t="shared" si="777"/>
        <v/>
      </c>
      <c r="AN1589" s="113">
        <f t="shared" si="778"/>
        <v>0</v>
      </c>
      <c r="AO1589" s="113">
        <f t="shared" si="779"/>
        <v>0</v>
      </c>
      <c r="AP1589" s="113">
        <f t="shared" si="780"/>
        <v>0</v>
      </c>
      <c r="AQ1589" s="113" t="str">
        <f t="shared" si="781"/>
        <v/>
      </c>
      <c r="AR1589" s="113" t="str">
        <f t="shared" si="782"/>
        <v/>
      </c>
      <c r="AS1589" s="113">
        <f t="shared" si="783"/>
        <v>0</v>
      </c>
      <c r="AT1589" s="113">
        <f t="shared" si="784"/>
        <v>0</v>
      </c>
      <c r="AU1589" s="113">
        <f t="shared" si="785"/>
        <v>0</v>
      </c>
      <c r="AV1589" s="113">
        <f t="shared" si="786"/>
        <v>0</v>
      </c>
      <c r="AX1589" s="68" t="str">
        <f>IF(BC1589="","",IF(BC1589&gt;0,COUNT($AY$2:AY1589),""))</f>
        <v/>
      </c>
      <c r="AY1589" s="113" t="str">
        <f t="shared" si="787"/>
        <v/>
      </c>
      <c r="AZ1589" s="113" t="str">
        <f t="shared" si="788"/>
        <v/>
      </c>
      <c r="BA1589" s="113" t="str">
        <f t="shared" si="789"/>
        <v/>
      </c>
      <c r="BB1589" s="113" t="str">
        <f t="shared" si="790"/>
        <v/>
      </c>
      <c r="BC1589" s="113" t="str">
        <f t="shared" si="791"/>
        <v/>
      </c>
      <c r="BD1589" s="113" t="str">
        <f t="shared" si="792"/>
        <v/>
      </c>
      <c r="BE1589" s="113" t="str">
        <f t="shared" si="793"/>
        <v/>
      </c>
      <c r="BF1589" s="113" t="str">
        <f t="shared" si="794"/>
        <v/>
      </c>
      <c r="BG1589" s="113" t="str">
        <f t="shared" si="795"/>
        <v/>
      </c>
      <c r="BH1589" s="113" t="str">
        <f t="shared" si="796"/>
        <v/>
      </c>
      <c r="BI1589" s="113" t="str">
        <f t="shared" si="797"/>
        <v/>
      </c>
      <c r="BJ1589" s="113" t="str">
        <f t="shared" si="798"/>
        <v/>
      </c>
      <c r="BK1589" s="113" t="str">
        <f t="shared" si="799"/>
        <v/>
      </c>
      <c r="BL1589" s="113" t="str">
        <f t="shared" si="800"/>
        <v/>
      </c>
      <c r="BM1589" s="113" t="str">
        <f t="shared" si="801"/>
        <v/>
      </c>
      <c r="BN1589" s="113" t="str">
        <f t="shared" si="802"/>
        <v/>
      </c>
    </row>
    <row r="1590" spans="1:66">
      <c r="A1590" s="111">
        <f>IF('Data Entry'!$H$4="","",'Data Entry'!$H$4)</f>
        <v>8</v>
      </c>
      <c r="B1590" s="111" t="str">
        <f>IF('Data Entry'!B1595="","",'Data Entry'!B1595)</f>
        <v/>
      </c>
      <c r="C1590" s="111" t="str">
        <f>IF('Data Entry'!C1595="","",'Data Entry'!C1595)</f>
        <v/>
      </c>
      <c r="D1590" s="114" t="str">
        <f>IF('Data Entry'!D1595="","",'Data Entry'!D1595)</f>
        <v/>
      </c>
      <c r="E1590" s="111" t="str">
        <f>IF('Data Entry'!E1595="","",UPPER('Data Entry'!E1595))</f>
        <v/>
      </c>
      <c r="F1590" s="111"/>
      <c r="G1590" s="111" t="str">
        <f>IF('Data Entry'!F1595="","",UPPER('Data Entry'!F1595))</f>
        <v/>
      </c>
      <c r="H1590" s="111"/>
      <c r="I1590" s="111"/>
      <c r="J1590" s="111"/>
      <c r="K1590" s="111" t="str">
        <f>IF('Data Entry'!G1595="","",'Data Entry'!G1595)</f>
        <v/>
      </c>
      <c r="L1590" s="111" t="str">
        <f>IF('Data Entry'!H1595="","",'Data Entry'!H1595)</f>
        <v/>
      </c>
      <c r="M1590" s="111"/>
      <c r="N1590" s="111"/>
      <c r="O1590" s="111"/>
      <c r="P1590" s="111"/>
      <c r="Q1590" s="111"/>
      <c r="R1590" s="111"/>
      <c r="S1590" s="111"/>
      <c r="T1590" s="111"/>
      <c r="U1590" s="111"/>
      <c r="V1590" s="111"/>
      <c r="W1590" s="111"/>
      <c r="X1590" s="111"/>
      <c r="Y1590" s="111"/>
      <c r="Z1590" s="111"/>
      <c r="AA1590" s="111"/>
      <c r="AB1590" s="111"/>
      <c r="AC1590" s="111"/>
      <c r="AD1590" s="111"/>
      <c r="AE1590" s="112"/>
      <c r="AF1590" s="68" t="str">
        <f>IF(AK1590="","",IF(AK1590&gt;0,COUNT($AG$2:AG1590),""))</f>
        <v/>
      </c>
      <c r="AG1590" s="113">
        <f t="shared" si="771"/>
        <v>8</v>
      </c>
      <c r="AH1590" s="113" t="str">
        <f t="shared" si="772"/>
        <v/>
      </c>
      <c r="AI1590" s="113" t="str">
        <f t="shared" si="773"/>
        <v/>
      </c>
      <c r="AJ1590" s="113" t="str">
        <f t="shared" si="774"/>
        <v/>
      </c>
      <c r="AK1590" s="113" t="str">
        <f t="shared" si="775"/>
        <v/>
      </c>
      <c r="AL1590" s="113">
        <f t="shared" si="776"/>
        <v>0</v>
      </c>
      <c r="AM1590" s="113" t="str">
        <f t="shared" si="777"/>
        <v/>
      </c>
      <c r="AN1590" s="113">
        <f t="shared" si="778"/>
        <v>0</v>
      </c>
      <c r="AO1590" s="113">
        <f t="shared" si="779"/>
        <v>0</v>
      </c>
      <c r="AP1590" s="113">
        <f t="shared" si="780"/>
        <v>0</v>
      </c>
      <c r="AQ1590" s="113" t="str">
        <f t="shared" si="781"/>
        <v/>
      </c>
      <c r="AR1590" s="113" t="str">
        <f t="shared" si="782"/>
        <v/>
      </c>
      <c r="AS1590" s="113">
        <f t="shared" si="783"/>
        <v>0</v>
      </c>
      <c r="AT1590" s="113">
        <f t="shared" si="784"/>
        <v>0</v>
      </c>
      <c r="AU1590" s="113">
        <f t="shared" si="785"/>
        <v>0</v>
      </c>
      <c r="AV1590" s="113">
        <f t="shared" si="786"/>
        <v>0</v>
      </c>
      <c r="AX1590" s="68" t="str">
        <f>IF(BC1590="","",IF(BC1590&gt;0,COUNT($AY$2:AY1590),""))</f>
        <v/>
      </c>
      <c r="AY1590" s="113" t="str">
        <f t="shared" si="787"/>
        <v/>
      </c>
      <c r="AZ1590" s="113" t="str">
        <f t="shared" si="788"/>
        <v/>
      </c>
      <c r="BA1590" s="113" t="str">
        <f t="shared" si="789"/>
        <v/>
      </c>
      <c r="BB1590" s="113" t="str">
        <f t="shared" si="790"/>
        <v/>
      </c>
      <c r="BC1590" s="113" t="str">
        <f t="shared" si="791"/>
        <v/>
      </c>
      <c r="BD1590" s="113" t="str">
        <f t="shared" si="792"/>
        <v/>
      </c>
      <c r="BE1590" s="113" t="str">
        <f t="shared" si="793"/>
        <v/>
      </c>
      <c r="BF1590" s="113" t="str">
        <f t="shared" si="794"/>
        <v/>
      </c>
      <c r="BG1590" s="113" t="str">
        <f t="shared" si="795"/>
        <v/>
      </c>
      <c r="BH1590" s="113" t="str">
        <f t="shared" si="796"/>
        <v/>
      </c>
      <c r="BI1590" s="113" t="str">
        <f t="shared" si="797"/>
        <v/>
      </c>
      <c r="BJ1590" s="113" t="str">
        <f t="shared" si="798"/>
        <v/>
      </c>
      <c r="BK1590" s="113" t="str">
        <f t="shared" si="799"/>
        <v/>
      </c>
      <c r="BL1590" s="113" t="str">
        <f t="shared" si="800"/>
        <v/>
      </c>
      <c r="BM1590" s="113" t="str">
        <f t="shared" si="801"/>
        <v/>
      </c>
      <c r="BN1590" s="113" t="str">
        <f t="shared" si="802"/>
        <v/>
      </c>
    </row>
    <row r="1591" spans="1:66">
      <c r="A1591" s="111">
        <f>IF('Data Entry'!$H$4="","",'Data Entry'!$H$4)</f>
        <v>8</v>
      </c>
      <c r="B1591" s="111" t="str">
        <f>IF('Data Entry'!B1596="","",'Data Entry'!B1596)</f>
        <v/>
      </c>
      <c r="C1591" s="111" t="str">
        <f>IF('Data Entry'!C1596="","",'Data Entry'!C1596)</f>
        <v/>
      </c>
      <c r="D1591" s="114" t="str">
        <f>IF('Data Entry'!D1596="","",'Data Entry'!D1596)</f>
        <v/>
      </c>
      <c r="E1591" s="111" t="str">
        <f>IF('Data Entry'!E1596="","",UPPER('Data Entry'!E1596))</f>
        <v/>
      </c>
      <c r="F1591" s="111"/>
      <c r="G1591" s="111" t="str">
        <f>IF('Data Entry'!F1596="","",UPPER('Data Entry'!F1596))</f>
        <v/>
      </c>
      <c r="H1591" s="111"/>
      <c r="I1591" s="111"/>
      <c r="J1591" s="111"/>
      <c r="K1591" s="111" t="str">
        <f>IF('Data Entry'!G1596="","",'Data Entry'!G1596)</f>
        <v/>
      </c>
      <c r="L1591" s="111" t="str">
        <f>IF('Data Entry'!H1596="","",'Data Entry'!H1596)</f>
        <v/>
      </c>
      <c r="M1591" s="111"/>
      <c r="N1591" s="111"/>
      <c r="O1591" s="111"/>
      <c r="P1591" s="111"/>
      <c r="Q1591" s="111"/>
      <c r="R1591" s="111"/>
      <c r="S1591" s="111"/>
      <c r="T1591" s="111"/>
      <c r="U1591" s="111"/>
      <c r="V1591" s="111"/>
      <c r="W1591" s="111"/>
      <c r="X1591" s="111"/>
      <c r="Y1591" s="111"/>
      <c r="Z1591" s="111"/>
      <c r="AA1591" s="111"/>
      <c r="AB1591" s="111"/>
      <c r="AC1591" s="111"/>
      <c r="AD1591" s="111"/>
      <c r="AE1591" s="112"/>
      <c r="AF1591" s="68" t="str">
        <f>IF(AK1591="","",IF(AK1591&gt;0,COUNT($AG$2:AG1591),""))</f>
        <v/>
      </c>
      <c r="AG1591" s="113">
        <f t="shared" si="771"/>
        <v>8</v>
      </c>
      <c r="AH1591" s="113" t="str">
        <f t="shared" si="772"/>
        <v/>
      </c>
      <c r="AI1591" s="113" t="str">
        <f t="shared" si="773"/>
        <v/>
      </c>
      <c r="AJ1591" s="113" t="str">
        <f t="shared" si="774"/>
        <v/>
      </c>
      <c r="AK1591" s="113" t="str">
        <f t="shared" si="775"/>
        <v/>
      </c>
      <c r="AL1591" s="113">
        <f t="shared" si="776"/>
        <v>0</v>
      </c>
      <c r="AM1591" s="113" t="str">
        <f t="shared" si="777"/>
        <v/>
      </c>
      <c r="AN1591" s="113">
        <f t="shared" si="778"/>
        <v>0</v>
      </c>
      <c r="AO1591" s="113">
        <f t="shared" si="779"/>
        <v>0</v>
      </c>
      <c r="AP1591" s="113">
        <f t="shared" si="780"/>
        <v>0</v>
      </c>
      <c r="AQ1591" s="113" t="str">
        <f t="shared" si="781"/>
        <v/>
      </c>
      <c r="AR1591" s="113" t="str">
        <f t="shared" si="782"/>
        <v/>
      </c>
      <c r="AS1591" s="113">
        <f t="shared" si="783"/>
        <v>0</v>
      </c>
      <c r="AT1591" s="113">
        <f t="shared" si="784"/>
        <v>0</v>
      </c>
      <c r="AU1591" s="113">
        <f t="shared" si="785"/>
        <v>0</v>
      </c>
      <c r="AV1591" s="113">
        <f t="shared" si="786"/>
        <v>0</v>
      </c>
      <c r="AX1591" s="68" t="str">
        <f>IF(BC1591="","",IF(BC1591&gt;0,COUNT($AY$2:AY1591),""))</f>
        <v/>
      </c>
      <c r="AY1591" s="113" t="str">
        <f t="shared" si="787"/>
        <v/>
      </c>
      <c r="AZ1591" s="113" t="str">
        <f t="shared" si="788"/>
        <v/>
      </c>
      <c r="BA1591" s="113" t="str">
        <f t="shared" si="789"/>
        <v/>
      </c>
      <c r="BB1591" s="113" t="str">
        <f t="shared" si="790"/>
        <v/>
      </c>
      <c r="BC1591" s="113" t="str">
        <f t="shared" si="791"/>
        <v/>
      </c>
      <c r="BD1591" s="113" t="str">
        <f t="shared" si="792"/>
        <v/>
      </c>
      <c r="BE1591" s="113" t="str">
        <f t="shared" si="793"/>
        <v/>
      </c>
      <c r="BF1591" s="113" t="str">
        <f t="shared" si="794"/>
        <v/>
      </c>
      <c r="BG1591" s="113" t="str">
        <f t="shared" si="795"/>
        <v/>
      </c>
      <c r="BH1591" s="113" t="str">
        <f t="shared" si="796"/>
        <v/>
      </c>
      <c r="BI1591" s="113" t="str">
        <f t="shared" si="797"/>
        <v/>
      </c>
      <c r="BJ1591" s="113" t="str">
        <f t="shared" si="798"/>
        <v/>
      </c>
      <c r="BK1591" s="113" t="str">
        <f t="shared" si="799"/>
        <v/>
      </c>
      <c r="BL1591" s="113" t="str">
        <f t="shared" si="800"/>
        <v/>
      </c>
      <c r="BM1591" s="113" t="str">
        <f t="shared" si="801"/>
        <v/>
      </c>
      <c r="BN1591" s="113" t="str">
        <f t="shared" si="802"/>
        <v/>
      </c>
    </row>
    <row r="1592" spans="1:66">
      <c r="A1592" s="111">
        <f>IF('Data Entry'!$H$4="","",'Data Entry'!$H$4)</f>
        <v>8</v>
      </c>
      <c r="B1592" s="111" t="str">
        <f>IF('Data Entry'!B1597="","",'Data Entry'!B1597)</f>
        <v/>
      </c>
      <c r="C1592" s="111" t="str">
        <f>IF('Data Entry'!C1597="","",'Data Entry'!C1597)</f>
        <v/>
      </c>
      <c r="D1592" s="114" t="str">
        <f>IF('Data Entry'!D1597="","",'Data Entry'!D1597)</f>
        <v/>
      </c>
      <c r="E1592" s="111" t="str">
        <f>IF('Data Entry'!E1597="","",UPPER('Data Entry'!E1597))</f>
        <v/>
      </c>
      <c r="F1592" s="111"/>
      <c r="G1592" s="111" t="str">
        <f>IF('Data Entry'!F1597="","",UPPER('Data Entry'!F1597))</f>
        <v/>
      </c>
      <c r="H1592" s="111"/>
      <c r="I1592" s="111"/>
      <c r="J1592" s="111"/>
      <c r="K1592" s="111" t="str">
        <f>IF('Data Entry'!G1597="","",'Data Entry'!G1597)</f>
        <v/>
      </c>
      <c r="L1592" s="111" t="str">
        <f>IF('Data Entry'!H1597="","",'Data Entry'!H1597)</f>
        <v/>
      </c>
      <c r="M1592" s="111"/>
      <c r="N1592" s="111"/>
      <c r="O1592" s="111"/>
      <c r="P1592" s="111"/>
      <c r="Q1592" s="111"/>
      <c r="R1592" s="111"/>
      <c r="S1592" s="111"/>
      <c r="T1592" s="111"/>
      <c r="U1592" s="111"/>
      <c r="V1592" s="111"/>
      <c r="W1592" s="111"/>
      <c r="X1592" s="111"/>
      <c r="Y1592" s="111"/>
      <c r="Z1592" s="111"/>
      <c r="AA1592" s="111"/>
      <c r="AB1592" s="111"/>
      <c r="AC1592" s="111"/>
      <c r="AD1592" s="111"/>
      <c r="AE1592" s="112"/>
      <c r="AF1592" s="68" t="str">
        <f>IF(AK1592="","",IF(AK1592&gt;0,COUNT($AG$2:AG1592),""))</f>
        <v/>
      </c>
      <c r="AG1592" s="113">
        <f t="shared" si="771"/>
        <v>8</v>
      </c>
      <c r="AH1592" s="113" t="str">
        <f t="shared" si="772"/>
        <v/>
      </c>
      <c r="AI1592" s="113" t="str">
        <f t="shared" si="773"/>
        <v/>
      </c>
      <c r="AJ1592" s="113" t="str">
        <f t="shared" si="774"/>
        <v/>
      </c>
      <c r="AK1592" s="113" t="str">
        <f t="shared" si="775"/>
        <v/>
      </c>
      <c r="AL1592" s="113">
        <f t="shared" si="776"/>
        <v>0</v>
      </c>
      <c r="AM1592" s="113" t="str">
        <f t="shared" si="777"/>
        <v/>
      </c>
      <c r="AN1592" s="113">
        <f t="shared" si="778"/>
        <v>0</v>
      </c>
      <c r="AO1592" s="113">
        <f t="shared" si="779"/>
        <v>0</v>
      </c>
      <c r="AP1592" s="113">
        <f t="shared" si="780"/>
        <v>0</v>
      </c>
      <c r="AQ1592" s="113" t="str">
        <f t="shared" si="781"/>
        <v/>
      </c>
      <c r="AR1592" s="113" t="str">
        <f t="shared" si="782"/>
        <v/>
      </c>
      <c r="AS1592" s="113">
        <f t="shared" si="783"/>
        <v>0</v>
      </c>
      <c r="AT1592" s="113">
        <f t="shared" si="784"/>
        <v>0</v>
      </c>
      <c r="AU1592" s="113">
        <f t="shared" si="785"/>
        <v>0</v>
      </c>
      <c r="AV1592" s="113">
        <f t="shared" si="786"/>
        <v>0</v>
      </c>
      <c r="AX1592" s="68" t="str">
        <f>IF(BC1592="","",IF(BC1592&gt;0,COUNT($AY$2:AY1592),""))</f>
        <v/>
      </c>
      <c r="AY1592" s="113" t="str">
        <f t="shared" si="787"/>
        <v/>
      </c>
      <c r="AZ1592" s="113" t="str">
        <f t="shared" si="788"/>
        <v/>
      </c>
      <c r="BA1592" s="113" t="str">
        <f t="shared" si="789"/>
        <v/>
      </c>
      <c r="BB1592" s="113" t="str">
        <f t="shared" si="790"/>
        <v/>
      </c>
      <c r="BC1592" s="113" t="str">
        <f t="shared" si="791"/>
        <v/>
      </c>
      <c r="BD1592" s="113" t="str">
        <f t="shared" si="792"/>
        <v/>
      </c>
      <c r="BE1592" s="113" t="str">
        <f t="shared" si="793"/>
        <v/>
      </c>
      <c r="BF1592" s="113" t="str">
        <f t="shared" si="794"/>
        <v/>
      </c>
      <c r="BG1592" s="113" t="str">
        <f t="shared" si="795"/>
        <v/>
      </c>
      <c r="BH1592" s="113" t="str">
        <f t="shared" si="796"/>
        <v/>
      </c>
      <c r="BI1592" s="113" t="str">
        <f t="shared" si="797"/>
        <v/>
      </c>
      <c r="BJ1592" s="113" t="str">
        <f t="shared" si="798"/>
        <v/>
      </c>
      <c r="BK1592" s="113" t="str">
        <f t="shared" si="799"/>
        <v/>
      </c>
      <c r="BL1592" s="113" t="str">
        <f t="shared" si="800"/>
        <v/>
      </c>
      <c r="BM1592" s="113" t="str">
        <f t="shared" si="801"/>
        <v/>
      </c>
      <c r="BN1592" s="113" t="str">
        <f t="shared" si="802"/>
        <v/>
      </c>
    </row>
    <row r="1593" spans="1:66">
      <c r="A1593" s="111">
        <f>IF('Data Entry'!$H$4="","",'Data Entry'!$H$4)</f>
        <v>8</v>
      </c>
      <c r="B1593" s="111" t="str">
        <f>IF('Data Entry'!B1598="","",'Data Entry'!B1598)</f>
        <v/>
      </c>
      <c r="C1593" s="111" t="str">
        <f>IF('Data Entry'!C1598="","",'Data Entry'!C1598)</f>
        <v/>
      </c>
      <c r="D1593" s="114" t="str">
        <f>IF('Data Entry'!D1598="","",'Data Entry'!D1598)</f>
        <v/>
      </c>
      <c r="E1593" s="111" t="str">
        <f>IF('Data Entry'!E1598="","",UPPER('Data Entry'!E1598))</f>
        <v/>
      </c>
      <c r="F1593" s="111"/>
      <c r="G1593" s="111" t="str">
        <f>IF('Data Entry'!F1598="","",UPPER('Data Entry'!F1598))</f>
        <v/>
      </c>
      <c r="H1593" s="111"/>
      <c r="I1593" s="111"/>
      <c r="J1593" s="111"/>
      <c r="K1593" s="111" t="str">
        <f>IF('Data Entry'!G1598="","",'Data Entry'!G1598)</f>
        <v/>
      </c>
      <c r="L1593" s="111" t="str">
        <f>IF('Data Entry'!H1598="","",'Data Entry'!H1598)</f>
        <v/>
      </c>
      <c r="M1593" s="111"/>
      <c r="N1593" s="111"/>
      <c r="O1593" s="111"/>
      <c r="P1593" s="111"/>
      <c r="Q1593" s="111"/>
      <c r="R1593" s="111"/>
      <c r="S1593" s="111"/>
      <c r="T1593" s="111"/>
      <c r="U1593" s="111"/>
      <c r="V1593" s="111"/>
      <c r="W1593" s="111"/>
      <c r="X1593" s="111"/>
      <c r="Y1593" s="111"/>
      <c r="Z1593" s="111"/>
      <c r="AA1593" s="111"/>
      <c r="AB1593" s="111"/>
      <c r="AC1593" s="111"/>
      <c r="AD1593" s="111"/>
      <c r="AE1593" s="112"/>
      <c r="AF1593" s="68" t="str">
        <f>IF(AK1593="","",IF(AK1593&gt;0,COUNT($AG$2:AG1593),""))</f>
        <v/>
      </c>
      <c r="AG1593" s="113">
        <f t="shared" si="771"/>
        <v>8</v>
      </c>
      <c r="AH1593" s="113" t="str">
        <f t="shared" si="772"/>
        <v/>
      </c>
      <c r="AI1593" s="113" t="str">
        <f t="shared" si="773"/>
        <v/>
      </c>
      <c r="AJ1593" s="113" t="str">
        <f t="shared" si="774"/>
        <v/>
      </c>
      <c r="AK1593" s="113" t="str">
        <f t="shared" si="775"/>
        <v/>
      </c>
      <c r="AL1593" s="113">
        <f t="shared" si="776"/>
        <v>0</v>
      </c>
      <c r="AM1593" s="113" t="str">
        <f t="shared" si="777"/>
        <v/>
      </c>
      <c r="AN1593" s="113">
        <f t="shared" si="778"/>
        <v>0</v>
      </c>
      <c r="AO1593" s="113">
        <f t="shared" si="779"/>
        <v>0</v>
      </c>
      <c r="AP1593" s="113">
        <f t="shared" si="780"/>
        <v>0</v>
      </c>
      <c r="AQ1593" s="113" t="str">
        <f t="shared" si="781"/>
        <v/>
      </c>
      <c r="AR1593" s="113" t="str">
        <f t="shared" si="782"/>
        <v/>
      </c>
      <c r="AS1593" s="113">
        <f t="shared" si="783"/>
        <v>0</v>
      </c>
      <c r="AT1593" s="113">
        <f t="shared" si="784"/>
        <v>0</v>
      </c>
      <c r="AU1593" s="113">
        <f t="shared" si="785"/>
        <v>0</v>
      </c>
      <c r="AV1593" s="113">
        <f t="shared" si="786"/>
        <v>0</v>
      </c>
      <c r="AX1593" s="68" t="str">
        <f>IF(BC1593="","",IF(BC1593&gt;0,COUNT($AY$2:AY1593),""))</f>
        <v/>
      </c>
      <c r="AY1593" s="113" t="str">
        <f t="shared" si="787"/>
        <v/>
      </c>
      <c r="AZ1593" s="113" t="str">
        <f t="shared" si="788"/>
        <v/>
      </c>
      <c r="BA1593" s="113" t="str">
        <f t="shared" si="789"/>
        <v/>
      </c>
      <c r="BB1593" s="113" t="str">
        <f t="shared" si="790"/>
        <v/>
      </c>
      <c r="BC1593" s="113" t="str">
        <f t="shared" si="791"/>
        <v/>
      </c>
      <c r="BD1593" s="113" t="str">
        <f t="shared" si="792"/>
        <v/>
      </c>
      <c r="BE1593" s="113" t="str">
        <f t="shared" si="793"/>
        <v/>
      </c>
      <c r="BF1593" s="113" t="str">
        <f t="shared" si="794"/>
        <v/>
      </c>
      <c r="BG1593" s="113" t="str">
        <f t="shared" si="795"/>
        <v/>
      </c>
      <c r="BH1593" s="113" t="str">
        <f t="shared" si="796"/>
        <v/>
      </c>
      <c r="BI1593" s="113" t="str">
        <f t="shared" si="797"/>
        <v/>
      </c>
      <c r="BJ1593" s="113" t="str">
        <f t="shared" si="798"/>
        <v/>
      </c>
      <c r="BK1593" s="113" t="str">
        <f t="shared" si="799"/>
        <v/>
      </c>
      <c r="BL1593" s="113" t="str">
        <f t="shared" si="800"/>
        <v/>
      </c>
      <c r="BM1593" s="113" t="str">
        <f t="shared" si="801"/>
        <v/>
      </c>
      <c r="BN1593" s="113" t="str">
        <f t="shared" si="802"/>
        <v/>
      </c>
    </row>
    <row r="1594" spans="1:66">
      <c r="A1594" s="111">
        <f>IF('Data Entry'!$H$4="","",'Data Entry'!$H$4)</f>
        <v>8</v>
      </c>
      <c r="B1594" s="111" t="str">
        <f>IF('Data Entry'!B1599="","",'Data Entry'!B1599)</f>
        <v/>
      </c>
      <c r="C1594" s="111" t="str">
        <f>IF('Data Entry'!C1599="","",'Data Entry'!C1599)</f>
        <v/>
      </c>
      <c r="D1594" s="114" t="str">
        <f>IF('Data Entry'!D1599="","",'Data Entry'!D1599)</f>
        <v/>
      </c>
      <c r="E1594" s="111" t="str">
        <f>IF('Data Entry'!E1599="","",UPPER('Data Entry'!E1599))</f>
        <v/>
      </c>
      <c r="F1594" s="111"/>
      <c r="G1594" s="111" t="str">
        <f>IF('Data Entry'!F1599="","",UPPER('Data Entry'!F1599))</f>
        <v/>
      </c>
      <c r="H1594" s="111"/>
      <c r="I1594" s="111"/>
      <c r="J1594" s="111"/>
      <c r="K1594" s="111" t="str">
        <f>IF('Data Entry'!G1599="","",'Data Entry'!G1599)</f>
        <v/>
      </c>
      <c r="L1594" s="111" t="str">
        <f>IF('Data Entry'!H1599="","",'Data Entry'!H1599)</f>
        <v/>
      </c>
      <c r="M1594" s="111"/>
      <c r="N1594" s="111"/>
      <c r="O1594" s="111"/>
      <c r="P1594" s="111"/>
      <c r="Q1594" s="111"/>
      <c r="R1594" s="111"/>
      <c r="S1594" s="111"/>
      <c r="T1594" s="111"/>
      <c r="U1594" s="111"/>
      <c r="V1594" s="111"/>
      <c r="W1594" s="111"/>
      <c r="X1594" s="111"/>
      <c r="Y1594" s="111"/>
      <c r="Z1594" s="111"/>
      <c r="AA1594" s="111"/>
      <c r="AB1594" s="111"/>
      <c r="AC1594" s="111"/>
      <c r="AD1594" s="111"/>
      <c r="AE1594" s="112"/>
      <c r="AF1594" s="68" t="str">
        <f>IF(AK1594="","",IF(AK1594&gt;0,COUNT($AG$2:AG1594),""))</f>
        <v/>
      </c>
      <c r="AG1594" s="113">
        <f t="shared" si="771"/>
        <v>8</v>
      </c>
      <c r="AH1594" s="113" t="str">
        <f t="shared" si="772"/>
        <v/>
      </c>
      <c r="AI1594" s="113" t="str">
        <f t="shared" si="773"/>
        <v/>
      </c>
      <c r="AJ1594" s="113" t="str">
        <f t="shared" si="774"/>
        <v/>
      </c>
      <c r="AK1594" s="113" t="str">
        <f t="shared" si="775"/>
        <v/>
      </c>
      <c r="AL1594" s="113">
        <f t="shared" si="776"/>
        <v>0</v>
      </c>
      <c r="AM1594" s="113" t="str">
        <f t="shared" si="777"/>
        <v/>
      </c>
      <c r="AN1594" s="113">
        <f t="shared" si="778"/>
        <v>0</v>
      </c>
      <c r="AO1594" s="113">
        <f t="shared" si="779"/>
        <v>0</v>
      </c>
      <c r="AP1594" s="113">
        <f t="shared" si="780"/>
        <v>0</v>
      </c>
      <c r="AQ1594" s="113" t="str">
        <f t="shared" si="781"/>
        <v/>
      </c>
      <c r="AR1594" s="113" t="str">
        <f t="shared" si="782"/>
        <v/>
      </c>
      <c r="AS1594" s="113">
        <f t="shared" si="783"/>
        <v>0</v>
      </c>
      <c r="AT1594" s="113">
        <f t="shared" si="784"/>
        <v>0</v>
      </c>
      <c r="AU1594" s="113">
        <f t="shared" si="785"/>
        <v>0</v>
      </c>
      <c r="AV1594" s="113">
        <f t="shared" si="786"/>
        <v>0</v>
      </c>
      <c r="AX1594" s="68" t="str">
        <f>IF(BC1594="","",IF(BC1594&gt;0,COUNT($AY$2:AY1594),""))</f>
        <v/>
      </c>
      <c r="AY1594" s="113" t="str">
        <f t="shared" si="787"/>
        <v/>
      </c>
      <c r="AZ1594" s="113" t="str">
        <f t="shared" si="788"/>
        <v/>
      </c>
      <c r="BA1594" s="113" t="str">
        <f t="shared" si="789"/>
        <v/>
      </c>
      <c r="BB1594" s="113" t="str">
        <f t="shared" si="790"/>
        <v/>
      </c>
      <c r="BC1594" s="113" t="str">
        <f t="shared" si="791"/>
        <v/>
      </c>
      <c r="BD1594" s="113" t="str">
        <f t="shared" si="792"/>
        <v/>
      </c>
      <c r="BE1594" s="113" t="str">
        <f t="shared" si="793"/>
        <v/>
      </c>
      <c r="BF1594" s="113" t="str">
        <f t="shared" si="794"/>
        <v/>
      </c>
      <c r="BG1594" s="113" t="str">
        <f t="shared" si="795"/>
        <v/>
      </c>
      <c r="BH1594" s="113" t="str">
        <f t="shared" si="796"/>
        <v/>
      </c>
      <c r="BI1594" s="113" t="str">
        <f t="shared" si="797"/>
        <v/>
      </c>
      <c r="BJ1594" s="113" t="str">
        <f t="shared" si="798"/>
        <v/>
      </c>
      <c r="BK1594" s="113" t="str">
        <f t="shared" si="799"/>
        <v/>
      </c>
      <c r="BL1594" s="113" t="str">
        <f t="shared" si="800"/>
        <v/>
      </c>
      <c r="BM1594" s="113" t="str">
        <f t="shared" si="801"/>
        <v/>
      </c>
      <c r="BN1594" s="113" t="str">
        <f t="shared" si="802"/>
        <v/>
      </c>
    </row>
    <row r="1595" spans="1:66">
      <c r="A1595" s="111">
        <f>IF('Data Entry'!$H$4="","",'Data Entry'!$H$4)</f>
        <v>8</v>
      </c>
      <c r="B1595" s="111" t="str">
        <f>IF('Data Entry'!B1600="","",'Data Entry'!B1600)</f>
        <v/>
      </c>
      <c r="C1595" s="111" t="str">
        <f>IF('Data Entry'!C1600="","",'Data Entry'!C1600)</f>
        <v/>
      </c>
      <c r="D1595" s="114" t="str">
        <f>IF('Data Entry'!D1600="","",'Data Entry'!D1600)</f>
        <v/>
      </c>
      <c r="E1595" s="111" t="str">
        <f>IF('Data Entry'!E1600="","",UPPER('Data Entry'!E1600))</f>
        <v/>
      </c>
      <c r="F1595" s="111"/>
      <c r="G1595" s="111" t="str">
        <f>IF('Data Entry'!F1600="","",UPPER('Data Entry'!F1600))</f>
        <v/>
      </c>
      <c r="H1595" s="111"/>
      <c r="I1595" s="111"/>
      <c r="J1595" s="111"/>
      <c r="K1595" s="111" t="str">
        <f>IF('Data Entry'!G1600="","",'Data Entry'!G1600)</f>
        <v/>
      </c>
      <c r="L1595" s="111" t="str">
        <f>IF('Data Entry'!H1600="","",'Data Entry'!H1600)</f>
        <v/>
      </c>
      <c r="M1595" s="111"/>
      <c r="N1595" s="111"/>
      <c r="O1595" s="111"/>
      <c r="P1595" s="111"/>
      <c r="Q1595" s="111"/>
      <c r="R1595" s="111"/>
      <c r="S1595" s="111"/>
      <c r="T1595" s="111"/>
      <c r="U1595" s="111"/>
      <c r="V1595" s="111"/>
      <c r="W1595" s="111"/>
      <c r="X1595" s="111"/>
      <c r="Y1595" s="111"/>
      <c r="Z1595" s="111"/>
      <c r="AA1595" s="111"/>
      <c r="AB1595" s="111"/>
      <c r="AC1595" s="111"/>
      <c r="AD1595" s="111"/>
      <c r="AE1595" s="112"/>
      <c r="AF1595" s="68" t="str">
        <f>IF(AK1595="","",IF(AK1595&gt;0,COUNT($AG$2:AG1595),""))</f>
        <v/>
      </c>
      <c r="AG1595" s="113">
        <f t="shared" si="771"/>
        <v>8</v>
      </c>
      <c r="AH1595" s="113" t="str">
        <f t="shared" si="772"/>
        <v/>
      </c>
      <c r="AI1595" s="113" t="str">
        <f t="shared" si="773"/>
        <v/>
      </c>
      <c r="AJ1595" s="113" t="str">
        <f t="shared" si="774"/>
        <v/>
      </c>
      <c r="AK1595" s="113" t="str">
        <f t="shared" si="775"/>
        <v/>
      </c>
      <c r="AL1595" s="113">
        <f t="shared" si="776"/>
        <v>0</v>
      </c>
      <c r="AM1595" s="113" t="str">
        <f t="shared" si="777"/>
        <v/>
      </c>
      <c r="AN1595" s="113">
        <f t="shared" si="778"/>
        <v>0</v>
      </c>
      <c r="AO1595" s="113">
        <f t="shared" si="779"/>
        <v>0</v>
      </c>
      <c r="AP1595" s="113">
        <f t="shared" si="780"/>
        <v>0</v>
      </c>
      <c r="AQ1595" s="113" t="str">
        <f t="shared" si="781"/>
        <v/>
      </c>
      <c r="AR1595" s="113" t="str">
        <f t="shared" si="782"/>
        <v/>
      </c>
      <c r="AS1595" s="113">
        <f t="shared" si="783"/>
        <v>0</v>
      </c>
      <c r="AT1595" s="113">
        <f t="shared" si="784"/>
        <v>0</v>
      </c>
      <c r="AU1595" s="113">
        <f t="shared" si="785"/>
        <v>0</v>
      </c>
      <c r="AV1595" s="113">
        <f t="shared" si="786"/>
        <v>0</v>
      </c>
      <c r="AX1595" s="68" t="str">
        <f>IF(BC1595="","",IF(BC1595&gt;0,COUNT($AY$2:AY1595),""))</f>
        <v/>
      </c>
      <c r="AY1595" s="113" t="str">
        <f t="shared" si="787"/>
        <v/>
      </c>
      <c r="AZ1595" s="113" t="str">
        <f t="shared" si="788"/>
        <v/>
      </c>
      <c r="BA1595" s="113" t="str">
        <f t="shared" si="789"/>
        <v/>
      </c>
      <c r="BB1595" s="113" t="str">
        <f t="shared" si="790"/>
        <v/>
      </c>
      <c r="BC1595" s="113" t="str">
        <f t="shared" si="791"/>
        <v/>
      </c>
      <c r="BD1595" s="113" t="str">
        <f t="shared" si="792"/>
        <v/>
      </c>
      <c r="BE1595" s="113" t="str">
        <f t="shared" si="793"/>
        <v/>
      </c>
      <c r="BF1595" s="113" t="str">
        <f t="shared" si="794"/>
        <v/>
      </c>
      <c r="BG1595" s="113" t="str">
        <f t="shared" si="795"/>
        <v/>
      </c>
      <c r="BH1595" s="113" t="str">
        <f t="shared" si="796"/>
        <v/>
      </c>
      <c r="BI1595" s="113" t="str">
        <f t="shared" si="797"/>
        <v/>
      </c>
      <c r="BJ1595" s="113" t="str">
        <f t="shared" si="798"/>
        <v/>
      </c>
      <c r="BK1595" s="113" t="str">
        <f t="shared" si="799"/>
        <v/>
      </c>
      <c r="BL1595" s="113" t="str">
        <f t="shared" si="800"/>
        <v/>
      </c>
      <c r="BM1595" s="113" t="str">
        <f t="shared" si="801"/>
        <v/>
      </c>
      <c r="BN1595" s="113" t="str">
        <f t="shared" si="802"/>
        <v/>
      </c>
    </row>
    <row r="1596" spans="1:66">
      <c r="A1596" s="111">
        <f>IF('Data Entry'!$H$4="","",'Data Entry'!$H$4)</f>
        <v>8</v>
      </c>
      <c r="B1596" s="111" t="str">
        <f>IF('Data Entry'!B1601="","",'Data Entry'!B1601)</f>
        <v/>
      </c>
      <c r="C1596" s="111" t="str">
        <f>IF('Data Entry'!C1601="","",'Data Entry'!C1601)</f>
        <v/>
      </c>
      <c r="D1596" s="114" t="str">
        <f>IF('Data Entry'!D1601="","",'Data Entry'!D1601)</f>
        <v/>
      </c>
      <c r="E1596" s="111" t="str">
        <f>IF('Data Entry'!E1601="","",UPPER('Data Entry'!E1601))</f>
        <v/>
      </c>
      <c r="F1596" s="111"/>
      <c r="G1596" s="111" t="str">
        <f>IF('Data Entry'!F1601="","",UPPER('Data Entry'!F1601))</f>
        <v/>
      </c>
      <c r="H1596" s="111"/>
      <c r="I1596" s="111"/>
      <c r="J1596" s="111"/>
      <c r="K1596" s="111" t="str">
        <f>IF('Data Entry'!G1601="","",'Data Entry'!G1601)</f>
        <v/>
      </c>
      <c r="L1596" s="111" t="str">
        <f>IF('Data Entry'!H1601="","",'Data Entry'!H1601)</f>
        <v/>
      </c>
      <c r="M1596" s="111"/>
      <c r="N1596" s="111"/>
      <c r="O1596" s="111"/>
      <c r="P1596" s="111"/>
      <c r="Q1596" s="111"/>
      <c r="R1596" s="111"/>
      <c r="S1596" s="111"/>
      <c r="T1596" s="111"/>
      <c r="U1596" s="111"/>
      <c r="V1596" s="111"/>
      <c r="W1596" s="111"/>
      <c r="X1596" s="111"/>
      <c r="Y1596" s="111"/>
      <c r="Z1596" s="111"/>
      <c r="AA1596" s="111"/>
      <c r="AB1596" s="111"/>
      <c r="AC1596" s="111"/>
      <c r="AD1596" s="111"/>
      <c r="AE1596" s="112"/>
      <c r="AF1596" s="68" t="str">
        <f>IF(AK1596="","",IF(AK1596&gt;0,COUNT($AG$2:AG1596),""))</f>
        <v/>
      </c>
      <c r="AG1596" s="113">
        <f t="shared" si="771"/>
        <v>8</v>
      </c>
      <c r="AH1596" s="113" t="str">
        <f t="shared" si="772"/>
        <v/>
      </c>
      <c r="AI1596" s="113" t="str">
        <f t="shared" si="773"/>
        <v/>
      </c>
      <c r="AJ1596" s="113" t="str">
        <f t="shared" si="774"/>
        <v/>
      </c>
      <c r="AK1596" s="113" t="str">
        <f t="shared" si="775"/>
        <v/>
      </c>
      <c r="AL1596" s="113">
        <f t="shared" si="776"/>
        <v>0</v>
      </c>
      <c r="AM1596" s="113" t="str">
        <f t="shared" si="777"/>
        <v/>
      </c>
      <c r="AN1596" s="113">
        <f t="shared" si="778"/>
        <v>0</v>
      </c>
      <c r="AO1596" s="113">
        <f t="shared" si="779"/>
        <v>0</v>
      </c>
      <c r="AP1596" s="113">
        <f t="shared" si="780"/>
        <v>0</v>
      </c>
      <c r="AQ1596" s="113" t="str">
        <f t="shared" si="781"/>
        <v/>
      </c>
      <c r="AR1596" s="113" t="str">
        <f t="shared" si="782"/>
        <v/>
      </c>
      <c r="AS1596" s="113">
        <f t="shared" si="783"/>
        <v>0</v>
      </c>
      <c r="AT1596" s="113">
        <f t="shared" si="784"/>
        <v>0</v>
      </c>
      <c r="AU1596" s="113">
        <f t="shared" si="785"/>
        <v>0</v>
      </c>
      <c r="AV1596" s="113">
        <f t="shared" si="786"/>
        <v>0</v>
      </c>
      <c r="AX1596" s="68" t="str">
        <f>IF(BC1596="","",IF(BC1596&gt;0,COUNT($AY$2:AY1596),""))</f>
        <v/>
      </c>
      <c r="AY1596" s="113" t="str">
        <f t="shared" si="787"/>
        <v/>
      </c>
      <c r="AZ1596" s="113" t="str">
        <f t="shared" si="788"/>
        <v/>
      </c>
      <c r="BA1596" s="113" t="str">
        <f t="shared" si="789"/>
        <v/>
      </c>
      <c r="BB1596" s="113" t="str">
        <f t="shared" si="790"/>
        <v/>
      </c>
      <c r="BC1596" s="113" t="str">
        <f t="shared" si="791"/>
        <v/>
      </c>
      <c r="BD1596" s="113" t="str">
        <f t="shared" si="792"/>
        <v/>
      </c>
      <c r="BE1596" s="113" t="str">
        <f t="shared" si="793"/>
        <v/>
      </c>
      <c r="BF1596" s="113" t="str">
        <f t="shared" si="794"/>
        <v/>
      </c>
      <c r="BG1596" s="113" t="str">
        <f t="shared" si="795"/>
        <v/>
      </c>
      <c r="BH1596" s="113" t="str">
        <f t="shared" si="796"/>
        <v/>
      </c>
      <c r="BI1596" s="113" t="str">
        <f t="shared" si="797"/>
        <v/>
      </c>
      <c r="BJ1596" s="113" t="str">
        <f t="shared" si="798"/>
        <v/>
      </c>
      <c r="BK1596" s="113" t="str">
        <f t="shared" si="799"/>
        <v/>
      </c>
      <c r="BL1596" s="113" t="str">
        <f t="shared" si="800"/>
        <v/>
      </c>
      <c r="BM1596" s="113" t="str">
        <f t="shared" si="801"/>
        <v/>
      </c>
      <c r="BN1596" s="113" t="str">
        <f t="shared" si="802"/>
        <v/>
      </c>
    </row>
    <row r="1597" spans="1:66">
      <c r="A1597" s="111">
        <f>IF('Data Entry'!$H$4="","",'Data Entry'!$H$4)</f>
        <v>8</v>
      </c>
      <c r="B1597" s="111" t="str">
        <f>IF('Data Entry'!B1602="","",'Data Entry'!B1602)</f>
        <v/>
      </c>
      <c r="C1597" s="111" t="str">
        <f>IF('Data Entry'!C1602="","",'Data Entry'!C1602)</f>
        <v/>
      </c>
      <c r="D1597" s="114" t="str">
        <f>IF('Data Entry'!D1602="","",'Data Entry'!D1602)</f>
        <v/>
      </c>
      <c r="E1597" s="111" t="str">
        <f>IF('Data Entry'!E1602="","",UPPER('Data Entry'!E1602))</f>
        <v/>
      </c>
      <c r="F1597" s="111"/>
      <c r="G1597" s="111" t="str">
        <f>IF('Data Entry'!F1602="","",UPPER('Data Entry'!F1602))</f>
        <v/>
      </c>
      <c r="H1597" s="111"/>
      <c r="I1597" s="111"/>
      <c r="J1597" s="111"/>
      <c r="K1597" s="111" t="str">
        <f>IF('Data Entry'!G1602="","",'Data Entry'!G1602)</f>
        <v/>
      </c>
      <c r="L1597" s="111" t="str">
        <f>IF('Data Entry'!H1602="","",'Data Entry'!H1602)</f>
        <v/>
      </c>
      <c r="M1597" s="111"/>
      <c r="N1597" s="111"/>
      <c r="O1597" s="111"/>
      <c r="P1597" s="111"/>
      <c r="Q1597" s="111"/>
      <c r="R1597" s="111"/>
      <c r="S1597" s="111"/>
      <c r="T1597" s="111"/>
      <c r="U1597" s="111"/>
      <c r="V1597" s="111"/>
      <c r="W1597" s="111"/>
      <c r="X1597" s="111"/>
      <c r="Y1597" s="111"/>
      <c r="Z1597" s="111"/>
      <c r="AA1597" s="111"/>
      <c r="AB1597" s="111"/>
      <c r="AC1597" s="111"/>
      <c r="AD1597" s="111"/>
      <c r="AE1597" s="112"/>
      <c r="AF1597" s="68" t="str">
        <f>IF(AK1597="","",IF(AK1597&gt;0,COUNT($AG$2:AG1597),""))</f>
        <v/>
      </c>
      <c r="AG1597" s="113">
        <f t="shared" si="771"/>
        <v>8</v>
      </c>
      <c r="AH1597" s="113" t="str">
        <f t="shared" si="772"/>
        <v/>
      </c>
      <c r="AI1597" s="113" t="str">
        <f t="shared" si="773"/>
        <v/>
      </c>
      <c r="AJ1597" s="113" t="str">
        <f t="shared" si="774"/>
        <v/>
      </c>
      <c r="AK1597" s="113" t="str">
        <f t="shared" si="775"/>
        <v/>
      </c>
      <c r="AL1597" s="113">
        <f t="shared" si="776"/>
        <v>0</v>
      </c>
      <c r="AM1597" s="113" t="str">
        <f t="shared" si="777"/>
        <v/>
      </c>
      <c r="AN1597" s="113">
        <f t="shared" si="778"/>
        <v>0</v>
      </c>
      <c r="AO1597" s="113">
        <f t="shared" si="779"/>
        <v>0</v>
      </c>
      <c r="AP1597" s="113">
        <f t="shared" si="780"/>
        <v>0</v>
      </c>
      <c r="AQ1597" s="113" t="str">
        <f t="shared" si="781"/>
        <v/>
      </c>
      <c r="AR1597" s="113" t="str">
        <f t="shared" si="782"/>
        <v/>
      </c>
      <c r="AS1597" s="113">
        <f t="shared" si="783"/>
        <v>0</v>
      </c>
      <c r="AT1597" s="113">
        <f t="shared" si="784"/>
        <v>0</v>
      </c>
      <c r="AU1597" s="113">
        <f t="shared" si="785"/>
        <v>0</v>
      </c>
      <c r="AV1597" s="113">
        <f t="shared" si="786"/>
        <v>0</v>
      </c>
      <c r="AX1597" s="68" t="str">
        <f>IF(BC1597="","",IF(BC1597&gt;0,COUNT($AY$2:AY1597),""))</f>
        <v/>
      </c>
      <c r="AY1597" s="113" t="str">
        <f t="shared" si="787"/>
        <v/>
      </c>
      <c r="AZ1597" s="113" t="str">
        <f t="shared" si="788"/>
        <v/>
      </c>
      <c r="BA1597" s="113" t="str">
        <f t="shared" si="789"/>
        <v/>
      </c>
      <c r="BB1597" s="113" t="str">
        <f t="shared" si="790"/>
        <v/>
      </c>
      <c r="BC1597" s="113" t="str">
        <f t="shared" si="791"/>
        <v/>
      </c>
      <c r="BD1597" s="113" t="str">
        <f t="shared" si="792"/>
        <v/>
      </c>
      <c r="BE1597" s="113" t="str">
        <f t="shared" si="793"/>
        <v/>
      </c>
      <c r="BF1597" s="113" t="str">
        <f t="shared" si="794"/>
        <v/>
      </c>
      <c r="BG1597" s="113" t="str">
        <f t="shared" si="795"/>
        <v/>
      </c>
      <c r="BH1597" s="113" t="str">
        <f t="shared" si="796"/>
        <v/>
      </c>
      <c r="BI1597" s="113" t="str">
        <f t="shared" si="797"/>
        <v/>
      </c>
      <c r="BJ1597" s="113" t="str">
        <f t="shared" si="798"/>
        <v/>
      </c>
      <c r="BK1597" s="113" t="str">
        <f t="shared" si="799"/>
        <v/>
      </c>
      <c r="BL1597" s="113" t="str">
        <f t="shared" si="800"/>
        <v/>
      </c>
      <c r="BM1597" s="113" t="str">
        <f t="shared" si="801"/>
        <v/>
      </c>
      <c r="BN1597" s="113" t="str">
        <f t="shared" si="802"/>
        <v/>
      </c>
    </row>
    <row r="1598" spans="1:66">
      <c r="A1598" s="111">
        <f>IF('Data Entry'!$H$4="","",'Data Entry'!$H$4)</f>
        <v>8</v>
      </c>
      <c r="B1598" s="111" t="str">
        <f>IF('Data Entry'!B1603="","",'Data Entry'!B1603)</f>
        <v/>
      </c>
      <c r="C1598" s="111" t="str">
        <f>IF('Data Entry'!C1603="","",'Data Entry'!C1603)</f>
        <v/>
      </c>
      <c r="D1598" s="114" t="str">
        <f>IF('Data Entry'!D1603="","",'Data Entry'!D1603)</f>
        <v/>
      </c>
      <c r="E1598" s="111" t="str">
        <f>IF('Data Entry'!E1603="","",UPPER('Data Entry'!E1603))</f>
        <v/>
      </c>
      <c r="F1598" s="111"/>
      <c r="G1598" s="111" t="str">
        <f>IF('Data Entry'!F1603="","",UPPER('Data Entry'!F1603))</f>
        <v/>
      </c>
      <c r="H1598" s="111"/>
      <c r="I1598" s="111"/>
      <c r="J1598" s="111"/>
      <c r="K1598" s="111" t="str">
        <f>IF('Data Entry'!G1603="","",'Data Entry'!G1603)</f>
        <v/>
      </c>
      <c r="L1598" s="111" t="str">
        <f>IF('Data Entry'!H1603="","",'Data Entry'!H1603)</f>
        <v/>
      </c>
      <c r="M1598" s="111"/>
      <c r="N1598" s="111"/>
      <c r="O1598" s="111"/>
      <c r="P1598" s="111"/>
      <c r="Q1598" s="111"/>
      <c r="R1598" s="111"/>
      <c r="S1598" s="111"/>
      <c r="T1598" s="111"/>
      <c r="U1598" s="111"/>
      <c r="V1598" s="111"/>
      <c r="W1598" s="111"/>
      <c r="X1598" s="111"/>
      <c r="Y1598" s="111"/>
      <c r="Z1598" s="111"/>
      <c r="AA1598" s="111"/>
      <c r="AB1598" s="111"/>
      <c r="AC1598" s="111"/>
      <c r="AD1598" s="111"/>
      <c r="AE1598" s="112"/>
      <c r="AF1598" s="68" t="str">
        <f>IF(AK1598="","",IF(AK1598&gt;0,COUNT($AG$2:AG1598),""))</f>
        <v/>
      </c>
      <c r="AG1598" s="113">
        <f t="shared" si="771"/>
        <v>8</v>
      </c>
      <c r="AH1598" s="113" t="str">
        <f t="shared" si="772"/>
        <v/>
      </c>
      <c r="AI1598" s="113" t="str">
        <f t="shared" si="773"/>
        <v/>
      </c>
      <c r="AJ1598" s="113" t="str">
        <f t="shared" si="774"/>
        <v/>
      </c>
      <c r="AK1598" s="113" t="str">
        <f t="shared" si="775"/>
        <v/>
      </c>
      <c r="AL1598" s="113">
        <f t="shared" si="776"/>
        <v>0</v>
      </c>
      <c r="AM1598" s="113" t="str">
        <f t="shared" si="777"/>
        <v/>
      </c>
      <c r="AN1598" s="113">
        <f t="shared" si="778"/>
        <v>0</v>
      </c>
      <c r="AO1598" s="113">
        <f t="shared" si="779"/>
        <v>0</v>
      </c>
      <c r="AP1598" s="113">
        <f t="shared" si="780"/>
        <v>0</v>
      </c>
      <c r="AQ1598" s="113" t="str">
        <f t="shared" si="781"/>
        <v/>
      </c>
      <c r="AR1598" s="113" t="str">
        <f t="shared" si="782"/>
        <v/>
      </c>
      <c r="AS1598" s="113">
        <f t="shared" si="783"/>
        <v>0</v>
      </c>
      <c r="AT1598" s="113">
        <f t="shared" si="784"/>
        <v>0</v>
      </c>
      <c r="AU1598" s="113">
        <f t="shared" si="785"/>
        <v>0</v>
      </c>
      <c r="AV1598" s="113">
        <f t="shared" si="786"/>
        <v>0</v>
      </c>
      <c r="AX1598" s="68" t="str">
        <f>IF(BC1598="","",IF(BC1598&gt;0,COUNT($AY$2:AY1598),""))</f>
        <v/>
      </c>
      <c r="AY1598" s="113" t="str">
        <f t="shared" si="787"/>
        <v/>
      </c>
      <c r="AZ1598" s="113" t="str">
        <f t="shared" si="788"/>
        <v/>
      </c>
      <c r="BA1598" s="113" t="str">
        <f t="shared" si="789"/>
        <v/>
      </c>
      <c r="BB1598" s="113" t="str">
        <f t="shared" si="790"/>
        <v/>
      </c>
      <c r="BC1598" s="113" t="str">
        <f t="shared" si="791"/>
        <v/>
      </c>
      <c r="BD1598" s="113" t="str">
        <f t="shared" si="792"/>
        <v/>
      </c>
      <c r="BE1598" s="113" t="str">
        <f t="shared" si="793"/>
        <v/>
      </c>
      <c r="BF1598" s="113" t="str">
        <f t="shared" si="794"/>
        <v/>
      </c>
      <c r="BG1598" s="113" t="str">
        <f t="shared" si="795"/>
        <v/>
      </c>
      <c r="BH1598" s="113" t="str">
        <f t="shared" si="796"/>
        <v/>
      </c>
      <c r="BI1598" s="113" t="str">
        <f t="shared" si="797"/>
        <v/>
      </c>
      <c r="BJ1598" s="113" t="str">
        <f t="shared" si="798"/>
        <v/>
      </c>
      <c r="BK1598" s="113" t="str">
        <f t="shared" si="799"/>
        <v/>
      </c>
      <c r="BL1598" s="113" t="str">
        <f t="shared" si="800"/>
        <v/>
      </c>
      <c r="BM1598" s="113" t="str">
        <f t="shared" si="801"/>
        <v/>
      </c>
      <c r="BN1598" s="113" t="str">
        <f t="shared" si="802"/>
        <v/>
      </c>
    </row>
    <row r="1599" spans="1:66">
      <c r="A1599" s="111">
        <f>IF('Data Entry'!$H$4="","",'Data Entry'!$H$4)</f>
        <v>8</v>
      </c>
      <c r="B1599" s="111" t="str">
        <f>IF('Data Entry'!B1604="","",'Data Entry'!B1604)</f>
        <v/>
      </c>
      <c r="C1599" s="111" t="str">
        <f>IF('Data Entry'!C1604="","",'Data Entry'!C1604)</f>
        <v/>
      </c>
      <c r="D1599" s="114" t="str">
        <f>IF('Data Entry'!D1604="","",'Data Entry'!D1604)</f>
        <v/>
      </c>
      <c r="E1599" s="111" t="str">
        <f>IF('Data Entry'!E1604="","",UPPER('Data Entry'!E1604))</f>
        <v/>
      </c>
      <c r="F1599" s="111"/>
      <c r="G1599" s="111" t="str">
        <f>IF('Data Entry'!F1604="","",UPPER('Data Entry'!F1604))</f>
        <v/>
      </c>
      <c r="H1599" s="111"/>
      <c r="I1599" s="111"/>
      <c r="J1599" s="111"/>
      <c r="K1599" s="111" t="str">
        <f>IF('Data Entry'!G1604="","",'Data Entry'!G1604)</f>
        <v/>
      </c>
      <c r="L1599" s="111" t="str">
        <f>IF('Data Entry'!H1604="","",'Data Entry'!H1604)</f>
        <v/>
      </c>
      <c r="M1599" s="111"/>
      <c r="N1599" s="111"/>
      <c r="O1599" s="111"/>
      <c r="P1599" s="111"/>
      <c r="Q1599" s="111"/>
      <c r="R1599" s="111"/>
      <c r="S1599" s="111"/>
      <c r="T1599" s="111"/>
      <c r="U1599" s="111"/>
      <c r="V1599" s="111"/>
      <c r="W1599" s="111"/>
      <c r="X1599" s="111"/>
      <c r="Y1599" s="111"/>
      <c r="Z1599" s="111"/>
      <c r="AA1599" s="111"/>
      <c r="AB1599" s="111"/>
      <c r="AC1599" s="111"/>
      <c r="AD1599" s="111"/>
      <c r="AE1599" s="112"/>
      <c r="AF1599" s="68" t="str">
        <f>IF(AK1599="","",IF(AK1599&gt;0,COUNT($AG$2:AG1599),""))</f>
        <v/>
      </c>
      <c r="AG1599" s="113">
        <f t="shared" si="771"/>
        <v>8</v>
      </c>
      <c r="AH1599" s="113" t="str">
        <f t="shared" si="772"/>
        <v/>
      </c>
      <c r="AI1599" s="113" t="str">
        <f t="shared" si="773"/>
        <v/>
      </c>
      <c r="AJ1599" s="113" t="str">
        <f t="shared" si="774"/>
        <v/>
      </c>
      <c r="AK1599" s="113" t="str">
        <f t="shared" si="775"/>
        <v/>
      </c>
      <c r="AL1599" s="113">
        <f t="shared" si="776"/>
        <v>0</v>
      </c>
      <c r="AM1599" s="113" t="str">
        <f t="shared" si="777"/>
        <v/>
      </c>
      <c r="AN1599" s="113">
        <f t="shared" si="778"/>
        <v>0</v>
      </c>
      <c r="AO1599" s="113">
        <f t="shared" si="779"/>
        <v>0</v>
      </c>
      <c r="AP1599" s="113">
        <f t="shared" si="780"/>
        <v>0</v>
      </c>
      <c r="AQ1599" s="113" t="str">
        <f t="shared" si="781"/>
        <v/>
      </c>
      <c r="AR1599" s="113" t="str">
        <f t="shared" si="782"/>
        <v/>
      </c>
      <c r="AS1599" s="113">
        <f t="shared" si="783"/>
        <v>0</v>
      </c>
      <c r="AT1599" s="113">
        <f t="shared" si="784"/>
        <v>0</v>
      </c>
      <c r="AU1599" s="113">
        <f t="shared" si="785"/>
        <v>0</v>
      </c>
      <c r="AV1599" s="113">
        <f t="shared" si="786"/>
        <v>0</v>
      </c>
      <c r="AX1599" s="68" t="str">
        <f>IF(BC1599="","",IF(BC1599&gt;0,COUNT($AY$2:AY1599),""))</f>
        <v/>
      </c>
      <c r="AY1599" s="113" t="str">
        <f t="shared" si="787"/>
        <v/>
      </c>
      <c r="AZ1599" s="113" t="str">
        <f t="shared" si="788"/>
        <v/>
      </c>
      <c r="BA1599" s="113" t="str">
        <f t="shared" si="789"/>
        <v/>
      </c>
      <c r="BB1599" s="113" t="str">
        <f t="shared" si="790"/>
        <v/>
      </c>
      <c r="BC1599" s="113" t="str">
        <f t="shared" si="791"/>
        <v/>
      </c>
      <c r="BD1599" s="113" t="str">
        <f t="shared" si="792"/>
        <v/>
      </c>
      <c r="BE1599" s="113" t="str">
        <f t="shared" si="793"/>
        <v/>
      </c>
      <c r="BF1599" s="113" t="str">
        <f t="shared" si="794"/>
        <v/>
      </c>
      <c r="BG1599" s="113" t="str">
        <f t="shared" si="795"/>
        <v/>
      </c>
      <c r="BH1599" s="113" t="str">
        <f t="shared" si="796"/>
        <v/>
      </c>
      <c r="BI1599" s="113" t="str">
        <f t="shared" si="797"/>
        <v/>
      </c>
      <c r="BJ1599" s="113" t="str">
        <f t="shared" si="798"/>
        <v/>
      </c>
      <c r="BK1599" s="113" t="str">
        <f t="shared" si="799"/>
        <v/>
      </c>
      <c r="BL1599" s="113" t="str">
        <f t="shared" si="800"/>
        <v/>
      </c>
      <c r="BM1599" s="113" t="str">
        <f t="shared" si="801"/>
        <v/>
      </c>
      <c r="BN1599" s="113" t="str">
        <f t="shared" si="802"/>
        <v/>
      </c>
    </row>
    <row r="1600" spans="1:66">
      <c r="A1600" s="111">
        <f>IF('Data Entry'!$H$4="","",'Data Entry'!$H$4)</f>
        <v>8</v>
      </c>
      <c r="B1600" s="111" t="str">
        <f>IF('Data Entry'!B1605="","",'Data Entry'!B1605)</f>
        <v/>
      </c>
      <c r="C1600" s="111" t="str">
        <f>IF('Data Entry'!C1605="","",'Data Entry'!C1605)</f>
        <v/>
      </c>
      <c r="D1600" s="114" t="str">
        <f>IF('Data Entry'!D1605="","",'Data Entry'!D1605)</f>
        <v/>
      </c>
      <c r="E1600" s="111" t="str">
        <f>IF('Data Entry'!E1605="","",UPPER('Data Entry'!E1605))</f>
        <v/>
      </c>
      <c r="F1600" s="111"/>
      <c r="G1600" s="111" t="str">
        <f>IF('Data Entry'!F1605="","",UPPER('Data Entry'!F1605))</f>
        <v/>
      </c>
      <c r="H1600" s="111"/>
      <c r="I1600" s="111"/>
      <c r="J1600" s="111"/>
      <c r="K1600" s="111" t="str">
        <f>IF('Data Entry'!G1605="","",'Data Entry'!G1605)</f>
        <v/>
      </c>
      <c r="L1600" s="111" t="str">
        <f>IF('Data Entry'!H1605="","",'Data Entry'!H1605)</f>
        <v/>
      </c>
      <c r="M1600" s="111"/>
      <c r="N1600" s="111"/>
      <c r="O1600" s="111"/>
      <c r="P1600" s="111"/>
      <c r="Q1600" s="111"/>
      <c r="R1600" s="111"/>
      <c r="S1600" s="111"/>
      <c r="T1600" s="111"/>
      <c r="U1600" s="111"/>
      <c r="V1600" s="111"/>
      <c r="W1600" s="111"/>
      <c r="X1600" s="111"/>
      <c r="Y1600" s="111"/>
      <c r="Z1600" s="111"/>
      <c r="AA1600" s="111"/>
      <c r="AB1600" s="111"/>
      <c r="AC1600" s="111"/>
      <c r="AD1600" s="111"/>
      <c r="AE1600" s="112"/>
      <c r="AF1600" s="68" t="str">
        <f>IF(AK1600="","",IF(AK1600&gt;0,COUNT($AG$2:AG1600),""))</f>
        <v/>
      </c>
      <c r="AG1600" s="113">
        <f t="shared" si="771"/>
        <v>8</v>
      </c>
      <c r="AH1600" s="113" t="str">
        <f t="shared" si="772"/>
        <v/>
      </c>
      <c r="AI1600" s="113" t="str">
        <f t="shared" si="773"/>
        <v/>
      </c>
      <c r="AJ1600" s="113" t="str">
        <f t="shared" si="774"/>
        <v/>
      </c>
      <c r="AK1600" s="113" t="str">
        <f t="shared" si="775"/>
        <v/>
      </c>
      <c r="AL1600" s="113">
        <f t="shared" si="776"/>
        <v>0</v>
      </c>
      <c r="AM1600" s="113" t="str">
        <f t="shared" si="777"/>
        <v/>
      </c>
      <c r="AN1600" s="113">
        <f t="shared" si="778"/>
        <v>0</v>
      </c>
      <c r="AO1600" s="113">
        <f t="shared" si="779"/>
        <v>0</v>
      </c>
      <c r="AP1600" s="113">
        <f t="shared" si="780"/>
        <v>0</v>
      </c>
      <c r="AQ1600" s="113" t="str">
        <f t="shared" si="781"/>
        <v/>
      </c>
      <c r="AR1600" s="113" t="str">
        <f t="shared" si="782"/>
        <v/>
      </c>
      <c r="AS1600" s="113">
        <f t="shared" si="783"/>
        <v>0</v>
      </c>
      <c r="AT1600" s="113">
        <f t="shared" si="784"/>
        <v>0</v>
      </c>
      <c r="AU1600" s="113">
        <f t="shared" si="785"/>
        <v>0</v>
      </c>
      <c r="AV1600" s="113">
        <f t="shared" si="786"/>
        <v>0</v>
      </c>
      <c r="AX1600" s="68" t="str">
        <f>IF(BC1600="","",IF(BC1600&gt;0,COUNT($AY$2:AY1600),""))</f>
        <v/>
      </c>
      <c r="AY1600" s="113" t="str">
        <f t="shared" si="787"/>
        <v/>
      </c>
      <c r="AZ1600" s="113" t="str">
        <f t="shared" si="788"/>
        <v/>
      </c>
      <c r="BA1600" s="113" t="str">
        <f t="shared" si="789"/>
        <v/>
      </c>
      <c r="BB1600" s="113" t="str">
        <f t="shared" si="790"/>
        <v/>
      </c>
      <c r="BC1600" s="113" t="str">
        <f t="shared" si="791"/>
        <v/>
      </c>
      <c r="BD1600" s="113" t="str">
        <f t="shared" si="792"/>
        <v/>
      </c>
      <c r="BE1600" s="113" t="str">
        <f t="shared" si="793"/>
        <v/>
      </c>
      <c r="BF1600" s="113" t="str">
        <f t="shared" si="794"/>
        <v/>
      </c>
      <c r="BG1600" s="113" t="str">
        <f t="shared" si="795"/>
        <v/>
      </c>
      <c r="BH1600" s="113" t="str">
        <f t="shared" si="796"/>
        <v/>
      </c>
      <c r="BI1600" s="113" t="str">
        <f t="shared" si="797"/>
        <v/>
      </c>
      <c r="BJ1600" s="113" t="str">
        <f t="shared" si="798"/>
        <v/>
      </c>
      <c r="BK1600" s="113" t="str">
        <f t="shared" si="799"/>
        <v/>
      </c>
      <c r="BL1600" s="113" t="str">
        <f t="shared" si="800"/>
        <v/>
      </c>
      <c r="BM1600" s="113" t="str">
        <f t="shared" si="801"/>
        <v/>
      </c>
      <c r="BN1600" s="113" t="str">
        <f t="shared" si="802"/>
        <v/>
      </c>
    </row>
    <row r="1601" spans="1:66">
      <c r="A1601" s="111">
        <f>IF('Data Entry'!$H$4="","",'Data Entry'!$H$4)</f>
        <v>8</v>
      </c>
      <c r="B1601" s="111" t="str">
        <f>IF('Data Entry'!B1606="","",'Data Entry'!B1606)</f>
        <v/>
      </c>
      <c r="C1601" s="111" t="str">
        <f>IF('Data Entry'!C1606="","",'Data Entry'!C1606)</f>
        <v/>
      </c>
      <c r="D1601" s="114" t="str">
        <f>IF('Data Entry'!D1606="","",'Data Entry'!D1606)</f>
        <v/>
      </c>
      <c r="E1601" s="111" t="str">
        <f>IF('Data Entry'!E1606="","",UPPER('Data Entry'!E1606))</f>
        <v/>
      </c>
      <c r="F1601" s="111"/>
      <c r="G1601" s="111" t="str">
        <f>IF('Data Entry'!F1606="","",UPPER('Data Entry'!F1606))</f>
        <v/>
      </c>
      <c r="H1601" s="111"/>
      <c r="I1601" s="111"/>
      <c r="J1601" s="111"/>
      <c r="K1601" s="111" t="str">
        <f>IF('Data Entry'!G1606="","",'Data Entry'!G1606)</f>
        <v/>
      </c>
      <c r="L1601" s="111" t="str">
        <f>IF('Data Entry'!H1606="","",'Data Entry'!H1606)</f>
        <v/>
      </c>
      <c r="M1601" s="111"/>
      <c r="N1601" s="111"/>
      <c r="O1601" s="111"/>
      <c r="P1601" s="111"/>
      <c r="Q1601" s="111"/>
      <c r="R1601" s="111"/>
      <c r="S1601" s="111"/>
      <c r="T1601" s="111"/>
      <c r="U1601" s="111"/>
      <c r="V1601" s="111"/>
      <c r="W1601" s="111"/>
      <c r="X1601" s="111"/>
      <c r="Y1601" s="111"/>
      <c r="Z1601" s="111"/>
      <c r="AA1601" s="111"/>
      <c r="AB1601" s="111"/>
      <c r="AC1601" s="111"/>
      <c r="AD1601" s="111"/>
      <c r="AE1601" s="112"/>
      <c r="AF1601" s="68" t="str">
        <f>IF(AK1601="","",IF(AK1601&gt;0,COUNT($AG$2:AG1601),""))</f>
        <v/>
      </c>
      <c r="AG1601" s="113">
        <f t="shared" si="771"/>
        <v>8</v>
      </c>
      <c r="AH1601" s="113" t="str">
        <f t="shared" si="772"/>
        <v/>
      </c>
      <c r="AI1601" s="113" t="str">
        <f t="shared" si="773"/>
        <v/>
      </c>
      <c r="AJ1601" s="113" t="str">
        <f t="shared" si="774"/>
        <v/>
      </c>
      <c r="AK1601" s="113" t="str">
        <f t="shared" si="775"/>
        <v/>
      </c>
      <c r="AL1601" s="113">
        <f t="shared" si="776"/>
        <v>0</v>
      </c>
      <c r="AM1601" s="113" t="str">
        <f t="shared" si="777"/>
        <v/>
      </c>
      <c r="AN1601" s="113">
        <f t="shared" si="778"/>
        <v>0</v>
      </c>
      <c r="AO1601" s="113">
        <f t="shared" si="779"/>
        <v>0</v>
      </c>
      <c r="AP1601" s="113">
        <f t="shared" si="780"/>
        <v>0</v>
      </c>
      <c r="AQ1601" s="113" t="str">
        <f t="shared" si="781"/>
        <v/>
      </c>
      <c r="AR1601" s="113" t="str">
        <f t="shared" si="782"/>
        <v/>
      </c>
      <c r="AS1601" s="113">
        <f t="shared" si="783"/>
        <v>0</v>
      </c>
      <c r="AT1601" s="113">
        <f t="shared" si="784"/>
        <v>0</v>
      </c>
      <c r="AU1601" s="113">
        <f t="shared" si="785"/>
        <v>0</v>
      </c>
      <c r="AV1601" s="113">
        <f t="shared" si="786"/>
        <v>0</v>
      </c>
      <c r="AX1601" s="68" t="str">
        <f>IF(BC1601="","",IF(BC1601&gt;0,COUNT($AY$2:AY1601),""))</f>
        <v/>
      </c>
      <c r="AY1601" s="113" t="str">
        <f t="shared" si="787"/>
        <v/>
      </c>
      <c r="AZ1601" s="113" t="str">
        <f t="shared" si="788"/>
        <v/>
      </c>
      <c r="BA1601" s="113" t="str">
        <f t="shared" si="789"/>
        <v/>
      </c>
      <c r="BB1601" s="113" t="str">
        <f t="shared" si="790"/>
        <v/>
      </c>
      <c r="BC1601" s="113" t="str">
        <f t="shared" si="791"/>
        <v/>
      </c>
      <c r="BD1601" s="113" t="str">
        <f t="shared" si="792"/>
        <v/>
      </c>
      <c r="BE1601" s="113" t="str">
        <f t="shared" si="793"/>
        <v/>
      </c>
      <c r="BF1601" s="113" t="str">
        <f t="shared" si="794"/>
        <v/>
      </c>
      <c r="BG1601" s="113" t="str">
        <f t="shared" si="795"/>
        <v/>
      </c>
      <c r="BH1601" s="113" t="str">
        <f t="shared" si="796"/>
        <v/>
      </c>
      <c r="BI1601" s="113" t="str">
        <f t="shared" si="797"/>
        <v/>
      </c>
      <c r="BJ1601" s="113" t="str">
        <f t="shared" si="798"/>
        <v/>
      </c>
      <c r="BK1601" s="113" t="str">
        <f t="shared" si="799"/>
        <v/>
      </c>
      <c r="BL1601" s="113" t="str">
        <f t="shared" si="800"/>
        <v/>
      </c>
      <c r="BM1601" s="113" t="str">
        <f t="shared" si="801"/>
        <v/>
      </c>
      <c r="BN1601" s="113" t="str">
        <f t="shared" si="802"/>
        <v/>
      </c>
    </row>
    <row r="1602" spans="1:66">
      <c r="A1602" s="111">
        <f>IF('Data Entry'!$H$4="","",'Data Entry'!$H$4)</f>
        <v>8</v>
      </c>
      <c r="B1602" s="111" t="str">
        <f>IF('Data Entry'!B1607="","",'Data Entry'!B1607)</f>
        <v/>
      </c>
      <c r="C1602" s="111" t="str">
        <f>IF('Data Entry'!C1607="","",'Data Entry'!C1607)</f>
        <v/>
      </c>
      <c r="D1602" s="114" t="str">
        <f>IF('Data Entry'!D1607="","",'Data Entry'!D1607)</f>
        <v/>
      </c>
      <c r="E1602" s="111" t="str">
        <f>IF('Data Entry'!E1607="","",UPPER('Data Entry'!E1607))</f>
        <v/>
      </c>
      <c r="F1602" s="111"/>
      <c r="G1602" s="111" t="str">
        <f>IF('Data Entry'!F1607="","",UPPER('Data Entry'!F1607))</f>
        <v/>
      </c>
      <c r="H1602" s="111"/>
      <c r="I1602" s="111"/>
      <c r="J1602" s="111"/>
      <c r="K1602" s="111" t="str">
        <f>IF('Data Entry'!G1607="","",'Data Entry'!G1607)</f>
        <v/>
      </c>
      <c r="L1602" s="111" t="str">
        <f>IF('Data Entry'!H1607="","",'Data Entry'!H1607)</f>
        <v/>
      </c>
      <c r="M1602" s="111"/>
      <c r="N1602" s="111"/>
      <c r="O1602" s="111"/>
      <c r="P1602" s="111"/>
      <c r="Q1602" s="111"/>
      <c r="R1602" s="111"/>
      <c r="S1602" s="111"/>
      <c r="T1602" s="111"/>
      <c r="U1602" s="111"/>
      <c r="V1602" s="111"/>
      <c r="W1602" s="111"/>
      <c r="X1602" s="111"/>
      <c r="Y1602" s="111"/>
      <c r="Z1602" s="111"/>
      <c r="AA1602" s="111"/>
      <c r="AB1602" s="111"/>
      <c r="AC1602" s="111"/>
      <c r="AD1602" s="111"/>
      <c r="AE1602" s="112"/>
      <c r="AF1602" s="68" t="str">
        <f>IF(AK1602="","",IF(AK1602&gt;0,COUNT($AG$2:AG1602),""))</f>
        <v/>
      </c>
      <c r="AG1602" s="113">
        <f t="shared" si="771"/>
        <v>8</v>
      </c>
      <c r="AH1602" s="113" t="str">
        <f t="shared" si="772"/>
        <v/>
      </c>
      <c r="AI1602" s="113" t="str">
        <f t="shared" si="773"/>
        <v/>
      </c>
      <c r="AJ1602" s="113" t="str">
        <f t="shared" si="774"/>
        <v/>
      </c>
      <c r="AK1602" s="113" t="str">
        <f t="shared" si="775"/>
        <v/>
      </c>
      <c r="AL1602" s="113">
        <f t="shared" si="776"/>
        <v>0</v>
      </c>
      <c r="AM1602" s="113" t="str">
        <f t="shared" si="777"/>
        <v/>
      </c>
      <c r="AN1602" s="113">
        <f t="shared" si="778"/>
        <v>0</v>
      </c>
      <c r="AO1602" s="113">
        <f t="shared" si="779"/>
        <v>0</v>
      </c>
      <c r="AP1602" s="113">
        <f t="shared" si="780"/>
        <v>0</v>
      </c>
      <c r="AQ1602" s="113" t="str">
        <f t="shared" si="781"/>
        <v/>
      </c>
      <c r="AR1602" s="113" t="str">
        <f t="shared" si="782"/>
        <v/>
      </c>
      <c r="AS1602" s="113">
        <f t="shared" si="783"/>
        <v>0</v>
      </c>
      <c r="AT1602" s="113">
        <f t="shared" si="784"/>
        <v>0</v>
      </c>
      <c r="AU1602" s="113">
        <f t="shared" si="785"/>
        <v>0</v>
      </c>
      <c r="AV1602" s="113">
        <f t="shared" si="786"/>
        <v>0</v>
      </c>
      <c r="AX1602" s="68" t="str">
        <f>IF(BC1602="","",IF(BC1602&gt;0,COUNT($AY$2:AY1602),""))</f>
        <v/>
      </c>
      <c r="AY1602" s="113" t="str">
        <f t="shared" si="787"/>
        <v/>
      </c>
      <c r="AZ1602" s="113" t="str">
        <f t="shared" si="788"/>
        <v/>
      </c>
      <c r="BA1602" s="113" t="str">
        <f t="shared" si="789"/>
        <v/>
      </c>
      <c r="BB1602" s="113" t="str">
        <f t="shared" si="790"/>
        <v/>
      </c>
      <c r="BC1602" s="113" t="str">
        <f t="shared" si="791"/>
        <v/>
      </c>
      <c r="BD1602" s="113" t="str">
        <f t="shared" si="792"/>
        <v/>
      </c>
      <c r="BE1602" s="113" t="str">
        <f t="shared" si="793"/>
        <v/>
      </c>
      <c r="BF1602" s="113" t="str">
        <f t="shared" si="794"/>
        <v/>
      </c>
      <c r="BG1602" s="113" t="str">
        <f t="shared" si="795"/>
        <v/>
      </c>
      <c r="BH1602" s="113" t="str">
        <f t="shared" si="796"/>
        <v/>
      </c>
      <c r="BI1602" s="113" t="str">
        <f t="shared" si="797"/>
        <v/>
      </c>
      <c r="BJ1602" s="113" t="str">
        <f t="shared" si="798"/>
        <v/>
      </c>
      <c r="BK1602" s="113" t="str">
        <f t="shared" si="799"/>
        <v/>
      </c>
      <c r="BL1602" s="113" t="str">
        <f t="shared" si="800"/>
        <v/>
      </c>
      <c r="BM1602" s="113" t="str">
        <f t="shared" si="801"/>
        <v/>
      </c>
      <c r="BN1602" s="113" t="str">
        <f t="shared" si="802"/>
        <v/>
      </c>
    </row>
    <row r="1603" spans="1:66">
      <c r="A1603" s="111">
        <f>IF('Data Entry'!$H$4="","",'Data Entry'!$H$4)</f>
        <v>8</v>
      </c>
      <c r="B1603" s="111" t="str">
        <f>IF('Data Entry'!B1608="","",'Data Entry'!B1608)</f>
        <v/>
      </c>
      <c r="C1603" s="111" t="str">
        <f>IF('Data Entry'!C1608="","",'Data Entry'!C1608)</f>
        <v/>
      </c>
      <c r="D1603" s="114" t="str">
        <f>IF('Data Entry'!D1608="","",'Data Entry'!D1608)</f>
        <v/>
      </c>
      <c r="E1603" s="111" t="str">
        <f>IF('Data Entry'!E1608="","",UPPER('Data Entry'!E1608))</f>
        <v/>
      </c>
      <c r="F1603" s="111"/>
      <c r="G1603" s="111" t="str">
        <f>IF('Data Entry'!F1608="","",UPPER('Data Entry'!F1608))</f>
        <v/>
      </c>
      <c r="H1603" s="111"/>
      <c r="I1603" s="111"/>
      <c r="J1603" s="111"/>
      <c r="K1603" s="111" t="str">
        <f>IF('Data Entry'!G1608="","",'Data Entry'!G1608)</f>
        <v/>
      </c>
      <c r="L1603" s="111" t="str">
        <f>IF('Data Entry'!H1608="","",'Data Entry'!H1608)</f>
        <v/>
      </c>
      <c r="M1603" s="111"/>
      <c r="N1603" s="111"/>
      <c r="O1603" s="111"/>
      <c r="P1603" s="111"/>
      <c r="Q1603" s="111"/>
      <c r="R1603" s="111"/>
      <c r="S1603" s="111"/>
      <c r="T1603" s="111"/>
      <c r="U1603" s="111"/>
      <c r="V1603" s="111"/>
      <c r="W1603" s="111"/>
      <c r="X1603" s="111"/>
      <c r="Y1603" s="111"/>
      <c r="Z1603" s="111"/>
      <c r="AA1603" s="111"/>
      <c r="AB1603" s="111"/>
      <c r="AC1603" s="111"/>
      <c r="AD1603" s="111"/>
      <c r="AE1603" s="112"/>
      <c r="AF1603" s="68" t="str">
        <f>IF(AK1603="","",IF(AK1603&gt;0,COUNT($AG$2:AG1603),""))</f>
        <v/>
      </c>
      <c r="AG1603" s="113">
        <f t="shared" ref="AG1603:AG1666" si="803">IF(AND($AJ$1=8,$A1603=8),A1603,"")</f>
        <v>8</v>
      </c>
      <c r="AH1603" s="113" t="str">
        <f t="shared" ref="AH1603:AH1666" si="804">IF(AND($AJ$1=8,$A1603=8),B1603,"")</f>
        <v/>
      </c>
      <c r="AI1603" s="113" t="str">
        <f t="shared" ref="AI1603:AI1666" si="805">IF(AND($AJ$1=8,$A1603=8),C1603,"")</f>
        <v/>
      </c>
      <c r="AJ1603" s="113" t="str">
        <f t="shared" ref="AJ1603:AJ1666" si="806">IF(AND($AJ$1=8,$A1603=8),D1603,"")</f>
        <v/>
      </c>
      <c r="AK1603" s="113" t="str">
        <f t="shared" ref="AK1603:AK1666" si="807">IF(AND($AJ$1=8,$A1603=8),E1603,"")</f>
        <v/>
      </c>
      <c r="AL1603" s="113">
        <f t="shared" ref="AL1603:AL1666" si="808">IF(AND($AJ$1=8,$A1603=8),F1603,"")</f>
        <v>0</v>
      </c>
      <c r="AM1603" s="113" t="str">
        <f t="shared" ref="AM1603:AM1666" si="809">IF(AND($AJ$1=8,$A1603=8),G1603,"")</f>
        <v/>
      </c>
      <c r="AN1603" s="113">
        <f t="shared" ref="AN1603:AN1666" si="810">IF(AND($AJ$1=8,$A1603=8),H1603,"")</f>
        <v>0</v>
      </c>
      <c r="AO1603" s="113">
        <f t="shared" ref="AO1603:AO1666" si="811">IF(AND($AJ$1=8,$A1603=8),I1603,"")</f>
        <v>0</v>
      </c>
      <c r="AP1603" s="113">
        <f t="shared" ref="AP1603:AP1666" si="812">IF(AND($AJ$1=8,$A1603=8),J1603,"")</f>
        <v>0</v>
      </c>
      <c r="AQ1603" s="113" t="str">
        <f t="shared" ref="AQ1603:AQ1666" si="813">IF(AND($AJ$1=8,$A1603=8),K1603,"")</f>
        <v/>
      </c>
      <c r="AR1603" s="113" t="str">
        <f t="shared" ref="AR1603:AR1666" si="814">IF(AND($AJ$1=8,$A1603=8),L1603,"")</f>
        <v/>
      </c>
      <c r="AS1603" s="113">
        <f t="shared" ref="AS1603:AS1666" si="815">IF(AND($AJ$1=8,$A1603=8),M1603,"")</f>
        <v>0</v>
      </c>
      <c r="AT1603" s="113">
        <f t="shared" ref="AT1603:AT1666" si="816">IF(AND($AJ$1=8,$A1603=8),N1603,"")</f>
        <v>0</v>
      </c>
      <c r="AU1603" s="113">
        <f t="shared" ref="AU1603:AU1666" si="817">IF(AND($AJ$1=8,$A1603=8),O1603,"")</f>
        <v>0</v>
      </c>
      <c r="AV1603" s="113">
        <f t="shared" ref="AV1603:AV1666" si="818">IF(AND($AJ$1=8,$A1603=8),P1603,"")</f>
        <v>0</v>
      </c>
      <c r="AX1603" s="68" t="str">
        <f>IF(BC1603="","",IF(BC1603&gt;0,COUNT($AY$2:AY1603),""))</f>
        <v/>
      </c>
      <c r="AY1603" s="113" t="str">
        <f t="shared" ref="AY1603:AY1666" si="819">IF(AND($BB$1=8,$A1603=8,$BC$1=B1603),A1603,"")</f>
        <v/>
      </c>
      <c r="AZ1603" s="113" t="str">
        <f t="shared" ref="AZ1603:AZ1666" si="820">IF(AND($BB$1=8,$A1603=8,$BC$1=$B1603),B1603,"")</f>
        <v/>
      </c>
      <c r="BA1603" s="113" t="str">
        <f t="shared" ref="BA1603:BA1666" si="821">IF(AND($BB$1=8,$A1603=8,$BC$1=$B1603),C1603,"")</f>
        <v/>
      </c>
      <c r="BB1603" s="113" t="str">
        <f t="shared" ref="BB1603:BB1666" si="822">IF(AND($BB$1=8,$A1603=8,$BC$1=$B1603),D1603,"")</f>
        <v/>
      </c>
      <c r="BC1603" s="113" t="str">
        <f t="shared" ref="BC1603:BC1666" si="823">IF(AND($BB$1=8,$A1603=8,$BC$1=$B1603),E1603,"")</f>
        <v/>
      </c>
      <c r="BD1603" s="113" t="str">
        <f t="shared" ref="BD1603:BD1666" si="824">IF(AND($BB$1=8,$A1603=8,$BC$1=$B1603),F1603,"")</f>
        <v/>
      </c>
      <c r="BE1603" s="113" t="str">
        <f t="shared" ref="BE1603:BE1666" si="825">IF(AND($BB$1=8,$A1603=8,$BC$1=$B1603),G1603,"")</f>
        <v/>
      </c>
      <c r="BF1603" s="113" t="str">
        <f t="shared" ref="BF1603:BF1666" si="826">IF(AND($BB$1=8,$A1603=8,$BC$1=$B1603),H1603,"")</f>
        <v/>
      </c>
      <c r="BG1603" s="113" t="str">
        <f t="shared" ref="BG1603:BG1666" si="827">IF(AND($BB$1=8,$A1603=8,$BC$1=$B1603),I1603,"")</f>
        <v/>
      </c>
      <c r="BH1603" s="113" t="str">
        <f t="shared" ref="BH1603:BH1666" si="828">IF(AND($BB$1=8,$A1603=8,$BC$1=$B1603),J1603,"")</f>
        <v/>
      </c>
      <c r="BI1603" s="113" t="str">
        <f t="shared" ref="BI1603:BI1666" si="829">IF(AND($BB$1=8,$A1603=8,$BC$1=$B1603),K1603,"")</f>
        <v/>
      </c>
      <c r="BJ1603" s="113" t="str">
        <f t="shared" ref="BJ1603:BJ1666" si="830">IF(AND($BB$1=8,$A1603=8,$BC$1=$B1603),L1603,"")</f>
        <v/>
      </c>
      <c r="BK1603" s="113" t="str">
        <f t="shared" ref="BK1603:BK1666" si="831">IF(AND($BB$1=8,$A1603=8,$BC$1=$B1603),M1603,"")</f>
        <v/>
      </c>
      <c r="BL1603" s="113" t="str">
        <f t="shared" ref="BL1603:BL1666" si="832">IF(AND($BB$1=8,$A1603=8,$BC$1=$B1603),N1603,"")</f>
        <v/>
      </c>
      <c r="BM1603" s="113" t="str">
        <f t="shared" ref="BM1603:BM1666" si="833">IF(AND($BB$1=8,$A1603=8,$BC$1=$B1603),O1603,"")</f>
        <v/>
      </c>
      <c r="BN1603" s="113" t="str">
        <f t="shared" ref="BN1603:BN1666" si="834">IF(AND($BB$1=8,$A1603=8,$BC$1=$B1603),P1603,"")</f>
        <v/>
      </c>
    </row>
    <row r="1604" spans="1:66">
      <c r="A1604" s="111">
        <f>IF('Data Entry'!$H$4="","",'Data Entry'!$H$4)</f>
        <v>8</v>
      </c>
      <c r="B1604" s="111" t="str">
        <f>IF('Data Entry'!B1609="","",'Data Entry'!B1609)</f>
        <v/>
      </c>
      <c r="C1604" s="111" t="str">
        <f>IF('Data Entry'!C1609="","",'Data Entry'!C1609)</f>
        <v/>
      </c>
      <c r="D1604" s="114" t="str">
        <f>IF('Data Entry'!D1609="","",'Data Entry'!D1609)</f>
        <v/>
      </c>
      <c r="E1604" s="111" t="str">
        <f>IF('Data Entry'!E1609="","",UPPER('Data Entry'!E1609))</f>
        <v/>
      </c>
      <c r="F1604" s="111"/>
      <c r="G1604" s="111" t="str">
        <f>IF('Data Entry'!F1609="","",UPPER('Data Entry'!F1609))</f>
        <v/>
      </c>
      <c r="H1604" s="111"/>
      <c r="I1604" s="111"/>
      <c r="J1604" s="111"/>
      <c r="K1604" s="111" t="str">
        <f>IF('Data Entry'!G1609="","",'Data Entry'!G1609)</f>
        <v/>
      </c>
      <c r="L1604" s="111" t="str">
        <f>IF('Data Entry'!H1609="","",'Data Entry'!H1609)</f>
        <v/>
      </c>
      <c r="M1604" s="111"/>
      <c r="N1604" s="111"/>
      <c r="O1604" s="111"/>
      <c r="P1604" s="111"/>
      <c r="Q1604" s="111"/>
      <c r="R1604" s="111"/>
      <c r="S1604" s="111"/>
      <c r="T1604" s="111"/>
      <c r="U1604" s="111"/>
      <c r="V1604" s="111"/>
      <c r="W1604" s="111"/>
      <c r="X1604" s="111"/>
      <c r="Y1604" s="111"/>
      <c r="Z1604" s="111"/>
      <c r="AA1604" s="111"/>
      <c r="AB1604" s="111"/>
      <c r="AC1604" s="111"/>
      <c r="AD1604" s="111"/>
      <c r="AE1604" s="112"/>
      <c r="AF1604" s="68" t="str">
        <f>IF(AK1604="","",IF(AK1604&gt;0,COUNT($AG$2:AG1604),""))</f>
        <v/>
      </c>
      <c r="AG1604" s="113">
        <f t="shared" si="803"/>
        <v>8</v>
      </c>
      <c r="AH1604" s="113" t="str">
        <f t="shared" si="804"/>
        <v/>
      </c>
      <c r="AI1604" s="113" t="str">
        <f t="shared" si="805"/>
        <v/>
      </c>
      <c r="AJ1604" s="113" t="str">
        <f t="shared" si="806"/>
        <v/>
      </c>
      <c r="AK1604" s="113" t="str">
        <f t="shared" si="807"/>
        <v/>
      </c>
      <c r="AL1604" s="113">
        <f t="shared" si="808"/>
        <v>0</v>
      </c>
      <c r="AM1604" s="113" t="str">
        <f t="shared" si="809"/>
        <v/>
      </c>
      <c r="AN1604" s="113">
        <f t="shared" si="810"/>
        <v>0</v>
      </c>
      <c r="AO1604" s="113">
        <f t="shared" si="811"/>
        <v>0</v>
      </c>
      <c r="AP1604" s="113">
        <f t="shared" si="812"/>
        <v>0</v>
      </c>
      <c r="AQ1604" s="113" t="str">
        <f t="shared" si="813"/>
        <v/>
      </c>
      <c r="AR1604" s="113" t="str">
        <f t="shared" si="814"/>
        <v/>
      </c>
      <c r="AS1604" s="113">
        <f t="shared" si="815"/>
        <v>0</v>
      </c>
      <c r="AT1604" s="113">
        <f t="shared" si="816"/>
        <v>0</v>
      </c>
      <c r="AU1604" s="113">
        <f t="shared" si="817"/>
        <v>0</v>
      </c>
      <c r="AV1604" s="113">
        <f t="shared" si="818"/>
        <v>0</v>
      </c>
      <c r="AX1604" s="68" t="str">
        <f>IF(BC1604="","",IF(BC1604&gt;0,COUNT($AY$2:AY1604),""))</f>
        <v/>
      </c>
      <c r="AY1604" s="113" t="str">
        <f t="shared" si="819"/>
        <v/>
      </c>
      <c r="AZ1604" s="113" t="str">
        <f t="shared" si="820"/>
        <v/>
      </c>
      <c r="BA1604" s="113" t="str">
        <f t="shared" si="821"/>
        <v/>
      </c>
      <c r="BB1604" s="113" t="str">
        <f t="shared" si="822"/>
        <v/>
      </c>
      <c r="BC1604" s="113" t="str">
        <f t="shared" si="823"/>
        <v/>
      </c>
      <c r="BD1604" s="113" t="str">
        <f t="shared" si="824"/>
        <v/>
      </c>
      <c r="BE1604" s="113" t="str">
        <f t="shared" si="825"/>
        <v/>
      </c>
      <c r="BF1604" s="113" t="str">
        <f t="shared" si="826"/>
        <v/>
      </c>
      <c r="BG1604" s="113" t="str">
        <f t="shared" si="827"/>
        <v/>
      </c>
      <c r="BH1604" s="113" t="str">
        <f t="shared" si="828"/>
        <v/>
      </c>
      <c r="BI1604" s="113" t="str">
        <f t="shared" si="829"/>
        <v/>
      </c>
      <c r="BJ1604" s="113" t="str">
        <f t="shared" si="830"/>
        <v/>
      </c>
      <c r="BK1604" s="113" t="str">
        <f t="shared" si="831"/>
        <v/>
      </c>
      <c r="BL1604" s="113" t="str">
        <f t="shared" si="832"/>
        <v/>
      </c>
      <c r="BM1604" s="113" t="str">
        <f t="shared" si="833"/>
        <v/>
      </c>
      <c r="BN1604" s="113" t="str">
        <f t="shared" si="834"/>
        <v/>
      </c>
    </row>
    <row r="1605" spans="1:66">
      <c r="A1605" s="111">
        <f>IF('Data Entry'!$H$4="","",'Data Entry'!$H$4)</f>
        <v>8</v>
      </c>
      <c r="B1605" s="111" t="str">
        <f>IF('Data Entry'!B1610="","",'Data Entry'!B1610)</f>
        <v/>
      </c>
      <c r="C1605" s="111" t="str">
        <f>IF('Data Entry'!C1610="","",'Data Entry'!C1610)</f>
        <v/>
      </c>
      <c r="D1605" s="114" t="str">
        <f>IF('Data Entry'!D1610="","",'Data Entry'!D1610)</f>
        <v/>
      </c>
      <c r="E1605" s="111" t="str">
        <f>IF('Data Entry'!E1610="","",UPPER('Data Entry'!E1610))</f>
        <v/>
      </c>
      <c r="F1605" s="111"/>
      <c r="G1605" s="111" t="str">
        <f>IF('Data Entry'!F1610="","",UPPER('Data Entry'!F1610))</f>
        <v/>
      </c>
      <c r="H1605" s="111"/>
      <c r="I1605" s="111"/>
      <c r="J1605" s="111"/>
      <c r="K1605" s="111" t="str">
        <f>IF('Data Entry'!G1610="","",'Data Entry'!G1610)</f>
        <v/>
      </c>
      <c r="L1605" s="111" t="str">
        <f>IF('Data Entry'!H1610="","",'Data Entry'!H1610)</f>
        <v/>
      </c>
      <c r="M1605" s="111"/>
      <c r="N1605" s="111"/>
      <c r="O1605" s="111"/>
      <c r="P1605" s="111"/>
      <c r="Q1605" s="111"/>
      <c r="R1605" s="111"/>
      <c r="S1605" s="111"/>
      <c r="T1605" s="111"/>
      <c r="U1605" s="111"/>
      <c r="V1605" s="111"/>
      <c r="W1605" s="111"/>
      <c r="X1605" s="111"/>
      <c r="Y1605" s="111"/>
      <c r="Z1605" s="111"/>
      <c r="AA1605" s="111"/>
      <c r="AB1605" s="111"/>
      <c r="AC1605" s="111"/>
      <c r="AD1605" s="111"/>
      <c r="AE1605" s="112"/>
      <c r="AF1605" s="68" t="str">
        <f>IF(AK1605="","",IF(AK1605&gt;0,COUNT($AG$2:AG1605),""))</f>
        <v/>
      </c>
      <c r="AG1605" s="113">
        <f t="shared" si="803"/>
        <v>8</v>
      </c>
      <c r="AH1605" s="113" t="str">
        <f t="shared" si="804"/>
        <v/>
      </c>
      <c r="AI1605" s="113" t="str">
        <f t="shared" si="805"/>
        <v/>
      </c>
      <c r="AJ1605" s="113" t="str">
        <f t="shared" si="806"/>
        <v/>
      </c>
      <c r="AK1605" s="113" t="str">
        <f t="shared" si="807"/>
        <v/>
      </c>
      <c r="AL1605" s="113">
        <f t="shared" si="808"/>
        <v>0</v>
      </c>
      <c r="AM1605" s="113" t="str">
        <f t="shared" si="809"/>
        <v/>
      </c>
      <c r="AN1605" s="113">
        <f t="shared" si="810"/>
        <v>0</v>
      </c>
      <c r="AO1605" s="113">
        <f t="shared" si="811"/>
        <v>0</v>
      </c>
      <c r="AP1605" s="113">
        <f t="shared" si="812"/>
        <v>0</v>
      </c>
      <c r="AQ1605" s="113" t="str">
        <f t="shared" si="813"/>
        <v/>
      </c>
      <c r="AR1605" s="113" t="str">
        <f t="shared" si="814"/>
        <v/>
      </c>
      <c r="AS1605" s="113">
        <f t="shared" si="815"/>
        <v>0</v>
      </c>
      <c r="AT1605" s="113">
        <f t="shared" si="816"/>
        <v>0</v>
      </c>
      <c r="AU1605" s="113">
        <f t="shared" si="817"/>
        <v>0</v>
      </c>
      <c r="AV1605" s="113">
        <f t="shared" si="818"/>
        <v>0</v>
      </c>
      <c r="AX1605" s="68" t="str">
        <f>IF(BC1605="","",IF(BC1605&gt;0,COUNT($AY$2:AY1605),""))</f>
        <v/>
      </c>
      <c r="AY1605" s="113" t="str">
        <f t="shared" si="819"/>
        <v/>
      </c>
      <c r="AZ1605" s="113" t="str">
        <f t="shared" si="820"/>
        <v/>
      </c>
      <c r="BA1605" s="113" t="str">
        <f t="shared" si="821"/>
        <v/>
      </c>
      <c r="BB1605" s="113" t="str">
        <f t="shared" si="822"/>
        <v/>
      </c>
      <c r="BC1605" s="113" t="str">
        <f t="shared" si="823"/>
        <v/>
      </c>
      <c r="BD1605" s="113" t="str">
        <f t="shared" si="824"/>
        <v/>
      </c>
      <c r="BE1605" s="113" t="str">
        <f t="shared" si="825"/>
        <v/>
      </c>
      <c r="BF1605" s="113" t="str">
        <f t="shared" si="826"/>
        <v/>
      </c>
      <c r="BG1605" s="113" t="str">
        <f t="shared" si="827"/>
        <v/>
      </c>
      <c r="BH1605" s="113" t="str">
        <f t="shared" si="828"/>
        <v/>
      </c>
      <c r="BI1605" s="113" t="str">
        <f t="shared" si="829"/>
        <v/>
      </c>
      <c r="BJ1605" s="113" t="str">
        <f t="shared" si="830"/>
        <v/>
      </c>
      <c r="BK1605" s="113" t="str">
        <f t="shared" si="831"/>
        <v/>
      </c>
      <c r="BL1605" s="113" t="str">
        <f t="shared" si="832"/>
        <v/>
      </c>
      <c r="BM1605" s="113" t="str">
        <f t="shared" si="833"/>
        <v/>
      </c>
      <c r="BN1605" s="113" t="str">
        <f t="shared" si="834"/>
        <v/>
      </c>
    </row>
    <row r="1606" spans="1:66">
      <c r="A1606" s="111">
        <f>IF('Data Entry'!$H$4="","",'Data Entry'!$H$4)</f>
        <v>8</v>
      </c>
      <c r="B1606" s="111" t="str">
        <f>IF('Data Entry'!B1611="","",'Data Entry'!B1611)</f>
        <v/>
      </c>
      <c r="C1606" s="111" t="str">
        <f>IF('Data Entry'!C1611="","",'Data Entry'!C1611)</f>
        <v/>
      </c>
      <c r="D1606" s="114" t="str">
        <f>IF('Data Entry'!D1611="","",'Data Entry'!D1611)</f>
        <v/>
      </c>
      <c r="E1606" s="111" t="str">
        <f>IF('Data Entry'!E1611="","",UPPER('Data Entry'!E1611))</f>
        <v/>
      </c>
      <c r="F1606" s="111"/>
      <c r="G1606" s="111" t="str">
        <f>IF('Data Entry'!F1611="","",UPPER('Data Entry'!F1611))</f>
        <v/>
      </c>
      <c r="H1606" s="111"/>
      <c r="I1606" s="111"/>
      <c r="J1606" s="111"/>
      <c r="K1606" s="111" t="str">
        <f>IF('Data Entry'!G1611="","",'Data Entry'!G1611)</f>
        <v/>
      </c>
      <c r="L1606" s="111" t="str">
        <f>IF('Data Entry'!H1611="","",'Data Entry'!H1611)</f>
        <v/>
      </c>
      <c r="M1606" s="111"/>
      <c r="N1606" s="111"/>
      <c r="O1606" s="111"/>
      <c r="P1606" s="111"/>
      <c r="Q1606" s="111"/>
      <c r="R1606" s="111"/>
      <c r="S1606" s="111"/>
      <c r="T1606" s="111"/>
      <c r="U1606" s="111"/>
      <c r="V1606" s="111"/>
      <c r="W1606" s="111"/>
      <c r="X1606" s="111"/>
      <c r="Y1606" s="111"/>
      <c r="Z1606" s="111"/>
      <c r="AA1606" s="111"/>
      <c r="AB1606" s="111"/>
      <c r="AC1606" s="111"/>
      <c r="AD1606" s="111"/>
      <c r="AE1606" s="112"/>
      <c r="AF1606" s="68" t="str">
        <f>IF(AK1606="","",IF(AK1606&gt;0,COUNT($AG$2:AG1606),""))</f>
        <v/>
      </c>
      <c r="AG1606" s="113">
        <f t="shared" si="803"/>
        <v>8</v>
      </c>
      <c r="AH1606" s="113" t="str">
        <f t="shared" si="804"/>
        <v/>
      </c>
      <c r="AI1606" s="113" t="str">
        <f t="shared" si="805"/>
        <v/>
      </c>
      <c r="AJ1606" s="113" t="str">
        <f t="shared" si="806"/>
        <v/>
      </c>
      <c r="AK1606" s="113" t="str">
        <f t="shared" si="807"/>
        <v/>
      </c>
      <c r="AL1606" s="113">
        <f t="shared" si="808"/>
        <v>0</v>
      </c>
      <c r="AM1606" s="113" t="str">
        <f t="shared" si="809"/>
        <v/>
      </c>
      <c r="AN1606" s="113">
        <f t="shared" si="810"/>
        <v>0</v>
      </c>
      <c r="AO1606" s="113">
        <f t="shared" si="811"/>
        <v>0</v>
      </c>
      <c r="AP1606" s="113">
        <f t="shared" si="812"/>
        <v>0</v>
      </c>
      <c r="AQ1606" s="113" t="str">
        <f t="shared" si="813"/>
        <v/>
      </c>
      <c r="AR1606" s="113" t="str">
        <f t="shared" si="814"/>
        <v/>
      </c>
      <c r="AS1606" s="113">
        <f t="shared" si="815"/>
        <v>0</v>
      </c>
      <c r="AT1606" s="113">
        <f t="shared" si="816"/>
        <v>0</v>
      </c>
      <c r="AU1606" s="113">
        <f t="shared" si="817"/>
        <v>0</v>
      </c>
      <c r="AV1606" s="113">
        <f t="shared" si="818"/>
        <v>0</v>
      </c>
      <c r="AX1606" s="68" t="str">
        <f>IF(BC1606="","",IF(BC1606&gt;0,COUNT($AY$2:AY1606),""))</f>
        <v/>
      </c>
      <c r="AY1606" s="113" t="str">
        <f t="shared" si="819"/>
        <v/>
      </c>
      <c r="AZ1606" s="113" t="str">
        <f t="shared" si="820"/>
        <v/>
      </c>
      <c r="BA1606" s="113" t="str">
        <f t="shared" si="821"/>
        <v/>
      </c>
      <c r="BB1606" s="113" t="str">
        <f t="shared" si="822"/>
        <v/>
      </c>
      <c r="BC1606" s="113" t="str">
        <f t="shared" si="823"/>
        <v/>
      </c>
      <c r="BD1606" s="113" t="str">
        <f t="shared" si="824"/>
        <v/>
      </c>
      <c r="BE1606" s="113" t="str">
        <f t="shared" si="825"/>
        <v/>
      </c>
      <c r="BF1606" s="113" t="str">
        <f t="shared" si="826"/>
        <v/>
      </c>
      <c r="BG1606" s="113" t="str">
        <f t="shared" si="827"/>
        <v/>
      </c>
      <c r="BH1606" s="113" t="str">
        <f t="shared" si="828"/>
        <v/>
      </c>
      <c r="BI1606" s="113" t="str">
        <f t="shared" si="829"/>
        <v/>
      </c>
      <c r="BJ1606" s="113" t="str">
        <f t="shared" si="830"/>
        <v/>
      </c>
      <c r="BK1606" s="113" t="str">
        <f t="shared" si="831"/>
        <v/>
      </c>
      <c r="BL1606" s="113" t="str">
        <f t="shared" si="832"/>
        <v/>
      </c>
      <c r="BM1606" s="113" t="str">
        <f t="shared" si="833"/>
        <v/>
      </c>
      <c r="BN1606" s="113" t="str">
        <f t="shared" si="834"/>
        <v/>
      </c>
    </row>
    <row r="1607" spans="1:66">
      <c r="A1607" s="111">
        <f>IF('Data Entry'!$H$4="","",'Data Entry'!$H$4)</f>
        <v>8</v>
      </c>
      <c r="B1607" s="111" t="str">
        <f>IF('Data Entry'!B1612="","",'Data Entry'!B1612)</f>
        <v/>
      </c>
      <c r="C1607" s="111" t="str">
        <f>IF('Data Entry'!C1612="","",'Data Entry'!C1612)</f>
        <v/>
      </c>
      <c r="D1607" s="114" t="str">
        <f>IF('Data Entry'!D1612="","",'Data Entry'!D1612)</f>
        <v/>
      </c>
      <c r="E1607" s="111" t="str">
        <f>IF('Data Entry'!E1612="","",UPPER('Data Entry'!E1612))</f>
        <v/>
      </c>
      <c r="F1607" s="111"/>
      <c r="G1607" s="111" t="str">
        <f>IF('Data Entry'!F1612="","",UPPER('Data Entry'!F1612))</f>
        <v/>
      </c>
      <c r="H1607" s="111"/>
      <c r="I1607" s="111"/>
      <c r="J1607" s="111"/>
      <c r="K1607" s="111" t="str">
        <f>IF('Data Entry'!G1612="","",'Data Entry'!G1612)</f>
        <v/>
      </c>
      <c r="L1607" s="111" t="str">
        <f>IF('Data Entry'!H1612="","",'Data Entry'!H1612)</f>
        <v/>
      </c>
      <c r="M1607" s="111"/>
      <c r="N1607" s="111"/>
      <c r="O1607" s="111"/>
      <c r="P1607" s="111"/>
      <c r="Q1607" s="111"/>
      <c r="R1607" s="111"/>
      <c r="S1607" s="111"/>
      <c r="T1607" s="111"/>
      <c r="U1607" s="111"/>
      <c r="V1607" s="111"/>
      <c r="W1607" s="111"/>
      <c r="X1607" s="111"/>
      <c r="Y1607" s="111"/>
      <c r="Z1607" s="111"/>
      <c r="AA1607" s="111"/>
      <c r="AB1607" s="111"/>
      <c r="AC1607" s="111"/>
      <c r="AD1607" s="111"/>
      <c r="AE1607" s="112"/>
      <c r="AF1607" s="68" t="str">
        <f>IF(AK1607="","",IF(AK1607&gt;0,COUNT($AG$2:AG1607),""))</f>
        <v/>
      </c>
      <c r="AG1607" s="113">
        <f t="shared" si="803"/>
        <v>8</v>
      </c>
      <c r="AH1607" s="113" t="str">
        <f t="shared" si="804"/>
        <v/>
      </c>
      <c r="AI1607" s="113" t="str">
        <f t="shared" si="805"/>
        <v/>
      </c>
      <c r="AJ1607" s="113" t="str">
        <f t="shared" si="806"/>
        <v/>
      </c>
      <c r="AK1607" s="113" t="str">
        <f t="shared" si="807"/>
        <v/>
      </c>
      <c r="AL1607" s="113">
        <f t="shared" si="808"/>
        <v>0</v>
      </c>
      <c r="AM1607" s="113" t="str">
        <f t="shared" si="809"/>
        <v/>
      </c>
      <c r="AN1607" s="113">
        <f t="shared" si="810"/>
        <v>0</v>
      </c>
      <c r="AO1607" s="113">
        <f t="shared" si="811"/>
        <v>0</v>
      </c>
      <c r="AP1607" s="113">
        <f t="shared" si="812"/>
        <v>0</v>
      </c>
      <c r="AQ1607" s="113" t="str">
        <f t="shared" si="813"/>
        <v/>
      </c>
      <c r="AR1607" s="113" t="str">
        <f t="shared" si="814"/>
        <v/>
      </c>
      <c r="AS1607" s="113">
        <f t="shared" si="815"/>
        <v>0</v>
      </c>
      <c r="AT1607" s="113">
        <f t="shared" si="816"/>
        <v>0</v>
      </c>
      <c r="AU1607" s="113">
        <f t="shared" si="817"/>
        <v>0</v>
      </c>
      <c r="AV1607" s="113">
        <f t="shared" si="818"/>
        <v>0</v>
      </c>
      <c r="AX1607" s="68" t="str">
        <f>IF(BC1607="","",IF(BC1607&gt;0,COUNT($AY$2:AY1607),""))</f>
        <v/>
      </c>
      <c r="AY1607" s="113" t="str">
        <f t="shared" si="819"/>
        <v/>
      </c>
      <c r="AZ1607" s="113" t="str">
        <f t="shared" si="820"/>
        <v/>
      </c>
      <c r="BA1607" s="113" t="str">
        <f t="shared" si="821"/>
        <v/>
      </c>
      <c r="BB1607" s="113" t="str">
        <f t="shared" si="822"/>
        <v/>
      </c>
      <c r="BC1607" s="113" t="str">
        <f t="shared" si="823"/>
        <v/>
      </c>
      <c r="BD1607" s="113" t="str">
        <f t="shared" si="824"/>
        <v/>
      </c>
      <c r="BE1607" s="113" t="str">
        <f t="shared" si="825"/>
        <v/>
      </c>
      <c r="BF1607" s="113" t="str">
        <f t="shared" si="826"/>
        <v/>
      </c>
      <c r="BG1607" s="113" t="str">
        <f t="shared" si="827"/>
        <v/>
      </c>
      <c r="BH1607" s="113" t="str">
        <f t="shared" si="828"/>
        <v/>
      </c>
      <c r="BI1607" s="113" t="str">
        <f t="shared" si="829"/>
        <v/>
      </c>
      <c r="BJ1607" s="113" t="str">
        <f t="shared" si="830"/>
        <v/>
      </c>
      <c r="BK1607" s="113" t="str">
        <f t="shared" si="831"/>
        <v/>
      </c>
      <c r="BL1607" s="113" t="str">
        <f t="shared" si="832"/>
        <v/>
      </c>
      <c r="BM1607" s="113" t="str">
        <f t="shared" si="833"/>
        <v/>
      </c>
      <c r="BN1607" s="113" t="str">
        <f t="shared" si="834"/>
        <v/>
      </c>
    </row>
    <row r="1608" spans="1:66">
      <c r="A1608" s="111">
        <f>IF('Data Entry'!$H$4="","",'Data Entry'!$H$4)</f>
        <v>8</v>
      </c>
      <c r="B1608" s="111" t="str">
        <f>IF('Data Entry'!B1613="","",'Data Entry'!B1613)</f>
        <v/>
      </c>
      <c r="C1608" s="111" t="str">
        <f>IF('Data Entry'!C1613="","",'Data Entry'!C1613)</f>
        <v/>
      </c>
      <c r="D1608" s="114" t="str">
        <f>IF('Data Entry'!D1613="","",'Data Entry'!D1613)</f>
        <v/>
      </c>
      <c r="E1608" s="111" t="str">
        <f>IF('Data Entry'!E1613="","",UPPER('Data Entry'!E1613))</f>
        <v/>
      </c>
      <c r="F1608" s="111"/>
      <c r="G1608" s="111" t="str">
        <f>IF('Data Entry'!F1613="","",UPPER('Data Entry'!F1613))</f>
        <v/>
      </c>
      <c r="H1608" s="111"/>
      <c r="I1608" s="111"/>
      <c r="J1608" s="111"/>
      <c r="K1608" s="111" t="str">
        <f>IF('Data Entry'!G1613="","",'Data Entry'!G1613)</f>
        <v/>
      </c>
      <c r="L1608" s="111" t="str">
        <f>IF('Data Entry'!H1613="","",'Data Entry'!H1613)</f>
        <v/>
      </c>
      <c r="M1608" s="111"/>
      <c r="N1608" s="111"/>
      <c r="O1608" s="111"/>
      <c r="P1608" s="111"/>
      <c r="Q1608" s="111"/>
      <c r="R1608" s="111"/>
      <c r="S1608" s="111"/>
      <c r="T1608" s="111"/>
      <c r="U1608" s="111"/>
      <c r="V1608" s="111"/>
      <c r="W1608" s="111"/>
      <c r="X1608" s="111"/>
      <c r="Y1608" s="111"/>
      <c r="Z1608" s="111"/>
      <c r="AA1608" s="111"/>
      <c r="AB1608" s="111"/>
      <c r="AC1608" s="111"/>
      <c r="AD1608" s="111"/>
      <c r="AE1608" s="112"/>
      <c r="AF1608" s="68" t="str">
        <f>IF(AK1608="","",IF(AK1608&gt;0,COUNT($AG$2:AG1608),""))</f>
        <v/>
      </c>
      <c r="AG1608" s="113">
        <f t="shared" si="803"/>
        <v>8</v>
      </c>
      <c r="AH1608" s="113" t="str">
        <f t="shared" si="804"/>
        <v/>
      </c>
      <c r="AI1608" s="113" t="str">
        <f t="shared" si="805"/>
        <v/>
      </c>
      <c r="AJ1608" s="113" t="str">
        <f t="shared" si="806"/>
        <v/>
      </c>
      <c r="AK1608" s="113" t="str">
        <f t="shared" si="807"/>
        <v/>
      </c>
      <c r="AL1608" s="113">
        <f t="shared" si="808"/>
        <v>0</v>
      </c>
      <c r="AM1608" s="113" t="str">
        <f t="shared" si="809"/>
        <v/>
      </c>
      <c r="AN1608" s="113">
        <f t="shared" si="810"/>
        <v>0</v>
      </c>
      <c r="AO1608" s="113">
        <f t="shared" si="811"/>
        <v>0</v>
      </c>
      <c r="AP1608" s="113">
        <f t="shared" si="812"/>
        <v>0</v>
      </c>
      <c r="AQ1608" s="113" t="str">
        <f t="shared" si="813"/>
        <v/>
      </c>
      <c r="AR1608" s="113" t="str">
        <f t="shared" si="814"/>
        <v/>
      </c>
      <c r="AS1608" s="113">
        <f t="shared" si="815"/>
        <v>0</v>
      </c>
      <c r="AT1608" s="113">
        <f t="shared" si="816"/>
        <v>0</v>
      </c>
      <c r="AU1608" s="113">
        <f t="shared" si="817"/>
        <v>0</v>
      </c>
      <c r="AV1608" s="113">
        <f t="shared" si="818"/>
        <v>0</v>
      </c>
      <c r="AX1608" s="68" t="str">
        <f>IF(BC1608="","",IF(BC1608&gt;0,COUNT($AY$2:AY1608),""))</f>
        <v/>
      </c>
      <c r="AY1608" s="113" t="str">
        <f t="shared" si="819"/>
        <v/>
      </c>
      <c r="AZ1608" s="113" t="str">
        <f t="shared" si="820"/>
        <v/>
      </c>
      <c r="BA1608" s="113" t="str">
        <f t="shared" si="821"/>
        <v/>
      </c>
      <c r="BB1608" s="113" t="str">
        <f t="shared" si="822"/>
        <v/>
      </c>
      <c r="BC1608" s="113" t="str">
        <f t="shared" si="823"/>
        <v/>
      </c>
      <c r="BD1608" s="113" t="str">
        <f t="shared" si="824"/>
        <v/>
      </c>
      <c r="BE1608" s="113" t="str">
        <f t="shared" si="825"/>
        <v/>
      </c>
      <c r="BF1608" s="113" t="str">
        <f t="shared" si="826"/>
        <v/>
      </c>
      <c r="BG1608" s="113" t="str">
        <f t="shared" si="827"/>
        <v/>
      </c>
      <c r="BH1608" s="113" t="str">
        <f t="shared" si="828"/>
        <v/>
      </c>
      <c r="BI1608" s="113" t="str">
        <f t="shared" si="829"/>
        <v/>
      </c>
      <c r="BJ1608" s="113" t="str">
        <f t="shared" si="830"/>
        <v/>
      </c>
      <c r="BK1608" s="113" t="str">
        <f t="shared" si="831"/>
        <v/>
      </c>
      <c r="BL1608" s="113" t="str">
        <f t="shared" si="832"/>
        <v/>
      </c>
      <c r="BM1608" s="113" t="str">
        <f t="shared" si="833"/>
        <v/>
      </c>
      <c r="BN1608" s="113" t="str">
        <f t="shared" si="834"/>
        <v/>
      </c>
    </row>
    <row r="1609" spans="1:66">
      <c r="A1609" s="111">
        <f>IF('Data Entry'!$H$4="","",'Data Entry'!$H$4)</f>
        <v>8</v>
      </c>
      <c r="B1609" s="111" t="str">
        <f>IF('Data Entry'!B1614="","",'Data Entry'!B1614)</f>
        <v/>
      </c>
      <c r="C1609" s="111" t="str">
        <f>IF('Data Entry'!C1614="","",'Data Entry'!C1614)</f>
        <v/>
      </c>
      <c r="D1609" s="114" t="str">
        <f>IF('Data Entry'!D1614="","",'Data Entry'!D1614)</f>
        <v/>
      </c>
      <c r="E1609" s="111" t="str">
        <f>IF('Data Entry'!E1614="","",UPPER('Data Entry'!E1614))</f>
        <v/>
      </c>
      <c r="F1609" s="111"/>
      <c r="G1609" s="111" t="str">
        <f>IF('Data Entry'!F1614="","",UPPER('Data Entry'!F1614))</f>
        <v/>
      </c>
      <c r="H1609" s="111"/>
      <c r="I1609" s="111"/>
      <c r="J1609" s="111"/>
      <c r="K1609" s="111" t="str">
        <f>IF('Data Entry'!G1614="","",'Data Entry'!G1614)</f>
        <v/>
      </c>
      <c r="L1609" s="111" t="str">
        <f>IF('Data Entry'!H1614="","",'Data Entry'!H1614)</f>
        <v/>
      </c>
      <c r="M1609" s="111"/>
      <c r="N1609" s="111"/>
      <c r="O1609" s="111"/>
      <c r="P1609" s="111"/>
      <c r="Q1609" s="111"/>
      <c r="R1609" s="111"/>
      <c r="S1609" s="111"/>
      <c r="T1609" s="111"/>
      <c r="U1609" s="111"/>
      <c r="V1609" s="111"/>
      <c r="W1609" s="111"/>
      <c r="X1609" s="111"/>
      <c r="Y1609" s="111"/>
      <c r="Z1609" s="111"/>
      <c r="AA1609" s="111"/>
      <c r="AB1609" s="111"/>
      <c r="AC1609" s="111"/>
      <c r="AD1609" s="111"/>
      <c r="AE1609" s="112"/>
      <c r="AF1609" s="68" t="str">
        <f>IF(AK1609="","",IF(AK1609&gt;0,COUNT($AG$2:AG1609),""))</f>
        <v/>
      </c>
      <c r="AG1609" s="113">
        <f t="shared" si="803"/>
        <v>8</v>
      </c>
      <c r="AH1609" s="113" t="str">
        <f t="shared" si="804"/>
        <v/>
      </c>
      <c r="AI1609" s="113" t="str">
        <f t="shared" si="805"/>
        <v/>
      </c>
      <c r="AJ1609" s="113" t="str">
        <f t="shared" si="806"/>
        <v/>
      </c>
      <c r="AK1609" s="113" t="str">
        <f t="shared" si="807"/>
        <v/>
      </c>
      <c r="AL1609" s="113">
        <f t="shared" si="808"/>
        <v>0</v>
      </c>
      <c r="AM1609" s="113" t="str">
        <f t="shared" si="809"/>
        <v/>
      </c>
      <c r="AN1609" s="113">
        <f t="shared" si="810"/>
        <v>0</v>
      </c>
      <c r="AO1609" s="113">
        <f t="shared" si="811"/>
        <v>0</v>
      </c>
      <c r="AP1609" s="113">
        <f t="shared" si="812"/>
        <v>0</v>
      </c>
      <c r="AQ1609" s="113" t="str">
        <f t="shared" si="813"/>
        <v/>
      </c>
      <c r="AR1609" s="113" t="str">
        <f t="shared" si="814"/>
        <v/>
      </c>
      <c r="AS1609" s="113">
        <f t="shared" si="815"/>
        <v>0</v>
      </c>
      <c r="AT1609" s="113">
        <f t="shared" si="816"/>
        <v>0</v>
      </c>
      <c r="AU1609" s="113">
        <f t="shared" si="817"/>
        <v>0</v>
      </c>
      <c r="AV1609" s="113">
        <f t="shared" si="818"/>
        <v>0</v>
      </c>
      <c r="AX1609" s="68" t="str">
        <f>IF(BC1609="","",IF(BC1609&gt;0,COUNT($AY$2:AY1609),""))</f>
        <v/>
      </c>
      <c r="AY1609" s="113" t="str">
        <f t="shared" si="819"/>
        <v/>
      </c>
      <c r="AZ1609" s="113" t="str">
        <f t="shared" si="820"/>
        <v/>
      </c>
      <c r="BA1609" s="113" t="str">
        <f t="shared" si="821"/>
        <v/>
      </c>
      <c r="BB1609" s="113" t="str">
        <f t="shared" si="822"/>
        <v/>
      </c>
      <c r="BC1609" s="113" t="str">
        <f t="shared" si="823"/>
        <v/>
      </c>
      <c r="BD1609" s="113" t="str">
        <f t="shared" si="824"/>
        <v/>
      </c>
      <c r="BE1609" s="113" t="str">
        <f t="shared" si="825"/>
        <v/>
      </c>
      <c r="BF1609" s="113" t="str">
        <f t="shared" si="826"/>
        <v/>
      </c>
      <c r="BG1609" s="113" t="str">
        <f t="shared" si="827"/>
        <v/>
      </c>
      <c r="BH1609" s="113" t="str">
        <f t="shared" si="828"/>
        <v/>
      </c>
      <c r="BI1609" s="113" t="str">
        <f t="shared" si="829"/>
        <v/>
      </c>
      <c r="BJ1609" s="113" t="str">
        <f t="shared" si="830"/>
        <v/>
      </c>
      <c r="BK1609" s="113" t="str">
        <f t="shared" si="831"/>
        <v/>
      </c>
      <c r="BL1609" s="113" t="str">
        <f t="shared" si="832"/>
        <v/>
      </c>
      <c r="BM1609" s="113" t="str">
        <f t="shared" si="833"/>
        <v/>
      </c>
      <c r="BN1609" s="113" t="str">
        <f t="shared" si="834"/>
        <v/>
      </c>
    </row>
    <row r="1610" spans="1:66">
      <c r="A1610" s="111">
        <f>IF('Data Entry'!$H$4="","",'Data Entry'!$H$4)</f>
        <v>8</v>
      </c>
      <c r="B1610" s="111" t="str">
        <f>IF('Data Entry'!B1615="","",'Data Entry'!B1615)</f>
        <v/>
      </c>
      <c r="C1610" s="111" t="str">
        <f>IF('Data Entry'!C1615="","",'Data Entry'!C1615)</f>
        <v/>
      </c>
      <c r="D1610" s="114" t="str">
        <f>IF('Data Entry'!D1615="","",'Data Entry'!D1615)</f>
        <v/>
      </c>
      <c r="E1610" s="111" t="str">
        <f>IF('Data Entry'!E1615="","",UPPER('Data Entry'!E1615))</f>
        <v/>
      </c>
      <c r="F1610" s="111"/>
      <c r="G1610" s="111" t="str">
        <f>IF('Data Entry'!F1615="","",UPPER('Data Entry'!F1615))</f>
        <v/>
      </c>
      <c r="H1610" s="111"/>
      <c r="I1610" s="111"/>
      <c r="J1610" s="111"/>
      <c r="K1610" s="111" t="str">
        <f>IF('Data Entry'!G1615="","",'Data Entry'!G1615)</f>
        <v/>
      </c>
      <c r="L1610" s="111" t="str">
        <f>IF('Data Entry'!H1615="","",'Data Entry'!H1615)</f>
        <v/>
      </c>
      <c r="M1610" s="111"/>
      <c r="N1610" s="111"/>
      <c r="O1610" s="111"/>
      <c r="P1610" s="111"/>
      <c r="Q1610" s="111"/>
      <c r="R1610" s="111"/>
      <c r="S1610" s="111"/>
      <c r="T1610" s="111"/>
      <c r="U1610" s="111"/>
      <c r="V1610" s="111"/>
      <c r="W1610" s="111"/>
      <c r="X1610" s="111"/>
      <c r="Y1610" s="111"/>
      <c r="Z1610" s="111"/>
      <c r="AA1610" s="111"/>
      <c r="AB1610" s="111"/>
      <c r="AC1610" s="111"/>
      <c r="AD1610" s="111"/>
      <c r="AE1610" s="112"/>
      <c r="AF1610" s="68" t="str">
        <f>IF(AK1610="","",IF(AK1610&gt;0,COUNT($AG$2:AG1610),""))</f>
        <v/>
      </c>
      <c r="AG1610" s="113">
        <f t="shared" si="803"/>
        <v>8</v>
      </c>
      <c r="AH1610" s="113" t="str">
        <f t="shared" si="804"/>
        <v/>
      </c>
      <c r="AI1610" s="113" t="str">
        <f t="shared" si="805"/>
        <v/>
      </c>
      <c r="AJ1610" s="113" t="str">
        <f t="shared" si="806"/>
        <v/>
      </c>
      <c r="AK1610" s="113" t="str">
        <f t="shared" si="807"/>
        <v/>
      </c>
      <c r="AL1610" s="113">
        <f t="shared" si="808"/>
        <v>0</v>
      </c>
      <c r="AM1610" s="113" t="str">
        <f t="shared" si="809"/>
        <v/>
      </c>
      <c r="AN1610" s="113">
        <f t="shared" si="810"/>
        <v>0</v>
      </c>
      <c r="AO1610" s="113">
        <f t="shared" si="811"/>
        <v>0</v>
      </c>
      <c r="AP1610" s="113">
        <f t="shared" si="812"/>
        <v>0</v>
      </c>
      <c r="AQ1610" s="113" t="str">
        <f t="shared" si="813"/>
        <v/>
      </c>
      <c r="AR1610" s="113" t="str">
        <f t="shared" si="814"/>
        <v/>
      </c>
      <c r="AS1610" s="113">
        <f t="shared" si="815"/>
        <v>0</v>
      </c>
      <c r="AT1610" s="113">
        <f t="shared" si="816"/>
        <v>0</v>
      </c>
      <c r="AU1610" s="113">
        <f t="shared" si="817"/>
        <v>0</v>
      </c>
      <c r="AV1610" s="113">
        <f t="shared" si="818"/>
        <v>0</v>
      </c>
      <c r="AX1610" s="68" t="str">
        <f>IF(BC1610="","",IF(BC1610&gt;0,COUNT($AY$2:AY1610),""))</f>
        <v/>
      </c>
      <c r="AY1610" s="113" t="str">
        <f t="shared" si="819"/>
        <v/>
      </c>
      <c r="AZ1610" s="113" t="str">
        <f t="shared" si="820"/>
        <v/>
      </c>
      <c r="BA1610" s="113" t="str">
        <f t="shared" si="821"/>
        <v/>
      </c>
      <c r="BB1610" s="113" t="str">
        <f t="shared" si="822"/>
        <v/>
      </c>
      <c r="BC1610" s="113" t="str">
        <f t="shared" si="823"/>
        <v/>
      </c>
      <c r="BD1610" s="113" t="str">
        <f t="shared" si="824"/>
        <v/>
      </c>
      <c r="BE1610" s="113" t="str">
        <f t="shared" si="825"/>
        <v/>
      </c>
      <c r="BF1610" s="113" t="str">
        <f t="shared" si="826"/>
        <v/>
      </c>
      <c r="BG1610" s="113" t="str">
        <f t="shared" si="827"/>
        <v/>
      </c>
      <c r="BH1610" s="113" t="str">
        <f t="shared" si="828"/>
        <v/>
      </c>
      <c r="BI1610" s="113" t="str">
        <f t="shared" si="829"/>
        <v/>
      </c>
      <c r="BJ1610" s="113" t="str">
        <f t="shared" si="830"/>
        <v/>
      </c>
      <c r="BK1610" s="113" t="str">
        <f t="shared" si="831"/>
        <v/>
      </c>
      <c r="BL1610" s="113" t="str">
        <f t="shared" si="832"/>
        <v/>
      </c>
      <c r="BM1610" s="113" t="str">
        <f t="shared" si="833"/>
        <v/>
      </c>
      <c r="BN1610" s="113" t="str">
        <f t="shared" si="834"/>
        <v/>
      </c>
    </row>
    <row r="1611" spans="1:66">
      <c r="A1611" s="111">
        <f>IF('Data Entry'!$H$4="","",'Data Entry'!$H$4)</f>
        <v>8</v>
      </c>
      <c r="B1611" s="111" t="str">
        <f>IF('Data Entry'!B1616="","",'Data Entry'!B1616)</f>
        <v/>
      </c>
      <c r="C1611" s="111" t="str">
        <f>IF('Data Entry'!C1616="","",'Data Entry'!C1616)</f>
        <v/>
      </c>
      <c r="D1611" s="114" t="str">
        <f>IF('Data Entry'!D1616="","",'Data Entry'!D1616)</f>
        <v/>
      </c>
      <c r="E1611" s="111" t="str">
        <f>IF('Data Entry'!E1616="","",UPPER('Data Entry'!E1616))</f>
        <v/>
      </c>
      <c r="F1611" s="111"/>
      <c r="G1611" s="111" t="str">
        <f>IF('Data Entry'!F1616="","",UPPER('Data Entry'!F1616))</f>
        <v/>
      </c>
      <c r="H1611" s="111"/>
      <c r="I1611" s="111"/>
      <c r="J1611" s="111"/>
      <c r="K1611" s="111" t="str">
        <f>IF('Data Entry'!G1616="","",'Data Entry'!G1616)</f>
        <v/>
      </c>
      <c r="L1611" s="111" t="str">
        <f>IF('Data Entry'!H1616="","",'Data Entry'!H1616)</f>
        <v/>
      </c>
      <c r="M1611" s="111"/>
      <c r="N1611" s="111"/>
      <c r="O1611" s="111"/>
      <c r="P1611" s="111"/>
      <c r="Q1611" s="111"/>
      <c r="R1611" s="111"/>
      <c r="S1611" s="111"/>
      <c r="T1611" s="111"/>
      <c r="U1611" s="111"/>
      <c r="V1611" s="111"/>
      <c r="W1611" s="111"/>
      <c r="X1611" s="111"/>
      <c r="Y1611" s="111"/>
      <c r="Z1611" s="111"/>
      <c r="AA1611" s="111"/>
      <c r="AB1611" s="111"/>
      <c r="AC1611" s="111"/>
      <c r="AD1611" s="111"/>
      <c r="AE1611" s="112"/>
      <c r="AF1611" s="68" t="str">
        <f>IF(AK1611="","",IF(AK1611&gt;0,COUNT($AG$2:AG1611),""))</f>
        <v/>
      </c>
      <c r="AG1611" s="113">
        <f t="shared" si="803"/>
        <v>8</v>
      </c>
      <c r="AH1611" s="113" t="str">
        <f t="shared" si="804"/>
        <v/>
      </c>
      <c r="AI1611" s="113" t="str">
        <f t="shared" si="805"/>
        <v/>
      </c>
      <c r="AJ1611" s="113" t="str">
        <f t="shared" si="806"/>
        <v/>
      </c>
      <c r="AK1611" s="113" t="str">
        <f t="shared" si="807"/>
        <v/>
      </c>
      <c r="AL1611" s="113">
        <f t="shared" si="808"/>
        <v>0</v>
      </c>
      <c r="AM1611" s="113" t="str">
        <f t="shared" si="809"/>
        <v/>
      </c>
      <c r="AN1611" s="113">
        <f t="shared" si="810"/>
        <v>0</v>
      </c>
      <c r="AO1611" s="113">
        <f t="shared" si="811"/>
        <v>0</v>
      </c>
      <c r="AP1611" s="113">
        <f t="shared" si="812"/>
        <v>0</v>
      </c>
      <c r="AQ1611" s="113" t="str">
        <f t="shared" si="813"/>
        <v/>
      </c>
      <c r="AR1611" s="113" t="str">
        <f t="shared" si="814"/>
        <v/>
      </c>
      <c r="AS1611" s="113">
        <f t="shared" si="815"/>
        <v>0</v>
      </c>
      <c r="AT1611" s="113">
        <f t="shared" si="816"/>
        <v>0</v>
      </c>
      <c r="AU1611" s="113">
        <f t="shared" si="817"/>
        <v>0</v>
      </c>
      <c r="AV1611" s="113">
        <f t="shared" si="818"/>
        <v>0</v>
      </c>
      <c r="AX1611" s="68" t="str">
        <f>IF(BC1611="","",IF(BC1611&gt;0,COUNT($AY$2:AY1611),""))</f>
        <v/>
      </c>
      <c r="AY1611" s="113" t="str">
        <f t="shared" si="819"/>
        <v/>
      </c>
      <c r="AZ1611" s="113" t="str">
        <f t="shared" si="820"/>
        <v/>
      </c>
      <c r="BA1611" s="113" t="str">
        <f t="shared" si="821"/>
        <v/>
      </c>
      <c r="BB1611" s="113" t="str">
        <f t="shared" si="822"/>
        <v/>
      </c>
      <c r="BC1611" s="113" t="str">
        <f t="shared" si="823"/>
        <v/>
      </c>
      <c r="BD1611" s="113" t="str">
        <f t="shared" si="824"/>
        <v/>
      </c>
      <c r="BE1611" s="113" t="str">
        <f t="shared" si="825"/>
        <v/>
      </c>
      <c r="BF1611" s="113" t="str">
        <f t="shared" si="826"/>
        <v/>
      </c>
      <c r="BG1611" s="113" t="str">
        <f t="shared" si="827"/>
        <v/>
      </c>
      <c r="BH1611" s="113" t="str">
        <f t="shared" si="828"/>
        <v/>
      </c>
      <c r="BI1611" s="113" t="str">
        <f t="shared" si="829"/>
        <v/>
      </c>
      <c r="BJ1611" s="113" t="str">
        <f t="shared" si="830"/>
        <v/>
      </c>
      <c r="BK1611" s="113" t="str">
        <f t="shared" si="831"/>
        <v/>
      </c>
      <c r="BL1611" s="113" t="str">
        <f t="shared" si="832"/>
        <v/>
      </c>
      <c r="BM1611" s="113" t="str">
        <f t="shared" si="833"/>
        <v/>
      </c>
      <c r="BN1611" s="113" t="str">
        <f t="shared" si="834"/>
        <v/>
      </c>
    </row>
    <row r="1612" spans="1:66">
      <c r="A1612" s="111">
        <f>IF('Data Entry'!$H$4="","",'Data Entry'!$H$4)</f>
        <v>8</v>
      </c>
      <c r="B1612" s="111" t="str">
        <f>IF('Data Entry'!B1617="","",'Data Entry'!B1617)</f>
        <v/>
      </c>
      <c r="C1612" s="111" t="str">
        <f>IF('Data Entry'!C1617="","",'Data Entry'!C1617)</f>
        <v/>
      </c>
      <c r="D1612" s="114" t="str">
        <f>IF('Data Entry'!D1617="","",'Data Entry'!D1617)</f>
        <v/>
      </c>
      <c r="E1612" s="111" t="str">
        <f>IF('Data Entry'!E1617="","",UPPER('Data Entry'!E1617))</f>
        <v/>
      </c>
      <c r="F1612" s="111"/>
      <c r="G1612" s="111" t="str">
        <f>IF('Data Entry'!F1617="","",UPPER('Data Entry'!F1617))</f>
        <v/>
      </c>
      <c r="H1612" s="111"/>
      <c r="I1612" s="111"/>
      <c r="J1612" s="111"/>
      <c r="K1612" s="111" t="str">
        <f>IF('Data Entry'!G1617="","",'Data Entry'!G1617)</f>
        <v/>
      </c>
      <c r="L1612" s="111" t="str">
        <f>IF('Data Entry'!H1617="","",'Data Entry'!H1617)</f>
        <v/>
      </c>
      <c r="M1612" s="111"/>
      <c r="N1612" s="111"/>
      <c r="O1612" s="111"/>
      <c r="P1612" s="111"/>
      <c r="Q1612" s="111"/>
      <c r="R1612" s="111"/>
      <c r="S1612" s="111"/>
      <c r="T1612" s="111"/>
      <c r="U1612" s="111"/>
      <c r="V1612" s="111"/>
      <c r="W1612" s="111"/>
      <c r="X1612" s="111"/>
      <c r="Y1612" s="111"/>
      <c r="Z1612" s="111"/>
      <c r="AA1612" s="111"/>
      <c r="AB1612" s="111"/>
      <c r="AC1612" s="111"/>
      <c r="AD1612" s="111"/>
      <c r="AE1612" s="112"/>
      <c r="AF1612" s="68" t="str">
        <f>IF(AK1612="","",IF(AK1612&gt;0,COUNT($AG$2:AG1612),""))</f>
        <v/>
      </c>
      <c r="AG1612" s="113">
        <f t="shared" si="803"/>
        <v>8</v>
      </c>
      <c r="AH1612" s="113" t="str">
        <f t="shared" si="804"/>
        <v/>
      </c>
      <c r="AI1612" s="113" t="str">
        <f t="shared" si="805"/>
        <v/>
      </c>
      <c r="AJ1612" s="113" t="str">
        <f t="shared" si="806"/>
        <v/>
      </c>
      <c r="AK1612" s="113" t="str">
        <f t="shared" si="807"/>
        <v/>
      </c>
      <c r="AL1612" s="113">
        <f t="shared" si="808"/>
        <v>0</v>
      </c>
      <c r="AM1612" s="113" t="str">
        <f t="shared" si="809"/>
        <v/>
      </c>
      <c r="AN1612" s="113">
        <f t="shared" si="810"/>
        <v>0</v>
      </c>
      <c r="AO1612" s="113">
        <f t="shared" si="811"/>
        <v>0</v>
      </c>
      <c r="AP1612" s="113">
        <f t="shared" si="812"/>
        <v>0</v>
      </c>
      <c r="AQ1612" s="113" t="str">
        <f t="shared" si="813"/>
        <v/>
      </c>
      <c r="AR1612" s="113" t="str">
        <f t="shared" si="814"/>
        <v/>
      </c>
      <c r="AS1612" s="113">
        <f t="shared" si="815"/>
        <v>0</v>
      </c>
      <c r="AT1612" s="113">
        <f t="shared" si="816"/>
        <v>0</v>
      </c>
      <c r="AU1612" s="113">
        <f t="shared" si="817"/>
        <v>0</v>
      </c>
      <c r="AV1612" s="113">
        <f t="shared" si="818"/>
        <v>0</v>
      </c>
      <c r="AX1612" s="68" t="str">
        <f>IF(BC1612="","",IF(BC1612&gt;0,COUNT($AY$2:AY1612),""))</f>
        <v/>
      </c>
      <c r="AY1612" s="113" t="str">
        <f t="shared" si="819"/>
        <v/>
      </c>
      <c r="AZ1612" s="113" t="str">
        <f t="shared" si="820"/>
        <v/>
      </c>
      <c r="BA1612" s="113" t="str">
        <f t="shared" si="821"/>
        <v/>
      </c>
      <c r="BB1612" s="113" t="str">
        <f t="shared" si="822"/>
        <v/>
      </c>
      <c r="BC1612" s="113" t="str">
        <f t="shared" si="823"/>
        <v/>
      </c>
      <c r="BD1612" s="113" t="str">
        <f t="shared" si="824"/>
        <v/>
      </c>
      <c r="BE1612" s="113" t="str">
        <f t="shared" si="825"/>
        <v/>
      </c>
      <c r="BF1612" s="113" t="str">
        <f t="shared" si="826"/>
        <v/>
      </c>
      <c r="BG1612" s="113" t="str">
        <f t="shared" si="827"/>
        <v/>
      </c>
      <c r="BH1612" s="113" t="str">
        <f t="shared" si="828"/>
        <v/>
      </c>
      <c r="BI1612" s="113" t="str">
        <f t="shared" si="829"/>
        <v/>
      </c>
      <c r="BJ1612" s="113" t="str">
        <f t="shared" si="830"/>
        <v/>
      </c>
      <c r="BK1612" s="113" t="str">
        <f t="shared" si="831"/>
        <v/>
      </c>
      <c r="BL1612" s="113" t="str">
        <f t="shared" si="832"/>
        <v/>
      </c>
      <c r="BM1612" s="113" t="str">
        <f t="shared" si="833"/>
        <v/>
      </c>
      <c r="BN1612" s="113" t="str">
        <f t="shared" si="834"/>
        <v/>
      </c>
    </row>
    <row r="1613" spans="1:66">
      <c r="A1613" s="111">
        <f>IF('Data Entry'!$H$4="","",'Data Entry'!$H$4)</f>
        <v>8</v>
      </c>
      <c r="B1613" s="111" t="str">
        <f>IF('Data Entry'!B1618="","",'Data Entry'!B1618)</f>
        <v/>
      </c>
      <c r="C1613" s="111" t="str">
        <f>IF('Data Entry'!C1618="","",'Data Entry'!C1618)</f>
        <v/>
      </c>
      <c r="D1613" s="114" t="str">
        <f>IF('Data Entry'!D1618="","",'Data Entry'!D1618)</f>
        <v/>
      </c>
      <c r="E1613" s="111" t="str">
        <f>IF('Data Entry'!E1618="","",UPPER('Data Entry'!E1618))</f>
        <v/>
      </c>
      <c r="F1613" s="111"/>
      <c r="G1613" s="111" t="str">
        <f>IF('Data Entry'!F1618="","",UPPER('Data Entry'!F1618))</f>
        <v/>
      </c>
      <c r="H1613" s="111"/>
      <c r="I1613" s="111"/>
      <c r="J1613" s="111"/>
      <c r="K1613" s="111" t="str">
        <f>IF('Data Entry'!G1618="","",'Data Entry'!G1618)</f>
        <v/>
      </c>
      <c r="L1613" s="111" t="str">
        <f>IF('Data Entry'!H1618="","",'Data Entry'!H1618)</f>
        <v/>
      </c>
      <c r="M1613" s="111"/>
      <c r="N1613" s="111"/>
      <c r="O1613" s="111"/>
      <c r="P1613" s="111"/>
      <c r="Q1613" s="111"/>
      <c r="R1613" s="111"/>
      <c r="S1613" s="111"/>
      <c r="T1613" s="111"/>
      <c r="U1613" s="111"/>
      <c r="V1613" s="111"/>
      <c r="W1613" s="111"/>
      <c r="X1613" s="111"/>
      <c r="Y1613" s="111"/>
      <c r="Z1613" s="111"/>
      <c r="AA1613" s="111"/>
      <c r="AB1613" s="111"/>
      <c r="AC1613" s="111"/>
      <c r="AD1613" s="111"/>
      <c r="AE1613" s="112"/>
      <c r="AF1613" s="68" t="str">
        <f>IF(AK1613="","",IF(AK1613&gt;0,COUNT($AG$2:AG1613),""))</f>
        <v/>
      </c>
      <c r="AG1613" s="113">
        <f t="shared" si="803"/>
        <v>8</v>
      </c>
      <c r="AH1613" s="113" t="str">
        <f t="shared" si="804"/>
        <v/>
      </c>
      <c r="AI1613" s="113" t="str">
        <f t="shared" si="805"/>
        <v/>
      </c>
      <c r="AJ1613" s="113" t="str">
        <f t="shared" si="806"/>
        <v/>
      </c>
      <c r="AK1613" s="113" t="str">
        <f t="shared" si="807"/>
        <v/>
      </c>
      <c r="AL1613" s="113">
        <f t="shared" si="808"/>
        <v>0</v>
      </c>
      <c r="AM1613" s="113" t="str">
        <f t="shared" si="809"/>
        <v/>
      </c>
      <c r="AN1613" s="113">
        <f t="shared" si="810"/>
        <v>0</v>
      </c>
      <c r="AO1613" s="113">
        <f t="shared" si="811"/>
        <v>0</v>
      </c>
      <c r="AP1613" s="113">
        <f t="shared" si="812"/>
        <v>0</v>
      </c>
      <c r="AQ1613" s="113" t="str">
        <f t="shared" si="813"/>
        <v/>
      </c>
      <c r="AR1613" s="113" t="str">
        <f t="shared" si="814"/>
        <v/>
      </c>
      <c r="AS1613" s="113">
        <f t="shared" si="815"/>
        <v>0</v>
      </c>
      <c r="AT1613" s="113">
        <f t="shared" si="816"/>
        <v>0</v>
      </c>
      <c r="AU1613" s="113">
        <f t="shared" si="817"/>
        <v>0</v>
      </c>
      <c r="AV1613" s="113">
        <f t="shared" si="818"/>
        <v>0</v>
      </c>
      <c r="AX1613" s="68" t="str">
        <f>IF(BC1613="","",IF(BC1613&gt;0,COUNT($AY$2:AY1613),""))</f>
        <v/>
      </c>
      <c r="AY1613" s="113" t="str">
        <f t="shared" si="819"/>
        <v/>
      </c>
      <c r="AZ1613" s="113" t="str">
        <f t="shared" si="820"/>
        <v/>
      </c>
      <c r="BA1613" s="113" t="str">
        <f t="shared" si="821"/>
        <v/>
      </c>
      <c r="BB1613" s="113" t="str">
        <f t="shared" si="822"/>
        <v/>
      </c>
      <c r="BC1613" s="113" t="str">
        <f t="shared" si="823"/>
        <v/>
      </c>
      <c r="BD1613" s="113" t="str">
        <f t="shared" si="824"/>
        <v/>
      </c>
      <c r="BE1613" s="113" t="str">
        <f t="shared" si="825"/>
        <v/>
      </c>
      <c r="BF1613" s="113" t="str">
        <f t="shared" si="826"/>
        <v/>
      </c>
      <c r="BG1613" s="113" t="str">
        <f t="shared" si="827"/>
        <v/>
      </c>
      <c r="BH1613" s="113" t="str">
        <f t="shared" si="828"/>
        <v/>
      </c>
      <c r="BI1613" s="113" t="str">
        <f t="shared" si="829"/>
        <v/>
      </c>
      <c r="BJ1613" s="113" t="str">
        <f t="shared" si="830"/>
        <v/>
      </c>
      <c r="BK1613" s="113" t="str">
        <f t="shared" si="831"/>
        <v/>
      </c>
      <c r="BL1613" s="113" t="str">
        <f t="shared" si="832"/>
        <v/>
      </c>
      <c r="BM1613" s="113" t="str">
        <f t="shared" si="833"/>
        <v/>
      </c>
      <c r="BN1613" s="113" t="str">
        <f t="shared" si="834"/>
        <v/>
      </c>
    </row>
    <row r="1614" spans="1:66">
      <c r="A1614" s="111">
        <f>IF('Data Entry'!$H$4="","",'Data Entry'!$H$4)</f>
        <v>8</v>
      </c>
      <c r="B1614" s="111" t="str">
        <f>IF('Data Entry'!B1619="","",'Data Entry'!B1619)</f>
        <v/>
      </c>
      <c r="C1614" s="111" t="str">
        <f>IF('Data Entry'!C1619="","",'Data Entry'!C1619)</f>
        <v/>
      </c>
      <c r="D1614" s="114" t="str">
        <f>IF('Data Entry'!D1619="","",'Data Entry'!D1619)</f>
        <v/>
      </c>
      <c r="E1614" s="111" t="str">
        <f>IF('Data Entry'!E1619="","",UPPER('Data Entry'!E1619))</f>
        <v/>
      </c>
      <c r="F1614" s="111"/>
      <c r="G1614" s="111" t="str">
        <f>IF('Data Entry'!F1619="","",UPPER('Data Entry'!F1619))</f>
        <v/>
      </c>
      <c r="H1614" s="111"/>
      <c r="I1614" s="111"/>
      <c r="J1614" s="111"/>
      <c r="K1614" s="111" t="str">
        <f>IF('Data Entry'!G1619="","",'Data Entry'!G1619)</f>
        <v/>
      </c>
      <c r="L1614" s="111" t="str">
        <f>IF('Data Entry'!H1619="","",'Data Entry'!H1619)</f>
        <v/>
      </c>
      <c r="M1614" s="111"/>
      <c r="N1614" s="111"/>
      <c r="O1614" s="111"/>
      <c r="P1614" s="111"/>
      <c r="Q1614" s="111"/>
      <c r="R1614" s="111"/>
      <c r="S1614" s="111"/>
      <c r="T1614" s="111"/>
      <c r="U1614" s="111"/>
      <c r="V1614" s="111"/>
      <c r="W1614" s="111"/>
      <c r="X1614" s="111"/>
      <c r="Y1614" s="111"/>
      <c r="Z1614" s="111"/>
      <c r="AA1614" s="111"/>
      <c r="AB1614" s="111"/>
      <c r="AC1614" s="111"/>
      <c r="AD1614" s="111"/>
      <c r="AE1614" s="112"/>
      <c r="AF1614" s="68" t="str">
        <f>IF(AK1614="","",IF(AK1614&gt;0,COUNT($AG$2:AG1614),""))</f>
        <v/>
      </c>
      <c r="AG1614" s="113">
        <f t="shared" si="803"/>
        <v>8</v>
      </c>
      <c r="AH1614" s="113" t="str">
        <f t="shared" si="804"/>
        <v/>
      </c>
      <c r="AI1614" s="113" t="str">
        <f t="shared" si="805"/>
        <v/>
      </c>
      <c r="AJ1614" s="113" t="str">
        <f t="shared" si="806"/>
        <v/>
      </c>
      <c r="AK1614" s="113" t="str">
        <f t="shared" si="807"/>
        <v/>
      </c>
      <c r="AL1614" s="113">
        <f t="shared" si="808"/>
        <v>0</v>
      </c>
      <c r="AM1614" s="113" t="str">
        <f t="shared" si="809"/>
        <v/>
      </c>
      <c r="AN1614" s="113">
        <f t="shared" si="810"/>
        <v>0</v>
      </c>
      <c r="AO1614" s="113">
        <f t="shared" si="811"/>
        <v>0</v>
      </c>
      <c r="AP1614" s="113">
        <f t="shared" si="812"/>
        <v>0</v>
      </c>
      <c r="AQ1614" s="113" t="str">
        <f t="shared" si="813"/>
        <v/>
      </c>
      <c r="AR1614" s="113" t="str">
        <f t="shared" si="814"/>
        <v/>
      </c>
      <c r="AS1614" s="113">
        <f t="shared" si="815"/>
        <v>0</v>
      </c>
      <c r="AT1614" s="113">
        <f t="shared" si="816"/>
        <v>0</v>
      </c>
      <c r="AU1614" s="113">
        <f t="shared" si="817"/>
        <v>0</v>
      </c>
      <c r="AV1614" s="113">
        <f t="shared" si="818"/>
        <v>0</v>
      </c>
      <c r="AX1614" s="68" t="str">
        <f>IF(BC1614="","",IF(BC1614&gt;0,COUNT($AY$2:AY1614),""))</f>
        <v/>
      </c>
      <c r="AY1614" s="113" t="str">
        <f t="shared" si="819"/>
        <v/>
      </c>
      <c r="AZ1614" s="113" t="str">
        <f t="shared" si="820"/>
        <v/>
      </c>
      <c r="BA1614" s="113" t="str">
        <f t="shared" si="821"/>
        <v/>
      </c>
      <c r="BB1614" s="113" t="str">
        <f t="shared" si="822"/>
        <v/>
      </c>
      <c r="BC1614" s="113" t="str">
        <f t="shared" si="823"/>
        <v/>
      </c>
      <c r="BD1614" s="113" t="str">
        <f t="shared" si="824"/>
        <v/>
      </c>
      <c r="BE1614" s="113" t="str">
        <f t="shared" si="825"/>
        <v/>
      </c>
      <c r="BF1614" s="113" t="str">
        <f t="shared" si="826"/>
        <v/>
      </c>
      <c r="BG1614" s="113" t="str">
        <f t="shared" si="827"/>
        <v/>
      </c>
      <c r="BH1614" s="113" t="str">
        <f t="shared" si="828"/>
        <v/>
      </c>
      <c r="BI1614" s="113" t="str">
        <f t="shared" si="829"/>
        <v/>
      </c>
      <c r="BJ1614" s="113" t="str">
        <f t="shared" si="830"/>
        <v/>
      </c>
      <c r="BK1614" s="113" t="str">
        <f t="shared" si="831"/>
        <v/>
      </c>
      <c r="BL1614" s="113" t="str">
        <f t="shared" si="832"/>
        <v/>
      </c>
      <c r="BM1614" s="113" t="str">
        <f t="shared" si="833"/>
        <v/>
      </c>
      <c r="BN1614" s="113" t="str">
        <f t="shared" si="834"/>
        <v/>
      </c>
    </row>
    <row r="1615" spans="1:66">
      <c r="A1615" s="111">
        <f>IF('Data Entry'!$H$4="","",'Data Entry'!$H$4)</f>
        <v>8</v>
      </c>
      <c r="B1615" s="111" t="str">
        <f>IF('Data Entry'!B1620="","",'Data Entry'!B1620)</f>
        <v/>
      </c>
      <c r="C1615" s="111" t="str">
        <f>IF('Data Entry'!C1620="","",'Data Entry'!C1620)</f>
        <v/>
      </c>
      <c r="D1615" s="114" t="str">
        <f>IF('Data Entry'!D1620="","",'Data Entry'!D1620)</f>
        <v/>
      </c>
      <c r="E1615" s="111" t="str">
        <f>IF('Data Entry'!E1620="","",UPPER('Data Entry'!E1620))</f>
        <v/>
      </c>
      <c r="F1615" s="111"/>
      <c r="G1615" s="111" t="str">
        <f>IF('Data Entry'!F1620="","",UPPER('Data Entry'!F1620))</f>
        <v/>
      </c>
      <c r="H1615" s="111"/>
      <c r="I1615" s="111"/>
      <c r="J1615" s="111"/>
      <c r="K1615" s="111" t="str">
        <f>IF('Data Entry'!G1620="","",'Data Entry'!G1620)</f>
        <v/>
      </c>
      <c r="L1615" s="111" t="str">
        <f>IF('Data Entry'!H1620="","",'Data Entry'!H1620)</f>
        <v/>
      </c>
      <c r="M1615" s="111"/>
      <c r="N1615" s="111"/>
      <c r="O1615" s="111"/>
      <c r="P1615" s="111"/>
      <c r="Q1615" s="111"/>
      <c r="R1615" s="111"/>
      <c r="S1615" s="111"/>
      <c r="T1615" s="111"/>
      <c r="U1615" s="111"/>
      <c r="V1615" s="111"/>
      <c r="W1615" s="111"/>
      <c r="X1615" s="111"/>
      <c r="Y1615" s="111"/>
      <c r="Z1615" s="111"/>
      <c r="AA1615" s="111"/>
      <c r="AB1615" s="111"/>
      <c r="AC1615" s="111"/>
      <c r="AD1615" s="111"/>
      <c r="AE1615" s="112"/>
      <c r="AF1615" s="68" t="str">
        <f>IF(AK1615="","",IF(AK1615&gt;0,COUNT($AG$2:AG1615),""))</f>
        <v/>
      </c>
      <c r="AG1615" s="113">
        <f t="shared" si="803"/>
        <v>8</v>
      </c>
      <c r="AH1615" s="113" t="str">
        <f t="shared" si="804"/>
        <v/>
      </c>
      <c r="AI1615" s="113" t="str">
        <f t="shared" si="805"/>
        <v/>
      </c>
      <c r="AJ1615" s="113" t="str">
        <f t="shared" si="806"/>
        <v/>
      </c>
      <c r="AK1615" s="113" t="str">
        <f t="shared" si="807"/>
        <v/>
      </c>
      <c r="AL1615" s="113">
        <f t="shared" si="808"/>
        <v>0</v>
      </c>
      <c r="AM1615" s="113" t="str">
        <f t="shared" si="809"/>
        <v/>
      </c>
      <c r="AN1615" s="113">
        <f t="shared" si="810"/>
        <v>0</v>
      </c>
      <c r="AO1615" s="113">
        <f t="shared" si="811"/>
        <v>0</v>
      </c>
      <c r="AP1615" s="113">
        <f t="shared" si="812"/>
        <v>0</v>
      </c>
      <c r="AQ1615" s="113" t="str">
        <f t="shared" si="813"/>
        <v/>
      </c>
      <c r="AR1615" s="113" t="str">
        <f t="shared" si="814"/>
        <v/>
      </c>
      <c r="AS1615" s="113">
        <f t="shared" si="815"/>
        <v>0</v>
      </c>
      <c r="AT1615" s="113">
        <f t="shared" si="816"/>
        <v>0</v>
      </c>
      <c r="AU1615" s="113">
        <f t="shared" si="817"/>
        <v>0</v>
      </c>
      <c r="AV1615" s="113">
        <f t="shared" si="818"/>
        <v>0</v>
      </c>
      <c r="AX1615" s="68" t="str">
        <f>IF(BC1615="","",IF(BC1615&gt;0,COUNT($AY$2:AY1615),""))</f>
        <v/>
      </c>
      <c r="AY1615" s="113" t="str">
        <f t="shared" si="819"/>
        <v/>
      </c>
      <c r="AZ1615" s="113" t="str">
        <f t="shared" si="820"/>
        <v/>
      </c>
      <c r="BA1615" s="113" t="str">
        <f t="shared" si="821"/>
        <v/>
      </c>
      <c r="BB1615" s="113" t="str">
        <f t="shared" si="822"/>
        <v/>
      </c>
      <c r="BC1615" s="113" t="str">
        <f t="shared" si="823"/>
        <v/>
      </c>
      <c r="BD1615" s="113" t="str">
        <f t="shared" si="824"/>
        <v/>
      </c>
      <c r="BE1615" s="113" t="str">
        <f t="shared" si="825"/>
        <v/>
      </c>
      <c r="BF1615" s="113" t="str">
        <f t="shared" si="826"/>
        <v/>
      </c>
      <c r="BG1615" s="113" t="str">
        <f t="shared" si="827"/>
        <v/>
      </c>
      <c r="BH1615" s="113" t="str">
        <f t="shared" si="828"/>
        <v/>
      </c>
      <c r="BI1615" s="113" t="str">
        <f t="shared" si="829"/>
        <v/>
      </c>
      <c r="BJ1615" s="113" t="str">
        <f t="shared" si="830"/>
        <v/>
      </c>
      <c r="BK1615" s="113" t="str">
        <f t="shared" si="831"/>
        <v/>
      </c>
      <c r="BL1615" s="113" t="str">
        <f t="shared" si="832"/>
        <v/>
      </c>
      <c r="BM1615" s="113" t="str">
        <f t="shared" si="833"/>
        <v/>
      </c>
      <c r="BN1615" s="113" t="str">
        <f t="shared" si="834"/>
        <v/>
      </c>
    </row>
    <row r="1616" spans="1:66">
      <c r="A1616" s="111">
        <f>IF('Data Entry'!$H$4="","",'Data Entry'!$H$4)</f>
        <v>8</v>
      </c>
      <c r="B1616" s="111" t="str">
        <f>IF('Data Entry'!B1621="","",'Data Entry'!B1621)</f>
        <v/>
      </c>
      <c r="C1616" s="111" t="str">
        <f>IF('Data Entry'!C1621="","",'Data Entry'!C1621)</f>
        <v/>
      </c>
      <c r="D1616" s="114" t="str">
        <f>IF('Data Entry'!D1621="","",'Data Entry'!D1621)</f>
        <v/>
      </c>
      <c r="E1616" s="111" t="str">
        <f>IF('Data Entry'!E1621="","",UPPER('Data Entry'!E1621))</f>
        <v/>
      </c>
      <c r="F1616" s="111"/>
      <c r="G1616" s="111" t="str">
        <f>IF('Data Entry'!F1621="","",UPPER('Data Entry'!F1621))</f>
        <v/>
      </c>
      <c r="H1616" s="111"/>
      <c r="I1616" s="111"/>
      <c r="J1616" s="111"/>
      <c r="K1616" s="111" t="str">
        <f>IF('Data Entry'!G1621="","",'Data Entry'!G1621)</f>
        <v/>
      </c>
      <c r="L1616" s="111" t="str">
        <f>IF('Data Entry'!H1621="","",'Data Entry'!H1621)</f>
        <v/>
      </c>
      <c r="M1616" s="111"/>
      <c r="N1616" s="111"/>
      <c r="O1616" s="111"/>
      <c r="P1616" s="111"/>
      <c r="Q1616" s="111"/>
      <c r="R1616" s="111"/>
      <c r="S1616" s="111"/>
      <c r="T1616" s="111"/>
      <c r="U1616" s="111"/>
      <c r="V1616" s="111"/>
      <c r="W1616" s="111"/>
      <c r="X1616" s="111"/>
      <c r="Y1616" s="111"/>
      <c r="Z1616" s="111"/>
      <c r="AA1616" s="111"/>
      <c r="AB1616" s="111"/>
      <c r="AC1616" s="111"/>
      <c r="AD1616" s="111"/>
      <c r="AE1616" s="112"/>
      <c r="AF1616" s="68" t="str">
        <f>IF(AK1616="","",IF(AK1616&gt;0,COUNT($AG$2:AG1616),""))</f>
        <v/>
      </c>
      <c r="AG1616" s="113">
        <f t="shared" si="803"/>
        <v>8</v>
      </c>
      <c r="AH1616" s="113" t="str">
        <f t="shared" si="804"/>
        <v/>
      </c>
      <c r="AI1616" s="113" t="str">
        <f t="shared" si="805"/>
        <v/>
      </c>
      <c r="AJ1616" s="113" t="str">
        <f t="shared" si="806"/>
        <v/>
      </c>
      <c r="AK1616" s="113" t="str">
        <f t="shared" si="807"/>
        <v/>
      </c>
      <c r="AL1616" s="113">
        <f t="shared" si="808"/>
        <v>0</v>
      </c>
      <c r="AM1616" s="113" t="str">
        <f t="shared" si="809"/>
        <v/>
      </c>
      <c r="AN1616" s="113">
        <f t="shared" si="810"/>
        <v>0</v>
      </c>
      <c r="AO1616" s="113">
        <f t="shared" si="811"/>
        <v>0</v>
      </c>
      <c r="AP1616" s="113">
        <f t="shared" si="812"/>
        <v>0</v>
      </c>
      <c r="AQ1616" s="113" t="str">
        <f t="shared" si="813"/>
        <v/>
      </c>
      <c r="AR1616" s="113" t="str">
        <f t="shared" si="814"/>
        <v/>
      </c>
      <c r="AS1616" s="113">
        <f t="shared" si="815"/>
        <v>0</v>
      </c>
      <c r="AT1616" s="113">
        <f t="shared" si="816"/>
        <v>0</v>
      </c>
      <c r="AU1616" s="113">
        <f t="shared" si="817"/>
        <v>0</v>
      </c>
      <c r="AV1616" s="113">
        <f t="shared" si="818"/>
        <v>0</v>
      </c>
      <c r="AX1616" s="68" t="str">
        <f>IF(BC1616="","",IF(BC1616&gt;0,COUNT($AY$2:AY1616),""))</f>
        <v/>
      </c>
      <c r="AY1616" s="113" t="str">
        <f t="shared" si="819"/>
        <v/>
      </c>
      <c r="AZ1616" s="113" t="str">
        <f t="shared" si="820"/>
        <v/>
      </c>
      <c r="BA1616" s="113" t="str">
        <f t="shared" si="821"/>
        <v/>
      </c>
      <c r="BB1616" s="113" t="str">
        <f t="shared" si="822"/>
        <v/>
      </c>
      <c r="BC1616" s="113" t="str">
        <f t="shared" si="823"/>
        <v/>
      </c>
      <c r="BD1616" s="113" t="str">
        <f t="shared" si="824"/>
        <v/>
      </c>
      <c r="BE1616" s="113" t="str">
        <f t="shared" si="825"/>
        <v/>
      </c>
      <c r="BF1616" s="113" t="str">
        <f t="shared" si="826"/>
        <v/>
      </c>
      <c r="BG1616" s="113" t="str">
        <f t="shared" si="827"/>
        <v/>
      </c>
      <c r="BH1616" s="113" t="str">
        <f t="shared" si="828"/>
        <v/>
      </c>
      <c r="BI1616" s="113" t="str">
        <f t="shared" si="829"/>
        <v/>
      </c>
      <c r="BJ1616" s="113" t="str">
        <f t="shared" si="830"/>
        <v/>
      </c>
      <c r="BK1616" s="113" t="str">
        <f t="shared" si="831"/>
        <v/>
      </c>
      <c r="BL1616" s="113" t="str">
        <f t="shared" si="832"/>
        <v/>
      </c>
      <c r="BM1616" s="113" t="str">
        <f t="shared" si="833"/>
        <v/>
      </c>
      <c r="BN1616" s="113" t="str">
        <f t="shared" si="834"/>
        <v/>
      </c>
    </row>
    <row r="1617" spans="1:66">
      <c r="A1617" s="111">
        <f>IF('Data Entry'!$H$4="","",'Data Entry'!$H$4)</f>
        <v>8</v>
      </c>
      <c r="B1617" s="111" t="str">
        <f>IF('Data Entry'!B1622="","",'Data Entry'!B1622)</f>
        <v/>
      </c>
      <c r="C1617" s="111" t="str">
        <f>IF('Data Entry'!C1622="","",'Data Entry'!C1622)</f>
        <v/>
      </c>
      <c r="D1617" s="114" t="str">
        <f>IF('Data Entry'!D1622="","",'Data Entry'!D1622)</f>
        <v/>
      </c>
      <c r="E1617" s="111" t="str">
        <f>IF('Data Entry'!E1622="","",UPPER('Data Entry'!E1622))</f>
        <v/>
      </c>
      <c r="F1617" s="111"/>
      <c r="G1617" s="111" t="str">
        <f>IF('Data Entry'!F1622="","",UPPER('Data Entry'!F1622))</f>
        <v/>
      </c>
      <c r="H1617" s="111"/>
      <c r="I1617" s="111"/>
      <c r="J1617" s="111"/>
      <c r="K1617" s="111" t="str">
        <f>IF('Data Entry'!G1622="","",'Data Entry'!G1622)</f>
        <v/>
      </c>
      <c r="L1617" s="111" t="str">
        <f>IF('Data Entry'!H1622="","",'Data Entry'!H1622)</f>
        <v/>
      </c>
      <c r="M1617" s="111"/>
      <c r="N1617" s="111"/>
      <c r="O1617" s="111"/>
      <c r="P1617" s="111"/>
      <c r="Q1617" s="111"/>
      <c r="R1617" s="111"/>
      <c r="S1617" s="111"/>
      <c r="T1617" s="111"/>
      <c r="U1617" s="111"/>
      <c r="V1617" s="111"/>
      <c r="W1617" s="111"/>
      <c r="X1617" s="111"/>
      <c r="Y1617" s="111"/>
      <c r="Z1617" s="111"/>
      <c r="AA1617" s="111"/>
      <c r="AB1617" s="111"/>
      <c r="AC1617" s="111"/>
      <c r="AD1617" s="111"/>
      <c r="AE1617" s="112"/>
      <c r="AF1617" s="68" t="str">
        <f>IF(AK1617="","",IF(AK1617&gt;0,COUNT($AG$2:AG1617),""))</f>
        <v/>
      </c>
      <c r="AG1617" s="113">
        <f t="shared" si="803"/>
        <v>8</v>
      </c>
      <c r="AH1617" s="113" t="str">
        <f t="shared" si="804"/>
        <v/>
      </c>
      <c r="AI1617" s="113" t="str">
        <f t="shared" si="805"/>
        <v/>
      </c>
      <c r="AJ1617" s="113" t="str">
        <f t="shared" si="806"/>
        <v/>
      </c>
      <c r="AK1617" s="113" t="str">
        <f t="shared" si="807"/>
        <v/>
      </c>
      <c r="AL1617" s="113">
        <f t="shared" si="808"/>
        <v>0</v>
      </c>
      <c r="AM1617" s="113" t="str">
        <f t="shared" si="809"/>
        <v/>
      </c>
      <c r="AN1617" s="113">
        <f t="shared" si="810"/>
        <v>0</v>
      </c>
      <c r="AO1617" s="113">
        <f t="shared" si="811"/>
        <v>0</v>
      </c>
      <c r="AP1617" s="113">
        <f t="shared" si="812"/>
        <v>0</v>
      </c>
      <c r="AQ1617" s="113" t="str">
        <f t="shared" si="813"/>
        <v/>
      </c>
      <c r="AR1617" s="113" t="str">
        <f t="shared" si="814"/>
        <v/>
      </c>
      <c r="AS1617" s="113">
        <f t="shared" si="815"/>
        <v>0</v>
      </c>
      <c r="AT1617" s="113">
        <f t="shared" si="816"/>
        <v>0</v>
      </c>
      <c r="AU1617" s="113">
        <f t="shared" si="817"/>
        <v>0</v>
      </c>
      <c r="AV1617" s="113">
        <f t="shared" si="818"/>
        <v>0</v>
      </c>
      <c r="AX1617" s="68" t="str">
        <f>IF(BC1617="","",IF(BC1617&gt;0,COUNT($AY$2:AY1617),""))</f>
        <v/>
      </c>
      <c r="AY1617" s="113" t="str">
        <f t="shared" si="819"/>
        <v/>
      </c>
      <c r="AZ1617" s="113" t="str">
        <f t="shared" si="820"/>
        <v/>
      </c>
      <c r="BA1617" s="113" t="str">
        <f t="shared" si="821"/>
        <v/>
      </c>
      <c r="BB1617" s="113" t="str">
        <f t="shared" si="822"/>
        <v/>
      </c>
      <c r="BC1617" s="113" t="str">
        <f t="shared" si="823"/>
        <v/>
      </c>
      <c r="BD1617" s="113" t="str">
        <f t="shared" si="824"/>
        <v/>
      </c>
      <c r="BE1617" s="113" t="str">
        <f t="shared" si="825"/>
        <v/>
      </c>
      <c r="BF1617" s="113" t="str">
        <f t="shared" si="826"/>
        <v/>
      </c>
      <c r="BG1617" s="113" t="str">
        <f t="shared" si="827"/>
        <v/>
      </c>
      <c r="BH1617" s="113" t="str">
        <f t="shared" si="828"/>
        <v/>
      </c>
      <c r="BI1617" s="113" t="str">
        <f t="shared" si="829"/>
        <v/>
      </c>
      <c r="BJ1617" s="113" t="str">
        <f t="shared" si="830"/>
        <v/>
      </c>
      <c r="BK1617" s="113" t="str">
        <f t="shared" si="831"/>
        <v/>
      </c>
      <c r="BL1617" s="113" t="str">
        <f t="shared" si="832"/>
        <v/>
      </c>
      <c r="BM1617" s="113" t="str">
        <f t="shared" si="833"/>
        <v/>
      </c>
      <c r="BN1617" s="113" t="str">
        <f t="shared" si="834"/>
        <v/>
      </c>
    </row>
    <row r="1618" spans="1:66">
      <c r="A1618" s="111">
        <f>IF('Data Entry'!$H$4="","",'Data Entry'!$H$4)</f>
        <v>8</v>
      </c>
      <c r="B1618" s="111" t="str">
        <f>IF('Data Entry'!B1623="","",'Data Entry'!B1623)</f>
        <v/>
      </c>
      <c r="C1618" s="111" t="str">
        <f>IF('Data Entry'!C1623="","",'Data Entry'!C1623)</f>
        <v/>
      </c>
      <c r="D1618" s="114" t="str">
        <f>IF('Data Entry'!D1623="","",'Data Entry'!D1623)</f>
        <v/>
      </c>
      <c r="E1618" s="111" t="str">
        <f>IF('Data Entry'!E1623="","",UPPER('Data Entry'!E1623))</f>
        <v/>
      </c>
      <c r="F1618" s="111"/>
      <c r="G1618" s="111" t="str">
        <f>IF('Data Entry'!F1623="","",UPPER('Data Entry'!F1623))</f>
        <v/>
      </c>
      <c r="H1618" s="111"/>
      <c r="I1618" s="111"/>
      <c r="J1618" s="111"/>
      <c r="K1618" s="111" t="str">
        <f>IF('Data Entry'!G1623="","",'Data Entry'!G1623)</f>
        <v/>
      </c>
      <c r="L1618" s="111" t="str">
        <f>IF('Data Entry'!H1623="","",'Data Entry'!H1623)</f>
        <v/>
      </c>
      <c r="M1618" s="111"/>
      <c r="N1618" s="111"/>
      <c r="O1618" s="111"/>
      <c r="P1618" s="111"/>
      <c r="Q1618" s="111"/>
      <c r="R1618" s="111"/>
      <c r="S1618" s="111"/>
      <c r="T1618" s="111"/>
      <c r="U1618" s="111"/>
      <c r="V1618" s="111"/>
      <c r="W1618" s="111"/>
      <c r="X1618" s="111"/>
      <c r="Y1618" s="111"/>
      <c r="Z1618" s="111"/>
      <c r="AA1618" s="111"/>
      <c r="AB1618" s="111"/>
      <c r="AC1618" s="111"/>
      <c r="AD1618" s="111"/>
      <c r="AE1618" s="112"/>
      <c r="AF1618" s="68" t="str">
        <f>IF(AK1618="","",IF(AK1618&gt;0,COUNT($AG$2:AG1618),""))</f>
        <v/>
      </c>
      <c r="AG1618" s="113">
        <f t="shared" si="803"/>
        <v>8</v>
      </c>
      <c r="AH1618" s="113" t="str">
        <f t="shared" si="804"/>
        <v/>
      </c>
      <c r="AI1618" s="113" t="str">
        <f t="shared" si="805"/>
        <v/>
      </c>
      <c r="AJ1618" s="113" t="str">
        <f t="shared" si="806"/>
        <v/>
      </c>
      <c r="AK1618" s="113" t="str">
        <f t="shared" si="807"/>
        <v/>
      </c>
      <c r="AL1618" s="113">
        <f t="shared" si="808"/>
        <v>0</v>
      </c>
      <c r="AM1618" s="113" t="str">
        <f t="shared" si="809"/>
        <v/>
      </c>
      <c r="AN1618" s="113">
        <f t="shared" si="810"/>
        <v>0</v>
      </c>
      <c r="AO1618" s="113">
        <f t="shared" si="811"/>
        <v>0</v>
      </c>
      <c r="AP1618" s="113">
        <f t="shared" si="812"/>
        <v>0</v>
      </c>
      <c r="AQ1618" s="113" t="str">
        <f t="shared" si="813"/>
        <v/>
      </c>
      <c r="AR1618" s="113" t="str">
        <f t="shared" si="814"/>
        <v/>
      </c>
      <c r="AS1618" s="113">
        <f t="shared" si="815"/>
        <v>0</v>
      </c>
      <c r="AT1618" s="113">
        <f t="shared" si="816"/>
        <v>0</v>
      </c>
      <c r="AU1618" s="113">
        <f t="shared" si="817"/>
        <v>0</v>
      </c>
      <c r="AV1618" s="113">
        <f t="shared" si="818"/>
        <v>0</v>
      </c>
      <c r="AX1618" s="68" t="str">
        <f>IF(BC1618="","",IF(BC1618&gt;0,COUNT($AY$2:AY1618),""))</f>
        <v/>
      </c>
      <c r="AY1618" s="113" t="str">
        <f t="shared" si="819"/>
        <v/>
      </c>
      <c r="AZ1618" s="113" t="str">
        <f t="shared" si="820"/>
        <v/>
      </c>
      <c r="BA1618" s="113" t="str">
        <f t="shared" si="821"/>
        <v/>
      </c>
      <c r="BB1618" s="113" t="str">
        <f t="shared" si="822"/>
        <v/>
      </c>
      <c r="BC1618" s="113" t="str">
        <f t="shared" si="823"/>
        <v/>
      </c>
      <c r="BD1618" s="113" t="str">
        <f t="shared" si="824"/>
        <v/>
      </c>
      <c r="BE1618" s="113" t="str">
        <f t="shared" si="825"/>
        <v/>
      </c>
      <c r="BF1618" s="113" t="str">
        <f t="shared" si="826"/>
        <v/>
      </c>
      <c r="BG1618" s="113" t="str">
        <f t="shared" si="827"/>
        <v/>
      </c>
      <c r="BH1618" s="113" t="str">
        <f t="shared" si="828"/>
        <v/>
      </c>
      <c r="BI1618" s="113" t="str">
        <f t="shared" si="829"/>
        <v/>
      </c>
      <c r="BJ1618" s="113" t="str">
        <f t="shared" si="830"/>
        <v/>
      </c>
      <c r="BK1618" s="113" t="str">
        <f t="shared" si="831"/>
        <v/>
      </c>
      <c r="BL1618" s="113" t="str">
        <f t="shared" si="832"/>
        <v/>
      </c>
      <c r="BM1618" s="113" t="str">
        <f t="shared" si="833"/>
        <v/>
      </c>
      <c r="BN1618" s="113" t="str">
        <f t="shared" si="834"/>
        <v/>
      </c>
    </row>
    <row r="1619" spans="1:66">
      <c r="A1619" s="111">
        <f>IF('Data Entry'!$H$4="","",'Data Entry'!$H$4)</f>
        <v>8</v>
      </c>
      <c r="B1619" s="111" t="str">
        <f>IF('Data Entry'!B1624="","",'Data Entry'!B1624)</f>
        <v/>
      </c>
      <c r="C1619" s="111" t="str">
        <f>IF('Data Entry'!C1624="","",'Data Entry'!C1624)</f>
        <v/>
      </c>
      <c r="D1619" s="114" t="str">
        <f>IF('Data Entry'!D1624="","",'Data Entry'!D1624)</f>
        <v/>
      </c>
      <c r="E1619" s="111" t="str">
        <f>IF('Data Entry'!E1624="","",UPPER('Data Entry'!E1624))</f>
        <v/>
      </c>
      <c r="F1619" s="111"/>
      <c r="G1619" s="111" t="str">
        <f>IF('Data Entry'!F1624="","",UPPER('Data Entry'!F1624))</f>
        <v/>
      </c>
      <c r="H1619" s="111"/>
      <c r="I1619" s="111"/>
      <c r="J1619" s="111"/>
      <c r="K1619" s="111" t="str">
        <f>IF('Data Entry'!G1624="","",'Data Entry'!G1624)</f>
        <v/>
      </c>
      <c r="L1619" s="111" t="str">
        <f>IF('Data Entry'!H1624="","",'Data Entry'!H1624)</f>
        <v/>
      </c>
      <c r="M1619" s="111"/>
      <c r="N1619" s="111"/>
      <c r="O1619" s="111"/>
      <c r="P1619" s="111"/>
      <c r="Q1619" s="111"/>
      <c r="R1619" s="111"/>
      <c r="S1619" s="111"/>
      <c r="T1619" s="111"/>
      <c r="U1619" s="111"/>
      <c r="V1619" s="111"/>
      <c r="W1619" s="111"/>
      <c r="X1619" s="111"/>
      <c r="Y1619" s="111"/>
      <c r="Z1619" s="111"/>
      <c r="AA1619" s="111"/>
      <c r="AB1619" s="111"/>
      <c r="AC1619" s="111"/>
      <c r="AD1619" s="111"/>
      <c r="AE1619" s="112"/>
      <c r="AF1619" s="68" t="str">
        <f>IF(AK1619="","",IF(AK1619&gt;0,COUNT($AG$2:AG1619),""))</f>
        <v/>
      </c>
      <c r="AG1619" s="113">
        <f t="shared" si="803"/>
        <v>8</v>
      </c>
      <c r="AH1619" s="113" t="str">
        <f t="shared" si="804"/>
        <v/>
      </c>
      <c r="AI1619" s="113" t="str">
        <f t="shared" si="805"/>
        <v/>
      </c>
      <c r="AJ1619" s="113" t="str">
        <f t="shared" si="806"/>
        <v/>
      </c>
      <c r="AK1619" s="113" t="str">
        <f t="shared" si="807"/>
        <v/>
      </c>
      <c r="AL1619" s="113">
        <f t="shared" si="808"/>
        <v>0</v>
      </c>
      <c r="AM1619" s="113" t="str">
        <f t="shared" si="809"/>
        <v/>
      </c>
      <c r="AN1619" s="113">
        <f t="shared" si="810"/>
        <v>0</v>
      </c>
      <c r="AO1619" s="113">
        <f t="shared" si="811"/>
        <v>0</v>
      </c>
      <c r="AP1619" s="113">
        <f t="shared" si="812"/>
        <v>0</v>
      </c>
      <c r="AQ1619" s="113" t="str">
        <f t="shared" si="813"/>
        <v/>
      </c>
      <c r="AR1619" s="113" t="str">
        <f t="shared" si="814"/>
        <v/>
      </c>
      <c r="AS1619" s="113">
        <f t="shared" si="815"/>
        <v>0</v>
      </c>
      <c r="AT1619" s="113">
        <f t="shared" si="816"/>
        <v>0</v>
      </c>
      <c r="AU1619" s="113">
        <f t="shared" si="817"/>
        <v>0</v>
      </c>
      <c r="AV1619" s="113">
        <f t="shared" si="818"/>
        <v>0</v>
      </c>
      <c r="AX1619" s="68" t="str">
        <f>IF(BC1619="","",IF(BC1619&gt;0,COUNT($AY$2:AY1619),""))</f>
        <v/>
      </c>
      <c r="AY1619" s="113" t="str">
        <f t="shared" si="819"/>
        <v/>
      </c>
      <c r="AZ1619" s="113" t="str">
        <f t="shared" si="820"/>
        <v/>
      </c>
      <c r="BA1619" s="113" t="str">
        <f t="shared" si="821"/>
        <v/>
      </c>
      <c r="BB1619" s="113" t="str">
        <f t="shared" si="822"/>
        <v/>
      </c>
      <c r="BC1619" s="113" t="str">
        <f t="shared" si="823"/>
        <v/>
      </c>
      <c r="BD1619" s="113" t="str">
        <f t="shared" si="824"/>
        <v/>
      </c>
      <c r="BE1619" s="113" t="str">
        <f t="shared" si="825"/>
        <v/>
      </c>
      <c r="BF1619" s="113" t="str">
        <f t="shared" si="826"/>
        <v/>
      </c>
      <c r="BG1619" s="113" t="str">
        <f t="shared" si="827"/>
        <v/>
      </c>
      <c r="BH1619" s="113" t="str">
        <f t="shared" si="828"/>
        <v/>
      </c>
      <c r="BI1619" s="113" t="str">
        <f t="shared" si="829"/>
        <v/>
      </c>
      <c r="BJ1619" s="113" t="str">
        <f t="shared" si="830"/>
        <v/>
      </c>
      <c r="BK1619" s="113" t="str">
        <f t="shared" si="831"/>
        <v/>
      </c>
      <c r="BL1619" s="113" t="str">
        <f t="shared" si="832"/>
        <v/>
      </c>
      <c r="BM1619" s="113" t="str">
        <f t="shared" si="833"/>
        <v/>
      </c>
      <c r="BN1619" s="113" t="str">
        <f t="shared" si="834"/>
        <v/>
      </c>
    </row>
    <row r="1620" spans="1:66">
      <c r="A1620" s="111">
        <f>IF('Data Entry'!$H$4="","",'Data Entry'!$H$4)</f>
        <v>8</v>
      </c>
      <c r="B1620" s="111" t="str">
        <f>IF('Data Entry'!B1625="","",'Data Entry'!B1625)</f>
        <v/>
      </c>
      <c r="C1620" s="111" t="str">
        <f>IF('Data Entry'!C1625="","",'Data Entry'!C1625)</f>
        <v/>
      </c>
      <c r="D1620" s="114" t="str">
        <f>IF('Data Entry'!D1625="","",'Data Entry'!D1625)</f>
        <v/>
      </c>
      <c r="E1620" s="111" t="str">
        <f>IF('Data Entry'!E1625="","",UPPER('Data Entry'!E1625))</f>
        <v/>
      </c>
      <c r="F1620" s="111"/>
      <c r="G1620" s="111" t="str">
        <f>IF('Data Entry'!F1625="","",UPPER('Data Entry'!F1625))</f>
        <v/>
      </c>
      <c r="H1620" s="111"/>
      <c r="I1620" s="111"/>
      <c r="J1620" s="111"/>
      <c r="K1620" s="111" t="str">
        <f>IF('Data Entry'!G1625="","",'Data Entry'!G1625)</f>
        <v/>
      </c>
      <c r="L1620" s="111" t="str">
        <f>IF('Data Entry'!H1625="","",'Data Entry'!H1625)</f>
        <v/>
      </c>
      <c r="M1620" s="111"/>
      <c r="N1620" s="111"/>
      <c r="O1620" s="111"/>
      <c r="P1620" s="111"/>
      <c r="Q1620" s="111"/>
      <c r="R1620" s="111"/>
      <c r="S1620" s="111"/>
      <c r="T1620" s="111"/>
      <c r="U1620" s="111"/>
      <c r="V1620" s="111"/>
      <c r="W1620" s="111"/>
      <c r="X1620" s="111"/>
      <c r="Y1620" s="111"/>
      <c r="Z1620" s="111"/>
      <c r="AA1620" s="111"/>
      <c r="AB1620" s="111"/>
      <c r="AC1620" s="111"/>
      <c r="AD1620" s="111"/>
      <c r="AE1620" s="112"/>
      <c r="AF1620" s="68" t="str">
        <f>IF(AK1620="","",IF(AK1620&gt;0,COUNT($AG$2:AG1620),""))</f>
        <v/>
      </c>
      <c r="AG1620" s="113">
        <f t="shared" si="803"/>
        <v>8</v>
      </c>
      <c r="AH1620" s="113" t="str">
        <f t="shared" si="804"/>
        <v/>
      </c>
      <c r="AI1620" s="113" t="str">
        <f t="shared" si="805"/>
        <v/>
      </c>
      <c r="AJ1620" s="113" t="str">
        <f t="shared" si="806"/>
        <v/>
      </c>
      <c r="AK1620" s="113" t="str">
        <f t="shared" si="807"/>
        <v/>
      </c>
      <c r="AL1620" s="113">
        <f t="shared" si="808"/>
        <v>0</v>
      </c>
      <c r="AM1620" s="113" t="str">
        <f t="shared" si="809"/>
        <v/>
      </c>
      <c r="AN1620" s="113">
        <f t="shared" si="810"/>
        <v>0</v>
      </c>
      <c r="AO1620" s="113">
        <f t="shared" si="811"/>
        <v>0</v>
      </c>
      <c r="AP1620" s="113">
        <f t="shared" si="812"/>
        <v>0</v>
      </c>
      <c r="AQ1620" s="113" t="str">
        <f t="shared" si="813"/>
        <v/>
      </c>
      <c r="AR1620" s="113" t="str">
        <f t="shared" si="814"/>
        <v/>
      </c>
      <c r="AS1620" s="113">
        <f t="shared" si="815"/>
        <v>0</v>
      </c>
      <c r="AT1620" s="113">
        <f t="shared" si="816"/>
        <v>0</v>
      </c>
      <c r="AU1620" s="113">
        <f t="shared" si="817"/>
        <v>0</v>
      </c>
      <c r="AV1620" s="113">
        <f t="shared" si="818"/>
        <v>0</v>
      </c>
      <c r="AX1620" s="68" t="str">
        <f>IF(BC1620="","",IF(BC1620&gt;0,COUNT($AY$2:AY1620),""))</f>
        <v/>
      </c>
      <c r="AY1620" s="113" t="str">
        <f t="shared" si="819"/>
        <v/>
      </c>
      <c r="AZ1620" s="113" t="str">
        <f t="shared" si="820"/>
        <v/>
      </c>
      <c r="BA1620" s="113" t="str">
        <f t="shared" si="821"/>
        <v/>
      </c>
      <c r="BB1620" s="113" t="str">
        <f t="shared" si="822"/>
        <v/>
      </c>
      <c r="BC1620" s="113" t="str">
        <f t="shared" si="823"/>
        <v/>
      </c>
      <c r="BD1620" s="113" t="str">
        <f t="shared" si="824"/>
        <v/>
      </c>
      <c r="BE1620" s="113" t="str">
        <f t="shared" si="825"/>
        <v/>
      </c>
      <c r="BF1620" s="113" t="str">
        <f t="shared" si="826"/>
        <v/>
      </c>
      <c r="BG1620" s="113" t="str">
        <f t="shared" si="827"/>
        <v/>
      </c>
      <c r="BH1620" s="113" t="str">
        <f t="shared" si="828"/>
        <v/>
      </c>
      <c r="BI1620" s="113" t="str">
        <f t="shared" si="829"/>
        <v/>
      </c>
      <c r="BJ1620" s="113" t="str">
        <f t="shared" si="830"/>
        <v/>
      </c>
      <c r="BK1620" s="113" t="str">
        <f t="shared" si="831"/>
        <v/>
      </c>
      <c r="BL1620" s="113" t="str">
        <f t="shared" si="832"/>
        <v/>
      </c>
      <c r="BM1620" s="113" t="str">
        <f t="shared" si="833"/>
        <v/>
      </c>
      <c r="BN1620" s="113" t="str">
        <f t="shared" si="834"/>
        <v/>
      </c>
    </row>
    <row r="1621" spans="1:66">
      <c r="A1621" s="111">
        <f>IF('Data Entry'!$H$4="","",'Data Entry'!$H$4)</f>
        <v>8</v>
      </c>
      <c r="B1621" s="111" t="str">
        <f>IF('Data Entry'!B1626="","",'Data Entry'!B1626)</f>
        <v/>
      </c>
      <c r="C1621" s="111" t="str">
        <f>IF('Data Entry'!C1626="","",'Data Entry'!C1626)</f>
        <v/>
      </c>
      <c r="D1621" s="114" t="str">
        <f>IF('Data Entry'!D1626="","",'Data Entry'!D1626)</f>
        <v/>
      </c>
      <c r="E1621" s="111" t="str">
        <f>IF('Data Entry'!E1626="","",UPPER('Data Entry'!E1626))</f>
        <v/>
      </c>
      <c r="F1621" s="111"/>
      <c r="G1621" s="111" t="str">
        <f>IF('Data Entry'!F1626="","",UPPER('Data Entry'!F1626))</f>
        <v/>
      </c>
      <c r="H1621" s="111"/>
      <c r="I1621" s="111"/>
      <c r="J1621" s="111"/>
      <c r="K1621" s="111" t="str">
        <f>IF('Data Entry'!G1626="","",'Data Entry'!G1626)</f>
        <v/>
      </c>
      <c r="L1621" s="111" t="str">
        <f>IF('Data Entry'!H1626="","",'Data Entry'!H1626)</f>
        <v/>
      </c>
      <c r="M1621" s="111"/>
      <c r="N1621" s="111"/>
      <c r="O1621" s="111"/>
      <c r="P1621" s="111"/>
      <c r="Q1621" s="111"/>
      <c r="R1621" s="111"/>
      <c r="S1621" s="111"/>
      <c r="T1621" s="111"/>
      <c r="U1621" s="111"/>
      <c r="V1621" s="111"/>
      <c r="W1621" s="111"/>
      <c r="X1621" s="111"/>
      <c r="Y1621" s="111"/>
      <c r="Z1621" s="111"/>
      <c r="AA1621" s="111"/>
      <c r="AB1621" s="111"/>
      <c r="AC1621" s="111"/>
      <c r="AD1621" s="111"/>
      <c r="AE1621" s="112"/>
      <c r="AF1621" s="68" t="str">
        <f>IF(AK1621="","",IF(AK1621&gt;0,COUNT($AG$2:AG1621),""))</f>
        <v/>
      </c>
      <c r="AG1621" s="113">
        <f t="shared" si="803"/>
        <v>8</v>
      </c>
      <c r="AH1621" s="113" t="str">
        <f t="shared" si="804"/>
        <v/>
      </c>
      <c r="AI1621" s="113" t="str">
        <f t="shared" si="805"/>
        <v/>
      </c>
      <c r="AJ1621" s="113" t="str">
        <f t="shared" si="806"/>
        <v/>
      </c>
      <c r="AK1621" s="113" t="str">
        <f t="shared" si="807"/>
        <v/>
      </c>
      <c r="AL1621" s="113">
        <f t="shared" si="808"/>
        <v>0</v>
      </c>
      <c r="AM1621" s="113" t="str">
        <f t="shared" si="809"/>
        <v/>
      </c>
      <c r="AN1621" s="113">
        <f t="shared" si="810"/>
        <v>0</v>
      </c>
      <c r="AO1621" s="113">
        <f t="shared" si="811"/>
        <v>0</v>
      </c>
      <c r="AP1621" s="113">
        <f t="shared" si="812"/>
        <v>0</v>
      </c>
      <c r="AQ1621" s="113" t="str">
        <f t="shared" si="813"/>
        <v/>
      </c>
      <c r="AR1621" s="113" t="str">
        <f t="shared" si="814"/>
        <v/>
      </c>
      <c r="AS1621" s="113">
        <f t="shared" si="815"/>
        <v>0</v>
      </c>
      <c r="AT1621" s="113">
        <f t="shared" si="816"/>
        <v>0</v>
      </c>
      <c r="AU1621" s="113">
        <f t="shared" si="817"/>
        <v>0</v>
      </c>
      <c r="AV1621" s="113">
        <f t="shared" si="818"/>
        <v>0</v>
      </c>
      <c r="AX1621" s="68" t="str">
        <f>IF(BC1621="","",IF(BC1621&gt;0,COUNT($AY$2:AY1621),""))</f>
        <v/>
      </c>
      <c r="AY1621" s="113" t="str">
        <f t="shared" si="819"/>
        <v/>
      </c>
      <c r="AZ1621" s="113" t="str">
        <f t="shared" si="820"/>
        <v/>
      </c>
      <c r="BA1621" s="113" t="str">
        <f t="shared" si="821"/>
        <v/>
      </c>
      <c r="BB1621" s="113" t="str">
        <f t="shared" si="822"/>
        <v/>
      </c>
      <c r="BC1621" s="113" t="str">
        <f t="shared" si="823"/>
        <v/>
      </c>
      <c r="BD1621" s="113" t="str">
        <f t="shared" si="824"/>
        <v/>
      </c>
      <c r="BE1621" s="113" t="str">
        <f t="shared" si="825"/>
        <v/>
      </c>
      <c r="BF1621" s="113" t="str">
        <f t="shared" si="826"/>
        <v/>
      </c>
      <c r="BG1621" s="113" t="str">
        <f t="shared" si="827"/>
        <v/>
      </c>
      <c r="BH1621" s="113" t="str">
        <f t="shared" si="828"/>
        <v/>
      </c>
      <c r="BI1621" s="113" t="str">
        <f t="shared" si="829"/>
        <v/>
      </c>
      <c r="BJ1621" s="113" t="str">
        <f t="shared" si="830"/>
        <v/>
      </c>
      <c r="BK1621" s="113" t="str">
        <f t="shared" si="831"/>
        <v/>
      </c>
      <c r="BL1621" s="113" t="str">
        <f t="shared" si="832"/>
        <v/>
      </c>
      <c r="BM1621" s="113" t="str">
        <f t="shared" si="833"/>
        <v/>
      </c>
      <c r="BN1621" s="113" t="str">
        <f t="shared" si="834"/>
        <v/>
      </c>
    </row>
    <row r="1622" spans="1:66">
      <c r="A1622" s="111">
        <f>IF('Data Entry'!$H$4="","",'Data Entry'!$H$4)</f>
        <v>8</v>
      </c>
      <c r="B1622" s="111" t="str">
        <f>IF('Data Entry'!B1627="","",'Data Entry'!B1627)</f>
        <v/>
      </c>
      <c r="C1622" s="111" t="str">
        <f>IF('Data Entry'!C1627="","",'Data Entry'!C1627)</f>
        <v/>
      </c>
      <c r="D1622" s="114" t="str">
        <f>IF('Data Entry'!D1627="","",'Data Entry'!D1627)</f>
        <v/>
      </c>
      <c r="E1622" s="111" t="str">
        <f>IF('Data Entry'!E1627="","",UPPER('Data Entry'!E1627))</f>
        <v/>
      </c>
      <c r="F1622" s="111"/>
      <c r="G1622" s="111" t="str">
        <f>IF('Data Entry'!F1627="","",UPPER('Data Entry'!F1627))</f>
        <v/>
      </c>
      <c r="H1622" s="111"/>
      <c r="I1622" s="111"/>
      <c r="J1622" s="111"/>
      <c r="K1622" s="111" t="str">
        <f>IF('Data Entry'!G1627="","",'Data Entry'!G1627)</f>
        <v/>
      </c>
      <c r="L1622" s="111" t="str">
        <f>IF('Data Entry'!H1627="","",'Data Entry'!H1627)</f>
        <v/>
      </c>
      <c r="M1622" s="111"/>
      <c r="N1622" s="111"/>
      <c r="O1622" s="111"/>
      <c r="P1622" s="111"/>
      <c r="Q1622" s="111"/>
      <c r="R1622" s="111"/>
      <c r="S1622" s="111"/>
      <c r="T1622" s="111"/>
      <c r="U1622" s="111"/>
      <c r="V1622" s="111"/>
      <c r="W1622" s="111"/>
      <c r="X1622" s="111"/>
      <c r="Y1622" s="111"/>
      <c r="Z1622" s="111"/>
      <c r="AA1622" s="111"/>
      <c r="AB1622" s="111"/>
      <c r="AC1622" s="111"/>
      <c r="AD1622" s="111"/>
      <c r="AE1622" s="112"/>
      <c r="AF1622" s="68" t="str">
        <f>IF(AK1622="","",IF(AK1622&gt;0,COUNT($AG$2:AG1622),""))</f>
        <v/>
      </c>
      <c r="AG1622" s="113">
        <f t="shared" si="803"/>
        <v>8</v>
      </c>
      <c r="AH1622" s="113" t="str">
        <f t="shared" si="804"/>
        <v/>
      </c>
      <c r="AI1622" s="113" t="str">
        <f t="shared" si="805"/>
        <v/>
      </c>
      <c r="AJ1622" s="113" t="str">
        <f t="shared" si="806"/>
        <v/>
      </c>
      <c r="AK1622" s="113" t="str">
        <f t="shared" si="807"/>
        <v/>
      </c>
      <c r="AL1622" s="113">
        <f t="shared" si="808"/>
        <v>0</v>
      </c>
      <c r="AM1622" s="113" t="str">
        <f t="shared" si="809"/>
        <v/>
      </c>
      <c r="AN1622" s="113">
        <f t="shared" si="810"/>
        <v>0</v>
      </c>
      <c r="AO1622" s="113">
        <f t="shared" si="811"/>
        <v>0</v>
      </c>
      <c r="AP1622" s="113">
        <f t="shared" si="812"/>
        <v>0</v>
      </c>
      <c r="AQ1622" s="113" t="str">
        <f t="shared" si="813"/>
        <v/>
      </c>
      <c r="AR1622" s="113" t="str">
        <f t="shared" si="814"/>
        <v/>
      </c>
      <c r="AS1622" s="113">
        <f t="shared" si="815"/>
        <v>0</v>
      </c>
      <c r="AT1622" s="113">
        <f t="shared" si="816"/>
        <v>0</v>
      </c>
      <c r="AU1622" s="113">
        <f t="shared" si="817"/>
        <v>0</v>
      </c>
      <c r="AV1622" s="113">
        <f t="shared" si="818"/>
        <v>0</v>
      </c>
      <c r="AX1622" s="68" t="str">
        <f>IF(BC1622="","",IF(BC1622&gt;0,COUNT($AY$2:AY1622),""))</f>
        <v/>
      </c>
      <c r="AY1622" s="113" t="str">
        <f t="shared" si="819"/>
        <v/>
      </c>
      <c r="AZ1622" s="113" t="str">
        <f t="shared" si="820"/>
        <v/>
      </c>
      <c r="BA1622" s="113" t="str">
        <f t="shared" si="821"/>
        <v/>
      </c>
      <c r="BB1622" s="113" t="str">
        <f t="shared" si="822"/>
        <v/>
      </c>
      <c r="BC1622" s="113" t="str">
        <f t="shared" si="823"/>
        <v/>
      </c>
      <c r="BD1622" s="113" t="str">
        <f t="shared" si="824"/>
        <v/>
      </c>
      <c r="BE1622" s="113" t="str">
        <f t="shared" si="825"/>
        <v/>
      </c>
      <c r="BF1622" s="113" t="str">
        <f t="shared" si="826"/>
        <v/>
      </c>
      <c r="BG1622" s="113" t="str">
        <f t="shared" si="827"/>
        <v/>
      </c>
      <c r="BH1622" s="113" t="str">
        <f t="shared" si="828"/>
        <v/>
      </c>
      <c r="BI1622" s="113" t="str">
        <f t="shared" si="829"/>
        <v/>
      </c>
      <c r="BJ1622" s="113" t="str">
        <f t="shared" si="830"/>
        <v/>
      </c>
      <c r="BK1622" s="113" t="str">
        <f t="shared" si="831"/>
        <v/>
      </c>
      <c r="BL1622" s="113" t="str">
        <f t="shared" si="832"/>
        <v/>
      </c>
      <c r="BM1622" s="113" t="str">
        <f t="shared" si="833"/>
        <v/>
      </c>
      <c r="BN1622" s="113" t="str">
        <f t="shared" si="834"/>
        <v/>
      </c>
    </row>
    <row r="1623" spans="1:66">
      <c r="A1623" s="111">
        <f>IF('Data Entry'!$H$4="","",'Data Entry'!$H$4)</f>
        <v>8</v>
      </c>
      <c r="B1623" s="111" t="str">
        <f>IF('Data Entry'!B1628="","",'Data Entry'!B1628)</f>
        <v/>
      </c>
      <c r="C1623" s="111" t="str">
        <f>IF('Data Entry'!C1628="","",'Data Entry'!C1628)</f>
        <v/>
      </c>
      <c r="D1623" s="114" t="str">
        <f>IF('Data Entry'!D1628="","",'Data Entry'!D1628)</f>
        <v/>
      </c>
      <c r="E1623" s="111" t="str">
        <f>IF('Data Entry'!E1628="","",UPPER('Data Entry'!E1628))</f>
        <v/>
      </c>
      <c r="F1623" s="111"/>
      <c r="G1623" s="111" t="str">
        <f>IF('Data Entry'!F1628="","",UPPER('Data Entry'!F1628))</f>
        <v/>
      </c>
      <c r="H1623" s="111"/>
      <c r="I1623" s="111"/>
      <c r="J1623" s="111"/>
      <c r="K1623" s="111" t="str">
        <f>IF('Data Entry'!G1628="","",'Data Entry'!G1628)</f>
        <v/>
      </c>
      <c r="L1623" s="111" t="str">
        <f>IF('Data Entry'!H1628="","",'Data Entry'!H1628)</f>
        <v/>
      </c>
      <c r="M1623" s="111"/>
      <c r="N1623" s="111"/>
      <c r="O1623" s="111"/>
      <c r="P1623" s="111"/>
      <c r="Q1623" s="111"/>
      <c r="R1623" s="111"/>
      <c r="S1623" s="111"/>
      <c r="T1623" s="111"/>
      <c r="U1623" s="111"/>
      <c r="V1623" s="111"/>
      <c r="W1623" s="111"/>
      <c r="X1623" s="111"/>
      <c r="Y1623" s="111"/>
      <c r="Z1623" s="111"/>
      <c r="AA1623" s="111"/>
      <c r="AB1623" s="111"/>
      <c r="AC1623" s="111"/>
      <c r="AD1623" s="111"/>
      <c r="AE1623" s="112"/>
      <c r="AF1623" s="68" t="str">
        <f>IF(AK1623="","",IF(AK1623&gt;0,COUNT($AG$2:AG1623),""))</f>
        <v/>
      </c>
      <c r="AG1623" s="113">
        <f t="shared" si="803"/>
        <v>8</v>
      </c>
      <c r="AH1623" s="113" t="str">
        <f t="shared" si="804"/>
        <v/>
      </c>
      <c r="AI1623" s="113" t="str">
        <f t="shared" si="805"/>
        <v/>
      </c>
      <c r="AJ1623" s="113" t="str">
        <f t="shared" si="806"/>
        <v/>
      </c>
      <c r="AK1623" s="113" t="str">
        <f t="shared" si="807"/>
        <v/>
      </c>
      <c r="AL1623" s="113">
        <f t="shared" si="808"/>
        <v>0</v>
      </c>
      <c r="AM1623" s="113" t="str">
        <f t="shared" si="809"/>
        <v/>
      </c>
      <c r="AN1623" s="113">
        <f t="shared" si="810"/>
        <v>0</v>
      </c>
      <c r="AO1623" s="113">
        <f t="shared" si="811"/>
        <v>0</v>
      </c>
      <c r="AP1623" s="113">
        <f t="shared" si="812"/>
        <v>0</v>
      </c>
      <c r="AQ1623" s="113" t="str">
        <f t="shared" si="813"/>
        <v/>
      </c>
      <c r="AR1623" s="113" t="str">
        <f t="shared" si="814"/>
        <v/>
      </c>
      <c r="AS1623" s="113">
        <f t="shared" si="815"/>
        <v>0</v>
      </c>
      <c r="AT1623" s="113">
        <f t="shared" si="816"/>
        <v>0</v>
      </c>
      <c r="AU1623" s="113">
        <f t="shared" si="817"/>
        <v>0</v>
      </c>
      <c r="AV1623" s="113">
        <f t="shared" si="818"/>
        <v>0</v>
      </c>
      <c r="AX1623" s="68" t="str">
        <f>IF(BC1623="","",IF(BC1623&gt;0,COUNT($AY$2:AY1623),""))</f>
        <v/>
      </c>
      <c r="AY1623" s="113" t="str">
        <f t="shared" si="819"/>
        <v/>
      </c>
      <c r="AZ1623" s="113" t="str">
        <f t="shared" si="820"/>
        <v/>
      </c>
      <c r="BA1623" s="113" t="str">
        <f t="shared" si="821"/>
        <v/>
      </c>
      <c r="BB1623" s="113" t="str">
        <f t="shared" si="822"/>
        <v/>
      </c>
      <c r="BC1623" s="113" t="str">
        <f t="shared" si="823"/>
        <v/>
      </c>
      <c r="BD1623" s="113" t="str">
        <f t="shared" si="824"/>
        <v/>
      </c>
      <c r="BE1623" s="113" t="str">
        <f t="shared" si="825"/>
        <v/>
      </c>
      <c r="BF1623" s="113" t="str">
        <f t="shared" si="826"/>
        <v/>
      </c>
      <c r="BG1623" s="113" t="str">
        <f t="shared" si="827"/>
        <v/>
      </c>
      <c r="BH1623" s="113" t="str">
        <f t="shared" si="828"/>
        <v/>
      </c>
      <c r="BI1623" s="113" t="str">
        <f t="shared" si="829"/>
        <v/>
      </c>
      <c r="BJ1623" s="113" t="str">
        <f t="shared" si="830"/>
        <v/>
      </c>
      <c r="BK1623" s="113" t="str">
        <f t="shared" si="831"/>
        <v/>
      </c>
      <c r="BL1623" s="113" t="str">
        <f t="shared" si="832"/>
        <v/>
      </c>
      <c r="BM1623" s="113" t="str">
        <f t="shared" si="833"/>
        <v/>
      </c>
      <c r="BN1623" s="113" t="str">
        <f t="shared" si="834"/>
        <v/>
      </c>
    </row>
    <row r="1624" spans="1:66">
      <c r="A1624" s="111">
        <f>IF('Data Entry'!$H$4="","",'Data Entry'!$H$4)</f>
        <v>8</v>
      </c>
      <c r="B1624" s="111" t="str">
        <f>IF('Data Entry'!B1629="","",'Data Entry'!B1629)</f>
        <v/>
      </c>
      <c r="C1624" s="111" t="str">
        <f>IF('Data Entry'!C1629="","",'Data Entry'!C1629)</f>
        <v/>
      </c>
      <c r="D1624" s="114" t="str">
        <f>IF('Data Entry'!D1629="","",'Data Entry'!D1629)</f>
        <v/>
      </c>
      <c r="E1624" s="111" t="str">
        <f>IF('Data Entry'!E1629="","",UPPER('Data Entry'!E1629))</f>
        <v/>
      </c>
      <c r="F1624" s="111"/>
      <c r="G1624" s="111" t="str">
        <f>IF('Data Entry'!F1629="","",UPPER('Data Entry'!F1629))</f>
        <v/>
      </c>
      <c r="H1624" s="111"/>
      <c r="I1624" s="111"/>
      <c r="J1624" s="111"/>
      <c r="K1624" s="111" t="str">
        <f>IF('Data Entry'!G1629="","",'Data Entry'!G1629)</f>
        <v/>
      </c>
      <c r="L1624" s="111" t="str">
        <f>IF('Data Entry'!H1629="","",'Data Entry'!H1629)</f>
        <v/>
      </c>
      <c r="M1624" s="111"/>
      <c r="N1624" s="111"/>
      <c r="O1624" s="111"/>
      <c r="P1624" s="111"/>
      <c r="Q1624" s="111"/>
      <c r="R1624" s="111"/>
      <c r="S1624" s="111"/>
      <c r="T1624" s="111"/>
      <c r="U1624" s="111"/>
      <c r="V1624" s="111"/>
      <c r="W1624" s="111"/>
      <c r="X1624" s="111"/>
      <c r="Y1624" s="111"/>
      <c r="Z1624" s="111"/>
      <c r="AA1624" s="111"/>
      <c r="AB1624" s="111"/>
      <c r="AC1624" s="111"/>
      <c r="AD1624" s="111"/>
      <c r="AE1624" s="112"/>
      <c r="AF1624" s="68" t="str">
        <f>IF(AK1624="","",IF(AK1624&gt;0,COUNT($AG$2:AG1624),""))</f>
        <v/>
      </c>
      <c r="AG1624" s="113">
        <f t="shared" si="803"/>
        <v>8</v>
      </c>
      <c r="AH1624" s="113" t="str">
        <f t="shared" si="804"/>
        <v/>
      </c>
      <c r="AI1624" s="113" t="str">
        <f t="shared" si="805"/>
        <v/>
      </c>
      <c r="AJ1624" s="113" t="str">
        <f t="shared" si="806"/>
        <v/>
      </c>
      <c r="AK1624" s="113" t="str">
        <f t="shared" si="807"/>
        <v/>
      </c>
      <c r="AL1624" s="113">
        <f t="shared" si="808"/>
        <v>0</v>
      </c>
      <c r="AM1624" s="113" t="str">
        <f t="shared" si="809"/>
        <v/>
      </c>
      <c r="AN1624" s="113">
        <f t="shared" si="810"/>
        <v>0</v>
      </c>
      <c r="AO1624" s="113">
        <f t="shared" si="811"/>
        <v>0</v>
      </c>
      <c r="AP1624" s="113">
        <f t="shared" si="812"/>
        <v>0</v>
      </c>
      <c r="AQ1624" s="113" t="str">
        <f t="shared" si="813"/>
        <v/>
      </c>
      <c r="AR1624" s="113" t="str">
        <f t="shared" si="814"/>
        <v/>
      </c>
      <c r="AS1624" s="113">
        <f t="shared" si="815"/>
        <v>0</v>
      </c>
      <c r="AT1624" s="113">
        <f t="shared" si="816"/>
        <v>0</v>
      </c>
      <c r="AU1624" s="113">
        <f t="shared" si="817"/>
        <v>0</v>
      </c>
      <c r="AV1624" s="113">
        <f t="shared" si="818"/>
        <v>0</v>
      </c>
      <c r="AX1624" s="68" t="str">
        <f>IF(BC1624="","",IF(BC1624&gt;0,COUNT($AY$2:AY1624),""))</f>
        <v/>
      </c>
      <c r="AY1624" s="113" t="str">
        <f t="shared" si="819"/>
        <v/>
      </c>
      <c r="AZ1624" s="113" t="str">
        <f t="shared" si="820"/>
        <v/>
      </c>
      <c r="BA1624" s="113" t="str">
        <f t="shared" si="821"/>
        <v/>
      </c>
      <c r="BB1624" s="113" t="str">
        <f t="shared" si="822"/>
        <v/>
      </c>
      <c r="BC1624" s="113" t="str">
        <f t="shared" si="823"/>
        <v/>
      </c>
      <c r="BD1624" s="113" t="str">
        <f t="shared" si="824"/>
        <v/>
      </c>
      <c r="BE1624" s="113" t="str">
        <f t="shared" si="825"/>
        <v/>
      </c>
      <c r="BF1624" s="113" t="str">
        <f t="shared" si="826"/>
        <v/>
      </c>
      <c r="BG1624" s="113" t="str">
        <f t="shared" si="827"/>
        <v/>
      </c>
      <c r="BH1624" s="113" t="str">
        <f t="shared" si="828"/>
        <v/>
      </c>
      <c r="BI1624" s="113" t="str">
        <f t="shared" si="829"/>
        <v/>
      </c>
      <c r="BJ1624" s="113" t="str">
        <f t="shared" si="830"/>
        <v/>
      </c>
      <c r="BK1624" s="113" t="str">
        <f t="shared" si="831"/>
        <v/>
      </c>
      <c r="BL1624" s="113" t="str">
        <f t="shared" si="832"/>
        <v/>
      </c>
      <c r="BM1624" s="113" t="str">
        <f t="shared" si="833"/>
        <v/>
      </c>
      <c r="BN1624" s="113" t="str">
        <f t="shared" si="834"/>
        <v/>
      </c>
    </row>
    <row r="1625" spans="1:66">
      <c r="A1625" s="111">
        <f>IF('Data Entry'!$H$4="","",'Data Entry'!$H$4)</f>
        <v>8</v>
      </c>
      <c r="B1625" s="111" t="str">
        <f>IF('Data Entry'!B1630="","",'Data Entry'!B1630)</f>
        <v/>
      </c>
      <c r="C1625" s="111" t="str">
        <f>IF('Data Entry'!C1630="","",'Data Entry'!C1630)</f>
        <v/>
      </c>
      <c r="D1625" s="114" t="str">
        <f>IF('Data Entry'!D1630="","",'Data Entry'!D1630)</f>
        <v/>
      </c>
      <c r="E1625" s="111" t="str">
        <f>IF('Data Entry'!E1630="","",UPPER('Data Entry'!E1630))</f>
        <v/>
      </c>
      <c r="F1625" s="111"/>
      <c r="G1625" s="111" t="str">
        <f>IF('Data Entry'!F1630="","",UPPER('Data Entry'!F1630))</f>
        <v/>
      </c>
      <c r="H1625" s="111"/>
      <c r="I1625" s="111"/>
      <c r="J1625" s="111"/>
      <c r="K1625" s="111" t="str">
        <f>IF('Data Entry'!G1630="","",'Data Entry'!G1630)</f>
        <v/>
      </c>
      <c r="L1625" s="111" t="str">
        <f>IF('Data Entry'!H1630="","",'Data Entry'!H1630)</f>
        <v/>
      </c>
      <c r="M1625" s="111"/>
      <c r="N1625" s="111"/>
      <c r="O1625" s="111"/>
      <c r="P1625" s="111"/>
      <c r="Q1625" s="111"/>
      <c r="R1625" s="111"/>
      <c r="S1625" s="111"/>
      <c r="T1625" s="111"/>
      <c r="U1625" s="111"/>
      <c r="V1625" s="111"/>
      <c r="W1625" s="111"/>
      <c r="X1625" s="111"/>
      <c r="Y1625" s="111"/>
      <c r="Z1625" s="111"/>
      <c r="AA1625" s="111"/>
      <c r="AB1625" s="111"/>
      <c r="AC1625" s="111"/>
      <c r="AD1625" s="111"/>
      <c r="AE1625" s="112"/>
      <c r="AF1625" s="68" t="str">
        <f>IF(AK1625="","",IF(AK1625&gt;0,COUNT($AG$2:AG1625),""))</f>
        <v/>
      </c>
      <c r="AG1625" s="113">
        <f t="shared" si="803"/>
        <v>8</v>
      </c>
      <c r="AH1625" s="113" t="str">
        <f t="shared" si="804"/>
        <v/>
      </c>
      <c r="AI1625" s="113" t="str">
        <f t="shared" si="805"/>
        <v/>
      </c>
      <c r="AJ1625" s="113" t="str">
        <f t="shared" si="806"/>
        <v/>
      </c>
      <c r="AK1625" s="113" t="str">
        <f t="shared" si="807"/>
        <v/>
      </c>
      <c r="AL1625" s="113">
        <f t="shared" si="808"/>
        <v>0</v>
      </c>
      <c r="AM1625" s="113" t="str">
        <f t="shared" si="809"/>
        <v/>
      </c>
      <c r="AN1625" s="113">
        <f t="shared" si="810"/>
        <v>0</v>
      </c>
      <c r="AO1625" s="113">
        <f t="shared" si="811"/>
        <v>0</v>
      </c>
      <c r="AP1625" s="113">
        <f t="shared" si="812"/>
        <v>0</v>
      </c>
      <c r="AQ1625" s="113" t="str">
        <f t="shared" si="813"/>
        <v/>
      </c>
      <c r="AR1625" s="113" t="str">
        <f t="shared" si="814"/>
        <v/>
      </c>
      <c r="AS1625" s="113">
        <f t="shared" si="815"/>
        <v>0</v>
      </c>
      <c r="AT1625" s="113">
        <f t="shared" si="816"/>
        <v>0</v>
      </c>
      <c r="AU1625" s="113">
        <f t="shared" si="817"/>
        <v>0</v>
      </c>
      <c r="AV1625" s="113">
        <f t="shared" si="818"/>
        <v>0</v>
      </c>
      <c r="AX1625" s="68" t="str">
        <f>IF(BC1625="","",IF(BC1625&gt;0,COUNT($AY$2:AY1625),""))</f>
        <v/>
      </c>
      <c r="AY1625" s="113" t="str">
        <f t="shared" si="819"/>
        <v/>
      </c>
      <c r="AZ1625" s="113" t="str">
        <f t="shared" si="820"/>
        <v/>
      </c>
      <c r="BA1625" s="113" t="str">
        <f t="shared" si="821"/>
        <v/>
      </c>
      <c r="BB1625" s="113" t="str">
        <f t="shared" si="822"/>
        <v/>
      </c>
      <c r="BC1625" s="113" t="str">
        <f t="shared" si="823"/>
        <v/>
      </c>
      <c r="BD1625" s="113" t="str">
        <f t="shared" si="824"/>
        <v/>
      </c>
      <c r="BE1625" s="113" t="str">
        <f t="shared" si="825"/>
        <v/>
      </c>
      <c r="BF1625" s="113" t="str">
        <f t="shared" si="826"/>
        <v/>
      </c>
      <c r="BG1625" s="113" t="str">
        <f t="shared" si="827"/>
        <v/>
      </c>
      <c r="BH1625" s="113" t="str">
        <f t="shared" si="828"/>
        <v/>
      </c>
      <c r="BI1625" s="113" t="str">
        <f t="shared" si="829"/>
        <v/>
      </c>
      <c r="BJ1625" s="113" t="str">
        <f t="shared" si="830"/>
        <v/>
      </c>
      <c r="BK1625" s="113" t="str">
        <f t="shared" si="831"/>
        <v/>
      </c>
      <c r="BL1625" s="113" t="str">
        <f t="shared" si="832"/>
        <v/>
      </c>
      <c r="BM1625" s="113" t="str">
        <f t="shared" si="833"/>
        <v/>
      </c>
      <c r="BN1625" s="113" t="str">
        <f t="shared" si="834"/>
        <v/>
      </c>
    </row>
    <row r="1626" spans="1:66">
      <c r="A1626" s="111">
        <f>IF('Data Entry'!$H$4="","",'Data Entry'!$H$4)</f>
        <v>8</v>
      </c>
      <c r="B1626" s="111" t="str">
        <f>IF('Data Entry'!B1631="","",'Data Entry'!B1631)</f>
        <v/>
      </c>
      <c r="C1626" s="111" t="str">
        <f>IF('Data Entry'!C1631="","",'Data Entry'!C1631)</f>
        <v/>
      </c>
      <c r="D1626" s="114" t="str">
        <f>IF('Data Entry'!D1631="","",'Data Entry'!D1631)</f>
        <v/>
      </c>
      <c r="E1626" s="111" t="str">
        <f>IF('Data Entry'!E1631="","",UPPER('Data Entry'!E1631))</f>
        <v/>
      </c>
      <c r="F1626" s="111"/>
      <c r="G1626" s="111" t="str">
        <f>IF('Data Entry'!F1631="","",UPPER('Data Entry'!F1631))</f>
        <v/>
      </c>
      <c r="H1626" s="111"/>
      <c r="I1626" s="111"/>
      <c r="J1626" s="111"/>
      <c r="K1626" s="111" t="str">
        <f>IF('Data Entry'!G1631="","",'Data Entry'!G1631)</f>
        <v/>
      </c>
      <c r="L1626" s="111" t="str">
        <f>IF('Data Entry'!H1631="","",'Data Entry'!H1631)</f>
        <v/>
      </c>
      <c r="M1626" s="111"/>
      <c r="N1626" s="111"/>
      <c r="O1626" s="111"/>
      <c r="P1626" s="111"/>
      <c r="Q1626" s="111"/>
      <c r="R1626" s="111"/>
      <c r="S1626" s="111"/>
      <c r="T1626" s="111"/>
      <c r="U1626" s="111"/>
      <c r="V1626" s="111"/>
      <c r="W1626" s="111"/>
      <c r="X1626" s="111"/>
      <c r="Y1626" s="111"/>
      <c r="Z1626" s="111"/>
      <c r="AA1626" s="111"/>
      <c r="AB1626" s="111"/>
      <c r="AC1626" s="111"/>
      <c r="AD1626" s="111"/>
      <c r="AE1626" s="112"/>
      <c r="AF1626" s="68" t="str">
        <f>IF(AK1626="","",IF(AK1626&gt;0,COUNT($AG$2:AG1626),""))</f>
        <v/>
      </c>
      <c r="AG1626" s="113">
        <f t="shared" si="803"/>
        <v>8</v>
      </c>
      <c r="AH1626" s="113" t="str">
        <f t="shared" si="804"/>
        <v/>
      </c>
      <c r="AI1626" s="113" t="str">
        <f t="shared" si="805"/>
        <v/>
      </c>
      <c r="AJ1626" s="113" t="str">
        <f t="shared" si="806"/>
        <v/>
      </c>
      <c r="AK1626" s="113" t="str">
        <f t="shared" si="807"/>
        <v/>
      </c>
      <c r="AL1626" s="113">
        <f t="shared" si="808"/>
        <v>0</v>
      </c>
      <c r="AM1626" s="113" t="str">
        <f t="shared" si="809"/>
        <v/>
      </c>
      <c r="AN1626" s="113">
        <f t="shared" si="810"/>
        <v>0</v>
      </c>
      <c r="AO1626" s="113">
        <f t="shared" si="811"/>
        <v>0</v>
      </c>
      <c r="AP1626" s="113">
        <f t="shared" si="812"/>
        <v>0</v>
      </c>
      <c r="AQ1626" s="113" t="str">
        <f t="shared" si="813"/>
        <v/>
      </c>
      <c r="AR1626" s="113" t="str">
        <f t="shared" si="814"/>
        <v/>
      </c>
      <c r="AS1626" s="113">
        <f t="shared" si="815"/>
        <v>0</v>
      </c>
      <c r="AT1626" s="113">
        <f t="shared" si="816"/>
        <v>0</v>
      </c>
      <c r="AU1626" s="113">
        <f t="shared" si="817"/>
        <v>0</v>
      </c>
      <c r="AV1626" s="113">
        <f t="shared" si="818"/>
        <v>0</v>
      </c>
      <c r="AX1626" s="68" t="str">
        <f>IF(BC1626="","",IF(BC1626&gt;0,COUNT($AY$2:AY1626),""))</f>
        <v/>
      </c>
      <c r="AY1626" s="113" t="str">
        <f t="shared" si="819"/>
        <v/>
      </c>
      <c r="AZ1626" s="113" t="str">
        <f t="shared" si="820"/>
        <v/>
      </c>
      <c r="BA1626" s="113" t="str">
        <f t="shared" si="821"/>
        <v/>
      </c>
      <c r="BB1626" s="113" t="str">
        <f t="shared" si="822"/>
        <v/>
      </c>
      <c r="BC1626" s="113" t="str">
        <f t="shared" si="823"/>
        <v/>
      </c>
      <c r="BD1626" s="113" t="str">
        <f t="shared" si="824"/>
        <v/>
      </c>
      <c r="BE1626" s="113" t="str">
        <f t="shared" si="825"/>
        <v/>
      </c>
      <c r="BF1626" s="113" t="str">
        <f t="shared" si="826"/>
        <v/>
      </c>
      <c r="BG1626" s="113" t="str">
        <f t="shared" si="827"/>
        <v/>
      </c>
      <c r="BH1626" s="113" t="str">
        <f t="shared" si="828"/>
        <v/>
      </c>
      <c r="BI1626" s="113" t="str">
        <f t="shared" si="829"/>
        <v/>
      </c>
      <c r="BJ1626" s="113" t="str">
        <f t="shared" si="830"/>
        <v/>
      </c>
      <c r="BK1626" s="113" t="str">
        <f t="shared" si="831"/>
        <v/>
      </c>
      <c r="BL1626" s="113" t="str">
        <f t="shared" si="832"/>
        <v/>
      </c>
      <c r="BM1626" s="113" t="str">
        <f t="shared" si="833"/>
        <v/>
      </c>
      <c r="BN1626" s="113" t="str">
        <f t="shared" si="834"/>
        <v/>
      </c>
    </row>
    <row r="1627" spans="1:66">
      <c r="A1627" s="111">
        <f>IF('Data Entry'!$H$4="","",'Data Entry'!$H$4)</f>
        <v>8</v>
      </c>
      <c r="B1627" s="111" t="str">
        <f>IF('Data Entry'!B1632="","",'Data Entry'!B1632)</f>
        <v/>
      </c>
      <c r="C1627" s="111" t="str">
        <f>IF('Data Entry'!C1632="","",'Data Entry'!C1632)</f>
        <v/>
      </c>
      <c r="D1627" s="114" t="str">
        <f>IF('Data Entry'!D1632="","",'Data Entry'!D1632)</f>
        <v/>
      </c>
      <c r="E1627" s="111" t="str">
        <f>IF('Data Entry'!E1632="","",UPPER('Data Entry'!E1632))</f>
        <v/>
      </c>
      <c r="F1627" s="111"/>
      <c r="G1627" s="111" t="str">
        <f>IF('Data Entry'!F1632="","",UPPER('Data Entry'!F1632))</f>
        <v/>
      </c>
      <c r="H1627" s="111"/>
      <c r="I1627" s="111"/>
      <c r="J1627" s="111"/>
      <c r="K1627" s="111" t="str">
        <f>IF('Data Entry'!G1632="","",'Data Entry'!G1632)</f>
        <v/>
      </c>
      <c r="L1627" s="111" t="str">
        <f>IF('Data Entry'!H1632="","",'Data Entry'!H1632)</f>
        <v/>
      </c>
      <c r="M1627" s="111"/>
      <c r="N1627" s="111"/>
      <c r="O1627" s="111"/>
      <c r="P1627" s="111"/>
      <c r="Q1627" s="111"/>
      <c r="R1627" s="111"/>
      <c r="S1627" s="111"/>
      <c r="T1627" s="111"/>
      <c r="U1627" s="111"/>
      <c r="V1627" s="111"/>
      <c r="W1627" s="111"/>
      <c r="X1627" s="111"/>
      <c r="Y1627" s="111"/>
      <c r="Z1627" s="111"/>
      <c r="AA1627" s="111"/>
      <c r="AB1627" s="111"/>
      <c r="AC1627" s="111"/>
      <c r="AD1627" s="111"/>
      <c r="AE1627" s="112"/>
      <c r="AF1627" s="68" t="str">
        <f>IF(AK1627="","",IF(AK1627&gt;0,COUNT($AG$2:AG1627),""))</f>
        <v/>
      </c>
      <c r="AG1627" s="113">
        <f t="shared" si="803"/>
        <v>8</v>
      </c>
      <c r="AH1627" s="113" t="str">
        <f t="shared" si="804"/>
        <v/>
      </c>
      <c r="AI1627" s="113" t="str">
        <f t="shared" si="805"/>
        <v/>
      </c>
      <c r="AJ1627" s="113" t="str">
        <f t="shared" si="806"/>
        <v/>
      </c>
      <c r="AK1627" s="113" t="str">
        <f t="shared" si="807"/>
        <v/>
      </c>
      <c r="AL1627" s="113">
        <f t="shared" si="808"/>
        <v>0</v>
      </c>
      <c r="AM1627" s="113" t="str">
        <f t="shared" si="809"/>
        <v/>
      </c>
      <c r="AN1627" s="113">
        <f t="shared" si="810"/>
        <v>0</v>
      </c>
      <c r="AO1627" s="113">
        <f t="shared" si="811"/>
        <v>0</v>
      </c>
      <c r="AP1627" s="113">
        <f t="shared" si="812"/>
        <v>0</v>
      </c>
      <c r="AQ1627" s="113" t="str">
        <f t="shared" si="813"/>
        <v/>
      </c>
      <c r="AR1627" s="113" t="str">
        <f t="shared" si="814"/>
        <v/>
      </c>
      <c r="AS1627" s="113">
        <f t="shared" si="815"/>
        <v>0</v>
      </c>
      <c r="AT1627" s="113">
        <f t="shared" si="816"/>
        <v>0</v>
      </c>
      <c r="AU1627" s="113">
        <f t="shared" si="817"/>
        <v>0</v>
      </c>
      <c r="AV1627" s="113">
        <f t="shared" si="818"/>
        <v>0</v>
      </c>
      <c r="AX1627" s="68" t="str">
        <f>IF(BC1627="","",IF(BC1627&gt;0,COUNT($AY$2:AY1627),""))</f>
        <v/>
      </c>
      <c r="AY1627" s="113" t="str">
        <f t="shared" si="819"/>
        <v/>
      </c>
      <c r="AZ1627" s="113" t="str">
        <f t="shared" si="820"/>
        <v/>
      </c>
      <c r="BA1627" s="113" t="str">
        <f t="shared" si="821"/>
        <v/>
      </c>
      <c r="BB1627" s="113" t="str">
        <f t="shared" si="822"/>
        <v/>
      </c>
      <c r="BC1627" s="113" t="str">
        <f t="shared" si="823"/>
        <v/>
      </c>
      <c r="BD1627" s="113" t="str">
        <f t="shared" si="824"/>
        <v/>
      </c>
      <c r="BE1627" s="113" t="str">
        <f t="shared" si="825"/>
        <v/>
      </c>
      <c r="BF1627" s="113" t="str">
        <f t="shared" si="826"/>
        <v/>
      </c>
      <c r="BG1627" s="113" t="str">
        <f t="shared" si="827"/>
        <v/>
      </c>
      <c r="BH1627" s="113" t="str">
        <f t="shared" si="828"/>
        <v/>
      </c>
      <c r="BI1627" s="113" t="str">
        <f t="shared" si="829"/>
        <v/>
      </c>
      <c r="BJ1627" s="113" t="str">
        <f t="shared" si="830"/>
        <v/>
      </c>
      <c r="BK1627" s="113" t="str">
        <f t="shared" si="831"/>
        <v/>
      </c>
      <c r="BL1627" s="113" t="str">
        <f t="shared" si="832"/>
        <v/>
      </c>
      <c r="BM1627" s="113" t="str">
        <f t="shared" si="833"/>
        <v/>
      </c>
      <c r="BN1627" s="113" t="str">
        <f t="shared" si="834"/>
        <v/>
      </c>
    </row>
    <row r="1628" spans="1:66">
      <c r="A1628" s="111">
        <f>IF('Data Entry'!$H$4="","",'Data Entry'!$H$4)</f>
        <v>8</v>
      </c>
      <c r="B1628" s="111" t="str">
        <f>IF('Data Entry'!B1633="","",'Data Entry'!B1633)</f>
        <v/>
      </c>
      <c r="C1628" s="111" t="str">
        <f>IF('Data Entry'!C1633="","",'Data Entry'!C1633)</f>
        <v/>
      </c>
      <c r="D1628" s="114" t="str">
        <f>IF('Data Entry'!D1633="","",'Data Entry'!D1633)</f>
        <v/>
      </c>
      <c r="E1628" s="111" t="str">
        <f>IF('Data Entry'!E1633="","",UPPER('Data Entry'!E1633))</f>
        <v/>
      </c>
      <c r="F1628" s="111"/>
      <c r="G1628" s="111" t="str">
        <f>IF('Data Entry'!F1633="","",UPPER('Data Entry'!F1633))</f>
        <v/>
      </c>
      <c r="H1628" s="111"/>
      <c r="I1628" s="111"/>
      <c r="J1628" s="111"/>
      <c r="K1628" s="111" t="str">
        <f>IF('Data Entry'!G1633="","",'Data Entry'!G1633)</f>
        <v/>
      </c>
      <c r="L1628" s="111" t="str">
        <f>IF('Data Entry'!H1633="","",'Data Entry'!H1633)</f>
        <v/>
      </c>
      <c r="M1628" s="111"/>
      <c r="N1628" s="111"/>
      <c r="O1628" s="111"/>
      <c r="P1628" s="111"/>
      <c r="Q1628" s="111"/>
      <c r="R1628" s="111"/>
      <c r="S1628" s="111"/>
      <c r="T1628" s="111"/>
      <c r="U1628" s="111"/>
      <c r="V1628" s="111"/>
      <c r="W1628" s="111"/>
      <c r="X1628" s="111"/>
      <c r="Y1628" s="111"/>
      <c r="Z1628" s="111"/>
      <c r="AA1628" s="111"/>
      <c r="AB1628" s="111"/>
      <c r="AC1628" s="111"/>
      <c r="AD1628" s="111"/>
      <c r="AE1628" s="112"/>
      <c r="AF1628" s="68" t="str">
        <f>IF(AK1628="","",IF(AK1628&gt;0,COUNT($AG$2:AG1628),""))</f>
        <v/>
      </c>
      <c r="AG1628" s="113">
        <f t="shared" si="803"/>
        <v>8</v>
      </c>
      <c r="AH1628" s="113" t="str">
        <f t="shared" si="804"/>
        <v/>
      </c>
      <c r="AI1628" s="113" t="str">
        <f t="shared" si="805"/>
        <v/>
      </c>
      <c r="AJ1628" s="113" t="str">
        <f t="shared" si="806"/>
        <v/>
      </c>
      <c r="AK1628" s="113" t="str">
        <f t="shared" si="807"/>
        <v/>
      </c>
      <c r="AL1628" s="113">
        <f t="shared" si="808"/>
        <v>0</v>
      </c>
      <c r="AM1628" s="113" t="str">
        <f t="shared" si="809"/>
        <v/>
      </c>
      <c r="AN1628" s="113">
        <f t="shared" si="810"/>
        <v>0</v>
      </c>
      <c r="AO1628" s="113">
        <f t="shared" si="811"/>
        <v>0</v>
      </c>
      <c r="AP1628" s="113">
        <f t="shared" si="812"/>
        <v>0</v>
      </c>
      <c r="AQ1628" s="113" t="str">
        <f t="shared" si="813"/>
        <v/>
      </c>
      <c r="AR1628" s="113" t="str">
        <f t="shared" si="814"/>
        <v/>
      </c>
      <c r="AS1628" s="113">
        <f t="shared" si="815"/>
        <v>0</v>
      </c>
      <c r="AT1628" s="113">
        <f t="shared" si="816"/>
        <v>0</v>
      </c>
      <c r="AU1628" s="113">
        <f t="shared" si="817"/>
        <v>0</v>
      </c>
      <c r="AV1628" s="113">
        <f t="shared" si="818"/>
        <v>0</v>
      </c>
      <c r="AX1628" s="68" t="str">
        <f>IF(BC1628="","",IF(BC1628&gt;0,COUNT($AY$2:AY1628),""))</f>
        <v/>
      </c>
      <c r="AY1628" s="113" t="str">
        <f t="shared" si="819"/>
        <v/>
      </c>
      <c r="AZ1628" s="113" t="str">
        <f t="shared" si="820"/>
        <v/>
      </c>
      <c r="BA1628" s="113" t="str">
        <f t="shared" si="821"/>
        <v/>
      </c>
      <c r="BB1628" s="113" t="str">
        <f t="shared" si="822"/>
        <v/>
      </c>
      <c r="BC1628" s="113" t="str">
        <f t="shared" si="823"/>
        <v/>
      </c>
      <c r="BD1628" s="113" t="str">
        <f t="shared" si="824"/>
        <v/>
      </c>
      <c r="BE1628" s="113" t="str">
        <f t="shared" si="825"/>
        <v/>
      </c>
      <c r="BF1628" s="113" t="str">
        <f t="shared" si="826"/>
        <v/>
      </c>
      <c r="BG1628" s="113" t="str">
        <f t="shared" si="827"/>
        <v/>
      </c>
      <c r="BH1628" s="113" t="str">
        <f t="shared" si="828"/>
        <v/>
      </c>
      <c r="BI1628" s="113" t="str">
        <f t="shared" si="829"/>
        <v/>
      </c>
      <c r="BJ1628" s="113" t="str">
        <f t="shared" si="830"/>
        <v/>
      </c>
      <c r="BK1628" s="113" t="str">
        <f t="shared" si="831"/>
        <v/>
      </c>
      <c r="BL1628" s="113" t="str">
        <f t="shared" si="832"/>
        <v/>
      </c>
      <c r="BM1628" s="113" t="str">
        <f t="shared" si="833"/>
        <v/>
      </c>
      <c r="BN1628" s="113" t="str">
        <f t="shared" si="834"/>
        <v/>
      </c>
    </row>
    <row r="1629" spans="1:66">
      <c r="A1629" s="111">
        <f>IF('Data Entry'!$H$4="","",'Data Entry'!$H$4)</f>
        <v>8</v>
      </c>
      <c r="B1629" s="111" t="str">
        <f>IF('Data Entry'!B1634="","",'Data Entry'!B1634)</f>
        <v/>
      </c>
      <c r="C1629" s="111" t="str">
        <f>IF('Data Entry'!C1634="","",'Data Entry'!C1634)</f>
        <v/>
      </c>
      <c r="D1629" s="114" t="str">
        <f>IF('Data Entry'!D1634="","",'Data Entry'!D1634)</f>
        <v/>
      </c>
      <c r="E1629" s="111" t="str">
        <f>IF('Data Entry'!E1634="","",UPPER('Data Entry'!E1634))</f>
        <v/>
      </c>
      <c r="F1629" s="111"/>
      <c r="G1629" s="111" t="str">
        <f>IF('Data Entry'!F1634="","",UPPER('Data Entry'!F1634))</f>
        <v/>
      </c>
      <c r="H1629" s="111"/>
      <c r="I1629" s="111"/>
      <c r="J1629" s="111"/>
      <c r="K1629" s="111" t="str">
        <f>IF('Data Entry'!G1634="","",'Data Entry'!G1634)</f>
        <v/>
      </c>
      <c r="L1629" s="111" t="str">
        <f>IF('Data Entry'!H1634="","",'Data Entry'!H1634)</f>
        <v/>
      </c>
      <c r="M1629" s="111"/>
      <c r="N1629" s="111"/>
      <c r="O1629" s="111"/>
      <c r="P1629" s="111"/>
      <c r="Q1629" s="111"/>
      <c r="R1629" s="111"/>
      <c r="S1629" s="111"/>
      <c r="T1629" s="111"/>
      <c r="U1629" s="111"/>
      <c r="V1629" s="111"/>
      <c r="W1629" s="111"/>
      <c r="X1629" s="111"/>
      <c r="Y1629" s="111"/>
      <c r="Z1629" s="111"/>
      <c r="AA1629" s="111"/>
      <c r="AB1629" s="111"/>
      <c r="AC1629" s="111"/>
      <c r="AD1629" s="111"/>
      <c r="AE1629" s="112"/>
      <c r="AF1629" s="68" t="str">
        <f>IF(AK1629="","",IF(AK1629&gt;0,COUNT($AG$2:AG1629),""))</f>
        <v/>
      </c>
      <c r="AG1629" s="113">
        <f t="shared" si="803"/>
        <v>8</v>
      </c>
      <c r="AH1629" s="113" t="str">
        <f t="shared" si="804"/>
        <v/>
      </c>
      <c r="AI1629" s="113" t="str">
        <f t="shared" si="805"/>
        <v/>
      </c>
      <c r="AJ1629" s="113" t="str">
        <f t="shared" si="806"/>
        <v/>
      </c>
      <c r="AK1629" s="113" t="str">
        <f t="shared" si="807"/>
        <v/>
      </c>
      <c r="AL1629" s="113">
        <f t="shared" si="808"/>
        <v>0</v>
      </c>
      <c r="AM1629" s="113" t="str">
        <f t="shared" si="809"/>
        <v/>
      </c>
      <c r="AN1629" s="113">
        <f t="shared" si="810"/>
        <v>0</v>
      </c>
      <c r="AO1629" s="113">
        <f t="shared" si="811"/>
        <v>0</v>
      </c>
      <c r="AP1629" s="113">
        <f t="shared" si="812"/>
        <v>0</v>
      </c>
      <c r="AQ1629" s="113" t="str">
        <f t="shared" si="813"/>
        <v/>
      </c>
      <c r="AR1629" s="113" t="str">
        <f t="shared" si="814"/>
        <v/>
      </c>
      <c r="AS1629" s="113">
        <f t="shared" si="815"/>
        <v>0</v>
      </c>
      <c r="AT1629" s="113">
        <f t="shared" si="816"/>
        <v>0</v>
      </c>
      <c r="AU1629" s="113">
        <f t="shared" si="817"/>
        <v>0</v>
      </c>
      <c r="AV1629" s="113">
        <f t="shared" si="818"/>
        <v>0</v>
      </c>
      <c r="AX1629" s="68" t="str">
        <f>IF(BC1629="","",IF(BC1629&gt;0,COUNT($AY$2:AY1629),""))</f>
        <v/>
      </c>
      <c r="AY1629" s="113" t="str">
        <f t="shared" si="819"/>
        <v/>
      </c>
      <c r="AZ1629" s="113" t="str">
        <f t="shared" si="820"/>
        <v/>
      </c>
      <c r="BA1629" s="113" t="str">
        <f t="shared" si="821"/>
        <v/>
      </c>
      <c r="BB1629" s="113" t="str">
        <f t="shared" si="822"/>
        <v/>
      </c>
      <c r="BC1629" s="113" t="str">
        <f t="shared" si="823"/>
        <v/>
      </c>
      <c r="BD1629" s="113" t="str">
        <f t="shared" si="824"/>
        <v/>
      </c>
      <c r="BE1629" s="113" t="str">
        <f t="shared" si="825"/>
        <v/>
      </c>
      <c r="BF1629" s="113" t="str">
        <f t="shared" si="826"/>
        <v/>
      </c>
      <c r="BG1629" s="113" t="str">
        <f t="shared" si="827"/>
        <v/>
      </c>
      <c r="BH1629" s="113" t="str">
        <f t="shared" si="828"/>
        <v/>
      </c>
      <c r="BI1629" s="113" t="str">
        <f t="shared" si="829"/>
        <v/>
      </c>
      <c r="BJ1629" s="113" t="str">
        <f t="shared" si="830"/>
        <v/>
      </c>
      <c r="BK1629" s="113" t="str">
        <f t="shared" si="831"/>
        <v/>
      </c>
      <c r="BL1629" s="113" t="str">
        <f t="shared" si="832"/>
        <v/>
      </c>
      <c r="BM1629" s="113" t="str">
        <f t="shared" si="833"/>
        <v/>
      </c>
      <c r="BN1629" s="113" t="str">
        <f t="shared" si="834"/>
        <v/>
      </c>
    </row>
    <row r="1630" spans="1:66">
      <c r="A1630" s="111">
        <f>IF('Data Entry'!$H$4="","",'Data Entry'!$H$4)</f>
        <v>8</v>
      </c>
      <c r="B1630" s="111" t="str">
        <f>IF('Data Entry'!B1635="","",'Data Entry'!B1635)</f>
        <v/>
      </c>
      <c r="C1630" s="111" t="str">
        <f>IF('Data Entry'!C1635="","",'Data Entry'!C1635)</f>
        <v/>
      </c>
      <c r="D1630" s="114" t="str">
        <f>IF('Data Entry'!D1635="","",'Data Entry'!D1635)</f>
        <v/>
      </c>
      <c r="E1630" s="111" t="str">
        <f>IF('Data Entry'!E1635="","",UPPER('Data Entry'!E1635))</f>
        <v/>
      </c>
      <c r="F1630" s="111"/>
      <c r="G1630" s="111" t="str">
        <f>IF('Data Entry'!F1635="","",UPPER('Data Entry'!F1635))</f>
        <v/>
      </c>
      <c r="H1630" s="111"/>
      <c r="I1630" s="111"/>
      <c r="J1630" s="111"/>
      <c r="K1630" s="111" t="str">
        <f>IF('Data Entry'!G1635="","",'Data Entry'!G1635)</f>
        <v/>
      </c>
      <c r="L1630" s="111" t="str">
        <f>IF('Data Entry'!H1635="","",'Data Entry'!H1635)</f>
        <v/>
      </c>
      <c r="M1630" s="111"/>
      <c r="N1630" s="111"/>
      <c r="O1630" s="111"/>
      <c r="P1630" s="111"/>
      <c r="Q1630" s="111"/>
      <c r="R1630" s="111"/>
      <c r="S1630" s="111"/>
      <c r="T1630" s="111"/>
      <c r="U1630" s="111"/>
      <c r="V1630" s="111"/>
      <c r="W1630" s="111"/>
      <c r="X1630" s="111"/>
      <c r="Y1630" s="111"/>
      <c r="Z1630" s="111"/>
      <c r="AA1630" s="111"/>
      <c r="AB1630" s="111"/>
      <c r="AC1630" s="111"/>
      <c r="AD1630" s="111"/>
      <c r="AE1630" s="112"/>
      <c r="AF1630" s="68" t="str">
        <f>IF(AK1630="","",IF(AK1630&gt;0,COUNT($AG$2:AG1630),""))</f>
        <v/>
      </c>
      <c r="AG1630" s="113">
        <f t="shared" si="803"/>
        <v>8</v>
      </c>
      <c r="AH1630" s="113" t="str">
        <f t="shared" si="804"/>
        <v/>
      </c>
      <c r="AI1630" s="113" t="str">
        <f t="shared" si="805"/>
        <v/>
      </c>
      <c r="AJ1630" s="113" t="str">
        <f t="shared" si="806"/>
        <v/>
      </c>
      <c r="AK1630" s="113" t="str">
        <f t="shared" si="807"/>
        <v/>
      </c>
      <c r="AL1630" s="113">
        <f t="shared" si="808"/>
        <v>0</v>
      </c>
      <c r="AM1630" s="113" t="str">
        <f t="shared" si="809"/>
        <v/>
      </c>
      <c r="AN1630" s="113">
        <f t="shared" si="810"/>
        <v>0</v>
      </c>
      <c r="AO1630" s="113">
        <f t="shared" si="811"/>
        <v>0</v>
      </c>
      <c r="AP1630" s="113">
        <f t="shared" si="812"/>
        <v>0</v>
      </c>
      <c r="AQ1630" s="113" t="str">
        <f t="shared" si="813"/>
        <v/>
      </c>
      <c r="AR1630" s="113" t="str">
        <f t="shared" si="814"/>
        <v/>
      </c>
      <c r="AS1630" s="113">
        <f t="shared" si="815"/>
        <v>0</v>
      </c>
      <c r="AT1630" s="113">
        <f t="shared" si="816"/>
        <v>0</v>
      </c>
      <c r="AU1630" s="113">
        <f t="shared" si="817"/>
        <v>0</v>
      </c>
      <c r="AV1630" s="113">
        <f t="shared" si="818"/>
        <v>0</v>
      </c>
      <c r="AX1630" s="68" t="str">
        <f>IF(BC1630="","",IF(BC1630&gt;0,COUNT($AY$2:AY1630),""))</f>
        <v/>
      </c>
      <c r="AY1630" s="113" t="str">
        <f t="shared" si="819"/>
        <v/>
      </c>
      <c r="AZ1630" s="113" t="str">
        <f t="shared" si="820"/>
        <v/>
      </c>
      <c r="BA1630" s="113" t="str">
        <f t="shared" si="821"/>
        <v/>
      </c>
      <c r="BB1630" s="113" t="str">
        <f t="shared" si="822"/>
        <v/>
      </c>
      <c r="BC1630" s="113" t="str">
        <f t="shared" si="823"/>
        <v/>
      </c>
      <c r="BD1630" s="113" t="str">
        <f t="shared" si="824"/>
        <v/>
      </c>
      <c r="BE1630" s="113" t="str">
        <f t="shared" si="825"/>
        <v/>
      </c>
      <c r="BF1630" s="113" t="str">
        <f t="shared" si="826"/>
        <v/>
      </c>
      <c r="BG1630" s="113" t="str">
        <f t="shared" si="827"/>
        <v/>
      </c>
      <c r="BH1630" s="113" t="str">
        <f t="shared" si="828"/>
        <v/>
      </c>
      <c r="BI1630" s="113" t="str">
        <f t="shared" si="829"/>
        <v/>
      </c>
      <c r="BJ1630" s="113" t="str">
        <f t="shared" si="830"/>
        <v/>
      </c>
      <c r="BK1630" s="113" t="str">
        <f t="shared" si="831"/>
        <v/>
      </c>
      <c r="BL1630" s="113" t="str">
        <f t="shared" si="832"/>
        <v/>
      </c>
      <c r="BM1630" s="113" t="str">
        <f t="shared" si="833"/>
        <v/>
      </c>
      <c r="BN1630" s="113" t="str">
        <f t="shared" si="834"/>
        <v/>
      </c>
    </row>
    <row r="1631" spans="1:66">
      <c r="A1631" s="111">
        <f>IF('Data Entry'!$H$4="","",'Data Entry'!$H$4)</f>
        <v>8</v>
      </c>
      <c r="B1631" s="111" t="str">
        <f>IF('Data Entry'!B1636="","",'Data Entry'!B1636)</f>
        <v/>
      </c>
      <c r="C1631" s="111" t="str">
        <f>IF('Data Entry'!C1636="","",'Data Entry'!C1636)</f>
        <v/>
      </c>
      <c r="D1631" s="114" t="str">
        <f>IF('Data Entry'!D1636="","",'Data Entry'!D1636)</f>
        <v/>
      </c>
      <c r="E1631" s="111" t="str">
        <f>IF('Data Entry'!E1636="","",UPPER('Data Entry'!E1636))</f>
        <v/>
      </c>
      <c r="F1631" s="111"/>
      <c r="G1631" s="111" t="str">
        <f>IF('Data Entry'!F1636="","",UPPER('Data Entry'!F1636))</f>
        <v/>
      </c>
      <c r="H1631" s="111"/>
      <c r="I1631" s="111"/>
      <c r="J1631" s="111"/>
      <c r="K1631" s="111" t="str">
        <f>IF('Data Entry'!G1636="","",'Data Entry'!G1636)</f>
        <v/>
      </c>
      <c r="L1631" s="111" t="str">
        <f>IF('Data Entry'!H1636="","",'Data Entry'!H1636)</f>
        <v/>
      </c>
      <c r="M1631" s="111"/>
      <c r="N1631" s="111"/>
      <c r="O1631" s="111"/>
      <c r="P1631" s="111"/>
      <c r="Q1631" s="111"/>
      <c r="R1631" s="111"/>
      <c r="S1631" s="111"/>
      <c r="T1631" s="111"/>
      <c r="U1631" s="111"/>
      <c r="V1631" s="111"/>
      <c r="W1631" s="111"/>
      <c r="X1631" s="111"/>
      <c r="Y1631" s="111"/>
      <c r="Z1631" s="111"/>
      <c r="AA1631" s="111"/>
      <c r="AB1631" s="111"/>
      <c r="AC1631" s="111"/>
      <c r="AD1631" s="111"/>
      <c r="AE1631" s="112"/>
      <c r="AF1631" s="68" t="str">
        <f>IF(AK1631="","",IF(AK1631&gt;0,COUNT($AG$2:AG1631),""))</f>
        <v/>
      </c>
      <c r="AG1631" s="113">
        <f t="shared" si="803"/>
        <v>8</v>
      </c>
      <c r="AH1631" s="113" t="str">
        <f t="shared" si="804"/>
        <v/>
      </c>
      <c r="AI1631" s="113" t="str">
        <f t="shared" si="805"/>
        <v/>
      </c>
      <c r="AJ1631" s="113" t="str">
        <f t="shared" si="806"/>
        <v/>
      </c>
      <c r="AK1631" s="113" t="str">
        <f t="shared" si="807"/>
        <v/>
      </c>
      <c r="AL1631" s="113">
        <f t="shared" si="808"/>
        <v>0</v>
      </c>
      <c r="AM1631" s="113" t="str">
        <f t="shared" si="809"/>
        <v/>
      </c>
      <c r="AN1631" s="113">
        <f t="shared" si="810"/>
        <v>0</v>
      </c>
      <c r="AO1631" s="113">
        <f t="shared" si="811"/>
        <v>0</v>
      </c>
      <c r="AP1631" s="113">
        <f t="shared" si="812"/>
        <v>0</v>
      </c>
      <c r="AQ1631" s="113" t="str">
        <f t="shared" si="813"/>
        <v/>
      </c>
      <c r="AR1631" s="113" t="str">
        <f t="shared" si="814"/>
        <v/>
      </c>
      <c r="AS1631" s="113">
        <f t="shared" si="815"/>
        <v>0</v>
      </c>
      <c r="AT1631" s="113">
        <f t="shared" si="816"/>
        <v>0</v>
      </c>
      <c r="AU1631" s="113">
        <f t="shared" si="817"/>
        <v>0</v>
      </c>
      <c r="AV1631" s="113">
        <f t="shared" si="818"/>
        <v>0</v>
      </c>
      <c r="AX1631" s="68" t="str">
        <f>IF(BC1631="","",IF(BC1631&gt;0,COUNT($AY$2:AY1631),""))</f>
        <v/>
      </c>
      <c r="AY1631" s="113" t="str">
        <f t="shared" si="819"/>
        <v/>
      </c>
      <c r="AZ1631" s="113" t="str">
        <f t="shared" si="820"/>
        <v/>
      </c>
      <c r="BA1631" s="113" t="str">
        <f t="shared" si="821"/>
        <v/>
      </c>
      <c r="BB1631" s="113" t="str">
        <f t="shared" si="822"/>
        <v/>
      </c>
      <c r="BC1631" s="113" t="str">
        <f t="shared" si="823"/>
        <v/>
      </c>
      <c r="BD1631" s="113" t="str">
        <f t="shared" si="824"/>
        <v/>
      </c>
      <c r="BE1631" s="113" t="str">
        <f t="shared" si="825"/>
        <v/>
      </c>
      <c r="BF1631" s="113" t="str">
        <f t="shared" si="826"/>
        <v/>
      </c>
      <c r="BG1631" s="113" t="str">
        <f t="shared" si="827"/>
        <v/>
      </c>
      <c r="BH1631" s="113" t="str">
        <f t="shared" si="828"/>
        <v/>
      </c>
      <c r="BI1631" s="113" t="str">
        <f t="shared" si="829"/>
        <v/>
      </c>
      <c r="BJ1631" s="113" t="str">
        <f t="shared" si="830"/>
        <v/>
      </c>
      <c r="BK1631" s="113" t="str">
        <f t="shared" si="831"/>
        <v/>
      </c>
      <c r="BL1631" s="113" t="str">
        <f t="shared" si="832"/>
        <v/>
      </c>
      <c r="BM1631" s="113" t="str">
        <f t="shared" si="833"/>
        <v/>
      </c>
      <c r="BN1631" s="113" t="str">
        <f t="shared" si="834"/>
        <v/>
      </c>
    </row>
    <row r="1632" spans="1:66">
      <c r="A1632" s="111">
        <f>IF('Data Entry'!$H$4="","",'Data Entry'!$H$4)</f>
        <v>8</v>
      </c>
      <c r="B1632" s="111" t="str">
        <f>IF('Data Entry'!B1637="","",'Data Entry'!B1637)</f>
        <v/>
      </c>
      <c r="C1632" s="111" t="str">
        <f>IF('Data Entry'!C1637="","",'Data Entry'!C1637)</f>
        <v/>
      </c>
      <c r="D1632" s="114" t="str">
        <f>IF('Data Entry'!D1637="","",'Data Entry'!D1637)</f>
        <v/>
      </c>
      <c r="E1632" s="111" t="str">
        <f>IF('Data Entry'!E1637="","",UPPER('Data Entry'!E1637))</f>
        <v/>
      </c>
      <c r="F1632" s="111"/>
      <c r="G1632" s="111" t="str">
        <f>IF('Data Entry'!F1637="","",UPPER('Data Entry'!F1637))</f>
        <v/>
      </c>
      <c r="H1632" s="111"/>
      <c r="I1632" s="111"/>
      <c r="J1632" s="111"/>
      <c r="K1632" s="111" t="str">
        <f>IF('Data Entry'!G1637="","",'Data Entry'!G1637)</f>
        <v/>
      </c>
      <c r="L1632" s="111" t="str">
        <f>IF('Data Entry'!H1637="","",'Data Entry'!H1637)</f>
        <v/>
      </c>
      <c r="M1632" s="111"/>
      <c r="N1632" s="111"/>
      <c r="O1632" s="111"/>
      <c r="P1632" s="111"/>
      <c r="Q1632" s="111"/>
      <c r="R1632" s="111"/>
      <c r="S1632" s="111"/>
      <c r="T1632" s="111"/>
      <c r="U1632" s="111"/>
      <c r="V1632" s="111"/>
      <c r="W1632" s="111"/>
      <c r="X1632" s="111"/>
      <c r="Y1632" s="111"/>
      <c r="Z1632" s="111"/>
      <c r="AA1632" s="111"/>
      <c r="AB1632" s="111"/>
      <c r="AC1632" s="111"/>
      <c r="AD1632" s="111"/>
      <c r="AE1632" s="112"/>
      <c r="AF1632" s="68" t="str">
        <f>IF(AK1632="","",IF(AK1632&gt;0,COUNT($AG$2:AG1632),""))</f>
        <v/>
      </c>
      <c r="AG1632" s="113">
        <f t="shared" si="803"/>
        <v>8</v>
      </c>
      <c r="AH1632" s="113" t="str">
        <f t="shared" si="804"/>
        <v/>
      </c>
      <c r="AI1632" s="113" t="str">
        <f t="shared" si="805"/>
        <v/>
      </c>
      <c r="AJ1632" s="113" t="str">
        <f t="shared" si="806"/>
        <v/>
      </c>
      <c r="AK1632" s="113" t="str">
        <f t="shared" si="807"/>
        <v/>
      </c>
      <c r="AL1632" s="113">
        <f t="shared" si="808"/>
        <v>0</v>
      </c>
      <c r="AM1632" s="113" t="str">
        <f t="shared" si="809"/>
        <v/>
      </c>
      <c r="AN1632" s="113">
        <f t="shared" si="810"/>
        <v>0</v>
      </c>
      <c r="AO1632" s="113">
        <f t="shared" si="811"/>
        <v>0</v>
      </c>
      <c r="AP1632" s="113">
        <f t="shared" si="812"/>
        <v>0</v>
      </c>
      <c r="AQ1632" s="113" t="str">
        <f t="shared" si="813"/>
        <v/>
      </c>
      <c r="AR1632" s="113" t="str">
        <f t="shared" si="814"/>
        <v/>
      </c>
      <c r="AS1632" s="113">
        <f t="shared" si="815"/>
        <v>0</v>
      </c>
      <c r="AT1632" s="113">
        <f t="shared" si="816"/>
        <v>0</v>
      </c>
      <c r="AU1632" s="113">
        <f t="shared" si="817"/>
        <v>0</v>
      </c>
      <c r="AV1632" s="113">
        <f t="shared" si="818"/>
        <v>0</v>
      </c>
      <c r="AX1632" s="68" t="str">
        <f>IF(BC1632="","",IF(BC1632&gt;0,COUNT($AY$2:AY1632),""))</f>
        <v/>
      </c>
      <c r="AY1632" s="113" t="str">
        <f t="shared" si="819"/>
        <v/>
      </c>
      <c r="AZ1632" s="113" t="str">
        <f t="shared" si="820"/>
        <v/>
      </c>
      <c r="BA1632" s="113" t="str">
        <f t="shared" si="821"/>
        <v/>
      </c>
      <c r="BB1632" s="113" t="str">
        <f t="shared" si="822"/>
        <v/>
      </c>
      <c r="BC1632" s="113" t="str">
        <f t="shared" si="823"/>
        <v/>
      </c>
      <c r="BD1632" s="113" t="str">
        <f t="shared" si="824"/>
        <v/>
      </c>
      <c r="BE1632" s="113" t="str">
        <f t="shared" si="825"/>
        <v/>
      </c>
      <c r="BF1632" s="113" t="str">
        <f t="shared" si="826"/>
        <v/>
      </c>
      <c r="BG1632" s="113" t="str">
        <f t="shared" si="827"/>
        <v/>
      </c>
      <c r="BH1632" s="113" t="str">
        <f t="shared" si="828"/>
        <v/>
      </c>
      <c r="BI1632" s="113" t="str">
        <f t="shared" si="829"/>
        <v/>
      </c>
      <c r="BJ1632" s="113" t="str">
        <f t="shared" si="830"/>
        <v/>
      </c>
      <c r="BK1632" s="113" t="str">
        <f t="shared" si="831"/>
        <v/>
      </c>
      <c r="BL1632" s="113" t="str">
        <f t="shared" si="832"/>
        <v/>
      </c>
      <c r="BM1632" s="113" t="str">
        <f t="shared" si="833"/>
        <v/>
      </c>
      <c r="BN1632" s="113" t="str">
        <f t="shared" si="834"/>
        <v/>
      </c>
    </row>
    <row r="1633" spans="1:66">
      <c r="A1633" s="111">
        <f>IF('Data Entry'!$H$4="","",'Data Entry'!$H$4)</f>
        <v>8</v>
      </c>
      <c r="B1633" s="111" t="str">
        <f>IF('Data Entry'!B1638="","",'Data Entry'!B1638)</f>
        <v/>
      </c>
      <c r="C1633" s="111" t="str">
        <f>IF('Data Entry'!C1638="","",'Data Entry'!C1638)</f>
        <v/>
      </c>
      <c r="D1633" s="114" t="str">
        <f>IF('Data Entry'!D1638="","",'Data Entry'!D1638)</f>
        <v/>
      </c>
      <c r="E1633" s="111" t="str">
        <f>IF('Data Entry'!E1638="","",UPPER('Data Entry'!E1638))</f>
        <v/>
      </c>
      <c r="F1633" s="111"/>
      <c r="G1633" s="111" t="str">
        <f>IF('Data Entry'!F1638="","",UPPER('Data Entry'!F1638))</f>
        <v/>
      </c>
      <c r="H1633" s="111"/>
      <c r="I1633" s="111"/>
      <c r="J1633" s="111"/>
      <c r="K1633" s="111" t="str">
        <f>IF('Data Entry'!G1638="","",'Data Entry'!G1638)</f>
        <v/>
      </c>
      <c r="L1633" s="111" t="str">
        <f>IF('Data Entry'!H1638="","",'Data Entry'!H1638)</f>
        <v/>
      </c>
      <c r="M1633" s="111"/>
      <c r="N1633" s="111"/>
      <c r="O1633" s="111"/>
      <c r="P1633" s="111"/>
      <c r="Q1633" s="111"/>
      <c r="R1633" s="111"/>
      <c r="S1633" s="111"/>
      <c r="T1633" s="111"/>
      <c r="U1633" s="111"/>
      <c r="V1633" s="111"/>
      <c r="W1633" s="111"/>
      <c r="X1633" s="111"/>
      <c r="Y1633" s="111"/>
      <c r="Z1633" s="111"/>
      <c r="AA1633" s="111"/>
      <c r="AB1633" s="111"/>
      <c r="AC1633" s="111"/>
      <c r="AD1633" s="111"/>
      <c r="AE1633" s="112"/>
      <c r="AF1633" s="68" t="str">
        <f>IF(AK1633="","",IF(AK1633&gt;0,COUNT($AG$2:AG1633),""))</f>
        <v/>
      </c>
      <c r="AG1633" s="113">
        <f t="shared" si="803"/>
        <v>8</v>
      </c>
      <c r="AH1633" s="113" t="str">
        <f t="shared" si="804"/>
        <v/>
      </c>
      <c r="AI1633" s="113" t="str">
        <f t="shared" si="805"/>
        <v/>
      </c>
      <c r="AJ1633" s="113" t="str">
        <f t="shared" si="806"/>
        <v/>
      </c>
      <c r="AK1633" s="113" t="str">
        <f t="shared" si="807"/>
        <v/>
      </c>
      <c r="AL1633" s="113">
        <f t="shared" si="808"/>
        <v>0</v>
      </c>
      <c r="AM1633" s="113" t="str">
        <f t="shared" si="809"/>
        <v/>
      </c>
      <c r="AN1633" s="113">
        <f t="shared" si="810"/>
        <v>0</v>
      </c>
      <c r="AO1633" s="113">
        <f t="shared" si="811"/>
        <v>0</v>
      </c>
      <c r="AP1633" s="113">
        <f t="shared" si="812"/>
        <v>0</v>
      </c>
      <c r="AQ1633" s="113" t="str">
        <f t="shared" si="813"/>
        <v/>
      </c>
      <c r="AR1633" s="113" t="str">
        <f t="shared" si="814"/>
        <v/>
      </c>
      <c r="AS1633" s="113">
        <f t="shared" si="815"/>
        <v>0</v>
      </c>
      <c r="AT1633" s="113">
        <f t="shared" si="816"/>
        <v>0</v>
      </c>
      <c r="AU1633" s="113">
        <f t="shared" si="817"/>
        <v>0</v>
      </c>
      <c r="AV1633" s="113">
        <f t="shared" si="818"/>
        <v>0</v>
      </c>
      <c r="AX1633" s="68" t="str">
        <f>IF(BC1633="","",IF(BC1633&gt;0,COUNT($AY$2:AY1633),""))</f>
        <v/>
      </c>
      <c r="AY1633" s="113" t="str">
        <f t="shared" si="819"/>
        <v/>
      </c>
      <c r="AZ1633" s="113" t="str">
        <f t="shared" si="820"/>
        <v/>
      </c>
      <c r="BA1633" s="113" t="str">
        <f t="shared" si="821"/>
        <v/>
      </c>
      <c r="BB1633" s="113" t="str">
        <f t="shared" si="822"/>
        <v/>
      </c>
      <c r="BC1633" s="113" t="str">
        <f t="shared" si="823"/>
        <v/>
      </c>
      <c r="BD1633" s="113" t="str">
        <f t="shared" si="824"/>
        <v/>
      </c>
      <c r="BE1633" s="113" t="str">
        <f t="shared" si="825"/>
        <v/>
      </c>
      <c r="BF1633" s="113" t="str">
        <f t="shared" si="826"/>
        <v/>
      </c>
      <c r="BG1633" s="113" t="str">
        <f t="shared" si="827"/>
        <v/>
      </c>
      <c r="BH1633" s="113" t="str">
        <f t="shared" si="828"/>
        <v/>
      </c>
      <c r="BI1633" s="113" t="str">
        <f t="shared" si="829"/>
        <v/>
      </c>
      <c r="BJ1633" s="113" t="str">
        <f t="shared" si="830"/>
        <v/>
      </c>
      <c r="BK1633" s="113" t="str">
        <f t="shared" si="831"/>
        <v/>
      </c>
      <c r="BL1633" s="113" t="str">
        <f t="shared" si="832"/>
        <v/>
      </c>
      <c r="BM1633" s="113" t="str">
        <f t="shared" si="833"/>
        <v/>
      </c>
      <c r="BN1633" s="113" t="str">
        <f t="shared" si="834"/>
        <v/>
      </c>
    </row>
    <row r="1634" spans="1:66">
      <c r="A1634" s="111">
        <f>IF('Data Entry'!$H$4="","",'Data Entry'!$H$4)</f>
        <v>8</v>
      </c>
      <c r="B1634" s="111" t="str">
        <f>IF('Data Entry'!B1639="","",'Data Entry'!B1639)</f>
        <v/>
      </c>
      <c r="C1634" s="111" t="str">
        <f>IF('Data Entry'!C1639="","",'Data Entry'!C1639)</f>
        <v/>
      </c>
      <c r="D1634" s="114" t="str">
        <f>IF('Data Entry'!D1639="","",'Data Entry'!D1639)</f>
        <v/>
      </c>
      <c r="E1634" s="111" t="str">
        <f>IF('Data Entry'!E1639="","",UPPER('Data Entry'!E1639))</f>
        <v/>
      </c>
      <c r="F1634" s="111"/>
      <c r="G1634" s="111" t="str">
        <f>IF('Data Entry'!F1639="","",UPPER('Data Entry'!F1639))</f>
        <v/>
      </c>
      <c r="H1634" s="111"/>
      <c r="I1634" s="111"/>
      <c r="J1634" s="111"/>
      <c r="K1634" s="111" t="str">
        <f>IF('Data Entry'!G1639="","",'Data Entry'!G1639)</f>
        <v/>
      </c>
      <c r="L1634" s="111" t="str">
        <f>IF('Data Entry'!H1639="","",'Data Entry'!H1639)</f>
        <v/>
      </c>
      <c r="M1634" s="111"/>
      <c r="N1634" s="111"/>
      <c r="O1634" s="111"/>
      <c r="P1634" s="111"/>
      <c r="Q1634" s="111"/>
      <c r="R1634" s="111"/>
      <c r="S1634" s="111"/>
      <c r="T1634" s="111"/>
      <c r="U1634" s="111"/>
      <c r="V1634" s="111"/>
      <c r="W1634" s="111"/>
      <c r="X1634" s="111"/>
      <c r="Y1634" s="111"/>
      <c r="Z1634" s="111"/>
      <c r="AA1634" s="111"/>
      <c r="AB1634" s="111"/>
      <c r="AC1634" s="111"/>
      <c r="AD1634" s="111"/>
      <c r="AE1634" s="112"/>
      <c r="AF1634" s="68" t="str">
        <f>IF(AK1634="","",IF(AK1634&gt;0,COUNT($AG$2:AG1634),""))</f>
        <v/>
      </c>
      <c r="AG1634" s="113">
        <f t="shared" si="803"/>
        <v>8</v>
      </c>
      <c r="AH1634" s="113" t="str">
        <f t="shared" si="804"/>
        <v/>
      </c>
      <c r="AI1634" s="113" t="str">
        <f t="shared" si="805"/>
        <v/>
      </c>
      <c r="AJ1634" s="113" t="str">
        <f t="shared" si="806"/>
        <v/>
      </c>
      <c r="AK1634" s="113" t="str">
        <f t="shared" si="807"/>
        <v/>
      </c>
      <c r="AL1634" s="113">
        <f t="shared" si="808"/>
        <v>0</v>
      </c>
      <c r="AM1634" s="113" t="str">
        <f t="shared" si="809"/>
        <v/>
      </c>
      <c r="AN1634" s="113">
        <f t="shared" si="810"/>
        <v>0</v>
      </c>
      <c r="AO1634" s="113">
        <f t="shared" si="811"/>
        <v>0</v>
      </c>
      <c r="AP1634" s="113">
        <f t="shared" si="812"/>
        <v>0</v>
      </c>
      <c r="AQ1634" s="113" t="str">
        <f t="shared" si="813"/>
        <v/>
      </c>
      <c r="AR1634" s="113" t="str">
        <f t="shared" si="814"/>
        <v/>
      </c>
      <c r="AS1634" s="113">
        <f t="shared" si="815"/>
        <v>0</v>
      </c>
      <c r="AT1634" s="113">
        <f t="shared" si="816"/>
        <v>0</v>
      </c>
      <c r="AU1634" s="113">
        <f t="shared" si="817"/>
        <v>0</v>
      </c>
      <c r="AV1634" s="113">
        <f t="shared" si="818"/>
        <v>0</v>
      </c>
      <c r="AX1634" s="68" t="str">
        <f>IF(BC1634="","",IF(BC1634&gt;0,COUNT($AY$2:AY1634),""))</f>
        <v/>
      </c>
      <c r="AY1634" s="113" t="str">
        <f t="shared" si="819"/>
        <v/>
      </c>
      <c r="AZ1634" s="113" t="str">
        <f t="shared" si="820"/>
        <v/>
      </c>
      <c r="BA1634" s="113" t="str">
        <f t="shared" si="821"/>
        <v/>
      </c>
      <c r="BB1634" s="113" t="str">
        <f t="shared" si="822"/>
        <v/>
      </c>
      <c r="BC1634" s="113" t="str">
        <f t="shared" si="823"/>
        <v/>
      </c>
      <c r="BD1634" s="113" t="str">
        <f t="shared" si="824"/>
        <v/>
      </c>
      <c r="BE1634" s="113" t="str">
        <f t="shared" si="825"/>
        <v/>
      </c>
      <c r="BF1634" s="113" t="str">
        <f t="shared" si="826"/>
        <v/>
      </c>
      <c r="BG1634" s="113" t="str">
        <f t="shared" si="827"/>
        <v/>
      </c>
      <c r="BH1634" s="113" t="str">
        <f t="shared" si="828"/>
        <v/>
      </c>
      <c r="BI1634" s="113" t="str">
        <f t="shared" si="829"/>
        <v/>
      </c>
      <c r="BJ1634" s="113" t="str">
        <f t="shared" si="830"/>
        <v/>
      </c>
      <c r="BK1634" s="113" t="str">
        <f t="shared" si="831"/>
        <v/>
      </c>
      <c r="BL1634" s="113" t="str">
        <f t="shared" si="832"/>
        <v/>
      </c>
      <c r="BM1634" s="113" t="str">
        <f t="shared" si="833"/>
        <v/>
      </c>
      <c r="BN1634" s="113" t="str">
        <f t="shared" si="834"/>
        <v/>
      </c>
    </row>
    <row r="1635" spans="1:66">
      <c r="A1635" s="111">
        <f>IF('Data Entry'!$H$4="","",'Data Entry'!$H$4)</f>
        <v>8</v>
      </c>
      <c r="B1635" s="111" t="str">
        <f>IF('Data Entry'!B1640="","",'Data Entry'!B1640)</f>
        <v/>
      </c>
      <c r="C1635" s="111" t="str">
        <f>IF('Data Entry'!C1640="","",'Data Entry'!C1640)</f>
        <v/>
      </c>
      <c r="D1635" s="114" t="str">
        <f>IF('Data Entry'!D1640="","",'Data Entry'!D1640)</f>
        <v/>
      </c>
      <c r="E1635" s="111" t="str">
        <f>IF('Data Entry'!E1640="","",UPPER('Data Entry'!E1640))</f>
        <v/>
      </c>
      <c r="F1635" s="111"/>
      <c r="G1635" s="111" t="str">
        <f>IF('Data Entry'!F1640="","",UPPER('Data Entry'!F1640))</f>
        <v/>
      </c>
      <c r="H1635" s="111"/>
      <c r="I1635" s="111"/>
      <c r="J1635" s="111"/>
      <c r="K1635" s="111" t="str">
        <f>IF('Data Entry'!G1640="","",'Data Entry'!G1640)</f>
        <v/>
      </c>
      <c r="L1635" s="111" t="str">
        <f>IF('Data Entry'!H1640="","",'Data Entry'!H1640)</f>
        <v/>
      </c>
      <c r="M1635" s="111"/>
      <c r="N1635" s="111"/>
      <c r="O1635" s="111"/>
      <c r="P1635" s="111"/>
      <c r="Q1635" s="111"/>
      <c r="R1635" s="111"/>
      <c r="S1635" s="111"/>
      <c r="T1635" s="111"/>
      <c r="U1635" s="111"/>
      <c r="V1635" s="111"/>
      <c r="W1635" s="111"/>
      <c r="X1635" s="111"/>
      <c r="Y1635" s="111"/>
      <c r="Z1635" s="111"/>
      <c r="AA1635" s="111"/>
      <c r="AB1635" s="111"/>
      <c r="AC1635" s="111"/>
      <c r="AD1635" s="111"/>
      <c r="AE1635" s="112"/>
      <c r="AF1635" s="68" t="str">
        <f>IF(AK1635="","",IF(AK1635&gt;0,COUNT($AG$2:AG1635),""))</f>
        <v/>
      </c>
      <c r="AG1635" s="113">
        <f t="shared" si="803"/>
        <v>8</v>
      </c>
      <c r="AH1635" s="113" t="str">
        <f t="shared" si="804"/>
        <v/>
      </c>
      <c r="AI1635" s="113" t="str">
        <f t="shared" si="805"/>
        <v/>
      </c>
      <c r="AJ1635" s="113" t="str">
        <f t="shared" si="806"/>
        <v/>
      </c>
      <c r="AK1635" s="113" t="str">
        <f t="shared" si="807"/>
        <v/>
      </c>
      <c r="AL1635" s="113">
        <f t="shared" si="808"/>
        <v>0</v>
      </c>
      <c r="AM1635" s="113" t="str">
        <f t="shared" si="809"/>
        <v/>
      </c>
      <c r="AN1635" s="113">
        <f t="shared" si="810"/>
        <v>0</v>
      </c>
      <c r="AO1635" s="113">
        <f t="shared" si="811"/>
        <v>0</v>
      </c>
      <c r="AP1635" s="113">
        <f t="shared" si="812"/>
        <v>0</v>
      </c>
      <c r="AQ1635" s="113" t="str">
        <f t="shared" si="813"/>
        <v/>
      </c>
      <c r="AR1635" s="113" t="str">
        <f t="shared" si="814"/>
        <v/>
      </c>
      <c r="AS1635" s="113">
        <f t="shared" si="815"/>
        <v>0</v>
      </c>
      <c r="AT1635" s="113">
        <f t="shared" si="816"/>
        <v>0</v>
      </c>
      <c r="AU1635" s="113">
        <f t="shared" si="817"/>
        <v>0</v>
      </c>
      <c r="AV1635" s="113">
        <f t="shared" si="818"/>
        <v>0</v>
      </c>
      <c r="AX1635" s="68" t="str">
        <f>IF(BC1635="","",IF(BC1635&gt;0,COUNT($AY$2:AY1635),""))</f>
        <v/>
      </c>
      <c r="AY1635" s="113" t="str">
        <f t="shared" si="819"/>
        <v/>
      </c>
      <c r="AZ1635" s="113" t="str">
        <f t="shared" si="820"/>
        <v/>
      </c>
      <c r="BA1635" s="113" t="str">
        <f t="shared" si="821"/>
        <v/>
      </c>
      <c r="BB1635" s="113" t="str">
        <f t="shared" si="822"/>
        <v/>
      </c>
      <c r="BC1635" s="113" t="str">
        <f t="shared" si="823"/>
        <v/>
      </c>
      <c r="BD1635" s="113" t="str">
        <f t="shared" si="824"/>
        <v/>
      </c>
      <c r="BE1635" s="113" t="str">
        <f t="shared" si="825"/>
        <v/>
      </c>
      <c r="BF1635" s="113" t="str">
        <f t="shared" si="826"/>
        <v/>
      </c>
      <c r="BG1635" s="113" t="str">
        <f t="shared" si="827"/>
        <v/>
      </c>
      <c r="BH1635" s="113" t="str">
        <f t="shared" si="828"/>
        <v/>
      </c>
      <c r="BI1635" s="113" t="str">
        <f t="shared" si="829"/>
        <v/>
      </c>
      <c r="BJ1635" s="113" t="str">
        <f t="shared" si="830"/>
        <v/>
      </c>
      <c r="BK1635" s="113" t="str">
        <f t="shared" si="831"/>
        <v/>
      </c>
      <c r="BL1635" s="113" t="str">
        <f t="shared" si="832"/>
        <v/>
      </c>
      <c r="BM1635" s="113" t="str">
        <f t="shared" si="833"/>
        <v/>
      </c>
      <c r="BN1635" s="113" t="str">
        <f t="shared" si="834"/>
        <v/>
      </c>
    </row>
    <row r="1636" spans="1:66">
      <c r="A1636" s="111">
        <f>IF('Data Entry'!$H$4="","",'Data Entry'!$H$4)</f>
        <v>8</v>
      </c>
      <c r="B1636" s="111" t="str">
        <f>IF('Data Entry'!B1641="","",'Data Entry'!B1641)</f>
        <v/>
      </c>
      <c r="C1636" s="111" t="str">
        <f>IF('Data Entry'!C1641="","",'Data Entry'!C1641)</f>
        <v/>
      </c>
      <c r="D1636" s="114" t="str">
        <f>IF('Data Entry'!D1641="","",'Data Entry'!D1641)</f>
        <v/>
      </c>
      <c r="E1636" s="111" t="str">
        <f>IF('Data Entry'!E1641="","",UPPER('Data Entry'!E1641))</f>
        <v/>
      </c>
      <c r="F1636" s="111"/>
      <c r="G1636" s="111" t="str">
        <f>IF('Data Entry'!F1641="","",UPPER('Data Entry'!F1641))</f>
        <v/>
      </c>
      <c r="H1636" s="111"/>
      <c r="I1636" s="111"/>
      <c r="J1636" s="111"/>
      <c r="K1636" s="111" t="str">
        <f>IF('Data Entry'!G1641="","",'Data Entry'!G1641)</f>
        <v/>
      </c>
      <c r="L1636" s="111" t="str">
        <f>IF('Data Entry'!H1641="","",'Data Entry'!H1641)</f>
        <v/>
      </c>
      <c r="M1636" s="111"/>
      <c r="N1636" s="111"/>
      <c r="O1636" s="111"/>
      <c r="P1636" s="111"/>
      <c r="Q1636" s="111"/>
      <c r="R1636" s="111"/>
      <c r="S1636" s="111"/>
      <c r="T1636" s="111"/>
      <c r="U1636" s="111"/>
      <c r="V1636" s="111"/>
      <c r="W1636" s="111"/>
      <c r="X1636" s="111"/>
      <c r="Y1636" s="111"/>
      <c r="Z1636" s="111"/>
      <c r="AA1636" s="111"/>
      <c r="AB1636" s="111"/>
      <c r="AC1636" s="111"/>
      <c r="AD1636" s="111"/>
      <c r="AE1636" s="112"/>
      <c r="AF1636" s="68" t="str">
        <f>IF(AK1636="","",IF(AK1636&gt;0,COUNT($AG$2:AG1636),""))</f>
        <v/>
      </c>
      <c r="AG1636" s="113">
        <f t="shared" si="803"/>
        <v>8</v>
      </c>
      <c r="AH1636" s="113" t="str">
        <f t="shared" si="804"/>
        <v/>
      </c>
      <c r="AI1636" s="113" t="str">
        <f t="shared" si="805"/>
        <v/>
      </c>
      <c r="AJ1636" s="113" t="str">
        <f t="shared" si="806"/>
        <v/>
      </c>
      <c r="AK1636" s="113" t="str">
        <f t="shared" si="807"/>
        <v/>
      </c>
      <c r="AL1636" s="113">
        <f t="shared" si="808"/>
        <v>0</v>
      </c>
      <c r="AM1636" s="113" t="str">
        <f t="shared" si="809"/>
        <v/>
      </c>
      <c r="AN1636" s="113">
        <f t="shared" si="810"/>
        <v>0</v>
      </c>
      <c r="AO1636" s="113">
        <f t="shared" si="811"/>
        <v>0</v>
      </c>
      <c r="AP1636" s="113">
        <f t="shared" si="812"/>
        <v>0</v>
      </c>
      <c r="AQ1636" s="113" t="str">
        <f t="shared" si="813"/>
        <v/>
      </c>
      <c r="AR1636" s="113" t="str">
        <f t="shared" si="814"/>
        <v/>
      </c>
      <c r="AS1636" s="113">
        <f t="shared" si="815"/>
        <v>0</v>
      </c>
      <c r="AT1636" s="113">
        <f t="shared" si="816"/>
        <v>0</v>
      </c>
      <c r="AU1636" s="113">
        <f t="shared" si="817"/>
        <v>0</v>
      </c>
      <c r="AV1636" s="113">
        <f t="shared" si="818"/>
        <v>0</v>
      </c>
      <c r="AX1636" s="68" t="str">
        <f>IF(BC1636="","",IF(BC1636&gt;0,COUNT($AY$2:AY1636),""))</f>
        <v/>
      </c>
      <c r="AY1636" s="113" t="str">
        <f t="shared" si="819"/>
        <v/>
      </c>
      <c r="AZ1636" s="113" t="str">
        <f t="shared" si="820"/>
        <v/>
      </c>
      <c r="BA1636" s="113" t="str">
        <f t="shared" si="821"/>
        <v/>
      </c>
      <c r="BB1636" s="113" t="str">
        <f t="shared" si="822"/>
        <v/>
      </c>
      <c r="BC1636" s="113" t="str">
        <f t="shared" si="823"/>
        <v/>
      </c>
      <c r="BD1636" s="113" t="str">
        <f t="shared" si="824"/>
        <v/>
      </c>
      <c r="BE1636" s="113" t="str">
        <f t="shared" si="825"/>
        <v/>
      </c>
      <c r="BF1636" s="113" t="str">
        <f t="shared" si="826"/>
        <v/>
      </c>
      <c r="BG1636" s="113" t="str">
        <f t="shared" si="827"/>
        <v/>
      </c>
      <c r="BH1636" s="113" t="str">
        <f t="shared" si="828"/>
        <v/>
      </c>
      <c r="BI1636" s="113" t="str">
        <f t="shared" si="829"/>
        <v/>
      </c>
      <c r="BJ1636" s="113" t="str">
        <f t="shared" si="830"/>
        <v/>
      </c>
      <c r="BK1636" s="113" t="str">
        <f t="shared" si="831"/>
        <v/>
      </c>
      <c r="BL1636" s="113" t="str">
        <f t="shared" si="832"/>
        <v/>
      </c>
      <c r="BM1636" s="113" t="str">
        <f t="shared" si="833"/>
        <v/>
      </c>
      <c r="BN1636" s="113" t="str">
        <f t="shared" si="834"/>
        <v/>
      </c>
    </row>
    <row r="1637" spans="1:66">
      <c r="A1637" s="111">
        <f>IF('Data Entry'!$H$4="","",'Data Entry'!$H$4)</f>
        <v>8</v>
      </c>
      <c r="B1637" s="111" t="str">
        <f>IF('Data Entry'!B1642="","",'Data Entry'!B1642)</f>
        <v/>
      </c>
      <c r="C1637" s="111" t="str">
        <f>IF('Data Entry'!C1642="","",'Data Entry'!C1642)</f>
        <v/>
      </c>
      <c r="D1637" s="114" t="str">
        <f>IF('Data Entry'!D1642="","",'Data Entry'!D1642)</f>
        <v/>
      </c>
      <c r="E1637" s="111" t="str">
        <f>IF('Data Entry'!E1642="","",UPPER('Data Entry'!E1642))</f>
        <v/>
      </c>
      <c r="F1637" s="111"/>
      <c r="G1637" s="111" t="str">
        <f>IF('Data Entry'!F1642="","",UPPER('Data Entry'!F1642))</f>
        <v/>
      </c>
      <c r="H1637" s="111"/>
      <c r="I1637" s="111"/>
      <c r="J1637" s="111"/>
      <c r="K1637" s="111" t="str">
        <f>IF('Data Entry'!G1642="","",'Data Entry'!G1642)</f>
        <v/>
      </c>
      <c r="L1637" s="111" t="str">
        <f>IF('Data Entry'!H1642="","",'Data Entry'!H1642)</f>
        <v/>
      </c>
      <c r="M1637" s="111"/>
      <c r="N1637" s="111"/>
      <c r="O1637" s="111"/>
      <c r="P1637" s="111"/>
      <c r="Q1637" s="111"/>
      <c r="R1637" s="111"/>
      <c r="S1637" s="111"/>
      <c r="T1637" s="111"/>
      <c r="U1637" s="111"/>
      <c r="V1637" s="111"/>
      <c r="W1637" s="111"/>
      <c r="X1637" s="111"/>
      <c r="Y1637" s="111"/>
      <c r="Z1637" s="111"/>
      <c r="AA1637" s="111"/>
      <c r="AB1637" s="111"/>
      <c r="AC1637" s="111"/>
      <c r="AD1637" s="111"/>
      <c r="AE1637" s="112"/>
      <c r="AF1637" s="68" t="str">
        <f>IF(AK1637="","",IF(AK1637&gt;0,COUNT($AG$2:AG1637),""))</f>
        <v/>
      </c>
      <c r="AG1637" s="113">
        <f t="shared" si="803"/>
        <v>8</v>
      </c>
      <c r="AH1637" s="113" t="str">
        <f t="shared" si="804"/>
        <v/>
      </c>
      <c r="AI1637" s="113" t="str">
        <f t="shared" si="805"/>
        <v/>
      </c>
      <c r="AJ1637" s="113" t="str">
        <f t="shared" si="806"/>
        <v/>
      </c>
      <c r="AK1637" s="113" t="str">
        <f t="shared" si="807"/>
        <v/>
      </c>
      <c r="AL1637" s="113">
        <f t="shared" si="808"/>
        <v>0</v>
      </c>
      <c r="AM1637" s="113" t="str">
        <f t="shared" si="809"/>
        <v/>
      </c>
      <c r="AN1637" s="113">
        <f t="shared" si="810"/>
        <v>0</v>
      </c>
      <c r="AO1637" s="113">
        <f t="shared" si="811"/>
        <v>0</v>
      </c>
      <c r="AP1637" s="113">
        <f t="shared" si="812"/>
        <v>0</v>
      </c>
      <c r="AQ1637" s="113" t="str">
        <f t="shared" si="813"/>
        <v/>
      </c>
      <c r="AR1637" s="113" t="str">
        <f t="shared" si="814"/>
        <v/>
      </c>
      <c r="AS1637" s="113">
        <f t="shared" si="815"/>
        <v>0</v>
      </c>
      <c r="AT1637" s="113">
        <f t="shared" si="816"/>
        <v>0</v>
      </c>
      <c r="AU1637" s="113">
        <f t="shared" si="817"/>
        <v>0</v>
      </c>
      <c r="AV1637" s="113">
        <f t="shared" si="818"/>
        <v>0</v>
      </c>
      <c r="AX1637" s="68" t="str">
        <f>IF(BC1637="","",IF(BC1637&gt;0,COUNT($AY$2:AY1637),""))</f>
        <v/>
      </c>
      <c r="AY1637" s="113" t="str">
        <f t="shared" si="819"/>
        <v/>
      </c>
      <c r="AZ1637" s="113" t="str">
        <f t="shared" si="820"/>
        <v/>
      </c>
      <c r="BA1637" s="113" t="str">
        <f t="shared" si="821"/>
        <v/>
      </c>
      <c r="BB1637" s="113" t="str">
        <f t="shared" si="822"/>
        <v/>
      </c>
      <c r="BC1637" s="113" t="str">
        <f t="shared" si="823"/>
        <v/>
      </c>
      <c r="BD1637" s="113" t="str">
        <f t="shared" si="824"/>
        <v/>
      </c>
      <c r="BE1637" s="113" t="str">
        <f t="shared" si="825"/>
        <v/>
      </c>
      <c r="BF1637" s="113" t="str">
        <f t="shared" si="826"/>
        <v/>
      </c>
      <c r="BG1637" s="113" t="str">
        <f t="shared" si="827"/>
        <v/>
      </c>
      <c r="BH1637" s="113" t="str">
        <f t="shared" si="828"/>
        <v/>
      </c>
      <c r="BI1637" s="113" t="str">
        <f t="shared" si="829"/>
        <v/>
      </c>
      <c r="BJ1637" s="113" t="str">
        <f t="shared" si="830"/>
        <v/>
      </c>
      <c r="BK1637" s="113" t="str">
        <f t="shared" si="831"/>
        <v/>
      </c>
      <c r="BL1637" s="113" t="str">
        <f t="shared" si="832"/>
        <v/>
      </c>
      <c r="BM1637" s="113" t="str">
        <f t="shared" si="833"/>
        <v/>
      </c>
      <c r="BN1637" s="113" t="str">
        <f t="shared" si="834"/>
        <v/>
      </c>
    </row>
    <row r="1638" spans="1:66">
      <c r="A1638" s="111">
        <f>IF('Data Entry'!$H$4="","",'Data Entry'!$H$4)</f>
        <v>8</v>
      </c>
      <c r="B1638" s="111" t="str">
        <f>IF('Data Entry'!B1643="","",'Data Entry'!B1643)</f>
        <v/>
      </c>
      <c r="C1638" s="111" t="str">
        <f>IF('Data Entry'!C1643="","",'Data Entry'!C1643)</f>
        <v/>
      </c>
      <c r="D1638" s="114" t="str">
        <f>IF('Data Entry'!D1643="","",'Data Entry'!D1643)</f>
        <v/>
      </c>
      <c r="E1638" s="111" t="str">
        <f>IF('Data Entry'!E1643="","",UPPER('Data Entry'!E1643))</f>
        <v/>
      </c>
      <c r="F1638" s="111"/>
      <c r="G1638" s="111" t="str">
        <f>IF('Data Entry'!F1643="","",UPPER('Data Entry'!F1643))</f>
        <v/>
      </c>
      <c r="H1638" s="111"/>
      <c r="I1638" s="111"/>
      <c r="J1638" s="111"/>
      <c r="K1638" s="111" t="str">
        <f>IF('Data Entry'!G1643="","",'Data Entry'!G1643)</f>
        <v/>
      </c>
      <c r="L1638" s="111" t="str">
        <f>IF('Data Entry'!H1643="","",'Data Entry'!H1643)</f>
        <v/>
      </c>
      <c r="M1638" s="111"/>
      <c r="N1638" s="111"/>
      <c r="O1638" s="111"/>
      <c r="P1638" s="111"/>
      <c r="Q1638" s="111"/>
      <c r="R1638" s="111"/>
      <c r="S1638" s="111"/>
      <c r="T1638" s="111"/>
      <c r="U1638" s="111"/>
      <c r="V1638" s="111"/>
      <c r="W1638" s="111"/>
      <c r="X1638" s="111"/>
      <c r="Y1638" s="111"/>
      <c r="Z1638" s="111"/>
      <c r="AA1638" s="111"/>
      <c r="AB1638" s="111"/>
      <c r="AC1638" s="111"/>
      <c r="AD1638" s="111"/>
      <c r="AE1638" s="112"/>
      <c r="AF1638" s="68" t="str">
        <f>IF(AK1638="","",IF(AK1638&gt;0,COUNT($AG$2:AG1638),""))</f>
        <v/>
      </c>
      <c r="AG1638" s="113">
        <f t="shared" si="803"/>
        <v>8</v>
      </c>
      <c r="AH1638" s="113" t="str">
        <f t="shared" si="804"/>
        <v/>
      </c>
      <c r="AI1638" s="113" t="str">
        <f t="shared" si="805"/>
        <v/>
      </c>
      <c r="AJ1638" s="113" t="str">
        <f t="shared" si="806"/>
        <v/>
      </c>
      <c r="AK1638" s="113" t="str">
        <f t="shared" si="807"/>
        <v/>
      </c>
      <c r="AL1638" s="113">
        <f t="shared" si="808"/>
        <v>0</v>
      </c>
      <c r="AM1638" s="113" t="str">
        <f t="shared" si="809"/>
        <v/>
      </c>
      <c r="AN1638" s="113">
        <f t="shared" si="810"/>
        <v>0</v>
      </c>
      <c r="AO1638" s="113">
        <f t="shared" si="811"/>
        <v>0</v>
      </c>
      <c r="AP1638" s="113">
        <f t="shared" si="812"/>
        <v>0</v>
      </c>
      <c r="AQ1638" s="113" t="str">
        <f t="shared" si="813"/>
        <v/>
      </c>
      <c r="AR1638" s="113" t="str">
        <f t="shared" si="814"/>
        <v/>
      </c>
      <c r="AS1638" s="113">
        <f t="shared" si="815"/>
        <v>0</v>
      </c>
      <c r="AT1638" s="113">
        <f t="shared" si="816"/>
        <v>0</v>
      </c>
      <c r="AU1638" s="113">
        <f t="shared" si="817"/>
        <v>0</v>
      </c>
      <c r="AV1638" s="113">
        <f t="shared" si="818"/>
        <v>0</v>
      </c>
      <c r="AX1638" s="68" t="str">
        <f>IF(BC1638="","",IF(BC1638&gt;0,COUNT($AY$2:AY1638),""))</f>
        <v/>
      </c>
      <c r="AY1638" s="113" t="str">
        <f t="shared" si="819"/>
        <v/>
      </c>
      <c r="AZ1638" s="113" t="str">
        <f t="shared" si="820"/>
        <v/>
      </c>
      <c r="BA1638" s="113" t="str">
        <f t="shared" si="821"/>
        <v/>
      </c>
      <c r="BB1638" s="113" t="str">
        <f t="shared" si="822"/>
        <v/>
      </c>
      <c r="BC1638" s="113" t="str">
        <f t="shared" si="823"/>
        <v/>
      </c>
      <c r="BD1638" s="113" t="str">
        <f t="shared" si="824"/>
        <v/>
      </c>
      <c r="BE1638" s="113" t="str">
        <f t="shared" si="825"/>
        <v/>
      </c>
      <c r="BF1638" s="113" t="str">
        <f t="shared" si="826"/>
        <v/>
      </c>
      <c r="BG1638" s="113" t="str">
        <f t="shared" si="827"/>
        <v/>
      </c>
      <c r="BH1638" s="113" t="str">
        <f t="shared" si="828"/>
        <v/>
      </c>
      <c r="BI1638" s="113" t="str">
        <f t="shared" si="829"/>
        <v/>
      </c>
      <c r="BJ1638" s="113" t="str">
        <f t="shared" si="830"/>
        <v/>
      </c>
      <c r="BK1638" s="113" t="str">
        <f t="shared" si="831"/>
        <v/>
      </c>
      <c r="BL1638" s="113" t="str">
        <f t="shared" si="832"/>
        <v/>
      </c>
      <c r="BM1638" s="113" t="str">
        <f t="shared" si="833"/>
        <v/>
      </c>
      <c r="BN1638" s="113" t="str">
        <f t="shared" si="834"/>
        <v/>
      </c>
    </row>
    <row r="1639" spans="1:66">
      <c r="A1639" s="111">
        <f>IF('Data Entry'!$H$4="","",'Data Entry'!$H$4)</f>
        <v>8</v>
      </c>
      <c r="B1639" s="111" t="str">
        <f>IF('Data Entry'!B1644="","",'Data Entry'!B1644)</f>
        <v/>
      </c>
      <c r="C1639" s="111" t="str">
        <f>IF('Data Entry'!C1644="","",'Data Entry'!C1644)</f>
        <v/>
      </c>
      <c r="D1639" s="114" t="str">
        <f>IF('Data Entry'!D1644="","",'Data Entry'!D1644)</f>
        <v/>
      </c>
      <c r="E1639" s="111" t="str">
        <f>IF('Data Entry'!E1644="","",UPPER('Data Entry'!E1644))</f>
        <v/>
      </c>
      <c r="F1639" s="111"/>
      <c r="G1639" s="111" t="str">
        <f>IF('Data Entry'!F1644="","",UPPER('Data Entry'!F1644))</f>
        <v/>
      </c>
      <c r="H1639" s="111"/>
      <c r="I1639" s="111"/>
      <c r="J1639" s="111"/>
      <c r="K1639" s="111" t="str">
        <f>IF('Data Entry'!G1644="","",'Data Entry'!G1644)</f>
        <v/>
      </c>
      <c r="L1639" s="111" t="str">
        <f>IF('Data Entry'!H1644="","",'Data Entry'!H1644)</f>
        <v/>
      </c>
      <c r="M1639" s="111"/>
      <c r="N1639" s="111"/>
      <c r="O1639" s="111"/>
      <c r="P1639" s="111"/>
      <c r="Q1639" s="111"/>
      <c r="R1639" s="111"/>
      <c r="S1639" s="111"/>
      <c r="T1639" s="111"/>
      <c r="U1639" s="111"/>
      <c r="V1639" s="111"/>
      <c r="W1639" s="111"/>
      <c r="X1639" s="111"/>
      <c r="Y1639" s="111"/>
      <c r="Z1639" s="111"/>
      <c r="AA1639" s="111"/>
      <c r="AB1639" s="111"/>
      <c r="AC1639" s="111"/>
      <c r="AD1639" s="111"/>
      <c r="AE1639" s="112"/>
      <c r="AF1639" s="68" t="str">
        <f>IF(AK1639="","",IF(AK1639&gt;0,COUNT($AG$2:AG1639),""))</f>
        <v/>
      </c>
      <c r="AG1639" s="113">
        <f t="shared" si="803"/>
        <v>8</v>
      </c>
      <c r="AH1639" s="113" t="str">
        <f t="shared" si="804"/>
        <v/>
      </c>
      <c r="AI1639" s="113" t="str">
        <f t="shared" si="805"/>
        <v/>
      </c>
      <c r="AJ1639" s="113" t="str">
        <f t="shared" si="806"/>
        <v/>
      </c>
      <c r="AK1639" s="113" t="str">
        <f t="shared" si="807"/>
        <v/>
      </c>
      <c r="AL1639" s="113">
        <f t="shared" si="808"/>
        <v>0</v>
      </c>
      <c r="AM1639" s="113" t="str">
        <f t="shared" si="809"/>
        <v/>
      </c>
      <c r="AN1639" s="113">
        <f t="shared" si="810"/>
        <v>0</v>
      </c>
      <c r="AO1639" s="113">
        <f t="shared" si="811"/>
        <v>0</v>
      </c>
      <c r="AP1639" s="113">
        <f t="shared" si="812"/>
        <v>0</v>
      </c>
      <c r="AQ1639" s="113" t="str">
        <f t="shared" si="813"/>
        <v/>
      </c>
      <c r="AR1639" s="113" t="str">
        <f t="shared" si="814"/>
        <v/>
      </c>
      <c r="AS1639" s="113">
        <f t="shared" si="815"/>
        <v>0</v>
      </c>
      <c r="AT1639" s="113">
        <f t="shared" si="816"/>
        <v>0</v>
      </c>
      <c r="AU1639" s="113">
        <f t="shared" si="817"/>
        <v>0</v>
      </c>
      <c r="AV1639" s="113">
        <f t="shared" si="818"/>
        <v>0</v>
      </c>
      <c r="AX1639" s="68" t="str">
        <f>IF(BC1639="","",IF(BC1639&gt;0,COUNT($AY$2:AY1639),""))</f>
        <v/>
      </c>
      <c r="AY1639" s="113" t="str">
        <f t="shared" si="819"/>
        <v/>
      </c>
      <c r="AZ1639" s="113" t="str">
        <f t="shared" si="820"/>
        <v/>
      </c>
      <c r="BA1639" s="113" t="str">
        <f t="shared" si="821"/>
        <v/>
      </c>
      <c r="BB1639" s="113" t="str">
        <f t="shared" si="822"/>
        <v/>
      </c>
      <c r="BC1639" s="113" t="str">
        <f t="shared" si="823"/>
        <v/>
      </c>
      <c r="BD1639" s="113" t="str">
        <f t="shared" si="824"/>
        <v/>
      </c>
      <c r="BE1639" s="113" t="str">
        <f t="shared" si="825"/>
        <v/>
      </c>
      <c r="BF1639" s="113" t="str">
        <f t="shared" si="826"/>
        <v/>
      </c>
      <c r="BG1639" s="113" t="str">
        <f t="shared" si="827"/>
        <v/>
      </c>
      <c r="BH1639" s="113" t="str">
        <f t="shared" si="828"/>
        <v/>
      </c>
      <c r="BI1639" s="113" t="str">
        <f t="shared" si="829"/>
        <v/>
      </c>
      <c r="BJ1639" s="113" t="str">
        <f t="shared" si="830"/>
        <v/>
      </c>
      <c r="BK1639" s="113" t="str">
        <f t="shared" si="831"/>
        <v/>
      </c>
      <c r="BL1639" s="113" t="str">
        <f t="shared" si="832"/>
        <v/>
      </c>
      <c r="BM1639" s="113" t="str">
        <f t="shared" si="833"/>
        <v/>
      </c>
      <c r="BN1639" s="113" t="str">
        <f t="shared" si="834"/>
        <v/>
      </c>
    </row>
    <row r="1640" spans="1:66">
      <c r="A1640" s="111">
        <f>IF('Data Entry'!$H$4="","",'Data Entry'!$H$4)</f>
        <v>8</v>
      </c>
      <c r="B1640" s="111" t="str">
        <f>IF('Data Entry'!B1645="","",'Data Entry'!B1645)</f>
        <v/>
      </c>
      <c r="C1640" s="111" t="str">
        <f>IF('Data Entry'!C1645="","",'Data Entry'!C1645)</f>
        <v/>
      </c>
      <c r="D1640" s="114" t="str">
        <f>IF('Data Entry'!D1645="","",'Data Entry'!D1645)</f>
        <v/>
      </c>
      <c r="E1640" s="111" t="str">
        <f>IF('Data Entry'!E1645="","",UPPER('Data Entry'!E1645))</f>
        <v/>
      </c>
      <c r="F1640" s="111"/>
      <c r="G1640" s="111" t="str">
        <f>IF('Data Entry'!F1645="","",UPPER('Data Entry'!F1645))</f>
        <v/>
      </c>
      <c r="H1640" s="111"/>
      <c r="I1640" s="111"/>
      <c r="J1640" s="111"/>
      <c r="K1640" s="111" t="str">
        <f>IF('Data Entry'!G1645="","",'Data Entry'!G1645)</f>
        <v/>
      </c>
      <c r="L1640" s="111" t="str">
        <f>IF('Data Entry'!H1645="","",'Data Entry'!H1645)</f>
        <v/>
      </c>
      <c r="M1640" s="111"/>
      <c r="N1640" s="111"/>
      <c r="O1640" s="111"/>
      <c r="P1640" s="111"/>
      <c r="Q1640" s="111"/>
      <c r="R1640" s="111"/>
      <c r="S1640" s="111"/>
      <c r="T1640" s="111"/>
      <c r="U1640" s="111"/>
      <c r="V1640" s="111"/>
      <c r="W1640" s="111"/>
      <c r="X1640" s="111"/>
      <c r="Y1640" s="111"/>
      <c r="Z1640" s="111"/>
      <c r="AA1640" s="111"/>
      <c r="AB1640" s="111"/>
      <c r="AC1640" s="111"/>
      <c r="AD1640" s="111"/>
      <c r="AE1640" s="112"/>
      <c r="AF1640" s="68" t="str">
        <f>IF(AK1640="","",IF(AK1640&gt;0,COUNT($AG$2:AG1640),""))</f>
        <v/>
      </c>
      <c r="AG1640" s="113">
        <f t="shared" si="803"/>
        <v>8</v>
      </c>
      <c r="AH1640" s="113" t="str">
        <f t="shared" si="804"/>
        <v/>
      </c>
      <c r="AI1640" s="113" t="str">
        <f t="shared" si="805"/>
        <v/>
      </c>
      <c r="AJ1640" s="113" t="str">
        <f t="shared" si="806"/>
        <v/>
      </c>
      <c r="AK1640" s="113" t="str">
        <f t="shared" si="807"/>
        <v/>
      </c>
      <c r="AL1640" s="113">
        <f t="shared" si="808"/>
        <v>0</v>
      </c>
      <c r="AM1640" s="113" t="str">
        <f t="shared" si="809"/>
        <v/>
      </c>
      <c r="AN1640" s="113">
        <f t="shared" si="810"/>
        <v>0</v>
      </c>
      <c r="AO1640" s="113">
        <f t="shared" si="811"/>
        <v>0</v>
      </c>
      <c r="AP1640" s="113">
        <f t="shared" si="812"/>
        <v>0</v>
      </c>
      <c r="AQ1640" s="113" t="str">
        <f t="shared" si="813"/>
        <v/>
      </c>
      <c r="AR1640" s="113" t="str">
        <f t="shared" si="814"/>
        <v/>
      </c>
      <c r="AS1640" s="113">
        <f t="shared" si="815"/>
        <v>0</v>
      </c>
      <c r="AT1640" s="113">
        <f t="shared" si="816"/>
        <v>0</v>
      </c>
      <c r="AU1640" s="113">
        <f t="shared" si="817"/>
        <v>0</v>
      </c>
      <c r="AV1640" s="113">
        <f t="shared" si="818"/>
        <v>0</v>
      </c>
      <c r="AX1640" s="68" t="str">
        <f>IF(BC1640="","",IF(BC1640&gt;0,COUNT($AY$2:AY1640),""))</f>
        <v/>
      </c>
      <c r="AY1640" s="113" t="str">
        <f t="shared" si="819"/>
        <v/>
      </c>
      <c r="AZ1640" s="113" t="str">
        <f t="shared" si="820"/>
        <v/>
      </c>
      <c r="BA1640" s="113" t="str">
        <f t="shared" si="821"/>
        <v/>
      </c>
      <c r="BB1640" s="113" t="str">
        <f t="shared" si="822"/>
        <v/>
      </c>
      <c r="BC1640" s="113" t="str">
        <f t="shared" si="823"/>
        <v/>
      </c>
      <c r="BD1640" s="113" t="str">
        <f t="shared" si="824"/>
        <v/>
      </c>
      <c r="BE1640" s="113" t="str">
        <f t="shared" si="825"/>
        <v/>
      </c>
      <c r="BF1640" s="113" t="str">
        <f t="shared" si="826"/>
        <v/>
      </c>
      <c r="BG1640" s="113" t="str">
        <f t="shared" si="827"/>
        <v/>
      </c>
      <c r="BH1640" s="113" t="str">
        <f t="shared" si="828"/>
        <v/>
      </c>
      <c r="BI1640" s="113" t="str">
        <f t="shared" si="829"/>
        <v/>
      </c>
      <c r="BJ1640" s="113" t="str">
        <f t="shared" si="830"/>
        <v/>
      </c>
      <c r="BK1640" s="113" t="str">
        <f t="shared" si="831"/>
        <v/>
      </c>
      <c r="BL1640" s="113" t="str">
        <f t="shared" si="832"/>
        <v/>
      </c>
      <c r="BM1640" s="113" t="str">
        <f t="shared" si="833"/>
        <v/>
      </c>
      <c r="BN1640" s="113" t="str">
        <f t="shared" si="834"/>
        <v/>
      </c>
    </row>
    <row r="1641" spans="1:66">
      <c r="A1641" s="111">
        <f>IF('Data Entry'!$H$4="","",'Data Entry'!$H$4)</f>
        <v>8</v>
      </c>
      <c r="B1641" s="111" t="str">
        <f>IF('Data Entry'!B1646="","",'Data Entry'!B1646)</f>
        <v/>
      </c>
      <c r="C1641" s="111" t="str">
        <f>IF('Data Entry'!C1646="","",'Data Entry'!C1646)</f>
        <v/>
      </c>
      <c r="D1641" s="114" t="str">
        <f>IF('Data Entry'!D1646="","",'Data Entry'!D1646)</f>
        <v/>
      </c>
      <c r="E1641" s="111" t="str">
        <f>IF('Data Entry'!E1646="","",UPPER('Data Entry'!E1646))</f>
        <v/>
      </c>
      <c r="F1641" s="111"/>
      <c r="G1641" s="111" t="str">
        <f>IF('Data Entry'!F1646="","",UPPER('Data Entry'!F1646))</f>
        <v/>
      </c>
      <c r="H1641" s="111"/>
      <c r="I1641" s="111"/>
      <c r="J1641" s="111"/>
      <c r="K1641" s="111" t="str">
        <f>IF('Data Entry'!G1646="","",'Data Entry'!G1646)</f>
        <v/>
      </c>
      <c r="L1641" s="111" t="str">
        <f>IF('Data Entry'!H1646="","",'Data Entry'!H1646)</f>
        <v/>
      </c>
      <c r="M1641" s="111"/>
      <c r="N1641" s="111"/>
      <c r="O1641" s="111"/>
      <c r="P1641" s="111"/>
      <c r="Q1641" s="111"/>
      <c r="R1641" s="111"/>
      <c r="S1641" s="111"/>
      <c r="T1641" s="111"/>
      <c r="U1641" s="111"/>
      <c r="V1641" s="111"/>
      <c r="W1641" s="111"/>
      <c r="X1641" s="111"/>
      <c r="Y1641" s="111"/>
      <c r="Z1641" s="111"/>
      <c r="AA1641" s="111"/>
      <c r="AB1641" s="111"/>
      <c r="AC1641" s="111"/>
      <c r="AD1641" s="111"/>
      <c r="AE1641" s="112"/>
      <c r="AF1641" s="68" t="str">
        <f>IF(AK1641="","",IF(AK1641&gt;0,COUNT($AG$2:AG1641),""))</f>
        <v/>
      </c>
      <c r="AG1641" s="113">
        <f t="shared" si="803"/>
        <v>8</v>
      </c>
      <c r="AH1641" s="113" t="str">
        <f t="shared" si="804"/>
        <v/>
      </c>
      <c r="AI1641" s="113" t="str">
        <f t="shared" si="805"/>
        <v/>
      </c>
      <c r="AJ1641" s="113" t="str">
        <f t="shared" si="806"/>
        <v/>
      </c>
      <c r="AK1641" s="113" t="str">
        <f t="shared" si="807"/>
        <v/>
      </c>
      <c r="AL1641" s="113">
        <f t="shared" si="808"/>
        <v>0</v>
      </c>
      <c r="AM1641" s="113" t="str">
        <f t="shared" si="809"/>
        <v/>
      </c>
      <c r="AN1641" s="113">
        <f t="shared" si="810"/>
        <v>0</v>
      </c>
      <c r="AO1641" s="113">
        <f t="shared" si="811"/>
        <v>0</v>
      </c>
      <c r="AP1641" s="113">
        <f t="shared" si="812"/>
        <v>0</v>
      </c>
      <c r="AQ1641" s="113" t="str">
        <f t="shared" si="813"/>
        <v/>
      </c>
      <c r="AR1641" s="113" t="str">
        <f t="shared" si="814"/>
        <v/>
      </c>
      <c r="AS1641" s="113">
        <f t="shared" si="815"/>
        <v>0</v>
      </c>
      <c r="AT1641" s="113">
        <f t="shared" si="816"/>
        <v>0</v>
      </c>
      <c r="AU1641" s="113">
        <f t="shared" si="817"/>
        <v>0</v>
      </c>
      <c r="AV1641" s="113">
        <f t="shared" si="818"/>
        <v>0</v>
      </c>
      <c r="AX1641" s="68" t="str">
        <f>IF(BC1641="","",IF(BC1641&gt;0,COUNT($AY$2:AY1641),""))</f>
        <v/>
      </c>
      <c r="AY1641" s="113" t="str">
        <f t="shared" si="819"/>
        <v/>
      </c>
      <c r="AZ1641" s="113" t="str">
        <f t="shared" si="820"/>
        <v/>
      </c>
      <c r="BA1641" s="113" t="str">
        <f t="shared" si="821"/>
        <v/>
      </c>
      <c r="BB1641" s="113" t="str">
        <f t="shared" si="822"/>
        <v/>
      </c>
      <c r="BC1641" s="113" t="str">
        <f t="shared" si="823"/>
        <v/>
      </c>
      <c r="BD1641" s="113" t="str">
        <f t="shared" si="824"/>
        <v/>
      </c>
      <c r="BE1641" s="113" t="str">
        <f t="shared" si="825"/>
        <v/>
      </c>
      <c r="BF1641" s="113" t="str">
        <f t="shared" si="826"/>
        <v/>
      </c>
      <c r="BG1641" s="113" t="str">
        <f t="shared" si="827"/>
        <v/>
      </c>
      <c r="BH1641" s="113" t="str">
        <f t="shared" si="828"/>
        <v/>
      </c>
      <c r="BI1641" s="113" t="str">
        <f t="shared" si="829"/>
        <v/>
      </c>
      <c r="BJ1641" s="113" t="str">
        <f t="shared" si="830"/>
        <v/>
      </c>
      <c r="BK1641" s="113" t="str">
        <f t="shared" si="831"/>
        <v/>
      </c>
      <c r="BL1641" s="113" t="str">
        <f t="shared" si="832"/>
        <v/>
      </c>
      <c r="BM1641" s="113" t="str">
        <f t="shared" si="833"/>
        <v/>
      </c>
      <c r="BN1641" s="113" t="str">
        <f t="shared" si="834"/>
        <v/>
      </c>
    </row>
    <row r="1642" spans="1:66">
      <c r="A1642" s="111">
        <f>IF('Data Entry'!$H$4="","",'Data Entry'!$H$4)</f>
        <v>8</v>
      </c>
      <c r="B1642" s="111" t="str">
        <f>IF('Data Entry'!B1647="","",'Data Entry'!B1647)</f>
        <v/>
      </c>
      <c r="C1642" s="111" t="str">
        <f>IF('Data Entry'!C1647="","",'Data Entry'!C1647)</f>
        <v/>
      </c>
      <c r="D1642" s="114" t="str">
        <f>IF('Data Entry'!D1647="","",'Data Entry'!D1647)</f>
        <v/>
      </c>
      <c r="E1642" s="111" t="str">
        <f>IF('Data Entry'!E1647="","",UPPER('Data Entry'!E1647))</f>
        <v/>
      </c>
      <c r="F1642" s="111"/>
      <c r="G1642" s="111" t="str">
        <f>IF('Data Entry'!F1647="","",UPPER('Data Entry'!F1647))</f>
        <v/>
      </c>
      <c r="H1642" s="111"/>
      <c r="I1642" s="111"/>
      <c r="J1642" s="111"/>
      <c r="K1642" s="111" t="str">
        <f>IF('Data Entry'!G1647="","",'Data Entry'!G1647)</f>
        <v/>
      </c>
      <c r="L1642" s="111" t="str">
        <f>IF('Data Entry'!H1647="","",'Data Entry'!H1647)</f>
        <v/>
      </c>
      <c r="M1642" s="111"/>
      <c r="N1642" s="111"/>
      <c r="O1642" s="111"/>
      <c r="P1642" s="111"/>
      <c r="Q1642" s="111"/>
      <c r="R1642" s="111"/>
      <c r="S1642" s="111"/>
      <c r="T1642" s="111"/>
      <c r="U1642" s="111"/>
      <c r="V1642" s="111"/>
      <c r="W1642" s="111"/>
      <c r="X1642" s="111"/>
      <c r="Y1642" s="111"/>
      <c r="Z1642" s="111"/>
      <c r="AA1642" s="111"/>
      <c r="AB1642" s="111"/>
      <c r="AC1642" s="111"/>
      <c r="AD1642" s="111"/>
      <c r="AE1642" s="112"/>
      <c r="AF1642" s="68" t="str">
        <f>IF(AK1642="","",IF(AK1642&gt;0,COUNT($AG$2:AG1642),""))</f>
        <v/>
      </c>
      <c r="AG1642" s="113">
        <f t="shared" si="803"/>
        <v>8</v>
      </c>
      <c r="AH1642" s="113" t="str">
        <f t="shared" si="804"/>
        <v/>
      </c>
      <c r="AI1642" s="113" t="str">
        <f t="shared" si="805"/>
        <v/>
      </c>
      <c r="AJ1642" s="113" t="str">
        <f t="shared" si="806"/>
        <v/>
      </c>
      <c r="AK1642" s="113" t="str">
        <f t="shared" si="807"/>
        <v/>
      </c>
      <c r="AL1642" s="113">
        <f t="shared" si="808"/>
        <v>0</v>
      </c>
      <c r="AM1642" s="113" t="str">
        <f t="shared" si="809"/>
        <v/>
      </c>
      <c r="AN1642" s="113">
        <f t="shared" si="810"/>
        <v>0</v>
      </c>
      <c r="AO1642" s="113">
        <f t="shared" si="811"/>
        <v>0</v>
      </c>
      <c r="AP1642" s="113">
        <f t="shared" si="812"/>
        <v>0</v>
      </c>
      <c r="AQ1642" s="113" t="str">
        <f t="shared" si="813"/>
        <v/>
      </c>
      <c r="AR1642" s="113" t="str">
        <f t="shared" si="814"/>
        <v/>
      </c>
      <c r="AS1642" s="113">
        <f t="shared" si="815"/>
        <v>0</v>
      </c>
      <c r="AT1642" s="113">
        <f t="shared" si="816"/>
        <v>0</v>
      </c>
      <c r="AU1642" s="113">
        <f t="shared" si="817"/>
        <v>0</v>
      </c>
      <c r="AV1642" s="113">
        <f t="shared" si="818"/>
        <v>0</v>
      </c>
      <c r="AX1642" s="68" t="str">
        <f>IF(BC1642="","",IF(BC1642&gt;0,COUNT($AY$2:AY1642),""))</f>
        <v/>
      </c>
      <c r="AY1642" s="113" t="str">
        <f t="shared" si="819"/>
        <v/>
      </c>
      <c r="AZ1642" s="113" t="str">
        <f t="shared" si="820"/>
        <v/>
      </c>
      <c r="BA1642" s="113" t="str">
        <f t="shared" si="821"/>
        <v/>
      </c>
      <c r="BB1642" s="113" t="str">
        <f t="shared" si="822"/>
        <v/>
      </c>
      <c r="BC1642" s="113" t="str">
        <f t="shared" si="823"/>
        <v/>
      </c>
      <c r="BD1642" s="113" t="str">
        <f t="shared" si="824"/>
        <v/>
      </c>
      <c r="BE1642" s="113" t="str">
        <f t="shared" si="825"/>
        <v/>
      </c>
      <c r="BF1642" s="113" t="str">
        <f t="shared" si="826"/>
        <v/>
      </c>
      <c r="BG1642" s="113" t="str">
        <f t="shared" si="827"/>
        <v/>
      </c>
      <c r="BH1642" s="113" t="str">
        <f t="shared" si="828"/>
        <v/>
      </c>
      <c r="BI1642" s="113" t="str">
        <f t="shared" si="829"/>
        <v/>
      </c>
      <c r="BJ1642" s="113" t="str">
        <f t="shared" si="830"/>
        <v/>
      </c>
      <c r="BK1642" s="113" t="str">
        <f t="shared" si="831"/>
        <v/>
      </c>
      <c r="BL1642" s="113" t="str">
        <f t="shared" si="832"/>
        <v/>
      </c>
      <c r="BM1642" s="113" t="str">
        <f t="shared" si="833"/>
        <v/>
      </c>
      <c r="BN1642" s="113" t="str">
        <f t="shared" si="834"/>
        <v/>
      </c>
    </row>
    <row r="1643" spans="1:66">
      <c r="A1643" s="111">
        <f>IF('Data Entry'!$H$4="","",'Data Entry'!$H$4)</f>
        <v>8</v>
      </c>
      <c r="B1643" s="111" t="str">
        <f>IF('Data Entry'!B1648="","",'Data Entry'!B1648)</f>
        <v/>
      </c>
      <c r="C1643" s="111" t="str">
        <f>IF('Data Entry'!C1648="","",'Data Entry'!C1648)</f>
        <v/>
      </c>
      <c r="D1643" s="114" t="str">
        <f>IF('Data Entry'!D1648="","",'Data Entry'!D1648)</f>
        <v/>
      </c>
      <c r="E1643" s="111" t="str">
        <f>IF('Data Entry'!E1648="","",UPPER('Data Entry'!E1648))</f>
        <v/>
      </c>
      <c r="F1643" s="111"/>
      <c r="G1643" s="111" t="str">
        <f>IF('Data Entry'!F1648="","",UPPER('Data Entry'!F1648))</f>
        <v/>
      </c>
      <c r="H1643" s="111"/>
      <c r="I1643" s="111"/>
      <c r="J1643" s="111"/>
      <c r="K1643" s="111" t="str">
        <f>IF('Data Entry'!G1648="","",'Data Entry'!G1648)</f>
        <v/>
      </c>
      <c r="L1643" s="111" t="str">
        <f>IF('Data Entry'!H1648="","",'Data Entry'!H1648)</f>
        <v/>
      </c>
      <c r="M1643" s="111"/>
      <c r="N1643" s="111"/>
      <c r="O1643" s="111"/>
      <c r="P1643" s="111"/>
      <c r="Q1643" s="111"/>
      <c r="R1643" s="111"/>
      <c r="S1643" s="111"/>
      <c r="T1643" s="111"/>
      <c r="U1643" s="111"/>
      <c r="V1643" s="111"/>
      <c r="W1643" s="111"/>
      <c r="X1643" s="111"/>
      <c r="Y1643" s="111"/>
      <c r="Z1643" s="111"/>
      <c r="AA1643" s="111"/>
      <c r="AB1643" s="111"/>
      <c r="AC1643" s="111"/>
      <c r="AD1643" s="111"/>
      <c r="AE1643" s="112"/>
      <c r="AF1643" s="68" t="str">
        <f>IF(AK1643="","",IF(AK1643&gt;0,COUNT($AG$2:AG1643),""))</f>
        <v/>
      </c>
      <c r="AG1643" s="113">
        <f t="shared" si="803"/>
        <v>8</v>
      </c>
      <c r="AH1643" s="113" t="str">
        <f t="shared" si="804"/>
        <v/>
      </c>
      <c r="AI1643" s="113" t="str">
        <f t="shared" si="805"/>
        <v/>
      </c>
      <c r="AJ1643" s="113" t="str">
        <f t="shared" si="806"/>
        <v/>
      </c>
      <c r="AK1643" s="113" t="str">
        <f t="shared" si="807"/>
        <v/>
      </c>
      <c r="AL1643" s="113">
        <f t="shared" si="808"/>
        <v>0</v>
      </c>
      <c r="AM1643" s="113" t="str">
        <f t="shared" si="809"/>
        <v/>
      </c>
      <c r="AN1643" s="113">
        <f t="shared" si="810"/>
        <v>0</v>
      </c>
      <c r="AO1643" s="113">
        <f t="shared" si="811"/>
        <v>0</v>
      </c>
      <c r="AP1643" s="113">
        <f t="shared" si="812"/>
        <v>0</v>
      </c>
      <c r="AQ1643" s="113" t="str">
        <f t="shared" si="813"/>
        <v/>
      </c>
      <c r="AR1643" s="113" t="str">
        <f t="shared" si="814"/>
        <v/>
      </c>
      <c r="AS1643" s="113">
        <f t="shared" si="815"/>
        <v>0</v>
      </c>
      <c r="AT1643" s="113">
        <f t="shared" si="816"/>
        <v>0</v>
      </c>
      <c r="AU1643" s="113">
        <f t="shared" si="817"/>
        <v>0</v>
      </c>
      <c r="AV1643" s="113">
        <f t="shared" si="818"/>
        <v>0</v>
      </c>
      <c r="AX1643" s="68" t="str">
        <f>IF(BC1643="","",IF(BC1643&gt;0,COUNT($AY$2:AY1643),""))</f>
        <v/>
      </c>
      <c r="AY1643" s="113" t="str">
        <f t="shared" si="819"/>
        <v/>
      </c>
      <c r="AZ1643" s="113" t="str">
        <f t="shared" si="820"/>
        <v/>
      </c>
      <c r="BA1643" s="113" t="str">
        <f t="shared" si="821"/>
        <v/>
      </c>
      <c r="BB1643" s="113" t="str">
        <f t="shared" si="822"/>
        <v/>
      </c>
      <c r="BC1643" s="113" t="str">
        <f t="shared" si="823"/>
        <v/>
      </c>
      <c r="BD1643" s="113" t="str">
        <f t="shared" si="824"/>
        <v/>
      </c>
      <c r="BE1643" s="113" t="str">
        <f t="shared" si="825"/>
        <v/>
      </c>
      <c r="BF1643" s="113" t="str">
        <f t="shared" si="826"/>
        <v/>
      </c>
      <c r="BG1643" s="113" t="str">
        <f t="shared" si="827"/>
        <v/>
      </c>
      <c r="BH1643" s="113" t="str">
        <f t="shared" si="828"/>
        <v/>
      </c>
      <c r="BI1643" s="113" t="str">
        <f t="shared" si="829"/>
        <v/>
      </c>
      <c r="BJ1643" s="113" t="str">
        <f t="shared" si="830"/>
        <v/>
      </c>
      <c r="BK1643" s="113" t="str">
        <f t="shared" si="831"/>
        <v/>
      </c>
      <c r="BL1643" s="113" t="str">
        <f t="shared" si="832"/>
        <v/>
      </c>
      <c r="BM1643" s="113" t="str">
        <f t="shared" si="833"/>
        <v/>
      </c>
      <c r="BN1643" s="113" t="str">
        <f t="shared" si="834"/>
        <v/>
      </c>
    </row>
    <row r="1644" spans="1:66">
      <c r="A1644" s="111">
        <f>IF('Data Entry'!$H$4="","",'Data Entry'!$H$4)</f>
        <v>8</v>
      </c>
      <c r="B1644" s="111" t="str">
        <f>IF('Data Entry'!B1649="","",'Data Entry'!B1649)</f>
        <v/>
      </c>
      <c r="C1644" s="111" t="str">
        <f>IF('Data Entry'!C1649="","",'Data Entry'!C1649)</f>
        <v/>
      </c>
      <c r="D1644" s="114" t="str">
        <f>IF('Data Entry'!D1649="","",'Data Entry'!D1649)</f>
        <v/>
      </c>
      <c r="E1644" s="111" t="str">
        <f>IF('Data Entry'!E1649="","",UPPER('Data Entry'!E1649))</f>
        <v/>
      </c>
      <c r="F1644" s="111"/>
      <c r="G1644" s="111" t="str">
        <f>IF('Data Entry'!F1649="","",UPPER('Data Entry'!F1649))</f>
        <v/>
      </c>
      <c r="H1644" s="111"/>
      <c r="I1644" s="111"/>
      <c r="J1644" s="111"/>
      <c r="K1644" s="111" t="str">
        <f>IF('Data Entry'!G1649="","",'Data Entry'!G1649)</f>
        <v/>
      </c>
      <c r="L1644" s="111" t="str">
        <f>IF('Data Entry'!H1649="","",'Data Entry'!H1649)</f>
        <v/>
      </c>
      <c r="M1644" s="111"/>
      <c r="N1644" s="111"/>
      <c r="O1644" s="111"/>
      <c r="P1644" s="111"/>
      <c r="Q1644" s="111"/>
      <c r="R1644" s="111"/>
      <c r="S1644" s="111"/>
      <c r="T1644" s="111"/>
      <c r="U1644" s="111"/>
      <c r="V1644" s="111"/>
      <c r="W1644" s="111"/>
      <c r="X1644" s="111"/>
      <c r="Y1644" s="111"/>
      <c r="Z1644" s="111"/>
      <c r="AA1644" s="111"/>
      <c r="AB1644" s="111"/>
      <c r="AC1644" s="111"/>
      <c r="AD1644" s="111"/>
      <c r="AE1644" s="112"/>
      <c r="AF1644" s="68" t="str">
        <f>IF(AK1644="","",IF(AK1644&gt;0,COUNT($AG$2:AG1644),""))</f>
        <v/>
      </c>
      <c r="AG1644" s="113">
        <f t="shared" si="803"/>
        <v>8</v>
      </c>
      <c r="AH1644" s="113" t="str">
        <f t="shared" si="804"/>
        <v/>
      </c>
      <c r="AI1644" s="113" t="str">
        <f t="shared" si="805"/>
        <v/>
      </c>
      <c r="AJ1644" s="113" t="str">
        <f t="shared" si="806"/>
        <v/>
      </c>
      <c r="AK1644" s="113" t="str">
        <f t="shared" si="807"/>
        <v/>
      </c>
      <c r="AL1644" s="113">
        <f t="shared" si="808"/>
        <v>0</v>
      </c>
      <c r="AM1644" s="113" t="str">
        <f t="shared" si="809"/>
        <v/>
      </c>
      <c r="AN1644" s="113">
        <f t="shared" si="810"/>
        <v>0</v>
      </c>
      <c r="AO1644" s="113">
        <f t="shared" si="811"/>
        <v>0</v>
      </c>
      <c r="AP1644" s="113">
        <f t="shared" si="812"/>
        <v>0</v>
      </c>
      <c r="AQ1644" s="113" t="str">
        <f t="shared" si="813"/>
        <v/>
      </c>
      <c r="AR1644" s="113" t="str">
        <f t="shared" si="814"/>
        <v/>
      </c>
      <c r="AS1644" s="113">
        <f t="shared" si="815"/>
        <v>0</v>
      </c>
      <c r="AT1644" s="113">
        <f t="shared" si="816"/>
        <v>0</v>
      </c>
      <c r="AU1644" s="113">
        <f t="shared" si="817"/>
        <v>0</v>
      </c>
      <c r="AV1644" s="113">
        <f t="shared" si="818"/>
        <v>0</v>
      </c>
      <c r="AX1644" s="68" t="str">
        <f>IF(BC1644="","",IF(BC1644&gt;0,COUNT($AY$2:AY1644),""))</f>
        <v/>
      </c>
      <c r="AY1644" s="113" t="str">
        <f t="shared" si="819"/>
        <v/>
      </c>
      <c r="AZ1644" s="113" t="str">
        <f t="shared" si="820"/>
        <v/>
      </c>
      <c r="BA1644" s="113" t="str">
        <f t="shared" si="821"/>
        <v/>
      </c>
      <c r="BB1644" s="113" t="str">
        <f t="shared" si="822"/>
        <v/>
      </c>
      <c r="BC1644" s="113" t="str">
        <f t="shared" si="823"/>
        <v/>
      </c>
      <c r="BD1644" s="113" t="str">
        <f t="shared" si="824"/>
        <v/>
      </c>
      <c r="BE1644" s="113" t="str">
        <f t="shared" si="825"/>
        <v/>
      </c>
      <c r="BF1644" s="113" t="str">
        <f t="shared" si="826"/>
        <v/>
      </c>
      <c r="BG1644" s="113" t="str">
        <f t="shared" si="827"/>
        <v/>
      </c>
      <c r="BH1644" s="113" t="str">
        <f t="shared" si="828"/>
        <v/>
      </c>
      <c r="BI1644" s="113" t="str">
        <f t="shared" si="829"/>
        <v/>
      </c>
      <c r="BJ1644" s="113" t="str">
        <f t="shared" si="830"/>
        <v/>
      </c>
      <c r="BK1644" s="113" t="str">
        <f t="shared" si="831"/>
        <v/>
      </c>
      <c r="BL1644" s="113" t="str">
        <f t="shared" si="832"/>
        <v/>
      </c>
      <c r="BM1644" s="113" t="str">
        <f t="shared" si="833"/>
        <v/>
      </c>
      <c r="BN1644" s="113" t="str">
        <f t="shared" si="834"/>
        <v/>
      </c>
    </row>
    <row r="1645" spans="1:66">
      <c r="A1645" s="111">
        <f>IF('Data Entry'!$H$4="","",'Data Entry'!$H$4)</f>
        <v>8</v>
      </c>
      <c r="B1645" s="111" t="str">
        <f>IF('Data Entry'!B1650="","",'Data Entry'!B1650)</f>
        <v/>
      </c>
      <c r="C1645" s="111" t="str">
        <f>IF('Data Entry'!C1650="","",'Data Entry'!C1650)</f>
        <v/>
      </c>
      <c r="D1645" s="114" t="str">
        <f>IF('Data Entry'!D1650="","",'Data Entry'!D1650)</f>
        <v/>
      </c>
      <c r="E1645" s="111" t="str">
        <f>IF('Data Entry'!E1650="","",UPPER('Data Entry'!E1650))</f>
        <v/>
      </c>
      <c r="F1645" s="111"/>
      <c r="G1645" s="111" t="str">
        <f>IF('Data Entry'!F1650="","",UPPER('Data Entry'!F1650))</f>
        <v/>
      </c>
      <c r="H1645" s="111"/>
      <c r="I1645" s="111"/>
      <c r="J1645" s="111"/>
      <c r="K1645" s="111" t="str">
        <f>IF('Data Entry'!G1650="","",'Data Entry'!G1650)</f>
        <v/>
      </c>
      <c r="L1645" s="111" t="str">
        <f>IF('Data Entry'!H1650="","",'Data Entry'!H1650)</f>
        <v/>
      </c>
      <c r="M1645" s="111"/>
      <c r="N1645" s="111"/>
      <c r="O1645" s="111"/>
      <c r="P1645" s="111"/>
      <c r="Q1645" s="111"/>
      <c r="R1645" s="111"/>
      <c r="S1645" s="111"/>
      <c r="T1645" s="111"/>
      <c r="U1645" s="111"/>
      <c r="V1645" s="111"/>
      <c r="W1645" s="111"/>
      <c r="X1645" s="111"/>
      <c r="Y1645" s="111"/>
      <c r="Z1645" s="111"/>
      <c r="AA1645" s="111"/>
      <c r="AB1645" s="111"/>
      <c r="AC1645" s="111"/>
      <c r="AD1645" s="111"/>
      <c r="AE1645" s="112"/>
      <c r="AF1645" s="68" t="str">
        <f>IF(AK1645="","",IF(AK1645&gt;0,COUNT($AG$2:AG1645),""))</f>
        <v/>
      </c>
      <c r="AG1645" s="113">
        <f t="shared" si="803"/>
        <v>8</v>
      </c>
      <c r="AH1645" s="113" t="str">
        <f t="shared" si="804"/>
        <v/>
      </c>
      <c r="AI1645" s="113" t="str">
        <f t="shared" si="805"/>
        <v/>
      </c>
      <c r="AJ1645" s="113" t="str">
        <f t="shared" si="806"/>
        <v/>
      </c>
      <c r="AK1645" s="113" t="str">
        <f t="shared" si="807"/>
        <v/>
      </c>
      <c r="AL1645" s="113">
        <f t="shared" si="808"/>
        <v>0</v>
      </c>
      <c r="AM1645" s="113" t="str">
        <f t="shared" si="809"/>
        <v/>
      </c>
      <c r="AN1645" s="113">
        <f t="shared" si="810"/>
        <v>0</v>
      </c>
      <c r="AO1645" s="113">
        <f t="shared" si="811"/>
        <v>0</v>
      </c>
      <c r="AP1645" s="113">
        <f t="shared" si="812"/>
        <v>0</v>
      </c>
      <c r="AQ1645" s="113" t="str">
        <f t="shared" si="813"/>
        <v/>
      </c>
      <c r="AR1645" s="113" t="str">
        <f t="shared" si="814"/>
        <v/>
      </c>
      <c r="AS1645" s="113">
        <f t="shared" si="815"/>
        <v>0</v>
      </c>
      <c r="AT1645" s="113">
        <f t="shared" si="816"/>
        <v>0</v>
      </c>
      <c r="AU1645" s="113">
        <f t="shared" si="817"/>
        <v>0</v>
      </c>
      <c r="AV1645" s="113">
        <f t="shared" si="818"/>
        <v>0</v>
      </c>
      <c r="AX1645" s="68" t="str">
        <f>IF(BC1645="","",IF(BC1645&gt;0,COUNT($AY$2:AY1645),""))</f>
        <v/>
      </c>
      <c r="AY1645" s="113" t="str">
        <f t="shared" si="819"/>
        <v/>
      </c>
      <c r="AZ1645" s="113" t="str">
        <f t="shared" si="820"/>
        <v/>
      </c>
      <c r="BA1645" s="113" t="str">
        <f t="shared" si="821"/>
        <v/>
      </c>
      <c r="BB1645" s="113" t="str">
        <f t="shared" si="822"/>
        <v/>
      </c>
      <c r="BC1645" s="113" t="str">
        <f t="shared" si="823"/>
        <v/>
      </c>
      <c r="BD1645" s="113" t="str">
        <f t="shared" si="824"/>
        <v/>
      </c>
      <c r="BE1645" s="113" t="str">
        <f t="shared" si="825"/>
        <v/>
      </c>
      <c r="BF1645" s="113" t="str">
        <f t="shared" si="826"/>
        <v/>
      </c>
      <c r="BG1645" s="113" t="str">
        <f t="shared" si="827"/>
        <v/>
      </c>
      <c r="BH1645" s="113" t="str">
        <f t="shared" si="828"/>
        <v/>
      </c>
      <c r="BI1645" s="113" t="str">
        <f t="shared" si="829"/>
        <v/>
      </c>
      <c r="BJ1645" s="113" t="str">
        <f t="shared" si="830"/>
        <v/>
      </c>
      <c r="BK1645" s="113" t="str">
        <f t="shared" si="831"/>
        <v/>
      </c>
      <c r="BL1645" s="113" t="str">
        <f t="shared" si="832"/>
        <v/>
      </c>
      <c r="BM1645" s="113" t="str">
        <f t="shared" si="833"/>
        <v/>
      </c>
      <c r="BN1645" s="113" t="str">
        <f t="shared" si="834"/>
        <v/>
      </c>
    </row>
    <row r="1646" spans="1:66">
      <c r="A1646" s="111">
        <f>IF('Data Entry'!$H$4="","",'Data Entry'!$H$4)</f>
        <v>8</v>
      </c>
      <c r="B1646" s="111" t="str">
        <f>IF('Data Entry'!B1651="","",'Data Entry'!B1651)</f>
        <v/>
      </c>
      <c r="C1646" s="111" t="str">
        <f>IF('Data Entry'!C1651="","",'Data Entry'!C1651)</f>
        <v/>
      </c>
      <c r="D1646" s="114" t="str">
        <f>IF('Data Entry'!D1651="","",'Data Entry'!D1651)</f>
        <v/>
      </c>
      <c r="E1646" s="111" t="str">
        <f>IF('Data Entry'!E1651="","",UPPER('Data Entry'!E1651))</f>
        <v/>
      </c>
      <c r="F1646" s="111"/>
      <c r="G1646" s="111" t="str">
        <f>IF('Data Entry'!F1651="","",UPPER('Data Entry'!F1651))</f>
        <v/>
      </c>
      <c r="H1646" s="111"/>
      <c r="I1646" s="111"/>
      <c r="J1646" s="111"/>
      <c r="K1646" s="111" t="str">
        <f>IF('Data Entry'!G1651="","",'Data Entry'!G1651)</f>
        <v/>
      </c>
      <c r="L1646" s="111" t="str">
        <f>IF('Data Entry'!H1651="","",'Data Entry'!H1651)</f>
        <v/>
      </c>
      <c r="M1646" s="111"/>
      <c r="N1646" s="111"/>
      <c r="O1646" s="111"/>
      <c r="P1646" s="111"/>
      <c r="Q1646" s="111"/>
      <c r="R1646" s="111"/>
      <c r="S1646" s="111"/>
      <c r="T1646" s="111"/>
      <c r="U1646" s="111"/>
      <c r="V1646" s="111"/>
      <c r="W1646" s="111"/>
      <c r="X1646" s="111"/>
      <c r="Y1646" s="111"/>
      <c r="Z1646" s="111"/>
      <c r="AA1646" s="111"/>
      <c r="AB1646" s="111"/>
      <c r="AC1646" s="111"/>
      <c r="AD1646" s="111"/>
      <c r="AE1646" s="112"/>
      <c r="AF1646" s="68" t="str">
        <f>IF(AK1646="","",IF(AK1646&gt;0,COUNT($AG$2:AG1646),""))</f>
        <v/>
      </c>
      <c r="AG1646" s="113">
        <f t="shared" si="803"/>
        <v>8</v>
      </c>
      <c r="AH1646" s="113" t="str">
        <f t="shared" si="804"/>
        <v/>
      </c>
      <c r="AI1646" s="113" t="str">
        <f t="shared" si="805"/>
        <v/>
      </c>
      <c r="AJ1646" s="113" t="str">
        <f t="shared" si="806"/>
        <v/>
      </c>
      <c r="AK1646" s="113" t="str">
        <f t="shared" si="807"/>
        <v/>
      </c>
      <c r="AL1646" s="113">
        <f t="shared" si="808"/>
        <v>0</v>
      </c>
      <c r="AM1646" s="113" t="str">
        <f t="shared" si="809"/>
        <v/>
      </c>
      <c r="AN1646" s="113">
        <f t="shared" si="810"/>
        <v>0</v>
      </c>
      <c r="AO1646" s="113">
        <f t="shared" si="811"/>
        <v>0</v>
      </c>
      <c r="AP1646" s="113">
        <f t="shared" si="812"/>
        <v>0</v>
      </c>
      <c r="AQ1646" s="113" t="str">
        <f t="shared" si="813"/>
        <v/>
      </c>
      <c r="AR1646" s="113" t="str">
        <f t="shared" si="814"/>
        <v/>
      </c>
      <c r="AS1646" s="113">
        <f t="shared" si="815"/>
        <v>0</v>
      </c>
      <c r="AT1646" s="113">
        <f t="shared" si="816"/>
        <v>0</v>
      </c>
      <c r="AU1646" s="113">
        <f t="shared" si="817"/>
        <v>0</v>
      </c>
      <c r="AV1646" s="113">
        <f t="shared" si="818"/>
        <v>0</v>
      </c>
      <c r="AX1646" s="68" t="str">
        <f>IF(BC1646="","",IF(BC1646&gt;0,COUNT($AY$2:AY1646),""))</f>
        <v/>
      </c>
      <c r="AY1646" s="113" t="str">
        <f t="shared" si="819"/>
        <v/>
      </c>
      <c r="AZ1646" s="113" t="str">
        <f t="shared" si="820"/>
        <v/>
      </c>
      <c r="BA1646" s="113" t="str">
        <f t="shared" si="821"/>
        <v/>
      </c>
      <c r="BB1646" s="113" t="str">
        <f t="shared" si="822"/>
        <v/>
      </c>
      <c r="BC1646" s="113" t="str">
        <f t="shared" si="823"/>
        <v/>
      </c>
      <c r="BD1646" s="113" t="str">
        <f t="shared" si="824"/>
        <v/>
      </c>
      <c r="BE1646" s="113" t="str">
        <f t="shared" si="825"/>
        <v/>
      </c>
      <c r="BF1646" s="113" t="str">
        <f t="shared" si="826"/>
        <v/>
      </c>
      <c r="BG1646" s="113" t="str">
        <f t="shared" si="827"/>
        <v/>
      </c>
      <c r="BH1646" s="113" t="str">
        <f t="shared" si="828"/>
        <v/>
      </c>
      <c r="BI1646" s="113" t="str">
        <f t="shared" si="829"/>
        <v/>
      </c>
      <c r="BJ1646" s="113" t="str">
        <f t="shared" si="830"/>
        <v/>
      </c>
      <c r="BK1646" s="113" t="str">
        <f t="shared" si="831"/>
        <v/>
      </c>
      <c r="BL1646" s="113" t="str">
        <f t="shared" si="832"/>
        <v/>
      </c>
      <c r="BM1646" s="113" t="str">
        <f t="shared" si="833"/>
        <v/>
      </c>
      <c r="BN1646" s="113" t="str">
        <f t="shared" si="834"/>
        <v/>
      </c>
    </row>
    <row r="1647" spans="1:66">
      <c r="A1647" s="111">
        <f>IF('Data Entry'!$H$4="","",'Data Entry'!$H$4)</f>
        <v>8</v>
      </c>
      <c r="B1647" s="111" t="str">
        <f>IF('Data Entry'!B1652="","",'Data Entry'!B1652)</f>
        <v/>
      </c>
      <c r="C1647" s="111" t="str">
        <f>IF('Data Entry'!C1652="","",'Data Entry'!C1652)</f>
        <v/>
      </c>
      <c r="D1647" s="114" t="str">
        <f>IF('Data Entry'!D1652="","",'Data Entry'!D1652)</f>
        <v/>
      </c>
      <c r="E1647" s="111" t="str">
        <f>IF('Data Entry'!E1652="","",UPPER('Data Entry'!E1652))</f>
        <v/>
      </c>
      <c r="F1647" s="111"/>
      <c r="G1647" s="111" t="str">
        <f>IF('Data Entry'!F1652="","",UPPER('Data Entry'!F1652))</f>
        <v/>
      </c>
      <c r="H1647" s="111"/>
      <c r="I1647" s="111"/>
      <c r="J1647" s="111"/>
      <c r="K1647" s="111" t="str">
        <f>IF('Data Entry'!G1652="","",'Data Entry'!G1652)</f>
        <v/>
      </c>
      <c r="L1647" s="111" t="str">
        <f>IF('Data Entry'!H1652="","",'Data Entry'!H1652)</f>
        <v/>
      </c>
      <c r="M1647" s="111"/>
      <c r="N1647" s="111"/>
      <c r="O1647" s="111"/>
      <c r="P1647" s="111"/>
      <c r="Q1647" s="111"/>
      <c r="R1647" s="111"/>
      <c r="S1647" s="111"/>
      <c r="T1647" s="111"/>
      <c r="U1647" s="111"/>
      <c r="V1647" s="111"/>
      <c r="W1647" s="111"/>
      <c r="X1647" s="111"/>
      <c r="Y1647" s="111"/>
      <c r="Z1647" s="111"/>
      <c r="AA1647" s="111"/>
      <c r="AB1647" s="111"/>
      <c r="AC1647" s="111"/>
      <c r="AD1647" s="111"/>
      <c r="AE1647" s="112"/>
      <c r="AF1647" s="68" t="str">
        <f>IF(AK1647="","",IF(AK1647&gt;0,COUNT($AG$2:AG1647),""))</f>
        <v/>
      </c>
      <c r="AG1647" s="113">
        <f t="shared" si="803"/>
        <v>8</v>
      </c>
      <c r="AH1647" s="113" t="str">
        <f t="shared" si="804"/>
        <v/>
      </c>
      <c r="AI1647" s="113" t="str">
        <f t="shared" si="805"/>
        <v/>
      </c>
      <c r="AJ1647" s="113" t="str">
        <f t="shared" si="806"/>
        <v/>
      </c>
      <c r="AK1647" s="113" t="str">
        <f t="shared" si="807"/>
        <v/>
      </c>
      <c r="AL1647" s="113">
        <f t="shared" si="808"/>
        <v>0</v>
      </c>
      <c r="AM1647" s="113" t="str">
        <f t="shared" si="809"/>
        <v/>
      </c>
      <c r="AN1647" s="113">
        <f t="shared" si="810"/>
        <v>0</v>
      </c>
      <c r="AO1647" s="113">
        <f t="shared" si="811"/>
        <v>0</v>
      </c>
      <c r="AP1647" s="113">
        <f t="shared" si="812"/>
        <v>0</v>
      </c>
      <c r="AQ1647" s="113" t="str">
        <f t="shared" si="813"/>
        <v/>
      </c>
      <c r="AR1647" s="113" t="str">
        <f t="shared" si="814"/>
        <v/>
      </c>
      <c r="AS1647" s="113">
        <f t="shared" si="815"/>
        <v>0</v>
      </c>
      <c r="AT1647" s="113">
        <f t="shared" si="816"/>
        <v>0</v>
      </c>
      <c r="AU1647" s="113">
        <f t="shared" si="817"/>
        <v>0</v>
      </c>
      <c r="AV1647" s="113">
        <f t="shared" si="818"/>
        <v>0</v>
      </c>
      <c r="AX1647" s="68" t="str">
        <f>IF(BC1647="","",IF(BC1647&gt;0,COUNT($AY$2:AY1647),""))</f>
        <v/>
      </c>
      <c r="AY1647" s="113" t="str">
        <f t="shared" si="819"/>
        <v/>
      </c>
      <c r="AZ1647" s="113" t="str">
        <f t="shared" si="820"/>
        <v/>
      </c>
      <c r="BA1647" s="113" t="str">
        <f t="shared" si="821"/>
        <v/>
      </c>
      <c r="BB1647" s="113" t="str">
        <f t="shared" si="822"/>
        <v/>
      </c>
      <c r="BC1647" s="113" t="str">
        <f t="shared" si="823"/>
        <v/>
      </c>
      <c r="BD1647" s="113" t="str">
        <f t="shared" si="824"/>
        <v/>
      </c>
      <c r="BE1647" s="113" t="str">
        <f t="shared" si="825"/>
        <v/>
      </c>
      <c r="BF1647" s="113" t="str">
        <f t="shared" si="826"/>
        <v/>
      </c>
      <c r="BG1647" s="113" t="str">
        <f t="shared" si="827"/>
        <v/>
      </c>
      <c r="BH1647" s="113" t="str">
        <f t="shared" si="828"/>
        <v/>
      </c>
      <c r="BI1647" s="113" t="str">
        <f t="shared" si="829"/>
        <v/>
      </c>
      <c r="BJ1647" s="113" t="str">
        <f t="shared" si="830"/>
        <v/>
      </c>
      <c r="BK1647" s="113" t="str">
        <f t="shared" si="831"/>
        <v/>
      </c>
      <c r="BL1647" s="113" t="str">
        <f t="shared" si="832"/>
        <v/>
      </c>
      <c r="BM1647" s="113" t="str">
        <f t="shared" si="833"/>
        <v/>
      </c>
      <c r="BN1647" s="113" t="str">
        <f t="shared" si="834"/>
        <v/>
      </c>
    </row>
    <row r="1648" spans="1:66">
      <c r="A1648" s="111">
        <f>IF('Data Entry'!$H$4="","",'Data Entry'!$H$4)</f>
        <v>8</v>
      </c>
      <c r="B1648" s="111" t="str">
        <f>IF('Data Entry'!B1653="","",'Data Entry'!B1653)</f>
        <v/>
      </c>
      <c r="C1648" s="111" t="str">
        <f>IF('Data Entry'!C1653="","",'Data Entry'!C1653)</f>
        <v/>
      </c>
      <c r="D1648" s="114" t="str">
        <f>IF('Data Entry'!D1653="","",'Data Entry'!D1653)</f>
        <v/>
      </c>
      <c r="E1648" s="111" t="str">
        <f>IF('Data Entry'!E1653="","",UPPER('Data Entry'!E1653))</f>
        <v/>
      </c>
      <c r="F1648" s="111"/>
      <c r="G1648" s="111" t="str">
        <f>IF('Data Entry'!F1653="","",UPPER('Data Entry'!F1653))</f>
        <v/>
      </c>
      <c r="H1648" s="111"/>
      <c r="I1648" s="111"/>
      <c r="J1648" s="111"/>
      <c r="K1648" s="111" t="str">
        <f>IF('Data Entry'!G1653="","",'Data Entry'!G1653)</f>
        <v/>
      </c>
      <c r="L1648" s="111" t="str">
        <f>IF('Data Entry'!H1653="","",'Data Entry'!H1653)</f>
        <v/>
      </c>
      <c r="M1648" s="111"/>
      <c r="N1648" s="111"/>
      <c r="O1648" s="111"/>
      <c r="P1648" s="111"/>
      <c r="Q1648" s="111"/>
      <c r="R1648" s="111"/>
      <c r="S1648" s="111"/>
      <c r="T1648" s="111"/>
      <c r="U1648" s="111"/>
      <c r="V1648" s="111"/>
      <c r="W1648" s="111"/>
      <c r="X1648" s="111"/>
      <c r="Y1648" s="111"/>
      <c r="Z1648" s="111"/>
      <c r="AA1648" s="111"/>
      <c r="AB1648" s="111"/>
      <c r="AC1648" s="111"/>
      <c r="AD1648" s="111"/>
      <c r="AE1648" s="112"/>
      <c r="AF1648" s="68" t="str">
        <f>IF(AK1648="","",IF(AK1648&gt;0,COUNT($AG$2:AG1648),""))</f>
        <v/>
      </c>
      <c r="AG1648" s="113">
        <f t="shared" si="803"/>
        <v>8</v>
      </c>
      <c r="AH1648" s="113" t="str">
        <f t="shared" si="804"/>
        <v/>
      </c>
      <c r="AI1648" s="113" t="str">
        <f t="shared" si="805"/>
        <v/>
      </c>
      <c r="AJ1648" s="113" t="str">
        <f t="shared" si="806"/>
        <v/>
      </c>
      <c r="AK1648" s="113" t="str">
        <f t="shared" si="807"/>
        <v/>
      </c>
      <c r="AL1648" s="113">
        <f t="shared" si="808"/>
        <v>0</v>
      </c>
      <c r="AM1648" s="113" t="str">
        <f t="shared" si="809"/>
        <v/>
      </c>
      <c r="AN1648" s="113">
        <f t="shared" si="810"/>
        <v>0</v>
      </c>
      <c r="AO1648" s="113">
        <f t="shared" si="811"/>
        <v>0</v>
      </c>
      <c r="AP1648" s="113">
        <f t="shared" si="812"/>
        <v>0</v>
      </c>
      <c r="AQ1648" s="113" t="str">
        <f t="shared" si="813"/>
        <v/>
      </c>
      <c r="AR1648" s="113" t="str">
        <f t="shared" si="814"/>
        <v/>
      </c>
      <c r="AS1648" s="113">
        <f t="shared" si="815"/>
        <v>0</v>
      </c>
      <c r="AT1648" s="113">
        <f t="shared" si="816"/>
        <v>0</v>
      </c>
      <c r="AU1648" s="113">
        <f t="shared" si="817"/>
        <v>0</v>
      </c>
      <c r="AV1648" s="113">
        <f t="shared" si="818"/>
        <v>0</v>
      </c>
      <c r="AX1648" s="68" t="str">
        <f>IF(BC1648="","",IF(BC1648&gt;0,COUNT($AY$2:AY1648),""))</f>
        <v/>
      </c>
      <c r="AY1648" s="113" t="str">
        <f t="shared" si="819"/>
        <v/>
      </c>
      <c r="AZ1648" s="113" t="str">
        <f t="shared" si="820"/>
        <v/>
      </c>
      <c r="BA1648" s="113" t="str">
        <f t="shared" si="821"/>
        <v/>
      </c>
      <c r="BB1648" s="113" t="str">
        <f t="shared" si="822"/>
        <v/>
      </c>
      <c r="BC1648" s="113" t="str">
        <f t="shared" si="823"/>
        <v/>
      </c>
      <c r="BD1648" s="113" t="str">
        <f t="shared" si="824"/>
        <v/>
      </c>
      <c r="BE1648" s="113" t="str">
        <f t="shared" si="825"/>
        <v/>
      </c>
      <c r="BF1648" s="113" t="str">
        <f t="shared" si="826"/>
        <v/>
      </c>
      <c r="BG1648" s="113" t="str">
        <f t="shared" si="827"/>
        <v/>
      </c>
      <c r="BH1648" s="113" t="str">
        <f t="shared" si="828"/>
        <v/>
      </c>
      <c r="BI1648" s="113" t="str">
        <f t="shared" si="829"/>
        <v/>
      </c>
      <c r="BJ1648" s="113" t="str">
        <f t="shared" si="830"/>
        <v/>
      </c>
      <c r="BK1648" s="113" t="str">
        <f t="shared" si="831"/>
        <v/>
      </c>
      <c r="BL1648" s="113" t="str">
        <f t="shared" si="832"/>
        <v/>
      </c>
      <c r="BM1648" s="113" t="str">
        <f t="shared" si="833"/>
        <v/>
      </c>
      <c r="BN1648" s="113" t="str">
        <f t="shared" si="834"/>
        <v/>
      </c>
    </row>
    <row r="1649" spans="1:66">
      <c r="A1649" s="111">
        <f>IF('Data Entry'!$H$4="","",'Data Entry'!$H$4)</f>
        <v>8</v>
      </c>
      <c r="B1649" s="111" t="str">
        <f>IF('Data Entry'!B1654="","",'Data Entry'!B1654)</f>
        <v/>
      </c>
      <c r="C1649" s="111" t="str">
        <f>IF('Data Entry'!C1654="","",'Data Entry'!C1654)</f>
        <v/>
      </c>
      <c r="D1649" s="114" t="str">
        <f>IF('Data Entry'!D1654="","",'Data Entry'!D1654)</f>
        <v/>
      </c>
      <c r="E1649" s="111" t="str">
        <f>IF('Data Entry'!E1654="","",UPPER('Data Entry'!E1654))</f>
        <v/>
      </c>
      <c r="F1649" s="111"/>
      <c r="G1649" s="111" t="str">
        <f>IF('Data Entry'!F1654="","",UPPER('Data Entry'!F1654))</f>
        <v/>
      </c>
      <c r="H1649" s="111"/>
      <c r="I1649" s="111"/>
      <c r="J1649" s="111"/>
      <c r="K1649" s="111" t="str">
        <f>IF('Data Entry'!G1654="","",'Data Entry'!G1654)</f>
        <v/>
      </c>
      <c r="L1649" s="111" t="str">
        <f>IF('Data Entry'!H1654="","",'Data Entry'!H1654)</f>
        <v/>
      </c>
      <c r="M1649" s="111"/>
      <c r="N1649" s="111"/>
      <c r="O1649" s="111"/>
      <c r="P1649" s="111"/>
      <c r="Q1649" s="111"/>
      <c r="R1649" s="111"/>
      <c r="S1649" s="111"/>
      <c r="T1649" s="111"/>
      <c r="U1649" s="111"/>
      <c r="V1649" s="111"/>
      <c r="W1649" s="111"/>
      <c r="X1649" s="111"/>
      <c r="Y1649" s="111"/>
      <c r="Z1649" s="111"/>
      <c r="AA1649" s="111"/>
      <c r="AB1649" s="111"/>
      <c r="AC1649" s="111"/>
      <c r="AD1649" s="111"/>
      <c r="AE1649" s="112"/>
      <c r="AF1649" s="68" t="str">
        <f>IF(AK1649="","",IF(AK1649&gt;0,COUNT($AG$2:AG1649),""))</f>
        <v/>
      </c>
      <c r="AG1649" s="113">
        <f t="shared" si="803"/>
        <v>8</v>
      </c>
      <c r="AH1649" s="113" t="str">
        <f t="shared" si="804"/>
        <v/>
      </c>
      <c r="AI1649" s="113" t="str">
        <f t="shared" si="805"/>
        <v/>
      </c>
      <c r="AJ1649" s="113" t="str">
        <f t="shared" si="806"/>
        <v/>
      </c>
      <c r="AK1649" s="113" t="str">
        <f t="shared" si="807"/>
        <v/>
      </c>
      <c r="AL1649" s="113">
        <f t="shared" si="808"/>
        <v>0</v>
      </c>
      <c r="AM1649" s="113" t="str">
        <f t="shared" si="809"/>
        <v/>
      </c>
      <c r="AN1649" s="113">
        <f t="shared" si="810"/>
        <v>0</v>
      </c>
      <c r="AO1649" s="113">
        <f t="shared" si="811"/>
        <v>0</v>
      </c>
      <c r="AP1649" s="113">
        <f t="shared" si="812"/>
        <v>0</v>
      </c>
      <c r="AQ1649" s="113" t="str">
        <f t="shared" si="813"/>
        <v/>
      </c>
      <c r="AR1649" s="113" t="str">
        <f t="shared" si="814"/>
        <v/>
      </c>
      <c r="AS1649" s="113">
        <f t="shared" si="815"/>
        <v>0</v>
      </c>
      <c r="AT1649" s="113">
        <f t="shared" si="816"/>
        <v>0</v>
      </c>
      <c r="AU1649" s="113">
        <f t="shared" si="817"/>
        <v>0</v>
      </c>
      <c r="AV1649" s="113">
        <f t="shared" si="818"/>
        <v>0</v>
      </c>
      <c r="AX1649" s="68" t="str">
        <f>IF(BC1649="","",IF(BC1649&gt;0,COUNT($AY$2:AY1649),""))</f>
        <v/>
      </c>
      <c r="AY1649" s="113" t="str">
        <f t="shared" si="819"/>
        <v/>
      </c>
      <c r="AZ1649" s="113" t="str">
        <f t="shared" si="820"/>
        <v/>
      </c>
      <c r="BA1649" s="113" t="str">
        <f t="shared" si="821"/>
        <v/>
      </c>
      <c r="BB1649" s="113" t="str">
        <f t="shared" si="822"/>
        <v/>
      </c>
      <c r="BC1649" s="113" t="str">
        <f t="shared" si="823"/>
        <v/>
      </c>
      <c r="BD1649" s="113" t="str">
        <f t="shared" si="824"/>
        <v/>
      </c>
      <c r="BE1649" s="113" t="str">
        <f t="shared" si="825"/>
        <v/>
      </c>
      <c r="BF1649" s="113" t="str">
        <f t="shared" si="826"/>
        <v/>
      </c>
      <c r="BG1649" s="113" t="str">
        <f t="shared" si="827"/>
        <v/>
      </c>
      <c r="BH1649" s="113" t="str">
        <f t="shared" si="828"/>
        <v/>
      </c>
      <c r="BI1649" s="113" t="str">
        <f t="shared" si="829"/>
        <v/>
      </c>
      <c r="BJ1649" s="113" t="str">
        <f t="shared" si="830"/>
        <v/>
      </c>
      <c r="BK1649" s="113" t="str">
        <f t="shared" si="831"/>
        <v/>
      </c>
      <c r="BL1649" s="113" t="str">
        <f t="shared" si="832"/>
        <v/>
      </c>
      <c r="BM1649" s="113" t="str">
        <f t="shared" si="833"/>
        <v/>
      </c>
      <c r="BN1649" s="113" t="str">
        <f t="shared" si="834"/>
        <v/>
      </c>
    </row>
    <row r="1650" spans="1:66">
      <c r="A1650" s="111">
        <f>IF('Data Entry'!$H$4="","",'Data Entry'!$H$4)</f>
        <v>8</v>
      </c>
      <c r="B1650" s="111" t="str">
        <f>IF('Data Entry'!B1655="","",'Data Entry'!B1655)</f>
        <v/>
      </c>
      <c r="C1650" s="111" t="str">
        <f>IF('Data Entry'!C1655="","",'Data Entry'!C1655)</f>
        <v/>
      </c>
      <c r="D1650" s="114" t="str">
        <f>IF('Data Entry'!D1655="","",'Data Entry'!D1655)</f>
        <v/>
      </c>
      <c r="E1650" s="111" t="str">
        <f>IF('Data Entry'!E1655="","",UPPER('Data Entry'!E1655))</f>
        <v/>
      </c>
      <c r="F1650" s="111"/>
      <c r="G1650" s="111" t="str">
        <f>IF('Data Entry'!F1655="","",UPPER('Data Entry'!F1655))</f>
        <v/>
      </c>
      <c r="H1650" s="111"/>
      <c r="I1650" s="111"/>
      <c r="J1650" s="111"/>
      <c r="K1650" s="111" t="str">
        <f>IF('Data Entry'!G1655="","",'Data Entry'!G1655)</f>
        <v/>
      </c>
      <c r="L1650" s="111" t="str">
        <f>IF('Data Entry'!H1655="","",'Data Entry'!H1655)</f>
        <v/>
      </c>
      <c r="M1650" s="111"/>
      <c r="N1650" s="111"/>
      <c r="O1650" s="111"/>
      <c r="P1650" s="111"/>
      <c r="Q1650" s="111"/>
      <c r="R1650" s="111"/>
      <c r="S1650" s="111"/>
      <c r="T1650" s="111"/>
      <c r="U1650" s="111"/>
      <c r="V1650" s="111"/>
      <c r="W1650" s="111"/>
      <c r="X1650" s="111"/>
      <c r="Y1650" s="111"/>
      <c r="Z1650" s="111"/>
      <c r="AA1650" s="111"/>
      <c r="AB1650" s="111"/>
      <c r="AC1650" s="111"/>
      <c r="AD1650" s="111"/>
      <c r="AE1650" s="112"/>
      <c r="AF1650" s="68" t="str">
        <f>IF(AK1650="","",IF(AK1650&gt;0,COUNT($AG$2:AG1650),""))</f>
        <v/>
      </c>
      <c r="AG1650" s="113">
        <f t="shared" si="803"/>
        <v>8</v>
      </c>
      <c r="AH1650" s="113" t="str">
        <f t="shared" si="804"/>
        <v/>
      </c>
      <c r="AI1650" s="113" t="str">
        <f t="shared" si="805"/>
        <v/>
      </c>
      <c r="AJ1650" s="113" t="str">
        <f t="shared" si="806"/>
        <v/>
      </c>
      <c r="AK1650" s="113" t="str">
        <f t="shared" si="807"/>
        <v/>
      </c>
      <c r="AL1650" s="113">
        <f t="shared" si="808"/>
        <v>0</v>
      </c>
      <c r="AM1650" s="113" t="str">
        <f t="shared" si="809"/>
        <v/>
      </c>
      <c r="AN1650" s="113">
        <f t="shared" si="810"/>
        <v>0</v>
      </c>
      <c r="AO1650" s="113">
        <f t="shared" si="811"/>
        <v>0</v>
      </c>
      <c r="AP1650" s="113">
        <f t="shared" si="812"/>
        <v>0</v>
      </c>
      <c r="AQ1650" s="113" t="str">
        <f t="shared" si="813"/>
        <v/>
      </c>
      <c r="AR1650" s="113" t="str">
        <f t="shared" si="814"/>
        <v/>
      </c>
      <c r="AS1650" s="113">
        <f t="shared" si="815"/>
        <v>0</v>
      </c>
      <c r="AT1650" s="113">
        <f t="shared" si="816"/>
        <v>0</v>
      </c>
      <c r="AU1650" s="113">
        <f t="shared" si="817"/>
        <v>0</v>
      </c>
      <c r="AV1650" s="113">
        <f t="shared" si="818"/>
        <v>0</v>
      </c>
      <c r="AX1650" s="68" t="str">
        <f>IF(BC1650="","",IF(BC1650&gt;0,COUNT($AY$2:AY1650),""))</f>
        <v/>
      </c>
      <c r="AY1650" s="113" t="str">
        <f t="shared" si="819"/>
        <v/>
      </c>
      <c r="AZ1650" s="113" t="str">
        <f t="shared" si="820"/>
        <v/>
      </c>
      <c r="BA1650" s="113" t="str">
        <f t="shared" si="821"/>
        <v/>
      </c>
      <c r="BB1650" s="113" t="str">
        <f t="shared" si="822"/>
        <v/>
      </c>
      <c r="BC1650" s="113" t="str">
        <f t="shared" si="823"/>
        <v/>
      </c>
      <c r="BD1650" s="113" t="str">
        <f t="shared" si="824"/>
        <v/>
      </c>
      <c r="BE1650" s="113" t="str">
        <f t="shared" si="825"/>
        <v/>
      </c>
      <c r="BF1650" s="113" t="str">
        <f t="shared" si="826"/>
        <v/>
      </c>
      <c r="BG1650" s="113" t="str">
        <f t="shared" si="827"/>
        <v/>
      </c>
      <c r="BH1650" s="113" t="str">
        <f t="shared" si="828"/>
        <v/>
      </c>
      <c r="BI1650" s="113" t="str">
        <f t="shared" si="829"/>
        <v/>
      </c>
      <c r="BJ1650" s="113" t="str">
        <f t="shared" si="830"/>
        <v/>
      </c>
      <c r="BK1650" s="113" t="str">
        <f t="shared" si="831"/>
        <v/>
      </c>
      <c r="BL1650" s="113" t="str">
        <f t="shared" si="832"/>
        <v/>
      </c>
      <c r="BM1650" s="113" t="str">
        <f t="shared" si="833"/>
        <v/>
      </c>
      <c r="BN1650" s="113" t="str">
        <f t="shared" si="834"/>
        <v/>
      </c>
    </row>
    <row r="1651" spans="1:66">
      <c r="A1651" s="111">
        <f>IF('Data Entry'!$H$4="","",'Data Entry'!$H$4)</f>
        <v>8</v>
      </c>
      <c r="B1651" s="111" t="str">
        <f>IF('Data Entry'!B1656="","",'Data Entry'!B1656)</f>
        <v/>
      </c>
      <c r="C1651" s="111" t="str">
        <f>IF('Data Entry'!C1656="","",'Data Entry'!C1656)</f>
        <v/>
      </c>
      <c r="D1651" s="114" t="str">
        <f>IF('Data Entry'!D1656="","",'Data Entry'!D1656)</f>
        <v/>
      </c>
      <c r="E1651" s="111" t="str">
        <f>IF('Data Entry'!E1656="","",UPPER('Data Entry'!E1656))</f>
        <v/>
      </c>
      <c r="F1651" s="111"/>
      <c r="G1651" s="111" t="str">
        <f>IF('Data Entry'!F1656="","",UPPER('Data Entry'!F1656))</f>
        <v/>
      </c>
      <c r="H1651" s="111"/>
      <c r="I1651" s="111"/>
      <c r="J1651" s="111"/>
      <c r="K1651" s="111" t="str">
        <f>IF('Data Entry'!G1656="","",'Data Entry'!G1656)</f>
        <v/>
      </c>
      <c r="L1651" s="111" t="str">
        <f>IF('Data Entry'!H1656="","",'Data Entry'!H1656)</f>
        <v/>
      </c>
      <c r="M1651" s="111"/>
      <c r="N1651" s="111"/>
      <c r="O1651" s="111"/>
      <c r="P1651" s="111"/>
      <c r="Q1651" s="111"/>
      <c r="R1651" s="111"/>
      <c r="S1651" s="111"/>
      <c r="T1651" s="111"/>
      <c r="U1651" s="111"/>
      <c r="V1651" s="111"/>
      <c r="W1651" s="111"/>
      <c r="X1651" s="111"/>
      <c r="Y1651" s="111"/>
      <c r="Z1651" s="111"/>
      <c r="AA1651" s="111"/>
      <c r="AB1651" s="111"/>
      <c r="AC1651" s="111"/>
      <c r="AD1651" s="111"/>
      <c r="AE1651" s="112"/>
      <c r="AF1651" s="68" t="str">
        <f>IF(AK1651="","",IF(AK1651&gt;0,COUNT($AG$2:AG1651),""))</f>
        <v/>
      </c>
      <c r="AG1651" s="113">
        <f t="shared" si="803"/>
        <v>8</v>
      </c>
      <c r="AH1651" s="113" t="str">
        <f t="shared" si="804"/>
        <v/>
      </c>
      <c r="AI1651" s="113" t="str">
        <f t="shared" si="805"/>
        <v/>
      </c>
      <c r="AJ1651" s="113" t="str">
        <f t="shared" si="806"/>
        <v/>
      </c>
      <c r="AK1651" s="113" t="str">
        <f t="shared" si="807"/>
        <v/>
      </c>
      <c r="AL1651" s="113">
        <f t="shared" si="808"/>
        <v>0</v>
      </c>
      <c r="AM1651" s="113" t="str">
        <f t="shared" si="809"/>
        <v/>
      </c>
      <c r="AN1651" s="113">
        <f t="shared" si="810"/>
        <v>0</v>
      </c>
      <c r="AO1651" s="113">
        <f t="shared" si="811"/>
        <v>0</v>
      </c>
      <c r="AP1651" s="113">
        <f t="shared" si="812"/>
        <v>0</v>
      </c>
      <c r="AQ1651" s="113" t="str">
        <f t="shared" si="813"/>
        <v/>
      </c>
      <c r="AR1651" s="113" t="str">
        <f t="shared" si="814"/>
        <v/>
      </c>
      <c r="AS1651" s="113">
        <f t="shared" si="815"/>
        <v>0</v>
      </c>
      <c r="AT1651" s="113">
        <f t="shared" si="816"/>
        <v>0</v>
      </c>
      <c r="AU1651" s="113">
        <f t="shared" si="817"/>
        <v>0</v>
      </c>
      <c r="AV1651" s="113">
        <f t="shared" si="818"/>
        <v>0</v>
      </c>
      <c r="AX1651" s="68" t="str">
        <f>IF(BC1651="","",IF(BC1651&gt;0,COUNT($AY$2:AY1651),""))</f>
        <v/>
      </c>
      <c r="AY1651" s="113" t="str">
        <f t="shared" si="819"/>
        <v/>
      </c>
      <c r="AZ1651" s="113" t="str">
        <f t="shared" si="820"/>
        <v/>
      </c>
      <c r="BA1651" s="113" t="str">
        <f t="shared" si="821"/>
        <v/>
      </c>
      <c r="BB1651" s="113" t="str">
        <f t="shared" si="822"/>
        <v/>
      </c>
      <c r="BC1651" s="113" t="str">
        <f t="shared" si="823"/>
        <v/>
      </c>
      <c r="BD1651" s="113" t="str">
        <f t="shared" si="824"/>
        <v/>
      </c>
      <c r="BE1651" s="113" t="str">
        <f t="shared" si="825"/>
        <v/>
      </c>
      <c r="BF1651" s="113" t="str">
        <f t="shared" si="826"/>
        <v/>
      </c>
      <c r="BG1651" s="113" t="str">
        <f t="shared" si="827"/>
        <v/>
      </c>
      <c r="BH1651" s="113" t="str">
        <f t="shared" si="828"/>
        <v/>
      </c>
      <c r="BI1651" s="113" t="str">
        <f t="shared" si="829"/>
        <v/>
      </c>
      <c r="BJ1651" s="113" t="str">
        <f t="shared" si="830"/>
        <v/>
      </c>
      <c r="BK1651" s="113" t="str">
        <f t="shared" si="831"/>
        <v/>
      </c>
      <c r="BL1651" s="113" t="str">
        <f t="shared" si="832"/>
        <v/>
      </c>
      <c r="BM1651" s="113" t="str">
        <f t="shared" si="833"/>
        <v/>
      </c>
      <c r="BN1651" s="113" t="str">
        <f t="shared" si="834"/>
        <v/>
      </c>
    </row>
    <row r="1652" spans="1:66">
      <c r="A1652" s="111">
        <f>IF('Data Entry'!$H$4="","",'Data Entry'!$H$4)</f>
        <v>8</v>
      </c>
      <c r="B1652" s="111" t="str">
        <f>IF('Data Entry'!B1657="","",'Data Entry'!B1657)</f>
        <v/>
      </c>
      <c r="C1652" s="111" t="str">
        <f>IF('Data Entry'!C1657="","",'Data Entry'!C1657)</f>
        <v/>
      </c>
      <c r="D1652" s="114" t="str">
        <f>IF('Data Entry'!D1657="","",'Data Entry'!D1657)</f>
        <v/>
      </c>
      <c r="E1652" s="111" t="str">
        <f>IF('Data Entry'!E1657="","",UPPER('Data Entry'!E1657))</f>
        <v/>
      </c>
      <c r="F1652" s="111"/>
      <c r="G1652" s="111" t="str">
        <f>IF('Data Entry'!F1657="","",UPPER('Data Entry'!F1657))</f>
        <v/>
      </c>
      <c r="H1652" s="111"/>
      <c r="I1652" s="111"/>
      <c r="J1652" s="111"/>
      <c r="K1652" s="111" t="str">
        <f>IF('Data Entry'!G1657="","",'Data Entry'!G1657)</f>
        <v/>
      </c>
      <c r="L1652" s="111" t="str">
        <f>IF('Data Entry'!H1657="","",'Data Entry'!H1657)</f>
        <v/>
      </c>
      <c r="M1652" s="111"/>
      <c r="N1652" s="111"/>
      <c r="O1652" s="111"/>
      <c r="P1652" s="111"/>
      <c r="Q1652" s="111"/>
      <c r="R1652" s="111"/>
      <c r="S1652" s="111"/>
      <c r="T1652" s="111"/>
      <c r="U1652" s="111"/>
      <c r="V1652" s="111"/>
      <c r="W1652" s="111"/>
      <c r="X1652" s="111"/>
      <c r="Y1652" s="111"/>
      <c r="Z1652" s="111"/>
      <c r="AA1652" s="111"/>
      <c r="AB1652" s="111"/>
      <c r="AC1652" s="111"/>
      <c r="AD1652" s="111"/>
      <c r="AE1652" s="112"/>
      <c r="AF1652" s="68" t="str">
        <f>IF(AK1652="","",IF(AK1652&gt;0,COUNT($AG$2:AG1652),""))</f>
        <v/>
      </c>
      <c r="AG1652" s="113">
        <f t="shared" si="803"/>
        <v>8</v>
      </c>
      <c r="AH1652" s="113" t="str">
        <f t="shared" si="804"/>
        <v/>
      </c>
      <c r="AI1652" s="113" t="str">
        <f t="shared" si="805"/>
        <v/>
      </c>
      <c r="AJ1652" s="113" t="str">
        <f t="shared" si="806"/>
        <v/>
      </c>
      <c r="AK1652" s="113" t="str">
        <f t="shared" si="807"/>
        <v/>
      </c>
      <c r="AL1652" s="113">
        <f t="shared" si="808"/>
        <v>0</v>
      </c>
      <c r="AM1652" s="113" t="str">
        <f t="shared" si="809"/>
        <v/>
      </c>
      <c r="AN1652" s="113">
        <f t="shared" si="810"/>
        <v>0</v>
      </c>
      <c r="AO1652" s="113">
        <f t="shared" si="811"/>
        <v>0</v>
      </c>
      <c r="AP1652" s="113">
        <f t="shared" si="812"/>
        <v>0</v>
      </c>
      <c r="AQ1652" s="113" t="str">
        <f t="shared" si="813"/>
        <v/>
      </c>
      <c r="AR1652" s="113" t="str">
        <f t="shared" si="814"/>
        <v/>
      </c>
      <c r="AS1652" s="113">
        <f t="shared" si="815"/>
        <v>0</v>
      </c>
      <c r="AT1652" s="113">
        <f t="shared" si="816"/>
        <v>0</v>
      </c>
      <c r="AU1652" s="113">
        <f t="shared" si="817"/>
        <v>0</v>
      </c>
      <c r="AV1652" s="113">
        <f t="shared" si="818"/>
        <v>0</v>
      </c>
      <c r="AX1652" s="68" t="str">
        <f>IF(BC1652="","",IF(BC1652&gt;0,COUNT($AY$2:AY1652),""))</f>
        <v/>
      </c>
      <c r="AY1652" s="113" t="str">
        <f t="shared" si="819"/>
        <v/>
      </c>
      <c r="AZ1652" s="113" t="str">
        <f t="shared" si="820"/>
        <v/>
      </c>
      <c r="BA1652" s="113" t="str">
        <f t="shared" si="821"/>
        <v/>
      </c>
      <c r="BB1652" s="113" t="str">
        <f t="shared" si="822"/>
        <v/>
      </c>
      <c r="BC1652" s="113" t="str">
        <f t="shared" si="823"/>
        <v/>
      </c>
      <c r="BD1652" s="113" t="str">
        <f t="shared" si="824"/>
        <v/>
      </c>
      <c r="BE1652" s="113" t="str">
        <f t="shared" si="825"/>
        <v/>
      </c>
      <c r="BF1652" s="113" t="str">
        <f t="shared" si="826"/>
        <v/>
      </c>
      <c r="BG1652" s="113" t="str">
        <f t="shared" si="827"/>
        <v/>
      </c>
      <c r="BH1652" s="113" t="str">
        <f t="shared" si="828"/>
        <v/>
      </c>
      <c r="BI1652" s="113" t="str">
        <f t="shared" si="829"/>
        <v/>
      </c>
      <c r="BJ1652" s="113" t="str">
        <f t="shared" si="830"/>
        <v/>
      </c>
      <c r="BK1652" s="113" t="str">
        <f t="shared" si="831"/>
        <v/>
      </c>
      <c r="BL1652" s="113" t="str">
        <f t="shared" si="832"/>
        <v/>
      </c>
      <c r="BM1652" s="113" t="str">
        <f t="shared" si="833"/>
        <v/>
      </c>
      <c r="BN1652" s="113" t="str">
        <f t="shared" si="834"/>
        <v/>
      </c>
    </row>
    <row r="1653" spans="1:66">
      <c r="A1653" s="111">
        <f>IF('Data Entry'!$H$4="","",'Data Entry'!$H$4)</f>
        <v>8</v>
      </c>
      <c r="B1653" s="111" t="str">
        <f>IF('Data Entry'!B1658="","",'Data Entry'!B1658)</f>
        <v/>
      </c>
      <c r="C1653" s="111" t="str">
        <f>IF('Data Entry'!C1658="","",'Data Entry'!C1658)</f>
        <v/>
      </c>
      <c r="D1653" s="114" t="str">
        <f>IF('Data Entry'!D1658="","",'Data Entry'!D1658)</f>
        <v/>
      </c>
      <c r="E1653" s="111" t="str">
        <f>IF('Data Entry'!E1658="","",UPPER('Data Entry'!E1658))</f>
        <v/>
      </c>
      <c r="F1653" s="111"/>
      <c r="G1653" s="111" t="str">
        <f>IF('Data Entry'!F1658="","",UPPER('Data Entry'!F1658))</f>
        <v/>
      </c>
      <c r="H1653" s="111"/>
      <c r="I1653" s="111"/>
      <c r="J1653" s="111"/>
      <c r="K1653" s="111" t="str">
        <f>IF('Data Entry'!G1658="","",'Data Entry'!G1658)</f>
        <v/>
      </c>
      <c r="L1653" s="111" t="str">
        <f>IF('Data Entry'!H1658="","",'Data Entry'!H1658)</f>
        <v/>
      </c>
      <c r="M1653" s="111"/>
      <c r="N1653" s="111"/>
      <c r="O1653" s="111"/>
      <c r="P1653" s="111"/>
      <c r="Q1653" s="111"/>
      <c r="R1653" s="111"/>
      <c r="S1653" s="111"/>
      <c r="T1653" s="111"/>
      <c r="U1653" s="111"/>
      <c r="V1653" s="111"/>
      <c r="W1653" s="111"/>
      <c r="X1653" s="111"/>
      <c r="Y1653" s="111"/>
      <c r="Z1653" s="111"/>
      <c r="AA1653" s="111"/>
      <c r="AB1653" s="111"/>
      <c r="AC1653" s="111"/>
      <c r="AD1653" s="111"/>
      <c r="AE1653" s="112"/>
      <c r="AF1653" s="68" t="str">
        <f>IF(AK1653="","",IF(AK1653&gt;0,COUNT($AG$2:AG1653),""))</f>
        <v/>
      </c>
      <c r="AG1653" s="113">
        <f t="shared" si="803"/>
        <v>8</v>
      </c>
      <c r="AH1653" s="113" t="str">
        <f t="shared" si="804"/>
        <v/>
      </c>
      <c r="AI1653" s="113" t="str">
        <f t="shared" si="805"/>
        <v/>
      </c>
      <c r="AJ1653" s="113" t="str">
        <f t="shared" si="806"/>
        <v/>
      </c>
      <c r="AK1653" s="113" t="str">
        <f t="shared" si="807"/>
        <v/>
      </c>
      <c r="AL1653" s="113">
        <f t="shared" si="808"/>
        <v>0</v>
      </c>
      <c r="AM1653" s="113" t="str">
        <f t="shared" si="809"/>
        <v/>
      </c>
      <c r="AN1653" s="113">
        <f t="shared" si="810"/>
        <v>0</v>
      </c>
      <c r="AO1653" s="113">
        <f t="shared" si="811"/>
        <v>0</v>
      </c>
      <c r="AP1653" s="113">
        <f t="shared" si="812"/>
        <v>0</v>
      </c>
      <c r="AQ1653" s="113" t="str">
        <f t="shared" si="813"/>
        <v/>
      </c>
      <c r="AR1653" s="113" t="str">
        <f t="shared" si="814"/>
        <v/>
      </c>
      <c r="AS1653" s="113">
        <f t="shared" si="815"/>
        <v>0</v>
      </c>
      <c r="AT1653" s="113">
        <f t="shared" si="816"/>
        <v>0</v>
      </c>
      <c r="AU1653" s="113">
        <f t="shared" si="817"/>
        <v>0</v>
      </c>
      <c r="AV1653" s="113">
        <f t="shared" si="818"/>
        <v>0</v>
      </c>
      <c r="AX1653" s="68" t="str">
        <f>IF(BC1653="","",IF(BC1653&gt;0,COUNT($AY$2:AY1653),""))</f>
        <v/>
      </c>
      <c r="AY1653" s="113" t="str">
        <f t="shared" si="819"/>
        <v/>
      </c>
      <c r="AZ1653" s="113" t="str">
        <f t="shared" si="820"/>
        <v/>
      </c>
      <c r="BA1653" s="113" t="str">
        <f t="shared" si="821"/>
        <v/>
      </c>
      <c r="BB1653" s="113" t="str">
        <f t="shared" si="822"/>
        <v/>
      </c>
      <c r="BC1653" s="113" t="str">
        <f t="shared" si="823"/>
        <v/>
      </c>
      <c r="BD1653" s="113" t="str">
        <f t="shared" si="824"/>
        <v/>
      </c>
      <c r="BE1653" s="113" t="str">
        <f t="shared" si="825"/>
        <v/>
      </c>
      <c r="BF1653" s="113" t="str">
        <f t="shared" si="826"/>
        <v/>
      </c>
      <c r="BG1653" s="113" t="str">
        <f t="shared" si="827"/>
        <v/>
      </c>
      <c r="BH1653" s="113" t="str">
        <f t="shared" si="828"/>
        <v/>
      </c>
      <c r="BI1653" s="113" t="str">
        <f t="shared" si="829"/>
        <v/>
      </c>
      <c r="BJ1653" s="113" t="str">
        <f t="shared" si="830"/>
        <v/>
      </c>
      <c r="BK1653" s="113" t="str">
        <f t="shared" si="831"/>
        <v/>
      </c>
      <c r="BL1653" s="113" t="str">
        <f t="shared" si="832"/>
        <v/>
      </c>
      <c r="BM1653" s="113" t="str">
        <f t="shared" si="833"/>
        <v/>
      </c>
      <c r="BN1653" s="113" t="str">
        <f t="shared" si="834"/>
        <v/>
      </c>
    </row>
    <row r="1654" spans="1:66">
      <c r="A1654" s="111">
        <f>IF('Data Entry'!$H$4="","",'Data Entry'!$H$4)</f>
        <v>8</v>
      </c>
      <c r="B1654" s="111" t="str">
        <f>IF('Data Entry'!B1659="","",'Data Entry'!B1659)</f>
        <v/>
      </c>
      <c r="C1654" s="111" t="str">
        <f>IF('Data Entry'!C1659="","",'Data Entry'!C1659)</f>
        <v/>
      </c>
      <c r="D1654" s="114" t="str">
        <f>IF('Data Entry'!D1659="","",'Data Entry'!D1659)</f>
        <v/>
      </c>
      <c r="E1654" s="111" t="str">
        <f>IF('Data Entry'!E1659="","",UPPER('Data Entry'!E1659))</f>
        <v/>
      </c>
      <c r="F1654" s="111"/>
      <c r="G1654" s="111" t="str">
        <f>IF('Data Entry'!F1659="","",UPPER('Data Entry'!F1659))</f>
        <v/>
      </c>
      <c r="H1654" s="111"/>
      <c r="I1654" s="111"/>
      <c r="J1654" s="111"/>
      <c r="K1654" s="111" t="str">
        <f>IF('Data Entry'!G1659="","",'Data Entry'!G1659)</f>
        <v/>
      </c>
      <c r="L1654" s="111" t="str">
        <f>IF('Data Entry'!H1659="","",'Data Entry'!H1659)</f>
        <v/>
      </c>
      <c r="M1654" s="111"/>
      <c r="N1654" s="111"/>
      <c r="O1654" s="111"/>
      <c r="P1654" s="111"/>
      <c r="Q1654" s="111"/>
      <c r="R1654" s="111"/>
      <c r="S1654" s="111"/>
      <c r="T1654" s="111"/>
      <c r="U1654" s="111"/>
      <c r="V1654" s="111"/>
      <c r="W1654" s="111"/>
      <c r="X1654" s="111"/>
      <c r="Y1654" s="111"/>
      <c r="Z1654" s="111"/>
      <c r="AA1654" s="111"/>
      <c r="AB1654" s="111"/>
      <c r="AC1654" s="111"/>
      <c r="AD1654" s="111"/>
      <c r="AE1654" s="112"/>
      <c r="AF1654" s="68" t="str">
        <f>IF(AK1654="","",IF(AK1654&gt;0,COUNT($AG$2:AG1654),""))</f>
        <v/>
      </c>
      <c r="AG1654" s="113">
        <f t="shared" si="803"/>
        <v>8</v>
      </c>
      <c r="AH1654" s="113" t="str">
        <f t="shared" si="804"/>
        <v/>
      </c>
      <c r="AI1654" s="113" t="str">
        <f t="shared" si="805"/>
        <v/>
      </c>
      <c r="AJ1654" s="113" t="str">
        <f t="shared" si="806"/>
        <v/>
      </c>
      <c r="AK1654" s="113" t="str">
        <f t="shared" si="807"/>
        <v/>
      </c>
      <c r="AL1654" s="113">
        <f t="shared" si="808"/>
        <v>0</v>
      </c>
      <c r="AM1654" s="113" t="str">
        <f t="shared" si="809"/>
        <v/>
      </c>
      <c r="AN1654" s="113">
        <f t="shared" si="810"/>
        <v>0</v>
      </c>
      <c r="AO1654" s="113">
        <f t="shared" si="811"/>
        <v>0</v>
      </c>
      <c r="AP1654" s="113">
        <f t="shared" si="812"/>
        <v>0</v>
      </c>
      <c r="AQ1654" s="113" t="str">
        <f t="shared" si="813"/>
        <v/>
      </c>
      <c r="AR1654" s="113" t="str">
        <f t="shared" si="814"/>
        <v/>
      </c>
      <c r="AS1654" s="113">
        <f t="shared" si="815"/>
        <v>0</v>
      </c>
      <c r="AT1654" s="113">
        <f t="shared" si="816"/>
        <v>0</v>
      </c>
      <c r="AU1654" s="113">
        <f t="shared" si="817"/>
        <v>0</v>
      </c>
      <c r="AV1654" s="113">
        <f t="shared" si="818"/>
        <v>0</v>
      </c>
      <c r="AX1654" s="68" t="str">
        <f>IF(BC1654="","",IF(BC1654&gt;0,COUNT($AY$2:AY1654),""))</f>
        <v/>
      </c>
      <c r="AY1654" s="113" t="str">
        <f t="shared" si="819"/>
        <v/>
      </c>
      <c r="AZ1654" s="113" t="str">
        <f t="shared" si="820"/>
        <v/>
      </c>
      <c r="BA1654" s="113" t="str">
        <f t="shared" si="821"/>
        <v/>
      </c>
      <c r="BB1654" s="113" t="str">
        <f t="shared" si="822"/>
        <v/>
      </c>
      <c r="BC1654" s="113" t="str">
        <f t="shared" si="823"/>
        <v/>
      </c>
      <c r="BD1654" s="113" t="str">
        <f t="shared" si="824"/>
        <v/>
      </c>
      <c r="BE1654" s="113" t="str">
        <f t="shared" si="825"/>
        <v/>
      </c>
      <c r="BF1654" s="113" t="str">
        <f t="shared" si="826"/>
        <v/>
      </c>
      <c r="BG1654" s="113" t="str">
        <f t="shared" si="827"/>
        <v/>
      </c>
      <c r="BH1654" s="113" t="str">
        <f t="shared" si="828"/>
        <v/>
      </c>
      <c r="BI1654" s="113" t="str">
        <f t="shared" si="829"/>
        <v/>
      </c>
      <c r="BJ1654" s="113" t="str">
        <f t="shared" si="830"/>
        <v/>
      </c>
      <c r="BK1654" s="113" t="str">
        <f t="shared" si="831"/>
        <v/>
      </c>
      <c r="BL1654" s="113" t="str">
        <f t="shared" si="832"/>
        <v/>
      </c>
      <c r="BM1654" s="113" t="str">
        <f t="shared" si="833"/>
        <v/>
      </c>
      <c r="BN1654" s="113" t="str">
        <f t="shared" si="834"/>
        <v/>
      </c>
    </row>
    <row r="1655" spans="1:66">
      <c r="A1655" s="111">
        <f>IF('Data Entry'!$H$4="","",'Data Entry'!$H$4)</f>
        <v>8</v>
      </c>
      <c r="B1655" s="111" t="str">
        <f>IF('Data Entry'!B1660="","",'Data Entry'!B1660)</f>
        <v/>
      </c>
      <c r="C1655" s="111" t="str">
        <f>IF('Data Entry'!C1660="","",'Data Entry'!C1660)</f>
        <v/>
      </c>
      <c r="D1655" s="114" t="str">
        <f>IF('Data Entry'!D1660="","",'Data Entry'!D1660)</f>
        <v/>
      </c>
      <c r="E1655" s="111" t="str">
        <f>IF('Data Entry'!E1660="","",UPPER('Data Entry'!E1660))</f>
        <v/>
      </c>
      <c r="F1655" s="111"/>
      <c r="G1655" s="111" t="str">
        <f>IF('Data Entry'!F1660="","",UPPER('Data Entry'!F1660))</f>
        <v/>
      </c>
      <c r="H1655" s="111"/>
      <c r="I1655" s="111"/>
      <c r="J1655" s="111"/>
      <c r="K1655" s="111" t="str">
        <f>IF('Data Entry'!G1660="","",'Data Entry'!G1660)</f>
        <v/>
      </c>
      <c r="L1655" s="111" t="str">
        <f>IF('Data Entry'!H1660="","",'Data Entry'!H1660)</f>
        <v/>
      </c>
      <c r="M1655" s="111"/>
      <c r="N1655" s="111"/>
      <c r="O1655" s="111"/>
      <c r="P1655" s="111"/>
      <c r="Q1655" s="111"/>
      <c r="R1655" s="111"/>
      <c r="S1655" s="111"/>
      <c r="T1655" s="111"/>
      <c r="U1655" s="111"/>
      <c r="V1655" s="111"/>
      <c r="W1655" s="111"/>
      <c r="X1655" s="111"/>
      <c r="Y1655" s="111"/>
      <c r="Z1655" s="111"/>
      <c r="AA1655" s="111"/>
      <c r="AB1655" s="111"/>
      <c r="AC1655" s="111"/>
      <c r="AD1655" s="111"/>
      <c r="AE1655" s="112"/>
      <c r="AF1655" s="68" t="str">
        <f>IF(AK1655="","",IF(AK1655&gt;0,COUNT($AG$2:AG1655),""))</f>
        <v/>
      </c>
      <c r="AG1655" s="113">
        <f t="shared" si="803"/>
        <v>8</v>
      </c>
      <c r="AH1655" s="113" t="str">
        <f t="shared" si="804"/>
        <v/>
      </c>
      <c r="AI1655" s="113" t="str">
        <f t="shared" si="805"/>
        <v/>
      </c>
      <c r="AJ1655" s="113" t="str">
        <f t="shared" si="806"/>
        <v/>
      </c>
      <c r="AK1655" s="113" t="str">
        <f t="shared" si="807"/>
        <v/>
      </c>
      <c r="AL1655" s="113">
        <f t="shared" si="808"/>
        <v>0</v>
      </c>
      <c r="AM1655" s="113" t="str">
        <f t="shared" si="809"/>
        <v/>
      </c>
      <c r="AN1655" s="113">
        <f t="shared" si="810"/>
        <v>0</v>
      </c>
      <c r="AO1655" s="113">
        <f t="shared" si="811"/>
        <v>0</v>
      </c>
      <c r="AP1655" s="113">
        <f t="shared" si="812"/>
        <v>0</v>
      </c>
      <c r="AQ1655" s="113" t="str">
        <f t="shared" si="813"/>
        <v/>
      </c>
      <c r="AR1655" s="113" t="str">
        <f t="shared" si="814"/>
        <v/>
      </c>
      <c r="AS1655" s="113">
        <f t="shared" si="815"/>
        <v>0</v>
      </c>
      <c r="AT1655" s="113">
        <f t="shared" si="816"/>
        <v>0</v>
      </c>
      <c r="AU1655" s="113">
        <f t="shared" si="817"/>
        <v>0</v>
      </c>
      <c r="AV1655" s="113">
        <f t="shared" si="818"/>
        <v>0</v>
      </c>
      <c r="AX1655" s="68" t="str">
        <f>IF(BC1655="","",IF(BC1655&gt;0,COUNT($AY$2:AY1655),""))</f>
        <v/>
      </c>
      <c r="AY1655" s="113" t="str">
        <f t="shared" si="819"/>
        <v/>
      </c>
      <c r="AZ1655" s="113" t="str">
        <f t="shared" si="820"/>
        <v/>
      </c>
      <c r="BA1655" s="113" t="str">
        <f t="shared" si="821"/>
        <v/>
      </c>
      <c r="BB1655" s="113" t="str">
        <f t="shared" si="822"/>
        <v/>
      </c>
      <c r="BC1655" s="113" t="str">
        <f t="shared" si="823"/>
        <v/>
      </c>
      <c r="BD1655" s="113" t="str">
        <f t="shared" si="824"/>
        <v/>
      </c>
      <c r="BE1655" s="113" t="str">
        <f t="shared" si="825"/>
        <v/>
      </c>
      <c r="BF1655" s="113" t="str">
        <f t="shared" si="826"/>
        <v/>
      </c>
      <c r="BG1655" s="113" t="str">
        <f t="shared" si="827"/>
        <v/>
      </c>
      <c r="BH1655" s="113" t="str">
        <f t="shared" si="828"/>
        <v/>
      </c>
      <c r="BI1655" s="113" t="str">
        <f t="shared" si="829"/>
        <v/>
      </c>
      <c r="BJ1655" s="113" t="str">
        <f t="shared" si="830"/>
        <v/>
      </c>
      <c r="BK1655" s="113" t="str">
        <f t="shared" si="831"/>
        <v/>
      </c>
      <c r="BL1655" s="113" t="str">
        <f t="shared" si="832"/>
        <v/>
      </c>
      <c r="BM1655" s="113" t="str">
        <f t="shared" si="833"/>
        <v/>
      </c>
      <c r="BN1655" s="113" t="str">
        <f t="shared" si="834"/>
        <v/>
      </c>
    </row>
    <row r="1656" spans="1:66">
      <c r="A1656" s="111">
        <f>IF('Data Entry'!$H$4="","",'Data Entry'!$H$4)</f>
        <v>8</v>
      </c>
      <c r="B1656" s="111" t="str">
        <f>IF('Data Entry'!B1661="","",'Data Entry'!B1661)</f>
        <v/>
      </c>
      <c r="C1656" s="111" t="str">
        <f>IF('Data Entry'!C1661="","",'Data Entry'!C1661)</f>
        <v/>
      </c>
      <c r="D1656" s="114" t="str">
        <f>IF('Data Entry'!D1661="","",'Data Entry'!D1661)</f>
        <v/>
      </c>
      <c r="E1656" s="111" t="str">
        <f>IF('Data Entry'!E1661="","",UPPER('Data Entry'!E1661))</f>
        <v/>
      </c>
      <c r="F1656" s="111"/>
      <c r="G1656" s="111" t="str">
        <f>IF('Data Entry'!F1661="","",UPPER('Data Entry'!F1661))</f>
        <v/>
      </c>
      <c r="H1656" s="111"/>
      <c r="I1656" s="111"/>
      <c r="J1656" s="111"/>
      <c r="K1656" s="111" t="str">
        <f>IF('Data Entry'!G1661="","",'Data Entry'!G1661)</f>
        <v/>
      </c>
      <c r="L1656" s="111" t="str">
        <f>IF('Data Entry'!H1661="","",'Data Entry'!H1661)</f>
        <v/>
      </c>
      <c r="M1656" s="111"/>
      <c r="N1656" s="111"/>
      <c r="O1656" s="111"/>
      <c r="P1656" s="111"/>
      <c r="Q1656" s="111"/>
      <c r="R1656" s="111"/>
      <c r="S1656" s="111"/>
      <c r="T1656" s="111"/>
      <c r="U1656" s="111"/>
      <c r="V1656" s="111"/>
      <c r="W1656" s="111"/>
      <c r="X1656" s="111"/>
      <c r="Y1656" s="111"/>
      <c r="Z1656" s="111"/>
      <c r="AA1656" s="111"/>
      <c r="AB1656" s="111"/>
      <c r="AC1656" s="111"/>
      <c r="AD1656" s="111"/>
      <c r="AE1656" s="112"/>
      <c r="AF1656" s="68" t="str">
        <f>IF(AK1656="","",IF(AK1656&gt;0,COUNT($AG$2:AG1656),""))</f>
        <v/>
      </c>
      <c r="AG1656" s="113">
        <f t="shared" si="803"/>
        <v>8</v>
      </c>
      <c r="AH1656" s="113" t="str">
        <f t="shared" si="804"/>
        <v/>
      </c>
      <c r="AI1656" s="113" t="str">
        <f t="shared" si="805"/>
        <v/>
      </c>
      <c r="AJ1656" s="113" t="str">
        <f t="shared" si="806"/>
        <v/>
      </c>
      <c r="AK1656" s="113" t="str">
        <f t="shared" si="807"/>
        <v/>
      </c>
      <c r="AL1656" s="113">
        <f t="shared" si="808"/>
        <v>0</v>
      </c>
      <c r="AM1656" s="113" t="str">
        <f t="shared" si="809"/>
        <v/>
      </c>
      <c r="AN1656" s="113">
        <f t="shared" si="810"/>
        <v>0</v>
      </c>
      <c r="AO1656" s="113">
        <f t="shared" si="811"/>
        <v>0</v>
      </c>
      <c r="AP1656" s="113">
        <f t="shared" si="812"/>
        <v>0</v>
      </c>
      <c r="AQ1656" s="113" t="str">
        <f t="shared" si="813"/>
        <v/>
      </c>
      <c r="AR1656" s="113" t="str">
        <f t="shared" si="814"/>
        <v/>
      </c>
      <c r="AS1656" s="113">
        <f t="shared" si="815"/>
        <v>0</v>
      </c>
      <c r="AT1656" s="113">
        <f t="shared" si="816"/>
        <v>0</v>
      </c>
      <c r="AU1656" s="113">
        <f t="shared" si="817"/>
        <v>0</v>
      </c>
      <c r="AV1656" s="113">
        <f t="shared" si="818"/>
        <v>0</v>
      </c>
      <c r="AX1656" s="68" t="str">
        <f>IF(BC1656="","",IF(BC1656&gt;0,COUNT($AY$2:AY1656),""))</f>
        <v/>
      </c>
      <c r="AY1656" s="113" t="str">
        <f t="shared" si="819"/>
        <v/>
      </c>
      <c r="AZ1656" s="113" t="str">
        <f t="shared" si="820"/>
        <v/>
      </c>
      <c r="BA1656" s="113" t="str">
        <f t="shared" si="821"/>
        <v/>
      </c>
      <c r="BB1656" s="113" t="str">
        <f t="shared" si="822"/>
        <v/>
      </c>
      <c r="BC1656" s="113" t="str">
        <f t="shared" si="823"/>
        <v/>
      </c>
      <c r="BD1656" s="113" t="str">
        <f t="shared" si="824"/>
        <v/>
      </c>
      <c r="BE1656" s="113" t="str">
        <f t="shared" si="825"/>
        <v/>
      </c>
      <c r="BF1656" s="113" t="str">
        <f t="shared" si="826"/>
        <v/>
      </c>
      <c r="BG1656" s="113" t="str">
        <f t="shared" si="827"/>
        <v/>
      </c>
      <c r="BH1656" s="113" t="str">
        <f t="shared" si="828"/>
        <v/>
      </c>
      <c r="BI1656" s="113" t="str">
        <f t="shared" si="829"/>
        <v/>
      </c>
      <c r="BJ1656" s="113" t="str">
        <f t="shared" si="830"/>
        <v/>
      </c>
      <c r="BK1656" s="113" t="str">
        <f t="shared" si="831"/>
        <v/>
      </c>
      <c r="BL1656" s="113" t="str">
        <f t="shared" si="832"/>
        <v/>
      </c>
      <c r="BM1656" s="113" t="str">
        <f t="shared" si="833"/>
        <v/>
      </c>
      <c r="BN1656" s="113" t="str">
        <f t="shared" si="834"/>
        <v/>
      </c>
    </row>
    <row r="1657" spans="1:66">
      <c r="A1657" s="111">
        <f>IF('Data Entry'!$H$4="","",'Data Entry'!$H$4)</f>
        <v>8</v>
      </c>
      <c r="B1657" s="111" t="str">
        <f>IF('Data Entry'!B1662="","",'Data Entry'!B1662)</f>
        <v/>
      </c>
      <c r="C1657" s="111" t="str">
        <f>IF('Data Entry'!C1662="","",'Data Entry'!C1662)</f>
        <v/>
      </c>
      <c r="D1657" s="114" t="str">
        <f>IF('Data Entry'!D1662="","",'Data Entry'!D1662)</f>
        <v/>
      </c>
      <c r="E1657" s="111" t="str">
        <f>IF('Data Entry'!E1662="","",UPPER('Data Entry'!E1662))</f>
        <v/>
      </c>
      <c r="F1657" s="111"/>
      <c r="G1657" s="111" t="str">
        <f>IF('Data Entry'!F1662="","",UPPER('Data Entry'!F1662))</f>
        <v/>
      </c>
      <c r="H1657" s="111"/>
      <c r="I1657" s="111"/>
      <c r="J1657" s="111"/>
      <c r="K1657" s="111" t="str">
        <f>IF('Data Entry'!G1662="","",'Data Entry'!G1662)</f>
        <v/>
      </c>
      <c r="L1657" s="111" t="str">
        <f>IF('Data Entry'!H1662="","",'Data Entry'!H1662)</f>
        <v/>
      </c>
      <c r="M1657" s="111"/>
      <c r="N1657" s="111"/>
      <c r="O1657" s="111"/>
      <c r="P1657" s="111"/>
      <c r="Q1657" s="111"/>
      <c r="R1657" s="111"/>
      <c r="S1657" s="111"/>
      <c r="T1657" s="111"/>
      <c r="U1657" s="111"/>
      <c r="V1657" s="111"/>
      <c r="W1657" s="111"/>
      <c r="X1657" s="111"/>
      <c r="Y1657" s="111"/>
      <c r="Z1657" s="111"/>
      <c r="AA1657" s="111"/>
      <c r="AB1657" s="111"/>
      <c r="AC1657" s="111"/>
      <c r="AD1657" s="111"/>
      <c r="AE1657" s="112"/>
      <c r="AF1657" s="68" t="str">
        <f>IF(AK1657="","",IF(AK1657&gt;0,COUNT($AG$2:AG1657),""))</f>
        <v/>
      </c>
      <c r="AG1657" s="113">
        <f t="shared" si="803"/>
        <v>8</v>
      </c>
      <c r="AH1657" s="113" t="str">
        <f t="shared" si="804"/>
        <v/>
      </c>
      <c r="AI1657" s="113" t="str">
        <f t="shared" si="805"/>
        <v/>
      </c>
      <c r="AJ1657" s="113" t="str">
        <f t="shared" si="806"/>
        <v/>
      </c>
      <c r="AK1657" s="113" t="str">
        <f t="shared" si="807"/>
        <v/>
      </c>
      <c r="AL1657" s="113">
        <f t="shared" si="808"/>
        <v>0</v>
      </c>
      <c r="AM1657" s="113" t="str">
        <f t="shared" si="809"/>
        <v/>
      </c>
      <c r="AN1657" s="113">
        <f t="shared" si="810"/>
        <v>0</v>
      </c>
      <c r="AO1657" s="113">
        <f t="shared" si="811"/>
        <v>0</v>
      </c>
      <c r="AP1657" s="113">
        <f t="shared" si="812"/>
        <v>0</v>
      </c>
      <c r="AQ1657" s="113" t="str">
        <f t="shared" si="813"/>
        <v/>
      </c>
      <c r="AR1657" s="113" t="str">
        <f t="shared" si="814"/>
        <v/>
      </c>
      <c r="AS1657" s="113">
        <f t="shared" si="815"/>
        <v>0</v>
      </c>
      <c r="AT1657" s="113">
        <f t="shared" si="816"/>
        <v>0</v>
      </c>
      <c r="AU1657" s="113">
        <f t="shared" si="817"/>
        <v>0</v>
      </c>
      <c r="AV1657" s="113">
        <f t="shared" si="818"/>
        <v>0</v>
      </c>
      <c r="AX1657" s="68" t="str">
        <f>IF(BC1657="","",IF(BC1657&gt;0,COUNT($AY$2:AY1657),""))</f>
        <v/>
      </c>
      <c r="AY1657" s="113" t="str">
        <f t="shared" si="819"/>
        <v/>
      </c>
      <c r="AZ1657" s="113" t="str">
        <f t="shared" si="820"/>
        <v/>
      </c>
      <c r="BA1657" s="113" t="str">
        <f t="shared" si="821"/>
        <v/>
      </c>
      <c r="BB1657" s="113" t="str">
        <f t="shared" si="822"/>
        <v/>
      </c>
      <c r="BC1657" s="113" t="str">
        <f t="shared" si="823"/>
        <v/>
      </c>
      <c r="BD1657" s="113" t="str">
        <f t="shared" si="824"/>
        <v/>
      </c>
      <c r="BE1657" s="113" t="str">
        <f t="shared" si="825"/>
        <v/>
      </c>
      <c r="BF1657" s="113" t="str">
        <f t="shared" si="826"/>
        <v/>
      </c>
      <c r="BG1657" s="113" t="str">
        <f t="shared" si="827"/>
        <v/>
      </c>
      <c r="BH1657" s="113" t="str">
        <f t="shared" si="828"/>
        <v/>
      </c>
      <c r="BI1657" s="113" t="str">
        <f t="shared" si="829"/>
        <v/>
      </c>
      <c r="BJ1657" s="113" t="str">
        <f t="shared" si="830"/>
        <v/>
      </c>
      <c r="BK1657" s="113" t="str">
        <f t="shared" si="831"/>
        <v/>
      </c>
      <c r="BL1657" s="113" t="str">
        <f t="shared" si="832"/>
        <v/>
      </c>
      <c r="BM1657" s="113" t="str">
        <f t="shared" si="833"/>
        <v/>
      </c>
      <c r="BN1657" s="113" t="str">
        <f t="shared" si="834"/>
        <v/>
      </c>
    </row>
    <row r="1658" spans="1:66">
      <c r="A1658" s="111">
        <f>IF('Data Entry'!$H$4="","",'Data Entry'!$H$4)</f>
        <v>8</v>
      </c>
      <c r="B1658" s="111" t="str">
        <f>IF('Data Entry'!B1663="","",'Data Entry'!B1663)</f>
        <v/>
      </c>
      <c r="C1658" s="111" t="str">
        <f>IF('Data Entry'!C1663="","",'Data Entry'!C1663)</f>
        <v/>
      </c>
      <c r="D1658" s="114" t="str">
        <f>IF('Data Entry'!D1663="","",'Data Entry'!D1663)</f>
        <v/>
      </c>
      <c r="E1658" s="111" t="str">
        <f>IF('Data Entry'!E1663="","",UPPER('Data Entry'!E1663))</f>
        <v/>
      </c>
      <c r="F1658" s="111"/>
      <c r="G1658" s="111" t="str">
        <f>IF('Data Entry'!F1663="","",UPPER('Data Entry'!F1663))</f>
        <v/>
      </c>
      <c r="H1658" s="111"/>
      <c r="I1658" s="111"/>
      <c r="J1658" s="111"/>
      <c r="K1658" s="111" t="str">
        <f>IF('Data Entry'!G1663="","",'Data Entry'!G1663)</f>
        <v/>
      </c>
      <c r="L1658" s="111" t="str">
        <f>IF('Data Entry'!H1663="","",'Data Entry'!H1663)</f>
        <v/>
      </c>
      <c r="M1658" s="111"/>
      <c r="N1658" s="111"/>
      <c r="O1658" s="111"/>
      <c r="P1658" s="111"/>
      <c r="Q1658" s="111"/>
      <c r="R1658" s="111"/>
      <c r="S1658" s="111"/>
      <c r="T1658" s="111"/>
      <c r="U1658" s="111"/>
      <c r="V1658" s="111"/>
      <c r="W1658" s="111"/>
      <c r="X1658" s="111"/>
      <c r="Y1658" s="111"/>
      <c r="Z1658" s="111"/>
      <c r="AA1658" s="111"/>
      <c r="AB1658" s="111"/>
      <c r="AC1658" s="111"/>
      <c r="AD1658" s="111"/>
      <c r="AE1658" s="112"/>
      <c r="AF1658" s="68" t="str">
        <f>IF(AK1658="","",IF(AK1658&gt;0,COUNT($AG$2:AG1658),""))</f>
        <v/>
      </c>
      <c r="AG1658" s="113">
        <f t="shared" si="803"/>
        <v>8</v>
      </c>
      <c r="AH1658" s="113" t="str">
        <f t="shared" si="804"/>
        <v/>
      </c>
      <c r="AI1658" s="113" t="str">
        <f t="shared" si="805"/>
        <v/>
      </c>
      <c r="AJ1658" s="113" t="str">
        <f t="shared" si="806"/>
        <v/>
      </c>
      <c r="AK1658" s="113" t="str">
        <f t="shared" si="807"/>
        <v/>
      </c>
      <c r="AL1658" s="113">
        <f t="shared" si="808"/>
        <v>0</v>
      </c>
      <c r="AM1658" s="113" t="str">
        <f t="shared" si="809"/>
        <v/>
      </c>
      <c r="AN1658" s="113">
        <f t="shared" si="810"/>
        <v>0</v>
      </c>
      <c r="AO1658" s="113">
        <f t="shared" si="811"/>
        <v>0</v>
      </c>
      <c r="AP1658" s="113">
        <f t="shared" si="812"/>
        <v>0</v>
      </c>
      <c r="AQ1658" s="113" t="str">
        <f t="shared" si="813"/>
        <v/>
      </c>
      <c r="AR1658" s="113" t="str">
        <f t="shared" si="814"/>
        <v/>
      </c>
      <c r="AS1658" s="113">
        <f t="shared" si="815"/>
        <v>0</v>
      </c>
      <c r="AT1658" s="113">
        <f t="shared" si="816"/>
        <v>0</v>
      </c>
      <c r="AU1658" s="113">
        <f t="shared" si="817"/>
        <v>0</v>
      </c>
      <c r="AV1658" s="113">
        <f t="shared" si="818"/>
        <v>0</v>
      </c>
      <c r="AX1658" s="68" t="str">
        <f>IF(BC1658="","",IF(BC1658&gt;0,COUNT($AY$2:AY1658),""))</f>
        <v/>
      </c>
      <c r="AY1658" s="113" t="str">
        <f t="shared" si="819"/>
        <v/>
      </c>
      <c r="AZ1658" s="113" t="str">
        <f t="shared" si="820"/>
        <v/>
      </c>
      <c r="BA1658" s="113" t="str">
        <f t="shared" si="821"/>
        <v/>
      </c>
      <c r="BB1658" s="113" t="str">
        <f t="shared" si="822"/>
        <v/>
      </c>
      <c r="BC1658" s="113" t="str">
        <f t="shared" si="823"/>
        <v/>
      </c>
      <c r="BD1658" s="113" t="str">
        <f t="shared" si="824"/>
        <v/>
      </c>
      <c r="BE1658" s="113" t="str">
        <f t="shared" si="825"/>
        <v/>
      </c>
      <c r="BF1658" s="113" t="str">
        <f t="shared" si="826"/>
        <v/>
      </c>
      <c r="BG1658" s="113" t="str">
        <f t="shared" si="827"/>
        <v/>
      </c>
      <c r="BH1658" s="113" t="str">
        <f t="shared" si="828"/>
        <v/>
      </c>
      <c r="BI1658" s="113" t="str">
        <f t="shared" si="829"/>
        <v/>
      </c>
      <c r="BJ1658" s="113" t="str">
        <f t="shared" si="830"/>
        <v/>
      </c>
      <c r="BK1658" s="113" t="str">
        <f t="shared" si="831"/>
        <v/>
      </c>
      <c r="BL1658" s="113" t="str">
        <f t="shared" si="832"/>
        <v/>
      </c>
      <c r="BM1658" s="113" t="str">
        <f t="shared" si="833"/>
        <v/>
      </c>
      <c r="BN1658" s="113" t="str">
        <f t="shared" si="834"/>
        <v/>
      </c>
    </row>
    <row r="1659" spans="1:66">
      <c r="A1659" s="111">
        <f>IF('Data Entry'!$H$4="","",'Data Entry'!$H$4)</f>
        <v>8</v>
      </c>
      <c r="B1659" s="111" t="str">
        <f>IF('Data Entry'!B1664="","",'Data Entry'!B1664)</f>
        <v/>
      </c>
      <c r="C1659" s="111" t="str">
        <f>IF('Data Entry'!C1664="","",'Data Entry'!C1664)</f>
        <v/>
      </c>
      <c r="D1659" s="114" t="str">
        <f>IF('Data Entry'!D1664="","",'Data Entry'!D1664)</f>
        <v/>
      </c>
      <c r="E1659" s="111" t="str">
        <f>IF('Data Entry'!E1664="","",UPPER('Data Entry'!E1664))</f>
        <v/>
      </c>
      <c r="F1659" s="111"/>
      <c r="G1659" s="111" t="str">
        <f>IF('Data Entry'!F1664="","",UPPER('Data Entry'!F1664))</f>
        <v/>
      </c>
      <c r="H1659" s="111"/>
      <c r="I1659" s="111"/>
      <c r="J1659" s="111"/>
      <c r="K1659" s="111" t="str">
        <f>IF('Data Entry'!G1664="","",'Data Entry'!G1664)</f>
        <v/>
      </c>
      <c r="L1659" s="111" t="str">
        <f>IF('Data Entry'!H1664="","",'Data Entry'!H1664)</f>
        <v/>
      </c>
      <c r="M1659" s="111"/>
      <c r="N1659" s="111"/>
      <c r="O1659" s="111"/>
      <c r="P1659" s="111"/>
      <c r="Q1659" s="111"/>
      <c r="R1659" s="111"/>
      <c r="S1659" s="111"/>
      <c r="T1659" s="111"/>
      <c r="U1659" s="111"/>
      <c r="V1659" s="111"/>
      <c r="W1659" s="111"/>
      <c r="X1659" s="111"/>
      <c r="Y1659" s="111"/>
      <c r="Z1659" s="111"/>
      <c r="AA1659" s="111"/>
      <c r="AB1659" s="111"/>
      <c r="AC1659" s="111"/>
      <c r="AD1659" s="111"/>
      <c r="AE1659" s="112"/>
      <c r="AF1659" s="68" t="str">
        <f>IF(AK1659="","",IF(AK1659&gt;0,COUNT($AG$2:AG1659),""))</f>
        <v/>
      </c>
      <c r="AG1659" s="113">
        <f t="shared" si="803"/>
        <v>8</v>
      </c>
      <c r="AH1659" s="113" t="str">
        <f t="shared" si="804"/>
        <v/>
      </c>
      <c r="AI1659" s="113" t="str">
        <f t="shared" si="805"/>
        <v/>
      </c>
      <c r="AJ1659" s="113" t="str">
        <f t="shared" si="806"/>
        <v/>
      </c>
      <c r="AK1659" s="113" t="str">
        <f t="shared" si="807"/>
        <v/>
      </c>
      <c r="AL1659" s="113">
        <f t="shared" si="808"/>
        <v>0</v>
      </c>
      <c r="AM1659" s="113" t="str">
        <f t="shared" si="809"/>
        <v/>
      </c>
      <c r="AN1659" s="113">
        <f t="shared" si="810"/>
        <v>0</v>
      </c>
      <c r="AO1659" s="113">
        <f t="shared" si="811"/>
        <v>0</v>
      </c>
      <c r="AP1659" s="113">
        <f t="shared" si="812"/>
        <v>0</v>
      </c>
      <c r="AQ1659" s="113" t="str">
        <f t="shared" si="813"/>
        <v/>
      </c>
      <c r="AR1659" s="113" t="str">
        <f t="shared" si="814"/>
        <v/>
      </c>
      <c r="AS1659" s="113">
        <f t="shared" si="815"/>
        <v>0</v>
      </c>
      <c r="AT1659" s="113">
        <f t="shared" si="816"/>
        <v>0</v>
      </c>
      <c r="AU1659" s="113">
        <f t="shared" si="817"/>
        <v>0</v>
      </c>
      <c r="AV1659" s="113">
        <f t="shared" si="818"/>
        <v>0</v>
      </c>
      <c r="AX1659" s="68" t="str">
        <f>IF(BC1659="","",IF(BC1659&gt;0,COUNT($AY$2:AY1659),""))</f>
        <v/>
      </c>
      <c r="AY1659" s="113" t="str">
        <f t="shared" si="819"/>
        <v/>
      </c>
      <c r="AZ1659" s="113" t="str">
        <f t="shared" si="820"/>
        <v/>
      </c>
      <c r="BA1659" s="113" t="str">
        <f t="shared" si="821"/>
        <v/>
      </c>
      <c r="BB1659" s="113" t="str">
        <f t="shared" si="822"/>
        <v/>
      </c>
      <c r="BC1659" s="113" t="str">
        <f t="shared" si="823"/>
        <v/>
      </c>
      <c r="BD1659" s="113" t="str">
        <f t="shared" si="824"/>
        <v/>
      </c>
      <c r="BE1659" s="113" t="str">
        <f t="shared" si="825"/>
        <v/>
      </c>
      <c r="BF1659" s="113" t="str">
        <f t="shared" si="826"/>
        <v/>
      </c>
      <c r="BG1659" s="113" t="str">
        <f t="shared" si="827"/>
        <v/>
      </c>
      <c r="BH1659" s="113" t="str">
        <f t="shared" si="828"/>
        <v/>
      </c>
      <c r="BI1659" s="113" t="str">
        <f t="shared" si="829"/>
        <v/>
      </c>
      <c r="BJ1659" s="113" t="str">
        <f t="shared" si="830"/>
        <v/>
      </c>
      <c r="BK1659" s="113" t="str">
        <f t="shared" si="831"/>
        <v/>
      </c>
      <c r="BL1659" s="113" t="str">
        <f t="shared" si="832"/>
        <v/>
      </c>
      <c r="BM1659" s="113" t="str">
        <f t="shared" si="833"/>
        <v/>
      </c>
      <c r="BN1659" s="113" t="str">
        <f t="shared" si="834"/>
        <v/>
      </c>
    </row>
    <row r="1660" spans="1:66">
      <c r="A1660" s="111">
        <f>IF('Data Entry'!$H$4="","",'Data Entry'!$H$4)</f>
        <v>8</v>
      </c>
      <c r="B1660" s="111" t="str">
        <f>IF('Data Entry'!B1665="","",'Data Entry'!B1665)</f>
        <v/>
      </c>
      <c r="C1660" s="111" t="str">
        <f>IF('Data Entry'!C1665="","",'Data Entry'!C1665)</f>
        <v/>
      </c>
      <c r="D1660" s="114" t="str">
        <f>IF('Data Entry'!D1665="","",'Data Entry'!D1665)</f>
        <v/>
      </c>
      <c r="E1660" s="111" t="str">
        <f>IF('Data Entry'!E1665="","",UPPER('Data Entry'!E1665))</f>
        <v/>
      </c>
      <c r="F1660" s="111"/>
      <c r="G1660" s="111" t="str">
        <f>IF('Data Entry'!F1665="","",UPPER('Data Entry'!F1665))</f>
        <v/>
      </c>
      <c r="H1660" s="111"/>
      <c r="I1660" s="111"/>
      <c r="J1660" s="111"/>
      <c r="K1660" s="111" t="str">
        <f>IF('Data Entry'!G1665="","",'Data Entry'!G1665)</f>
        <v/>
      </c>
      <c r="L1660" s="111" t="str">
        <f>IF('Data Entry'!H1665="","",'Data Entry'!H1665)</f>
        <v/>
      </c>
      <c r="M1660" s="111"/>
      <c r="N1660" s="111"/>
      <c r="O1660" s="111"/>
      <c r="P1660" s="111"/>
      <c r="Q1660" s="111"/>
      <c r="R1660" s="111"/>
      <c r="S1660" s="111"/>
      <c r="T1660" s="111"/>
      <c r="U1660" s="111"/>
      <c r="V1660" s="111"/>
      <c r="W1660" s="111"/>
      <c r="X1660" s="111"/>
      <c r="Y1660" s="111"/>
      <c r="Z1660" s="111"/>
      <c r="AA1660" s="111"/>
      <c r="AB1660" s="111"/>
      <c r="AC1660" s="111"/>
      <c r="AD1660" s="111"/>
      <c r="AE1660" s="112"/>
      <c r="AF1660" s="68" t="str">
        <f>IF(AK1660="","",IF(AK1660&gt;0,COUNT($AG$2:AG1660),""))</f>
        <v/>
      </c>
      <c r="AG1660" s="113">
        <f t="shared" si="803"/>
        <v>8</v>
      </c>
      <c r="AH1660" s="113" t="str">
        <f t="shared" si="804"/>
        <v/>
      </c>
      <c r="AI1660" s="113" t="str">
        <f t="shared" si="805"/>
        <v/>
      </c>
      <c r="AJ1660" s="113" t="str">
        <f t="shared" si="806"/>
        <v/>
      </c>
      <c r="AK1660" s="113" t="str">
        <f t="shared" si="807"/>
        <v/>
      </c>
      <c r="AL1660" s="113">
        <f t="shared" si="808"/>
        <v>0</v>
      </c>
      <c r="AM1660" s="113" t="str">
        <f t="shared" si="809"/>
        <v/>
      </c>
      <c r="AN1660" s="113">
        <f t="shared" si="810"/>
        <v>0</v>
      </c>
      <c r="AO1660" s="113">
        <f t="shared" si="811"/>
        <v>0</v>
      </c>
      <c r="AP1660" s="113">
        <f t="shared" si="812"/>
        <v>0</v>
      </c>
      <c r="AQ1660" s="113" t="str">
        <f t="shared" si="813"/>
        <v/>
      </c>
      <c r="AR1660" s="113" t="str">
        <f t="shared" si="814"/>
        <v/>
      </c>
      <c r="AS1660" s="113">
        <f t="shared" si="815"/>
        <v>0</v>
      </c>
      <c r="AT1660" s="113">
        <f t="shared" si="816"/>
        <v>0</v>
      </c>
      <c r="AU1660" s="113">
        <f t="shared" si="817"/>
        <v>0</v>
      </c>
      <c r="AV1660" s="113">
        <f t="shared" si="818"/>
        <v>0</v>
      </c>
      <c r="AX1660" s="68" t="str">
        <f>IF(BC1660="","",IF(BC1660&gt;0,COUNT($AY$2:AY1660),""))</f>
        <v/>
      </c>
      <c r="AY1660" s="113" t="str">
        <f t="shared" si="819"/>
        <v/>
      </c>
      <c r="AZ1660" s="113" t="str">
        <f t="shared" si="820"/>
        <v/>
      </c>
      <c r="BA1660" s="113" t="str">
        <f t="shared" si="821"/>
        <v/>
      </c>
      <c r="BB1660" s="113" t="str">
        <f t="shared" si="822"/>
        <v/>
      </c>
      <c r="BC1660" s="113" t="str">
        <f t="shared" si="823"/>
        <v/>
      </c>
      <c r="BD1660" s="113" t="str">
        <f t="shared" si="824"/>
        <v/>
      </c>
      <c r="BE1660" s="113" t="str">
        <f t="shared" si="825"/>
        <v/>
      </c>
      <c r="BF1660" s="113" t="str">
        <f t="shared" si="826"/>
        <v/>
      </c>
      <c r="BG1660" s="113" t="str">
        <f t="shared" si="827"/>
        <v/>
      </c>
      <c r="BH1660" s="113" t="str">
        <f t="shared" si="828"/>
        <v/>
      </c>
      <c r="BI1660" s="113" t="str">
        <f t="shared" si="829"/>
        <v/>
      </c>
      <c r="BJ1660" s="113" t="str">
        <f t="shared" si="830"/>
        <v/>
      </c>
      <c r="BK1660" s="113" t="str">
        <f t="shared" si="831"/>
        <v/>
      </c>
      <c r="BL1660" s="113" t="str">
        <f t="shared" si="832"/>
        <v/>
      </c>
      <c r="BM1660" s="113" t="str">
        <f t="shared" si="833"/>
        <v/>
      </c>
      <c r="BN1660" s="113" t="str">
        <f t="shared" si="834"/>
        <v/>
      </c>
    </row>
    <row r="1661" spans="1:66">
      <c r="A1661" s="111">
        <f>IF('Data Entry'!$H$4="","",'Data Entry'!$H$4)</f>
        <v>8</v>
      </c>
      <c r="B1661" s="111" t="str">
        <f>IF('Data Entry'!B1666="","",'Data Entry'!B1666)</f>
        <v/>
      </c>
      <c r="C1661" s="111" t="str">
        <f>IF('Data Entry'!C1666="","",'Data Entry'!C1666)</f>
        <v/>
      </c>
      <c r="D1661" s="114" t="str">
        <f>IF('Data Entry'!D1666="","",'Data Entry'!D1666)</f>
        <v/>
      </c>
      <c r="E1661" s="111" t="str">
        <f>IF('Data Entry'!E1666="","",UPPER('Data Entry'!E1666))</f>
        <v/>
      </c>
      <c r="F1661" s="111"/>
      <c r="G1661" s="111" t="str">
        <f>IF('Data Entry'!F1666="","",UPPER('Data Entry'!F1666))</f>
        <v/>
      </c>
      <c r="H1661" s="111"/>
      <c r="I1661" s="111"/>
      <c r="J1661" s="111"/>
      <c r="K1661" s="111" t="str">
        <f>IF('Data Entry'!G1666="","",'Data Entry'!G1666)</f>
        <v/>
      </c>
      <c r="L1661" s="111" t="str">
        <f>IF('Data Entry'!H1666="","",'Data Entry'!H1666)</f>
        <v/>
      </c>
      <c r="M1661" s="111"/>
      <c r="N1661" s="111"/>
      <c r="O1661" s="111"/>
      <c r="P1661" s="111"/>
      <c r="Q1661" s="111"/>
      <c r="R1661" s="111"/>
      <c r="S1661" s="111"/>
      <c r="T1661" s="111"/>
      <c r="U1661" s="111"/>
      <c r="V1661" s="111"/>
      <c r="W1661" s="111"/>
      <c r="X1661" s="111"/>
      <c r="Y1661" s="111"/>
      <c r="Z1661" s="111"/>
      <c r="AA1661" s="111"/>
      <c r="AB1661" s="111"/>
      <c r="AC1661" s="111"/>
      <c r="AD1661" s="111"/>
      <c r="AE1661" s="112"/>
      <c r="AF1661" s="68" t="str">
        <f>IF(AK1661="","",IF(AK1661&gt;0,COUNT($AG$2:AG1661),""))</f>
        <v/>
      </c>
      <c r="AG1661" s="113">
        <f t="shared" si="803"/>
        <v>8</v>
      </c>
      <c r="AH1661" s="113" t="str">
        <f t="shared" si="804"/>
        <v/>
      </c>
      <c r="AI1661" s="113" t="str">
        <f t="shared" si="805"/>
        <v/>
      </c>
      <c r="AJ1661" s="113" t="str">
        <f t="shared" si="806"/>
        <v/>
      </c>
      <c r="AK1661" s="113" t="str">
        <f t="shared" si="807"/>
        <v/>
      </c>
      <c r="AL1661" s="113">
        <f t="shared" si="808"/>
        <v>0</v>
      </c>
      <c r="AM1661" s="113" t="str">
        <f t="shared" si="809"/>
        <v/>
      </c>
      <c r="AN1661" s="113">
        <f t="shared" si="810"/>
        <v>0</v>
      </c>
      <c r="AO1661" s="113">
        <f t="shared" si="811"/>
        <v>0</v>
      </c>
      <c r="AP1661" s="113">
        <f t="shared" si="812"/>
        <v>0</v>
      </c>
      <c r="AQ1661" s="113" t="str">
        <f t="shared" si="813"/>
        <v/>
      </c>
      <c r="AR1661" s="113" t="str">
        <f t="shared" si="814"/>
        <v/>
      </c>
      <c r="AS1661" s="113">
        <f t="shared" si="815"/>
        <v>0</v>
      </c>
      <c r="AT1661" s="113">
        <f t="shared" si="816"/>
        <v>0</v>
      </c>
      <c r="AU1661" s="113">
        <f t="shared" si="817"/>
        <v>0</v>
      </c>
      <c r="AV1661" s="113">
        <f t="shared" si="818"/>
        <v>0</v>
      </c>
      <c r="AX1661" s="68" t="str">
        <f>IF(BC1661="","",IF(BC1661&gt;0,COUNT($AY$2:AY1661),""))</f>
        <v/>
      </c>
      <c r="AY1661" s="113" t="str">
        <f t="shared" si="819"/>
        <v/>
      </c>
      <c r="AZ1661" s="113" t="str">
        <f t="shared" si="820"/>
        <v/>
      </c>
      <c r="BA1661" s="113" t="str">
        <f t="shared" si="821"/>
        <v/>
      </c>
      <c r="BB1661" s="113" t="str">
        <f t="shared" si="822"/>
        <v/>
      </c>
      <c r="BC1661" s="113" t="str">
        <f t="shared" si="823"/>
        <v/>
      </c>
      <c r="BD1661" s="113" t="str">
        <f t="shared" si="824"/>
        <v/>
      </c>
      <c r="BE1661" s="113" t="str">
        <f t="shared" si="825"/>
        <v/>
      </c>
      <c r="BF1661" s="113" t="str">
        <f t="shared" si="826"/>
        <v/>
      </c>
      <c r="BG1661" s="113" t="str">
        <f t="shared" si="827"/>
        <v/>
      </c>
      <c r="BH1661" s="113" t="str">
        <f t="shared" si="828"/>
        <v/>
      </c>
      <c r="BI1661" s="113" t="str">
        <f t="shared" si="829"/>
        <v/>
      </c>
      <c r="BJ1661" s="113" t="str">
        <f t="shared" si="830"/>
        <v/>
      </c>
      <c r="BK1661" s="113" t="str">
        <f t="shared" si="831"/>
        <v/>
      </c>
      <c r="BL1661" s="113" t="str">
        <f t="shared" si="832"/>
        <v/>
      </c>
      <c r="BM1661" s="113" t="str">
        <f t="shared" si="833"/>
        <v/>
      </c>
      <c r="BN1661" s="113" t="str">
        <f t="shared" si="834"/>
        <v/>
      </c>
    </row>
    <row r="1662" spans="1:66">
      <c r="A1662" s="111">
        <f>IF('Data Entry'!$H$4="","",'Data Entry'!$H$4)</f>
        <v>8</v>
      </c>
      <c r="B1662" s="111" t="str">
        <f>IF('Data Entry'!B1667="","",'Data Entry'!B1667)</f>
        <v/>
      </c>
      <c r="C1662" s="111" t="str">
        <f>IF('Data Entry'!C1667="","",'Data Entry'!C1667)</f>
        <v/>
      </c>
      <c r="D1662" s="114" t="str">
        <f>IF('Data Entry'!D1667="","",'Data Entry'!D1667)</f>
        <v/>
      </c>
      <c r="E1662" s="111" t="str">
        <f>IF('Data Entry'!E1667="","",UPPER('Data Entry'!E1667))</f>
        <v/>
      </c>
      <c r="F1662" s="111"/>
      <c r="G1662" s="111" t="str">
        <f>IF('Data Entry'!F1667="","",UPPER('Data Entry'!F1667))</f>
        <v/>
      </c>
      <c r="H1662" s="111"/>
      <c r="I1662" s="111"/>
      <c r="J1662" s="111"/>
      <c r="K1662" s="111" t="str">
        <f>IF('Data Entry'!G1667="","",'Data Entry'!G1667)</f>
        <v/>
      </c>
      <c r="L1662" s="111" t="str">
        <f>IF('Data Entry'!H1667="","",'Data Entry'!H1667)</f>
        <v/>
      </c>
      <c r="M1662" s="111"/>
      <c r="N1662" s="111"/>
      <c r="O1662" s="111"/>
      <c r="P1662" s="111"/>
      <c r="Q1662" s="111"/>
      <c r="R1662" s="111"/>
      <c r="S1662" s="111"/>
      <c r="T1662" s="111"/>
      <c r="U1662" s="111"/>
      <c r="V1662" s="111"/>
      <c r="W1662" s="111"/>
      <c r="X1662" s="111"/>
      <c r="Y1662" s="111"/>
      <c r="Z1662" s="111"/>
      <c r="AA1662" s="111"/>
      <c r="AB1662" s="111"/>
      <c r="AC1662" s="111"/>
      <c r="AD1662" s="111"/>
      <c r="AE1662" s="112"/>
      <c r="AF1662" s="68" t="str">
        <f>IF(AK1662="","",IF(AK1662&gt;0,COUNT($AG$2:AG1662),""))</f>
        <v/>
      </c>
      <c r="AG1662" s="113">
        <f t="shared" si="803"/>
        <v>8</v>
      </c>
      <c r="AH1662" s="113" t="str">
        <f t="shared" si="804"/>
        <v/>
      </c>
      <c r="AI1662" s="113" t="str">
        <f t="shared" si="805"/>
        <v/>
      </c>
      <c r="AJ1662" s="113" t="str">
        <f t="shared" si="806"/>
        <v/>
      </c>
      <c r="AK1662" s="113" t="str">
        <f t="shared" si="807"/>
        <v/>
      </c>
      <c r="AL1662" s="113">
        <f t="shared" si="808"/>
        <v>0</v>
      </c>
      <c r="AM1662" s="113" t="str">
        <f t="shared" si="809"/>
        <v/>
      </c>
      <c r="AN1662" s="113">
        <f t="shared" si="810"/>
        <v>0</v>
      </c>
      <c r="AO1662" s="113">
        <f t="shared" si="811"/>
        <v>0</v>
      </c>
      <c r="AP1662" s="113">
        <f t="shared" si="812"/>
        <v>0</v>
      </c>
      <c r="AQ1662" s="113" t="str">
        <f t="shared" si="813"/>
        <v/>
      </c>
      <c r="AR1662" s="113" t="str">
        <f t="shared" si="814"/>
        <v/>
      </c>
      <c r="AS1662" s="113">
        <f t="shared" si="815"/>
        <v>0</v>
      </c>
      <c r="AT1662" s="113">
        <f t="shared" si="816"/>
        <v>0</v>
      </c>
      <c r="AU1662" s="113">
        <f t="shared" si="817"/>
        <v>0</v>
      </c>
      <c r="AV1662" s="113">
        <f t="shared" si="818"/>
        <v>0</v>
      </c>
      <c r="AX1662" s="68" t="str">
        <f>IF(BC1662="","",IF(BC1662&gt;0,COUNT($AY$2:AY1662),""))</f>
        <v/>
      </c>
      <c r="AY1662" s="113" t="str">
        <f t="shared" si="819"/>
        <v/>
      </c>
      <c r="AZ1662" s="113" t="str">
        <f t="shared" si="820"/>
        <v/>
      </c>
      <c r="BA1662" s="113" t="str">
        <f t="shared" si="821"/>
        <v/>
      </c>
      <c r="BB1662" s="113" t="str">
        <f t="shared" si="822"/>
        <v/>
      </c>
      <c r="BC1662" s="113" t="str">
        <f t="shared" si="823"/>
        <v/>
      </c>
      <c r="BD1662" s="113" t="str">
        <f t="shared" si="824"/>
        <v/>
      </c>
      <c r="BE1662" s="113" t="str">
        <f t="shared" si="825"/>
        <v/>
      </c>
      <c r="BF1662" s="113" t="str">
        <f t="shared" si="826"/>
        <v/>
      </c>
      <c r="BG1662" s="113" t="str">
        <f t="shared" si="827"/>
        <v/>
      </c>
      <c r="BH1662" s="113" t="str">
        <f t="shared" si="828"/>
        <v/>
      </c>
      <c r="BI1662" s="113" t="str">
        <f t="shared" si="829"/>
        <v/>
      </c>
      <c r="BJ1662" s="113" t="str">
        <f t="shared" si="830"/>
        <v/>
      </c>
      <c r="BK1662" s="113" t="str">
        <f t="shared" si="831"/>
        <v/>
      </c>
      <c r="BL1662" s="113" t="str">
        <f t="shared" si="832"/>
        <v/>
      </c>
      <c r="BM1662" s="113" t="str">
        <f t="shared" si="833"/>
        <v/>
      </c>
      <c r="BN1662" s="113" t="str">
        <f t="shared" si="834"/>
        <v/>
      </c>
    </row>
    <row r="1663" spans="1:66">
      <c r="A1663" s="111">
        <f>IF('Data Entry'!$H$4="","",'Data Entry'!$H$4)</f>
        <v>8</v>
      </c>
      <c r="B1663" s="111" t="str">
        <f>IF('Data Entry'!B1668="","",'Data Entry'!B1668)</f>
        <v/>
      </c>
      <c r="C1663" s="111" t="str">
        <f>IF('Data Entry'!C1668="","",'Data Entry'!C1668)</f>
        <v/>
      </c>
      <c r="D1663" s="114" t="str">
        <f>IF('Data Entry'!D1668="","",'Data Entry'!D1668)</f>
        <v/>
      </c>
      <c r="E1663" s="111" t="str">
        <f>IF('Data Entry'!E1668="","",UPPER('Data Entry'!E1668))</f>
        <v/>
      </c>
      <c r="F1663" s="111"/>
      <c r="G1663" s="111" t="str">
        <f>IF('Data Entry'!F1668="","",UPPER('Data Entry'!F1668))</f>
        <v/>
      </c>
      <c r="H1663" s="111"/>
      <c r="I1663" s="111"/>
      <c r="J1663" s="111"/>
      <c r="K1663" s="111" t="str">
        <f>IF('Data Entry'!G1668="","",'Data Entry'!G1668)</f>
        <v/>
      </c>
      <c r="L1663" s="111" t="str">
        <f>IF('Data Entry'!H1668="","",'Data Entry'!H1668)</f>
        <v/>
      </c>
      <c r="M1663" s="111"/>
      <c r="N1663" s="111"/>
      <c r="O1663" s="111"/>
      <c r="P1663" s="111"/>
      <c r="Q1663" s="111"/>
      <c r="R1663" s="111"/>
      <c r="S1663" s="111"/>
      <c r="T1663" s="111"/>
      <c r="U1663" s="111"/>
      <c r="V1663" s="111"/>
      <c r="W1663" s="111"/>
      <c r="X1663" s="111"/>
      <c r="Y1663" s="111"/>
      <c r="Z1663" s="111"/>
      <c r="AA1663" s="111"/>
      <c r="AB1663" s="111"/>
      <c r="AC1663" s="111"/>
      <c r="AD1663" s="111"/>
      <c r="AE1663" s="112"/>
      <c r="AF1663" s="68" t="str">
        <f>IF(AK1663="","",IF(AK1663&gt;0,COUNT($AG$2:AG1663),""))</f>
        <v/>
      </c>
      <c r="AG1663" s="113">
        <f t="shared" si="803"/>
        <v>8</v>
      </c>
      <c r="AH1663" s="113" t="str">
        <f t="shared" si="804"/>
        <v/>
      </c>
      <c r="AI1663" s="113" t="str">
        <f t="shared" si="805"/>
        <v/>
      </c>
      <c r="AJ1663" s="113" t="str">
        <f t="shared" si="806"/>
        <v/>
      </c>
      <c r="AK1663" s="113" t="str">
        <f t="shared" si="807"/>
        <v/>
      </c>
      <c r="AL1663" s="113">
        <f t="shared" si="808"/>
        <v>0</v>
      </c>
      <c r="AM1663" s="113" t="str">
        <f t="shared" si="809"/>
        <v/>
      </c>
      <c r="AN1663" s="113">
        <f t="shared" si="810"/>
        <v>0</v>
      </c>
      <c r="AO1663" s="113">
        <f t="shared" si="811"/>
        <v>0</v>
      </c>
      <c r="AP1663" s="113">
        <f t="shared" si="812"/>
        <v>0</v>
      </c>
      <c r="AQ1663" s="113" t="str">
        <f t="shared" si="813"/>
        <v/>
      </c>
      <c r="AR1663" s="113" t="str">
        <f t="shared" si="814"/>
        <v/>
      </c>
      <c r="AS1663" s="113">
        <f t="shared" si="815"/>
        <v>0</v>
      </c>
      <c r="AT1663" s="113">
        <f t="shared" si="816"/>
        <v>0</v>
      </c>
      <c r="AU1663" s="113">
        <f t="shared" si="817"/>
        <v>0</v>
      </c>
      <c r="AV1663" s="113">
        <f t="shared" si="818"/>
        <v>0</v>
      </c>
      <c r="AX1663" s="68" t="str">
        <f>IF(BC1663="","",IF(BC1663&gt;0,COUNT($AY$2:AY1663),""))</f>
        <v/>
      </c>
      <c r="AY1663" s="113" t="str">
        <f t="shared" si="819"/>
        <v/>
      </c>
      <c r="AZ1663" s="113" t="str">
        <f t="shared" si="820"/>
        <v/>
      </c>
      <c r="BA1663" s="113" t="str">
        <f t="shared" si="821"/>
        <v/>
      </c>
      <c r="BB1663" s="113" t="str">
        <f t="shared" si="822"/>
        <v/>
      </c>
      <c r="BC1663" s="113" t="str">
        <f t="shared" si="823"/>
        <v/>
      </c>
      <c r="BD1663" s="113" t="str">
        <f t="shared" si="824"/>
        <v/>
      </c>
      <c r="BE1663" s="113" t="str">
        <f t="shared" si="825"/>
        <v/>
      </c>
      <c r="BF1663" s="113" t="str">
        <f t="shared" si="826"/>
        <v/>
      </c>
      <c r="BG1663" s="113" t="str">
        <f t="shared" si="827"/>
        <v/>
      </c>
      <c r="BH1663" s="113" t="str">
        <f t="shared" si="828"/>
        <v/>
      </c>
      <c r="BI1663" s="113" t="str">
        <f t="shared" si="829"/>
        <v/>
      </c>
      <c r="BJ1663" s="113" t="str">
        <f t="shared" si="830"/>
        <v/>
      </c>
      <c r="BK1663" s="113" t="str">
        <f t="shared" si="831"/>
        <v/>
      </c>
      <c r="BL1663" s="113" t="str">
        <f t="shared" si="832"/>
        <v/>
      </c>
      <c r="BM1663" s="113" t="str">
        <f t="shared" si="833"/>
        <v/>
      </c>
      <c r="BN1663" s="113" t="str">
        <f t="shared" si="834"/>
        <v/>
      </c>
    </row>
    <row r="1664" spans="1:66">
      <c r="A1664" s="111">
        <f>IF('Data Entry'!$H$4="","",'Data Entry'!$H$4)</f>
        <v>8</v>
      </c>
      <c r="B1664" s="111" t="str">
        <f>IF('Data Entry'!B1669="","",'Data Entry'!B1669)</f>
        <v/>
      </c>
      <c r="C1664" s="111" t="str">
        <f>IF('Data Entry'!C1669="","",'Data Entry'!C1669)</f>
        <v/>
      </c>
      <c r="D1664" s="114" t="str">
        <f>IF('Data Entry'!D1669="","",'Data Entry'!D1669)</f>
        <v/>
      </c>
      <c r="E1664" s="111" t="str">
        <f>IF('Data Entry'!E1669="","",UPPER('Data Entry'!E1669))</f>
        <v/>
      </c>
      <c r="F1664" s="111"/>
      <c r="G1664" s="111" t="str">
        <f>IF('Data Entry'!F1669="","",UPPER('Data Entry'!F1669))</f>
        <v/>
      </c>
      <c r="H1664" s="111"/>
      <c r="I1664" s="111"/>
      <c r="J1664" s="111"/>
      <c r="K1664" s="111" t="str">
        <f>IF('Data Entry'!G1669="","",'Data Entry'!G1669)</f>
        <v/>
      </c>
      <c r="L1664" s="111" t="str">
        <f>IF('Data Entry'!H1669="","",'Data Entry'!H1669)</f>
        <v/>
      </c>
      <c r="M1664" s="111"/>
      <c r="N1664" s="111"/>
      <c r="O1664" s="111"/>
      <c r="P1664" s="111"/>
      <c r="Q1664" s="111"/>
      <c r="R1664" s="111"/>
      <c r="S1664" s="111"/>
      <c r="T1664" s="111"/>
      <c r="U1664" s="111"/>
      <c r="V1664" s="111"/>
      <c r="W1664" s="111"/>
      <c r="X1664" s="111"/>
      <c r="Y1664" s="111"/>
      <c r="Z1664" s="111"/>
      <c r="AA1664" s="111"/>
      <c r="AB1664" s="111"/>
      <c r="AC1664" s="111"/>
      <c r="AD1664" s="111"/>
      <c r="AE1664" s="112"/>
      <c r="AF1664" s="68" t="str">
        <f>IF(AK1664="","",IF(AK1664&gt;0,COUNT($AG$2:AG1664),""))</f>
        <v/>
      </c>
      <c r="AG1664" s="113">
        <f t="shared" si="803"/>
        <v>8</v>
      </c>
      <c r="AH1664" s="113" t="str">
        <f t="shared" si="804"/>
        <v/>
      </c>
      <c r="AI1664" s="113" t="str">
        <f t="shared" si="805"/>
        <v/>
      </c>
      <c r="AJ1664" s="113" t="str">
        <f t="shared" si="806"/>
        <v/>
      </c>
      <c r="AK1664" s="113" t="str">
        <f t="shared" si="807"/>
        <v/>
      </c>
      <c r="AL1664" s="113">
        <f t="shared" si="808"/>
        <v>0</v>
      </c>
      <c r="AM1664" s="113" t="str">
        <f t="shared" si="809"/>
        <v/>
      </c>
      <c r="AN1664" s="113">
        <f t="shared" si="810"/>
        <v>0</v>
      </c>
      <c r="AO1664" s="113">
        <f t="shared" si="811"/>
        <v>0</v>
      </c>
      <c r="AP1664" s="113">
        <f t="shared" si="812"/>
        <v>0</v>
      </c>
      <c r="AQ1664" s="113" t="str">
        <f t="shared" si="813"/>
        <v/>
      </c>
      <c r="AR1664" s="113" t="str">
        <f t="shared" si="814"/>
        <v/>
      </c>
      <c r="AS1664" s="113">
        <f t="shared" si="815"/>
        <v>0</v>
      </c>
      <c r="AT1664" s="113">
        <f t="shared" si="816"/>
        <v>0</v>
      </c>
      <c r="AU1664" s="113">
        <f t="shared" si="817"/>
        <v>0</v>
      </c>
      <c r="AV1664" s="113">
        <f t="shared" si="818"/>
        <v>0</v>
      </c>
      <c r="AX1664" s="68" t="str">
        <f>IF(BC1664="","",IF(BC1664&gt;0,COUNT($AY$2:AY1664),""))</f>
        <v/>
      </c>
      <c r="AY1664" s="113" t="str">
        <f t="shared" si="819"/>
        <v/>
      </c>
      <c r="AZ1664" s="113" t="str">
        <f t="shared" si="820"/>
        <v/>
      </c>
      <c r="BA1664" s="113" t="str">
        <f t="shared" si="821"/>
        <v/>
      </c>
      <c r="BB1664" s="113" t="str">
        <f t="shared" si="822"/>
        <v/>
      </c>
      <c r="BC1664" s="113" t="str">
        <f t="shared" si="823"/>
        <v/>
      </c>
      <c r="BD1664" s="113" t="str">
        <f t="shared" si="824"/>
        <v/>
      </c>
      <c r="BE1664" s="113" t="str">
        <f t="shared" si="825"/>
        <v/>
      </c>
      <c r="BF1664" s="113" t="str">
        <f t="shared" si="826"/>
        <v/>
      </c>
      <c r="BG1664" s="113" t="str">
        <f t="shared" si="827"/>
        <v/>
      </c>
      <c r="BH1664" s="113" t="str">
        <f t="shared" si="828"/>
        <v/>
      </c>
      <c r="BI1664" s="113" t="str">
        <f t="shared" si="829"/>
        <v/>
      </c>
      <c r="BJ1664" s="113" t="str">
        <f t="shared" si="830"/>
        <v/>
      </c>
      <c r="BK1664" s="113" t="str">
        <f t="shared" si="831"/>
        <v/>
      </c>
      <c r="BL1664" s="113" t="str">
        <f t="shared" si="832"/>
        <v/>
      </c>
      <c r="BM1664" s="113" t="str">
        <f t="shared" si="833"/>
        <v/>
      </c>
      <c r="BN1664" s="113" t="str">
        <f t="shared" si="834"/>
        <v/>
      </c>
    </row>
    <row r="1665" spans="1:66">
      <c r="A1665" s="111">
        <f>IF('Data Entry'!$H$4="","",'Data Entry'!$H$4)</f>
        <v>8</v>
      </c>
      <c r="B1665" s="111" t="str">
        <f>IF('Data Entry'!B1670="","",'Data Entry'!B1670)</f>
        <v/>
      </c>
      <c r="C1665" s="111" t="str">
        <f>IF('Data Entry'!C1670="","",'Data Entry'!C1670)</f>
        <v/>
      </c>
      <c r="D1665" s="114" t="str">
        <f>IF('Data Entry'!D1670="","",'Data Entry'!D1670)</f>
        <v/>
      </c>
      <c r="E1665" s="111" t="str">
        <f>IF('Data Entry'!E1670="","",UPPER('Data Entry'!E1670))</f>
        <v/>
      </c>
      <c r="F1665" s="111"/>
      <c r="G1665" s="111" t="str">
        <f>IF('Data Entry'!F1670="","",UPPER('Data Entry'!F1670))</f>
        <v/>
      </c>
      <c r="H1665" s="111"/>
      <c r="I1665" s="111"/>
      <c r="J1665" s="111"/>
      <c r="K1665" s="111" t="str">
        <f>IF('Data Entry'!G1670="","",'Data Entry'!G1670)</f>
        <v/>
      </c>
      <c r="L1665" s="111" t="str">
        <f>IF('Data Entry'!H1670="","",'Data Entry'!H1670)</f>
        <v/>
      </c>
      <c r="M1665" s="111"/>
      <c r="N1665" s="111"/>
      <c r="O1665" s="111"/>
      <c r="P1665" s="111"/>
      <c r="Q1665" s="111"/>
      <c r="R1665" s="111"/>
      <c r="S1665" s="111"/>
      <c r="T1665" s="111"/>
      <c r="U1665" s="111"/>
      <c r="V1665" s="111"/>
      <c r="W1665" s="111"/>
      <c r="X1665" s="111"/>
      <c r="Y1665" s="111"/>
      <c r="Z1665" s="111"/>
      <c r="AA1665" s="111"/>
      <c r="AB1665" s="111"/>
      <c r="AC1665" s="111"/>
      <c r="AD1665" s="111"/>
      <c r="AE1665" s="112"/>
      <c r="AF1665" s="68" t="str">
        <f>IF(AK1665="","",IF(AK1665&gt;0,COUNT($AG$2:AG1665),""))</f>
        <v/>
      </c>
      <c r="AG1665" s="113">
        <f t="shared" si="803"/>
        <v>8</v>
      </c>
      <c r="AH1665" s="113" t="str">
        <f t="shared" si="804"/>
        <v/>
      </c>
      <c r="AI1665" s="113" t="str">
        <f t="shared" si="805"/>
        <v/>
      </c>
      <c r="AJ1665" s="113" t="str">
        <f t="shared" si="806"/>
        <v/>
      </c>
      <c r="AK1665" s="113" t="str">
        <f t="shared" si="807"/>
        <v/>
      </c>
      <c r="AL1665" s="113">
        <f t="shared" si="808"/>
        <v>0</v>
      </c>
      <c r="AM1665" s="113" t="str">
        <f t="shared" si="809"/>
        <v/>
      </c>
      <c r="AN1665" s="113">
        <f t="shared" si="810"/>
        <v>0</v>
      </c>
      <c r="AO1665" s="113">
        <f t="shared" si="811"/>
        <v>0</v>
      </c>
      <c r="AP1665" s="113">
        <f t="shared" si="812"/>
        <v>0</v>
      </c>
      <c r="AQ1665" s="113" t="str">
        <f t="shared" si="813"/>
        <v/>
      </c>
      <c r="AR1665" s="113" t="str">
        <f t="shared" si="814"/>
        <v/>
      </c>
      <c r="AS1665" s="113">
        <f t="shared" si="815"/>
        <v>0</v>
      </c>
      <c r="AT1665" s="113">
        <f t="shared" si="816"/>
        <v>0</v>
      </c>
      <c r="AU1665" s="113">
        <f t="shared" si="817"/>
        <v>0</v>
      </c>
      <c r="AV1665" s="113">
        <f t="shared" si="818"/>
        <v>0</v>
      </c>
      <c r="AX1665" s="68" t="str">
        <f>IF(BC1665="","",IF(BC1665&gt;0,COUNT($AY$2:AY1665),""))</f>
        <v/>
      </c>
      <c r="AY1665" s="113" t="str">
        <f t="shared" si="819"/>
        <v/>
      </c>
      <c r="AZ1665" s="113" t="str">
        <f t="shared" si="820"/>
        <v/>
      </c>
      <c r="BA1665" s="113" t="str">
        <f t="shared" si="821"/>
        <v/>
      </c>
      <c r="BB1665" s="113" t="str">
        <f t="shared" si="822"/>
        <v/>
      </c>
      <c r="BC1665" s="113" t="str">
        <f t="shared" si="823"/>
        <v/>
      </c>
      <c r="BD1665" s="113" t="str">
        <f t="shared" si="824"/>
        <v/>
      </c>
      <c r="BE1665" s="113" t="str">
        <f t="shared" si="825"/>
        <v/>
      </c>
      <c r="BF1665" s="113" t="str">
        <f t="shared" si="826"/>
        <v/>
      </c>
      <c r="BG1665" s="113" t="str">
        <f t="shared" si="827"/>
        <v/>
      </c>
      <c r="BH1665" s="113" t="str">
        <f t="shared" si="828"/>
        <v/>
      </c>
      <c r="BI1665" s="113" t="str">
        <f t="shared" si="829"/>
        <v/>
      </c>
      <c r="BJ1665" s="113" t="str">
        <f t="shared" si="830"/>
        <v/>
      </c>
      <c r="BK1665" s="113" t="str">
        <f t="shared" si="831"/>
        <v/>
      </c>
      <c r="BL1665" s="113" t="str">
        <f t="shared" si="832"/>
        <v/>
      </c>
      <c r="BM1665" s="113" t="str">
        <f t="shared" si="833"/>
        <v/>
      </c>
      <c r="BN1665" s="113" t="str">
        <f t="shared" si="834"/>
        <v/>
      </c>
    </row>
    <row r="1666" spans="1:66">
      <c r="A1666" s="111">
        <f>IF('Data Entry'!$H$4="","",'Data Entry'!$H$4)</f>
        <v>8</v>
      </c>
      <c r="B1666" s="111" t="str">
        <f>IF('Data Entry'!B1671="","",'Data Entry'!B1671)</f>
        <v/>
      </c>
      <c r="C1666" s="111" t="str">
        <f>IF('Data Entry'!C1671="","",'Data Entry'!C1671)</f>
        <v/>
      </c>
      <c r="D1666" s="114" t="str">
        <f>IF('Data Entry'!D1671="","",'Data Entry'!D1671)</f>
        <v/>
      </c>
      <c r="E1666" s="111" t="str">
        <f>IF('Data Entry'!E1671="","",UPPER('Data Entry'!E1671))</f>
        <v/>
      </c>
      <c r="F1666" s="111"/>
      <c r="G1666" s="111" t="str">
        <f>IF('Data Entry'!F1671="","",UPPER('Data Entry'!F1671))</f>
        <v/>
      </c>
      <c r="H1666" s="111"/>
      <c r="I1666" s="111"/>
      <c r="J1666" s="111"/>
      <c r="K1666" s="111" t="str">
        <f>IF('Data Entry'!G1671="","",'Data Entry'!G1671)</f>
        <v/>
      </c>
      <c r="L1666" s="111" t="str">
        <f>IF('Data Entry'!H1671="","",'Data Entry'!H1671)</f>
        <v/>
      </c>
      <c r="M1666" s="111"/>
      <c r="N1666" s="111"/>
      <c r="O1666" s="111"/>
      <c r="P1666" s="111"/>
      <c r="Q1666" s="111"/>
      <c r="R1666" s="111"/>
      <c r="S1666" s="111"/>
      <c r="T1666" s="111"/>
      <c r="U1666" s="111"/>
      <c r="V1666" s="111"/>
      <c r="W1666" s="111"/>
      <c r="X1666" s="111"/>
      <c r="Y1666" s="111"/>
      <c r="Z1666" s="111"/>
      <c r="AA1666" s="111"/>
      <c r="AB1666" s="111"/>
      <c r="AC1666" s="111"/>
      <c r="AD1666" s="111"/>
      <c r="AE1666" s="112"/>
      <c r="AF1666" s="68" t="str">
        <f>IF(AK1666="","",IF(AK1666&gt;0,COUNT($AG$2:AG1666),""))</f>
        <v/>
      </c>
      <c r="AG1666" s="113">
        <f t="shared" si="803"/>
        <v>8</v>
      </c>
      <c r="AH1666" s="113" t="str">
        <f t="shared" si="804"/>
        <v/>
      </c>
      <c r="AI1666" s="113" t="str">
        <f t="shared" si="805"/>
        <v/>
      </c>
      <c r="AJ1666" s="113" t="str">
        <f t="shared" si="806"/>
        <v/>
      </c>
      <c r="AK1666" s="113" t="str">
        <f t="shared" si="807"/>
        <v/>
      </c>
      <c r="AL1666" s="113">
        <f t="shared" si="808"/>
        <v>0</v>
      </c>
      <c r="AM1666" s="113" t="str">
        <f t="shared" si="809"/>
        <v/>
      </c>
      <c r="AN1666" s="113">
        <f t="shared" si="810"/>
        <v>0</v>
      </c>
      <c r="AO1666" s="113">
        <f t="shared" si="811"/>
        <v>0</v>
      </c>
      <c r="AP1666" s="113">
        <f t="shared" si="812"/>
        <v>0</v>
      </c>
      <c r="AQ1666" s="113" t="str">
        <f t="shared" si="813"/>
        <v/>
      </c>
      <c r="AR1666" s="113" t="str">
        <f t="shared" si="814"/>
        <v/>
      </c>
      <c r="AS1666" s="113">
        <f t="shared" si="815"/>
        <v>0</v>
      </c>
      <c r="AT1666" s="113">
        <f t="shared" si="816"/>
        <v>0</v>
      </c>
      <c r="AU1666" s="113">
        <f t="shared" si="817"/>
        <v>0</v>
      </c>
      <c r="AV1666" s="113">
        <f t="shared" si="818"/>
        <v>0</v>
      </c>
      <c r="AX1666" s="68" t="str">
        <f>IF(BC1666="","",IF(BC1666&gt;0,COUNT($AY$2:AY1666),""))</f>
        <v/>
      </c>
      <c r="AY1666" s="113" t="str">
        <f t="shared" si="819"/>
        <v/>
      </c>
      <c r="AZ1666" s="113" t="str">
        <f t="shared" si="820"/>
        <v/>
      </c>
      <c r="BA1666" s="113" t="str">
        <f t="shared" si="821"/>
        <v/>
      </c>
      <c r="BB1666" s="113" t="str">
        <f t="shared" si="822"/>
        <v/>
      </c>
      <c r="BC1666" s="113" t="str">
        <f t="shared" si="823"/>
        <v/>
      </c>
      <c r="BD1666" s="113" t="str">
        <f t="shared" si="824"/>
        <v/>
      </c>
      <c r="BE1666" s="113" t="str">
        <f t="shared" si="825"/>
        <v/>
      </c>
      <c r="BF1666" s="113" t="str">
        <f t="shared" si="826"/>
        <v/>
      </c>
      <c r="BG1666" s="113" t="str">
        <f t="shared" si="827"/>
        <v/>
      </c>
      <c r="BH1666" s="113" t="str">
        <f t="shared" si="828"/>
        <v/>
      </c>
      <c r="BI1666" s="113" t="str">
        <f t="shared" si="829"/>
        <v/>
      </c>
      <c r="BJ1666" s="113" t="str">
        <f t="shared" si="830"/>
        <v/>
      </c>
      <c r="BK1666" s="113" t="str">
        <f t="shared" si="831"/>
        <v/>
      </c>
      <c r="BL1666" s="113" t="str">
        <f t="shared" si="832"/>
        <v/>
      </c>
      <c r="BM1666" s="113" t="str">
        <f t="shared" si="833"/>
        <v/>
      </c>
      <c r="BN1666" s="113" t="str">
        <f t="shared" si="834"/>
        <v/>
      </c>
    </row>
    <row r="1667" spans="1:66">
      <c r="A1667" s="111">
        <f>IF('Data Entry'!$H$4="","",'Data Entry'!$H$4)</f>
        <v>8</v>
      </c>
      <c r="B1667" s="111" t="str">
        <f>IF('Data Entry'!B1672="","",'Data Entry'!B1672)</f>
        <v/>
      </c>
      <c r="C1667" s="111" t="str">
        <f>IF('Data Entry'!C1672="","",'Data Entry'!C1672)</f>
        <v/>
      </c>
      <c r="D1667" s="114" t="str">
        <f>IF('Data Entry'!D1672="","",'Data Entry'!D1672)</f>
        <v/>
      </c>
      <c r="E1667" s="111" t="str">
        <f>IF('Data Entry'!E1672="","",UPPER('Data Entry'!E1672))</f>
        <v/>
      </c>
      <c r="F1667" s="111"/>
      <c r="G1667" s="111" t="str">
        <f>IF('Data Entry'!F1672="","",UPPER('Data Entry'!F1672))</f>
        <v/>
      </c>
      <c r="H1667" s="111"/>
      <c r="I1667" s="111"/>
      <c r="J1667" s="111"/>
      <c r="K1667" s="111" t="str">
        <f>IF('Data Entry'!G1672="","",'Data Entry'!G1672)</f>
        <v/>
      </c>
      <c r="L1667" s="111" t="str">
        <f>IF('Data Entry'!H1672="","",'Data Entry'!H1672)</f>
        <v/>
      </c>
      <c r="M1667" s="111"/>
      <c r="N1667" s="111"/>
      <c r="O1667" s="111"/>
      <c r="P1667" s="111"/>
      <c r="Q1667" s="111"/>
      <c r="R1667" s="111"/>
      <c r="S1667" s="111"/>
      <c r="T1667" s="111"/>
      <c r="U1667" s="111"/>
      <c r="V1667" s="111"/>
      <c r="W1667" s="111"/>
      <c r="X1667" s="111"/>
      <c r="Y1667" s="111"/>
      <c r="Z1667" s="111"/>
      <c r="AA1667" s="111"/>
      <c r="AB1667" s="111"/>
      <c r="AC1667" s="111"/>
      <c r="AD1667" s="111"/>
      <c r="AE1667" s="112"/>
      <c r="AF1667" s="68" t="str">
        <f>IF(AK1667="","",IF(AK1667&gt;0,COUNT($AG$2:AG1667),""))</f>
        <v/>
      </c>
      <c r="AG1667" s="113">
        <f t="shared" ref="AG1667:AG1730" si="835">IF(AND($AJ$1=8,$A1667=8),A1667,"")</f>
        <v>8</v>
      </c>
      <c r="AH1667" s="113" t="str">
        <f t="shared" ref="AH1667:AH1730" si="836">IF(AND($AJ$1=8,$A1667=8),B1667,"")</f>
        <v/>
      </c>
      <c r="AI1667" s="113" t="str">
        <f t="shared" ref="AI1667:AI1730" si="837">IF(AND($AJ$1=8,$A1667=8),C1667,"")</f>
        <v/>
      </c>
      <c r="AJ1667" s="113" t="str">
        <f t="shared" ref="AJ1667:AJ1730" si="838">IF(AND($AJ$1=8,$A1667=8),D1667,"")</f>
        <v/>
      </c>
      <c r="AK1667" s="113" t="str">
        <f t="shared" ref="AK1667:AK1730" si="839">IF(AND($AJ$1=8,$A1667=8),E1667,"")</f>
        <v/>
      </c>
      <c r="AL1667" s="113">
        <f t="shared" ref="AL1667:AL1730" si="840">IF(AND($AJ$1=8,$A1667=8),F1667,"")</f>
        <v>0</v>
      </c>
      <c r="AM1667" s="113" t="str">
        <f t="shared" ref="AM1667:AM1730" si="841">IF(AND($AJ$1=8,$A1667=8),G1667,"")</f>
        <v/>
      </c>
      <c r="AN1667" s="113">
        <f t="shared" ref="AN1667:AN1730" si="842">IF(AND($AJ$1=8,$A1667=8),H1667,"")</f>
        <v>0</v>
      </c>
      <c r="AO1667" s="113">
        <f t="shared" ref="AO1667:AO1730" si="843">IF(AND($AJ$1=8,$A1667=8),I1667,"")</f>
        <v>0</v>
      </c>
      <c r="AP1667" s="113">
        <f t="shared" ref="AP1667:AP1730" si="844">IF(AND($AJ$1=8,$A1667=8),J1667,"")</f>
        <v>0</v>
      </c>
      <c r="AQ1667" s="113" t="str">
        <f t="shared" ref="AQ1667:AQ1730" si="845">IF(AND($AJ$1=8,$A1667=8),K1667,"")</f>
        <v/>
      </c>
      <c r="AR1667" s="113" t="str">
        <f t="shared" ref="AR1667:AR1730" si="846">IF(AND($AJ$1=8,$A1667=8),L1667,"")</f>
        <v/>
      </c>
      <c r="AS1667" s="113">
        <f t="shared" ref="AS1667:AS1730" si="847">IF(AND($AJ$1=8,$A1667=8),M1667,"")</f>
        <v>0</v>
      </c>
      <c r="AT1667" s="113">
        <f t="shared" ref="AT1667:AT1730" si="848">IF(AND($AJ$1=8,$A1667=8),N1667,"")</f>
        <v>0</v>
      </c>
      <c r="AU1667" s="113">
        <f t="shared" ref="AU1667:AU1730" si="849">IF(AND($AJ$1=8,$A1667=8),O1667,"")</f>
        <v>0</v>
      </c>
      <c r="AV1667" s="113">
        <f t="shared" ref="AV1667:AV1730" si="850">IF(AND($AJ$1=8,$A1667=8),P1667,"")</f>
        <v>0</v>
      </c>
      <c r="AX1667" s="68" t="str">
        <f>IF(BC1667="","",IF(BC1667&gt;0,COUNT($AY$2:AY1667),""))</f>
        <v/>
      </c>
      <c r="AY1667" s="113" t="str">
        <f t="shared" ref="AY1667:AY1730" si="851">IF(AND($BB$1=8,$A1667=8,$BC$1=B1667),A1667,"")</f>
        <v/>
      </c>
      <c r="AZ1667" s="113" t="str">
        <f t="shared" ref="AZ1667:AZ1730" si="852">IF(AND($BB$1=8,$A1667=8,$BC$1=$B1667),B1667,"")</f>
        <v/>
      </c>
      <c r="BA1667" s="113" t="str">
        <f t="shared" ref="BA1667:BA1730" si="853">IF(AND($BB$1=8,$A1667=8,$BC$1=$B1667),C1667,"")</f>
        <v/>
      </c>
      <c r="BB1667" s="113" t="str">
        <f t="shared" ref="BB1667:BB1730" si="854">IF(AND($BB$1=8,$A1667=8,$BC$1=$B1667),D1667,"")</f>
        <v/>
      </c>
      <c r="BC1667" s="113" t="str">
        <f t="shared" ref="BC1667:BC1730" si="855">IF(AND($BB$1=8,$A1667=8,$BC$1=$B1667),E1667,"")</f>
        <v/>
      </c>
      <c r="BD1667" s="113" t="str">
        <f t="shared" ref="BD1667:BD1730" si="856">IF(AND($BB$1=8,$A1667=8,$BC$1=$B1667),F1667,"")</f>
        <v/>
      </c>
      <c r="BE1667" s="113" t="str">
        <f t="shared" ref="BE1667:BE1730" si="857">IF(AND($BB$1=8,$A1667=8,$BC$1=$B1667),G1667,"")</f>
        <v/>
      </c>
      <c r="BF1667" s="113" t="str">
        <f t="shared" ref="BF1667:BF1730" si="858">IF(AND($BB$1=8,$A1667=8,$BC$1=$B1667),H1667,"")</f>
        <v/>
      </c>
      <c r="BG1667" s="113" t="str">
        <f t="shared" ref="BG1667:BG1730" si="859">IF(AND($BB$1=8,$A1667=8,$BC$1=$B1667),I1667,"")</f>
        <v/>
      </c>
      <c r="BH1667" s="113" t="str">
        <f t="shared" ref="BH1667:BH1730" si="860">IF(AND($BB$1=8,$A1667=8,$BC$1=$B1667),J1667,"")</f>
        <v/>
      </c>
      <c r="BI1667" s="113" t="str">
        <f t="shared" ref="BI1667:BI1730" si="861">IF(AND($BB$1=8,$A1667=8,$BC$1=$B1667),K1667,"")</f>
        <v/>
      </c>
      <c r="BJ1667" s="113" t="str">
        <f t="shared" ref="BJ1667:BJ1730" si="862">IF(AND($BB$1=8,$A1667=8,$BC$1=$B1667),L1667,"")</f>
        <v/>
      </c>
      <c r="BK1667" s="113" t="str">
        <f t="shared" ref="BK1667:BK1730" si="863">IF(AND($BB$1=8,$A1667=8,$BC$1=$B1667),M1667,"")</f>
        <v/>
      </c>
      <c r="BL1667" s="113" t="str">
        <f t="shared" ref="BL1667:BL1730" si="864">IF(AND($BB$1=8,$A1667=8,$BC$1=$B1667),N1667,"")</f>
        <v/>
      </c>
      <c r="BM1667" s="113" t="str">
        <f t="shared" ref="BM1667:BM1730" si="865">IF(AND($BB$1=8,$A1667=8,$BC$1=$B1667),O1667,"")</f>
        <v/>
      </c>
      <c r="BN1667" s="113" t="str">
        <f t="shared" ref="BN1667:BN1730" si="866">IF(AND($BB$1=8,$A1667=8,$BC$1=$B1667),P1667,"")</f>
        <v/>
      </c>
    </row>
    <row r="1668" spans="1:66">
      <c r="A1668" s="111">
        <f>IF('Data Entry'!$H$4="","",'Data Entry'!$H$4)</f>
        <v>8</v>
      </c>
      <c r="B1668" s="111" t="str">
        <f>IF('Data Entry'!B1673="","",'Data Entry'!B1673)</f>
        <v/>
      </c>
      <c r="C1668" s="111" t="str">
        <f>IF('Data Entry'!C1673="","",'Data Entry'!C1673)</f>
        <v/>
      </c>
      <c r="D1668" s="114" t="str">
        <f>IF('Data Entry'!D1673="","",'Data Entry'!D1673)</f>
        <v/>
      </c>
      <c r="E1668" s="111" t="str">
        <f>IF('Data Entry'!E1673="","",UPPER('Data Entry'!E1673))</f>
        <v/>
      </c>
      <c r="F1668" s="111"/>
      <c r="G1668" s="111" t="str">
        <f>IF('Data Entry'!F1673="","",UPPER('Data Entry'!F1673))</f>
        <v/>
      </c>
      <c r="H1668" s="111"/>
      <c r="I1668" s="111"/>
      <c r="J1668" s="111"/>
      <c r="K1668" s="111" t="str">
        <f>IF('Data Entry'!G1673="","",'Data Entry'!G1673)</f>
        <v/>
      </c>
      <c r="L1668" s="111" t="str">
        <f>IF('Data Entry'!H1673="","",'Data Entry'!H1673)</f>
        <v/>
      </c>
      <c r="M1668" s="111"/>
      <c r="N1668" s="111"/>
      <c r="O1668" s="111"/>
      <c r="P1668" s="111"/>
      <c r="Q1668" s="111"/>
      <c r="R1668" s="111"/>
      <c r="S1668" s="111"/>
      <c r="T1668" s="111"/>
      <c r="U1668" s="111"/>
      <c r="V1668" s="111"/>
      <c r="W1668" s="111"/>
      <c r="X1668" s="111"/>
      <c r="Y1668" s="111"/>
      <c r="Z1668" s="111"/>
      <c r="AA1668" s="111"/>
      <c r="AB1668" s="111"/>
      <c r="AC1668" s="111"/>
      <c r="AD1668" s="111"/>
      <c r="AE1668" s="112"/>
      <c r="AF1668" s="68" t="str">
        <f>IF(AK1668="","",IF(AK1668&gt;0,COUNT($AG$2:AG1668),""))</f>
        <v/>
      </c>
      <c r="AG1668" s="113">
        <f t="shared" si="835"/>
        <v>8</v>
      </c>
      <c r="AH1668" s="113" t="str">
        <f t="shared" si="836"/>
        <v/>
      </c>
      <c r="AI1668" s="113" t="str">
        <f t="shared" si="837"/>
        <v/>
      </c>
      <c r="AJ1668" s="113" t="str">
        <f t="shared" si="838"/>
        <v/>
      </c>
      <c r="AK1668" s="113" t="str">
        <f t="shared" si="839"/>
        <v/>
      </c>
      <c r="AL1668" s="113">
        <f t="shared" si="840"/>
        <v>0</v>
      </c>
      <c r="AM1668" s="113" t="str">
        <f t="shared" si="841"/>
        <v/>
      </c>
      <c r="AN1668" s="113">
        <f t="shared" si="842"/>
        <v>0</v>
      </c>
      <c r="AO1668" s="113">
        <f t="shared" si="843"/>
        <v>0</v>
      </c>
      <c r="AP1668" s="113">
        <f t="shared" si="844"/>
        <v>0</v>
      </c>
      <c r="AQ1668" s="113" t="str">
        <f t="shared" si="845"/>
        <v/>
      </c>
      <c r="AR1668" s="113" t="str">
        <f t="shared" si="846"/>
        <v/>
      </c>
      <c r="AS1668" s="113">
        <f t="shared" si="847"/>
        <v>0</v>
      </c>
      <c r="AT1668" s="113">
        <f t="shared" si="848"/>
        <v>0</v>
      </c>
      <c r="AU1668" s="113">
        <f t="shared" si="849"/>
        <v>0</v>
      </c>
      <c r="AV1668" s="113">
        <f t="shared" si="850"/>
        <v>0</v>
      </c>
      <c r="AX1668" s="68" t="str">
        <f>IF(BC1668="","",IF(BC1668&gt;0,COUNT($AY$2:AY1668),""))</f>
        <v/>
      </c>
      <c r="AY1668" s="113" t="str">
        <f t="shared" si="851"/>
        <v/>
      </c>
      <c r="AZ1668" s="113" t="str">
        <f t="shared" si="852"/>
        <v/>
      </c>
      <c r="BA1668" s="113" t="str">
        <f t="shared" si="853"/>
        <v/>
      </c>
      <c r="BB1668" s="113" t="str">
        <f t="shared" si="854"/>
        <v/>
      </c>
      <c r="BC1668" s="113" t="str">
        <f t="shared" si="855"/>
        <v/>
      </c>
      <c r="BD1668" s="113" t="str">
        <f t="shared" si="856"/>
        <v/>
      </c>
      <c r="BE1668" s="113" t="str">
        <f t="shared" si="857"/>
        <v/>
      </c>
      <c r="BF1668" s="113" t="str">
        <f t="shared" si="858"/>
        <v/>
      </c>
      <c r="BG1668" s="113" t="str">
        <f t="shared" si="859"/>
        <v/>
      </c>
      <c r="BH1668" s="113" t="str">
        <f t="shared" si="860"/>
        <v/>
      </c>
      <c r="BI1668" s="113" t="str">
        <f t="shared" si="861"/>
        <v/>
      </c>
      <c r="BJ1668" s="113" t="str">
        <f t="shared" si="862"/>
        <v/>
      </c>
      <c r="BK1668" s="113" t="str">
        <f t="shared" si="863"/>
        <v/>
      </c>
      <c r="BL1668" s="113" t="str">
        <f t="shared" si="864"/>
        <v/>
      </c>
      <c r="BM1668" s="113" t="str">
        <f t="shared" si="865"/>
        <v/>
      </c>
      <c r="BN1668" s="113" t="str">
        <f t="shared" si="866"/>
        <v/>
      </c>
    </row>
    <row r="1669" spans="1:66">
      <c r="A1669" s="111">
        <f>IF('Data Entry'!$H$4="","",'Data Entry'!$H$4)</f>
        <v>8</v>
      </c>
      <c r="B1669" s="111" t="str">
        <f>IF('Data Entry'!B1674="","",'Data Entry'!B1674)</f>
        <v/>
      </c>
      <c r="C1669" s="111" t="str">
        <f>IF('Data Entry'!C1674="","",'Data Entry'!C1674)</f>
        <v/>
      </c>
      <c r="D1669" s="114" t="str">
        <f>IF('Data Entry'!D1674="","",'Data Entry'!D1674)</f>
        <v/>
      </c>
      <c r="E1669" s="111" t="str">
        <f>IF('Data Entry'!E1674="","",UPPER('Data Entry'!E1674))</f>
        <v/>
      </c>
      <c r="F1669" s="111"/>
      <c r="G1669" s="111" t="str">
        <f>IF('Data Entry'!F1674="","",UPPER('Data Entry'!F1674))</f>
        <v/>
      </c>
      <c r="H1669" s="111"/>
      <c r="I1669" s="111"/>
      <c r="J1669" s="111"/>
      <c r="K1669" s="111" t="str">
        <f>IF('Data Entry'!G1674="","",'Data Entry'!G1674)</f>
        <v/>
      </c>
      <c r="L1669" s="111" t="str">
        <f>IF('Data Entry'!H1674="","",'Data Entry'!H1674)</f>
        <v/>
      </c>
      <c r="M1669" s="111"/>
      <c r="N1669" s="111"/>
      <c r="O1669" s="111"/>
      <c r="P1669" s="111"/>
      <c r="Q1669" s="111"/>
      <c r="R1669" s="111"/>
      <c r="S1669" s="111"/>
      <c r="T1669" s="111"/>
      <c r="U1669" s="111"/>
      <c r="V1669" s="111"/>
      <c r="W1669" s="111"/>
      <c r="X1669" s="111"/>
      <c r="Y1669" s="111"/>
      <c r="Z1669" s="111"/>
      <c r="AA1669" s="111"/>
      <c r="AB1669" s="111"/>
      <c r="AC1669" s="111"/>
      <c r="AD1669" s="111"/>
      <c r="AE1669" s="112"/>
      <c r="AF1669" s="68" t="str">
        <f>IF(AK1669="","",IF(AK1669&gt;0,COUNT($AG$2:AG1669),""))</f>
        <v/>
      </c>
      <c r="AG1669" s="113">
        <f t="shared" si="835"/>
        <v>8</v>
      </c>
      <c r="AH1669" s="113" t="str">
        <f t="shared" si="836"/>
        <v/>
      </c>
      <c r="AI1669" s="113" t="str">
        <f t="shared" si="837"/>
        <v/>
      </c>
      <c r="AJ1669" s="113" t="str">
        <f t="shared" si="838"/>
        <v/>
      </c>
      <c r="AK1669" s="113" t="str">
        <f t="shared" si="839"/>
        <v/>
      </c>
      <c r="AL1669" s="113">
        <f t="shared" si="840"/>
        <v>0</v>
      </c>
      <c r="AM1669" s="113" t="str">
        <f t="shared" si="841"/>
        <v/>
      </c>
      <c r="AN1669" s="113">
        <f t="shared" si="842"/>
        <v>0</v>
      </c>
      <c r="AO1669" s="113">
        <f t="shared" si="843"/>
        <v>0</v>
      </c>
      <c r="AP1669" s="113">
        <f t="shared" si="844"/>
        <v>0</v>
      </c>
      <c r="AQ1669" s="113" t="str">
        <f t="shared" si="845"/>
        <v/>
      </c>
      <c r="AR1669" s="113" t="str">
        <f t="shared" si="846"/>
        <v/>
      </c>
      <c r="AS1669" s="113">
        <f t="shared" si="847"/>
        <v>0</v>
      </c>
      <c r="AT1669" s="113">
        <f t="shared" si="848"/>
        <v>0</v>
      </c>
      <c r="AU1669" s="113">
        <f t="shared" si="849"/>
        <v>0</v>
      </c>
      <c r="AV1669" s="113">
        <f t="shared" si="850"/>
        <v>0</v>
      </c>
      <c r="AX1669" s="68" t="str">
        <f>IF(BC1669="","",IF(BC1669&gt;0,COUNT($AY$2:AY1669),""))</f>
        <v/>
      </c>
      <c r="AY1669" s="113" t="str">
        <f t="shared" si="851"/>
        <v/>
      </c>
      <c r="AZ1669" s="113" t="str">
        <f t="shared" si="852"/>
        <v/>
      </c>
      <c r="BA1669" s="113" t="str">
        <f t="shared" si="853"/>
        <v/>
      </c>
      <c r="BB1669" s="113" t="str">
        <f t="shared" si="854"/>
        <v/>
      </c>
      <c r="BC1669" s="113" t="str">
        <f t="shared" si="855"/>
        <v/>
      </c>
      <c r="BD1669" s="113" t="str">
        <f t="shared" si="856"/>
        <v/>
      </c>
      <c r="BE1669" s="113" t="str">
        <f t="shared" si="857"/>
        <v/>
      </c>
      <c r="BF1669" s="113" t="str">
        <f t="shared" si="858"/>
        <v/>
      </c>
      <c r="BG1669" s="113" t="str">
        <f t="shared" si="859"/>
        <v/>
      </c>
      <c r="BH1669" s="113" t="str">
        <f t="shared" si="860"/>
        <v/>
      </c>
      <c r="BI1669" s="113" t="str">
        <f t="shared" si="861"/>
        <v/>
      </c>
      <c r="BJ1669" s="113" t="str">
        <f t="shared" si="862"/>
        <v/>
      </c>
      <c r="BK1669" s="113" t="str">
        <f t="shared" si="863"/>
        <v/>
      </c>
      <c r="BL1669" s="113" t="str">
        <f t="shared" si="864"/>
        <v/>
      </c>
      <c r="BM1669" s="113" t="str">
        <f t="shared" si="865"/>
        <v/>
      </c>
      <c r="BN1669" s="113" t="str">
        <f t="shared" si="866"/>
        <v/>
      </c>
    </row>
    <row r="1670" spans="1:66">
      <c r="A1670" s="111">
        <f>IF('Data Entry'!$H$4="","",'Data Entry'!$H$4)</f>
        <v>8</v>
      </c>
      <c r="B1670" s="111" t="str">
        <f>IF('Data Entry'!B1675="","",'Data Entry'!B1675)</f>
        <v/>
      </c>
      <c r="C1670" s="111" t="str">
        <f>IF('Data Entry'!C1675="","",'Data Entry'!C1675)</f>
        <v/>
      </c>
      <c r="D1670" s="114" t="str">
        <f>IF('Data Entry'!D1675="","",'Data Entry'!D1675)</f>
        <v/>
      </c>
      <c r="E1670" s="111" t="str">
        <f>IF('Data Entry'!E1675="","",UPPER('Data Entry'!E1675))</f>
        <v/>
      </c>
      <c r="F1670" s="111"/>
      <c r="G1670" s="111" t="str">
        <f>IF('Data Entry'!F1675="","",UPPER('Data Entry'!F1675))</f>
        <v/>
      </c>
      <c r="H1670" s="111"/>
      <c r="I1670" s="111"/>
      <c r="J1670" s="111"/>
      <c r="K1670" s="111" t="str">
        <f>IF('Data Entry'!G1675="","",'Data Entry'!G1675)</f>
        <v/>
      </c>
      <c r="L1670" s="111" t="str">
        <f>IF('Data Entry'!H1675="","",'Data Entry'!H1675)</f>
        <v/>
      </c>
      <c r="M1670" s="111"/>
      <c r="N1670" s="111"/>
      <c r="O1670" s="111"/>
      <c r="P1670" s="111"/>
      <c r="Q1670" s="111"/>
      <c r="R1670" s="111"/>
      <c r="S1670" s="111"/>
      <c r="T1670" s="111"/>
      <c r="U1670" s="111"/>
      <c r="V1670" s="111"/>
      <c r="W1670" s="111"/>
      <c r="X1670" s="111"/>
      <c r="Y1670" s="111"/>
      <c r="Z1670" s="111"/>
      <c r="AA1670" s="111"/>
      <c r="AB1670" s="111"/>
      <c r="AC1670" s="111"/>
      <c r="AD1670" s="111"/>
      <c r="AE1670" s="112"/>
      <c r="AF1670" s="68" t="str">
        <f>IF(AK1670="","",IF(AK1670&gt;0,COUNT($AG$2:AG1670),""))</f>
        <v/>
      </c>
      <c r="AG1670" s="113">
        <f t="shared" si="835"/>
        <v>8</v>
      </c>
      <c r="AH1670" s="113" t="str">
        <f t="shared" si="836"/>
        <v/>
      </c>
      <c r="AI1670" s="113" t="str">
        <f t="shared" si="837"/>
        <v/>
      </c>
      <c r="AJ1670" s="113" t="str">
        <f t="shared" si="838"/>
        <v/>
      </c>
      <c r="AK1670" s="113" t="str">
        <f t="shared" si="839"/>
        <v/>
      </c>
      <c r="AL1670" s="113">
        <f t="shared" si="840"/>
        <v>0</v>
      </c>
      <c r="AM1670" s="113" t="str">
        <f t="shared" si="841"/>
        <v/>
      </c>
      <c r="AN1670" s="113">
        <f t="shared" si="842"/>
        <v>0</v>
      </c>
      <c r="AO1670" s="113">
        <f t="shared" si="843"/>
        <v>0</v>
      </c>
      <c r="AP1670" s="113">
        <f t="shared" si="844"/>
        <v>0</v>
      </c>
      <c r="AQ1670" s="113" t="str">
        <f t="shared" si="845"/>
        <v/>
      </c>
      <c r="AR1670" s="113" t="str">
        <f t="shared" si="846"/>
        <v/>
      </c>
      <c r="AS1670" s="113">
        <f t="shared" si="847"/>
        <v>0</v>
      </c>
      <c r="AT1670" s="113">
        <f t="shared" si="848"/>
        <v>0</v>
      </c>
      <c r="AU1670" s="113">
        <f t="shared" si="849"/>
        <v>0</v>
      </c>
      <c r="AV1670" s="113">
        <f t="shared" si="850"/>
        <v>0</v>
      </c>
      <c r="AX1670" s="68" t="str">
        <f>IF(BC1670="","",IF(BC1670&gt;0,COUNT($AY$2:AY1670),""))</f>
        <v/>
      </c>
      <c r="AY1670" s="113" t="str">
        <f t="shared" si="851"/>
        <v/>
      </c>
      <c r="AZ1670" s="113" t="str">
        <f t="shared" si="852"/>
        <v/>
      </c>
      <c r="BA1670" s="113" t="str">
        <f t="shared" si="853"/>
        <v/>
      </c>
      <c r="BB1670" s="113" t="str">
        <f t="shared" si="854"/>
        <v/>
      </c>
      <c r="BC1670" s="113" t="str">
        <f t="shared" si="855"/>
        <v/>
      </c>
      <c r="BD1670" s="113" t="str">
        <f t="shared" si="856"/>
        <v/>
      </c>
      <c r="BE1670" s="113" t="str">
        <f t="shared" si="857"/>
        <v/>
      </c>
      <c r="BF1670" s="113" t="str">
        <f t="shared" si="858"/>
        <v/>
      </c>
      <c r="BG1670" s="113" t="str">
        <f t="shared" si="859"/>
        <v/>
      </c>
      <c r="BH1670" s="113" t="str">
        <f t="shared" si="860"/>
        <v/>
      </c>
      <c r="BI1670" s="113" t="str">
        <f t="shared" si="861"/>
        <v/>
      </c>
      <c r="BJ1670" s="113" t="str">
        <f t="shared" si="862"/>
        <v/>
      </c>
      <c r="BK1670" s="113" t="str">
        <f t="shared" si="863"/>
        <v/>
      </c>
      <c r="BL1670" s="113" t="str">
        <f t="shared" si="864"/>
        <v/>
      </c>
      <c r="BM1670" s="113" t="str">
        <f t="shared" si="865"/>
        <v/>
      </c>
      <c r="BN1670" s="113" t="str">
        <f t="shared" si="866"/>
        <v/>
      </c>
    </row>
    <row r="1671" spans="1:66">
      <c r="A1671" s="111">
        <f>IF('Data Entry'!$H$4="","",'Data Entry'!$H$4)</f>
        <v>8</v>
      </c>
      <c r="B1671" s="111" t="str">
        <f>IF('Data Entry'!B1676="","",'Data Entry'!B1676)</f>
        <v/>
      </c>
      <c r="C1671" s="111" t="str">
        <f>IF('Data Entry'!C1676="","",'Data Entry'!C1676)</f>
        <v/>
      </c>
      <c r="D1671" s="114" t="str">
        <f>IF('Data Entry'!D1676="","",'Data Entry'!D1676)</f>
        <v/>
      </c>
      <c r="E1671" s="111" t="str">
        <f>IF('Data Entry'!E1676="","",UPPER('Data Entry'!E1676))</f>
        <v/>
      </c>
      <c r="F1671" s="111"/>
      <c r="G1671" s="111" t="str">
        <f>IF('Data Entry'!F1676="","",UPPER('Data Entry'!F1676))</f>
        <v/>
      </c>
      <c r="H1671" s="111"/>
      <c r="I1671" s="111"/>
      <c r="J1671" s="111"/>
      <c r="K1671" s="111" t="str">
        <f>IF('Data Entry'!G1676="","",'Data Entry'!G1676)</f>
        <v/>
      </c>
      <c r="L1671" s="111" t="str">
        <f>IF('Data Entry'!H1676="","",'Data Entry'!H1676)</f>
        <v/>
      </c>
      <c r="M1671" s="111"/>
      <c r="N1671" s="111"/>
      <c r="O1671" s="111"/>
      <c r="P1671" s="111"/>
      <c r="Q1671" s="111"/>
      <c r="R1671" s="111"/>
      <c r="S1671" s="111"/>
      <c r="T1671" s="111"/>
      <c r="U1671" s="111"/>
      <c r="V1671" s="111"/>
      <c r="W1671" s="111"/>
      <c r="X1671" s="111"/>
      <c r="Y1671" s="111"/>
      <c r="Z1671" s="111"/>
      <c r="AA1671" s="111"/>
      <c r="AB1671" s="111"/>
      <c r="AC1671" s="111"/>
      <c r="AD1671" s="111"/>
      <c r="AE1671" s="112"/>
      <c r="AF1671" s="68" t="str">
        <f>IF(AK1671="","",IF(AK1671&gt;0,COUNT($AG$2:AG1671),""))</f>
        <v/>
      </c>
      <c r="AG1671" s="113">
        <f t="shared" si="835"/>
        <v>8</v>
      </c>
      <c r="AH1671" s="113" t="str">
        <f t="shared" si="836"/>
        <v/>
      </c>
      <c r="AI1671" s="113" t="str">
        <f t="shared" si="837"/>
        <v/>
      </c>
      <c r="AJ1671" s="113" t="str">
        <f t="shared" si="838"/>
        <v/>
      </c>
      <c r="AK1671" s="113" t="str">
        <f t="shared" si="839"/>
        <v/>
      </c>
      <c r="AL1671" s="113">
        <f t="shared" si="840"/>
        <v>0</v>
      </c>
      <c r="AM1671" s="113" t="str">
        <f t="shared" si="841"/>
        <v/>
      </c>
      <c r="AN1671" s="113">
        <f t="shared" si="842"/>
        <v>0</v>
      </c>
      <c r="AO1671" s="113">
        <f t="shared" si="843"/>
        <v>0</v>
      </c>
      <c r="AP1671" s="113">
        <f t="shared" si="844"/>
        <v>0</v>
      </c>
      <c r="AQ1671" s="113" t="str">
        <f t="shared" si="845"/>
        <v/>
      </c>
      <c r="AR1671" s="113" t="str">
        <f t="shared" si="846"/>
        <v/>
      </c>
      <c r="AS1671" s="113">
        <f t="shared" si="847"/>
        <v>0</v>
      </c>
      <c r="AT1671" s="113">
        <f t="shared" si="848"/>
        <v>0</v>
      </c>
      <c r="AU1671" s="113">
        <f t="shared" si="849"/>
        <v>0</v>
      </c>
      <c r="AV1671" s="113">
        <f t="shared" si="850"/>
        <v>0</v>
      </c>
      <c r="AX1671" s="68" t="str">
        <f>IF(BC1671="","",IF(BC1671&gt;0,COUNT($AY$2:AY1671),""))</f>
        <v/>
      </c>
      <c r="AY1671" s="113" t="str">
        <f t="shared" si="851"/>
        <v/>
      </c>
      <c r="AZ1671" s="113" t="str">
        <f t="shared" si="852"/>
        <v/>
      </c>
      <c r="BA1671" s="113" t="str">
        <f t="shared" si="853"/>
        <v/>
      </c>
      <c r="BB1671" s="113" t="str">
        <f t="shared" si="854"/>
        <v/>
      </c>
      <c r="BC1671" s="113" t="str">
        <f t="shared" si="855"/>
        <v/>
      </c>
      <c r="BD1671" s="113" t="str">
        <f t="shared" si="856"/>
        <v/>
      </c>
      <c r="BE1671" s="113" t="str">
        <f t="shared" si="857"/>
        <v/>
      </c>
      <c r="BF1671" s="113" t="str">
        <f t="shared" si="858"/>
        <v/>
      </c>
      <c r="BG1671" s="113" t="str">
        <f t="shared" si="859"/>
        <v/>
      </c>
      <c r="BH1671" s="113" t="str">
        <f t="shared" si="860"/>
        <v/>
      </c>
      <c r="BI1671" s="113" t="str">
        <f t="shared" si="861"/>
        <v/>
      </c>
      <c r="BJ1671" s="113" t="str">
        <f t="shared" si="862"/>
        <v/>
      </c>
      <c r="BK1671" s="113" t="str">
        <f t="shared" si="863"/>
        <v/>
      </c>
      <c r="BL1671" s="113" t="str">
        <f t="shared" si="864"/>
        <v/>
      </c>
      <c r="BM1671" s="113" t="str">
        <f t="shared" si="865"/>
        <v/>
      </c>
      <c r="BN1671" s="113" t="str">
        <f t="shared" si="866"/>
        <v/>
      </c>
    </row>
    <row r="1672" spans="1:66">
      <c r="A1672" s="111">
        <f>IF('Data Entry'!$H$4="","",'Data Entry'!$H$4)</f>
        <v>8</v>
      </c>
      <c r="B1672" s="111" t="str">
        <f>IF('Data Entry'!B1677="","",'Data Entry'!B1677)</f>
        <v/>
      </c>
      <c r="C1672" s="111" t="str">
        <f>IF('Data Entry'!C1677="","",'Data Entry'!C1677)</f>
        <v/>
      </c>
      <c r="D1672" s="114" t="str">
        <f>IF('Data Entry'!D1677="","",'Data Entry'!D1677)</f>
        <v/>
      </c>
      <c r="E1672" s="111" t="str">
        <f>IF('Data Entry'!E1677="","",UPPER('Data Entry'!E1677))</f>
        <v/>
      </c>
      <c r="F1672" s="111"/>
      <c r="G1672" s="111" t="str">
        <f>IF('Data Entry'!F1677="","",UPPER('Data Entry'!F1677))</f>
        <v/>
      </c>
      <c r="H1672" s="111"/>
      <c r="I1672" s="111"/>
      <c r="J1672" s="111"/>
      <c r="K1672" s="111" t="str">
        <f>IF('Data Entry'!G1677="","",'Data Entry'!G1677)</f>
        <v/>
      </c>
      <c r="L1672" s="111" t="str">
        <f>IF('Data Entry'!H1677="","",'Data Entry'!H1677)</f>
        <v/>
      </c>
      <c r="M1672" s="111"/>
      <c r="N1672" s="111"/>
      <c r="O1672" s="111"/>
      <c r="P1672" s="111"/>
      <c r="Q1672" s="111"/>
      <c r="R1672" s="111"/>
      <c r="S1672" s="111"/>
      <c r="T1672" s="111"/>
      <c r="U1672" s="111"/>
      <c r="V1672" s="111"/>
      <c r="W1672" s="111"/>
      <c r="X1672" s="111"/>
      <c r="Y1672" s="111"/>
      <c r="Z1672" s="111"/>
      <c r="AA1672" s="111"/>
      <c r="AB1672" s="111"/>
      <c r="AC1672" s="111"/>
      <c r="AD1672" s="111"/>
      <c r="AE1672" s="112"/>
      <c r="AF1672" s="68" t="str">
        <f>IF(AK1672="","",IF(AK1672&gt;0,COUNT($AG$2:AG1672),""))</f>
        <v/>
      </c>
      <c r="AG1672" s="113">
        <f t="shared" si="835"/>
        <v>8</v>
      </c>
      <c r="AH1672" s="113" t="str">
        <f t="shared" si="836"/>
        <v/>
      </c>
      <c r="AI1672" s="113" t="str">
        <f t="shared" si="837"/>
        <v/>
      </c>
      <c r="AJ1672" s="113" t="str">
        <f t="shared" si="838"/>
        <v/>
      </c>
      <c r="AK1672" s="113" t="str">
        <f t="shared" si="839"/>
        <v/>
      </c>
      <c r="AL1672" s="113">
        <f t="shared" si="840"/>
        <v>0</v>
      </c>
      <c r="AM1672" s="113" t="str">
        <f t="shared" si="841"/>
        <v/>
      </c>
      <c r="AN1672" s="113">
        <f t="shared" si="842"/>
        <v>0</v>
      </c>
      <c r="AO1672" s="113">
        <f t="shared" si="843"/>
        <v>0</v>
      </c>
      <c r="AP1672" s="113">
        <f t="shared" si="844"/>
        <v>0</v>
      </c>
      <c r="AQ1672" s="113" t="str">
        <f t="shared" si="845"/>
        <v/>
      </c>
      <c r="AR1672" s="113" t="str">
        <f t="shared" si="846"/>
        <v/>
      </c>
      <c r="AS1672" s="113">
        <f t="shared" si="847"/>
        <v>0</v>
      </c>
      <c r="AT1672" s="113">
        <f t="shared" si="848"/>
        <v>0</v>
      </c>
      <c r="AU1672" s="113">
        <f t="shared" si="849"/>
        <v>0</v>
      </c>
      <c r="AV1672" s="113">
        <f t="shared" si="850"/>
        <v>0</v>
      </c>
      <c r="AX1672" s="68" t="str">
        <f>IF(BC1672="","",IF(BC1672&gt;0,COUNT($AY$2:AY1672),""))</f>
        <v/>
      </c>
      <c r="AY1672" s="113" t="str">
        <f t="shared" si="851"/>
        <v/>
      </c>
      <c r="AZ1672" s="113" t="str">
        <f t="shared" si="852"/>
        <v/>
      </c>
      <c r="BA1672" s="113" t="str">
        <f t="shared" si="853"/>
        <v/>
      </c>
      <c r="BB1672" s="113" t="str">
        <f t="shared" si="854"/>
        <v/>
      </c>
      <c r="BC1672" s="113" t="str">
        <f t="shared" si="855"/>
        <v/>
      </c>
      <c r="BD1672" s="113" t="str">
        <f t="shared" si="856"/>
        <v/>
      </c>
      <c r="BE1672" s="113" t="str">
        <f t="shared" si="857"/>
        <v/>
      </c>
      <c r="BF1672" s="113" t="str">
        <f t="shared" si="858"/>
        <v/>
      </c>
      <c r="BG1672" s="113" t="str">
        <f t="shared" si="859"/>
        <v/>
      </c>
      <c r="BH1672" s="113" t="str">
        <f t="shared" si="860"/>
        <v/>
      </c>
      <c r="BI1672" s="113" t="str">
        <f t="shared" si="861"/>
        <v/>
      </c>
      <c r="BJ1672" s="113" t="str">
        <f t="shared" si="862"/>
        <v/>
      </c>
      <c r="BK1672" s="113" t="str">
        <f t="shared" si="863"/>
        <v/>
      </c>
      <c r="BL1672" s="113" t="str">
        <f t="shared" si="864"/>
        <v/>
      </c>
      <c r="BM1672" s="113" t="str">
        <f t="shared" si="865"/>
        <v/>
      </c>
      <c r="BN1672" s="113" t="str">
        <f t="shared" si="866"/>
        <v/>
      </c>
    </row>
    <row r="1673" spans="1:66">
      <c r="A1673" s="111">
        <f>IF('Data Entry'!$H$4="","",'Data Entry'!$H$4)</f>
        <v>8</v>
      </c>
      <c r="B1673" s="111" t="str">
        <f>IF('Data Entry'!B1678="","",'Data Entry'!B1678)</f>
        <v/>
      </c>
      <c r="C1673" s="111" t="str">
        <f>IF('Data Entry'!C1678="","",'Data Entry'!C1678)</f>
        <v/>
      </c>
      <c r="D1673" s="114" t="str">
        <f>IF('Data Entry'!D1678="","",'Data Entry'!D1678)</f>
        <v/>
      </c>
      <c r="E1673" s="111" t="str">
        <f>IF('Data Entry'!E1678="","",UPPER('Data Entry'!E1678))</f>
        <v/>
      </c>
      <c r="F1673" s="111"/>
      <c r="G1673" s="111" t="str">
        <f>IF('Data Entry'!F1678="","",UPPER('Data Entry'!F1678))</f>
        <v/>
      </c>
      <c r="H1673" s="111"/>
      <c r="I1673" s="111"/>
      <c r="J1673" s="111"/>
      <c r="K1673" s="111" t="str">
        <f>IF('Data Entry'!G1678="","",'Data Entry'!G1678)</f>
        <v/>
      </c>
      <c r="L1673" s="111" t="str">
        <f>IF('Data Entry'!H1678="","",'Data Entry'!H1678)</f>
        <v/>
      </c>
      <c r="M1673" s="111"/>
      <c r="N1673" s="111"/>
      <c r="O1673" s="111"/>
      <c r="P1673" s="111"/>
      <c r="Q1673" s="111"/>
      <c r="R1673" s="111"/>
      <c r="S1673" s="111"/>
      <c r="T1673" s="111"/>
      <c r="U1673" s="111"/>
      <c r="V1673" s="111"/>
      <c r="W1673" s="111"/>
      <c r="X1673" s="111"/>
      <c r="Y1673" s="111"/>
      <c r="Z1673" s="111"/>
      <c r="AA1673" s="111"/>
      <c r="AB1673" s="111"/>
      <c r="AC1673" s="111"/>
      <c r="AD1673" s="111"/>
      <c r="AE1673" s="112"/>
      <c r="AF1673" s="68" t="str">
        <f>IF(AK1673="","",IF(AK1673&gt;0,COUNT($AG$2:AG1673),""))</f>
        <v/>
      </c>
      <c r="AG1673" s="113">
        <f t="shared" si="835"/>
        <v>8</v>
      </c>
      <c r="AH1673" s="113" t="str">
        <f t="shared" si="836"/>
        <v/>
      </c>
      <c r="AI1673" s="113" t="str">
        <f t="shared" si="837"/>
        <v/>
      </c>
      <c r="AJ1673" s="113" t="str">
        <f t="shared" si="838"/>
        <v/>
      </c>
      <c r="AK1673" s="113" t="str">
        <f t="shared" si="839"/>
        <v/>
      </c>
      <c r="AL1673" s="113">
        <f t="shared" si="840"/>
        <v>0</v>
      </c>
      <c r="AM1673" s="113" t="str">
        <f t="shared" si="841"/>
        <v/>
      </c>
      <c r="AN1673" s="113">
        <f t="shared" si="842"/>
        <v>0</v>
      </c>
      <c r="AO1673" s="113">
        <f t="shared" si="843"/>
        <v>0</v>
      </c>
      <c r="AP1673" s="113">
        <f t="shared" si="844"/>
        <v>0</v>
      </c>
      <c r="AQ1673" s="113" t="str">
        <f t="shared" si="845"/>
        <v/>
      </c>
      <c r="AR1673" s="113" t="str">
        <f t="shared" si="846"/>
        <v/>
      </c>
      <c r="AS1673" s="113">
        <f t="shared" si="847"/>
        <v>0</v>
      </c>
      <c r="AT1673" s="113">
        <f t="shared" si="848"/>
        <v>0</v>
      </c>
      <c r="AU1673" s="113">
        <f t="shared" si="849"/>
        <v>0</v>
      </c>
      <c r="AV1673" s="113">
        <f t="shared" si="850"/>
        <v>0</v>
      </c>
      <c r="AX1673" s="68" t="str">
        <f>IF(BC1673="","",IF(BC1673&gt;0,COUNT($AY$2:AY1673),""))</f>
        <v/>
      </c>
      <c r="AY1673" s="113" t="str">
        <f t="shared" si="851"/>
        <v/>
      </c>
      <c r="AZ1673" s="113" t="str">
        <f t="shared" si="852"/>
        <v/>
      </c>
      <c r="BA1673" s="113" t="str">
        <f t="shared" si="853"/>
        <v/>
      </c>
      <c r="BB1673" s="113" t="str">
        <f t="shared" si="854"/>
        <v/>
      </c>
      <c r="BC1673" s="113" t="str">
        <f t="shared" si="855"/>
        <v/>
      </c>
      <c r="BD1673" s="113" t="str">
        <f t="shared" si="856"/>
        <v/>
      </c>
      <c r="BE1673" s="113" t="str">
        <f t="shared" si="857"/>
        <v/>
      </c>
      <c r="BF1673" s="113" t="str">
        <f t="shared" si="858"/>
        <v/>
      </c>
      <c r="BG1673" s="113" t="str">
        <f t="shared" si="859"/>
        <v/>
      </c>
      <c r="BH1673" s="113" t="str">
        <f t="shared" si="860"/>
        <v/>
      </c>
      <c r="BI1673" s="113" t="str">
        <f t="shared" si="861"/>
        <v/>
      </c>
      <c r="BJ1673" s="113" t="str">
        <f t="shared" si="862"/>
        <v/>
      </c>
      <c r="BK1673" s="113" t="str">
        <f t="shared" si="863"/>
        <v/>
      </c>
      <c r="BL1673" s="113" t="str">
        <f t="shared" si="864"/>
        <v/>
      </c>
      <c r="BM1673" s="113" t="str">
        <f t="shared" si="865"/>
        <v/>
      </c>
      <c r="BN1673" s="113" t="str">
        <f t="shared" si="866"/>
        <v/>
      </c>
    </row>
    <row r="1674" spans="1:66">
      <c r="A1674" s="111">
        <f>IF('Data Entry'!$H$4="","",'Data Entry'!$H$4)</f>
        <v>8</v>
      </c>
      <c r="B1674" s="111" t="str">
        <f>IF('Data Entry'!B1679="","",'Data Entry'!B1679)</f>
        <v/>
      </c>
      <c r="C1674" s="111" t="str">
        <f>IF('Data Entry'!C1679="","",'Data Entry'!C1679)</f>
        <v/>
      </c>
      <c r="D1674" s="114" t="str">
        <f>IF('Data Entry'!D1679="","",'Data Entry'!D1679)</f>
        <v/>
      </c>
      <c r="E1674" s="111" t="str">
        <f>IF('Data Entry'!E1679="","",UPPER('Data Entry'!E1679))</f>
        <v/>
      </c>
      <c r="F1674" s="111"/>
      <c r="G1674" s="111" t="str">
        <f>IF('Data Entry'!F1679="","",UPPER('Data Entry'!F1679))</f>
        <v/>
      </c>
      <c r="H1674" s="111"/>
      <c r="I1674" s="111"/>
      <c r="J1674" s="111"/>
      <c r="K1674" s="111" t="str">
        <f>IF('Data Entry'!G1679="","",'Data Entry'!G1679)</f>
        <v/>
      </c>
      <c r="L1674" s="111" t="str">
        <f>IF('Data Entry'!H1679="","",'Data Entry'!H1679)</f>
        <v/>
      </c>
      <c r="M1674" s="111"/>
      <c r="N1674" s="111"/>
      <c r="O1674" s="111"/>
      <c r="P1674" s="111"/>
      <c r="Q1674" s="111"/>
      <c r="R1674" s="111"/>
      <c r="S1674" s="111"/>
      <c r="T1674" s="111"/>
      <c r="U1674" s="111"/>
      <c r="V1674" s="111"/>
      <c r="W1674" s="111"/>
      <c r="X1674" s="111"/>
      <c r="Y1674" s="111"/>
      <c r="Z1674" s="111"/>
      <c r="AA1674" s="111"/>
      <c r="AB1674" s="111"/>
      <c r="AC1674" s="111"/>
      <c r="AD1674" s="111"/>
      <c r="AE1674" s="112"/>
      <c r="AF1674" s="68" t="str">
        <f>IF(AK1674="","",IF(AK1674&gt;0,COUNT($AG$2:AG1674),""))</f>
        <v/>
      </c>
      <c r="AG1674" s="113">
        <f t="shared" si="835"/>
        <v>8</v>
      </c>
      <c r="AH1674" s="113" t="str">
        <f t="shared" si="836"/>
        <v/>
      </c>
      <c r="AI1674" s="113" t="str">
        <f t="shared" si="837"/>
        <v/>
      </c>
      <c r="AJ1674" s="113" t="str">
        <f t="shared" si="838"/>
        <v/>
      </c>
      <c r="AK1674" s="113" t="str">
        <f t="shared" si="839"/>
        <v/>
      </c>
      <c r="AL1674" s="113">
        <f t="shared" si="840"/>
        <v>0</v>
      </c>
      <c r="AM1674" s="113" t="str">
        <f t="shared" si="841"/>
        <v/>
      </c>
      <c r="AN1674" s="113">
        <f t="shared" si="842"/>
        <v>0</v>
      </c>
      <c r="AO1674" s="113">
        <f t="shared" si="843"/>
        <v>0</v>
      </c>
      <c r="AP1674" s="113">
        <f t="shared" si="844"/>
        <v>0</v>
      </c>
      <c r="AQ1674" s="113" t="str">
        <f t="shared" si="845"/>
        <v/>
      </c>
      <c r="AR1674" s="113" t="str">
        <f t="shared" si="846"/>
        <v/>
      </c>
      <c r="AS1674" s="113">
        <f t="shared" si="847"/>
        <v>0</v>
      </c>
      <c r="AT1674" s="113">
        <f t="shared" si="848"/>
        <v>0</v>
      </c>
      <c r="AU1674" s="113">
        <f t="shared" si="849"/>
        <v>0</v>
      </c>
      <c r="AV1674" s="113">
        <f t="shared" si="850"/>
        <v>0</v>
      </c>
      <c r="AX1674" s="68" t="str">
        <f>IF(BC1674="","",IF(BC1674&gt;0,COUNT($AY$2:AY1674),""))</f>
        <v/>
      </c>
      <c r="AY1674" s="113" t="str">
        <f t="shared" si="851"/>
        <v/>
      </c>
      <c r="AZ1674" s="113" t="str">
        <f t="shared" si="852"/>
        <v/>
      </c>
      <c r="BA1674" s="113" t="str">
        <f t="shared" si="853"/>
        <v/>
      </c>
      <c r="BB1674" s="113" t="str">
        <f t="shared" si="854"/>
        <v/>
      </c>
      <c r="BC1674" s="113" t="str">
        <f t="shared" si="855"/>
        <v/>
      </c>
      <c r="BD1674" s="113" t="str">
        <f t="shared" si="856"/>
        <v/>
      </c>
      <c r="BE1674" s="113" t="str">
        <f t="shared" si="857"/>
        <v/>
      </c>
      <c r="BF1674" s="113" t="str">
        <f t="shared" si="858"/>
        <v/>
      </c>
      <c r="BG1674" s="113" t="str">
        <f t="shared" si="859"/>
        <v/>
      </c>
      <c r="BH1674" s="113" t="str">
        <f t="shared" si="860"/>
        <v/>
      </c>
      <c r="BI1674" s="113" t="str">
        <f t="shared" si="861"/>
        <v/>
      </c>
      <c r="BJ1674" s="113" t="str">
        <f t="shared" si="862"/>
        <v/>
      </c>
      <c r="BK1674" s="113" t="str">
        <f t="shared" si="863"/>
        <v/>
      </c>
      <c r="BL1674" s="113" t="str">
        <f t="shared" si="864"/>
        <v/>
      </c>
      <c r="BM1674" s="113" t="str">
        <f t="shared" si="865"/>
        <v/>
      </c>
      <c r="BN1674" s="113" t="str">
        <f t="shared" si="866"/>
        <v/>
      </c>
    </row>
    <row r="1675" spans="1:66">
      <c r="A1675" s="111">
        <f>IF('Data Entry'!$H$4="","",'Data Entry'!$H$4)</f>
        <v>8</v>
      </c>
      <c r="B1675" s="111" t="str">
        <f>IF('Data Entry'!B1680="","",'Data Entry'!B1680)</f>
        <v/>
      </c>
      <c r="C1675" s="111" t="str">
        <f>IF('Data Entry'!C1680="","",'Data Entry'!C1680)</f>
        <v/>
      </c>
      <c r="D1675" s="114" t="str">
        <f>IF('Data Entry'!D1680="","",'Data Entry'!D1680)</f>
        <v/>
      </c>
      <c r="E1675" s="111" t="str">
        <f>IF('Data Entry'!E1680="","",UPPER('Data Entry'!E1680))</f>
        <v/>
      </c>
      <c r="F1675" s="111"/>
      <c r="G1675" s="111" t="str">
        <f>IF('Data Entry'!F1680="","",UPPER('Data Entry'!F1680))</f>
        <v/>
      </c>
      <c r="H1675" s="111"/>
      <c r="I1675" s="111"/>
      <c r="J1675" s="111"/>
      <c r="K1675" s="111" t="str">
        <f>IF('Data Entry'!G1680="","",'Data Entry'!G1680)</f>
        <v/>
      </c>
      <c r="L1675" s="111" t="str">
        <f>IF('Data Entry'!H1680="","",'Data Entry'!H1680)</f>
        <v/>
      </c>
      <c r="M1675" s="111"/>
      <c r="N1675" s="111"/>
      <c r="O1675" s="111"/>
      <c r="P1675" s="111"/>
      <c r="Q1675" s="111"/>
      <c r="R1675" s="111"/>
      <c r="S1675" s="111"/>
      <c r="T1675" s="111"/>
      <c r="U1675" s="111"/>
      <c r="V1675" s="111"/>
      <c r="W1675" s="111"/>
      <c r="X1675" s="111"/>
      <c r="Y1675" s="111"/>
      <c r="Z1675" s="111"/>
      <c r="AA1675" s="111"/>
      <c r="AB1675" s="111"/>
      <c r="AC1675" s="111"/>
      <c r="AD1675" s="111"/>
      <c r="AE1675" s="112"/>
      <c r="AF1675" s="68" t="str">
        <f>IF(AK1675="","",IF(AK1675&gt;0,COUNT($AG$2:AG1675),""))</f>
        <v/>
      </c>
      <c r="AG1675" s="113">
        <f t="shared" si="835"/>
        <v>8</v>
      </c>
      <c r="AH1675" s="113" t="str">
        <f t="shared" si="836"/>
        <v/>
      </c>
      <c r="AI1675" s="113" t="str">
        <f t="shared" si="837"/>
        <v/>
      </c>
      <c r="AJ1675" s="113" t="str">
        <f t="shared" si="838"/>
        <v/>
      </c>
      <c r="AK1675" s="113" t="str">
        <f t="shared" si="839"/>
        <v/>
      </c>
      <c r="AL1675" s="113">
        <f t="shared" si="840"/>
        <v>0</v>
      </c>
      <c r="AM1675" s="113" t="str">
        <f t="shared" si="841"/>
        <v/>
      </c>
      <c r="AN1675" s="113">
        <f t="shared" si="842"/>
        <v>0</v>
      </c>
      <c r="AO1675" s="113">
        <f t="shared" si="843"/>
        <v>0</v>
      </c>
      <c r="AP1675" s="113">
        <f t="shared" si="844"/>
        <v>0</v>
      </c>
      <c r="AQ1675" s="113" t="str">
        <f t="shared" si="845"/>
        <v/>
      </c>
      <c r="AR1675" s="113" t="str">
        <f t="shared" si="846"/>
        <v/>
      </c>
      <c r="AS1675" s="113">
        <f t="shared" si="847"/>
        <v>0</v>
      </c>
      <c r="AT1675" s="113">
        <f t="shared" si="848"/>
        <v>0</v>
      </c>
      <c r="AU1675" s="113">
        <f t="shared" si="849"/>
        <v>0</v>
      </c>
      <c r="AV1675" s="113">
        <f t="shared" si="850"/>
        <v>0</v>
      </c>
      <c r="AX1675" s="68" t="str">
        <f>IF(BC1675="","",IF(BC1675&gt;0,COUNT($AY$2:AY1675),""))</f>
        <v/>
      </c>
      <c r="AY1675" s="113" t="str">
        <f t="shared" si="851"/>
        <v/>
      </c>
      <c r="AZ1675" s="113" t="str">
        <f t="shared" si="852"/>
        <v/>
      </c>
      <c r="BA1675" s="113" t="str">
        <f t="shared" si="853"/>
        <v/>
      </c>
      <c r="BB1675" s="113" t="str">
        <f t="shared" si="854"/>
        <v/>
      </c>
      <c r="BC1675" s="113" t="str">
        <f t="shared" si="855"/>
        <v/>
      </c>
      <c r="BD1675" s="113" t="str">
        <f t="shared" si="856"/>
        <v/>
      </c>
      <c r="BE1675" s="113" t="str">
        <f t="shared" si="857"/>
        <v/>
      </c>
      <c r="BF1675" s="113" t="str">
        <f t="shared" si="858"/>
        <v/>
      </c>
      <c r="BG1675" s="113" t="str">
        <f t="shared" si="859"/>
        <v/>
      </c>
      <c r="BH1675" s="113" t="str">
        <f t="shared" si="860"/>
        <v/>
      </c>
      <c r="BI1675" s="113" t="str">
        <f t="shared" si="861"/>
        <v/>
      </c>
      <c r="BJ1675" s="113" t="str">
        <f t="shared" si="862"/>
        <v/>
      </c>
      <c r="BK1675" s="113" t="str">
        <f t="shared" si="863"/>
        <v/>
      </c>
      <c r="BL1675" s="113" t="str">
        <f t="shared" si="864"/>
        <v/>
      </c>
      <c r="BM1675" s="113" t="str">
        <f t="shared" si="865"/>
        <v/>
      </c>
      <c r="BN1675" s="113" t="str">
        <f t="shared" si="866"/>
        <v/>
      </c>
    </row>
    <row r="1676" spans="1:66">
      <c r="A1676" s="111">
        <f>IF('Data Entry'!$H$4="","",'Data Entry'!$H$4)</f>
        <v>8</v>
      </c>
      <c r="B1676" s="111" t="str">
        <f>IF('Data Entry'!B1681="","",'Data Entry'!B1681)</f>
        <v/>
      </c>
      <c r="C1676" s="111" t="str">
        <f>IF('Data Entry'!C1681="","",'Data Entry'!C1681)</f>
        <v/>
      </c>
      <c r="D1676" s="114" t="str">
        <f>IF('Data Entry'!D1681="","",'Data Entry'!D1681)</f>
        <v/>
      </c>
      <c r="E1676" s="111" t="str">
        <f>IF('Data Entry'!E1681="","",UPPER('Data Entry'!E1681))</f>
        <v/>
      </c>
      <c r="F1676" s="111"/>
      <c r="G1676" s="111" t="str">
        <f>IF('Data Entry'!F1681="","",UPPER('Data Entry'!F1681))</f>
        <v/>
      </c>
      <c r="H1676" s="111"/>
      <c r="I1676" s="111"/>
      <c r="J1676" s="111"/>
      <c r="K1676" s="111" t="str">
        <f>IF('Data Entry'!G1681="","",'Data Entry'!G1681)</f>
        <v/>
      </c>
      <c r="L1676" s="111" t="str">
        <f>IF('Data Entry'!H1681="","",'Data Entry'!H1681)</f>
        <v/>
      </c>
      <c r="M1676" s="111"/>
      <c r="N1676" s="111"/>
      <c r="O1676" s="111"/>
      <c r="P1676" s="111"/>
      <c r="Q1676" s="111"/>
      <c r="R1676" s="111"/>
      <c r="S1676" s="111"/>
      <c r="T1676" s="111"/>
      <c r="U1676" s="111"/>
      <c r="V1676" s="111"/>
      <c r="W1676" s="111"/>
      <c r="X1676" s="111"/>
      <c r="Y1676" s="111"/>
      <c r="Z1676" s="111"/>
      <c r="AA1676" s="111"/>
      <c r="AB1676" s="111"/>
      <c r="AC1676" s="111"/>
      <c r="AD1676" s="111"/>
      <c r="AE1676" s="112"/>
      <c r="AF1676" s="68" t="str">
        <f>IF(AK1676="","",IF(AK1676&gt;0,COUNT($AG$2:AG1676),""))</f>
        <v/>
      </c>
      <c r="AG1676" s="113">
        <f t="shared" si="835"/>
        <v>8</v>
      </c>
      <c r="AH1676" s="113" t="str">
        <f t="shared" si="836"/>
        <v/>
      </c>
      <c r="AI1676" s="113" t="str">
        <f t="shared" si="837"/>
        <v/>
      </c>
      <c r="AJ1676" s="113" t="str">
        <f t="shared" si="838"/>
        <v/>
      </c>
      <c r="AK1676" s="113" t="str">
        <f t="shared" si="839"/>
        <v/>
      </c>
      <c r="AL1676" s="113">
        <f t="shared" si="840"/>
        <v>0</v>
      </c>
      <c r="AM1676" s="113" t="str">
        <f t="shared" si="841"/>
        <v/>
      </c>
      <c r="AN1676" s="113">
        <f t="shared" si="842"/>
        <v>0</v>
      </c>
      <c r="AO1676" s="113">
        <f t="shared" si="843"/>
        <v>0</v>
      </c>
      <c r="AP1676" s="113">
        <f t="shared" si="844"/>
        <v>0</v>
      </c>
      <c r="AQ1676" s="113" t="str">
        <f t="shared" si="845"/>
        <v/>
      </c>
      <c r="AR1676" s="113" t="str">
        <f t="shared" si="846"/>
        <v/>
      </c>
      <c r="AS1676" s="113">
        <f t="shared" si="847"/>
        <v>0</v>
      </c>
      <c r="AT1676" s="113">
        <f t="shared" si="848"/>
        <v>0</v>
      </c>
      <c r="AU1676" s="113">
        <f t="shared" si="849"/>
        <v>0</v>
      </c>
      <c r="AV1676" s="113">
        <f t="shared" si="850"/>
        <v>0</v>
      </c>
      <c r="AX1676" s="68" t="str">
        <f>IF(BC1676="","",IF(BC1676&gt;0,COUNT($AY$2:AY1676),""))</f>
        <v/>
      </c>
      <c r="AY1676" s="113" t="str">
        <f t="shared" si="851"/>
        <v/>
      </c>
      <c r="AZ1676" s="113" t="str">
        <f t="shared" si="852"/>
        <v/>
      </c>
      <c r="BA1676" s="113" t="str">
        <f t="shared" si="853"/>
        <v/>
      </c>
      <c r="BB1676" s="113" t="str">
        <f t="shared" si="854"/>
        <v/>
      </c>
      <c r="BC1676" s="113" t="str">
        <f t="shared" si="855"/>
        <v/>
      </c>
      <c r="BD1676" s="113" t="str">
        <f t="shared" si="856"/>
        <v/>
      </c>
      <c r="BE1676" s="113" t="str">
        <f t="shared" si="857"/>
        <v/>
      </c>
      <c r="BF1676" s="113" t="str">
        <f t="shared" si="858"/>
        <v/>
      </c>
      <c r="BG1676" s="113" t="str">
        <f t="shared" si="859"/>
        <v/>
      </c>
      <c r="BH1676" s="113" t="str">
        <f t="shared" si="860"/>
        <v/>
      </c>
      <c r="BI1676" s="113" t="str">
        <f t="shared" si="861"/>
        <v/>
      </c>
      <c r="BJ1676" s="113" t="str">
        <f t="shared" si="862"/>
        <v/>
      </c>
      <c r="BK1676" s="113" t="str">
        <f t="shared" si="863"/>
        <v/>
      </c>
      <c r="BL1676" s="113" t="str">
        <f t="shared" si="864"/>
        <v/>
      </c>
      <c r="BM1676" s="113" t="str">
        <f t="shared" si="865"/>
        <v/>
      </c>
      <c r="BN1676" s="113" t="str">
        <f t="shared" si="866"/>
        <v/>
      </c>
    </row>
    <row r="1677" spans="1:66">
      <c r="A1677" s="111">
        <f>IF('Data Entry'!$H$4="","",'Data Entry'!$H$4)</f>
        <v>8</v>
      </c>
      <c r="B1677" s="111" t="str">
        <f>IF('Data Entry'!B1682="","",'Data Entry'!B1682)</f>
        <v/>
      </c>
      <c r="C1677" s="111" t="str">
        <f>IF('Data Entry'!C1682="","",'Data Entry'!C1682)</f>
        <v/>
      </c>
      <c r="D1677" s="114" t="str">
        <f>IF('Data Entry'!D1682="","",'Data Entry'!D1682)</f>
        <v/>
      </c>
      <c r="E1677" s="111" t="str">
        <f>IF('Data Entry'!E1682="","",UPPER('Data Entry'!E1682))</f>
        <v/>
      </c>
      <c r="F1677" s="111"/>
      <c r="G1677" s="111" t="str">
        <f>IF('Data Entry'!F1682="","",UPPER('Data Entry'!F1682))</f>
        <v/>
      </c>
      <c r="H1677" s="111"/>
      <c r="I1677" s="111"/>
      <c r="J1677" s="111"/>
      <c r="K1677" s="111" t="str">
        <f>IF('Data Entry'!G1682="","",'Data Entry'!G1682)</f>
        <v/>
      </c>
      <c r="L1677" s="111" t="str">
        <f>IF('Data Entry'!H1682="","",'Data Entry'!H1682)</f>
        <v/>
      </c>
      <c r="M1677" s="111"/>
      <c r="N1677" s="111"/>
      <c r="O1677" s="111"/>
      <c r="P1677" s="111"/>
      <c r="Q1677" s="111"/>
      <c r="R1677" s="111"/>
      <c r="S1677" s="111"/>
      <c r="T1677" s="111"/>
      <c r="U1677" s="111"/>
      <c r="V1677" s="111"/>
      <c r="W1677" s="111"/>
      <c r="X1677" s="111"/>
      <c r="Y1677" s="111"/>
      <c r="Z1677" s="111"/>
      <c r="AA1677" s="111"/>
      <c r="AB1677" s="111"/>
      <c r="AC1677" s="111"/>
      <c r="AD1677" s="111"/>
      <c r="AE1677" s="112"/>
      <c r="AF1677" s="68" t="str">
        <f>IF(AK1677="","",IF(AK1677&gt;0,COUNT($AG$2:AG1677),""))</f>
        <v/>
      </c>
      <c r="AG1677" s="113">
        <f t="shared" si="835"/>
        <v>8</v>
      </c>
      <c r="AH1677" s="113" t="str">
        <f t="shared" si="836"/>
        <v/>
      </c>
      <c r="AI1677" s="113" t="str">
        <f t="shared" si="837"/>
        <v/>
      </c>
      <c r="AJ1677" s="113" t="str">
        <f t="shared" si="838"/>
        <v/>
      </c>
      <c r="AK1677" s="113" t="str">
        <f t="shared" si="839"/>
        <v/>
      </c>
      <c r="AL1677" s="113">
        <f t="shared" si="840"/>
        <v>0</v>
      </c>
      <c r="AM1677" s="113" t="str">
        <f t="shared" si="841"/>
        <v/>
      </c>
      <c r="AN1677" s="113">
        <f t="shared" si="842"/>
        <v>0</v>
      </c>
      <c r="AO1677" s="113">
        <f t="shared" si="843"/>
        <v>0</v>
      </c>
      <c r="AP1677" s="113">
        <f t="shared" si="844"/>
        <v>0</v>
      </c>
      <c r="AQ1677" s="113" t="str">
        <f t="shared" si="845"/>
        <v/>
      </c>
      <c r="AR1677" s="113" t="str">
        <f t="shared" si="846"/>
        <v/>
      </c>
      <c r="AS1677" s="113">
        <f t="shared" si="847"/>
        <v>0</v>
      </c>
      <c r="AT1677" s="113">
        <f t="shared" si="848"/>
        <v>0</v>
      </c>
      <c r="AU1677" s="113">
        <f t="shared" si="849"/>
        <v>0</v>
      </c>
      <c r="AV1677" s="113">
        <f t="shared" si="850"/>
        <v>0</v>
      </c>
      <c r="AX1677" s="68" t="str">
        <f>IF(BC1677="","",IF(BC1677&gt;0,COUNT($AY$2:AY1677),""))</f>
        <v/>
      </c>
      <c r="AY1677" s="113" t="str">
        <f t="shared" si="851"/>
        <v/>
      </c>
      <c r="AZ1677" s="113" t="str">
        <f t="shared" si="852"/>
        <v/>
      </c>
      <c r="BA1677" s="113" t="str">
        <f t="shared" si="853"/>
        <v/>
      </c>
      <c r="BB1677" s="113" t="str">
        <f t="shared" si="854"/>
        <v/>
      </c>
      <c r="BC1677" s="113" t="str">
        <f t="shared" si="855"/>
        <v/>
      </c>
      <c r="BD1677" s="113" t="str">
        <f t="shared" si="856"/>
        <v/>
      </c>
      <c r="BE1677" s="113" t="str">
        <f t="shared" si="857"/>
        <v/>
      </c>
      <c r="BF1677" s="113" t="str">
        <f t="shared" si="858"/>
        <v/>
      </c>
      <c r="BG1677" s="113" t="str">
        <f t="shared" si="859"/>
        <v/>
      </c>
      <c r="BH1677" s="113" t="str">
        <f t="shared" si="860"/>
        <v/>
      </c>
      <c r="BI1677" s="113" t="str">
        <f t="shared" si="861"/>
        <v/>
      </c>
      <c r="BJ1677" s="113" t="str">
        <f t="shared" si="862"/>
        <v/>
      </c>
      <c r="BK1677" s="113" t="str">
        <f t="shared" si="863"/>
        <v/>
      </c>
      <c r="BL1677" s="113" t="str">
        <f t="shared" si="864"/>
        <v/>
      </c>
      <c r="BM1677" s="113" t="str">
        <f t="shared" si="865"/>
        <v/>
      </c>
      <c r="BN1677" s="113" t="str">
        <f t="shared" si="866"/>
        <v/>
      </c>
    </row>
    <row r="1678" spans="1:66">
      <c r="A1678" s="111">
        <f>IF('Data Entry'!$H$4="","",'Data Entry'!$H$4)</f>
        <v>8</v>
      </c>
      <c r="B1678" s="111" t="str">
        <f>IF('Data Entry'!B1683="","",'Data Entry'!B1683)</f>
        <v/>
      </c>
      <c r="C1678" s="111" t="str">
        <f>IF('Data Entry'!C1683="","",'Data Entry'!C1683)</f>
        <v/>
      </c>
      <c r="D1678" s="114" t="str">
        <f>IF('Data Entry'!D1683="","",'Data Entry'!D1683)</f>
        <v/>
      </c>
      <c r="E1678" s="111" t="str">
        <f>IF('Data Entry'!E1683="","",UPPER('Data Entry'!E1683))</f>
        <v/>
      </c>
      <c r="F1678" s="111"/>
      <c r="G1678" s="111" t="str">
        <f>IF('Data Entry'!F1683="","",UPPER('Data Entry'!F1683))</f>
        <v/>
      </c>
      <c r="H1678" s="111"/>
      <c r="I1678" s="111"/>
      <c r="J1678" s="111"/>
      <c r="K1678" s="111" t="str">
        <f>IF('Data Entry'!G1683="","",'Data Entry'!G1683)</f>
        <v/>
      </c>
      <c r="L1678" s="111" t="str">
        <f>IF('Data Entry'!H1683="","",'Data Entry'!H1683)</f>
        <v/>
      </c>
      <c r="M1678" s="111"/>
      <c r="N1678" s="111"/>
      <c r="O1678" s="111"/>
      <c r="P1678" s="111"/>
      <c r="Q1678" s="111"/>
      <c r="R1678" s="111"/>
      <c r="S1678" s="111"/>
      <c r="T1678" s="111"/>
      <c r="U1678" s="111"/>
      <c r="V1678" s="111"/>
      <c r="W1678" s="111"/>
      <c r="X1678" s="111"/>
      <c r="Y1678" s="111"/>
      <c r="Z1678" s="111"/>
      <c r="AA1678" s="111"/>
      <c r="AB1678" s="111"/>
      <c r="AC1678" s="111"/>
      <c r="AD1678" s="111"/>
      <c r="AE1678" s="112"/>
      <c r="AF1678" s="68" t="str">
        <f>IF(AK1678="","",IF(AK1678&gt;0,COUNT($AG$2:AG1678),""))</f>
        <v/>
      </c>
      <c r="AG1678" s="113">
        <f t="shared" si="835"/>
        <v>8</v>
      </c>
      <c r="AH1678" s="113" t="str">
        <f t="shared" si="836"/>
        <v/>
      </c>
      <c r="AI1678" s="113" t="str">
        <f t="shared" si="837"/>
        <v/>
      </c>
      <c r="AJ1678" s="113" t="str">
        <f t="shared" si="838"/>
        <v/>
      </c>
      <c r="AK1678" s="113" t="str">
        <f t="shared" si="839"/>
        <v/>
      </c>
      <c r="AL1678" s="113">
        <f t="shared" si="840"/>
        <v>0</v>
      </c>
      <c r="AM1678" s="113" t="str">
        <f t="shared" si="841"/>
        <v/>
      </c>
      <c r="AN1678" s="113">
        <f t="shared" si="842"/>
        <v>0</v>
      </c>
      <c r="AO1678" s="113">
        <f t="shared" si="843"/>
        <v>0</v>
      </c>
      <c r="AP1678" s="113">
        <f t="shared" si="844"/>
        <v>0</v>
      </c>
      <c r="AQ1678" s="113" t="str">
        <f t="shared" si="845"/>
        <v/>
      </c>
      <c r="AR1678" s="113" t="str">
        <f t="shared" si="846"/>
        <v/>
      </c>
      <c r="AS1678" s="113">
        <f t="shared" si="847"/>
        <v>0</v>
      </c>
      <c r="AT1678" s="113">
        <f t="shared" si="848"/>
        <v>0</v>
      </c>
      <c r="AU1678" s="113">
        <f t="shared" si="849"/>
        <v>0</v>
      </c>
      <c r="AV1678" s="113">
        <f t="shared" si="850"/>
        <v>0</v>
      </c>
      <c r="AX1678" s="68" t="str">
        <f>IF(BC1678="","",IF(BC1678&gt;0,COUNT($AY$2:AY1678),""))</f>
        <v/>
      </c>
      <c r="AY1678" s="113" t="str">
        <f t="shared" si="851"/>
        <v/>
      </c>
      <c r="AZ1678" s="113" t="str">
        <f t="shared" si="852"/>
        <v/>
      </c>
      <c r="BA1678" s="113" t="str">
        <f t="shared" si="853"/>
        <v/>
      </c>
      <c r="BB1678" s="113" t="str">
        <f t="shared" si="854"/>
        <v/>
      </c>
      <c r="BC1678" s="113" t="str">
        <f t="shared" si="855"/>
        <v/>
      </c>
      <c r="BD1678" s="113" t="str">
        <f t="shared" si="856"/>
        <v/>
      </c>
      <c r="BE1678" s="113" t="str">
        <f t="shared" si="857"/>
        <v/>
      </c>
      <c r="BF1678" s="113" t="str">
        <f t="shared" si="858"/>
        <v/>
      </c>
      <c r="BG1678" s="113" t="str">
        <f t="shared" si="859"/>
        <v/>
      </c>
      <c r="BH1678" s="113" t="str">
        <f t="shared" si="860"/>
        <v/>
      </c>
      <c r="BI1678" s="113" t="str">
        <f t="shared" si="861"/>
        <v/>
      </c>
      <c r="BJ1678" s="113" t="str">
        <f t="shared" si="862"/>
        <v/>
      </c>
      <c r="BK1678" s="113" t="str">
        <f t="shared" si="863"/>
        <v/>
      </c>
      <c r="BL1678" s="113" t="str">
        <f t="shared" si="864"/>
        <v/>
      </c>
      <c r="BM1678" s="113" t="str">
        <f t="shared" si="865"/>
        <v/>
      </c>
      <c r="BN1678" s="113" t="str">
        <f t="shared" si="866"/>
        <v/>
      </c>
    </row>
    <row r="1679" spans="1:66">
      <c r="A1679" s="111">
        <f>IF('Data Entry'!$H$4="","",'Data Entry'!$H$4)</f>
        <v>8</v>
      </c>
      <c r="B1679" s="111" t="str">
        <f>IF('Data Entry'!B1684="","",'Data Entry'!B1684)</f>
        <v/>
      </c>
      <c r="C1679" s="111" t="str">
        <f>IF('Data Entry'!C1684="","",'Data Entry'!C1684)</f>
        <v/>
      </c>
      <c r="D1679" s="114" t="str">
        <f>IF('Data Entry'!D1684="","",'Data Entry'!D1684)</f>
        <v/>
      </c>
      <c r="E1679" s="111" t="str">
        <f>IF('Data Entry'!E1684="","",UPPER('Data Entry'!E1684))</f>
        <v/>
      </c>
      <c r="F1679" s="111"/>
      <c r="G1679" s="111" t="str">
        <f>IF('Data Entry'!F1684="","",UPPER('Data Entry'!F1684))</f>
        <v/>
      </c>
      <c r="H1679" s="111"/>
      <c r="I1679" s="111"/>
      <c r="J1679" s="111"/>
      <c r="K1679" s="111" t="str">
        <f>IF('Data Entry'!G1684="","",'Data Entry'!G1684)</f>
        <v/>
      </c>
      <c r="L1679" s="111" t="str">
        <f>IF('Data Entry'!H1684="","",'Data Entry'!H1684)</f>
        <v/>
      </c>
      <c r="M1679" s="111"/>
      <c r="N1679" s="111"/>
      <c r="O1679" s="111"/>
      <c r="P1679" s="111"/>
      <c r="Q1679" s="111"/>
      <c r="R1679" s="111"/>
      <c r="S1679" s="111"/>
      <c r="T1679" s="111"/>
      <c r="U1679" s="111"/>
      <c r="V1679" s="111"/>
      <c r="W1679" s="111"/>
      <c r="X1679" s="111"/>
      <c r="Y1679" s="111"/>
      <c r="Z1679" s="111"/>
      <c r="AA1679" s="111"/>
      <c r="AB1679" s="111"/>
      <c r="AC1679" s="111"/>
      <c r="AD1679" s="111"/>
      <c r="AE1679" s="112"/>
      <c r="AF1679" s="68" t="str">
        <f>IF(AK1679="","",IF(AK1679&gt;0,COUNT($AG$2:AG1679),""))</f>
        <v/>
      </c>
      <c r="AG1679" s="113">
        <f t="shared" si="835"/>
        <v>8</v>
      </c>
      <c r="AH1679" s="113" t="str">
        <f t="shared" si="836"/>
        <v/>
      </c>
      <c r="AI1679" s="113" t="str">
        <f t="shared" si="837"/>
        <v/>
      </c>
      <c r="AJ1679" s="113" t="str">
        <f t="shared" si="838"/>
        <v/>
      </c>
      <c r="AK1679" s="113" t="str">
        <f t="shared" si="839"/>
        <v/>
      </c>
      <c r="AL1679" s="113">
        <f t="shared" si="840"/>
        <v>0</v>
      </c>
      <c r="AM1679" s="113" t="str">
        <f t="shared" si="841"/>
        <v/>
      </c>
      <c r="AN1679" s="113">
        <f t="shared" si="842"/>
        <v>0</v>
      </c>
      <c r="AO1679" s="113">
        <f t="shared" si="843"/>
        <v>0</v>
      </c>
      <c r="AP1679" s="113">
        <f t="shared" si="844"/>
        <v>0</v>
      </c>
      <c r="AQ1679" s="113" t="str">
        <f t="shared" si="845"/>
        <v/>
      </c>
      <c r="AR1679" s="113" t="str">
        <f t="shared" si="846"/>
        <v/>
      </c>
      <c r="AS1679" s="113">
        <f t="shared" si="847"/>
        <v>0</v>
      </c>
      <c r="AT1679" s="113">
        <f t="shared" si="848"/>
        <v>0</v>
      </c>
      <c r="AU1679" s="113">
        <f t="shared" si="849"/>
        <v>0</v>
      </c>
      <c r="AV1679" s="113">
        <f t="shared" si="850"/>
        <v>0</v>
      </c>
      <c r="AX1679" s="68" t="str">
        <f>IF(BC1679="","",IF(BC1679&gt;0,COUNT($AY$2:AY1679),""))</f>
        <v/>
      </c>
      <c r="AY1679" s="113" t="str">
        <f t="shared" si="851"/>
        <v/>
      </c>
      <c r="AZ1679" s="113" t="str">
        <f t="shared" si="852"/>
        <v/>
      </c>
      <c r="BA1679" s="113" t="str">
        <f t="shared" si="853"/>
        <v/>
      </c>
      <c r="BB1679" s="113" t="str">
        <f t="shared" si="854"/>
        <v/>
      </c>
      <c r="BC1679" s="113" t="str">
        <f t="shared" si="855"/>
        <v/>
      </c>
      <c r="BD1679" s="113" t="str">
        <f t="shared" si="856"/>
        <v/>
      </c>
      <c r="BE1679" s="113" t="str">
        <f t="shared" si="857"/>
        <v/>
      </c>
      <c r="BF1679" s="113" t="str">
        <f t="shared" si="858"/>
        <v/>
      </c>
      <c r="BG1679" s="113" t="str">
        <f t="shared" si="859"/>
        <v/>
      </c>
      <c r="BH1679" s="113" t="str">
        <f t="shared" si="860"/>
        <v/>
      </c>
      <c r="BI1679" s="113" t="str">
        <f t="shared" si="861"/>
        <v/>
      </c>
      <c r="BJ1679" s="113" t="str">
        <f t="shared" si="862"/>
        <v/>
      </c>
      <c r="BK1679" s="113" t="str">
        <f t="shared" si="863"/>
        <v/>
      </c>
      <c r="BL1679" s="113" t="str">
        <f t="shared" si="864"/>
        <v/>
      </c>
      <c r="BM1679" s="113" t="str">
        <f t="shared" si="865"/>
        <v/>
      </c>
      <c r="BN1679" s="113" t="str">
        <f t="shared" si="866"/>
        <v/>
      </c>
    </row>
    <row r="1680" spans="1:66">
      <c r="A1680" s="111">
        <f>IF('Data Entry'!$H$4="","",'Data Entry'!$H$4)</f>
        <v>8</v>
      </c>
      <c r="B1680" s="111" t="str">
        <f>IF('Data Entry'!B1685="","",'Data Entry'!B1685)</f>
        <v/>
      </c>
      <c r="C1680" s="111" t="str">
        <f>IF('Data Entry'!C1685="","",'Data Entry'!C1685)</f>
        <v/>
      </c>
      <c r="D1680" s="114" t="str">
        <f>IF('Data Entry'!D1685="","",'Data Entry'!D1685)</f>
        <v/>
      </c>
      <c r="E1680" s="111" t="str">
        <f>IF('Data Entry'!E1685="","",UPPER('Data Entry'!E1685))</f>
        <v/>
      </c>
      <c r="F1680" s="111"/>
      <c r="G1680" s="111" t="str">
        <f>IF('Data Entry'!F1685="","",UPPER('Data Entry'!F1685))</f>
        <v/>
      </c>
      <c r="H1680" s="111"/>
      <c r="I1680" s="111"/>
      <c r="J1680" s="111"/>
      <c r="K1680" s="111" t="str">
        <f>IF('Data Entry'!G1685="","",'Data Entry'!G1685)</f>
        <v/>
      </c>
      <c r="L1680" s="111" t="str">
        <f>IF('Data Entry'!H1685="","",'Data Entry'!H1685)</f>
        <v/>
      </c>
      <c r="M1680" s="111"/>
      <c r="N1680" s="111"/>
      <c r="O1680" s="111"/>
      <c r="P1680" s="111"/>
      <c r="Q1680" s="111"/>
      <c r="R1680" s="111"/>
      <c r="S1680" s="111"/>
      <c r="T1680" s="111"/>
      <c r="U1680" s="111"/>
      <c r="V1680" s="111"/>
      <c r="W1680" s="111"/>
      <c r="X1680" s="111"/>
      <c r="Y1680" s="111"/>
      <c r="Z1680" s="111"/>
      <c r="AA1680" s="111"/>
      <c r="AB1680" s="111"/>
      <c r="AC1680" s="111"/>
      <c r="AD1680" s="111"/>
      <c r="AE1680" s="112"/>
      <c r="AF1680" s="68" t="str">
        <f>IF(AK1680="","",IF(AK1680&gt;0,COUNT($AG$2:AG1680),""))</f>
        <v/>
      </c>
      <c r="AG1680" s="113">
        <f t="shared" si="835"/>
        <v>8</v>
      </c>
      <c r="AH1680" s="113" t="str">
        <f t="shared" si="836"/>
        <v/>
      </c>
      <c r="AI1680" s="113" t="str">
        <f t="shared" si="837"/>
        <v/>
      </c>
      <c r="AJ1680" s="113" t="str">
        <f t="shared" si="838"/>
        <v/>
      </c>
      <c r="AK1680" s="113" t="str">
        <f t="shared" si="839"/>
        <v/>
      </c>
      <c r="AL1680" s="113">
        <f t="shared" si="840"/>
        <v>0</v>
      </c>
      <c r="AM1680" s="113" t="str">
        <f t="shared" si="841"/>
        <v/>
      </c>
      <c r="AN1680" s="113">
        <f t="shared" si="842"/>
        <v>0</v>
      </c>
      <c r="AO1680" s="113">
        <f t="shared" si="843"/>
        <v>0</v>
      </c>
      <c r="AP1680" s="113">
        <f t="shared" si="844"/>
        <v>0</v>
      </c>
      <c r="AQ1680" s="113" t="str">
        <f t="shared" si="845"/>
        <v/>
      </c>
      <c r="AR1680" s="113" t="str">
        <f t="shared" si="846"/>
        <v/>
      </c>
      <c r="AS1680" s="113">
        <f t="shared" si="847"/>
        <v>0</v>
      </c>
      <c r="AT1680" s="113">
        <f t="shared" si="848"/>
        <v>0</v>
      </c>
      <c r="AU1680" s="113">
        <f t="shared" si="849"/>
        <v>0</v>
      </c>
      <c r="AV1680" s="113">
        <f t="shared" si="850"/>
        <v>0</v>
      </c>
      <c r="AX1680" s="68" t="str">
        <f>IF(BC1680="","",IF(BC1680&gt;0,COUNT($AY$2:AY1680),""))</f>
        <v/>
      </c>
      <c r="AY1680" s="113" t="str">
        <f t="shared" si="851"/>
        <v/>
      </c>
      <c r="AZ1680" s="113" t="str">
        <f t="shared" si="852"/>
        <v/>
      </c>
      <c r="BA1680" s="113" t="str">
        <f t="shared" si="853"/>
        <v/>
      </c>
      <c r="BB1680" s="113" t="str">
        <f t="shared" si="854"/>
        <v/>
      </c>
      <c r="BC1680" s="113" t="str">
        <f t="shared" si="855"/>
        <v/>
      </c>
      <c r="BD1680" s="113" t="str">
        <f t="shared" si="856"/>
        <v/>
      </c>
      <c r="BE1680" s="113" t="str">
        <f t="shared" si="857"/>
        <v/>
      </c>
      <c r="BF1680" s="113" t="str">
        <f t="shared" si="858"/>
        <v/>
      </c>
      <c r="BG1680" s="113" t="str">
        <f t="shared" si="859"/>
        <v/>
      </c>
      <c r="BH1680" s="113" t="str">
        <f t="shared" si="860"/>
        <v/>
      </c>
      <c r="BI1680" s="113" t="str">
        <f t="shared" si="861"/>
        <v/>
      </c>
      <c r="BJ1680" s="113" t="str">
        <f t="shared" si="862"/>
        <v/>
      </c>
      <c r="BK1680" s="113" t="str">
        <f t="shared" si="863"/>
        <v/>
      </c>
      <c r="BL1680" s="113" t="str">
        <f t="shared" si="864"/>
        <v/>
      </c>
      <c r="BM1680" s="113" t="str">
        <f t="shared" si="865"/>
        <v/>
      </c>
      <c r="BN1680" s="113" t="str">
        <f t="shared" si="866"/>
        <v/>
      </c>
    </row>
    <row r="1681" spans="1:66">
      <c r="A1681" s="111">
        <f>IF('Data Entry'!$H$4="","",'Data Entry'!$H$4)</f>
        <v>8</v>
      </c>
      <c r="B1681" s="111" t="str">
        <f>IF('Data Entry'!B1686="","",'Data Entry'!B1686)</f>
        <v/>
      </c>
      <c r="C1681" s="111" t="str">
        <f>IF('Data Entry'!C1686="","",'Data Entry'!C1686)</f>
        <v/>
      </c>
      <c r="D1681" s="114" t="str">
        <f>IF('Data Entry'!D1686="","",'Data Entry'!D1686)</f>
        <v/>
      </c>
      <c r="E1681" s="111" t="str">
        <f>IF('Data Entry'!E1686="","",UPPER('Data Entry'!E1686))</f>
        <v/>
      </c>
      <c r="F1681" s="111"/>
      <c r="G1681" s="111" t="str">
        <f>IF('Data Entry'!F1686="","",UPPER('Data Entry'!F1686))</f>
        <v/>
      </c>
      <c r="H1681" s="111"/>
      <c r="I1681" s="111"/>
      <c r="J1681" s="111"/>
      <c r="K1681" s="111" t="str">
        <f>IF('Data Entry'!G1686="","",'Data Entry'!G1686)</f>
        <v/>
      </c>
      <c r="L1681" s="111" t="str">
        <f>IF('Data Entry'!H1686="","",'Data Entry'!H1686)</f>
        <v/>
      </c>
      <c r="M1681" s="111"/>
      <c r="N1681" s="111"/>
      <c r="O1681" s="111"/>
      <c r="P1681" s="111"/>
      <c r="Q1681" s="111"/>
      <c r="R1681" s="111"/>
      <c r="S1681" s="111"/>
      <c r="T1681" s="111"/>
      <c r="U1681" s="111"/>
      <c r="V1681" s="111"/>
      <c r="W1681" s="111"/>
      <c r="X1681" s="111"/>
      <c r="Y1681" s="111"/>
      <c r="Z1681" s="111"/>
      <c r="AA1681" s="111"/>
      <c r="AB1681" s="111"/>
      <c r="AC1681" s="111"/>
      <c r="AD1681" s="111"/>
      <c r="AE1681" s="112"/>
      <c r="AF1681" s="68" t="str">
        <f>IF(AK1681="","",IF(AK1681&gt;0,COUNT($AG$2:AG1681),""))</f>
        <v/>
      </c>
      <c r="AG1681" s="113">
        <f t="shared" si="835"/>
        <v>8</v>
      </c>
      <c r="AH1681" s="113" t="str">
        <f t="shared" si="836"/>
        <v/>
      </c>
      <c r="AI1681" s="113" t="str">
        <f t="shared" si="837"/>
        <v/>
      </c>
      <c r="AJ1681" s="113" t="str">
        <f t="shared" si="838"/>
        <v/>
      </c>
      <c r="AK1681" s="113" t="str">
        <f t="shared" si="839"/>
        <v/>
      </c>
      <c r="AL1681" s="113">
        <f t="shared" si="840"/>
        <v>0</v>
      </c>
      <c r="AM1681" s="113" t="str">
        <f t="shared" si="841"/>
        <v/>
      </c>
      <c r="AN1681" s="113">
        <f t="shared" si="842"/>
        <v>0</v>
      </c>
      <c r="AO1681" s="113">
        <f t="shared" si="843"/>
        <v>0</v>
      </c>
      <c r="AP1681" s="113">
        <f t="shared" si="844"/>
        <v>0</v>
      </c>
      <c r="AQ1681" s="113" t="str">
        <f t="shared" si="845"/>
        <v/>
      </c>
      <c r="AR1681" s="113" t="str">
        <f t="shared" si="846"/>
        <v/>
      </c>
      <c r="AS1681" s="113">
        <f t="shared" si="847"/>
        <v>0</v>
      </c>
      <c r="AT1681" s="113">
        <f t="shared" si="848"/>
        <v>0</v>
      </c>
      <c r="AU1681" s="113">
        <f t="shared" si="849"/>
        <v>0</v>
      </c>
      <c r="AV1681" s="113">
        <f t="shared" si="850"/>
        <v>0</v>
      </c>
      <c r="AX1681" s="68" t="str">
        <f>IF(BC1681="","",IF(BC1681&gt;0,COUNT($AY$2:AY1681),""))</f>
        <v/>
      </c>
      <c r="AY1681" s="113" t="str">
        <f t="shared" si="851"/>
        <v/>
      </c>
      <c r="AZ1681" s="113" t="str">
        <f t="shared" si="852"/>
        <v/>
      </c>
      <c r="BA1681" s="113" t="str">
        <f t="shared" si="853"/>
        <v/>
      </c>
      <c r="BB1681" s="113" t="str">
        <f t="shared" si="854"/>
        <v/>
      </c>
      <c r="BC1681" s="113" t="str">
        <f t="shared" si="855"/>
        <v/>
      </c>
      <c r="BD1681" s="113" t="str">
        <f t="shared" si="856"/>
        <v/>
      </c>
      <c r="BE1681" s="113" t="str">
        <f t="shared" si="857"/>
        <v/>
      </c>
      <c r="BF1681" s="113" t="str">
        <f t="shared" si="858"/>
        <v/>
      </c>
      <c r="BG1681" s="113" t="str">
        <f t="shared" si="859"/>
        <v/>
      </c>
      <c r="BH1681" s="113" t="str">
        <f t="shared" si="860"/>
        <v/>
      </c>
      <c r="BI1681" s="113" t="str">
        <f t="shared" si="861"/>
        <v/>
      </c>
      <c r="BJ1681" s="113" t="str">
        <f t="shared" si="862"/>
        <v/>
      </c>
      <c r="BK1681" s="113" t="str">
        <f t="shared" si="863"/>
        <v/>
      </c>
      <c r="BL1681" s="113" t="str">
        <f t="shared" si="864"/>
        <v/>
      </c>
      <c r="BM1681" s="113" t="str">
        <f t="shared" si="865"/>
        <v/>
      </c>
      <c r="BN1681" s="113" t="str">
        <f t="shared" si="866"/>
        <v/>
      </c>
    </row>
    <row r="1682" spans="1:66">
      <c r="A1682" s="111">
        <f>IF('Data Entry'!$H$4="","",'Data Entry'!$H$4)</f>
        <v>8</v>
      </c>
      <c r="B1682" s="111" t="str">
        <f>IF('Data Entry'!B1687="","",'Data Entry'!B1687)</f>
        <v/>
      </c>
      <c r="C1682" s="111" t="str">
        <f>IF('Data Entry'!C1687="","",'Data Entry'!C1687)</f>
        <v/>
      </c>
      <c r="D1682" s="114" t="str">
        <f>IF('Data Entry'!D1687="","",'Data Entry'!D1687)</f>
        <v/>
      </c>
      <c r="E1682" s="111" t="str">
        <f>IF('Data Entry'!E1687="","",UPPER('Data Entry'!E1687))</f>
        <v/>
      </c>
      <c r="F1682" s="111"/>
      <c r="G1682" s="111" t="str">
        <f>IF('Data Entry'!F1687="","",UPPER('Data Entry'!F1687))</f>
        <v/>
      </c>
      <c r="H1682" s="111"/>
      <c r="I1682" s="111"/>
      <c r="J1682" s="111"/>
      <c r="K1682" s="111" t="str">
        <f>IF('Data Entry'!G1687="","",'Data Entry'!G1687)</f>
        <v/>
      </c>
      <c r="L1682" s="111" t="str">
        <f>IF('Data Entry'!H1687="","",'Data Entry'!H1687)</f>
        <v/>
      </c>
      <c r="M1682" s="111"/>
      <c r="N1682" s="111"/>
      <c r="O1682" s="111"/>
      <c r="P1682" s="111"/>
      <c r="Q1682" s="111"/>
      <c r="R1682" s="111"/>
      <c r="S1682" s="111"/>
      <c r="T1682" s="111"/>
      <c r="U1682" s="111"/>
      <c r="V1682" s="111"/>
      <c r="W1682" s="111"/>
      <c r="X1682" s="111"/>
      <c r="Y1682" s="111"/>
      <c r="Z1682" s="111"/>
      <c r="AA1682" s="111"/>
      <c r="AB1682" s="111"/>
      <c r="AC1682" s="111"/>
      <c r="AD1682" s="111"/>
      <c r="AE1682" s="112"/>
      <c r="AF1682" s="68" t="str">
        <f>IF(AK1682="","",IF(AK1682&gt;0,COUNT($AG$2:AG1682),""))</f>
        <v/>
      </c>
      <c r="AG1682" s="113">
        <f t="shared" si="835"/>
        <v>8</v>
      </c>
      <c r="AH1682" s="113" t="str">
        <f t="shared" si="836"/>
        <v/>
      </c>
      <c r="AI1682" s="113" t="str">
        <f t="shared" si="837"/>
        <v/>
      </c>
      <c r="AJ1682" s="113" t="str">
        <f t="shared" si="838"/>
        <v/>
      </c>
      <c r="AK1682" s="113" t="str">
        <f t="shared" si="839"/>
        <v/>
      </c>
      <c r="AL1682" s="113">
        <f t="shared" si="840"/>
        <v>0</v>
      </c>
      <c r="AM1682" s="113" t="str">
        <f t="shared" si="841"/>
        <v/>
      </c>
      <c r="AN1682" s="113">
        <f t="shared" si="842"/>
        <v>0</v>
      </c>
      <c r="AO1682" s="113">
        <f t="shared" si="843"/>
        <v>0</v>
      </c>
      <c r="AP1682" s="113">
        <f t="shared" si="844"/>
        <v>0</v>
      </c>
      <c r="AQ1682" s="113" t="str">
        <f t="shared" si="845"/>
        <v/>
      </c>
      <c r="AR1682" s="113" t="str">
        <f t="shared" si="846"/>
        <v/>
      </c>
      <c r="AS1682" s="113">
        <f t="shared" si="847"/>
        <v>0</v>
      </c>
      <c r="AT1682" s="113">
        <f t="shared" si="848"/>
        <v>0</v>
      </c>
      <c r="AU1682" s="113">
        <f t="shared" si="849"/>
        <v>0</v>
      </c>
      <c r="AV1682" s="113">
        <f t="shared" si="850"/>
        <v>0</v>
      </c>
      <c r="AX1682" s="68" t="str">
        <f>IF(BC1682="","",IF(BC1682&gt;0,COUNT($AY$2:AY1682),""))</f>
        <v/>
      </c>
      <c r="AY1682" s="113" t="str">
        <f t="shared" si="851"/>
        <v/>
      </c>
      <c r="AZ1682" s="113" t="str">
        <f t="shared" si="852"/>
        <v/>
      </c>
      <c r="BA1682" s="113" t="str">
        <f t="shared" si="853"/>
        <v/>
      </c>
      <c r="BB1682" s="113" t="str">
        <f t="shared" si="854"/>
        <v/>
      </c>
      <c r="BC1682" s="113" t="str">
        <f t="shared" si="855"/>
        <v/>
      </c>
      <c r="BD1682" s="113" t="str">
        <f t="shared" si="856"/>
        <v/>
      </c>
      <c r="BE1682" s="113" t="str">
        <f t="shared" si="857"/>
        <v/>
      </c>
      <c r="BF1682" s="113" t="str">
        <f t="shared" si="858"/>
        <v/>
      </c>
      <c r="BG1682" s="113" t="str">
        <f t="shared" si="859"/>
        <v/>
      </c>
      <c r="BH1682" s="113" t="str">
        <f t="shared" si="860"/>
        <v/>
      </c>
      <c r="BI1682" s="113" t="str">
        <f t="shared" si="861"/>
        <v/>
      </c>
      <c r="BJ1682" s="113" t="str">
        <f t="shared" si="862"/>
        <v/>
      </c>
      <c r="BK1682" s="113" t="str">
        <f t="shared" si="863"/>
        <v/>
      </c>
      <c r="BL1682" s="113" t="str">
        <f t="shared" si="864"/>
        <v/>
      </c>
      <c r="BM1682" s="113" t="str">
        <f t="shared" si="865"/>
        <v/>
      </c>
      <c r="BN1682" s="113" t="str">
        <f t="shared" si="866"/>
        <v/>
      </c>
    </row>
    <row r="1683" spans="1:66">
      <c r="A1683" s="111">
        <f>IF('Data Entry'!$H$4="","",'Data Entry'!$H$4)</f>
        <v>8</v>
      </c>
      <c r="B1683" s="111" t="str">
        <f>IF('Data Entry'!B1688="","",'Data Entry'!B1688)</f>
        <v/>
      </c>
      <c r="C1683" s="111" t="str">
        <f>IF('Data Entry'!C1688="","",'Data Entry'!C1688)</f>
        <v/>
      </c>
      <c r="D1683" s="114" t="str">
        <f>IF('Data Entry'!D1688="","",'Data Entry'!D1688)</f>
        <v/>
      </c>
      <c r="E1683" s="111" t="str">
        <f>IF('Data Entry'!E1688="","",UPPER('Data Entry'!E1688))</f>
        <v/>
      </c>
      <c r="F1683" s="111"/>
      <c r="G1683" s="111" t="str">
        <f>IF('Data Entry'!F1688="","",UPPER('Data Entry'!F1688))</f>
        <v/>
      </c>
      <c r="H1683" s="111"/>
      <c r="I1683" s="111"/>
      <c r="J1683" s="111"/>
      <c r="K1683" s="111" t="str">
        <f>IF('Data Entry'!G1688="","",'Data Entry'!G1688)</f>
        <v/>
      </c>
      <c r="L1683" s="111" t="str">
        <f>IF('Data Entry'!H1688="","",'Data Entry'!H1688)</f>
        <v/>
      </c>
      <c r="M1683" s="111"/>
      <c r="N1683" s="111"/>
      <c r="O1683" s="111"/>
      <c r="P1683" s="111"/>
      <c r="Q1683" s="111"/>
      <c r="R1683" s="111"/>
      <c r="S1683" s="111"/>
      <c r="T1683" s="111"/>
      <c r="U1683" s="111"/>
      <c r="V1683" s="111"/>
      <c r="W1683" s="111"/>
      <c r="X1683" s="111"/>
      <c r="Y1683" s="111"/>
      <c r="Z1683" s="111"/>
      <c r="AA1683" s="111"/>
      <c r="AB1683" s="111"/>
      <c r="AC1683" s="111"/>
      <c r="AD1683" s="111"/>
      <c r="AE1683" s="112"/>
      <c r="AF1683" s="68" t="str">
        <f>IF(AK1683="","",IF(AK1683&gt;0,COUNT($AG$2:AG1683),""))</f>
        <v/>
      </c>
      <c r="AG1683" s="113">
        <f t="shared" si="835"/>
        <v>8</v>
      </c>
      <c r="AH1683" s="113" t="str">
        <f t="shared" si="836"/>
        <v/>
      </c>
      <c r="AI1683" s="113" t="str">
        <f t="shared" si="837"/>
        <v/>
      </c>
      <c r="AJ1683" s="113" t="str">
        <f t="shared" si="838"/>
        <v/>
      </c>
      <c r="AK1683" s="113" t="str">
        <f t="shared" si="839"/>
        <v/>
      </c>
      <c r="AL1683" s="113">
        <f t="shared" si="840"/>
        <v>0</v>
      </c>
      <c r="AM1683" s="113" t="str">
        <f t="shared" si="841"/>
        <v/>
      </c>
      <c r="AN1683" s="113">
        <f t="shared" si="842"/>
        <v>0</v>
      </c>
      <c r="AO1683" s="113">
        <f t="shared" si="843"/>
        <v>0</v>
      </c>
      <c r="AP1683" s="113">
        <f t="shared" si="844"/>
        <v>0</v>
      </c>
      <c r="AQ1683" s="113" t="str">
        <f t="shared" si="845"/>
        <v/>
      </c>
      <c r="AR1683" s="113" t="str">
        <f t="shared" si="846"/>
        <v/>
      </c>
      <c r="AS1683" s="113">
        <f t="shared" si="847"/>
        <v>0</v>
      </c>
      <c r="AT1683" s="113">
        <f t="shared" si="848"/>
        <v>0</v>
      </c>
      <c r="AU1683" s="113">
        <f t="shared" si="849"/>
        <v>0</v>
      </c>
      <c r="AV1683" s="113">
        <f t="shared" si="850"/>
        <v>0</v>
      </c>
      <c r="AX1683" s="68" t="str">
        <f>IF(BC1683="","",IF(BC1683&gt;0,COUNT($AY$2:AY1683),""))</f>
        <v/>
      </c>
      <c r="AY1683" s="113" t="str">
        <f t="shared" si="851"/>
        <v/>
      </c>
      <c r="AZ1683" s="113" t="str">
        <f t="shared" si="852"/>
        <v/>
      </c>
      <c r="BA1683" s="113" t="str">
        <f t="shared" si="853"/>
        <v/>
      </c>
      <c r="BB1683" s="113" t="str">
        <f t="shared" si="854"/>
        <v/>
      </c>
      <c r="BC1683" s="113" t="str">
        <f t="shared" si="855"/>
        <v/>
      </c>
      <c r="BD1683" s="113" t="str">
        <f t="shared" si="856"/>
        <v/>
      </c>
      <c r="BE1683" s="113" t="str">
        <f t="shared" si="857"/>
        <v/>
      </c>
      <c r="BF1683" s="113" t="str">
        <f t="shared" si="858"/>
        <v/>
      </c>
      <c r="BG1683" s="113" t="str">
        <f t="shared" si="859"/>
        <v/>
      </c>
      <c r="BH1683" s="113" t="str">
        <f t="shared" si="860"/>
        <v/>
      </c>
      <c r="BI1683" s="113" t="str">
        <f t="shared" si="861"/>
        <v/>
      </c>
      <c r="BJ1683" s="113" t="str">
        <f t="shared" si="862"/>
        <v/>
      </c>
      <c r="BK1683" s="113" t="str">
        <f t="shared" si="863"/>
        <v/>
      </c>
      <c r="BL1683" s="113" t="str">
        <f t="shared" si="864"/>
        <v/>
      </c>
      <c r="BM1683" s="113" t="str">
        <f t="shared" si="865"/>
        <v/>
      </c>
      <c r="BN1683" s="113" t="str">
        <f t="shared" si="866"/>
        <v/>
      </c>
    </row>
    <row r="1684" spans="1:66">
      <c r="A1684" s="111">
        <f>IF('Data Entry'!$H$4="","",'Data Entry'!$H$4)</f>
        <v>8</v>
      </c>
      <c r="B1684" s="111" t="str">
        <f>IF('Data Entry'!B1689="","",'Data Entry'!B1689)</f>
        <v/>
      </c>
      <c r="C1684" s="111" t="str">
        <f>IF('Data Entry'!C1689="","",'Data Entry'!C1689)</f>
        <v/>
      </c>
      <c r="D1684" s="114" t="str">
        <f>IF('Data Entry'!D1689="","",'Data Entry'!D1689)</f>
        <v/>
      </c>
      <c r="E1684" s="111" t="str">
        <f>IF('Data Entry'!E1689="","",UPPER('Data Entry'!E1689))</f>
        <v/>
      </c>
      <c r="F1684" s="111"/>
      <c r="G1684" s="111" t="str">
        <f>IF('Data Entry'!F1689="","",UPPER('Data Entry'!F1689))</f>
        <v/>
      </c>
      <c r="H1684" s="111"/>
      <c r="I1684" s="111"/>
      <c r="J1684" s="111"/>
      <c r="K1684" s="111" t="str">
        <f>IF('Data Entry'!G1689="","",'Data Entry'!G1689)</f>
        <v/>
      </c>
      <c r="L1684" s="111" t="str">
        <f>IF('Data Entry'!H1689="","",'Data Entry'!H1689)</f>
        <v/>
      </c>
      <c r="M1684" s="111"/>
      <c r="N1684" s="111"/>
      <c r="O1684" s="111"/>
      <c r="P1684" s="111"/>
      <c r="Q1684" s="111"/>
      <c r="R1684" s="111"/>
      <c r="S1684" s="111"/>
      <c r="T1684" s="111"/>
      <c r="U1684" s="111"/>
      <c r="V1684" s="111"/>
      <c r="W1684" s="111"/>
      <c r="X1684" s="111"/>
      <c r="Y1684" s="111"/>
      <c r="Z1684" s="111"/>
      <c r="AA1684" s="111"/>
      <c r="AB1684" s="111"/>
      <c r="AC1684" s="111"/>
      <c r="AD1684" s="111"/>
      <c r="AE1684" s="112"/>
      <c r="AF1684" s="68" t="str">
        <f>IF(AK1684="","",IF(AK1684&gt;0,COUNT($AG$2:AG1684),""))</f>
        <v/>
      </c>
      <c r="AG1684" s="113">
        <f t="shared" si="835"/>
        <v>8</v>
      </c>
      <c r="AH1684" s="113" t="str">
        <f t="shared" si="836"/>
        <v/>
      </c>
      <c r="AI1684" s="113" t="str">
        <f t="shared" si="837"/>
        <v/>
      </c>
      <c r="AJ1684" s="113" t="str">
        <f t="shared" si="838"/>
        <v/>
      </c>
      <c r="AK1684" s="113" t="str">
        <f t="shared" si="839"/>
        <v/>
      </c>
      <c r="AL1684" s="113">
        <f t="shared" si="840"/>
        <v>0</v>
      </c>
      <c r="AM1684" s="113" t="str">
        <f t="shared" si="841"/>
        <v/>
      </c>
      <c r="AN1684" s="113">
        <f t="shared" si="842"/>
        <v>0</v>
      </c>
      <c r="AO1684" s="113">
        <f t="shared" si="843"/>
        <v>0</v>
      </c>
      <c r="AP1684" s="113">
        <f t="shared" si="844"/>
        <v>0</v>
      </c>
      <c r="AQ1684" s="113" t="str">
        <f t="shared" si="845"/>
        <v/>
      </c>
      <c r="AR1684" s="113" t="str">
        <f t="shared" si="846"/>
        <v/>
      </c>
      <c r="AS1684" s="113">
        <f t="shared" si="847"/>
        <v>0</v>
      </c>
      <c r="AT1684" s="113">
        <f t="shared" si="848"/>
        <v>0</v>
      </c>
      <c r="AU1684" s="113">
        <f t="shared" si="849"/>
        <v>0</v>
      </c>
      <c r="AV1684" s="113">
        <f t="shared" si="850"/>
        <v>0</v>
      </c>
      <c r="AX1684" s="68" t="str">
        <f>IF(BC1684="","",IF(BC1684&gt;0,COUNT($AY$2:AY1684),""))</f>
        <v/>
      </c>
      <c r="AY1684" s="113" t="str">
        <f t="shared" si="851"/>
        <v/>
      </c>
      <c r="AZ1684" s="113" t="str">
        <f t="shared" si="852"/>
        <v/>
      </c>
      <c r="BA1684" s="113" t="str">
        <f t="shared" si="853"/>
        <v/>
      </c>
      <c r="BB1684" s="113" t="str">
        <f t="shared" si="854"/>
        <v/>
      </c>
      <c r="BC1684" s="113" t="str">
        <f t="shared" si="855"/>
        <v/>
      </c>
      <c r="BD1684" s="113" t="str">
        <f t="shared" si="856"/>
        <v/>
      </c>
      <c r="BE1684" s="113" t="str">
        <f t="shared" si="857"/>
        <v/>
      </c>
      <c r="BF1684" s="113" t="str">
        <f t="shared" si="858"/>
        <v/>
      </c>
      <c r="BG1684" s="113" t="str">
        <f t="shared" si="859"/>
        <v/>
      </c>
      <c r="BH1684" s="113" t="str">
        <f t="shared" si="860"/>
        <v/>
      </c>
      <c r="BI1684" s="113" t="str">
        <f t="shared" si="861"/>
        <v/>
      </c>
      <c r="BJ1684" s="113" t="str">
        <f t="shared" si="862"/>
        <v/>
      </c>
      <c r="BK1684" s="113" t="str">
        <f t="shared" si="863"/>
        <v/>
      </c>
      <c r="BL1684" s="113" t="str">
        <f t="shared" si="864"/>
        <v/>
      </c>
      <c r="BM1684" s="113" t="str">
        <f t="shared" si="865"/>
        <v/>
      </c>
      <c r="BN1684" s="113" t="str">
        <f t="shared" si="866"/>
        <v/>
      </c>
    </row>
    <row r="1685" spans="1:66">
      <c r="A1685" s="111">
        <f>IF('Data Entry'!$H$4="","",'Data Entry'!$H$4)</f>
        <v>8</v>
      </c>
      <c r="B1685" s="111" t="str">
        <f>IF('Data Entry'!B1690="","",'Data Entry'!B1690)</f>
        <v/>
      </c>
      <c r="C1685" s="111" t="str">
        <f>IF('Data Entry'!C1690="","",'Data Entry'!C1690)</f>
        <v/>
      </c>
      <c r="D1685" s="114" t="str">
        <f>IF('Data Entry'!D1690="","",'Data Entry'!D1690)</f>
        <v/>
      </c>
      <c r="E1685" s="111" t="str">
        <f>IF('Data Entry'!E1690="","",UPPER('Data Entry'!E1690))</f>
        <v/>
      </c>
      <c r="F1685" s="111"/>
      <c r="G1685" s="111" t="str">
        <f>IF('Data Entry'!F1690="","",UPPER('Data Entry'!F1690))</f>
        <v/>
      </c>
      <c r="H1685" s="111"/>
      <c r="I1685" s="111"/>
      <c r="J1685" s="111"/>
      <c r="K1685" s="111" t="str">
        <f>IF('Data Entry'!G1690="","",'Data Entry'!G1690)</f>
        <v/>
      </c>
      <c r="L1685" s="111" t="str">
        <f>IF('Data Entry'!H1690="","",'Data Entry'!H1690)</f>
        <v/>
      </c>
      <c r="M1685" s="111"/>
      <c r="N1685" s="111"/>
      <c r="O1685" s="111"/>
      <c r="P1685" s="111"/>
      <c r="Q1685" s="111"/>
      <c r="R1685" s="111"/>
      <c r="S1685" s="111"/>
      <c r="T1685" s="111"/>
      <c r="U1685" s="111"/>
      <c r="V1685" s="111"/>
      <c r="W1685" s="111"/>
      <c r="X1685" s="111"/>
      <c r="Y1685" s="111"/>
      <c r="Z1685" s="111"/>
      <c r="AA1685" s="111"/>
      <c r="AB1685" s="111"/>
      <c r="AC1685" s="111"/>
      <c r="AD1685" s="111"/>
      <c r="AE1685" s="112"/>
      <c r="AF1685" s="68" t="str">
        <f>IF(AK1685="","",IF(AK1685&gt;0,COUNT($AG$2:AG1685),""))</f>
        <v/>
      </c>
      <c r="AG1685" s="113">
        <f t="shared" si="835"/>
        <v>8</v>
      </c>
      <c r="AH1685" s="113" t="str">
        <f t="shared" si="836"/>
        <v/>
      </c>
      <c r="AI1685" s="113" t="str">
        <f t="shared" si="837"/>
        <v/>
      </c>
      <c r="AJ1685" s="113" t="str">
        <f t="shared" si="838"/>
        <v/>
      </c>
      <c r="AK1685" s="113" t="str">
        <f t="shared" si="839"/>
        <v/>
      </c>
      <c r="AL1685" s="113">
        <f t="shared" si="840"/>
        <v>0</v>
      </c>
      <c r="AM1685" s="113" t="str">
        <f t="shared" si="841"/>
        <v/>
      </c>
      <c r="AN1685" s="113">
        <f t="shared" si="842"/>
        <v>0</v>
      </c>
      <c r="AO1685" s="113">
        <f t="shared" si="843"/>
        <v>0</v>
      </c>
      <c r="AP1685" s="113">
        <f t="shared" si="844"/>
        <v>0</v>
      </c>
      <c r="AQ1685" s="113" t="str">
        <f t="shared" si="845"/>
        <v/>
      </c>
      <c r="AR1685" s="113" t="str">
        <f t="shared" si="846"/>
        <v/>
      </c>
      <c r="AS1685" s="113">
        <f t="shared" si="847"/>
        <v>0</v>
      </c>
      <c r="AT1685" s="113">
        <f t="shared" si="848"/>
        <v>0</v>
      </c>
      <c r="AU1685" s="113">
        <f t="shared" si="849"/>
        <v>0</v>
      </c>
      <c r="AV1685" s="113">
        <f t="shared" si="850"/>
        <v>0</v>
      </c>
      <c r="AX1685" s="68" t="str">
        <f>IF(BC1685="","",IF(BC1685&gt;0,COUNT($AY$2:AY1685),""))</f>
        <v/>
      </c>
      <c r="AY1685" s="113" t="str">
        <f t="shared" si="851"/>
        <v/>
      </c>
      <c r="AZ1685" s="113" t="str">
        <f t="shared" si="852"/>
        <v/>
      </c>
      <c r="BA1685" s="113" t="str">
        <f t="shared" si="853"/>
        <v/>
      </c>
      <c r="BB1685" s="113" t="str">
        <f t="shared" si="854"/>
        <v/>
      </c>
      <c r="BC1685" s="113" t="str">
        <f t="shared" si="855"/>
        <v/>
      </c>
      <c r="BD1685" s="113" t="str">
        <f t="shared" si="856"/>
        <v/>
      </c>
      <c r="BE1685" s="113" t="str">
        <f t="shared" si="857"/>
        <v/>
      </c>
      <c r="BF1685" s="113" t="str">
        <f t="shared" si="858"/>
        <v/>
      </c>
      <c r="BG1685" s="113" t="str">
        <f t="shared" si="859"/>
        <v/>
      </c>
      <c r="BH1685" s="113" t="str">
        <f t="shared" si="860"/>
        <v/>
      </c>
      <c r="BI1685" s="113" t="str">
        <f t="shared" si="861"/>
        <v/>
      </c>
      <c r="BJ1685" s="113" t="str">
        <f t="shared" si="862"/>
        <v/>
      </c>
      <c r="BK1685" s="113" t="str">
        <f t="shared" si="863"/>
        <v/>
      </c>
      <c r="BL1685" s="113" t="str">
        <f t="shared" si="864"/>
        <v/>
      </c>
      <c r="BM1685" s="113" t="str">
        <f t="shared" si="865"/>
        <v/>
      </c>
      <c r="BN1685" s="113" t="str">
        <f t="shared" si="866"/>
        <v/>
      </c>
    </row>
    <row r="1686" spans="1:66">
      <c r="A1686" s="111">
        <f>IF('Data Entry'!$H$4="","",'Data Entry'!$H$4)</f>
        <v>8</v>
      </c>
      <c r="B1686" s="111" t="str">
        <f>IF('Data Entry'!B1691="","",'Data Entry'!B1691)</f>
        <v/>
      </c>
      <c r="C1686" s="111" t="str">
        <f>IF('Data Entry'!C1691="","",'Data Entry'!C1691)</f>
        <v/>
      </c>
      <c r="D1686" s="114" t="str">
        <f>IF('Data Entry'!D1691="","",'Data Entry'!D1691)</f>
        <v/>
      </c>
      <c r="E1686" s="111" t="str">
        <f>IF('Data Entry'!E1691="","",UPPER('Data Entry'!E1691))</f>
        <v/>
      </c>
      <c r="F1686" s="111"/>
      <c r="G1686" s="111" t="str">
        <f>IF('Data Entry'!F1691="","",UPPER('Data Entry'!F1691))</f>
        <v/>
      </c>
      <c r="H1686" s="111"/>
      <c r="I1686" s="111"/>
      <c r="J1686" s="111"/>
      <c r="K1686" s="111" t="str">
        <f>IF('Data Entry'!G1691="","",'Data Entry'!G1691)</f>
        <v/>
      </c>
      <c r="L1686" s="111" t="str">
        <f>IF('Data Entry'!H1691="","",'Data Entry'!H1691)</f>
        <v/>
      </c>
      <c r="M1686" s="111"/>
      <c r="N1686" s="111"/>
      <c r="O1686" s="111"/>
      <c r="P1686" s="111"/>
      <c r="Q1686" s="111"/>
      <c r="R1686" s="111"/>
      <c r="S1686" s="111"/>
      <c r="T1686" s="111"/>
      <c r="U1686" s="111"/>
      <c r="V1686" s="111"/>
      <c r="W1686" s="111"/>
      <c r="X1686" s="111"/>
      <c r="Y1686" s="111"/>
      <c r="Z1686" s="111"/>
      <c r="AA1686" s="111"/>
      <c r="AB1686" s="111"/>
      <c r="AC1686" s="111"/>
      <c r="AD1686" s="111"/>
      <c r="AE1686" s="112"/>
      <c r="AF1686" s="68" t="str">
        <f>IF(AK1686="","",IF(AK1686&gt;0,COUNT($AG$2:AG1686),""))</f>
        <v/>
      </c>
      <c r="AG1686" s="113">
        <f t="shared" si="835"/>
        <v>8</v>
      </c>
      <c r="AH1686" s="113" t="str">
        <f t="shared" si="836"/>
        <v/>
      </c>
      <c r="AI1686" s="113" t="str">
        <f t="shared" si="837"/>
        <v/>
      </c>
      <c r="AJ1686" s="113" t="str">
        <f t="shared" si="838"/>
        <v/>
      </c>
      <c r="AK1686" s="113" t="str">
        <f t="shared" si="839"/>
        <v/>
      </c>
      <c r="AL1686" s="113">
        <f t="shared" si="840"/>
        <v>0</v>
      </c>
      <c r="AM1686" s="113" t="str">
        <f t="shared" si="841"/>
        <v/>
      </c>
      <c r="AN1686" s="113">
        <f t="shared" si="842"/>
        <v>0</v>
      </c>
      <c r="AO1686" s="113">
        <f t="shared" si="843"/>
        <v>0</v>
      </c>
      <c r="AP1686" s="113">
        <f t="shared" si="844"/>
        <v>0</v>
      </c>
      <c r="AQ1686" s="113" t="str">
        <f t="shared" si="845"/>
        <v/>
      </c>
      <c r="AR1686" s="113" t="str">
        <f t="shared" si="846"/>
        <v/>
      </c>
      <c r="AS1686" s="113">
        <f t="shared" si="847"/>
        <v>0</v>
      </c>
      <c r="AT1686" s="113">
        <f t="shared" si="848"/>
        <v>0</v>
      </c>
      <c r="AU1686" s="113">
        <f t="shared" si="849"/>
        <v>0</v>
      </c>
      <c r="AV1686" s="113">
        <f t="shared" si="850"/>
        <v>0</v>
      </c>
      <c r="AX1686" s="68" t="str">
        <f>IF(BC1686="","",IF(BC1686&gt;0,COUNT($AY$2:AY1686),""))</f>
        <v/>
      </c>
      <c r="AY1686" s="113" t="str">
        <f t="shared" si="851"/>
        <v/>
      </c>
      <c r="AZ1686" s="113" t="str">
        <f t="shared" si="852"/>
        <v/>
      </c>
      <c r="BA1686" s="113" t="str">
        <f t="shared" si="853"/>
        <v/>
      </c>
      <c r="BB1686" s="113" t="str">
        <f t="shared" si="854"/>
        <v/>
      </c>
      <c r="BC1686" s="113" t="str">
        <f t="shared" si="855"/>
        <v/>
      </c>
      <c r="BD1686" s="113" t="str">
        <f t="shared" si="856"/>
        <v/>
      </c>
      <c r="BE1686" s="113" t="str">
        <f t="shared" si="857"/>
        <v/>
      </c>
      <c r="BF1686" s="113" t="str">
        <f t="shared" si="858"/>
        <v/>
      </c>
      <c r="BG1686" s="113" t="str">
        <f t="shared" si="859"/>
        <v/>
      </c>
      <c r="BH1686" s="113" t="str">
        <f t="shared" si="860"/>
        <v/>
      </c>
      <c r="BI1686" s="113" t="str">
        <f t="shared" si="861"/>
        <v/>
      </c>
      <c r="BJ1686" s="113" t="str">
        <f t="shared" si="862"/>
        <v/>
      </c>
      <c r="BK1686" s="113" t="str">
        <f t="shared" si="863"/>
        <v/>
      </c>
      <c r="BL1686" s="113" t="str">
        <f t="shared" si="864"/>
        <v/>
      </c>
      <c r="BM1686" s="113" t="str">
        <f t="shared" si="865"/>
        <v/>
      </c>
      <c r="BN1686" s="113" t="str">
        <f t="shared" si="866"/>
        <v/>
      </c>
    </row>
    <row r="1687" spans="1:66">
      <c r="A1687" s="111">
        <f>IF('Data Entry'!$H$4="","",'Data Entry'!$H$4)</f>
        <v>8</v>
      </c>
      <c r="B1687" s="111" t="str">
        <f>IF('Data Entry'!B1692="","",'Data Entry'!B1692)</f>
        <v/>
      </c>
      <c r="C1687" s="111" t="str">
        <f>IF('Data Entry'!C1692="","",'Data Entry'!C1692)</f>
        <v/>
      </c>
      <c r="D1687" s="114" t="str">
        <f>IF('Data Entry'!D1692="","",'Data Entry'!D1692)</f>
        <v/>
      </c>
      <c r="E1687" s="111" t="str">
        <f>IF('Data Entry'!E1692="","",UPPER('Data Entry'!E1692))</f>
        <v/>
      </c>
      <c r="F1687" s="111"/>
      <c r="G1687" s="111" t="str">
        <f>IF('Data Entry'!F1692="","",UPPER('Data Entry'!F1692))</f>
        <v/>
      </c>
      <c r="H1687" s="111"/>
      <c r="I1687" s="111"/>
      <c r="J1687" s="111"/>
      <c r="K1687" s="111" t="str">
        <f>IF('Data Entry'!G1692="","",'Data Entry'!G1692)</f>
        <v/>
      </c>
      <c r="L1687" s="111" t="str">
        <f>IF('Data Entry'!H1692="","",'Data Entry'!H1692)</f>
        <v/>
      </c>
      <c r="M1687" s="111"/>
      <c r="N1687" s="111"/>
      <c r="O1687" s="111"/>
      <c r="P1687" s="111"/>
      <c r="Q1687" s="111"/>
      <c r="R1687" s="111"/>
      <c r="S1687" s="111"/>
      <c r="T1687" s="111"/>
      <c r="U1687" s="111"/>
      <c r="V1687" s="111"/>
      <c r="W1687" s="111"/>
      <c r="X1687" s="111"/>
      <c r="Y1687" s="111"/>
      <c r="Z1687" s="111"/>
      <c r="AA1687" s="111"/>
      <c r="AB1687" s="111"/>
      <c r="AC1687" s="111"/>
      <c r="AD1687" s="111"/>
      <c r="AE1687" s="112"/>
      <c r="AF1687" s="68" t="str">
        <f>IF(AK1687="","",IF(AK1687&gt;0,COUNT($AG$2:AG1687),""))</f>
        <v/>
      </c>
      <c r="AG1687" s="113">
        <f t="shared" si="835"/>
        <v>8</v>
      </c>
      <c r="AH1687" s="113" t="str">
        <f t="shared" si="836"/>
        <v/>
      </c>
      <c r="AI1687" s="113" t="str">
        <f t="shared" si="837"/>
        <v/>
      </c>
      <c r="AJ1687" s="113" t="str">
        <f t="shared" si="838"/>
        <v/>
      </c>
      <c r="AK1687" s="113" t="str">
        <f t="shared" si="839"/>
        <v/>
      </c>
      <c r="AL1687" s="113">
        <f t="shared" si="840"/>
        <v>0</v>
      </c>
      <c r="AM1687" s="113" t="str">
        <f t="shared" si="841"/>
        <v/>
      </c>
      <c r="AN1687" s="113">
        <f t="shared" si="842"/>
        <v>0</v>
      </c>
      <c r="AO1687" s="113">
        <f t="shared" si="843"/>
        <v>0</v>
      </c>
      <c r="AP1687" s="113">
        <f t="shared" si="844"/>
        <v>0</v>
      </c>
      <c r="AQ1687" s="113" t="str">
        <f t="shared" si="845"/>
        <v/>
      </c>
      <c r="AR1687" s="113" t="str">
        <f t="shared" si="846"/>
        <v/>
      </c>
      <c r="AS1687" s="113">
        <f t="shared" si="847"/>
        <v>0</v>
      </c>
      <c r="AT1687" s="113">
        <f t="shared" si="848"/>
        <v>0</v>
      </c>
      <c r="AU1687" s="113">
        <f t="shared" si="849"/>
        <v>0</v>
      </c>
      <c r="AV1687" s="113">
        <f t="shared" si="850"/>
        <v>0</v>
      </c>
      <c r="AX1687" s="68" t="str">
        <f>IF(BC1687="","",IF(BC1687&gt;0,COUNT($AY$2:AY1687),""))</f>
        <v/>
      </c>
      <c r="AY1687" s="113" t="str">
        <f t="shared" si="851"/>
        <v/>
      </c>
      <c r="AZ1687" s="113" t="str">
        <f t="shared" si="852"/>
        <v/>
      </c>
      <c r="BA1687" s="113" t="str">
        <f t="shared" si="853"/>
        <v/>
      </c>
      <c r="BB1687" s="113" t="str">
        <f t="shared" si="854"/>
        <v/>
      </c>
      <c r="BC1687" s="113" t="str">
        <f t="shared" si="855"/>
        <v/>
      </c>
      <c r="BD1687" s="113" t="str">
        <f t="shared" si="856"/>
        <v/>
      </c>
      <c r="BE1687" s="113" t="str">
        <f t="shared" si="857"/>
        <v/>
      </c>
      <c r="BF1687" s="113" t="str">
        <f t="shared" si="858"/>
        <v/>
      </c>
      <c r="BG1687" s="113" t="str">
        <f t="shared" si="859"/>
        <v/>
      </c>
      <c r="BH1687" s="113" t="str">
        <f t="shared" si="860"/>
        <v/>
      </c>
      <c r="BI1687" s="113" t="str">
        <f t="shared" si="861"/>
        <v/>
      </c>
      <c r="BJ1687" s="113" t="str">
        <f t="shared" si="862"/>
        <v/>
      </c>
      <c r="BK1687" s="113" t="str">
        <f t="shared" si="863"/>
        <v/>
      </c>
      <c r="BL1687" s="113" t="str">
        <f t="shared" si="864"/>
        <v/>
      </c>
      <c r="BM1687" s="113" t="str">
        <f t="shared" si="865"/>
        <v/>
      </c>
      <c r="BN1687" s="113" t="str">
        <f t="shared" si="866"/>
        <v/>
      </c>
    </row>
    <row r="1688" spans="1:66">
      <c r="A1688" s="111">
        <f>IF('Data Entry'!$H$4="","",'Data Entry'!$H$4)</f>
        <v>8</v>
      </c>
      <c r="B1688" s="111" t="str">
        <f>IF('Data Entry'!B1693="","",'Data Entry'!B1693)</f>
        <v/>
      </c>
      <c r="C1688" s="111" t="str">
        <f>IF('Data Entry'!C1693="","",'Data Entry'!C1693)</f>
        <v/>
      </c>
      <c r="D1688" s="114" t="str">
        <f>IF('Data Entry'!D1693="","",'Data Entry'!D1693)</f>
        <v/>
      </c>
      <c r="E1688" s="111" t="str">
        <f>IF('Data Entry'!E1693="","",UPPER('Data Entry'!E1693))</f>
        <v/>
      </c>
      <c r="F1688" s="111"/>
      <c r="G1688" s="111" t="str">
        <f>IF('Data Entry'!F1693="","",UPPER('Data Entry'!F1693))</f>
        <v/>
      </c>
      <c r="H1688" s="111"/>
      <c r="I1688" s="111"/>
      <c r="J1688" s="111"/>
      <c r="K1688" s="111" t="str">
        <f>IF('Data Entry'!G1693="","",'Data Entry'!G1693)</f>
        <v/>
      </c>
      <c r="L1688" s="111" t="str">
        <f>IF('Data Entry'!H1693="","",'Data Entry'!H1693)</f>
        <v/>
      </c>
      <c r="M1688" s="111"/>
      <c r="N1688" s="111"/>
      <c r="O1688" s="111"/>
      <c r="P1688" s="111"/>
      <c r="Q1688" s="111"/>
      <c r="R1688" s="111"/>
      <c r="S1688" s="111"/>
      <c r="T1688" s="111"/>
      <c r="U1688" s="111"/>
      <c r="V1688" s="111"/>
      <c r="W1688" s="111"/>
      <c r="X1688" s="111"/>
      <c r="Y1688" s="111"/>
      <c r="Z1688" s="111"/>
      <c r="AA1688" s="111"/>
      <c r="AB1688" s="111"/>
      <c r="AC1688" s="111"/>
      <c r="AD1688" s="111"/>
      <c r="AE1688" s="112"/>
      <c r="AF1688" s="68" t="str">
        <f>IF(AK1688="","",IF(AK1688&gt;0,COUNT($AG$2:AG1688),""))</f>
        <v/>
      </c>
      <c r="AG1688" s="113">
        <f t="shared" si="835"/>
        <v>8</v>
      </c>
      <c r="AH1688" s="113" t="str">
        <f t="shared" si="836"/>
        <v/>
      </c>
      <c r="AI1688" s="113" t="str">
        <f t="shared" si="837"/>
        <v/>
      </c>
      <c r="AJ1688" s="113" t="str">
        <f t="shared" si="838"/>
        <v/>
      </c>
      <c r="AK1688" s="113" t="str">
        <f t="shared" si="839"/>
        <v/>
      </c>
      <c r="AL1688" s="113">
        <f t="shared" si="840"/>
        <v>0</v>
      </c>
      <c r="AM1688" s="113" t="str">
        <f t="shared" si="841"/>
        <v/>
      </c>
      <c r="AN1688" s="113">
        <f t="shared" si="842"/>
        <v>0</v>
      </c>
      <c r="AO1688" s="113">
        <f t="shared" si="843"/>
        <v>0</v>
      </c>
      <c r="AP1688" s="113">
        <f t="shared" si="844"/>
        <v>0</v>
      </c>
      <c r="AQ1688" s="113" t="str">
        <f t="shared" si="845"/>
        <v/>
      </c>
      <c r="AR1688" s="113" t="str">
        <f t="shared" si="846"/>
        <v/>
      </c>
      <c r="AS1688" s="113">
        <f t="shared" si="847"/>
        <v>0</v>
      </c>
      <c r="AT1688" s="113">
        <f t="shared" si="848"/>
        <v>0</v>
      </c>
      <c r="AU1688" s="113">
        <f t="shared" si="849"/>
        <v>0</v>
      </c>
      <c r="AV1688" s="113">
        <f t="shared" si="850"/>
        <v>0</v>
      </c>
      <c r="AX1688" s="68" t="str">
        <f>IF(BC1688="","",IF(BC1688&gt;0,COUNT($AY$2:AY1688),""))</f>
        <v/>
      </c>
      <c r="AY1688" s="113" t="str">
        <f t="shared" si="851"/>
        <v/>
      </c>
      <c r="AZ1688" s="113" t="str">
        <f t="shared" si="852"/>
        <v/>
      </c>
      <c r="BA1688" s="113" t="str">
        <f t="shared" si="853"/>
        <v/>
      </c>
      <c r="BB1688" s="113" t="str">
        <f t="shared" si="854"/>
        <v/>
      </c>
      <c r="BC1688" s="113" t="str">
        <f t="shared" si="855"/>
        <v/>
      </c>
      <c r="BD1688" s="113" t="str">
        <f t="shared" si="856"/>
        <v/>
      </c>
      <c r="BE1688" s="113" t="str">
        <f t="shared" si="857"/>
        <v/>
      </c>
      <c r="BF1688" s="113" t="str">
        <f t="shared" si="858"/>
        <v/>
      </c>
      <c r="BG1688" s="113" t="str">
        <f t="shared" si="859"/>
        <v/>
      </c>
      <c r="BH1688" s="113" t="str">
        <f t="shared" si="860"/>
        <v/>
      </c>
      <c r="BI1688" s="113" t="str">
        <f t="shared" si="861"/>
        <v/>
      </c>
      <c r="BJ1688" s="113" t="str">
        <f t="shared" si="862"/>
        <v/>
      </c>
      <c r="BK1688" s="113" t="str">
        <f t="shared" si="863"/>
        <v/>
      </c>
      <c r="BL1688" s="113" t="str">
        <f t="shared" si="864"/>
        <v/>
      </c>
      <c r="BM1688" s="113" t="str">
        <f t="shared" si="865"/>
        <v/>
      </c>
      <c r="BN1688" s="113" t="str">
        <f t="shared" si="866"/>
        <v/>
      </c>
    </row>
    <row r="1689" spans="1:66">
      <c r="A1689" s="111">
        <f>IF('Data Entry'!$H$4="","",'Data Entry'!$H$4)</f>
        <v>8</v>
      </c>
      <c r="B1689" s="111" t="str">
        <f>IF('Data Entry'!B1694="","",'Data Entry'!B1694)</f>
        <v/>
      </c>
      <c r="C1689" s="111" t="str">
        <f>IF('Data Entry'!C1694="","",'Data Entry'!C1694)</f>
        <v/>
      </c>
      <c r="D1689" s="114" t="str">
        <f>IF('Data Entry'!D1694="","",'Data Entry'!D1694)</f>
        <v/>
      </c>
      <c r="E1689" s="111" t="str">
        <f>IF('Data Entry'!E1694="","",UPPER('Data Entry'!E1694))</f>
        <v/>
      </c>
      <c r="F1689" s="111"/>
      <c r="G1689" s="111" t="str">
        <f>IF('Data Entry'!F1694="","",UPPER('Data Entry'!F1694))</f>
        <v/>
      </c>
      <c r="H1689" s="111"/>
      <c r="I1689" s="111"/>
      <c r="J1689" s="111"/>
      <c r="K1689" s="111" t="str">
        <f>IF('Data Entry'!G1694="","",'Data Entry'!G1694)</f>
        <v/>
      </c>
      <c r="L1689" s="111" t="str">
        <f>IF('Data Entry'!H1694="","",'Data Entry'!H1694)</f>
        <v/>
      </c>
      <c r="M1689" s="111"/>
      <c r="N1689" s="111"/>
      <c r="O1689" s="111"/>
      <c r="P1689" s="111"/>
      <c r="Q1689" s="111"/>
      <c r="R1689" s="111"/>
      <c r="S1689" s="111"/>
      <c r="T1689" s="111"/>
      <c r="U1689" s="111"/>
      <c r="V1689" s="111"/>
      <c r="W1689" s="111"/>
      <c r="X1689" s="111"/>
      <c r="Y1689" s="111"/>
      <c r="Z1689" s="111"/>
      <c r="AA1689" s="111"/>
      <c r="AB1689" s="111"/>
      <c r="AC1689" s="111"/>
      <c r="AD1689" s="111"/>
      <c r="AE1689" s="112"/>
      <c r="AF1689" s="68" t="str">
        <f>IF(AK1689="","",IF(AK1689&gt;0,COUNT($AG$2:AG1689),""))</f>
        <v/>
      </c>
      <c r="AG1689" s="113">
        <f t="shared" si="835"/>
        <v>8</v>
      </c>
      <c r="AH1689" s="113" t="str">
        <f t="shared" si="836"/>
        <v/>
      </c>
      <c r="AI1689" s="113" t="str">
        <f t="shared" si="837"/>
        <v/>
      </c>
      <c r="AJ1689" s="113" t="str">
        <f t="shared" si="838"/>
        <v/>
      </c>
      <c r="AK1689" s="113" t="str">
        <f t="shared" si="839"/>
        <v/>
      </c>
      <c r="AL1689" s="113">
        <f t="shared" si="840"/>
        <v>0</v>
      </c>
      <c r="AM1689" s="113" t="str">
        <f t="shared" si="841"/>
        <v/>
      </c>
      <c r="AN1689" s="113">
        <f t="shared" si="842"/>
        <v>0</v>
      </c>
      <c r="AO1689" s="113">
        <f t="shared" si="843"/>
        <v>0</v>
      </c>
      <c r="AP1689" s="113">
        <f t="shared" si="844"/>
        <v>0</v>
      </c>
      <c r="AQ1689" s="113" t="str">
        <f t="shared" si="845"/>
        <v/>
      </c>
      <c r="AR1689" s="113" t="str">
        <f t="shared" si="846"/>
        <v/>
      </c>
      <c r="AS1689" s="113">
        <f t="shared" si="847"/>
        <v>0</v>
      </c>
      <c r="AT1689" s="113">
        <f t="shared" si="848"/>
        <v>0</v>
      </c>
      <c r="AU1689" s="113">
        <f t="shared" si="849"/>
        <v>0</v>
      </c>
      <c r="AV1689" s="113">
        <f t="shared" si="850"/>
        <v>0</v>
      </c>
      <c r="AX1689" s="68" t="str">
        <f>IF(BC1689="","",IF(BC1689&gt;0,COUNT($AY$2:AY1689),""))</f>
        <v/>
      </c>
      <c r="AY1689" s="113" t="str">
        <f t="shared" si="851"/>
        <v/>
      </c>
      <c r="AZ1689" s="113" t="str">
        <f t="shared" si="852"/>
        <v/>
      </c>
      <c r="BA1689" s="113" t="str">
        <f t="shared" si="853"/>
        <v/>
      </c>
      <c r="BB1689" s="113" t="str">
        <f t="shared" si="854"/>
        <v/>
      </c>
      <c r="BC1689" s="113" t="str">
        <f t="shared" si="855"/>
        <v/>
      </c>
      <c r="BD1689" s="113" t="str">
        <f t="shared" si="856"/>
        <v/>
      </c>
      <c r="BE1689" s="113" t="str">
        <f t="shared" si="857"/>
        <v/>
      </c>
      <c r="BF1689" s="113" t="str">
        <f t="shared" si="858"/>
        <v/>
      </c>
      <c r="BG1689" s="113" t="str">
        <f t="shared" si="859"/>
        <v/>
      </c>
      <c r="BH1689" s="113" t="str">
        <f t="shared" si="860"/>
        <v/>
      </c>
      <c r="BI1689" s="113" t="str">
        <f t="shared" si="861"/>
        <v/>
      </c>
      <c r="BJ1689" s="113" t="str">
        <f t="shared" si="862"/>
        <v/>
      </c>
      <c r="BK1689" s="113" t="str">
        <f t="shared" si="863"/>
        <v/>
      </c>
      <c r="BL1689" s="113" t="str">
        <f t="shared" si="864"/>
        <v/>
      </c>
      <c r="BM1689" s="113" t="str">
        <f t="shared" si="865"/>
        <v/>
      </c>
      <c r="BN1689" s="113" t="str">
        <f t="shared" si="866"/>
        <v/>
      </c>
    </row>
    <row r="1690" spans="1:66">
      <c r="A1690" s="111">
        <f>IF('Data Entry'!$H$4="","",'Data Entry'!$H$4)</f>
        <v>8</v>
      </c>
      <c r="B1690" s="111" t="str">
        <f>IF('Data Entry'!B1695="","",'Data Entry'!B1695)</f>
        <v/>
      </c>
      <c r="C1690" s="111" t="str">
        <f>IF('Data Entry'!C1695="","",'Data Entry'!C1695)</f>
        <v/>
      </c>
      <c r="D1690" s="114" t="str">
        <f>IF('Data Entry'!D1695="","",'Data Entry'!D1695)</f>
        <v/>
      </c>
      <c r="E1690" s="111" t="str">
        <f>IF('Data Entry'!E1695="","",UPPER('Data Entry'!E1695))</f>
        <v/>
      </c>
      <c r="F1690" s="111"/>
      <c r="G1690" s="111" t="str">
        <f>IF('Data Entry'!F1695="","",UPPER('Data Entry'!F1695))</f>
        <v/>
      </c>
      <c r="H1690" s="111"/>
      <c r="I1690" s="111"/>
      <c r="J1690" s="111"/>
      <c r="K1690" s="111" t="str">
        <f>IF('Data Entry'!G1695="","",'Data Entry'!G1695)</f>
        <v/>
      </c>
      <c r="L1690" s="111" t="str">
        <f>IF('Data Entry'!H1695="","",'Data Entry'!H1695)</f>
        <v/>
      </c>
      <c r="M1690" s="111"/>
      <c r="N1690" s="111"/>
      <c r="O1690" s="111"/>
      <c r="P1690" s="111"/>
      <c r="Q1690" s="111"/>
      <c r="R1690" s="111"/>
      <c r="S1690" s="111"/>
      <c r="T1690" s="111"/>
      <c r="U1690" s="111"/>
      <c r="V1690" s="111"/>
      <c r="W1690" s="111"/>
      <c r="X1690" s="111"/>
      <c r="Y1690" s="111"/>
      <c r="Z1690" s="111"/>
      <c r="AA1690" s="111"/>
      <c r="AB1690" s="111"/>
      <c r="AC1690" s="111"/>
      <c r="AD1690" s="111"/>
      <c r="AE1690" s="112"/>
      <c r="AF1690" s="68" t="str">
        <f>IF(AK1690="","",IF(AK1690&gt;0,COUNT($AG$2:AG1690),""))</f>
        <v/>
      </c>
      <c r="AG1690" s="113">
        <f t="shared" si="835"/>
        <v>8</v>
      </c>
      <c r="AH1690" s="113" t="str">
        <f t="shared" si="836"/>
        <v/>
      </c>
      <c r="AI1690" s="113" t="str">
        <f t="shared" si="837"/>
        <v/>
      </c>
      <c r="AJ1690" s="113" t="str">
        <f t="shared" si="838"/>
        <v/>
      </c>
      <c r="AK1690" s="113" t="str">
        <f t="shared" si="839"/>
        <v/>
      </c>
      <c r="AL1690" s="113">
        <f t="shared" si="840"/>
        <v>0</v>
      </c>
      <c r="AM1690" s="113" t="str">
        <f t="shared" si="841"/>
        <v/>
      </c>
      <c r="AN1690" s="113">
        <f t="shared" si="842"/>
        <v>0</v>
      </c>
      <c r="AO1690" s="113">
        <f t="shared" si="843"/>
        <v>0</v>
      </c>
      <c r="AP1690" s="113">
        <f t="shared" si="844"/>
        <v>0</v>
      </c>
      <c r="AQ1690" s="113" t="str">
        <f t="shared" si="845"/>
        <v/>
      </c>
      <c r="AR1690" s="113" t="str">
        <f t="shared" si="846"/>
        <v/>
      </c>
      <c r="AS1690" s="113">
        <f t="shared" si="847"/>
        <v>0</v>
      </c>
      <c r="AT1690" s="113">
        <f t="shared" si="848"/>
        <v>0</v>
      </c>
      <c r="AU1690" s="113">
        <f t="shared" si="849"/>
        <v>0</v>
      </c>
      <c r="AV1690" s="113">
        <f t="shared" si="850"/>
        <v>0</v>
      </c>
      <c r="AX1690" s="68" t="str">
        <f>IF(BC1690="","",IF(BC1690&gt;0,COUNT($AY$2:AY1690),""))</f>
        <v/>
      </c>
      <c r="AY1690" s="113" t="str">
        <f t="shared" si="851"/>
        <v/>
      </c>
      <c r="AZ1690" s="113" t="str">
        <f t="shared" si="852"/>
        <v/>
      </c>
      <c r="BA1690" s="113" t="str">
        <f t="shared" si="853"/>
        <v/>
      </c>
      <c r="BB1690" s="113" t="str">
        <f t="shared" si="854"/>
        <v/>
      </c>
      <c r="BC1690" s="113" t="str">
        <f t="shared" si="855"/>
        <v/>
      </c>
      <c r="BD1690" s="113" t="str">
        <f t="shared" si="856"/>
        <v/>
      </c>
      <c r="BE1690" s="113" t="str">
        <f t="shared" si="857"/>
        <v/>
      </c>
      <c r="BF1690" s="113" t="str">
        <f t="shared" si="858"/>
        <v/>
      </c>
      <c r="BG1690" s="113" t="str">
        <f t="shared" si="859"/>
        <v/>
      </c>
      <c r="BH1690" s="113" t="str">
        <f t="shared" si="860"/>
        <v/>
      </c>
      <c r="BI1690" s="113" t="str">
        <f t="shared" si="861"/>
        <v/>
      </c>
      <c r="BJ1690" s="113" t="str">
        <f t="shared" si="862"/>
        <v/>
      </c>
      <c r="BK1690" s="113" t="str">
        <f t="shared" si="863"/>
        <v/>
      </c>
      <c r="BL1690" s="113" t="str">
        <f t="shared" si="864"/>
        <v/>
      </c>
      <c r="BM1690" s="113" t="str">
        <f t="shared" si="865"/>
        <v/>
      </c>
      <c r="BN1690" s="113" t="str">
        <f t="shared" si="866"/>
        <v/>
      </c>
    </row>
    <row r="1691" spans="1:66">
      <c r="A1691" s="111">
        <f>IF('Data Entry'!$H$4="","",'Data Entry'!$H$4)</f>
        <v>8</v>
      </c>
      <c r="B1691" s="111" t="str">
        <f>IF('Data Entry'!B1696="","",'Data Entry'!B1696)</f>
        <v/>
      </c>
      <c r="C1691" s="111" t="str">
        <f>IF('Data Entry'!C1696="","",'Data Entry'!C1696)</f>
        <v/>
      </c>
      <c r="D1691" s="114" t="str">
        <f>IF('Data Entry'!D1696="","",'Data Entry'!D1696)</f>
        <v/>
      </c>
      <c r="E1691" s="111" t="str">
        <f>IF('Data Entry'!E1696="","",UPPER('Data Entry'!E1696))</f>
        <v/>
      </c>
      <c r="F1691" s="111"/>
      <c r="G1691" s="111" t="str">
        <f>IF('Data Entry'!F1696="","",UPPER('Data Entry'!F1696))</f>
        <v/>
      </c>
      <c r="H1691" s="111"/>
      <c r="I1691" s="111"/>
      <c r="J1691" s="111"/>
      <c r="K1691" s="111" t="str">
        <f>IF('Data Entry'!G1696="","",'Data Entry'!G1696)</f>
        <v/>
      </c>
      <c r="L1691" s="111" t="str">
        <f>IF('Data Entry'!H1696="","",'Data Entry'!H1696)</f>
        <v/>
      </c>
      <c r="M1691" s="111"/>
      <c r="N1691" s="111"/>
      <c r="O1691" s="111"/>
      <c r="P1691" s="111"/>
      <c r="Q1691" s="111"/>
      <c r="R1691" s="111"/>
      <c r="S1691" s="111"/>
      <c r="T1691" s="111"/>
      <c r="U1691" s="111"/>
      <c r="V1691" s="111"/>
      <c r="W1691" s="111"/>
      <c r="X1691" s="111"/>
      <c r="Y1691" s="111"/>
      <c r="Z1691" s="111"/>
      <c r="AA1691" s="111"/>
      <c r="AB1691" s="111"/>
      <c r="AC1691" s="111"/>
      <c r="AD1691" s="111"/>
      <c r="AE1691" s="112"/>
      <c r="AF1691" s="68" t="str">
        <f>IF(AK1691="","",IF(AK1691&gt;0,COUNT($AG$2:AG1691),""))</f>
        <v/>
      </c>
      <c r="AG1691" s="113">
        <f t="shared" si="835"/>
        <v>8</v>
      </c>
      <c r="AH1691" s="113" t="str">
        <f t="shared" si="836"/>
        <v/>
      </c>
      <c r="AI1691" s="113" t="str">
        <f t="shared" si="837"/>
        <v/>
      </c>
      <c r="AJ1691" s="113" t="str">
        <f t="shared" si="838"/>
        <v/>
      </c>
      <c r="AK1691" s="113" t="str">
        <f t="shared" si="839"/>
        <v/>
      </c>
      <c r="AL1691" s="113">
        <f t="shared" si="840"/>
        <v>0</v>
      </c>
      <c r="AM1691" s="113" t="str">
        <f t="shared" si="841"/>
        <v/>
      </c>
      <c r="AN1691" s="113">
        <f t="shared" si="842"/>
        <v>0</v>
      </c>
      <c r="AO1691" s="113">
        <f t="shared" si="843"/>
        <v>0</v>
      </c>
      <c r="AP1691" s="113">
        <f t="shared" si="844"/>
        <v>0</v>
      </c>
      <c r="AQ1691" s="113" t="str">
        <f t="shared" si="845"/>
        <v/>
      </c>
      <c r="AR1691" s="113" t="str">
        <f t="shared" si="846"/>
        <v/>
      </c>
      <c r="AS1691" s="113">
        <f t="shared" si="847"/>
        <v>0</v>
      </c>
      <c r="AT1691" s="113">
        <f t="shared" si="848"/>
        <v>0</v>
      </c>
      <c r="AU1691" s="113">
        <f t="shared" si="849"/>
        <v>0</v>
      </c>
      <c r="AV1691" s="113">
        <f t="shared" si="850"/>
        <v>0</v>
      </c>
      <c r="AX1691" s="68" t="str">
        <f>IF(BC1691="","",IF(BC1691&gt;0,COUNT($AY$2:AY1691),""))</f>
        <v/>
      </c>
      <c r="AY1691" s="113" t="str">
        <f t="shared" si="851"/>
        <v/>
      </c>
      <c r="AZ1691" s="113" t="str">
        <f t="shared" si="852"/>
        <v/>
      </c>
      <c r="BA1691" s="113" t="str">
        <f t="shared" si="853"/>
        <v/>
      </c>
      <c r="BB1691" s="113" t="str">
        <f t="shared" si="854"/>
        <v/>
      </c>
      <c r="BC1691" s="113" t="str">
        <f t="shared" si="855"/>
        <v/>
      </c>
      <c r="BD1691" s="113" t="str">
        <f t="shared" si="856"/>
        <v/>
      </c>
      <c r="BE1691" s="113" t="str">
        <f t="shared" si="857"/>
        <v/>
      </c>
      <c r="BF1691" s="113" t="str">
        <f t="shared" si="858"/>
        <v/>
      </c>
      <c r="BG1691" s="113" t="str">
        <f t="shared" si="859"/>
        <v/>
      </c>
      <c r="BH1691" s="113" t="str">
        <f t="shared" si="860"/>
        <v/>
      </c>
      <c r="BI1691" s="113" t="str">
        <f t="shared" si="861"/>
        <v/>
      </c>
      <c r="BJ1691" s="113" t="str">
        <f t="shared" si="862"/>
        <v/>
      </c>
      <c r="BK1691" s="113" t="str">
        <f t="shared" si="863"/>
        <v/>
      </c>
      <c r="BL1691" s="113" t="str">
        <f t="shared" si="864"/>
        <v/>
      </c>
      <c r="BM1691" s="113" t="str">
        <f t="shared" si="865"/>
        <v/>
      </c>
      <c r="BN1691" s="113" t="str">
        <f t="shared" si="866"/>
        <v/>
      </c>
    </row>
    <row r="1692" spans="1:66">
      <c r="A1692" s="111">
        <f>IF('Data Entry'!$H$4="","",'Data Entry'!$H$4)</f>
        <v>8</v>
      </c>
      <c r="B1692" s="111" t="str">
        <f>IF('Data Entry'!B1697="","",'Data Entry'!B1697)</f>
        <v/>
      </c>
      <c r="C1692" s="111" t="str">
        <f>IF('Data Entry'!C1697="","",'Data Entry'!C1697)</f>
        <v/>
      </c>
      <c r="D1692" s="114" t="str">
        <f>IF('Data Entry'!D1697="","",'Data Entry'!D1697)</f>
        <v/>
      </c>
      <c r="E1692" s="111" t="str">
        <f>IF('Data Entry'!E1697="","",UPPER('Data Entry'!E1697))</f>
        <v/>
      </c>
      <c r="F1692" s="111"/>
      <c r="G1692" s="111" t="str">
        <f>IF('Data Entry'!F1697="","",UPPER('Data Entry'!F1697))</f>
        <v/>
      </c>
      <c r="H1692" s="111"/>
      <c r="I1692" s="111"/>
      <c r="J1692" s="111"/>
      <c r="K1692" s="111" t="str">
        <f>IF('Data Entry'!G1697="","",'Data Entry'!G1697)</f>
        <v/>
      </c>
      <c r="L1692" s="111" t="str">
        <f>IF('Data Entry'!H1697="","",'Data Entry'!H1697)</f>
        <v/>
      </c>
      <c r="M1692" s="111"/>
      <c r="N1692" s="111"/>
      <c r="O1692" s="111"/>
      <c r="P1692" s="111"/>
      <c r="Q1692" s="111"/>
      <c r="R1692" s="111"/>
      <c r="S1692" s="111"/>
      <c r="T1692" s="111"/>
      <c r="U1692" s="111"/>
      <c r="V1692" s="111"/>
      <c r="W1692" s="111"/>
      <c r="X1692" s="111"/>
      <c r="Y1692" s="111"/>
      <c r="Z1692" s="111"/>
      <c r="AA1692" s="111"/>
      <c r="AB1692" s="111"/>
      <c r="AC1692" s="111"/>
      <c r="AD1692" s="111"/>
      <c r="AE1692" s="112"/>
      <c r="AF1692" s="68" t="str">
        <f>IF(AK1692="","",IF(AK1692&gt;0,COUNT($AG$2:AG1692),""))</f>
        <v/>
      </c>
      <c r="AG1692" s="113">
        <f t="shared" si="835"/>
        <v>8</v>
      </c>
      <c r="AH1692" s="113" t="str">
        <f t="shared" si="836"/>
        <v/>
      </c>
      <c r="AI1692" s="113" t="str">
        <f t="shared" si="837"/>
        <v/>
      </c>
      <c r="AJ1692" s="113" t="str">
        <f t="shared" si="838"/>
        <v/>
      </c>
      <c r="AK1692" s="113" t="str">
        <f t="shared" si="839"/>
        <v/>
      </c>
      <c r="AL1692" s="113">
        <f t="shared" si="840"/>
        <v>0</v>
      </c>
      <c r="AM1692" s="113" t="str">
        <f t="shared" si="841"/>
        <v/>
      </c>
      <c r="AN1692" s="113">
        <f t="shared" si="842"/>
        <v>0</v>
      </c>
      <c r="AO1692" s="113">
        <f t="shared" si="843"/>
        <v>0</v>
      </c>
      <c r="AP1692" s="113">
        <f t="shared" si="844"/>
        <v>0</v>
      </c>
      <c r="AQ1692" s="113" t="str">
        <f t="shared" si="845"/>
        <v/>
      </c>
      <c r="AR1692" s="113" t="str">
        <f t="shared" si="846"/>
        <v/>
      </c>
      <c r="AS1692" s="113">
        <f t="shared" si="847"/>
        <v>0</v>
      </c>
      <c r="AT1692" s="113">
        <f t="shared" si="848"/>
        <v>0</v>
      </c>
      <c r="AU1692" s="113">
        <f t="shared" si="849"/>
        <v>0</v>
      </c>
      <c r="AV1692" s="113">
        <f t="shared" si="850"/>
        <v>0</v>
      </c>
      <c r="AX1692" s="68" t="str">
        <f>IF(BC1692="","",IF(BC1692&gt;0,COUNT($AY$2:AY1692),""))</f>
        <v/>
      </c>
      <c r="AY1692" s="113" t="str">
        <f t="shared" si="851"/>
        <v/>
      </c>
      <c r="AZ1692" s="113" t="str">
        <f t="shared" si="852"/>
        <v/>
      </c>
      <c r="BA1692" s="113" t="str">
        <f t="shared" si="853"/>
        <v/>
      </c>
      <c r="BB1692" s="113" t="str">
        <f t="shared" si="854"/>
        <v/>
      </c>
      <c r="BC1692" s="113" t="str">
        <f t="shared" si="855"/>
        <v/>
      </c>
      <c r="BD1692" s="113" t="str">
        <f t="shared" si="856"/>
        <v/>
      </c>
      <c r="BE1692" s="113" t="str">
        <f t="shared" si="857"/>
        <v/>
      </c>
      <c r="BF1692" s="113" t="str">
        <f t="shared" si="858"/>
        <v/>
      </c>
      <c r="BG1692" s="113" t="str">
        <f t="shared" si="859"/>
        <v/>
      </c>
      <c r="BH1692" s="113" t="str">
        <f t="shared" si="860"/>
        <v/>
      </c>
      <c r="BI1692" s="113" t="str">
        <f t="shared" si="861"/>
        <v/>
      </c>
      <c r="BJ1692" s="113" t="str">
        <f t="shared" si="862"/>
        <v/>
      </c>
      <c r="BK1692" s="113" t="str">
        <f t="shared" si="863"/>
        <v/>
      </c>
      <c r="BL1692" s="113" t="str">
        <f t="shared" si="864"/>
        <v/>
      </c>
      <c r="BM1692" s="113" t="str">
        <f t="shared" si="865"/>
        <v/>
      </c>
      <c r="BN1692" s="113" t="str">
        <f t="shared" si="866"/>
        <v/>
      </c>
    </row>
    <row r="1693" spans="1:66">
      <c r="A1693" s="111">
        <f>IF('Data Entry'!$H$4="","",'Data Entry'!$H$4)</f>
        <v>8</v>
      </c>
      <c r="B1693" s="111" t="str">
        <f>IF('Data Entry'!B1698="","",'Data Entry'!B1698)</f>
        <v/>
      </c>
      <c r="C1693" s="111" t="str">
        <f>IF('Data Entry'!C1698="","",'Data Entry'!C1698)</f>
        <v/>
      </c>
      <c r="D1693" s="114" t="str">
        <f>IF('Data Entry'!D1698="","",'Data Entry'!D1698)</f>
        <v/>
      </c>
      <c r="E1693" s="111" t="str">
        <f>IF('Data Entry'!E1698="","",UPPER('Data Entry'!E1698))</f>
        <v/>
      </c>
      <c r="F1693" s="111"/>
      <c r="G1693" s="111" t="str">
        <f>IF('Data Entry'!F1698="","",UPPER('Data Entry'!F1698))</f>
        <v/>
      </c>
      <c r="H1693" s="111"/>
      <c r="I1693" s="111"/>
      <c r="J1693" s="111"/>
      <c r="K1693" s="111" t="str">
        <f>IF('Data Entry'!G1698="","",'Data Entry'!G1698)</f>
        <v/>
      </c>
      <c r="L1693" s="111" t="str">
        <f>IF('Data Entry'!H1698="","",'Data Entry'!H1698)</f>
        <v/>
      </c>
      <c r="M1693" s="111"/>
      <c r="N1693" s="111"/>
      <c r="O1693" s="111"/>
      <c r="P1693" s="111"/>
      <c r="Q1693" s="111"/>
      <c r="R1693" s="111"/>
      <c r="S1693" s="111"/>
      <c r="T1693" s="111"/>
      <c r="U1693" s="111"/>
      <c r="V1693" s="111"/>
      <c r="W1693" s="111"/>
      <c r="X1693" s="111"/>
      <c r="Y1693" s="111"/>
      <c r="Z1693" s="111"/>
      <c r="AA1693" s="111"/>
      <c r="AB1693" s="111"/>
      <c r="AC1693" s="111"/>
      <c r="AD1693" s="111"/>
      <c r="AE1693" s="112"/>
      <c r="AF1693" s="68" t="str">
        <f>IF(AK1693="","",IF(AK1693&gt;0,COUNT($AG$2:AG1693),""))</f>
        <v/>
      </c>
      <c r="AG1693" s="113">
        <f t="shared" si="835"/>
        <v>8</v>
      </c>
      <c r="AH1693" s="113" t="str">
        <f t="shared" si="836"/>
        <v/>
      </c>
      <c r="AI1693" s="113" t="str">
        <f t="shared" si="837"/>
        <v/>
      </c>
      <c r="AJ1693" s="113" t="str">
        <f t="shared" si="838"/>
        <v/>
      </c>
      <c r="AK1693" s="113" t="str">
        <f t="shared" si="839"/>
        <v/>
      </c>
      <c r="AL1693" s="113">
        <f t="shared" si="840"/>
        <v>0</v>
      </c>
      <c r="AM1693" s="113" t="str">
        <f t="shared" si="841"/>
        <v/>
      </c>
      <c r="AN1693" s="113">
        <f t="shared" si="842"/>
        <v>0</v>
      </c>
      <c r="AO1693" s="113">
        <f t="shared" si="843"/>
        <v>0</v>
      </c>
      <c r="AP1693" s="113">
        <f t="shared" si="844"/>
        <v>0</v>
      </c>
      <c r="AQ1693" s="113" t="str">
        <f t="shared" si="845"/>
        <v/>
      </c>
      <c r="AR1693" s="113" t="str">
        <f t="shared" si="846"/>
        <v/>
      </c>
      <c r="AS1693" s="113">
        <f t="shared" si="847"/>
        <v>0</v>
      </c>
      <c r="AT1693" s="113">
        <f t="shared" si="848"/>
        <v>0</v>
      </c>
      <c r="AU1693" s="113">
        <f t="shared" si="849"/>
        <v>0</v>
      </c>
      <c r="AV1693" s="113">
        <f t="shared" si="850"/>
        <v>0</v>
      </c>
      <c r="AX1693" s="68" t="str">
        <f>IF(BC1693="","",IF(BC1693&gt;0,COUNT($AY$2:AY1693),""))</f>
        <v/>
      </c>
      <c r="AY1693" s="113" t="str">
        <f t="shared" si="851"/>
        <v/>
      </c>
      <c r="AZ1693" s="113" t="str">
        <f t="shared" si="852"/>
        <v/>
      </c>
      <c r="BA1693" s="113" t="str">
        <f t="shared" si="853"/>
        <v/>
      </c>
      <c r="BB1693" s="113" t="str">
        <f t="shared" si="854"/>
        <v/>
      </c>
      <c r="BC1693" s="113" t="str">
        <f t="shared" si="855"/>
        <v/>
      </c>
      <c r="BD1693" s="113" t="str">
        <f t="shared" si="856"/>
        <v/>
      </c>
      <c r="BE1693" s="113" t="str">
        <f t="shared" si="857"/>
        <v/>
      </c>
      <c r="BF1693" s="113" t="str">
        <f t="shared" si="858"/>
        <v/>
      </c>
      <c r="BG1693" s="113" t="str">
        <f t="shared" si="859"/>
        <v/>
      </c>
      <c r="BH1693" s="113" t="str">
        <f t="shared" si="860"/>
        <v/>
      </c>
      <c r="BI1693" s="113" t="str">
        <f t="shared" si="861"/>
        <v/>
      </c>
      <c r="BJ1693" s="113" t="str">
        <f t="shared" si="862"/>
        <v/>
      </c>
      <c r="BK1693" s="113" t="str">
        <f t="shared" si="863"/>
        <v/>
      </c>
      <c r="BL1693" s="113" t="str">
        <f t="shared" si="864"/>
        <v/>
      </c>
      <c r="BM1693" s="113" t="str">
        <f t="shared" si="865"/>
        <v/>
      </c>
      <c r="BN1693" s="113" t="str">
        <f t="shared" si="866"/>
        <v/>
      </c>
    </row>
    <row r="1694" spans="1:66">
      <c r="A1694" s="111">
        <f>IF('Data Entry'!$H$4="","",'Data Entry'!$H$4)</f>
        <v>8</v>
      </c>
      <c r="B1694" s="111" t="str">
        <f>IF('Data Entry'!B1699="","",'Data Entry'!B1699)</f>
        <v/>
      </c>
      <c r="C1694" s="111" t="str">
        <f>IF('Data Entry'!C1699="","",'Data Entry'!C1699)</f>
        <v/>
      </c>
      <c r="D1694" s="114" t="str">
        <f>IF('Data Entry'!D1699="","",'Data Entry'!D1699)</f>
        <v/>
      </c>
      <c r="E1694" s="111" t="str">
        <f>IF('Data Entry'!E1699="","",UPPER('Data Entry'!E1699))</f>
        <v/>
      </c>
      <c r="F1694" s="111"/>
      <c r="G1694" s="111" t="str">
        <f>IF('Data Entry'!F1699="","",UPPER('Data Entry'!F1699))</f>
        <v/>
      </c>
      <c r="H1694" s="111"/>
      <c r="I1694" s="111"/>
      <c r="J1694" s="111"/>
      <c r="K1694" s="111" t="str">
        <f>IF('Data Entry'!G1699="","",'Data Entry'!G1699)</f>
        <v/>
      </c>
      <c r="L1694" s="111" t="str">
        <f>IF('Data Entry'!H1699="","",'Data Entry'!H1699)</f>
        <v/>
      </c>
      <c r="M1694" s="111"/>
      <c r="N1694" s="111"/>
      <c r="O1694" s="111"/>
      <c r="P1694" s="111"/>
      <c r="Q1694" s="111"/>
      <c r="R1694" s="111"/>
      <c r="S1694" s="111"/>
      <c r="T1694" s="111"/>
      <c r="U1694" s="111"/>
      <c r="V1694" s="111"/>
      <c r="W1694" s="111"/>
      <c r="X1694" s="111"/>
      <c r="Y1694" s="111"/>
      <c r="Z1694" s="111"/>
      <c r="AA1694" s="111"/>
      <c r="AB1694" s="111"/>
      <c r="AC1694" s="111"/>
      <c r="AD1694" s="111"/>
      <c r="AE1694" s="112"/>
      <c r="AF1694" s="68" t="str">
        <f>IF(AK1694="","",IF(AK1694&gt;0,COUNT($AG$2:AG1694),""))</f>
        <v/>
      </c>
      <c r="AG1694" s="113">
        <f t="shared" si="835"/>
        <v>8</v>
      </c>
      <c r="AH1694" s="113" t="str">
        <f t="shared" si="836"/>
        <v/>
      </c>
      <c r="AI1694" s="113" t="str">
        <f t="shared" si="837"/>
        <v/>
      </c>
      <c r="AJ1694" s="113" t="str">
        <f t="shared" si="838"/>
        <v/>
      </c>
      <c r="AK1694" s="113" t="str">
        <f t="shared" si="839"/>
        <v/>
      </c>
      <c r="AL1694" s="113">
        <f t="shared" si="840"/>
        <v>0</v>
      </c>
      <c r="AM1694" s="113" t="str">
        <f t="shared" si="841"/>
        <v/>
      </c>
      <c r="AN1694" s="113">
        <f t="shared" si="842"/>
        <v>0</v>
      </c>
      <c r="AO1694" s="113">
        <f t="shared" si="843"/>
        <v>0</v>
      </c>
      <c r="AP1694" s="113">
        <f t="shared" si="844"/>
        <v>0</v>
      </c>
      <c r="AQ1694" s="113" t="str">
        <f t="shared" si="845"/>
        <v/>
      </c>
      <c r="AR1694" s="113" t="str">
        <f t="shared" si="846"/>
        <v/>
      </c>
      <c r="AS1694" s="113">
        <f t="shared" si="847"/>
        <v>0</v>
      </c>
      <c r="AT1694" s="113">
        <f t="shared" si="848"/>
        <v>0</v>
      </c>
      <c r="AU1694" s="113">
        <f t="shared" si="849"/>
        <v>0</v>
      </c>
      <c r="AV1694" s="113">
        <f t="shared" si="850"/>
        <v>0</v>
      </c>
      <c r="AX1694" s="68" t="str">
        <f>IF(BC1694="","",IF(BC1694&gt;0,COUNT($AY$2:AY1694),""))</f>
        <v/>
      </c>
      <c r="AY1694" s="113" t="str">
        <f t="shared" si="851"/>
        <v/>
      </c>
      <c r="AZ1694" s="113" t="str">
        <f t="shared" si="852"/>
        <v/>
      </c>
      <c r="BA1694" s="113" t="str">
        <f t="shared" si="853"/>
        <v/>
      </c>
      <c r="BB1694" s="113" t="str">
        <f t="shared" si="854"/>
        <v/>
      </c>
      <c r="BC1694" s="113" t="str">
        <f t="shared" si="855"/>
        <v/>
      </c>
      <c r="BD1694" s="113" t="str">
        <f t="shared" si="856"/>
        <v/>
      </c>
      <c r="BE1694" s="113" t="str">
        <f t="shared" si="857"/>
        <v/>
      </c>
      <c r="BF1694" s="113" t="str">
        <f t="shared" si="858"/>
        <v/>
      </c>
      <c r="BG1694" s="113" t="str">
        <f t="shared" si="859"/>
        <v/>
      </c>
      <c r="BH1694" s="113" t="str">
        <f t="shared" si="860"/>
        <v/>
      </c>
      <c r="BI1694" s="113" t="str">
        <f t="shared" si="861"/>
        <v/>
      </c>
      <c r="BJ1694" s="113" t="str">
        <f t="shared" si="862"/>
        <v/>
      </c>
      <c r="BK1694" s="113" t="str">
        <f t="shared" si="863"/>
        <v/>
      </c>
      <c r="BL1694" s="113" t="str">
        <f t="shared" si="864"/>
        <v/>
      </c>
      <c r="BM1694" s="113" t="str">
        <f t="shared" si="865"/>
        <v/>
      </c>
      <c r="BN1694" s="113" t="str">
        <f t="shared" si="866"/>
        <v/>
      </c>
    </row>
    <row r="1695" spans="1:66">
      <c r="A1695" s="111">
        <f>IF('Data Entry'!$H$4="","",'Data Entry'!$H$4)</f>
        <v>8</v>
      </c>
      <c r="B1695" s="111" t="str">
        <f>IF('Data Entry'!B1700="","",'Data Entry'!B1700)</f>
        <v/>
      </c>
      <c r="C1695" s="111" t="str">
        <f>IF('Data Entry'!C1700="","",'Data Entry'!C1700)</f>
        <v/>
      </c>
      <c r="D1695" s="114" t="str">
        <f>IF('Data Entry'!D1700="","",'Data Entry'!D1700)</f>
        <v/>
      </c>
      <c r="E1695" s="111" t="str">
        <f>IF('Data Entry'!E1700="","",UPPER('Data Entry'!E1700))</f>
        <v/>
      </c>
      <c r="F1695" s="111"/>
      <c r="G1695" s="111" t="str">
        <f>IF('Data Entry'!F1700="","",UPPER('Data Entry'!F1700))</f>
        <v/>
      </c>
      <c r="H1695" s="111"/>
      <c r="I1695" s="111"/>
      <c r="J1695" s="111"/>
      <c r="K1695" s="111" t="str">
        <f>IF('Data Entry'!G1700="","",'Data Entry'!G1700)</f>
        <v/>
      </c>
      <c r="L1695" s="111" t="str">
        <f>IF('Data Entry'!H1700="","",'Data Entry'!H1700)</f>
        <v/>
      </c>
      <c r="M1695" s="111"/>
      <c r="N1695" s="111"/>
      <c r="O1695" s="111"/>
      <c r="P1695" s="111"/>
      <c r="Q1695" s="111"/>
      <c r="R1695" s="111"/>
      <c r="S1695" s="111"/>
      <c r="T1695" s="111"/>
      <c r="U1695" s="111"/>
      <c r="V1695" s="111"/>
      <c r="W1695" s="111"/>
      <c r="X1695" s="111"/>
      <c r="Y1695" s="111"/>
      <c r="Z1695" s="111"/>
      <c r="AA1695" s="111"/>
      <c r="AB1695" s="111"/>
      <c r="AC1695" s="111"/>
      <c r="AD1695" s="111"/>
      <c r="AE1695" s="112"/>
      <c r="AF1695" s="68" t="str">
        <f>IF(AK1695="","",IF(AK1695&gt;0,COUNT($AG$2:AG1695),""))</f>
        <v/>
      </c>
      <c r="AG1695" s="113">
        <f t="shared" si="835"/>
        <v>8</v>
      </c>
      <c r="AH1695" s="113" t="str">
        <f t="shared" si="836"/>
        <v/>
      </c>
      <c r="AI1695" s="113" t="str">
        <f t="shared" si="837"/>
        <v/>
      </c>
      <c r="AJ1695" s="113" t="str">
        <f t="shared" si="838"/>
        <v/>
      </c>
      <c r="AK1695" s="113" t="str">
        <f t="shared" si="839"/>
        <v/>
      </c>
      <c r="AL1695" s="113">
        <f t="shared" si="840"/>
        <v>0</v>
      </c>
      <c r="AM1695" s="113" t="str">
        <f t="shared" si="841"/>
        <v/>
      </c>
      <c r="AN1695" s="113">
        <f t="shared" si="842"/>
        <v>0</v>
      </c>
      <c r="AO1695" s="113">
        <f t="shared" si="843"/>
        <v>0</v>
      </c>
      <c r="AP1695" s="113">
        <f t="shared" si="844"/>
        <v>0</v>
      </c>
      <c r="AQ1695" s="113" t="str">
        <f t="shared" si="845"/>
        <v/>
      </c>
      <c r="AR1695" s="113" t="str">
        <f t="shared" si="846"/>
        <v/>
      </c>
      <c r="AS1695" s="113">
        <f t="shared" si="847"/>
        <v>0</v>
      </c>
      <c r="AT1695" s="113">
        <f t="shared" si="848"/>
        <v>0</v>
      </c>
      <c r="AU1695" s="113">
        <f t="shared" si="849"/>
        <v>0</v>
      </c>
      <c r="AV1695" s="113">
        <f t="shared" si="850"/>
        <v>0</v>
      </c>
      <c r="AX1695" s="68" t="str">
        <f>IF(BC1695="","",IF(BC1695&gt;0,COUNT($AY$2:AY1695),""))</f>
        <v/>
      </c>
      <c r="AY1695" s="113" t="str">
        <f t="shared" si="851"/>
        <v/>
      </c>
      <c r="AZ1695" s="113" t="str">
        <f t="shared" si="852"/>
        <v/>
      </c>
      <c r="BA1695" s="113" t="str">
        <f t="shared" si="853"/>
        <v/>
      </c>
      <c r="BB1695" s="113" t="str">
        <f t="shared" si="854"/>
        <v/>
      </c>
      <c r="BC1695" s="113" t="str">
        <f t="shared" si="855"/>
        <v/>
      </c>
      <c r="BD1695" s="113" t="str">
        <f t="shared" si="856"/>
        <v/>
      </c>
      <c r="BE1695" s="113" t="str">
        <f t="shared" si="857"/>
        <v/>
      </c>
      <c r="BF1695" s="113" t="str">
        <f t="shared" si="858"/>
        <v/>
      </c>
      <c r="BG1695" s="113" t="str">
        <f t="shared" si="859"/>
        <v/>
      </c>
      <c r="BH1695" s="113" t="str">
        <f t="shared" si="860"/>
        <v/>
      </c>
      <c r="BI1695" s="113" t="str">
        <f t="shared" si="861"/>
        <v/>
      </c>
      <c r="BJ1695" s="113" t="str">
        <f t="shared" si="862"/>
        <v/>
      </c>
      <c r="BK1695" s="113" t="str">
        <f t="shared" si="863"/>
        <v/>
      </c>
      <c r="BL1695" s="113" t="str">
        <f t="shared" si="864"/>
        <v/>
      </c>
      <c r="BM1695" s="113" t="str">
        <f t="shared" si="865"/>
        <v/>
      </c>
      <c r="BN1695" s="113" t="str">
        <f t="shared" si="866"/>
        <v/>
      </c>
    </row>
    <row r="1696" spans="1:66">
      <c r="A1696" s="111">
        <f>IF('Data Entry'!$H$4="","",'Data Entry'!$H$4)</f>
        <v>8</v>
      </c>
      <c r="B1696" s="111" t="str">
        <f>IF('Data Entry'!B1701="","",'Data Entry'!B1701)</f>
        <v/>
      </c>
      <c r="C1696" s="111" t="str">
        <f>IF('Data Entry'!C1701="","",'Data Entry'!C1701)</f>
        <v/>
      </c>
      <c r="D1696" s="114" t="str">
        <f>IF('Data Entry'!D1701="","",'Data Entry'!D1701)</f>
        <v/>
      </c>
      <c r="E1696" s="111" t="str">
        <f>IF('Data Entry'!E1701="","",UPPER('Data Entry'!E1701))</f>
        <v/>
      </c>
      <c r="F1696" s="111"/>
      <c r="G1696" s="111" t="str">
        <f>IF('Data Entry'!F1701="","",UPPER('Data Entry'!F1701))</f>
        <v/>
      </c>
      <c r="H1696" s="111"/>
      <c r="I1696" s="111"/>
      <c r="J1696" s="111"/>
      <c r="K1696" s="111" t="str">
        <f>IF('Data Entry'!G1701="","",'Data Entry'!G1701)</f>
        <v/>
      </c>
      <c r="L1696" s="111" t="str">
        <f>IF('Data Entry'!H1701="","",'Data Entry'!H1701)</f>
        <v/>
      </c>
      <c r="M1696" s="111"/>
      <c r="N1696" s="111"/>
      <c r="O1696" s="111"/>
      <c r="P1696" s="111"/>
      <c r="Q1696" s="111"/>
      <c r="R1696" s="111"/>
      <c r="S1696" s="111"/>
      <c r="T1696" s="111"/>
      <c r="U1696" s="111"/>
      <c r="V1696" s="111"/>
      <c r="W1696" s="111"/>
      <c r="X1696" s="111"/>
      <c r="Y1696" s="111"/>
      <c r="Z1696" s="111"/>
      <c r="AA1696" s="111"/>
      <c r="AB1696" s="111"/>
      <c r="AC1696" s="111"/>
      <c r="AD1696" s="111"/>
      <c r="AE1696" s="112"/>
      <c r="AF1696" s="68" t="str">
        <f>IF(AK1696="","",IF(AK1696&gt;0,COUNT($AG$2:AG1696),""))</f>
        <v/>
      </c>
      <c r="AG1696" s="113">
        <f t="shared" si="835"/>
        <v>8</v>
      </c>
      <c r="AH1696" s="113" t="str">
        <f t="shared" si="836"/>
        <v/>
      </c>
      <c r="AI1696" s="113" t="str">
        <f t="shared" si="837"/>
        <v/>
      </c>
      <c r="AJ1696" s="113" t="str">
        <f t="shared" si="838"/>
        <v/>
      </c>
      <c r="AK1696" s="113" t="str">
        <f t="shared" si="839"/>
        <v/>
      </c>
      <c r="AL1696" s="113">
        <f t="shared" si="840"/>
        <v>0</v>
      </c>
      <c r="AM1696" s="113" t="str">
        <f t="shared" si="841"/>
        <v/>
      </c>
      <c r="AN1696" s="113">
        <f t="shared" si="842"/>
        <v>0</v>
      </c>
      <c r="AO1696" s="113">
        <f t="shared" si="843"/>
        <v>0</v>
      </c>
      <c r="AP1696" s="113">
        <f t="shared" si="844"/>
        <v>0</v>
      </c>
      <c r="AQ1696" s="113" t="str">
        <f t="shared" si="845"/>
        <v/>
      </c>
      <c r="AR1696" s="113" t="str">
        <f t="shared" si="846"/>
        <v/>
      </c>
      <c r="AS1696" s="113">
        <f t="shared" si="847"/>
        <v>0</v>
      </c>
      <c r="AT1696" s="113">
        <f t="shared" si="848"/>
        <v>0</v>
      </c>
      <c r="AU1696" s="113">
        <f t="shared" si="849"/>
        <v>0</v>
      </c>
      <c r="AV1696" s="113">
        <f t="shared" si="850"/>
        <v>0</v>
      </c>
      <c r="AX1696" s="68" t="str">
        <f>IF(BC1696="","",IF(BC1696&gt;0,COUNT($AY$2:AY1696),""))</f>
        <v/>
      </c>
      <c r="AY1696" s="113" t="str">
        <f t="shared" si="851"/>
        <v/>
      </c>
      <c r="AZ1696" s="113" t="str">
        <f t="shared" si="852"/>
        <v/>
      </c>
      <c r="BA1696" s="113" t="str">
        <f t="shared" si="853"/>
        <v/>
      </c>
      <c r="BB1696" s="113" t="str">
        <f t="shared" si="854"/>
        <v/>
      </c>
      <c r="BC1696" s="113" t="str">
        <f t="shared" si="855"/>
        <v/>
      </c>
      <c r="BD1696" s="113" t="str">
        <f t="shared" si="856"/>
        <v/>
      </c>
      <c r="BE1696" s="113" t="str">
        <f t="shared" si="857"/>
        <v/>
      </c>
      <c r="BF1696" s="113" t="str">
        <f t="shared" si="858"/>
        <v/>
      </c>
      <c r="BG1696" s="113" t="str">
        <f t="shared" si="859"/>
        <v/>
      </c>
      <c r="BH1696" s="113" t="str">
        <f t="shared" si="860"/>
        <v/>
      </c>
      <c r="BI1696" s="113" t="str">
        <f t="shared" si="861"/>
        <v/>
      </c>
      <c r="BJ1696" s="113" t="str">
        <f t="shared" si="862"/>
        <v/>
      </c>
      <c r="BK1696" s="113" t="str">
        <f t="shared" si="863"/>
        <v/>
      </c>
      <c r="BL1696" s="113" t="str">
        <f t="shared" si="864"/>
        <v/>
      </c>
      <c r="BM1696" s="113" t="str">
        <f t="shared" si="865"/>
        <v/>
      </c>
      <c r="BN1696" s="113" t="str">
        <f t="shared" si="866"/>
        <v/>
      </c>
    </row>
    <row r="1697" spans="1:66">
      <c r="A1697" s="111">
        <f>IF('Data Entry'!$H$4="","",'Data Entry'!$H$4)</f>
        <v>8</v>
      </c>
      <c r="B1697" s="111" t="str">
        <f>IF('Data Entry'!B1702="","",'Data Entry'!B1702)</f>
        <v/>
      </c>
      <c r="C1697" s="111" t="str">
        <f>IF('Data Entry'!C1702="","",'Data Entry'!C1702)</f>
        <v/>
      </c>
      <c r="D1697" s="114" t="str">
        <f>IF('Data Entry'!D1702="","",'Data Entry'!D1702)</f>
        <v/>
      </c>
      <c r="E1697" s="111" t="str">
        <f>IF('Data Entry'!E1702="","",UPPER('Data Entry'!E1702))</f>
        <v/>
      </c>
      <c r="F1697" s="111"/>
      <c r="G1697" s="111" t="str">
        <f>IF('Data Entry'!F1702="","",UPPER('Data Entry'!F1702))</f>
        <v/>
      </c>
      <c r="H1697" s="111"/>
      <c r="I1697" s="111"/>
      <c r="J1697" s="111"/>
      <c r="K1697" s="111" t="str">
        <f>IF('Data Entry'!G1702="","",'Data Entry'!G1702)</f>
        <v/>
      </c>
      <c r="L1697" s="111" t="str">
        <f>IF('Data Entry'!H1702="","",'Data Entry'!H1702)</f>
        <v/>
      </c>
      <c r="M1697" s="111"/>
      <c r="N1697" s="111"/>
      <c r="O1697" s="111"/>
      <c r="P1697" s="111"/>
      <c r="Q1697" s="111"/>
      <c r="R1697" s="111"/>
      <c r="S1697" s="111"/>
      <c r="T1697" s="111"/>
      <c r="U1697" s="111"/>
      <c r="V1697" s="111"/>
      <c r="W1697" s="111"/>
      <c r="X1697" s="111"/>
      <c r="Y1697" s="111"/>
      <c r="Z1697" s="111"/>
      <c r="AA1697" s="111"/>
      <c r="AB1697" s="111"/>
      <c r="AC1697" s="111"/>
      <c r="AD1697" s="111"/>
      <c r="AE1697" s="112"/>
      <c r="AF1697" s="68" t="str">
        <f>IF(AK1697="","",IF(AK1697&gt;0,COUNT($AG$2:AG1697),""))</f>
        <v/>
      </c>
      <c r="AG1697" s="113">
        <f t="shared" si="835"/>
        <v>8</v>
      </c>
      <c r="AH1697" s="113" t="str">
        <f t="shared" si="836"/>
        <v/>
      </c>
      <c r="AI1697" s="113" t="str">
        <f t="shared" si="837"/>
        <v/>
      </c>
      <c r="AJ1697" s="113" t="str">
        <f t="shared" si="838"/>
        <v/>
      </c>
      <c r="AK1697" s="113" t="str">
        <f t="shared" si="839"/>
        <v/>
      </c>
      <c r="AL1697" s="113">
        <f t="shared" si="840"/>
        <v>0</v>
      </c>
      <c r="AM1697" s="113" t="str">
        <f t="shared" si="841"/>
        <v/>
      </c>
      <c r="AN1697" s="113">
        <f t="shared" si="842"/>
        <v>0</v>
      </c>
      <c r="AO1697" s="113">
        <f t="shared" si="843"/>
        <v>0</v>
      </c>
      <c r="AP1697" s="113">
        <f t="shared" si="844"/>
        <v>0</v>
      </c>
      <c r="AQ1697" s="113" t="str">
        <f t="shared" si="845"/>
        <v/>
      </c>
      <c r="AR1697" s="113" t="str">
        <f t="shared" si="846"/>
        <v/>
      </c>
      <c r="AS1697" s="113">
        <f t="shared" si="847"/>
        <v>0</v>
      </c>
      <c r="AT1697" s="113">
        <f t="shared" si="848"/>
        <v>0</v>
      </c>
      <c r="AU1697" s="113">
        <f t="shared" si="849"/>
        <v>0</v>
      </c>
      <c r="AV1697" s="113">
        <f t="shared" si="850"/>
        <v>0</v>
      </c>
      <c r="AX1697" s="68" t="str">
        <f>IF(BC1697="","",IF(BC1697&gt;0,COUNT($AY$2:AY1697),""))</f>
        <v/>
      </c>
      <c r="AY1697" s="113" t="str">
        <f t="shared" si="851"/>
        <v/>
      </c>
      <c r="AZ1697" s="113" t="str">
        <f t="shared" si="852"/>
        <v/>
      </c>
      <c r="BA1697" s="113" t="str">
        <f t="shared" si="853"/>
        <v/>
      </c>
      <c r="BB1697" s="113" t="str">
        <f t="shared" si="854"/>
        <v/>
      </c>
      <c r="BC1697" s="113" t="str">
        <f t="shared" si="855"/>
        <v/>
      </c>
      <c r="BD1697" s="113" t="str">
        <f t="shared" si="856"/>
        <v/>
      </c>
      <c r="BE1697" s="113" t="str">
        <f t="shared" si="857"/>
        <v/>
      </c>
      <c r="BF1697" s="113" t="str">
        <f t="shared" si="858"/>
        <v/>
      </c>
      <c r="BG1697" s="113" t="str">
        <f t="shared" si="859"/>
        <v/>
      </c>
      <c r="BH1697" s="113" t="str">
        <f t="shared" si="860"/>
        <v/>
      </c>
      <c r="BI1697" s="113" t="str">
        <f t="shared" si="861"/>
        <v/>
      </c>
      <c r="BJ1697" s="113" t="str">
        <f t="shared" si="862"/>
        <v/>
      </c>
      <c r="BK1697" s="113" t="str">
        <f t="shared" si="863"/>
        <v/>
      </c>
      <c r="BL1697" s="113" t="str">
        <f t="shared" si="864"/>
        <v/>
      </c>
      <c r="BM1697" s="113" t="str">
        <f t="shared" si="865"/>
        <v/>
      </c>
      <c r="BN1697" s="113" t="str">
        <f t="shared" si="866"/>
        <v/>
      </c>
    </row>
    <row r="1698" spans="1:66">
      <c r="A1698" s="111">
        <f>IF('Data Entry'!$H$4="","",'Data Entry'!$H$4)</f>
        <v>8</v>
      </c>
      <c r="B1698" s="111" t="str">
        <f>IF('Data Entry'!B1703="","",'Data Entry'!B1703)</f>
        <v/>
      </c>
      <c r="C1698" s="111" t="str">
        <f>IF('Data Entry'!C1703="","",'Data Entry'!C1703)</f>
        <v/>
      </c>
      <c r="D1698" s="114" t="str">
        <f>IF('Data Entry'!D1703="","",'Data Entry'!D1703)</f>
        <v/>
      </c>
      <c r="E1698" s="111" t="str">
        <f>IF('Data Entry'!E1703="","",UPPER('Data Entry'!E1703))</f>
        <v/>
      </c>
      <c r="F1698" s="111"/>
      <c r="G1698" s="111" t="str">
        <f>IF('Data Entry'!F1703="","",UPPER('Data Entry'!F1703))</f>
        <v/>
      </c>
      <c r="H1698" s="111"/>
      <c r="I1698" s="111"/>
      <c r="J1698" s="111"/>
      <c r="K1698" s="111" t="str">
        <f>IF('Data Entry'!G1703="","",'Data Entry'!G1703)</f>
        <v/>
      </c>
      <c r="L1698" s="111" t="str">
        <f>IF('Data Entry'!H1703="","",'Data Entry'!H1703)</f>
        <v/>
      </c>
      <c r="M1698" s="111"/>
      <c r="N1698" s="111"/>
      <c r="O1698" s="111"/>
      <c r="P1698" s="111"/>
      <c r="Q1698" s="111"/>
      <c r="R1698" s="111"/>
      <c r="S1698" s="111"/>
      <c r="T1698" s="111"/>
      <c r="U1698" s="111"/>
      <c r="V1698" s="111"/>
      <c r="W1698" s="111"/>
      <c r="X1698" s="111"/>
      <c r="Y1698" s="111"/>
      <c r="Z1698" s="111"/>
      <c r="AA1698" s="111"/>
      <c r="AB1698" s="111"/>
      <c r="AC1698" s="111"/>
      <c r="AD1698" s="111"/>
      <c r="AE1698" s="112"/>
      <c r="AF1698" s="68" t="str">
        <f>IF(AK1698="","",IF(AK1698&gt;0,COUNT($AG$2:AG1698),""))</f>
        <v/>
      </c>
      <c r="AG1698" s="113">
        <f t="shared" si="835"/>
        <v>8</v>
      </c>
      <c r="AH1698" s="113" t="str">
        <f t="shared" si="836"/>
        <v/>
      </c>
      <c r="AI1698" s="113" t="str">
        <f t="shared" si="837"/>
        <v/>
      </c>
      <c r="AJ1698" s="113" t="str">
        <f t="shared" si="838"/>
        <v/>
      </c>
      <c r="AK1698" s="113" t="str">
        <f t="shared" si="839"/>
        <v/>
      </c>
      <c r="AL1698" s="113">
        <f t="shared" si="840"/>
        <v>0</v>
      </c>
      <c r="AM1698" s="113" t="str">
        <f t="shared" si="841"/>
        <v/>
      </c>
      <c r="AN1698" s="113">
        <f t="shared" si="842"/>
        <v>0</v>
      </c>
      <c r="AO1698" s="113">
        <f t="shared" si="843"/>
        <v>0</v>
      </c>
      <c r="AP1698" s="113">
        <f t="shared" si="844"/>
        <v>0</v>
      </c>
      <c r="AQ1698" s="113" t="str">
        <f t="shared" si="845"/>
        <v/>
      </c>
      <c r="AR1698" s="113" t="str">
        <f t="shared" si="846"/>
        <v/>
      </c>
      <c r="AS1698" s="113">
        <f t="shared" si="847"/>
        <v>0</v>
      </c>
      <c r="AT1698" s="113">
        <f t="shared" si="848"/>
        <v>0</v>
      </c>
      <c r="AU1698" s="113">
        <f t="shared" si="849"/>
        <v>0</v>
      </c>
      <c r="AV1698" s="113">
        <f t="shared" si="850"/>
        <v>0</v>
      </c>
      <c r="AX1698" s="68" t="str">
        <f>IF(BC1698="","",IF(BC1698&gt;0,COUNT($AY$2:AY1698),""))</f>
        <v/>
      </c>
      <c r="AY1698" s="113" t="str">
        <f t="shared" si="851"/>
        <v/>
      </c>
      <c r="AZ1698" s="113" t="str">
        <f t="shared" si="852"/>
        <v/>
      </c>
      <c r="BA1698" s="113" t="str">
        <f t="shared" si="853"/>
        <v/>
      </c>
      <c r="BB1698" s="113" t="str">
        <f t="shared" si="854"/>
        <v/>
      </c>
      <c r="BC1698" s="113" t="str">
        <f t="shared" si="855"/>
        <v/>
      </c>
      <c r="BD1698" s="113" t="str">
        <f t="shared" si="856"/>
        <v/>
      </c>
      <c r="BE1698" s="113" t="str">
        <f t="shared" si="857"/>
        <v/>
      </c>
      <c r="BF1698" s="113" t="str">
        <f t="shared" si="858"/>
        <v/>
      </c>
      <c r="BG1698" s="113" t="str">
        <f t="shared" si="859"/>
        <v/>
      </c>
      <c r="BH1698" s="113" t="str">
        <f t="shared" si="860"/>
        <v/>
      </c>
      <c r="BI1698" s="113" t="str">
        <f t="shared" si="861"/>
        <v/>
      </c>
      <c r="BJ1698" s="113" t="str">
        <f t="shared" si="862"/>
        <v/>
      </c>
      <c r="BK1698" s="113" t="str">
        <f t="shared" si="863"/>
        <v/>
      </c>
      <c r="BL1698" s="113" t="str">
        <f t="shared" si="864"/>
        <v/>
      </c>
      <c r="BM1698" s="113" t="str">
        <f t="shared" si="865"/>
        <v/>
      </c>
      <c r="BN1698" s="113" t="str">
        <f t="shared" si="866"/>
        <v/>
      </c>
    </row>
    <row r="1699" spans="1:66">
      <c r="A1699" s="111">
        <f>IF('Data Entry'!$H$4="","",'Data Entry'!$H$4)</f>
        <v>8</v>
      </c>
      <c r="B1699" s="111" t="str">
        <f>IF('Data Entry'!B1704="","",'Data Entry'!B1704)</f>
        <v/>
      </c>
      <c r="C1699" s="111" t="str">
        <f>IF('Data Entry'!C1704="","",'Data Entry'!C1704)</f>
        <v/>
      </c>
      <c r="D1699" s="114" t="str">
        <f>IF('Data Entry'!D1704="","",'Data Entry'!D1704)</f>
        <v/>
      </c>
      <c r="E1699" s="111" t="str">
        <f>IF('Data Entry'!E1704="","",UPPER('Data Entry'!E1704))</f>
        <v/>
      </c>
      <c r="F1699" s="111"/>
      <c r="G1699" s="111" t="str">
        <f>IF('Data Entry'!F1704="","",UPPER('Data Entry'!F1704))</f>
        <v/>
      </c>
      <c r="H1699" s="111"/>
      <c r="I1699" s="111"/>
      <c r="J1699" s="111"/>
      <c r="K1699" s="111" t="str">
        <f>IF('Data Entry'!G1704="","",'Data Entry'!G1704)</f>
        <v/>
      </c>
      <c r="L1699" s="111" t="str">
        <f>IF('Data Entry'!H1704="","",'Data Entry'!H1704)</f>
        <v/>
      </c>
      <c r="M1699" s="111"/>
      <c r="N1699" s="111"/>
      <c r="O1699" s="111"/>
      <c r="P1699" s="111"/>
      <c r="Q1699" s="111"/>
      <c r="R1699" s="111"/>
      <c r="S1699" s="111"/>
      <c r="T1699" s="111"/>
      <c r="U1699" s="111"/>
      <c r="V1699" s="111"/>
      <c r="W1699" s="111"/>
      <c r="X1699" s="111"/>
      <c r="Y1699" s="111"/>
      <c r="Z1699" s="111"/>
      <c r="AA1699" s="111"/>
      <c r="AB1699" s="111"/>
      <c r="AC1699" s="111"/>
      <c r="AD1699" s="111"/>
      <c r="AE1699" s="112"/>
      <c r="AF1699" s="68" t="str">
        <f>IF(AK1699="","",IF(AK1699&gt;0,COUNT($AG$2:AG1699),""))</f>
        <v/>
      </c>
      <c r="AG1699" s="113">
        <f t="shared" si="835"/>
        <v>8</v>
      </c>
      <c r="AH1699" s="113" t="str">
        <f t="shared" si="836"/>
        <v/>
      </c>
      <c r="AI1699" s="113" t="str">
        <f t="shared" si="837"/>
        <v/>
      </c>
      <c r="AJ1699" s="113" t="str">
        <f t="shared" si="838"/>
        <v/>
      </c>
      <c r="AK1699" s="113" t="str">
        <f t="shared" si="839"/>
        <v/>
      </c>
      <c r="AL1699" s="113">
        <f t="shared" si="840"/>
        <v>0</v>
      </c>
      <c r="AM1699" s="113" t="str">
        <f t="shared" si="841"/>
        <v/>
      </c>
      <c r="AN1699" s="113">
        <f t="shared" si="842"/>
        <v>0</v>
      </c>
      <c r="AO1699" s="113">
        <f t="shared" si="843"/>
        <v>0</v>
      </c>
      <c r="AP1699" s="113">
        <f t="shared" si="844"/>
        <v>0</v>
      </c>
      <c r="AQ1699" s="113" t="str">
        <f t="shared" si="845"/>
        <v/>
      </c>
      <c r="AR1699" s="113" t="str">
        <f t="shared" si="846"/>
        <v/>
      </c>
      <c r="AS1699" s="113">
        <f t="shared" si="847"/>
        <v>0</v>
      </c>
      <c r="AT1699" s="113">
        <f t="shared" si="848"/>
        <v>0</v>
      </c>
      <c r="AU1699" s="113">
        <f t="shared" si="849"/>
        <v>0</v>
      </c>
      <c r="AV1699" s="113">
        <f t="shared" si="850"/>
        <v>0</v>
      </c>
      <c r="AX1699" s="68" t="str">
        <f>IF(BC1699="","",IF(BC1699&gt;0,COUNT($AY$2:AY1699),""))</f>
        <v/>
      </c>
      <c r="AY1699" s="113" t="str">
        <f t="shared" si="851"/>
        <v/>
      </c>
      <c r="AZ1699" s="113" t="str">
        <f t="shared" si="852"/>
        <v/>
      </c>
      <c r="BA1699" s="113" t="str">
        <f t="shared" si="853"/>
        <v/>
      </c>
      <c r="BB1699" s="113" t="str">
        <f t="shared" si="854"/>
        <v/>
      </c>
      <c r="BC1699" s="113" t="str">
        <f t="shared" si="855"/>
        <v/>
      </c>
      <c r="BD1699" s="113" t="str">
        <f t="shared" si="856"/>
        <v/>
      </c>
      <c r="BE1699" s="113" t="str">
        <f t="shared" si="857"/>
        <v/>
      </c>
      <c r="BF1699" s="113" t="str">
        <f t="shared" si="858"/>
        <v/>
      </c>
      <c r="BG1699" s="113" t="str">
        <f t="shared" si="859"/>
        <v/>
      </c>
      <c r="BH1699" s="113" t="str">
        <f t="shared" si="860"/>
        <v/>
      </c>
      <c r="BI1699" s="113" t="str">
        <f t="shared" si="861"/>
        <v/>
      </c>
      <c r="BJ1699" s="113" t="str">
        <f t="shared" si="862"/>
        <v/>
      </c>
      <c r="BK1699" s="113" t="str">
        <f t="shared" si="863"/>
        <v/>
      </c>
      <c r="BL1699" s="113" t="str">
        <f t="shared" si="864"/>
        <v/>
      </c>
      <c r="BM1699" s="113" t="str">
        <f t="shared" si="865"/>
        <v/>
      </c>
      <c r="BN1699" s="113" t="str">
        <f t="shared" si="866"/>
        <v/>
      </c>
    </row>
    <row r="1700" spans="1:66">
      <c r="A1700" s="111">
        <f>IF('Data Entry'!$H$4="","",'Data Entry'!$H$4)</f>
        <v>8</v>
      </c>
      <c r="B1700" s="111" t="str">
        <f>IF('Data Entry'!B1705="","",'Data Entry'!B1705)</f>
        <v/>
      </c>
      <c r="C1700" s="111" t="str">
        <f>IF('Data Entry'!C1705="","",'Data Entry'!C1705)</f>
        <v/>
      </c>
      <c r="D1700" s="114" t="str">
        <f>IF('Data Entry'!D1705="","",'Data Entry'!D1705)</f>
        <v/>
      </c>
      <c r="E1700" s="111" t="str">
        <f>IF('Data Entry'!E1705="","",UPPER('Data Entry'!E1705))</f>
        <v/>
      </c>
      <c r="F1700" s="111"/>
      <c r="G1700" s="111" t="str">
        <f>IF('Data Entry'!F1705="","",UPPER('Data Entry'!F1705))</f>
        <v/>
      </c>
      <c r="H1700" s="111"/>
      <c r="I1700" s="111"/>
      <c r="J1700" s="111"/>
      <c r="K1700" s="111" t="str">
        <f>IF('Data Entry'!G1705="","",'Data Entry'!G1705)</f>
        <v/>
      </c>
      <c r="L1700" s="111" t="str">
        <f>IF('Data Entry'!H1705="","",'Data Entry'!H1705)</f>
        <v/>
      </c>
      <c r="M1700" s="111"/>
      <c r="N1700" s="111"/>
      <c r="O1700" s="111"/>
      <c r="P1700" s="111"/>
      <c r="Q1700" s="111"/>
      <c r="R1700" s="111"/>
      <c r="S1700" s="111"/>
      <c r="T1700" s="111"/>
      <c r="U1700" s="111"/>
      <c r="V1700" s="111"/>
      <c r="W1700" s="111"/>
      <c r="X1700" s="111"/>
      <c r="Y1700" s="111"/>
      <c r="Z1700" s="111"/>
      <c r="AA1700" s="111"/>
      <c r="AB1700" s="111"/>
      <c r="AC1700" s="111"/>
      <c r="AD1700" s="111"/>
      <c r="AE1700" s="112"/>
      <c r="AF1700" s="68" t="str">
        <f>IF(AK1700="","",IF(AK1700&gt;0,COUNT($AG$2:AG1700),""))</f>
        <v/>
      </c>
      <c r="AG1700" s="113">
        <f t="shared" si="835"/>
        <v>8</v>
      </c>
      <c r="AH1700" s="113" t="str">
        <f t="shared" si="836"/>
        <v/>
      </c>
      <c r="AI1700" s="113" t="str">
        <f t="shared" si="837"/>
        <v/>
      </c>
      <c r="AJ1700" s="113" t="str">
        <f t="shared" si="838"/>
        <v/>
      </c>
      <c r="AK1700" s="113" t="str">
        <f t="shared" si="839"/>
        <v/>
      </c>
      <c r="AL1700" s="113">
        <f t="shared" si="840"/>
        <v>0</v>
      </c>
      <c r="AM1700" s="113" t="str">
        <f t="shared" si="841"/>
        <v/>
      </c>
      <c r="AN1700" s="113">
        <f t="shared" si="842"/>
        <v>0</v>
      </c>
      <c r="AO1700" s="113">
        <f t="shared" si="843"/>
        <v>0</v>
      </c>
      <c r="AP1700" s="113">
        <f t="shared" si="844"/>
        <v>0</v>
      </c>
      <c r="AQ1700" s="113" t="str">
        <f t="shared" si="845"/>
        <v/>
      </c>
      <c r="AR1700" s="113" t="str">
        <f t="shared" si="846"/>
        <v/>
      </c>
      <c r="AS1700" s="113">
        <f t="shared" si="847"/>
        <v>0</v>
      </c>
      <c r="AT1700" s="113">
        <f t="shared" si="848"/>
        <v>0</v>
      </c>
      <c r="AU1700" s="113">
        <f t="shared" si="849"/>
        <v>0</v>
      </c>
      <c r="AV1700" s="113">
        <f t="shared" si="850"/>
        <v>0</v>
      </c>
      <c r="AX1700" s="68" t="str">
        <f>IF(BC1700="","",IF(BC1700&gt;0,COUNT($AY$2:AY1700),""))</f>
        <v/>
      </c>
      <c r="AY1700" s="113" t="str">
        <f t="shared" si="851"/>
        <v/>
      </c>
      <c r="AZ1700" s="113" t="str">
        <f t="shared" si="852"/>
        <v/>
      </c>
      <c r="BA1700" s="113" t="str">
        <f t="shared" si="853"/>
        <v/>
      </c>
      <c r="BB1700" s="113" t="str">
        <f t="shared" si="854"/>
        <v/>
      </c>
      <c r="BC1700" s="113" t="str">
        <f t="shared" si="855"/>
        <v/>
      </c>
      <c r="BD1700" s="113" t="str">
        <f t="shared" si="856"/>
        <v/>
      </c>
      <c r="BE1700" s="113" t="str">
        <f t="shared" si="857"/>
        <v/>
      </c>
      <c r="BF1700" s="113" t="str">
        <f t="shared" si="858"/>
        <v/>
      </c>
      <c r="BG1700" s="113" t="str">
        <f t="shared" si="859"/>
        <v/>
      </c>
      <c r="BH1700" s="113" t="str">
        <f t="shared" si="860"/>
        <v/>
      </c>
      <c r="BI1700" s="113" t="str">
        <f t="shared" si="861"/>
        <v/>
      </c>
      <c r="BJ1700" s="113" t="str">
        <f t="shared" si="862"/>
        <v/>
      </c>
      <c r="BK1700" s="113" t="str">
        <f t="shared" si="863"/>
        <v/>
      </c>
      <c r="BL1700" s="113" t="str">
        <f t="shared" si="864"/>
        <v/>
      </c>
      <c r="BM1700" s="113" t="str">
        <f t="shared" si="865"/>
        <v/>
      </c>
      <c r="BN1700" s="113" t="str">
        <f t="shared" si="866"/>
        <v/>
      </c>
    </row>
    <row r="1701" spans="1:66">
      <c r="A1701" s="111">
        <f>IF('Data Entry'!$H$4="","",'Data Entry'!$H$4)</f>
        <v>8</v>
      </c>
      <c r="B1701" s="111" t="str">
        <f>IF('Data Entry'!B1706="","",'Data Entry'!B1706)</f>
        <v/>
      </c>
      <c r="C1701" s="111" t="str">
        <f>IF('Data Entry'!C1706="","",'Data Entry'!C1706)</f>
        <v/>
      </c>
      <c r="D1701" s="114" t="str">
        <f>IF('Data Entry'!D1706="","",'Data Entry'!D1706)</f>
        <v/>
      </c>
      <c r="E1701" s="111" t="str">
        <f>IF('Data Entry'!E1706="","",UPPER('Data Entry'!E1706))</f>
        <v/>
      </c>
      <c r="F1701" s="111"/>
      <c r="G1701" s="111" t="str">
        <f>IF('Data Entry'!F1706="","",UPPER('Data Entry'!F1706))</f>
        <v/>
      </c>
      <c r="H1701" s="111"/>
      <c r="I1701" s="111"/>
      <c r="J1701" s="111"/>
      <c r="K1701" s="111" t="str">
        <f>IF('Data Entry'!G1706="","",'Data Entry'!G1706)</f>
        <v/>
      </c>
      <c r="L1701" s="111" t="str">
        <f>IF('Data Entry'!H1706="","",'Data Entry'!H1706)</f>
        <v/>
      </c>
      <c r="M1701" s="111"/>
      <c r="N1701" s="111"/>
      <c r="O1701" s="111"/>
      <c r="P1701" s="111"/>
      <c r="Q1701" s="111"/>
      <c r="R1701" s="111"/>
      <c r="S1701" s="111"/>
      <c r="T1701" s="111"/>
      <c r="U1701" s="111"/>
      <c r="V1701" s="111"/>
      <c r="W1701" s="111"/>
      <c r="X1701" s="111"/>
      <c r="Y1701" s="111"/>
      <c r="Z1701" s="111"/>
      <c r="AA1701" s="111"/>
      <c r="AB1701" s="111"/>
      <c r="AC1701" s="111"/>
      <c r="AD1701" s="111"/>
      <c r="AE1701" s="112"/>
      <c r="AF1701" s="68" t="str">
        <f>IF(AK1701="","",IF(AK1701&gt;0,COUNT($AG$2:AG1701),""))</f>
        <v/>
      </c>
      <c r="AG1701" s="113">
        <f t="shared" si="835"/>
        <v>8</v>
      </c>
      <c r="AH1701" s="113" t="str">
        <f t="shared" si="836"/>
        <v/>
      </c>
      <c r="AI1701" s="113" t="str">
        <f t="shared" si="837"/>
        <v/>
      </c>
      <c r="AJ1701" s="113" t="str">
        <f t="shared" si="838"/>
        <v/>
      </c>
      <c r="AK1701" s="113" t="str">
        <f t="shared" si="839"/>
        <v/>
      </c>
      <c r="AL1701" s="113">
        <f t="shared" si="840"/>
        <v>0</v>
      </c>
      <c r="AM1701" s="113" t="str">
        <f t="shared" si="841"/>
        <v/>
      </c>
      <c r="AN1701" s="113">
        <f t="shared" si="842"/>
        <v>0</v>
      </c>
      <c r="AO1701" s="113">
        <f t="shared" si="843"/>
        <v>0</v>
      </c>
      <c r="AP1701" s="113">
        <f t="shared" si="844"/>
        <v>0</v>
      </c>
      <c r="AQ1701" s="113" t="str">
        <f t="shared" si="845"/>
        <v/>
      </c>
      <c r="AR1701" s="113" t="str">
        <f t="shared" si="846"/>
        <v/>
      </c>
      <c r="AS1701" s="113">
        <f t="shared" si="847"/>
        <v>0</v>
      </c>
      <c r="AT1701" s="113">
        <f t="shared" si="848"/>
        <v>0</v>
      </c>
      <c r="AU1701" s="113">
        <f t="shared" si="849"/>
        <v>0</v>
      </c>
      <c r="AV1701" s="113">
        <f t="shared" si="850"/>
        <v>0</v>
      </c>
      <c r="AX1701" s="68" t="str">
        <f>IF(BC1701="","",IF(BC1701&gt;0,COUNT($AY$2:AY1701),""))</f>
        <v/>
      </c>
      <c r="AY1701" s="113" t="str">
        <f t="shared" si="851"/>
        <v/>
      </c>
      <c r="AZ1701" s="113" t="str">
        <f t="shared" si="852"/>
        <v/>
      </c>
      <c r="BA1701" s="113" t="str">
        <f t="shared" si="853"/>
        <v/>
      </c>
      <c r="BB1701" s="113" t="str">
        <f t="shared" si="854"/>
        <v/>
      </c>
      <c r="BC1701" s="113" t="str">
        <f t="shared" si="855"/>
        <v/>
      </c>
      <c r="BD1701" s="113" t="str">
        <f t="shared" si="856"/>
        <v/>
      </c>
      <c r="BE1701" s="113" t="str">
        <f t="shared" si="857"/>
        <v/>
      </c>
      <c r="BF1701" s="113" t="str">
        <f t="shared" si="858"/>
        <v/>
      </c>
      <c r="BG1701" s="113" t="str">
        <f t="shared" si="859"/>
        <v/>
      </c>
      <c r="BH1701" s="113" t="str">
        <f t="shared" si="860"/>
        <v/>
      </c>
      <c r="BI1701" s="113" t="str">
        <f t="shared" si="861"/>
        <v/>
      </c>
      <c r="BJ1701" s="113" t="str">
        <f t="shared" si="862"/>
        <v/>
      </c>
      <c r="BK1701" s="113" t="str">
        <f t="shared" si="863"/>
        <v/>
      </c>
      <c r="BL1701" s="113" t="str">
        <f t="shared" si="864"/>
        <v/>
      </c>
      <c r="BM1701" s="113" t="str">
        <f t="shared" si="865"/>
        <v/>
      </c>
      <c r="BN1701" s="113" t="str">
        <f t="shared" si="866"/>
        <v/>
      </c>
    </row>
    <row r="1702" spans="1:66">
      <c r="A1702" s="111">
        <f>IF('Data Entry'!$H$4="","",'Data Entry'!$H$4)</f>
        <v>8</v>
      </c>
      <c r="B1702" s="111" t="str">
        <f>IF('Data Entry'!B1707="","",'Data Entry'!B1707)</f>
        <v/>
      </c>
      <c r="C1702" s="111" t="str">
        <f>IF('Data Entry'!C1707="","",'Data Entry'!C1707)</f>
        <v/>
      </c>
      <c r="D1702" s="114" t="str">
        <f>IF('Data Entry'!D1707="","",'Data Entry'!D1707)</f>
        <v/>
      </c>
      <c r="E1702" s="111" t="str">
        <f>IF('Data Entry'!E1707="","",UPPER('Data Entry'!E1707))</f>
        <v/>
      </c>
      <c r="F1702" s="111"/>
      <c r="G1702" s="111" t="str">
        <f>IF('Data Entry'!F1707="","",UPPER('Data Entry'!F1707))</f>
        <v/>
      </c>
      <c r="H1702" s="111"/>
      <c r="I1702" s="111"/>
      <c r="J1702" s="111"/>
      <c r="K1702" s="111" t="str">
        <f>IF('Data Entry'!G1707="","",'Data Entry'!G1707)</f>
        <v/>
      </c>
      <c r="L1702" s="111" t="str">
        <f>IF('Data Entry'!H1707="","",'Data Entry'!H1707)</f>
        <v/>
      </c>
      <c r="M1702" s="111"/>
      <c r="N1702" s="111"/>
      <c r="O1702" s="111"/>
      <c r="P1702" s="111"/>
      <c r="Q1702" s="111"/>
      <c r="R1702" s="111"/>
      <c r="S1702" s="111"/>
      <c r="T1702" s="111"/>
      <c r="U1702" s="111"/>
      <c r="V1702" s="111"/>
      <c r="W1702" s="111"/>
      <c r="X1702" s="111"/>
      <c r="Y1702" s="111"/>
      <c r="Z1702" s="111"/>
      <c r="AA1702" s="111"/>
      <c r="AB1702" s="111"/>
      <c r="AC1702" s="111"/>
      <c r="AD1702" s="111"/>
      <c r="AE1702" s="112"/>
      <c r="AF1702" s="68" t="str">
        <f>IF(AK1702="","",IF(AK1702&gt;0,COUNT($AG$2:AG1702),""))</f>
        <v/>
      </c>
      <c r="AG1702" s="113">
        <f t="shared" si="835"/>
        <v>8</v>
      </c>
      <c r="AH1702" s="113" t="str">
        <f t="shared" si="836"/>
        <v/>
      </c>
      <c r="AI1702" s="113" t="str">
        <f t="shared" si="837"/>
        <v/>
      </c>
      <c r="AJ1702" s="113" t="str">
        <f t="shared" si="838"/>
        <v/>
      </c>
      <c r="AK1702" s="113" t="str">
        <f t="shared" si="839"/>
        <v/>
      </c>
      <c r="AL1702" s="113">
        <f t="shared" si="840"/>
        <v>0</v>
      </c>
      <c r="AM1702" s="113" t="str">
        <f t="shared" si="841"/>
        <v/>
      </c>
      <c r="AN1702" s="113">
        <f t="shared" si="842"/>
        <v>0</v>
      </c>
      <c r="AO1702" s="113">
        <f t="shared" si="843"/>
        <v>0</v>
      </c>
      <c r="AP1702" s="113">
        <f t="shared" si="844"/>
        <v>0</v>
      </c>
      <c r="AQ1702" s="113" t="str">
        <f t="shared" si="845"/>
        <v/>
      </c>
      <c r="AR1702" s="113" t="str">
        <f t="shared" si="846"/>
        <v/>
      </c>
      <c r="AS1702" s="113">
        <f t="shared" si="847"/>
        <v>0</v>
      </c>
      <c r="AT1702" s="113">
        <f t="shared" si="848"/>
        <v>0</v>
      </c>
      <c r="AU1702" s="113">
        <f t="shared" si="849"/>
        <v>0</v>
      </c>
      <c r="AV1702" s="113">
        <f t="shared" si="850"/>
        <v>0</v>
      </c>
      <c r="AX1702" s="68" t="str">
        <f>IF(BC1702="","",IF(BC1702&gt;0,COUNT($AY$2:AY1702),""))</f>
        <v/>
      </c>
      <c r="AY1702" s="113" t="str">
        <f t="shared" si="851"/>
        <v/>
      </c>
      <c r="AZ1702" s="113" t="str">
        <f t="shared" si="852"/>
        <v/>
      </c>
      <c r="BA1702" s="113" t="str">
        <f t="shared" si="853"/>
        <v/>
      </c>
      <c r="BB1702" s="113" t="str">
        <f t="shared" si="854"/>
        <v/>
      </c>
      <c r="BC1702" s="113" t="str">
        <f t="shared" si="855"/>
        <v/>
      </c>
      <c r="BD1702" s="113" t="str">
        <f t="shared" si="856"/>
        <v/>
      </c>
      <c r="BE1702" s="113" t="str">
        <f t="shared" si="857"/>
        <v/>
      </c>
      <c r="BF1702" s="113" t="str">
        <f t="shared" si="858"/>
        <v/>
      </c>
      <c r="BG1702" s="113" t="str">
        <f t="shared" si="859"/>
        <v/>
      </c>
      <c r="BH1702" s="113" t="str">
        <f t="shared" si="860"/>
        <v/>
      </c>
      <c r="BI1702" s="113" t="str">
        <f t="shared" si="861"/>
        <v/>
      </c>
      <c r="BJ1702" s="113" t="str">
        <f t="shared" si="862"/>
        <v/>
      </c>
      <c r="BK1702" s="113" t="str">
        <f t="shared" si="863"/>
        <v/>
      </c>
      <c r="BL1702" s="113" t="str">
        <f t="shared" si="864"/>
        <v/>
      </c>
      <c r="BM1702" s="113" t="str">
        <f t="shared" si="865"/>
        <v/>
      </c>
      <c r="BN1702" s="113" t="str">
        <f t="shared" si="866"/>
        <v/>
      </c>
    </row>
    <row r="1703" spans="1:66">
      <c r="A1703" s="111">
        <f>IF('Data Entry'!$H$4="","",'Data Entry'!$H$4)</f>
        <v>8</v>
      </c>
      <c r="B1703" s="111" t="str">
        <f>IF('Data Entry'!B1708="","",'Data Entry'!B1708)</f>
        <v/>
      </c>
      <c r="C1703" s="111" t="str">
        <f>IF('Data Entry'!C1708="","",'Data Entry'!C1708)</f>
        <v/>
      </c>
      <c r="D1703" s="114" t="str">
        <f>IF('Data Entry'!D1708="","",'Data Entry'!D1708)</f>
        <v/>
      </c>
      <c r="E1703" s="111" t="str">
        <f>IF('Data Entry'!E1708="","",UPPER('Data Entry'!E1708))</f>
        <v/>
      </c>
      <c r="F1703" s="111"/>
      <c r="G1703" s="111" t="str">
        <f>IF('Data Entry'!F1708="","",UPPER('Data Entry'!F1708))</f>
        <v/>
      </c>
      <c r="H1703" s="111"/>
      <c r="I1703" s="111"/>
      <c r="J1703" s="111"/>
      <c r="K1703" s="111" t="str">
        <f>IF('Data Entry'!G1708="","",'Data Entry'!G1708)</f>
        <v/>
      </c>
      <c r="L1703" s="111" t="str">
        <f>IF('Data Entry'!H1708="","",'Data Entry'!H1708)</f>
        <v/>
      </c>
      <c r="M1703" s="111"/>
      <c r="N1703" s="111"/>
      <c r="O1703" s="111"/>
      <c r="P1703" s="111"/>
      <c r="Q1703" s="111"/>
      <c r="R1703" s="111"/>
      <c r="S1703" s="111"/>
      <c r="T1703" s="111"/>
      <c r="U1703" s="111"/>
      <c r="V1703" s="111"/>
      <c r="W1703" s="111"/>
      <c r="X1703" s="111"/>
      <c r="Y1703" s="111"/>
      <c r="Z1703" s="111"/>
      <c r="AA1703" s="111"/>
      <c r="AB1703" s="111"/>
      <c r="AC1703" s="111"/>
      <c r="AD1703" s="111"/>
      <c r="AE1703" s="112"/>
      <c r="AF1703" s="68" t="str">
        <f>IF(AK1703="","",IF(AK1703&gt;0,COUNT($AG$2:AG1703),""))</f>
        <v/>
      </c>
      <c r="AG1703" s="113">
        <f t="shared" si="835"/>
        <v>8</v>
      </c>
      <c r="AH1703" s="113" t="str">
        <f t="shared" si="836"/>
        <v/>
      </c>
      <c r="AI1703" s="113" t="str">
        <f t="shared" si="837"/>
        <v/>
      </c>
      <c r="AJ1703" s="113" t="str">
        <f t="shared" si="838"/>
        <v/>
      </c>
      <c r="AK1703" s="113" t="str">
        <f t="shared" si="839"/>
        <v/>
      </c>
      <c r="AL1703" s="113">
        <f t="shared" si="840"/>
        <v>0</v>
      </c>
      <c r="AM1703" s="113" t="str">
        <f t="shared" si="841"/>
        <v/>
      </c>
      <c r="AN1703" s="113">
        <f t="shared" si="842"/>
        <v>0</v>
      </c>
      <c r="AO1703" s="113">
        <f t="shared" si="843"/>
        <v>0</v>
      </c>
      <c r="AP1703" s="113">
        <f t="shared" si="844"/>
        <v>0</v>
      </c>
      <c r="AQ1703" s="113" t="str">
        <f t="shared" si="845"/>
        <v/>
      </c>
      <c r="AR1703" s="113" t="str">
        <f t="shared" si="846"/>
        <v/>
      </c>
      <c r="AS1703" s="113">
        <f t="shared" si="847"/>
        <v>0</v>
      </c>
      <c r="AT1703" s="113">
        <f t="shared" si="848"/>
        <v>0</v>
      </c>
      <c r="AU1703" s="113">
        <f t="shared" si="849"/>
        <v>0</v>
      </c>
      <c r="AV1703" s="113">
        <f t="shared" si="850"/>
        <v>0</v>
      </c>
      <c r="AX1703" s="68" t="str">
        <f>IF(BC1703="","",IF(BC1703&gt;0,COUNT($AY$2:AY1703),""))</f>
        <v/>
      </c>
      <c r="AY1703" s="113" t="str">
        <f t="shared" si="851"/>
        <v/>
      </c>
      <c r="AZ1703" s="113" t="str">
        <f t="shared" si="852"/>
        <v/>
      </c>
      <c r="BA1703" s="113" t="str">
        <f t="shared" si="853"/>
        <v/>
      </c>
      <c r="BB1703" s="113" t="str">
        <f t="shared" si="854"/>
        <v/>
      </c>
      <c r="BC1703" s="113" t="str">
        <f t="shared" si="855"/>
        <v/>
      </c>
      <c r="BD1703" s="113" t="str">
        <f t="shared" si="856"/>
        <v/>
      </c>
      <c r="BE1703" s="113" t="str">
        <f t="shared" si="857"/>
        <v/>
      </c>
      <c r="BF1703" s="113" t="str">
        <f t="shared" si="858"/>
        <v/>
      </c>
      <c r="BG1703" s="113" t="str">
        <f t="shared" si="859"/>
        <v/>
      </c>
      <c r="BH1703" s="113" t="str">
        <f t="shared" si="860"/>
        <v/>
      </c>
      <c r="BI1703" s="113" t="str">
        <f t="shared" si="861"/>
        <v/>
      </c>
      <c r="BJ1703" s="113" t="str">
        <f t="shared" si="862"/>
        <v/>
      </c>
      <c r="BK1703" s="113" t="str">
        <f t="shared" si="863"/>
        <v/>
      </c>
      <c r="BL1703" s="113" t="str">
        <f t="shared" si="864"/>
        <v/>
      </c>
      <c r="BM1703" s="113" t="str">
        <f t="shared" si="865"/>
        <v/>
      </c>
      <c r="BN1703" s="113" t="str">
        <f t="shared" si="866"/>
        <v/>
      </c>
    </row>
    <row r="1704" spans="1:66">
      <c r="A1704" s="111">
        <f>IF('Data Entry'!$H$4="","",'Data Entry'!$H$4)</f>
        <v>8</v>
      </c>
      <c r="B1704" s="111" t="str">
        <f>IF('Data Entry'!B1709="","",'Data Entry'!B1709)</f>
        <v/>
      </c>
      <c r="C1704" s="111" t="str">
        <f>IF('Data Entry'!C1709="","",'Data Entry'!C1709)</f>
        <v/>
      </c>
      <c r="D1704" s="114" t="str">
        <f>IF('Data Entry'!D1709="","",'Data Entry'!D1709)</f>
        <v/>
      </c>
      <c r="E1704" s="111" t="str">
        <f>IF('Data Entry'!E1709="","",UPPER('Data Entry'!E1709))</f>
        <v/>
      </c>
      <c r="F1704" s="111"/>
      <c r="G1704" s="111" t="str">
        <f>IF('Data Entry'!F1709="","",UPPER('Data Entry'!F1709))</f>
        <v/>
      </c>
      <c r="H1704" s="111"/>
      <c r="I1704" s="111"/>
      <c r="J1704" s="111"/>
      <c r="K1704" s="111" t="str">
        <f>IF('Data Entry'!G1709="","",'Data Entry'!G1709)</f>
        <v/>
      </c>
      <c r="L1704" s="111" t="str">
        <f>IF('Data Entry'!H1709="","",'Data Entry'!H1709)</f>
        <v/>
      </c>
      <c r="M1704" s="111"/>
      <c r="N1704" s="111"/>
      <c r="O1704" s="111"/>
      <c r="P1704" s="111"/>
      <c r="Q1704" s="111"/>
      <c r="R1704" s="111"/>
      <c r="S1704" s="111"/>
      <c r="T1704" s="111"/>
      <c r="U1704" s="111"/>
      <c r="V1704" s="111"/>
      <c r="W1704" s="111"/>
      <c r="X1704" s="111"/>
      <c r="Y1704" s="111"/>
      <c r="Z1704" s="111"/>
      <c r="AA1704" s="111"/>
      <c r="AB1704" s="111"/>
      <c r="AC1704" s="111"/>
      <c r="AD1704" s="111"/>
      <c r="AE1704" s="112"/>
      <c r="AF1704" s="68" t="str">
        <f>IF(AK1704="","",IF(AK1704&gt;0,COUNT($AG$2:AG1704),""))</f>
        <v/>
      </c>
      <c r="AG1704" s="113">
        <f t="shared" si="835"/>
        <v>8</v>
      </c>
      <c r="AH1704" s="113" t="str">
        <f t="shared" si="836"/>
        <v/>
      </c>
      <c r="AI1704" s="113" t="str">
        <f t="shared" si="837"/>
        <v/>
      </c>
      <c r="AJ1704" s="113" t="str">
        <f t="shared" si="838"/>
        <v/>
      </c>
      <c r="AK1704" s="113" t="str">
        <f t="shared" si="839"/>
        <v/>
      </c>
      <c r="AL1704" s="113">
        <f t="shared" si="840"/>
        <v>0</v>
      </c>
      <c r="AM1704" s="113" t="str">
        <f t="shared" si="841"/>
        <v/>
      </c>
      <c r="AN1704" s="113">
        <f t="shared" si="842"/>
        <v>0</v>
      </c>
      <c r="AO1704" s="113">
        <f t="shared" si="843"/>
        <v>0</v>
      </c>
      <c r="AP1704" s="113">
        <f t="shared" si="844"/>
        <v>0</v>
      </c>
      <c r="AQ1704" s="113" t="str">
        <f t="shared" si="845"/>
        <v/>
      </c>
      <c r="AR1704" s="113" t="str">
        <f t="shared" si="846"/>
        <v/>
      </c>
      <c r="AS1704" s="113">
        <f t="shared" si="847"/>
        <v>0</v>
      </c>
      <c r="AT1704" s="113">
        <f t="shared" si="848"/>
        <v>0</v>
      </c>
      <c r="AU1704" s="113">
        <f t="shared" si="849"/>
        <v>0</v>
      </c>
      <c r="AV1704" s="113">
        <f t="shared" si="850"/>
        <v>0</v>
      </c>
      <c r="AX1704" s="68" t="str">
        <f>IF(BC1704="","",IF(BC1704&gt;0,COUNT($AY$2:AY1704),""))</f>
        <v/>
      </c>
      <c r="AY1704" s="113" t="str">
        <f t="shared" si="851"/>
        <v/>
      </c>
      <c r="AZ1704" s="113" t="str">
        <f t="shared" si="852"/>
        <v/>
      </c>
      <c r="BA1704" s="113" t="str">
        <f t="shared" si="853"/>
        <v/>
      </c>
      <c r="BB1704" s="113" t="str">
        <f t="shared" si="854"/>
        <v/>
      </c>
      <c r="BC1704" s="113" t="str">
        <f t="shared" si="855"/>
        <v/>
      </c>
      <c r="BD1704" s="113" t="str">
        <f t="shared" si="856"/>
        <v/>
      </c>
      <c r="BE1704" s="113" t="str">
        <f t="shared" si="857"/>
        <v/>
      </c>
      <c r="BF1704" s="113" t="str">
        <f t="shared" si="858"/>
        <v/>
      </c>
      <c r="BG1704" s="113" t="str">
        <f t="shared" si="859"/>
        <v/>
      </c>
      <c r="BH1704" s="113" t="str">
        <f t="shared" si="860"/>
        <v/>
      </c>
      <c r="BI1704" s="113" t="str">
        <f t="shared" si="861"/>
        <v/>
      </c>
      <c r="BJ1704" s="113" t="str">
        <f t="shared" si="862"/>
        <v/>
      </c>
      <c r="BK1704" s="113" t="str">
        <f t="shared" si="863"/>
        <v/>
      </c>
      <c r="BL1704" s="113" t="str">
        <f t="shared" si="864"/>
        <v/>
      </c>
      <c r="BM1704" s="113" t="str">
        <f t="shared" si="865"/>
        <v/>
      </c>
      <c r="BN1704" s="113" t="str">
        <f t="shared" si="866"/>
        <v/>
      </c>
    </row>
    <row r="1705" spans="1:66">
      <c r="A1705" s="111">
        <f>IF('Data Entry'!$H$4="","",'Data Entry'!$H$4)</f>
        <v>8</v>
      </c>
      <c r="B1705" s="111" t="str">
        <f>IF('Data Entry'!B1710="","",'Data Entry'!B1710)</f>
        <v/>
      </c>
      <c r="C1705" s="111" t="str">
        <f>IF('Data Entry'!C1710="","",'Data Entry'!C1710)</f>
        <v/>
      </c>
      <c r="D1705" s="114" t="str">
        <f>IF('Data Entry'!D1710="","",'Data Entry'!D1710)</f>
        <v/>
      </c>
      <c r="E1705" s="111" t="str">
        <f>IF('Data Entry'!E1710="","",UPPER('Data Entry'!E1710))</f>
        <v/>
      </c>
      <c r="F1705" s="111"/>
      <c r="G1705" s="111" t="str">
        <f>IF('Data Entry'!F1710="","",UPPER('Data Entry'!F1710))</f>
        <v/>
      </c>
      <c r="H1705" s="111"/>
      <c r="I1705" s="111"/>
      <c r="J1705" s="111"/>
      <c r="K1705" s="111" t="str">
        <f>IF('Data Entry'!G1710="","",'Data Entry'!G1710)</f>
        <v/>
      </c>
      <c r="L1705" s="111" t="str">
        <f>IF('Data Entry'!H1710="","",'Data Entry'!H1710)</f>
        <v/>
      </c>
      <c r="M1705" s="111"/>
      <c r="N1705" s="111"/>
      <c r="O1705" s="111"/>
      <c r="P1705" s="111"/>
      <c r="Q1705" s="111"/>
      <c r="R1705" s="111"/>
      <c r="S1705" s="111"/>
      <c r="T1705" s="111"/>
      <c r="U1705" s="111"/>
      <c r="V1705" s="111"/>
      <c r="W1705" s="111"/>
      <c r="X1705" s="111"/>
      <c r="Y1705" s="111"/>
      <c r="Z1705" s="111"/>
      <c r="AA1705" s="111"/>
      <c r="AB1705" s="111"/>
      <c r="AC1705" s="111"/>
      <c r="AD1705" s="111"/>
      <c r="AE1705" s="112"/>
      <c r="AF1705" s="68" t="str">
        <f>IF(AK1705="","",IF(AK1705&gt;0,COUNT($AG$2:AG1705),""))</f>
        <v/>
      </c>
      <c r="AG1705" s="113">
        <f t="shared" si="835"/>
        <v>8</v>
      </c>
      <c r="AH1705" s="113" t="str">
        <f t="shared" si="836"/>
        <v/>
      </c>
      <c r="AI1705" s="113" t="str">
        <f t="shared" si="837"/>
        <v/>
      </c>
      <c r="AJ1705" s="113" t="str">
        <f t="shared" si="838"/>
        <v/>
      </c>
      <c r="AK1705" s="113" t="str">
        <f t="shared" si="839"/>
        <v/>
      </c>
      <c r="AL1705" s="113">
        <f t="shared" si="840"/>
        <v>0</v>
      </c>
      <c r="AM1705" s="113" t="str">
        <f t="shared" si="841"/>
        <v/>
      </c>
      <c r="AN1705" s="113">
        <f t="shared" si="842"/>
        <v>0</v>
      </c>
      <c r="AO1705" s="113">
        <f t="shared" si="843"/>
        <v>0</v>
      </c>
      <c r="AP1705" s="113">
        <f t="shared" si="844"/>
        <v>0</v>
      </c>
      <c r="AQ1705" s="113" t="str">
        <f t="shared" si="845"/>
        <v/>
      </c>
      <c r="AR1705" s="113" t="str">
        <f t="shared" si="846"/>
        <v/>
      </c>
      <c r="AS1705" s="113">
        <f t="shared" si="847"/>
        <v>0</v>
      </c>
      <c r="AT1705" s="113">
        <f t="shared" si="848"/>
        <v>0</v>
      </c>
      <c r="AU1705" s="113">
        <f t="shared" si="849"/>
        <v>0</v>
      </c>
      <c r="AV1705" s="113">
        <f t="shared" si="850"/>
        <v>0</v>
      </c>
      <c r="AX1705" s="68" t="str">
        <f>IF(BC1705="","",IF(BC1705&gt;0,COUNT($AY$2:AY1705),""))</f>
        <v/>
      </c>
      <c r="AY1705" s="113" t="str">
        <f t="shared" si="851"/>
        <v/>
      </c>
      <c r="AZ1705" s="113" t="str">
        <f t="shared" si="852"/>
        <v/>
      </c>
      <c r="BA1705" s="113" t="str">
        <f t="shared" si="853"/>
        <v/>
      </c>
      <c r="BB1705" s="113" t="str">
        <f t="shared" si="854"/>
        <v/>
      </c>
      <c r="BC1705" s="113" t="str">
        <f t="shared" si="855"/>
        <v/>
      </c>
      <c r="BD1705" s="113" t="str">
        <f t="shared" si="856"/>
        <v/>
      </c>
      <c r="BE1705" s="113" t="str">
        <f t="shared" si="857"/>
        <v/>
      </c>
      <c r="BF1705" s="113" t="str">
        <f t="shared" si="858"/>
        <v/>
      </c>
      <c r="BG1705" s="113" t="str">
        <f t="shared" si="859"/>
        <v/>
      </c>
      <c r="BH1705" s="113" t="str">
        <f t="shared" si="860"/>
        <v/>
      </c>
      <c r="BI1705" s="113" t="str">
        <f t="shared" si="861"/>
        <v/>
      </c>
      <c r="BJ1705" s="113" t="str">
        <f t="shared" si="862"/>
        <v/>
      </c>
      <c r="BK1705" s="113" t="str">
        <f t="shared" si="863"/>
        <v/>
      </c>
      <c r="BL1705" s="113" t="str">
        <f t="shared" si="864"/>
        <v/>
      </c>
      <c r="BM1705" s="113" t="str">
        <f t="shared" si="865"/>
        <v/>
      </c>
      <c r="BN1705" s="113" t="str">
        <f t="shared" si="866"/>
        <v/>
      </c>
    </row>
    <row r="1706" spans="1:66">
      <c r="A1706" s="111">
        <f>IF('Data Entry'!$H$4="","",'Data Entry'!$H$4)</f>
        <v>8</v>
      </c>
      <c r="B1706" s="111" t="str">
        <f>IF('Data Entry'!B1711="","",'Data Entry'!B1711)</f>
        <v/>
      </c>
      <c r="C1706" s="111" t="str">
        <f>IF('Data Entry'!C1711="","",'Data Entry'!C1711)</f>
        <v/>
      </c>
      <c r="D1706" s="114" t="str">
        <f>IF('Data Entry'!D1711="","",'Data Entry'!D1711)</f>
        <v/>
      </c>
      <c r="E1706" s="111" t="str">
        <f>IF('Data Entry'!E1711="","",UPPER('Data Entry'!E1711))</f>
        <v/>
      </c>
      <c r="F1706" s="111"/>
      <c r="G1706" s="111" t="str">
        <f>IF('Data Entry'!F1711="","",UPPER('Data Entry'!F1711))</f>
        <v/>
      </c>
      <c r="H1706" s="111"/>
      <c r="I1706" s="111"/>
      <c r="J1706" s="111"/>
      <c r="K1706" s="111" t="str">
        <f>IF('Data Entry'!G1711="","",'Data Entry'!G1711)</f>
        <v/>
      </c>
      <c r="L1706" s="111" t="str">
        <f>IF('Data Entry'!H1711="","",'Data Entry'!H1711)</f>
        <v/>
      </c>
      <c r="M1706" s="111"/>
      <c r="N1706" s="111"/>
      <c r="O1706" s="111"/>
      <c r="P1706" s="111"/>
      <c r="Q1706" s="111"/>
      <c r="R1706" s="111"/>
      <c r="S1706" s="111"/>
      <c r="T1706" s="111"/>
      <c r="U1706" s="111"/>
      <c r="V1706" s="111"/>
      <c r="W1706" s="111"/>
      <c r="X1706" s="111"/>
      <c r="Y1706" s="111"/>
      <c r="Z1706" s="111"/>
      <c r="AA1706" s="111"/>
      <c r="AB1706" s="111"/>
      <c r="AC1706" s="111"/>
      <c r="AD1706" s="111"/>
      <c r="AE1706" s="112"/>
      <c r="AF1706" s="68" t="str">
        <f>IF(AK1706="","",IF(AK1706&gt;0,COUNT($AG$2:AG1706),""))</f>
        <v/>
      </c>
      <c r="AG1706" s="113">
        <f t="shared" si="835"/>
        <v>8</v>
      </c>
      <c r="AH1706" s="113" t="str">
        <f t="shared" si="836"/>
        <v/>
      </c>
      <c r="AI1706" s="113" t="str">
        <f t="shared" si="837"/>
        <v/>
      </c>
      <c r="AJ1706" s="113" t="str">
        <f t="shared" si="838"/>
        <v/>
      </c>
      <c r="AK1706" s="113" t="str">
        <f t="shared" si="839"/>
        <v/>
      </c>
      <c r="AL1706" s="113">
        <f t="shared" si="840"/>
        <v>0</v>
      </c>
      <c r="AM1706" s="113" t="str">
        <f t="shared" si="841"/>
        <v/>
      </c>
      <c r="AN1706" s="113">
        <f t="shared" si="842"/>
        <v>0</v>
      </c>
      <c r="AO1706" s="113">
        <f t="shared" si="843"/>
        <v>0</v>
      </c>
      <c r="AP1706" s="113">
        <f t="shared" si="844"/>
        <v>0</v>
      </c>
      <c r="AQ1706" s="113" t="str">
        <f t="shared" si="845"/>
        <v/>
      </c>
      <c r="AR1706" s="113" t="str">
        <f t="shared" si="846"/>
        <v/>
      </c>
      <c r="AS1706" s="113">
        <f t="shared" si="847"/>
        <v>0</v>
      </c>
      <c r="AT1706" s="113">
        <f t="shared" si="848"/>
        <v>0</v>
      </c>
      <c r="AU1706" s="113">
        <f t="shared" si="849"/>
        <v>0</v>
      </c>
      <c r="AV1706" s="113">
        <f t="shared" si="850"/>
        <v>0</v>
      </c>
      <c r="AX1706" s="68" t="str">
        <f>IF(BC1706="","",IF(BC1706&gt;0,COUNT($AY$2:AY1706),""))</f>
        <v/>
      </c>
      <c r="AY1706" s="113" t="str">
        <f t="shared" si="851"/>
        <v/>
      </c>
      <c r="AZ1706" s="113" t="str">
        <f t="shared" si="852"/>
        <v/>
      </c>
      <c r="BA1706" s="113" t="str">
        <f t="shared" si="853"/>
        <v/>
      </c>
      <c r="BB1706" s="113" t="str">
        <f t="shared" si="854"/>
        <v/>
      </c>
      <c r="BC1706" s="113" t="str">
        <f t="shared" si="855"/>
        <v/>
      </c>
      <c r="BD1706" s="113" t="str">
        <f t="shared" si="856"/>
        <v/>
      </c>
      <c r="BE1706" s="113" t="str">
        <f t="shared" si="857"/>
        <v/>
      </c>
      <c r="BF1706" s="113" t="str">
        <f t="shared" si="858"/>
        <v/>
      </c>
      <c r="BG1706" s="113" t="str">
        <f t="shared" si="859"/>
        <v/>
      </c>
      <c r="BH1706" s="113" t="str">
        <f t="shared" si="860"/>
        <v/>
      </c>
      <c r="BI1706" s="113" t="str">
        <f t="shared" si="861"/>
        <v/>
      </c>
      <c r="BJ1706" s="113" t="str">
        <f t="shared" si="862"/>
        <v/>
      </c>
      <c r="BK1706" s="113" t="str">
        <f t="shared" si="863"/>
        <v/>
      </c>
      <c r="BL1706" s="113" t="str">
        <f t="shared" si="864"/>
        <v/>
      </c>
      <c r="BM1706" s="113" t="str">
        <f t="shared" si="865"/>
        <v/>
      </c>
      <c r="BN1706" s="113" t="str">
        <f t="shared" si="866"/>
        <v/>
      </c>
    </row>
    <row r="1707" spans="1:66">
      <c r="A1707" s="111">
        <f>IF('Data Entry'!$H$4="","",'Data Entry'!$H$4)</f>
        <v>8</v>
      </c>
      <c r="B1707" s="111" t="str">
        <f>IF('Data Entry'!B1712="","",'Data Entry'!B1712)</f>
        <v/>
      </c>
      <c r="C1707" s="111" t="str">
        <f>IF('Data Entry'!C1712="","",'Data Entry'!C1712)</f>
        <v/>
      </c>
      <c r="D1707" s="114" t="str">
        <f>IF('Data Entry'!D1712="","",'Data Entry'!D1712)</f>
        <v/>
      </c>
      <c r="E1707" s="111" t="str">
        <f>IF('Data Entry'!E1712="","",UPPER('Data Entry'!E1712))</f>
        <v/>
      </c>
      <c r="F1707" s="111"/>
      <c r="G1707" s="111" t="str">
        <f>IF('Data Entry'!F1712="","",UPPER('Data Entry'!F1712))</f>
        <v/>
      </c>
      <c r="H1707" s="111"/>
      <c r="I1707" s="111"/>
      <c r="J1707" s="111"/>
      <c r="K1707" s="111" t="str">
        <f>IF('Data Entry'!G1712="","",'Data Entry'!G1712)</f>
        <v/>
      </c>
      <c r="L1707" s="111" t="str">
        <f>IF('Data Entry'!H1712="","",'Data Entry'!H1712)</f>
        <v/>
      </c>
      <c r="M1707" s="111"/>
      <c r="N1707" s="111"/>
      <c r="O1707" s="111"/>
      <c r="P1707" s="111"/>
      <c r="Q1707" s="111"/>
      <c r="R1707" s="111"/>
      <c r="S1707" s="111"/>
      <c r="T1707" s="111"/>
      <c r="U1707" s="111"/>
      <c r="V1707" s="111"/>
      <c r="W1707" s="111"/>
      <c r="X1707" s="111"/>
      <c r="Y1707" s="111"/>
      <c r="Z1707" s="111"/>
      <c r="AA1707" s="111"/>
      <c r="AB1707" s="111"/>
      <c r="AC1707" s="111"/>
      <c r="AD1707" s="111"/>
      <c r="AE1707" s="112"/>
      <c r="AF1707" s="68" t="str">
        <f>IF(AK1707="","",IF(AK1707&gt;0,COUNT($AG$2:AG1707),""))</f>
        <v/>
      </c>
      <c r="AG1707" s="113">
        <f t="shared" si="835"/>
        <v>8</v>
      </c>
      <c r="AH1707" s="113" t="str">
        <f t="shared" si="836"/>
        <v/>
      </c>
      <c r="AI1707" s="113" t="str">
        <f t="shared" si="837"/>
        <v/>
      </c>
      <c r="AJ1707" s="113" t="str">
        <f t="shared" si="838"/>
        <v/>
      </c>
      <c r="AK1707" s="113" t="str">
        <f t="shared" si="839"/>
        <v/>
      </c>
      <c r="AL1707" s="113">
        <f t="shared" si="840"/>
        <v>0</v>
      </c>
      <c r="AM1707" s="113" t="str">
        <f t="shared" si="841"/>
        <v/>
      </c>
      <c r="AN1707" s="113">
        <f t="shared" si="842"/>
        <v>0</v>
      </c>
      <c r="AO1707" s="113">
        <f t="shared" si="843"/>
        <v>0</v>
      </c>
      <c r="AP1707" s="113">
        <f t="shared" si="844"/>
        <v>0</v>
      </c>
      <c r="AQ1707" s="113" t="str">
        <f t="shared" si="845"/>
        <v/>
      </c>
      <c r="AR1707" s="113" t="str">
        <f t="shared" si="846"/>
        <v/>
      </c>
      <c r="AS1707" s="113">
        <f t="shared" si="847"/>
        <v>0</v>
      </c>
      <c r="AT1707" s="113">
        <f t="shared" si="848"/>
        <v>0</v>
      </c>
      <c r="AU1707" s="113">
        <f t="shared" si="849"/>
        <v>0</v>
      </c>
      <c r="AV1707" s="113">
        <f t="shared" si="850"/>
        <v>0</v>
      </c>
      <c r="AX1707" s="68" t="str">
        <f>IF(BC1707="","",IF(BC1707&gt;0,COUNT($AY$2:AY1707),""))</f>
        <v/>
      </c>
      <c r="AY1707" s="113" t="str">
        <f t="shared" si="851"/>
        <v/>
      </c>
      <c r="AZ1707" s="113" t="str">
        <f t="shared" si="852"/>
        <v/>
      </c>
      <c r="BA1707" s="113" t="str">
        <f t="shared" si="853"/>
        <v/>
      </c>
      <c r="BB1707" s="113" t="str">
        <f t="shared" si="854"/>
        <v/>
      </c>
      <c r="BC1707" s="113" t="str">
        <f t="shared" si="855"/>
        <v/>
      </c>
      <c r="BD1707" s="113" t="str">
        <f t="shared" si="856"/>
        <v/>
      </c>
      <c r="BE1707" s="113" t="str">
        <f t="shared" si="857"/>
        <v/>
      </c>
      <c r="BF1707" s="113" t="str">
        <f t="shared" si="858"/>
        <v/>
      </c>
      <c r="BG1707" s="113" t="str">
        <f t="shared" si="859"/>
        <v/>
      </c>
      <c r="BH1707" s="113" t="str">
        <f t="shared" si="860"/>
        <v/>
      </c>
      <c r="BI1707" s="113" t="str">
        <f t="shared" si="861"/>
        <v/>
      </c>
      <c r="BJ1707" s="113" t="str">
        <f t="shared" si="862"/>
        <v/>
      </c>
      <c r="BK1707" s="113" t="str">
        <f t="shared" si="863"/>
        <v/>
      </c>
      <c r="BL1707" s="113" t="str">
        <f t="shared" si="864"/>
        <v/>
      </c>
      <c r="BM1707" s="113" t="str">
        <f t="shared" si="865"/>
        <v/>
      </c>
      <c r="BN1707" s="113" t="str">
        <f t="shared" si="866"/>
        <v/>
      </c>
    </row>
    <row r="1708" spans="1:66">
      <c r="A1708" s="111">
        <f>IF('Data Entry'!$H$4="","",'Data Entry'!$H$4)</f>
        <v>8</v>
      </c>
      <c r="B1708" s="111" t="str">
        <f>IF('Data Entry'!B1713="","",'Data Entry'!B1713)</f>
        <v/>
      </c>
      <c r="C1708" s="111" t="str">
        <f>IF('Data Entry'!C1713="","",'Data Entry'!C1713)</f>
        <v/>
      </c>
      <c r="D1708" s="114" t="str">
        <f>IF('Data Entry'!D1713="","",'Data Entry'!D1713)</f>
        <v/>
      </c>
      <c r="E1708" s="111" t="str">
        <f>IF('Data Entry'!E1713="","",UPPER('Data Entry'!E1713))</f>
        <v/>
      </c>
      <c r="F1708" s="111"/>
      <c r="G1708" s="111" t="str">
        <f>IF('Data Entry'!F1713="","",UPPER('Data Entry'!F1713))</f>
        <v/>
      </c>
      <c r="H1708" s="111"/>
      <c r="I1708" s="111"/>
      <c r="J1708" s="111"/>
      <c r="K1708" s="111" t="str">
        <f>IF('Data Entry'!G1713="","",'Data Entry'!G1713)</f>
        <v/>
      </c>
      <c r="L1708" s="111" t="str">
        <f>IF('Data Entry'!H1713="","",'Data Entry'!H1713)</f>
        <v/>
      </c>
      <c r="M1708" s="111"/>
      <c r="N1708" s="111"/>
      <c r="O1708" s="111"/>
      <c r="P1708" s="111"/>
      <c r="Q1708" s="111"/>
      <c r="R1708" s="111"/>
      <c r="S1708" s="111"/>
      <c r="T1708" s="111"/>
      <c r="U1708" s="111"/>
      <c r="V1708" s="111"/>
      <c r="W1708" s="111"/>
      <c r="X1708" s="111"/>
      <c r="Y1708" s="111"/>
      <c r="Z1708" s="111"/>
      <c r="AA1708" s="111"/>
      <c r="AB1708" s="111"/>
      <c r="AC1708" s="111"/>
      <c r="AD1708" s="111"/>
      <c r="AE1708" s="112"/>
      <c r="AF1708" s="68" t="str">
        <f>IF(AK1708="","",IF(AK1708&gt;0,COUNT($AG$2:AG1708),""))</f>
        <v/>
      </c>
      <c r="AG1708" s="113">
        <f t="shared" si="835"/>
        <v>8</v>
      </c>
      <c r="AH1708" s="113" t="str">
        <f t="shared" si="836"/>
        <v/>
      </c>
      <c r="AI1708" s="113" t="str">
        <f t="shared" si="837"/>
        <v/>
      </c>
      <c r="AJ1708" s="113" t="str">
        <f t="shared" si="838"/>
        <v/>
      </c>
      <c r="AK1708" s="113" t="str">
        <f t="shared" si="839"/>
        <v/>
      </c>
      <c r="AL1708" s="113">
        <f t="shared" si="840"/>
        <v>0</v>
      </c>
      <c r="AM1708" s="113" t="str">
        <f t="shared" si="841"/>
        <v/>
      </c>
      <c r="AN1708" s="113">
        <f t="shared" si="842"/>
        <v>0</v>
      </c>
      <c r="AO1708" s="113">
        <f t="shared" si="843"/>
        <v>0</v>
      </c>
      <c r="AP1708" s="113">
        <f t="shared" si="844"/>
        <v>0</v>
      </c>
      <c r="AQ1708" s="113" t="str">
        <f t="shared" si="845"/>
        <v/>
      </c>
      <c r="AR1708" s="113" t="str">
        <f t="shared" si="846"/>
        <v/>
      </c>
      <c r="AS1708" s="113">
        <f t="shared" si="847"/>
        <v>0</v>
      </c>
      <c r="AT1708" s="113">
        <f t="shared" si="848"/>
        <v>0</v>
      </c>
      <c r="AU1708" s="113">
        <f t="shared" si="849"/>
        <v>0</v>
      </c>
      <c r="AV1708" s="113">
        <f t="shared" si="850"/>
        <v>0</v>
      </c>
      <c r="AX1708" s="68" t="str">
        <f>IF(BC1708="","",IF(BC1708&gt;0,COUNT($AY$2:AY1708),""))</f>
        <v/>
      </c>
      <c r="AY1708" s="113" t="str">
        <f t="shared" si="851"/>
        <v/>
      </c>
      <c r="AZ1708" s="113" t="str">
        <f t="shared" si="852"/>
        <v/>
      </c>
      <c r="BA1708" s="113" t="str">
        <f t="shared" si="853"/>
        <v/>
      </c>
      <c r="BB1708" s="113" t="str">
        <f t="shared" si="854"/>
        <v/>
      </c>
      <c r="BC1708" s="113" t="str">
        <f t="shared" si="855"/>
        <v/>
      </c>
      <c r="BD1708" s="113" t="str">
        <f t="shared" si="856"/>
        <v/>
      </c>
      <c r="BE1708" s="113" t="str">
        <f t="shared" si="857"/>
        <v/>
      </c>
      <c r="BF1708" s="113" t="str">
        <f t="shared" si="858"/>
        <v/>
      </c>
      <c r="BG1708" s="113" t="str">
        <f t="shared" si="859"/>
        <v/>
      </c>
      <c r="BH1708" s="113" t="str">
        <f t="shared" si="860"/>
        <v/>
      </c>
      <c r="BI1708" s="113" t="str">
        <f t="shared" si="861"/>
        <v/>
      </c>
      <c r="BJ1708" s="113" t="str">
        <f t="shared" si="862"/>
        <v/>
      </c>
      <c r="BK1708" s="113" t="str">
        <f t="shared" si="863"/>
        <v/>
      </c>
      <c r="BL1708" s="113" t="str">
        <f t="shared" si="864"/>
        <v/>
      </c>
      <c r="BM1708" s="113" t="str">
        <f t="shared" si="865"/>
        <v/>
      </c>
      <c r="BN1708" s="113" t="str">
        <f t="shared" si="866"/>
        <v/>
      </c>
    </row>
    <row r="1709" spans="1:66">
      <c r="A1709" s="111">
        <f>IF('Data Entry'!$H$4="","",'Data Entry'!$H$4)</f>
        <v>8</v>
      </c>
      <c r="B1709" s="111" t="str">
        <f>IF('Data Entry'!B1714="","",'Data Entry'!B1714)</f>
        <v/>
      </c>
      <c r="C1709" s="111" t="str">
        <f>IF('Data Entry'!C1714="","",'Data Entry'!C1714)</f>
        <v/>
      </c>
      <c r="D1709" s="114" t="str">
        <f>IF('Data Entry'!D1714="","",'Data Entry'!D1714)</f>
        <v/>
      </c>
      <c r="E1709" s="111" t="str">
        <f>IF('Data Entry'!E1714="","",UPPER('Data Entry'!E1714))</f>
        <v/>
      </c>
      <c r="F1709" s="111"/>
      <c r="G1709" s="111" t="str">
        <f>IF('Data Entry'!F1714="","",UPPER('Data Entry'!F1714))</f>
        <v/>
      </c>
      <c r="H1709" s="111"/>
      <c r="I1709" s="111"/>
      <c r="J1709" s="111"/>
      <c r="K1709" s="111" t="str">
        <f>IF('Data Entry'!G1714="","",'Data Entry'!G1714)</f>
        <v/>
      </c>
      <c r="L1709" s="111" t="str">
        <f>IF('Data Entry'!H1714="","",'Data Entry'!H1714)</f>
        <v/>
      </c>
      <c r="M1709" s="111"/>
      <c r="N1709" s="111"/>
      <c r="O1709" s="111"/>
      <c r="P1709" s="111"/>
      <c r="Q1709" s="111"/>
      <c r="R1709" s="111"/>
      <c r="S1709" s="111"/>
      <c r="T1709" s="111"/>
      <c r="U1709" s="111"/>
      <c r="V1709" s="111"/>
      <c r="W1709" s="111"/>
      <c r="X1709" s="111"/>
      <c r="Y1709" s="111"/>
      <c r="Z1709" s="111"/>
      <c r="AA1709" s="111"/>
      <c r="AB1709" s="111"/>
      <c r="AC1709" s="111"/>
      <c r="AD1709" s="111"/>
      <c r="AE1709" s="112"/>
      <c r="AF1709" s="68" t="str">
        <f>IF(AK1709="","",IF(AK1709&gt;0,COUNT($AG$2:AG1709),""))</f>
        <v/>
      </c>
      <c r="AG1709" s="113">
        <f t="shared" si="835"/>
        <v>8</v>
      </c>
      <c r="AH1709" s="113" t="str">
        <f t="shared" si="836"/>
        <v/>
      </c>
      <c r="AI1709" s="113" t="str">
        <f t="shared" si="837"/>
        <v/>
      </c>
      <c r="AJ1709" s="113" t="str">
        <f t="shared" si="838"/>
        <v/>
      </c>
      <c r="AK1709" s="113" t="str">
        <f t="shared" si="839"/>
        <v/>
      </c>
      <c r="AL1709" s="113">
        <f t="shared" si="840"/>
        <v>0</v>
      </c>
      <c r="AM1709" s="113" t="str">
        <f t="shared" si="841"/>
        <v/>
      </c>
      <c r="AN1709" s="113">
        <f t="shared" si="842"/>
        <v>0</v>
      </c>
      <c r="AO1709" s="113">
        <f t="shared" si="843"/>
        <v>0</v>
      </c>
      <c r="AP1709" s="113">
        <f t="shared" si="844"/>
        <v>0</v>
      </c>
      <c r="AQ1709" s="113" t="str">
        <f t="shared" si="845"/>
        <v/>
      </c>
      <c r="AR1709" s="113" t="str">
        <f t="shared" si="846"/>
        <v/>
      </c>
      <c r="AS1709" s="113">
        <f t="shared" si="847"/>
        <v>0</v>
      </c>
      <c r="AT1709" s="113">
        <f t="shared" si="848"/>
        <v>0</v>
      </c>
      <c r="AU1709" s="113">
        <f t="shared" si="849"/>
        <v>0</v>
      </c>
      <c r="AV1709" s="113">
        <f t="shared" si="850"/>
        <v>0</v>
      </c>
      <c r="AX1709" s="68" t="str">
        <f>IF(BC1709="","",IF(BC1709&gt;0,COUNT($AY$2:AY1709),""))</f>
        <v/>
      </c>
      <c r="AY1709" s="113" t="str">
        <f t="shared" si="851"/>
        <v/>
      </c>
      <c r="AZ1709" s="113" t="str">
        <f t="shared" si="852"/>
        <v/>
      </c>
      <c r="BA1709" s="113" t="str">
        <f t="shared" si="853"/>
        <v/>
      </c>
      <c r="BB1709" s="113" t="str">
        <f t="shared" si="854"/>
        <v/>
      </c>
      <c r="BC1709" s="113" t="str">
        <f t="shared" si="855"/>
        <v/>
      </c>
      <c r="BD1709" s="113" t="str">
        <f t="shared" si="856"/>
        <v/>
      </c>
      <c r="BE1709" s="113" t="str">
        <f t="shared" si="857"/>
        <v/>
      </c>
      <c r="BF1709" s="113" t="str">
        <f t="shared" si="858"/>
        <v/>
      </c>
      <c r="BG1709" s="113" t="str">
        <f t="shared" si="859"/>
        <v/>
      </c>
      <c r="BH1709" s="113" t="str">
        <f t="shared" si="860"/>
        <v/>
      </c>
      <c r="BI1709" s="113" t="str">
        <f t="shared" si="861"/>
        <v/>
      </c>
      <c r="BJ1709" s="113" t="str">
        <f t="shared" si="862"/>
        <v/>
      </c>
      <c r="BK1709" s="113" t="str">
        <f t="shared" si="863"/>
        <v/>
      </c>
      <c r="BL1709" s="113" t="str">
        <f t="shared" si="864"/>
        <v/>
      </c>
      <c r="BM1709" s="113" t="str">
        <f t="shared" si="865"/>
        <v/>
      </c>
      <c r="BN1709" s="113" t="str">
        <f t="shared" si="866"/>
        <v/>
      </c>
    </row>
    <row r="1710" spans="1:66">
      <c r="A1710" s="111">
        <f>IF('Data Entry'!$H$4="","",'Data Entry'!$H$4)</f>
        <v>8</v>
      </c>
      <c r="B1710" s="111" t="str">
        <f>IF('Data Entry'!B1715="","",'Data Entry'!B1715)</f>
        <v/>
      </c>
      <c r="C1710" s="111" t="str">
        <f>IF('Data Entry'!C1715="","",'Data Entry'!C1715)</f>
        <v/>
      </c>
      <c r="D1710" s="114" t="str">
        <f>IF('Data Entry'!D1715="","",'Data Entry'!D1715)</f>
        <v/>
      </c>
      <c r="E1710" s="111" t="str">
        <f>IF('Data Entry'!E1715="","",UPPER('Data Entry'!E1715))</f>
        <v/>
      </c>
      <c r="F1710" s="111"/>
      <c r="G1710" s="111" t="str">
        <f>IF('Data Entry'!F1715="","",UPPER('Data Entry'!F1715))</f>
        <v/>
      </c>
      <c r="H1710" s="111"/>
      <c r="I1710" s="111"/>
      <c r="J1710" s="111"/>
      <c r="K1710" s="111" t="str">
        <f>IF('Data Entry'!G1715="","",'Data Entry'!G1715)</f>
        <v/>
      </c>
      <c r="L1710" s="111" t="str">
        <f>IF('Data Entry'!H1715="","",'Data Entry'!H1715)</f>
        <v/>
      </c>
      <c r="M1710" s="111"/>
      <c r="N1710" s="111"/>
      <c r="O1710" s="111"/>
      <c r="P1710" s="111"/>
      <c r="Q1710" s="111"/>
      <c r="R1710" s="111"/>
      <c r="S1710" s="111"/>
      <c r="T1710" s="111"/>
      <c r="U1710" s="111"/>
      <c r="V1710" s="111"/>
      <c r="W1710" s="111"/>
      <c r="X1710" s="111"/>
      <c r="Y1710" s="111"/>
      <c r="Z1710" s="111"/>
      <c r="AA1710" s="111"/>
      <c r="AB1710" s="111"/>
      <c r="AC1710" s="111"/>
      <c r="AD1710" s="111"/>
      <c r="AE1710" s="112"/>
      <c r="AF1710" s="68" t="str">
        <f>IF(AK1710="","",IF(AK1710&gt;0,COUNT($AG$2:AG1710),""))</f>
        <v/>
      </c>
      <c r="AG1710" s="113">
        <f t="shared" si="835"/>
        <v>8</v>
      </c>
      <c r="AH1710" s="113" t="str">
        <f t="shared" si="836"/>
        <v/>
      </c>
      <c r="AI1710" s="113" t="str">
        <f t="shared" si="837"/>
        <v/>
      </c>
      <c r="AJ1710" s="113" t="str">
        <f t="shared" si="838"/>
        <v/>
      </c>
      <c r="AK1710" s="113" t="str">
        <f t="shared" si="839"/>
        <v/>
      </c>
      <c r="AL1710" s="113">
        <f t="shared" si="840"/>
        <v>0</v>
      </c>
      <c r="AM1710" s="113" t="str">
        <f t="shared" si="841"/>
        <v/>
      </c>
      <c r="AN1710" s="113">
        <f t="shared" si="842"/>
        <v>0</v>
      </c>
      <c r="AO1710" s="113">
        <f t="shared" si="843"/>
        <v>0</v>
      </c>
      <c r="AP1710" s="113">
        <f t="shared" si="844"/>
        <v>0</v>
      </c>
      <c r="AQ1710" s="113" t="str">
        <f t="shared" si="845"/>
        <v/>
      </c>
      <c r="AR1710" s="113" t="str">
        <f t="shared" si="846"/>
        <v/>
      </c>
      <c r="AS1710" s="113">
        <f t="shared" si="847"/>
        <v>0</v>
      </c>
      <c r="AT1710" s="113">
        <f t="shared" si="848"/>
        <v>0</v>
      </c>
      <c r="AU1710" s="113">
        <f t="shared" si="849"/>
        <v>0</v>
      </c>
      <c r="AV1710" s="113">
        <f t="shared" si="850"/>
        <v>0</v>
      </c>
      <c r="AX1710" s="68" t="str">
        <f>IF(BC1710="","",IF(BC1710&gt;0,COUNT($AY$2:AY1710),""))</f>
        <v/>
      </c>
      <c r="AY1710" s="113" t="str">
        <f t="shared" si="851"/>
        <v/>
      </c>
      <c r="AZ1710" s="113" t="str">
        <f t="shared" si="852"/>
        <v/>
      </c>
      <c r="BA1710" s="113" t="str">
        <f t="shared" si="853"/>
        <v/>
      </c>
      <c r="BB1710" s="113" t="str">
        <f t="shared" si="854"/>
        <v/>
      </c>
      <c r="BC1710" s="113" t="str">
        <f t="shared" si="855"/>
        <v/>
      </c>
      <c r="BD1710" s="113" t="str">
        <f t="shared" si="856"/>
        <v/>
      </c>
      <c r="BE1710" s="113" t="str">
        <f t="shared" si="857"/>
        <v/>
      </c>
      <c r="BF1710" s="113" t="str">
        <f t="shared" si="858"/>
        <v/>
      </c>
      <c r="BG1710" s="113" t="str">
        <f t="shared" si="859"/>
        <v/>
      </c>
      <c r="BH1710" s="113" t="str">
        <f t="shared" si="860"/>
        <v/>
      </c>
      <c r="BI1710" s="113" t="str">
        <f t="shared" si="861"/>
        <v/>
      </c>
      <c r="BJ1710" s="113" t="str">
        <f t="shared" si="862"/>
        <v/>
      </c>
      <c r="BK1710" s="113" t="str">
        <f t="shared" si="863"/>
        <v/>
      </c>
      <c r="BL1710" s="113" t="str">
        <f t="shared" si="864"/>
        <v/>
      </c>
      <c r="BM1710" s="113" t="str">
        <f t="shared" si="865"/>
        <v/>
      </c>
      <c r="BN1710" s="113" t="str">
        <f t="shared" si="866"/>
        <v/>
      </c>
    </row>
    <row r="1711" spans="1:66">
      <c r="A1711" s="111">
        <f>IF('Data Entry'!$H$4="","",'Data Entry'!$H$4)</f>
        <v>8</v>
      </c>
      <c r="B1711" s="111" t="str">
        <f>IF('Data Entry'!B1716="","",'Data Entry'!B1716)</f>
        <v/>
      </c>
      <c r="C1711" s="111" t="str">
        <f>IF('Data Entry'!C1716="","",'Data Entry'!C1716)</f>
        <v/>
      </c>
      <c r="D1711" s="114" t="str">
        <f>IF('Data Entry'!D1716="","",'Data Entry'!D1716)</f>
        <v/>
      </c>
      <c r="E1711" s="111" t="str">
        <f>IF('Data Entry'!E1716="","",UPPER('Data Entry'!E1716))</f>
        <v/>
      </c>
      <c r="F1711" s="111"/>
      <c r="G1711" s="111" t="str">
        <f>IF('Data Entry'!F1716="","",UPPER('Data Entry'!F1716))</f>
        <v/>
      </c>
      <c r="H1711" s="111"/>
      <c r="I1711" s="111"/>
      <c r="J1711" s="111"/>
      <c r="K1711" s="111" t="str">
        <f>IF('Data Entry'!G1716="","",'Data Entry'!G1716)</f>
        <v/>
      </c>
      <c r="L1711" s="111" t="str">
        <f>IF('Data Entry'!H1716="","",'Data Entry'!H1716)</f>
        <v/>
      </c>
      <c r="M1711" s="111"/>
      <c r="N1711" s="111"/>
      <c r="O1711" s="111"/>
      <c r="P1711" s="111"/>
      <c r="Q1711" s="111"/>
      <c r="R1711" s="111"/>
      <c r="S1711" s="111"/>
      <c r="T1711" s="111"/>
      <c r="U1711" s="111"/>
      <c r="V1711" s="111"/>
      <c r="W1711" s="111"/>
      <c r="X1711" s="111"/>
      <c r="Y1711" s="111"/>
      <c r="Z1711" s="111"/>
      <c r="AA1711" s="111"/>
      <c r="AB1711" s="111"/>
      <c r="AC1711" s="111"/>
      <c r="AD1711" s="111"/>
      <c r="AE1711" s="112"/>
      <c r="AF1711" s="68" t="str">
        <f>IF(AK1711="","",IF(AK1711&gt;0,COUNT($AG$2:AG1711),""))</f>
        <v/>
      </c>
      <c r="AG1711" s="113">
        <f t="shared" si="835"/>
        <v>8</v>
      </c>
      <c r="AH1711" s="113" t="str">
        <f t="shared" si="836"/>
        <v/>
      </c>
      <c r="AI1711" s="113" t="str">
        <f t="shared" si="837"/>
        <v/>
      </c>
      <c r="AJ1711" s="113" t="str">
        <f t="shared" si="838"/>
        <v/>
      </c>
      <c r="AK1711" s="113" t="str">
        <f t="shared" si="839"/>
        <v/>
      </c>
      <c r="AL1711" s="113">
        <f t="shared" si="840"/>
        <v>0</v>
      </c>
      <c r="AM1711" s="113" t="str">
        <f t="shared" si="841"/>
        <v/>
      </c>
      <c r="AN1711" s="113">
        <f t="shared" si="842"/>
        <v>0</v>
      </c>
      <c r="AO1711" s="113">
        <f t="shared" si="843"/>
        <v>0</v>
      </c>
      <c r="AP1711" s="113">
        <f t="shared" si="844"/>
        <v>0</v>
      </c>
      <c r="AQ1711" s="113" t="str">
        <f t="shared" si="845"/>
        <v/>
      </c>
      <c r="AR1711" s="113" t="str">
        <f t="shared" si="846"/>
        <v/>
      </c>
      <c r="AS1711" s="113">
        <f t="shared" si="847"/>
        <v>0</v>
      </c>
      <c r="AT1711" s="113">
        <f t="shared" si="848"/>
        <v>0</v>
      </c>
      <c r="AU1711" s="113">
        <f t="shared" si="849"/>
        <v>0</v>
      </c>
      <c r="AV1711" s="113">
        <f t="shared" si="850"/>
        <v>0</v>
      </c>
      <c r="AX1711" s="68" t="str">
        <f>IF(BC1711="","",IF(BC1711&gt;0,COUNT($AY$2:AY1711),""))</f>
        <v/>
      </c>
      <c r="AY1711" s="113" t="str">
        <f t="shared" si="851"/>
        <v/>
      </c>
      <c r="AZ1711" s="113" t="str">
        <f t="shared" si="852"/>
        <v/>
      </c>
      <c r="BA1711" s="113" t="str">
        <f t="shared" si="853"/>
        <v/>
      </c>
      <c r="BB1711" s="113" t="str">
        <f t="shared" si="854"/>
        <v/>
      </c>
      <c r="BC1711" s="113" t="str">
        <f t="shared" si="855"/>
        <v/>
      </c>
      <c r="BD1711" s="113" t="str">
        <f t="shared" si="856"/>
        <v/>
      </c>
      <c r="BE1711" s="113" t="str">
        <f t="shared" si="857"/>
        <v/>
      </c>
      <c r="BF1711" s="113" t="str">
        <f t="shared" si="858"/>
        <v/>
      </c>
      <c r="BG1711" s="113" t="str">
        <f t="shared" si="859"/>
        <v/>
      </c>
      <c r="BH1711" s="113" t="str">
        <f t="shared" si="860"/>
        <v/>
      </c>
      <c r="BI1711" s="113" t="str">
        <f t="shared" si="861"/>
        <v/>
      </c>
      <c r="BJ1711" s="113" t="str">
        <f t="shared" si="862"/>
        <v/>
      </c>
      <c r="BK1711" s="113" t="str">
        <f t="shared" si="863"/>
        <v/>
      </c>
      <c r="BL1711" s="113" t="str">
        <f t="shared" si="864"/>
        <v/>
      </c>
      <c r="BM1711" s="113" t="str">
        <f t="shared" si="865"/>
        <v/>
      </c>
      <c r="BN1711" s="113" t="str">
        <f t="shared" si="866"/>
        <v/>
      </c>
    </row>
    <row r="1712" spans="1:66">
      <c r="A1712" s="111">
        <f>IF('Data Entry'!$H$4="","",'Data Entry'!$H$4)</f>
        <v>8</v>
      </c>
      <c r="B1712" s="111" t="str">
        <f>IF('Data Entry'!B1717="","",'Data Entry'!B1717)</f>
        <v/>
      </c>
      <c r="C1712" s="111" t="str">
        <f>IF('Data Entry'!C1717="","",'Data Entry'!C1717)</f>
        <v/>
      </c>
      <c r="D1712" s="114" t="str">
        <f>IF('Data Entry'!D1717="","",'Data Entry'!D1717)</f>
        <v/>
      </c>
      <c r="E1712" s="111" t="str">
        <f>IF('Data Entry'!E1717="","",UPPER('Data Entry'!E1717))</f>
        <v/>
      </c>
      <c r="F1712" s="111"/>
      <c r="G1712" s="111" t="str">
        <f>IF('Data Entry'!F1717="","",UPPER('Data Entry'!F1717))</f>
        <v/>
      </c>
      <c r="H1712" s="111"/>
      <c r="I1712" s="111"/>
      <c r="J1712" s="111"/>
      <c r="K1712" s="111" t="str">
        <f>IF('Data Entry'!G1717="","",'Data Entry'!G1717)</f>
        <v/>
      </c>
      <c r="L1712" s="111" t="str">
        <f>IF('Data Entry'!H1717="","",'Data Entry'!H1717)</f>
        <v/>
      </c>
      <c r="M1712" s="111"/>
      <c r="N1712" s="111"/>
      <c r="O1712" s="111"/>
      <c r="P1712" s="111"/>
      <c r="Q1712" s="111"/>
      <c r="R1712" s="111"/>
      <c r="S1712" s="111"/>
      <c r="T1712" s="111"/>
      <c r="U1712" s="111"/>
      <c r="V1712" s="111"/>
      <c r="W1712" s="111"/>
      <c r="X1712" s="111"/>
      <c r="Y1712" s="111"/>
      <c r="Z1712" s="111"/>
      <c r="AA1712" s="111"/>
      <c r="AB1712" s="111"/>
      <c r="AC1712" s="111"/>
      <c r="AD1712" s="111"/>
      <c r="AE1712" s="112"/>
      <c r="AF1712" s="68" t="str">
        <f>IF(AK1712="","",IF(AK1712&gt;0,COUNT($AG$2:AG1712),""))</f>
        <v/>
      </c>
      <c r="AG1712" s="113">
        <f t="shared" si="835"/>
        <v>8</v>
      </c>
      <c r="AH1712" s="113" t="str">
        <f t="shared" si="836"/>
        <v/>
      </c>
      <c r="AI1712" s="113" t="str">
        <f t="shared" si="837"/>
        <v/>
      </c>
      <c r="AJ1712" s="113" t="str">
        <f t="shared" si="838"/>
        <v/>
      </c>
      <c r="AK1712" s="113" t="str">
        <f t="shared" si="839"/>
        <v/>
      </c>
      <c r="AL1712" s="113">
        <f t="shared" si="840"/>
        <v>0</v>
      </c>
      <c r="AM1712" s="113" t="str">
        <f t="shared" si="841"/>
        <v/>
      </c>
      <c r="AN1712" s="113">
        <f t="shared" si="842"/>
        <v>0</v>
      </c>
      <c r="AO1712" s="113">
        <f t="shared" si="843"/>
        <v>0</v>
      </c>
      <c r="AP1712" s="113">
        <f t="shared" si="844"/>
        <v>0</v>
      </c>
      <c r="AQ1712" s="113" t="str">
        <f t="shared" si="845"/>
        <v/>
      </c>
      <c r="AR1712" s="113" t="str">
        <f t="shared" si="846"/>
        <v/>
      </c>
      <c r="AS1712" s="113">
        <f t="shared" si="847"/>
        <v>0</v>
      </c>
      <c r="AT1712" s="113">
        <f t="shared" si="848"/>
        <v>0</v>
      </c>
      <c r="AU1712" s="113">
        <f t="shared" si="849"/>
        <v>0</v>
      </c>
      <c r="AV1712" s="113">
        <f t="shared" si="850"/>
        <v>0</v>
      </c>
      <c r="AX1712" s="68" t="str">
        <f>IF(BC1712="","",IF(BC1712&gt;0,COUNT($AY$2:AY1712),""))</f>
        <v/>
      </c>
      <c r="AY1712" s="113" t="str">
        <f t="shared" si="851"/>
        <v/>
      </c>
      <c r="AZ1712" s="113" t="str">
        <f t="shared" si="852"/>
        <v/>
      </c>
      <c r="BA1712" s="113" t="str">
        <f t="shared" si="853"/>
        <v/>
      </c>
      <c r="BB1712" s="113" t="str">
        <f t="shared" si="854"/>
        <v/>
      </c>
      <c r="BC1712" s="113" t="str">
        <f t="shared" si="855"/>
        <v/>
      </c>
      <c r="BD1712" s="113" t="str">
        <f t="shared" si="856"/>
        <v/>
      </c>
      <c r="BE1712" s="113" t="str">
        <f t="shared" si="857"/>
        <v/>
      </c>
      <c r="BF1712" s="113" t="str">
        <f t="shared" si="858"/>
        <v/>
      </c>
      <c r="BG1712" s="113" t="str">
        <f t="shared" si="859"/>
        <v/>
      </c>
      <c r="BH1712" s="113" t="str">
        <f t="shared" si="860"/>
        <v/>
      </c>
      <c r="BI1712" s="113" t="str">
        <f t="shared" si="861"/>
        <v/>
      </c>
      <c r="BJ1712" s="113" t="str">
        <f t="shared" si="862"/>
        <v/>
      </c>
      <c r="BK1712" s="113" t="str">
        <f t="shared" si="863"/>
        <v/>
      </c>
      <c r="BL1712" s="113" t="str">
        <f t="shared" si="864"/>
        <v/>
      </c>
      <c r="BM1712" s="113" t="str">
        <f t="shared" si="865"/>
        <v/>
      </c>
      <c r="BN1712" s="113" t="str">
        <f t="shared" si="866"/>
        <v/>
      </c>
    </row>
    <row r="1713" spans="1:66">
      <c r="A1713" s="111">
        <f>IF('Data Entry'!$H$4="","",'Data Entry'!$H$4)</f>
        <v>8</v>
      </c>
      <c r="B1713" s="111" t="str">
        <f>IF('Data Entry'!B1718="","",'Data Entry'!B1718)</f>
        <v/>
      </c>
      <c r="C1713" s="111" t="str">
        <f>IF('Data Entry'!C1718="","",'Data Entry'!C1718)</f>
        <v/>
      </c>
      <c r="D1713" s="114" t="str">
        <f>IF('Data Entry'!D1718="","",'Data Entry'!D1718)</f>
        <v/>
      </c>
      <c r="E1713" s="111" t="str">
        <f>IF('Data Entry'!E1718="","",UPPER('Data Entry'!E1718))</f>
        <v/>
      </c>
      <c r="F1713" s="111"/>
      <c r="G1713" s="111" t="str">
        <f>IF('Data Entry'!F1718="","",UPPER('Data Entry'!F1718))</f>
        <v/>
      </c>
      <c r="H1713" s="111"/>
      <c r="I1713" s="111"/>
      <c r="J1713" s="111"/>
      <c r="K1713" s="111" t="str">
        <f>IF('Data Entry'!G1718="","",'Data Entry'!G1718)</f>
        <v/>
      </c>
      <c r="L1713" s="111" t="str">
        <f>IF('Data Entry'!H1718="","",'Data Entry'!H1718)</f>
        <v/>
      </c>
      <c r="M1713" s="111"/>
      <c r="N1713" s="111"/>
      <c r="O1713" s="111"/>
      <c r="P1713" s="111"/>
      <c r="Q1713" s="111"/>
      <c r="R1713" s="111"/>
      <c r="S1713" s="111"/>
      <c r="T1713" s="111"/>
      <c r="U1713" s="111"/>
      <c r="V1713" s="111"/>
      <c r="W1713" s="111"/>
      <c r="X1713" s="111"/>
      <c r="Y1713" s="111"/>
      <c r="Z1713" s="111"/>
      <c r="AA1713" s="111"/>
      <c r="AB1713" s="111"/>
      <c r="AC1713" s="111"/>
      <c r="AD1713" s="111"/>
      <c r="AE1713" s="112"/>
      <c r="AF1713" s="68" t="str">
        <f>IF(AK1713="","",IF(AK1713&gt;0,COUNT($AG$2:AG1713),""))</f>
        <v/>
      </c>
      <c r="AG1713" s="113">
        <f t="shared" si="835"/>
        <v>8</v>
      </c>
      <c r="AH1713" s="113" t="str">
        <f t="shared" si="836"/>
        <v/>
      </c>
      <c r="AI1713" s="113" t="str">
        <f t="shared" si="837"/>
        <v/>
      </c>
      <c r="AJ1713" s="113" t="str">
        <f t="shared" si="838"/>
        <v/>
      </c>
      <c r="AK1713" s="113" t="str">
        <f t="shared" si="839"/>
        <v/>
      </c>
      <c r="AL1713" s="113">
        <f t="shared" si="840"/>
        <v>0</v>
      </c>
      <c r="AM1713" s="113" t="str">
        <f t="shared" si="841"/>
        <v/>
      </c>
      <c r="AN1713" s="113">
        <f t="shared" si="842"/>
        <v>0</v>
      </c>
      <c r="AO1713" s="113">
        <f t="shared" si="843"/>
        <v>0</v>
      </c>
      <c r="AP1713" s="113">
        <f t="shared" si="844"/>
        <v>0</v>
      </c>
      <c r="AQ1713" s="113" t="str">
        <f t="shared" si="845"/>
        <v/>
      </c>
      <c r="AR1713" s="113" t="str">
        <f t="shared" si="846"/>
        <v/>
      </c>
      <c r="AS1713" s="113">
        <f t="shared" si="847"/>
        <v>0</v>
      </c>
      <c r="AT1713" s="113">
        <f t="shared" si="848"/>
        <v>0</v>
      </c>
      <c r="AU1713" s="113">
        <f t="shared" si="849"/>
        <v>0</v>
      </c>
      <c r="AV1713" s="113">
        <f t="shared" si="850"/>
        <v>0</v>
      </c>
      <c r="AX1713" s="68" t="str">
        <f>IF(BC1713="","",IF(BC1713&gt;0,COUNT($AY$2:AY1713),""))</f>
        <v/>
      </c>
      <c r="AY1713" s="113" t="str">
        <f t="shared" si="851"/>
        <v/>
      </c>
      <c r="AZ1713" s="113" t="str">
        <f t="shared" si="852"/>
        <v/>
      </c>
      <c r="BA1713" s="113" t="str">
        <f t="shared" si="853"/>
        <v/>
      </c>
      <c r="BB1713" s="113" t="str">
        <f t="shared" si="854"/>
        <v/>
      </c>
      <c r="BC1713" s="113" t="str">
        <f t="shared" si="855"/>
        <v/>
      </c>
      <c r="BD1713" s="113" t="str">
        <f t="shared" si="856"/>
        <v/>
      </c>
      <c r="BE1713" s="113" t="str">
        <f t="shared" si="857"/>
        <v/>
      </c>
      <c r="BF1713" s="113" t="str">
        <f t="shared" si="858"/>
        <v/>
      </c>
      <c r="BG1713" s="113" t="str">
        <f t="shared" si="859"/>
        <v/>
      </c>
      <c r="BH1713" s="113" t="str">
        <f t="shared" si="860"/>
        <v/>
      </c>
      <c r="BI1713" s="113" t="str">
        <f t="shared" si="861"/>
        <v/>
      </c>
      <c r="BJ1713" s="113" t="str">
        <f t="shared" si="862"/>
        <v/>
      </c>
      <c r="BK1713" s="113" t="str">
        <f t="shared" si="863"/>
        <v/>
      </c>
      <c r="BL1713" s="113" t="str">
        <f t="shared" si="864"/>
        <v/>
      </c>
      <c r="BM1713" s="113" t="str">
        <f t="shared" si="865"/>
        <v/>
      </c>
      <c r="BN1713" s="113" t="str">
        <f t="shared" si="866"/>
        <v/>
      </c>
    </row>
    <row r="1714" spans="1:66">
      <c r="A1714" s="111">
        <f>IF('Data Entry'!$H$4="","",'Data Entry'!$H$4)</f>
        <v>8</v>
      </c>
      <c r="B1714" s="111" t="str">
        <f>IF('Data Entry'!B1719="","",'Data Entry'!B1719)</f>
        <v/>
      </c>
      <c r="C1714" s="111" t="str">
        <f>IF('Data Entry'!C1719="","",'Data Entry'!C1719)</f>
        <v/>
      </c>
      <c r="D1714" s="114" t="str">
        <f>IF('Data Entry'!D1719="","",'Data Entry'!D1719)</f>
        <v/>
      </c>
      <c r="E1714" s="111" t="str">
        <f>IF('Data Entry'!E1719="","",UPPER('Data Entry'!E1719))</f>
        <v/>
      </c>
      <c r="F1714" s="111"/>
      <c r="G1714" s="111" t="str">
        <f>IF('Data Entry'!F1719="","",UPPER('Data Entry'!F1719))</f>
        <v/>
      </c>
      <c r="H1714" s="111"/>
      <c r="I1714" s="111"/>
      <c r="J1714" s="111"/>
      <c r="K1714" s="111" t="str">
        <f>IF('Data Entry'!G1719="","",'Data Entry'!G1719)</f>
        <v/>
      </c>
      <c r="L1714" s="111" t="str">
        <f>IF('Data Entry'!H1719="","",'Data Entry'!H1719)</f>
        <v/>
      </c>
      <c r="M1714" s="111"/>
      <c r="N1714" s="111"/>
      <c r="O1714" s="111"/>
      <c r="P1714" s="111"/>
      <c r="Q1714" s="111"/>
      <c r="R1714" s="111"/>
      <c r="S1714" s="111"/>
      <c r="T1714" s="111"/>
      <c r="U1714" s="111"/>
      <c r="V1714" s="111"/>
      <c r="W1714" s="111"/>
      <c r="X1714" s="111"/>
      <c r="Y1714" s="111"/>
      <c r="Z1714" s="111"/>
      <c r="AA1714" s="111"/>
      <c r="AB1714" s="111"/>
      <c r="AC1714" s="111"/>
      <c r="AD1714" s="111"/>
      <c r="AE1714" s="112"/>
      <c r="AF1714" s="68" t="str">
        <f>IF(AK1714="","",IF(AK1714&gt;0,COUNT($AG$2:AG1714),""))</f>
        <v/>
      </c>
      <c r="AG1714" s="113">
        <f t="shared" si="835"/>
        <v>8</v>
      </c>
      <c r="AH1714" s="113" t="str">
        <f t="shared" si="836"/>
        <v/>
      </c>
      <c r="AI1714" s="113" t="str">
        <f t="shared" si="837"/>
        <v/>
      </c>
      <c r="AJ1714" s="113" t="str">
        <f t="shared" si="838"/>
        <v/>
      </c>
      <c r="AK1714" s="113" t="str">
        <f t="shared" si="839"/>
        <v/>
      </c>
      <c r="AL1714" s="113">
        <f t="shared" si="840"/>
        <v>0</v>
      </c>
      <c r="AM1714" s="113" t="str">
        <f t="shared" si="841"/>
        <v/>
      </c>
      <c r="AN1714" s="113">
        <f t="shared" si="842"/>
        <v>0</v>
      </c>
      <c r="AO1714" s="113">
        <f t="shared" si="843"/>
        <v>0</v>
      </c>
      <c r="AP1714" s="113">
        <f t="shared" si="844"/>
        <v>0</v>
      </c>
      <c r="AQ1714" s="113" t="str">
        <f t="shared" si="845"/>
        <v/>
      </c>
      <c r="AR1714" s="113" t="str">
        <f t="shared" si="846"/>
        <v/>
      </c>
      <c r="AS1714" s="113">
        <f t="shared" si="847"/>
        <v>0</v>
      </c>
      <c r="AT1714" s="113">
        <f t="shared" si="848"/>
        <v>0</v>
      </c>
      <c r="AU1714" s="113">
        <f t="shared" si="849"/>
        <v>0</v>
      </c>
      <c r="AV1714" s="113">
        <f t="shared" si="850"/>
        <v>0</v>
      </c>
      <c r="AX1714" s="68" t="str">
        <f>IF(BC1714="","",IF(BC1714&gt;0,COUNT($AY$2:AY1714),""))</f>
        <v/>
      </c>
      <c r="AY1714" s="113" t="str">
        <f t="shared" si="851"/>
        <v/>
      </c>
      <c r="AZ1714" s="113" t="str">
        <f t="shared" si="852"/>
        <v/>
      </c>
      <c r="BA1714" s="113" t="str">
        <f t="shared" si="853"/>
        <v/>
      </c>
      <c r="BB1714" s="113" t="str">
        <f t="shared" si="854"/>
        <v/>
      </c>
      <c r="BC1714" s="113" t="str">
        <f t="shared" si="855"/>
        <v/>
      </c>
      <c r="BD1714" s="113" t="str">
        <f t="shared" si="856"/>
        <v/>
      </c>
      <c r="BE1714" s="113" t="str">
        <f t="shared" si="857"/>
        <v/>
      </c>
      <c r="BF1714" s="113" t="str">
        <f t="shared" si="858"/>
        <v/>
      </c>
      <c r="BG1714" s="113" t="str">
        <f t="shared" si="859"/>
        <v/>
      </c>
      <c r="BH1714" s="113" t="str">
        <f t="shared" si="860"/>
        <v/>
      </c>
      <c r="BI1714" s="113" t="str">
        <f t="shared" si="861"/>
        <v/>
      </c>
      <c r="BJ1714" s="113" t="str">
        <f t="shared" si="862"/>
        <v/>
      </c>
      <c r="BK1714" s="113" t="str">
        <f t="shared" si="863"/>
        <v/>
      </c>
      <c r="BL1714" s="113" t="str">
        <f t="shared" si="864"/>
        <v/>
      </c>
      <c r="BM1714" s="113" t="str">
        <f t="shared" si="865"/>
        <v/>
      </c>
      <c r="BN1714" s="113" t="str">
        <f t="shared" si="866"/>
        <v/>
      </c>
    </row>
    <row r="1715" spans="1:66">
      <c r="A1715" s="111">
        <f>IF('Data Entry'!$H$4="","",'Data Entry'!$H$4)</f>
        <v>8</v>
      </c>
      <c r="B1715" s="111" t="str">
        <f>IF('Data Entry'!B1720="","",'Data Entry'!B1720)</f>
        <v/>
      </c>
      <c r="C1715" s="111" t="str">
        <f>IF('Data Entry'!C1720="","",'Data Entry'!C1720)</f>
        <v/>
      </c>
      <c r="D1715" s="114" t="str">
        <f>IF('Data Entry'!D1720="","",'Data Entry'!D1720)</f>
        <v/>
      </c>
      <c r="E1715" s="111" t="str">
        <f>IF('Data Entry'!E1720="","",UPPER('Data Entry'!E1720))</f>
        <v/>
      </c>
      <c r="F1715" s="111"/>
      <c r="G1715" s="111" t="str">
        <f>IF('Data Entry'!F1720="","",UPPER('Data Entry'!F1720))</f>
        <v/>
      </c>
      <c r="H1715" s="111"/>
      <c r="I1715" s="111"/>
      <c r="J1715" s="111"/>
      <c r="K1715" s="111" t="str">
        <f>IF('Data Entry'!G1720="","",'Data Entry'!G1720)</f>
        <v/>
      </c>
      <c r="L1715" s="111" t="str">
        <f>IF('Data Entry'!H1720="","",'Data Entry'!H1720)</f>
        <v/>
      </c>
      <c r="M1715" s="111"/>
      <c r="N1715" s="111"/>
      <c r="O1715" s="111"/>
      <c r="P1715" s="111"/>
      <c r="Q1715" s="111"/>
      <c r="R1715" s="111"/>
      <c r="S1715" s="111"/>
      <c r="T1715" s="111"/>
      <c r="U1715" s="111"/>
      <c r="V1715" s="111"/>
      <c r="W1715" s="111"/>
      <c r="X1715" s="111"/>
      <c r="Y1715" s="111"/>
      <c r="Z1715" s="111"/>
      <c r="AA1715" s="111"/>
      <c r="AB1715" s="111"/>
      <c r="AC1715" s="111"/>
      <c r="AD1715" s="111"/>
      <c r="AE1715" s="112"/>
      <c r="AF1715" s="68" t="str">
        <f>IF(AK1715="","",IF(AK1715&gt;0,COUNT($AG$2:AG1715),""))</f>
        <v/>
      </c>
      <c r="AG1715" s="113">
        <f t="shared" si="835"/>
        <v>8</v>
      </c>
      <c r="AH1715" s="113" t="str">
        <f t="shared" si="836"/>
        <v/>
      </c>
      <c r="AI1715" s="113" t="str">
        <f t="shared" si="837"/>
        <v/>
      </c>
      <c r="AJ1715" s="113" t="str">
        <f t="shared" si="838"/>
        <v/>
      </c>
      <c r="AK1715" s="113" t="str">
        <f t="shared" si="839"/>
        <v/>
      </c>
      <c r="AL1715" s="113">
        <f t="shared" si="840"/>
        <v>0</v>
      </c>
      <c r="AM1715" s="113" t="str">
        <f t="shared" si="841"/>
        <v/>
      </c>
      <c r="AN1715" s="113">
        <f t="shared" si="842"/>
        <v>0</v>
      </c>
      <c r="AO1715" s="113">
        <f t="shared" si="843"/>
        <v>0</v>
      </c>
      <c r="AP1715" s="113">
        <f t="shared" si="844"/>
        <v>0</v>
      </c>
      <c r="AQ1715" s="113" t="str">
        <f t="shared" si="845"/>
        <v/>
      </c>
      <c r="AR1715" s="113" t="str">
        <f t="shared" si="846"/>
        <v/>
      </c>
      <c r="AS1715" s="113">
        <f t="shared" si="847"/>
        <v>0</v>
      </c>
      <c r="AT1715" s="113">
        <f t="shared" si="848"/>
        <v>0</v>
      </c>
      <c r="AU1715" s="113">
        <f t="shared" si="849"/>
        <v>0</v>
      </c>
      <c r="AV1715" s="113">
        <f t="shared" si="850"/>
        <v>0</v>
      </c>
      <c r="AX1715" s="68" t="str">
        <f>IF(BC1715="","",IF(BC1715&gt;0,COUNT($AY$2:AY1715),""))</f>
        <v/>
      </c>
      <c r="AY1715" s="113" t="str">
        <f t="shared" si="851"/>
        <v/>
      </c>
      <c r="AZ1715" s="113" t="str">
        <f t="shared" si="852"/>
        <v/>
      </c>
      <c r="BA1715" s="113" t="str">
        <f t="shared" si="853"/>
        <v/>
      </c>
      <c r="BB1715" s="113" t="str">
        <f t="shared" si="854"/>
        <v/>
      </c>
      <c r="BC1715" s="113" t="str">
        <f t="shared" si="855"/>
        <v/>
      </c>
      <c r="BD1715" s="113" t="str">
        <f t="shared" si="856"/>
        <v/>
      </c>
      <c r="BE1715" s="113" t="str">
        <f t="shared" si="857"/>
        <v/>
      </c>
      <c r="BF1715" s="113" t="str">
        <f t="shared" si="858"/>
        <v/>
      </c>
      <c r="BG1715" s="113" t="str">
        <f t="shared" si="859"/>
        <v/>
      </c>
      <c r="BH1715" s="113" t="str">
        <f t="shared" si="860"/>
        <v/>
      </c>
      <c r="BI1715" s="113" t="str">
        <f t="shared" si="861"/>
        <v/>
      </c>
      <c r="BJ1715" s="113" t="str">
        <f t="shared" si="862"/>
        <v/>
      </c>
      <c r="BK1715" s="113" t="str">
        <f t="shared" si="863"/>
        <v/>
      </c>
      <c r="BL1715" s="113" t="str">
        <f t="shared" si="864"/>
        <v/>
      </c>
      <c r="BM1715" s="113" t="str">
        <f t="shared" si="865"/>
        <v/>
      </c>
      <c r="BN1715" s="113" t="str">
        <f t="shared" si="866"/>
        <v/>
      </c>
    </row>
    <row r="1716" spans="1:66">
      <c r="A1716" s="111">
        <f>IF('Data Entry'!$H$4="","",'Data Entry'!$H$4)</f>
        <v>8</v>
      </c>
      <c r="B1716" s="111" t="str">
        <f>IF('Data Entry'!B1721="","",'Data Entry'!B1721)</f>
        <v/>
      </c>
      <c r="C1716" s="111" t="str">
        <f>IF('Data Entry'!C1721="","",'Data Entry'!C1721)</f>
        <v/>
      </c>
      <c r="D1716" s="114" t="str">
        <f>IF('Data Entry'!D1721="","",'Data Entry'!D1721)</f>
        <v/>
      </c>
      <c r="E1716" s="111" t="str">
        <f>IF('Data Entry'!E1721="","",UPPER('Data Entry'!E1721))</f>
        <v/>
      </c>
      <c r="F1716" s="111"/>
      <c r="G1716" s="111" t="str">
        <f>IF('Data Entry'!F1721="","",UPPER('Data Entry'!F1721))</f>
        <v/>
      </c>
      <c r="H1716" s="111"/>
      <c r="I1716" s="111"/>
      <c r="J1716" s="111"/>
      <c r="K1716" s="111" t="str">
        <f>IF('Data Entry'!G1721="","",'Data Entry'!G1721)</f>
        <v/>
      </c>
      <c r="L1716" s="111" t="str">
        <f>IF('Data Entry'!H1721="","",'Data Entry'!H1721)</f>
        <v/>
      </c>
      <c r="M1716" s="111"/>
      <c r="N1716" s="111"/>
      <c r="O1716" s="111"/>
      <c r="P1716" s="111"/>
      <c r="Q1716" s="111"/>
      <c r="R1716" s="111"/>
      <c r="S1716" s="111"/>
      <c r="T1716" s="111"/>
      <c r="U1716" s="111"/>
      <c r="V1716" s="111"/>
      <c r="W1716" s="111"/>
      <c r="X1716" s="111"/>
      <c r="Y1716" s="111"/>
      <c r="Z1716" s="111"/>
      <c r="AA1716" s="111"/>
      <c r="AB1716" s="111"/>
      <c r="AC1716" s="111"/>
      <c r="AD1716" s="111"/>
      <c r="AE1716" s="112"/>
      <c r="AF1716" s="68" t="str">
        <f>IF(AK1716="","",IF(AK1716&gt;0,COUNT($AG$2:AG1716),""))</f>
        <v/>
      </c>
      <c r="AG1716" s="113">
        <f t="shared" si="835"/>
        <v>8</v>
      </c>
      <c r="AH1716" s="113" t="str">
        <f t="shared" si="836"/>
        <v/>
      </c>
      <c r="AI1716" s="113" t="str">
        <f t="shared" si="837"/>
        <v/>
      </c>
      <c r="AJ1716" s="113" t="str">
        <f t="shared" si="838"/>
        <v/>
      </c>
      <c r="AK1716" s="113" t="str">
        <f t="shared" si="839"/>
        <v/>
      </c>
      <c r="AL1716" s="113">
        <f t="shared" si="840"/>
        <v>0</v>
      </c>
      <c r="AM1716" s="113" t="str">
        <f t="shared" si="841"/>
        <v/>
      </c>
      <c r="AN1716" s="113">
        <f t="shared" si="842"/>
        <v>0</v>
      </c>
      <c r="AO1716" s="113">
        <f t="shared" si="843"/>
        <v>0</v>
      </c>
      <c r="AP1716" s="113">
        <f t="shared" si="844"/>
        <v>0</v>
      </c>
      <c r="AQ1716" s="113" t="str">
        <f t="shared" si="845"/>
        <v/>
      </c>
      <c r="AR1716" s="113" t="str">
        <f t="shared" si="846"/>
        <v/>
      </c>
      <c r="AS1716" s="113">
        <f t="shared" si="847"/>
        <v>0</v>
      </c>
      <c r="AT1716" s="113">
        <f t="shared" si="848"/>
        <v>0</v>
      </c>
      <c r="AU1716" s="113">
        <f t="shared" si="849"/>
        <v>0</v>
      </c>
      <c r="AV1716" s="113">
        <f t="shared" si="850"/>
        <v>0</v>
      </c>
      <c r="AX1716" s="68" t="str">
        <f>IF(BC1716="","",IF(BC1716&gt;0,COUNT($AY$2:AY1716),""))</f>
        <v/>
      </c>
      <c r="AY1716" s="113" t="str">
        <f t="shared" si="851"/>
        <v/>
      </c>
      <c r="AZ1716" s="113" t="str">
        <f t="shared" si="852"/>
        <v/>
      </c>
      <c r="BA1716" s="113" t="str">
        <f t="shared" si="853"/>
        <v/>
      </c>
      <c r="BB1716" s="113" t="str">
        <f t="shared" si="854"/>
        <v/>
      </c>
      <c r="BC1716" s="113" t="str">
        <f t="shared" si="855"/>
        <v/>
      </c>
      <c r="BD1716" s="113" t="str">
        <f t="shared" si="856"/>
        <v/>
      </c>
      <c r="BE1716" s="113" t="str">
        <f t="shared" si="857"/>
        <v/>
      </c>
      <c r="BF1716" s="113" t="str">
        <f t="shared" si="858"/>
        <v/>
      </c>
      <c r="BG1716" s="113" t="str">
        <f t="shared" si="859"/>
        <v/>
      </c>
      <c r="BH1716" s="113" t="str">
        <f t="shared" si="860"/>
        <v/>
      </c>
      <c r="BI1716" s="113" t="str">
        <f t="shared" si="861"/>
        <v/>
      </c>
      <c r="BJ1716" s="113" t="str">
        <f t="shared" si="862"/>
        <v/>
      </c>
      <c r="BK1716" s="113" t="str">
        <f t="shared" si="863"/>
        <v/>
      </c>
      <c r="BL1716" s="113" t="str">
        <f t="shared" si="864"/>
        <v/>
      </c>
      <c r="BM1716" s="113" t="str">
        <f t="shared" si="865"/>
        <v/>
      </c>
      <c r="BN1716" s="113" t="str">
        <f t="shared" si="866"/>
        <v/>
      </c>
    </row>
    <row r="1717" spans="1:66">
      <c r="A1717" s="111">
        <f>IF('Data Entry'!$H$4="","",'Data Entry'!$H$4)</f>
        <v>8</v>
      </c>
      <c r="B1717" s="111" t="str">
        <f>IF('Data Entry'!B1722="","",'Data Entry'!B1722)</f>
        <v/>
      </c>
      <c r="C1717" s="111" t="str">
        <f>IF('Data Entry'!C1722="","",'Data Entry'!C1722)</f>
        <v/>
      </c>
      <c r="D1717" s="114" t="str">
        <f>IF('Data Entry'!D1722="","",'Data Entry'!D1722)</f>
        <v/>
      </c>
      <c r="E1717" s="111" t="str">
        <f>IF('Data Entry'!E1722="","",UPPER('Data Entry'!E1722))</f>
        <v/>
      </c>
      <c r="F1717" s="111"/>
      <c r="G1717" s="111" t="str">
        <f>IF('Data Entry'!F1722="","",UPPER('Data Entry'!F1722))</f>
        <v/>
      </c>
      <c r="H1717" s="111"/>
      <c r="I1717" s="111"/>
      <c r="J1717" s="111"/>
      <c r="K1717" s="111" t="str">
        <f>IF('Data Entry'!G1722="","",'Data Entry'!G1722)</f>
        <v/>
      </c>
      <c r="L1717" s="111" t="str">
        <f>IF('Data Entry'!H1722="","",'Data Entry'!H1722)</f>
        <v/>
      </c>
      <c r="M1717" s="111"/>
      <c r="N1717" s="111"/>
      <c r="O1717" s="111"/>
      <c r="P1717" s="111"/>
      <c r="Q1717" s="111"/>
      <c r="R1717" s="111"/>
      <c r="S1717" s="111"/>
      <c r="T1717" s="111"/>
      <c r="U1717" s="111"/>
      <c r="V1717" s="111"/>
      <c r="W1717" s="111"/>
      <c r="X1717" s="111"/>
      <c r="Y1717" s="111"/>
      <c r="Z1717" s="111"/>
      <c r="AA1717" s="111"/>
      <c r="AB1717" s="111"/>
      <c r="AC1717" s="111"/>
      <c r="AD1717" s="111"/>
      <c r="AE1717" s="112"/>
      <c r="AF1717" s="68" t="str">
        <f>IF(AK1717="","",IF(AK1717&gt;0,COUNT($AG$2:AG1717),""))</f>
        <v/>
      </c>
      <c r="AG1717" s="113">
        <f t="shared" si="835"/>
        <v>8</v>
      </c>
      <c r="AH1717" s="113" t="str">
        <f t="shared" si="836"/>
        <v/>
      </c>
      <c r="AI1717" s="113" t="str">
        <f t="shared" si="837"/>
        <v/>
      </c>
      <c r="AJ1717" s="113" t="str">
        <f t="shared" si="838"/>
        <v/>
      </c>
      <c r="AK1717" s="113" t="str">
        <f t="shared" si="839"/>
        <v/>
      </c>
      <c r="AL1717" s="113">
        <f t="shared" si="840"/>
        <v>0</v>
      </c>
      <c r="AM1717" s="113" t="str">
        <f t="shared" si="841"/>
        <v/>
      </c>
      <c r="AN1717" s="113">
        <f t="shared" si="842"/>
        <v>0</v>
      </c>
      <c r="AO1717" s="113">
        <f t="shared" si="843"/>
        <v>0</v>
      </c>
      <c r="AP1717" s="113">
        <f t="shared" si="844"/>
        <v>0</v>
      </c>
      <c r="AQ1717" s="113" t="str">
        <f t="shared" si="845"/>
        <v/>
      </c>
      <c r="AR1717" s="113" t="str">
        <f t="shared" si="846"/>
        <v/>
      </c>
      <c r="AS1717" s="113">
        <f t="shared" si="847"/>
        <v>0</v>
      </c>
      <c r="AT1717" s="113">
        <f t="shared" si="848"/>
        <v>0</v>
      </c>
      <c r="AU1717" s="113">
        <f t="shared" si="849"/>
        <v>0</v>
      </c>
      <c r="AV1717" s="113">
        <f t="shared" si="850"/>
        <v>0</v>
      </c>
      <c r="AX1717" s="68" t="str">
        <f>IF(BC1717="","",IF(BC1717&gt;0,COUNT($AY$2:AY1717),""))</f>
        <v/>
      </c>
      <c r="AY1717" s="113" t="str">
        <f t="shared" si="851"/>
        <v/>
      </c>
      <c r="AZ1717" s="113" t="str">
        <f t="shared" si="852"/>
        <v/>
      </c>
      <c r="BA1717" s="113" t="str">
        <f t="shared" si="853"/>
        <v/>
      </c>
      <c r="BB1717" s="113" t="str">
        <f t="shared" si="854"/>
        <v/>
      </c>
      <c r="BC1717" s="113" t="str">
        <f t="shared" si="855"/>
        <v/>
      </c>
      <c r="BD1717" s="113" t="str">
        <f t="shared" si="856"/>
        <v/>
      </c>
      <c r="BE1717" s="113" t="str">
        <f t="shared" si="857"/>
        <v/>
      </c>
      <c r="BF1717" s="113" t="str">
        <f t="shared" si="858"/>
        <v/>
      </c>
      <c r="BG1717" s="113" t="str">
        <f t="shared" si="859"/>
        <v/>
      </c>
      <c r="BH1717" s="113" t="str">
        <f t="shared" si="860"/>
        <v/>
      </c>
      <c r="BI1717" s="113" t="str">
        <f t="shared" si="861"/>
        <v/>
      </c>
      <c r="BJ1717" s="113" t="str">
        <f t="shared" si="862"/>
        <v/>
      </c>
      <c r="BK1717" s="113" t="str">
        <f t="shared" si="863"/>
        <v/>
      </c>
      <c r="BL1717" s="113" t="str">
        <f t="shared" si="864"/>
        <v/>
      </c>
      <c r="BM1717" s="113" t="str">
        <f t="shared" si="865"/>
        <v/>
      </c>
      <c r="BN1717" s="113" t="str">
        <f t="shared" si="866"/>
        <v/>
      </c>
    </row>
    <row r="1718" spans="1:66">
      <c r="A1718" s="111">
        <f>IF('Data Entry'!$H$4="","",'Data Entry'!$H$4)</f>
        <v>8</v>
      </c>
      <c r="B1718" s="111" t="str">
        <f>IF('Data Entry'!B1723="","",'Data Entry'!B1723)</f>
        <v/>
      </c>
      <c r="C1718" s="111" t="str">
        <f>IF('Data Entry'!C1723="","",'Data Entry'!C1723)</f>
        <v/>
      </c>
      <c r="D1718" s="114" t="str">
        <f>IF('Data Entry'!D1723="","",'Data Entry'!D1723)</f>
        <v/>
      </c>
      <c r="E1718" s="111" t="str">
        <f>IF('Data Entry'!E1723="","",UPPER('Data Entry'!E1723))</f>
        <v/>
      </c>
      <c r="F1718" s="111"/>
      <c r="G1718" s="111" t="str">
        <f>IF('Data Entry'!F1723="","",UPPER('Data Entry'!F1723))</f>
        <v/>
      </c>
      <c r="H1718" s="111"/>
      <c r="I1718" s="111"/>
      <c r="J1718" s="111"/>
      <c r="K1718" s="111" t="str">
        <f>IF('Data Entry'!G1723="","",'Data Entry'!G1723)</f>
        <v/>
      </c>
      <c r="L1718" s="111" t="str">
        <f>IF('Data Entry'!H1723="","",'Data Entry'!H1723)</f>
        <v/>
      </c>
      <c r="M1718" s="111"/>
      <c r="N1718" s="111"/>
      <c r="O1718" s="111"/>
      <c r="P1718" s="111"/>
      <c r="Q1718" s="111"/>
      <c r="R1718" s="111"/>
      <c r="S1718" s="111"/>
      <c r="T1718" s="111"/>
      <c r="U1718" s="111"/>
      <c r="V1718" s="111"/>
      <c r="W1718" s="111"/>
      <c r="X1718" s="111"/>
      <c r="Y1718" s="111"/>
      <c r="Z1718" s="111"/>
      <c r="AA1718" s="111"/>
      <c r="AB1718" s="111"/>
      <c r="AC1718" s="111"/>
      <c r="AD1718" s="111"/>
      <c r="AE1718" s="112"/>
      <c r="AF1718" s="68" t="str">
        <f>IF(AK1718="","",IF(AK1718&gt;0,COUNT($AG$2:AG1718),""))</f>
        <v/>
      </c>
      <c r="AG1718" s="113">
        <f t="shared" si="835"/>
        <v>8</v>
      </c>
      <c r="AH1718" s="113" t="str">
        <f t="shared" si="836"/>
        <v/>
      </c>
      <c r="AI1718" s="113" t="str">
        <f t="shared" si="837"/>
        <v/>
      </c>
      <c r="AJ1718" s="113" t="str">
        <f t="shared" si="838"/>
        <v/>
      </c>
      <c r="AK1718" s="113" t="str">
        <f t="shared" si="839"/>
        <v/>
      </c>
      <c r="AL1718" s="113">
        <f t="shared" si="840"/>
        <v>0</v>
      </c>
      <c r="AM1718" s="113" t="str">
        <f t="shared" si="841"/>
        <v/>
      </c>
      <c r="AN1718" s="113">
        <f t="shared" si="842"/>
        <v>0</v>
      </c>
      <c r="AO1718" s="113">
        <f t="shared" si="843"/>
        <v>0</v>
      </c>
      <c r="AP1718" s="113">
        <f t="shared" si="844"/>
        <v>0</v>
      </c>
      <c r="AQ1718" s="113" t="str">
        <f t="shared" si="845"/>
        <v/>
      </c>
      <c r="AR1718" s="113" t="str">
        <f t="shared" si="846"/>
        <v/>
      </c>
      <c r="AS1718" s="113">
        <f t="shared" si="847"/>
        <v>0</v>
      </c>
      <c r="AT1718" s="113">
        <f t="shared" si="848"/>
        <v>0</v>
      </c>
      <c r="AU1718" s="113">
        <f t="shared" si="849"/>
        <v>0</v>
      </c>
      <c r="AV1718" s="113">
        <f t="shared" si="850"/>
        <v>0</v>
      </c>
      <c r="AX1718" s="68" t="str">
        <f>IF(BC1718="","",IF(BC1718&gt;0,COUNT($AY$2:AY1718),""))</f>
        <v/>
      </c>
      <c r="AY1718" s="113" t="str">
        <f t="shared" si="851"/>
        <v/>
      </c>
      <c r="AZ1718" s="113" t="str">
        <f t="shared" si="852"/>
        <v/>
      </c>
      <c r="BA1718" s="113" t="str">
        <f t="shared" si="853"/>
        <v/>
      </c>
      <c r="BB1718" s="113" t="str">
        <f t="shared" si="854"/>
        <v/>
      </c>
      <c r="BC1718" s="113" t="str">
        <f t="shared" si="855"/>
        <v/>
      </c>
      <c r="BD1718" s="113" t="str">
        <f t="shared" si="856"/>
        <v/>
      </c>
      <c r="BE1718" s="113" t="str">
        <f t="shared" si="857"/>
        <v/>
      </c>
      <c r="BF1718" s="113" t="str">
        <f t="shared" si="858"/>
        <v/>
      </c>
      <c r="BG1718" s="113" t="str">
        <f t="shared" si="859"/>
        <v/>
      </c>
      <c r="BH1718" s="113" t="str">
        <f t="shared" si="860"/>
        <v/>
      </c>
      <c r="BI1718" s="113" t="str">
        <f t="shared" si="861"/>
        <v/>
      </c>
      <c r="BJ1718" s="113" t="str">
        <f t="shared" si="862"/>
        <v/>
      </c>
      <c r="BK1718" s="113" t="str">
        <f t="shared" si="863"/>
        <v/>
      </c>
      <c r="BL1718" s="113" t="str">
        <f t="shared" si="864"/>
        <v/>
      </c>
      <c r="BM1718" s="113" t="str">
        <f t="shared" si="865"/>
        <v/>
      </c>
      <c r="BN1718" s="113" t="str">
        <f t="shared" si="866"/>
        <v/>
      </c>
    </row>
    <row r="1719" spans="1:66">
      <c r="A1719" s="111">
        <f>IF('Data Entry'!$H$4="","",'Data Entry'!$H$4)</f>
        <v>8</v>
      </c>
      <c r="B1719" s="111" t="str">
        <f>IF('Data Entry'!B1724="","",'Data Entry'!B1724)</f>
        <v/>
      </c>
      <c r="C1719" s="111" t="str">
        <f>IF('Data Entry'!C1724="","",'Data Entry'!C1724)</f>
        <v/>
      </c>
      <c r="D1719" s="114" t="str">
        <f>IF('Data Entry'!D1724="","",'Data Entry'!D1724)</f>
        <v/>
      </c>
      <c r="E1719" s="111" t="str">
        <f>IF('Data Entry'!E1724="","",UPPER('Data Entry'!E1724))</f>
        <v/>
      </c>
      <c r="F1719" s="111"/>
      <c r="G1719" s="111" t="str">
        <f>IF('Data Entry'!F1724="","",UPPER('Data Entry'!F1724))</f>
        <v/>
      </c>
      <c r="H1719" s="111"/>
      <c r="I1719" s="111"/>
      <c r="J1719" s="111"/>
      <c r="K1719" s="111" t="str">
        <f>IF('Data Entry'!G1724="","",'Data Entry'!G1724)</f>
        <v/>
      </c>
      <c r="L1719" s="111" t="str">
        <f>IF('Data Entry'!H1724="","",'Data Entry'!H1724)</f>
        <v/>
      </c>
      <c r="M1719" s="111"/>
      <c r="N1719" s="111"/>
      <c r="O1719" s="111"/>
      <c r="P1719" s="111"/>
      <c r="Q1719" s="111"/>
      <c r="R1719" s="111"/>
      <c r="S1719" s="111"/>
      <c r="T1719" s="111"/>
      <c r="U1719" s="111"/>
      <c r="V1719" s="111"/>
      <c r="W1719" s="111"/>
      <c r="X1719" s="111"/>
      <c r="Y1719" s="111"/>
      <c r="Z1719" s="111"/>
      <c r="AA1719" s="111"/>
      <c r="AB1719" s="111"/>
      <c r="AC1719" s="111"/>
      <c r="AD1719" s="111"/>
      <c r="AE1719" s="112"/>
      <c r="AF1719" s="68" t="str">
        <f>IF(AK1719="","",IF(AK1719&gt;0,COUNT($AG$2:AG1719),""))</f>
        <v/>
      </c>
      <c r="AG1719" s="113">
        <f t="shared" si="835"/>
        <v>8</v>
      </c>
      <c r="AH1719" s="113" t="str">
        <f t="shared" si="836"/>
        <v/>
      </c>
      <c r="AI1719" s="113" t="str">
        <f t="shared" si="837"/>
        <v/>
      </c>
      <c r="AJ1719" s="113" t="str">
        <f t="shared" si="838"/>
        <v/>
      </c>
      <c r="AK1719" s="113" t="str">
        <f t="shared" si="839"/>
        <v/>
      </c>
      <c r="AL1719" s="113">
        <f t="shared" si="840"/>
        <v>0</v>
      </c>
      <c r="AM1719" s="113" t="str">
        <f t="shared" si="841"/>
        <v/>
      </c>
      <c r="AN1719" s="113">
        <f t="shared" si="842"/>
        <v>0</v>
      </c>
      <c r="AO1719" s="113">
        <f t="shared" si="843"/>
        <v>0</v>
      </c>
      <c r="AP1719" s="113">
        <f t="shared" si="844"/>
        <v>0</v>
      </c>
      <c r="AQ1719" s="113" t="str">
        <f t="shared" si="845"/>
        <v/>
      </c>
      <c r="AR1719" s="113" t="str">
        <f t="shared" si="846"/>
        <v/>
      </c>
      <c r="AS1719" s="113">
        <f t="shared" si="847"/>
        <v>0</v>
      </c>
      <c r="AT1719" s="113">
        <f t="shared" si="848"/>
        <v>0</v>
      </c>
      <c r="AU1719" s="113">
        <f t="shared" si="849"/>
        <v>0</v>
      </c>
      <c r="AV1719" s="113">
        <f t="shared" si="850"/>
        <v>0</v>
      </c>
      <c r="AX1719" s="68" t="str">
        <f>IF(BC1719="","",IF(BC1719&gt;0,COUNT($AY$2:AY1719),""))</f>
        <v/>
      </c>
      <c r="AY1719" s="113" t="str">
        <f t="shared" si="851"/>
        <v/>
      </c>
      <c r="AZ1719" s="113" t="str">
        <f t="shared" si="852"/>
        <v/>
      </c>
      <c r="BA1719" s="113" t="str">
        <f t="shared" si="853"/>
        <v/>
      </c>
      <c r="BB1719" s="113" t="str">
        <f t="shared" si="854"/>
        <v/>
      </c>
      <c r="BC1719" s="113" t="str">
        <f t="shared" si="855"/>
        <v/>
      </c>
      <c r="BD1719" s="113" t="str">
        <f t="shared" si="856"/>
        <v/>
      </c>
      <c r="BE1719" s="113" t="str">
        <f t="shared" si="857"/>
        <v/>
      </c>
      <c r="BF1719" s="113" t="str">
        <f t="shared" si="858"/>
        <v/>
      </c>
      <c r="BG1719" s="113" t="str">
        <f t="shared" si="859"/>
        <v/>
      </c>
      <c r="BH1719" s="113" t="str">
        <f t="shared" si="860"/>
        <v/>
      </c>
      <c r="BI1719" s="113" t="str">
        <f t="shared" si="861"/>
        <v/>
      </c>
      <c r="BJ1719" s="113" t="str">
        <f t="shared" si="862"/>
        <v/>
      </c>
      <c r="BK1719" s="113" t="str">
        <f t="shared" si="863"/>
        <v/>
      </c>
      <c r="BL1719" s="113" t="str">
        <f t="shared" si="864"/>
        <v/>
      </c>
      <c r="BM1719" s="113" t="str">
        <f t="shared" si="865"/>
        <v/>
      </c>
      <c r="BN1719" s="113" t="str">
        <f t="shared" si="866"/>
        <v/>
      </c>
    </row>
    <row r="1720" spans="1:66">
      <c r="A1720" s="111">
        <f>IF('Data Entry'!$H$4="","",'Data Entry'!$H$4)</f>
        <v>8</v>
      </c>
      <c r="B1720" s="111" t="str">
        <f>IF('Data Entry'!B1725="","",'Data Entry'!B1725)</f>
        <v/>
      </c>
      <c r="C1720" s="111" t="str">
        <f>IF('Data Entry'!C1725="","",'Data Entry'!C1725)</f>
        <v/>
      </c>
      <c r="D1720" s="114" t="str">
        <f>IF('Data Entry'!D1725="","",'Data Entry'!D1725)</f>
        <v/>
      </c>
      <c r="E1720" s="111" t="str">
        <f>IF('Data Entry'!E1725="","",UPPER('Data Entry'!E1725))</f>
        <v/>
      </c>
      <c r="F1720" s="111"/>
      <c r="G1720" s="111" t="str">
        <f>IF('Data Entry'!F1725="","",UPPER('Data Entry'!F1725))</f>
        <v/>
      </c>
      <c r="H1720" s="111"/>
      <c r="I1720" s="111"/>
      <c r="J1720" s="111"/>
      <c r="K1720" s="111" t="str">
        <f>IF('Data Entry'!G1725="","",'Data Entry'!G1725)</f>
        <v/>
      </c>
      <c r="L1720" s="111" t="str">
        <f>IF('Data Entry'!H1725="","",'Data Entry'!H1725)</f>
        <v/>
      </c>
      <c r="M1720" s="111"/>
      <c r="N1720" s="111"/>
      <c r="O1720" s="111"/>
      <c r="P1720" s="111"/>
      <c r="Q1720" s="111"/>
      <c r="R1720" s="111"/>
      <c r="S1720" s="111"/>
      <c r="T1720" s="111"/>
      <c r="U1720" s="111"/>
      <c r="V1720" s="111"/>
      <c r="W1720" s="111"/>
      <c r="X1720" s="111"/>
      <c r="Y1720" s="111"/>
      <c r="Z1720" s="111"/>
      <c r="AA1720" s="111"/>
      <c r="AB1720" s="111"/>
      <c r="AC1720" s="111"/>
      <c r="AD1720" s="111"/>
      <c r="AE1720" s="112"/>
      <c r="AF1720" s="68" t="str">
        <f>IF(AK1720="","",IF(AK1720&gt;0,COUNT($AG$2:AG1720),""))</f>
        <v/>
      </c>
      <c r="AG1720" s="113">
        <f t="shared" si="835"/>
        <v>8</v>
      </c>
      <c r="AH1720" s="113" t="str">
        <f t="shared" si="836"/>
        <v/>
      </c>
      <c r="AI1720" s="113" t="str">
        <f t="shared" si="837"/>
        <v/>
      </c>
      <c r="AJ1720" s="113" t="str">
        <f t="shared" si="838"/>
        <v/>
      </c>
      <c r="AK1720" s="113" t="str">
        <f t="shared" si="839"/>
        <v/>
      </c>
      <c r="AL1720" s="113">
        <f t="shared" si="840"/>
        <v>0</v>
      </c>
      <c r="AM1720" s="113" t="str">
        <f t="shared" si="841"/>
        <v/>
      </c>
      <c r="AN1720" s="113">
        <f t="shared" si="842"/>
        <v>0</v>
      </c>
      <c r="AO1720" s="113">
        <f t="shared" si="843"/>
        <v>0</v>
      </c>
      <c r="AP1720" s="113">
        <f t="shared" si="844"/>
        <v>0</v>
      </c>
      <c r="AQ1720" s="113" t="str">
        <f t="shared" si="845"/>
        <v/>
      </c>
      <c r="AR1720" s="113" t="str">
        <f t="shared" si="846"/>
        <v/>
      </c>
      <c r="AS1720" s="113">
        <f t="shared" si="847"/>
        <v>0</v>
      </c>
      <c r="AT1720" s="113">
        <f t="shared" si="848"/>
        <v>0</v>
      </c>
      <c r="AU1720" s="113">
        <f t="shared" si="849"/>
        <v>0</v>
      </c>
      <c r="AV1720" s="113">
        <f t="shared" si="850"/>
        <v>0</v>
      </c>
      <c r="AX1720" s="68" t="str">
        <f>IF(BC1720="","",IF(BC1720&gt;0,COUNT($AY$2:AY1720),""))</f>
        <v/>
      </c>
      <c r="AY1720" s="113" t="str">
        <f t="shared" si="851"/>
        <v/>
      </c>
      <c r="AZ1720" s="113" t="str">
        <f t="shared" si="852"/>
        <v/>
      </c>
      <c r="BA1720" s="113" t="str">
        <f t="shared" si="853"/>
        <v/>
      </c>
      <c r="BB1720" s="113" t="str">
        <f t="shared" si="854"/>
        <v/>
      </c>
      <c r="BC1720" s="113" t="str">
        <f t="shared" si="855"/>
        <v/>
      </c>
      <c r="BD1720" s="113" t="str">
        <f t="shared" si="856"/>
        <v/>
      </c>
      <c r="BE1720" s="113" t="str">
        <f t="shared" si="857"/>
        <v/>
      </c>
      <c r="BF1720" s="113" t="str">
        <f t="shared" si="858"/>
        <v/>
      </c>
      <c r="BG1720" s="113" t="str">
        <f t="shared" si="859"/>
        <v/>
      </c>
      <c r="BH1720" s="113" t="str">
        <f t="shared" si="860"/>
        <v/>
      </c>
      <c r="BI1720" s="113" t="str">
        <f t="shared" si="861"/>
        <v/>
      </c>
      <c r="BJ1720" s="113" t="str">
        <f t="shared" si="862"/>
        <v/>
      </c>
      <c r="BK1720" s="113" t="str">
        <f t="shared" si="863"/>
        <v/>
      </c>
      <c r="BL1720" s="113" t="str">
        <f t="shared" si="864"/>
        <v/>
      </c>
      <c r="BM1720" s="113" t="str">
        <f t="shared" si="865"/>
        <v/>
      </c>
      <c r="BN1720" s="113" t="str">
        <f t="shared" si="866"/>
        <v/>
      </c>
    </row>
    <row r="1721" spans="1:66">
      <c r="A1721" s="111">
        <f>IF('Data Entry'!$H$4="","",'Data Entry'!$H$4)</f>
        <v>8</v>
      </c>
      <c r="B1721" s="111" t="str">
        <f>IF('Data Entry'!B1726="","",'Data Entry'!B1726)</f>
        <v/>
      </c>
      <c r="C1721" s="111" t="str">
        <f>IF('Data Entry'!C1726="","",'Data Entry'!C1726)</f>
        <v/>
      </c>
      <c r="D1721" s="114" t="str">
        <f>IF('Data Entry'!D1726="","",'Data Entry'!D1726)</f>
        <v/>
      </c>
      <c r="E1721" s="111" t="str">
        <f>IF('Data Entry'!E1726="","",UPPER('Data Entry'!E1726))</f>
        <v/>
      </c>
      <c r="F1721" s="111"/>
      <c r="G1721" s="111" t="str">
        <f>IF('Data Entry'!F1726="","",UPPER('Data Entry'!F1726))</f>
        <v/>
      </c>
      <c r="H1721" s="111"/>
      <c r="I1721" s="111"/>
      <c r="J1721" s="111"/>
      <c r="K1721" s="111" t="str">
        <f>IF('Data Entry'!G1726="","",'Data Entry'!G1726)</f>
        <v/>
      </c>
      <c r="L1721" s="111" t="str">
        <f>IF('Data Entry'!H1726="","",'Data Entry'!H1726)</f>
        <v/>
      </c>
      <c r="M1721" s="111"/>
      <c r="N1721" s="111"/>
      <c r="O1721" s="111"/>
      <c r="P1721" s="111"/>
      <c r="Q1721" s="111"/>
      <c r="R1721" s="111"/>
      <c r="S1721" s="111"/>
      <c r="T1721" s="111"/>
      <c r="U1721" s="111"/>
      <c r="V1721" s="111"/>
      <c r="W1721" s="111"/>
      <c r="X1721" s="111"/>
      <c r="Y1721" s="111"/>
      <c r="Z1721" s="111"/>
      <c r="AA1721" s="111"/>
      <c r="AB1721" s="111"/>
      <c r="AC1721" s="111"/>
      <c r="AD1721" s="111"/>
      <c r="AE1721" s="112"/>
      <c r="AF1721" s="68" t="str">
        <f>IF(AK1721="","",IF(AK1721&gt;0,COUNT($AG$2:AG1721),""))</f>
        <v/>
      </c>
      <c r="AG1721" s="113">
        <f t="shared" si="835"/>
        <v>8</v>
      </c>
      <c r="AH1721" s="113" t="str">
        <f t="shared" si="836"/>
        <v/>
      </c>
      <c r="AI1721" s="113" t="str">
        <f t="shared" si="837"/>
        <v/>
      </c>
      <c r="AJ1721" s="113" t="str">
        <f t="shared" si="838"/>
        <v/>
      </c>
      <c r="AK1721" s="113" t="str">
        <f t="shared" si="839"/>
        <v/>
      </c>
      <c r="AL1721" s="113">
        <f t="shared" si="840"/>
        <v>0</v>
      </c>
      <c r="AM1721" s="113" t="str">
        <f t="shared" si="841"/>
        <v/>
      </c>
      <c r="AN1721" s="113">
        <f t="shared" si="842"/>
        <v>0</v>
      </c>
      <c r="AO1721" s="113">
        <f t="shared" si="843"/>
        <v>0</v>
      </c>
      <c r="AP1721" s="113">
        <f t="shared" si="844"/>
        <v>0</v>
      </c>
      <c r="AQ1721" s="113" t="str">
        <f t="shared" si="845"/>
        <v/>
      </c>
      <c r="AR1721" s="113" t="str">
        <f t="shared" si="846"/>
        <v/>
      </c>
      <c r="AS1721" s="113">
        <f t="shared" si="847"/>
        <v>0</v>
      </c>
      <c r="AT1721" s="113">
        <f t="shared" si="848"/>
        <v>0</v>
      </c>
      <c r="AU1721" s="113">
        <f t="shared" si="849"/>
        <v>0</v>
      </c>
      <c r="AV1721" s="113">
        <f t="shared" si="850"/>
        <v>0</v>
      </c>
      <c r="AX1721" s="68" t="str">
        <f>IF(BC1721="","",IF(BC1721&gt;0,COUNT($AY$2:AY1721),""))</f>
        <v/>
      </c>
      <c r="AY1721" s="113" t="str">
        <f t="shared" si="851"/>
        <v/>
      </c>
      <c r="AZ1721" s="113" t="str">
        <f t="shared" si="852"/>
        <v/>
      </c>
      <c r="BA1721" s="113" t="str">
        <f t="shared" si="853"/>
        <v/>
      </c>
      <c r="BB1721" s="113" t="str">
        <f t="shared" si="854"/>
        <v/>
      </c>
      <c r="BC1721" s="113" t="str">
        <f t="shared" si="855"/>
        <v/>
      </c>
      <c r="BD1721" s="113" t="str">
        <f t="shared" si="856"/>
        <v/>
      </c>
      <c r="BE1721" s="113" t="str">
        <f t="shared" si="857"/>
        <v/>
      </c>
      <c r="BF1721" s="113" t="str">
        <f t="shared" si="858"/>
        <v/>
      </c>
      <c r="BG1721" s="113" t="str">
        <f t="shared" si="859"/>
        <v/>
      </c>
      <c r="BH1721" s="113" t="str">
        <f t="shared" si="860"/>
        <v/>
      </c>
      <c r="BI1721" s="113" t="str">
        <f t="shared" si="861"/>
        <v/>
      </c>
      <c r="BJ1721" s="113" t="str">
        <f t="shared" si="862"/>
        <v/>
      </c>
      <c r="BK1721" s="113" t="str">
        <f t="shared" si="863"/>
        <v/>
      </c>
      <c r="BL1721" s="113" t="str">
        <f t="shared" si="864"/>
        <v/>
      </c>
      <c r="BM1721" s="113" t="str">
        <f t="shared" si="865"/>
        <v/>
      </c>
      <c r="BN1721" s="113" t="str">
        <f t="shared" si="866"/>
        <v/>
      </c>
    </row>
    <row r="1722" spans="1:66">
      <c r="A1722" s="111">
        <f>IF('Data Entry'!$H$4="","",'Data Entry'!$H$4)</f>
        <v>8</v>
      </c>
      <c r="B1722" s="111" t="str">
        <f>IF('Data Entry'!B1727="","",'Data Entry'!B1727)</f>
        <v/>
      </c>
      <c r="C1722" s="111" t="str">
        <f>IF('Data Entry'!C1727="","",'Data Entry'!C1727)</f>
        <v/>
      </c>
      <c r="D1722" s="114" t="str">
        <f>IF('Data Entry'!D1727="","",'Data Entry'!D1727)</f>
        <v/>
      </c>
      <c r="E1722" s="111" t="str">
        <f>IF('Data Entry'!E1727="","",UPPER('Data Entry'!E1727))</f>
        <v/>
      </c>
      <c r="F1722" s="111"/>
      <c r="G1722" s="111" t="str">
        <f>IF('Data Entry'!F1727="","",UPPER('Data Entry'!F1727))</f>
        <v/>
      </c>
      <c r="H1722" s="111"/>
      <c r="I1722" s="111"/>
      <c r="J1722" s="111"/>
      <c r="K1722" s="111" t="str">
        <f>IF('Data Entry'!G1727="","",'Data Entry'!G1727)</f>
        <v/>
      </c>
      <c r="L1722" s="111" t="str">
        <f>IF('Data Entry'!H1727="","",'Data Entry'!H1727)</f>
        <v/>
      </c>
      <c r="M1722" s="111"/>
      <c r="N1722" s="111"/>
      <c r="O1722" s="111"/>
      <c r="P1722" s="111"/>
      <c r="Q1722" s="111"/>
      <c r="R1722" s="111"/>
      <c r="S1722" s="111"/>
      <c r="T1722" s="111"/>
      <c r="U1722" s="111"/>
      <c r="V1722" s="111"/>
      <c r="W1722" s="111"/>
      <c r="X1722" s="111"/>
      <c r="Y1722" s="111"/>
      <c r="Z1722" s="111"/>
      <c r="AA1722" s="111"/>
      <c r="AB1722" s="111"/>
      <c r="AC1722" s="111"/>
      <c r="AD1722" s="111"/>
      <c r="AE1722" s="112"/>
      <c r="AF1722" s="68" t="str">
        <f>IF(AK1722="","",IF(AK1722&gt;0,COUNT($AG$2:AG1722),""))</f>
        <v/>
      </c>
      <c r="AG1722" s="113">
        <f t="shared" si="835"/>
        <v>8</v>
      </c>
      <c r="AH1722" s="113" t="str">
        <f t="shared" si="836"/>
        <v/>
      </c>
      <c r="AI1722" s="113" t="str">
        <f t="shared" si="837"/>
        <v/>
      </c>
      <c r="AJ1722" s="113" t="str">
        <f t="shared" si="838"/>
        <v/>
      </c>
      <c r="AK1722" s="113" t="str">
        <f t="shared" si="839"/>
        <v/>
      </c>
      <c r="AL1722" s="113">
        <f t="shared" si="840"/>
        <v>0</v>
      </c>
      <c r="AM1722" s="113" t="str">
        <f t="shared" si="841"/>
        <v/>
      </c>
      <c r="AN1722" s="113">
        <f t="shared" si="842"/>
        <v>0</v>
      </c>
      <c r="AO1722" s="113">
        <f t="shared" si="843"/>
        <v>0</v>
      </c>
      <c r="AP1722" s="113">
        <f t="shared" si="844"/>
        <v>0</v>
      </c>
      <c r="AQ1722" s="113" t="str">
        <f t="shared" si="845"/>
        <v/>
      </c>
      <c r="AR1722" s="113" t="str">
        <f t="shared" si="846"/>
        <v/>
      </c>
      <c r="AS1722" s="113">
        <f t="shared" si="847"/>
        <v>0</v>
      </c>
      <c r="AT1722" s="113">
        <f t="shared" si="848"/>
        <v>0</v>
      </c>
      <c r="AU1722" s="113">
        <f t="shared" si="849"/>
        <v>0</v>
      </c>
      <c r="AV1722" s="113">
        <f t="shared" si="850"/>
        <v>0</v>
      </c>
      <c r="AX1722" s="68" t="str">
        <f>IF(BC1722="","",IF(BC1722&gt;0,COUNT($AY$2:AY1722),""))</f>
        <v/>
      </c>
      <c r="AY1722" s="113" t="str">
        <f t="shared" si="851"/>
        <v/>
      </c>
      <c r="AZ1722" s="113" t="str">
        <f t="shared" si="852"/>
        <v/>
      </c>
      <c r="BA1722" s="113" t="str">
        <f t="shared" si="853"/>
        <v/>
      </c>
      <c r="BB1722" s="113" t="str">
        <f t="shared" si="854"/>
        <v/>
      </c>
      <c r="BC1722" s="113" t="str">
        <f t="shared" si="855"/>
        <v/>
      </c>
      <c r="BD1722" s="113" t="str">
        <f t="shared" si="856"/>
        <v/>
      </c>
      <c r="BE1722" s="113" t="str">
        <f t="shared" si="857"/>
        <v/>
      </c>
      <c r="BF1722" s="113" t="str">
        <f t="shared" si="858"/>
        <v/>
      </c>
      <c r="BG1722" s="113" t="str">
        <f t="shared" si="859"/>
        <v/>
      </c>
      <c r="BH1722" s="113" t="str">
        <f t="shared" si="860"/>
        <v/>
      </c>
      <c r="BI1722" s="113" t="str">
        <f t="shared" si="861"/>
        <v/>
      </c>
      <c r="BJ1722" s="113" t="str">
        <f t="shared" si="862"/>
        <v/>
      </c>
      <c r="BK1722" s="113" t="str">
        <f t="shared" si="863"/>
        <v/>
      </c>
      <c r="BL1722" s="113" t="str">
        <f t="shared" si="864"/>
        <v/>
      </c>
      <c r="BM1722" s="113" t="str">
        <f t="shared" si="865"/>
        <v/>
      </c>
      <c r="BN1722" s="113" t="str">
        <f t="shared" si="866"/>
        <v/>
      </c>
    </row>
    <row r="1723" spans="1:66">
      <c r="A1723" s="111">
        <f>IF('Data Entry'!$H$4="","",'Data Entry'!$H$4)</f>
        <v>8</v>
      </c>
      <c r="B1723" s="111" t="str">
        <f>IF('Data Entry'!B1728="","",'Data Entry'!B1728)</f>
        <v/>
      </c>
      <c r="C1723" s="111" t="str">
        <f>IF('Data Entry'!C1728="","",'Data Entry'!C1728)</f>
        <v/>
      </c>
      <c r="D1723" s="114" t="str">
        <f>IF('Data Entry'!D1728="","",'Data Entry'!D1728)</f>
        <v/>
      </c>
      <c r="E1723" s="111" t="str">
        <f>IF('Data Entry'!E1728="","",UPPER('Data Entry'!E1728))</f>
        <v/>
      </c>
      <c r="F1723" s="111"/>
      <c r="G1723" s="111" t="str">
        <f>IF('Data Entry'!F1728="","",UPPER('Data Entry'!F1728))</f>
        <v/>
      </c>
      <c r="H1723" s="111"/>
      <c r="I1723" s="111"/>
      <c r="J1723" s="111"/>
      <c r="K1723" s="111" t="str">
        <f>IF('Data Entry'!G1728="","",'Data Entry'!G1728)</f>
        <v/>
      </c>
      <c r="L1723" s="111" t="str">
        <f>IF('Data Entry'!H1728="","",'Data Entry'!H1728)</f>
        <v/>
      </c>
      <c r="M1723" s="111"/>
      <c r="N1723" s="111"/>
      <c r="O1723" s="111"/>
      <c r="P1723" s="111"/>
      <c r="Q1723" s="111"/>
      <c r="R1723" s="111"/>
      <c r="S1723" s="111"/>
      <c r="T1723" s="111"/>
      <c r="U1723" s="111"/>
      <c r="V1723" s="111"/>
      <c r="W1723" s="111"/>
      <c r="X1723" s="111"/>
      <c r="Y1723" s="111"/>
      <c r="Z1723" s="111"/>
      <c r="AA1723" s="111"/>
      <c r="AB1723" s="111"/>
      <c r="AC1723" s="111"/>
      <c r="AD1723" s="111"/>
      <c r="AE1723" s="112"/>
      <c r="AF1723" s="68" t="str">
        <f>IF(AK1723="","",IF(AK1723&gt;0,COUNT($AG$2:AG1723),""))</f>
        <v/>
      </c>
      <c r="AG1723" s="113">
        <f t="shared" si="835"/>
        <v>8</v>
      </c>
      <c r="AH1723" s="113" t="str">
        <f t="shared" si="836"/>
        <v/>
      </c>
      <c r="AI1723" s="113" t="str">
        <f t="shared" si="837"/>
        <v/>
      </c>
      <c r="AJ1723" s="113" t="str">
        <f t="shared" si="838"/>
        <v/>
      </c>
      <c r="AK1723" s="113" t="str">
        <f t="shared" si="839"/>
        <v/>
      </c>
      <c r="AL1723" s="113">
        <f t="shared" si="840"/>
        <v>0</v>
      </c>
      <c r="AM1723" s="113" t="str">
        <f t="shared" si="841"/>
        <v/>
      </c>
      <c r="AN1723" s="113">
        <f t="shared" si="842"/>
        <v>0</v>
      </c>
      <c r="AO1723" s="113">
        <f t="shared" si="843"/>
        <v>0</v>
      </c>
      <c r="AP1723" s="113">
        <f t="shared" si="844"/>
        <v>0</v>
      </c>
      <c r="AQ1723" s="113" t="str">
        <f t="shared" si="845"/>
        <v/>
      </c>
      <c r="AR1723" s="113" t="str">
        <f t="shared" si="846"/>
        <v/>
      </c>
      <c r="AS1723" s="113">
        <f t="shared" si="847"/>
        <v>0</v>
      </c>
      <c r="AT1723" s="113">
        <f t="shared" si="848"/>
        <v>0</v>
      </c>
      <c r="AU1723" s="113">
        <f t="shared" si="849"/>
        <v>0</v>
      </c>
      <c r="AV1723" s="113">
        <f t="shared" si="850"/>
        <v>0</v>
      </c>
      <c r="AX1723" s="68" t="str">
        <f>IF(BC1723="","",IF(BC1723&gt;0,COUNT($AY$2:AY1723),""))</f>
        <v/>
      </c>
      <c r="AY1723" s="113" t="str">
        <f t="shared" si="851"/>
        <v/>
      </c>
      <c r="AZ1723" s="113" t="str">
        <f t="shared" si="852"/>
        <v/>
      </c>
      <c r="BA1723" s="113" t="str">
        <f t="shared" si="853"/>
        <v/>
      </c>
      <c r="BB1723" s="113" t="str">
        <f t="shared" si="854"/>
        <v/>
      </c>
      <c r="BC1723" s="113" t="str">
        <f t="shared" si="855"/>
        <v/>
      </c>
      <c r="BD1723" s="113" t="str">
        <f t="shared" si="856"/>
        <v/>
      </c>
      <c r="BE1723" s="113" t="str">
        <f t="shared" si="857"/>
        <v/>
      </c>
      <c r="BF1723" s="113" t="str">
        <f t="shared" si="858"/>
        <v/>
      </c>
      <c r="BG1723" s="113" t="str">
        <f t="shared" si="859"/>
        <v/>
      </c>
      <c r="BH1723" s="113" t="str">
        <f t="shared" si="860"/>
        <v/>
      </c>
      <c r="BI1723" s="113" t="str">
        <f t="shared" si="861"/>
        <v/>
      </c>
      <c r="BJ1723" s="113" t="str">
        <f t="shared" si="862"/>
        <v/>
      </c>
      <c r="BK1723" s="113" t="str">
        <f t="shared" si="863"/>
        <v/>
      </c>
      <c r="BL1723" s="113" t="str">
        <f t="shared" si="864"/>
        <v/>
      </c>
      <c r="BM1723" s="113" t="str">
        <f t="shared" si="865"/>
        <v/>
      </c>
      <c r="BN1723" s="113" t="str">
        <f t="shared" si="866"/>
        <v/>
      </c>
    </row>
    <row r="1724" spans="1:66">
      <c r="A1724" s="111">
        <f>IF('Data Entry'!$H$4="","",'Data Entry'!$H$4)</f>
        <v>8</v>
      </c>
      <c r="B1724" s="111" t="str">
        <f>IF('Data Entry'!B1729="","",'Data Entry'!B1729)</f>
        <v/>
      </c>
      <c r="C1724" s="111" t="str">
        <f>IF('Data Entry'!C1729="","",'Data Entry'!C1729)</f>
        <v/>
      </c>
      <c r="D1724" s="114" t="str">
        <f>IF('Data Entry'!D1729="","",'Data Entry'!D1729)</f>
        <v/>
      </c>
      <c r="E1724" s="111" t="str">
        <f>IF('Data Entry'!E1729="","",UPPER('Data Entry'!E1729))</f>
        <v/>
      </c>
      <c r="F1724" s="111"/>
      <c r="G1724" s="111" t="str">
        <f>IF('Data Entry'!F1729="","",UPPER('Data Entry'!F1729))</f>
        <v/>
      </c>
      <c r="H1724" s="111"/>
      <c r="I1724" s="111"/>
      <c r="J1724" s="111"/>
      <c r="K1724" s="111" t="str">
        <f>IF('Data Entry'!G1729="","",'Data Entry'!G1729)</f>
        <v/>
      </c>
      <c r="L1724" s="111" t="str">
        <f>IF('Data Entry'!H1729="","",'Data Entry'!H1729)</f>
        <v/>
      </c>
      <c r="M1724" s="111"/>
      <c r="N1724" s="111"/>
      <c r="O1724" s="111"/>
      <c r="P1724" s="111"/>
      <c r="Q1724" s="111"/>
      <c r="R1724" s="111"/>
      <c r="S1724" s="111"/>
      <c r="T1724" s="111"/>
      <c r="U1724" s="111"/>
      <c r="V1724" s="111"/>
      <c r="W1724" s="111"/>
      <c r="X1724" s="111"/>
      <c r="Y1724" s="111"/>
      <c r="Z1724" s="111"/>
      <c r="AA1724" s="111"/>
      <c r="AB1724" s="111"/>
      <c r="AC1724" s="111"/>
      <c r="AD1724" s="111"/>
      <c r="AE1724" s="112"/>
      <c r="AF1724" s="68" t="str">
        <f>IF(AK1724="","",IF(AK1724&gt;0,COUNT($AG$2:AG1724),""))</f>
        <v/>
      </c>
      <c r="AG1724" s="113">
        <f t="shared" si="835"/>
        <v>8</v>
      </c>
      <c r="AH1724" s="113" t="str">
        <f t="shared" si="836"/>
        <v/>
      </c>
      <c r="AI1724" s="113" t="str">
        <f t="shared" si="837"/>
        <v/>
      </c>
      <c r="AJ1724" s="113" t="str">
        <f t="shared" si="838"/>
        <v/>
      </c>
      <c r="AK1724" s="113" t="str">
        <f t="shared" si="839"/>
        <v/>
      </c>
      <c r="AL1724" s="113">
        <f t="shared" si="840"/>
        <v>0</v>
      </c>
      <c r="AM1724" s="113" t="str">
        <f t="shared" si="841"/>
        <v/>
      </c>
      <c r="AN1724" s="113">
        <f t="shared" si="842"/>
        <v>0</v>
      </c>
      <c r="AO1724" s="113">
        <f t="shared" si="843"/>
        <v>0</v>
      </c>
      <c r="AP1724" s="113">
        <f t="shared" si="844"/>
        <v>0</v>
      </c>
      <c r="AQ1724" s="113" t="str">
        <f t="shared" si="845"/>
        <v/>
      </c>
      <c r="AR1724" s="113" t="str">
        <f t="shared" si="846"/>
        <v/>
      </c>
      <c r="AS1724" s="113">
        <f t="shared" si="847"/>
        <v>0</v>
      </c>
      <c r="AT1724" s="113">
        <f t="shared" si="848"/>
        <v>0</v>
      </c>
      <c r="AU1724" s="113">
        <f t="shared" si="849"/>
        <v>0</v>
      </c>
      <c r="AV1724" s="113">
        <f t="shared" si="850"/>
        <v>0</v>
      </c>
      <c r="AX1724" s="68" t="str">
        <f>IF(BC1724="","",IF(BC1724&gt;0,COUNT($AY$2:AY1724),""))</f>
        <v/>
      </c>
      <c r="AY1724" s="113" t="str">
        <f t="shared" si="851"/>
        <v/>
      </c>
      <c r="AZ1724" s="113" t="str">
        <f t="shared" si="852"/>
        <v/>
      </c>
      <c r="BA1724" s="113" t="str">
        <f t="shared" si="853"/>
        <v/>
      </c>
      <c r="BB1724" s="113" t="str">
        <f t="shared" si="854"/>
        <v/>
      </c>
      <c r="BC1724" s="113" t="str">
        <f t="shared" si="855"/>
        <v/>
      </c>
      <c r="BD1724" s="113" t="str">
        <f t="shared" si="856"/>
        <v/>
      </c>
      <c r="BE1724" s="113" t="str">
        <f t="shared" si="857"/>
        <v/>
      </c>
      <c r="BF1724" s="113" t="str">
        <f t="shared" si="858"/>
        <v/>
      </c>
      <c r="BG1724" s="113" t="str">
        <f t="shared" si="859"/>
        <v/>
      </c>
      <c r="BH1724" s="113" t="str">
        <f t="shared" si="860"/>
        <v/>
      </c>
      <c r="BI1724" s="113" t="str">
        <f t="shared" si="861"/>
        <v/>
      </c>
      <c r="BJ1724" s="113" t="str">
        <f t="shared" si="862"/>
        <v/>
      </c>
      <c r="BK1724" s="113" t="str">
        <f t="shared" si="863"/>
        <v/>
      </c>
      <c r="BL1724" s="113" t="str">
        <f t="shared" si="864"/>
        <v/>
      </c>
      <c r="BM1724" s="113" t="str">
        <f t="shared" si="865"/>
        <v/>
      </c>
      <c r="BN1724" s="113" t="str">
        <f t="shared" si="866"/>
        <v/>
      </c>
    </row>
    <row r="1725" spans="1:66">
      <c r="A1725" s="111">
        <f>IF('Data Entry'!$H$4="","",'Data Entry'!$H$4)</f>
        <v>8</v>
      </c>
      <c r="B1725" s="111" t="str">
        <f>IF('Data Entry'!B1730="","",'Data Entry'!B1730)</f>
        <v/>
      </c>
      <c r="C1725" s="111" t="str">
        <f>IF('Data Entry'!C1730="","",'Data Entry'!C1730)</f>
        <v/>
      </c>
      <c r="D1725" s="114" t="str">
        <f>IF('Data Entry'!D1730="","",'Data Entry'!D1730)</f>
        <v/>
      </c>
      <c r="E1725" s="111" t="str">
        <f>IF('Data Entry'!E1730="","",UPPER('Data Entry'!E1730))</f>
        <v/>
      </c>
      <c r="F1725" s="111"/>
      <c r="G1725" s="111" t="str">
        <f>IF('Data Entry'!F1730="","",UPPER('Data Entry'!F1730))</f>
        <v/>
      </c>
      <c r="H1725" s="111"/>
      <c r="I1725" s="111"/>
      <c r="J1725" s="111"/>
      <c r="K1725" s="111" t="str">
        <f>IF('Data Entry'!G1730="","",'Data Entry'!G1730)</f>
        <v/>
      </c>
      <c r="L1725" s="111" t="str">
        <f>IF('Data Entry'!H1730="","",'Data Entry'!H1730)</f>
        <v/>
      </c>
      <c r="M1725" s="111"/>
      <c r="N1725" s="111"/>
      <c r="O1725" s="111"/>
      <c r="P1725" s="111"/>
      <c r="Q1725" s="111"/>
      <c r="R1725" s="111"/>
      <c r="S1725" s="111"/>
      <c r="T1725" s="111"/>
      <c r="U1725" s="111"/>
      <c r="V1725" s="111"/>
      <c r="W1725" s="111"/>
      <c r="X1725" s="111"/>
      <c r="Y1725" s="111"/>
      <c r="Z1725" s="111"/>
      <c r="AA1725" s="111"/>
      <c r="AB1725" s="111"/>
      <c r="AC1725" s="111"/>
      <c r="AD1725" s="111"/>
      <c r="AE1725" s="112"/>
      <c r="AF1725" s="68" t="str">
        <f>IF(AK1725="","",IF(AK1725&gt;0,COUNT($AG$2:AG1725),""))</f>
        <v/>
      </c>
      <c r="AG1725" s="113">
        <f t="shared" si="835"/>
        <v>8</v>
      </c>
      <c r="AH1725" s="113" t="str">
        <f t="shared" si="836"/>
        <v/>
      </c>
      <c r="AI1725" s="113" t="str">
        <f t="shared" si="837"/>
        <v/>
      </c>
      <c r="AJ1725" s="113" t="str">
        <f t="shared" si="838"/>
        <v/>
      </c>
      <c r="AK1725" s="113" t="str">
        <f t="shared" si="839"/>
        <v/>
      </c>
      <c r="AL1725" s="113">
        <f t="shared" si="840"/>
        <v>0</v>
      </c>
      <c r="AM1725" s="113" t="str">
        <f t="shared" si="841"/>
        <v/>
      </c>
      <c r="AN1725" s="113">
        <f t="shared" si="842"/>
        <v>0</v>
      </c>
      <c r="AO1725" s="113">
        <f t="shared" si="843"/>
        <v>0</v>
      </c>
      <c r="AP1725" s="113">
        <f t="shared" si="844"/>
        <v>0</v>
      </c>
      <c r="AQ1725" s="113" t="str">
        <f t="shared" si="845"/>
        <v/>
      </c>
      <c r="AR1725" s="113" t="str">
        <f t="shared" si="846"/>
        <v/>
      </c>
      <c r="AS1725" s="113">
        <f t="shared" si="847"/>
        <v>0</v>
      </c>
      <c r="AT1725" s="113">
        <f t="shared" si="848"/>
        <v>0</v>
      </c>
      <c r="AU1725" s="113">
        <f t="shared" si="849"/>
        <v>0</v>
      </c>
      <c r="AV1725" s="113">
        <f t="shared" si="850"/>
        <v>0</v>
      </c>
      <c r="AX1725" s="68" t="str">
        <f>IF(BC1725="","",IF(BC1725&gt;0,COUNT($AY$2:AY1725),""))</f>
        <v/>
      </c>
      <c r="AY1725" s="113" t="str">
        <f t="shared" si="851"/>
        <v/>
      </c>
      <c r="AZ1725" s="113" t="str">
        <f t="shared" si="852"/>
        <v/>
      </c>
      <c r="BA1725" s="113" t="str">
        <f t="shared" si="853"/>
        <v/>
      </c>
      <c r="BB1725" s="113" t="str">
        <f t="shared" si="854"/>
        <v/>
      </c>
      <c r="BC1725" s="113" t="str">
        <f t="shared" si="855"/>
        <v/>
      </c>
      <c r="BD1725" s="113" t="str">
        <f t="shared" si="856"/>
        <v/>
      </c>
      <c r="BE1725" s="113" t="str">
        <f t="shared" si="857"/>
        <v/>
      </c>
      <c r="BF1725" s="113" t="str">
        <f t="shared" si="858"/>
        <v/>
      </c>
      <c r="BG1725" s="113" t="str">
        <f t="shared" si="859"/>
        <v/>
      </c>
      <c r="BH1725" s="113" t="str">
        <f t="shared" si="860"/>
        <v/>
      </c>
      <c r="BI1725" s="113" t="str">
        <f t="shared" si="861"/>
        <v/>
      </c>
      <c r="BJ1725" s="113" t="str">
        <f t="shared" si="862"/>
        <v/>
      </c>
      <c r="BK1725" s="113" t="str">
        <f t="shared" si="863"/>
        <v/>
      </c>
      <c r="BL1725" s="113" t="str">
        <f t="shared" si="864"/>
        <v/>
      </c>
      <c r="BM1725" s="113" t="str">
        <f t="shared" si="865"/>
        <v/>
      </c>
      <c r="BN1725" s="113" t="str">
        <f t="shared" si="866"/>
        <v/>
      </c>
    </row>
    <row r="1726" spans="1:66">
      <c r="A1726" s="111">
        <f>IF('Data Entry'!$H$4="","",'Data Entry'!$H$4)</f>
        <v>8</v>
      </c>
      <c r="B1726" s="111" t="str">
        <f>IF('Data Entry'!B1731="","",'Data Entry'!B1731)</f>
        <v/>
      </c>
      <c r="C1726" s="111" t="str">
        <f>IF('Data Entry'!C1731="","",'Data Entry'!C1731)</f>
        <v/>
      </c>
      <c r="D1726" s="114" t="str">
        <f>IF('Data Entry'!D1731="","",'Data Entry'!D1731)</f>
        <v/>
      </c>
      <c r="E1726" s="111" t="str">
        <f>IF('Data Entry'!E1731="","",UPPER('Data Entry'!E1731))</f>
        <v/>
      </c>
      <c r="F1726" s="111"/>
      <c r="G1726" s="111" t="str">
        <f>IF('Data Entry'!F1731="","",UPPER('Data Entry'!F1731))</f>
        <v/>
      </c>
      <c r="H1726" s="111"/>
      <c r="I1726" s="111"/>
      <c r="J1726" s="111"/>
      <c r="K1726" s="111" t="str">
        <f>IF('Data Entry'!G1731="","",'Data Entry'!G1731)</f>
        <v/>
      </c>
      <c r="L1726" s="111" t="str">
        <f>IF('Data Entry'!H1731="","",'Data Entry'!H1731)</f>
        <v/>
      </c>
      <c r="M1726" s="111"/>
      <c r="N1726" s="111"/>
      <c r="O1726" s="111"/>
      <c r="P1726" s="111"/>
      <c r="Q1726" s="111"/>
      <c r="R1726" s="111"/>
      <c r="S1726" s="111"/>
      <c r="T1726" s="111"/>
      <c r="U1726" s="111"/>
      <c r="V1726" s="111"/>
      <c r="W1726" s="111"/>
      <c r="X1726" s="111"/>
      <c r="Y1726" s="111"/>
      <c r="Z1726" s="111"/>
      <c r="AA1726" s="111"/>
      <c r="AB1726" s="111"/>
      <c r="AC1726" s="111"/>
      <c r="AD1726" s="111"/>
      <c r="AE1726" s="112"/>
      <c r="AF1726" s="68" t="str">
        <f>IF(AK1726="","",IF(AK1726&gt;0,COUNT($AG$2:AG1726),""))</f>
        <v/>
      </c>
      <c r="AG1726" s="113">
        <f t="shared" si="835"/>
        <v>8</v>
      </c>
      <c r="AH1726" s="113" t="str">
        <f t="shared" si="836"/>
        <v/>
      </c>
      <c r="AI1726" s="113" t="str">
        <f t="shared" si="837"/>
        <v/>
      </c>
      <c r="AJ1726" s="113" t="str">
        <f t="shared" si="838"/>
        <v/>
      </c>
      <c r="AK1726" s="113" t="str">
        <f t="shared" si="839"/>
        <v/>
      </c>
      <c r="AL1726" s="113">
        <f t="shared" si="840"/>
        <v>0</v>
      </c>
      <c r="AM1726" s="113" t="str">
        <f t="shared" si="841"/>
        <v/>
      </c>
      <c r="AN1726" s="113">
        <f t="shared" si="842"/>
        <v>0</v>
      </c>
      <c r="AO1726" s="113">
        <f t="shared" si="843"/>
        <v>0</v>
      </c>
      <c r="AP1726" s="113">
        <f t="shared" si="844"/>
        <v>0</v>
      </c>
      <c r="AQ1726" s="113" t="str">
        <f t="shared" si="845"/>
        <v/>
      </c>
      <c r="AR1726" s="113" t="str">
        <f t="shared" si="846"/>
        <v/>
      </c>
      <c r="AS1726" s="113">
        <f t="shared" si="847"/>
        <v>0</v>
      </c>
      <c r="AT1726" s="113">
        <f t="shared" si="848"/>
        <v>0</v>
      </c>
      <c r="AU1726" s="113">
        <f t="shared" si="849"/>
        <v>0</v>
      </c>
      <c r="AV1726" s="113">
        <f t="shared" si="850"/>
        <v>0</v>
      </c>
      <c r="AX1726" s="68" t="str">
        <f>IF(BC1726="","",IF(BC1726&gt;0,COUNT($AY$2:AY1726),""))</f>
        <v/>
      </c>
      <c r="AY1726" s="113" t="str">
        <f t="shared" si="851"/>
        <v/>
      </c>
      <c r="AZ1726" s="113" t="str">
        <f t="shared" si="852"/>
        <v/>
      </c>
      <c r="BA1726" s="113" t="str">
        <f t="shared" si="853"/>
        <v/>
      </c>
      <c r="BB1726" s="113" t="str">
        <f t="shared" si="854"/>
        <v/>
      </c>
      <c r="BC1726" s="113" t="str">
        <f t="shared" si="855"/>
        <v/>
      </c>
      <c r="BD1726" s="113" t="str">
        <f t="shared" si="856"/>
        <v/>
      </c>
      <c r="BE1726" s="113" t="str">
        <f t="shared" si="857"/>
        <v/>
      </c>
      <c r="BF1726" s="113" t="str">
        <f t="shared" si="858"/>
        <v/>
      </c>
      <c r="BG1726" s="113" t="str">
        <f t="shared" si="859"/>
        <v/>
      </c>
      <c r="BH1726" s="113" t="str">
        <f t="shared" si="860"/>
        <v/>
      </c>
      <c r="BI1726" s="113" t="str">
        <f t="shared" si="861"/>
        <v/>
      </c>
      <c r="BJ1726" s="113" t="str">
        <f t="shared" si="862"/>
        <v/>
      </c>
      <c r="BK1726" s="113" t="str">
        <f t="shared" si="863"/>
        <v/>
      </c>
      <c r="BL1726" s="113" t="str">
        <f t="shared" si="864"/>
        <v/>
      </c>
      <c r="BM1726" s="113" t="str">
        <f t="shared" si="865"/>
        <v/>
      </c>
      <c r="BN1726" s="113" t="str">
        <f t="shared" si="866"/>
        <v/>
      </c>
    </row>
    <row r="1727" spans="1:66">
      <c r="A1727" s="111">
        <f>IF('Data Entry'!$H$4="","",'Data Entry'!$H$4)</f>
        <v>8</v>
      </c>
      <c r="B1727" s="111" t="str">
        <f>IF('Data Entry'!B1732="","",'Data Entry'!B1732)</f>
        <v/>
      </c>
      <c r="C1727" s="111" t="str">
        <f>IF('Data Entry'!C1732="","",'Data Entry'!C1732)</f>
        <v/>
      </c>
      <c r="D1727" s="114" t="str">
        <f>IF('Data Entry'!D1732="","",'Data Entry'!D1732)</f>
        <v/>
      </c>
      <c r="E1727" s="111" t="str">
        <f>IF('Data Entry'!E1732="","",UPPER('Data Entry'!E1732))</f>
        <v/>
      </c>
      <c r="F1727" s="111"/>
      <c r="G1727" s="111" t="str">
        <f>IF('Data Entry'!F1732="","",UPPER('Data Entry'!F1732))</f>
        <v/>
      </c>
      <c r="H1727" s="111"/>
      <c r="I1727" s="111"/>
      <c r="J1727" s="111"/>
      <c r="K1727" s="111" t="str">
        <f>IF('Data Entry'!G1732="","",'Data Entry'!G1732)</f>
        <v/>
      </c>
      <c r="L1727" s="111" t="str">
        <f>IF('Data Entry'!H1732="","",'Data Entry'!H1732)</f>
        <v/>
      </c>
      <c r="M1727" s="111"/>
      <c r="N1727" s="111"/>
      <c r="O1727" s="111"/>
      <c r="P1727" s="111"/>
      <c r="Q1727" s="111"/>
      <c r="R1727" s="111"/>
      <c r="S1727" s="111"/>
      <c r="T1727" s="111"/>
      <c r="U1727" s="111"/>
      <c r="V1727" s="111"/>
      <c r="W1727" s="111"/>
      <c r="X1727" s="111"/>
      <c r="Y1727" s="111"/>
      <c r="Z1727" s="111"/>
      <c r="AA1727" s="111"/>
      <c r="AB1727" s="111"/>
      <c r="AC1727" s="111"/>
      <c r="AD1727" s="111"/>
      <c r="AE1727" s="112"/>
      <c r="AF1727" s="68" t="str">
        <f>IF(AK1727="","",IF(AK1727&gt;0,COUNT($AG$2:AG1727),""))</f>
        <v/>
      </c>
      <c r="AG1727" s="113">
        <f t="shared" si="835"/>
        <v>8</v>
      </c>
      <c r="AH1727" s="113" t="str">
        <f t="shared" si="836"/>
        <v/>
      </c>
      <c r="AI1727" s="113" t="str">
        <f t="shared" si="837"/>
        <v/>
      </c>
      <c r="AJ1727" s="113" t="str">
        <f t="shared" si="838"/>
        <v/>
      </c>
      <c r="AK1727" s="113" t="str">
        <f t="shared" si="839"/>
        <v/>
      </c>
      <c r="AL1727" s="113">
        <f t="shared" si="840"/>
        <v>0</v>
      </c>
      <c r="AM1727" s="113" t="str">
        <f t="shared" si="841"/>
        <v/>
      </c>
      <c r="AN1727" s="113">
        <f t="shared" si="842"/>
        <v>0</v>
      </c>
      <c r="AO1727" s="113">
        <f t="shared" si="843"/>
        <v>0</v>
      </c>
      <c r="AP1727" s="113">
        <f t="shared" si="844"/>
        <v>0</v>
      </c>
      <c r="AQ1727" s="113" t="str">
        <f t="shared" si="845"/>
        <v/>
      </c>
      <c r="AR1727" s="113" t="str">
        <f t="shared" si="846"/>
        <v/>
      </c>
      <c r="AS1727" s="113">
        <f t="shared" si="847"/>
        <v>0</v>
      </c>
      <c r="AT1727" s="113">
        <f t="shared" si="848"/>
        <v>0</v>
      </c>
      <c r="AU1727" s="113">
        <f t="shared" si="849"/>
        <v>0</v>
      </c>
      <c r="AV1727" s="113">
        <f t="shared" si="850"/>
        <v>0</v>
      </c>
      <c r="AX1727" s="68" t="str">
        <f>IF(BC1727="","",IF(BC1727&gt;0,COUNT($AY$2:AY1727),""))</f>
        <v/>
      </c>
      <c r="AY1727" s="113" t="str">
        <f t="shared" si="851"/>
        <v/>
      </c>
      <c r="AZ1727" s="113" t="str">
        <f t="shared" si="852"/>
        <v/>
      </c>
      <c r="BA1727" s="113" t="str">
        <f t="shared" si="853"/>
        <v/>
      </c>
      <c r="BB1727" s="113" t="str">
        <f t="shared" si="854"/>
        <v/>
      </c>
      <c r="BC1727" s="113" t="str">
        <f t="shared" si="855"/>
        <v/>
      </c>
      <c r="BD1727" s="113" t="str">
        <f t="shared" si="856"/>
        <v/>
      </c>
      <c r="BE1727" s="113" t="str">
        <f t="shared" si="857"/>
        <v/>
      </c>
      <c r="BF1727" s="113" t="str">
        <f t="shared" si="858"/>
        <v/>
      </c>
      <c r="BG1727" s="113" t="str">
        <f t="shared" si="859"/>
        <v/>
      </c>
      <c r="BH1727" s="113" t="str">
        <f t="shared" si="860"/>
        <v/>
      </c>
      <c r="BI1727" s="113" t="str">
        <f t="shared" si="861"/>
        <v/>
      </c>
      <c r="BJ1727" s="113" t="str">
        <f t="shared" si="862"/>
        <v/>
      </c>
      <c r="BK1727" s="113" t="str">
        <f t="shared" si="863"/>
        <v/>
      </c>
      <c r="BL1727" s="113" t="str">
        <f t="shared" si="864"/>
        <v/>
      </c>
      <c r="BM1727" s="113" t="str">
        <f t="shared" si="865"/>
        <v/>
      </c>
      <c r="BN1727" s="113" t="str">
        <f t="shared" si="866"/>
        <v/>
      </c>
    </row>
    <row r="1728" spans="1:66">
      <c r="A1728" s="111">
        <f>IF('Data Entry'!$H$4="","",'Data Entry'!$H$4)</f>
        <v>8</v>
      </c>
      <c r="B1728" s="111" t="str">
        <f>IF('Data Entry'!B1733="","",'Data Entry'!B1733)</f>
        <v/>
      </c>
      <c r="C1728" s="111" t="str">
        <f>IF('Data Entry'!C1733="","",'Data Entry'!C1733)</f>
        <v/>
      </c>
      <c r="D1728" s="114" t="str">
        <f>IF('Data Entry'!D1733="","",'Data Entry'!D1733)</f>
        <v/>
      </c>
      <c r="E1728" s="111" t="str">
        <f>IF('Data Entry'!E1733="","",UPPER('Data Entry'!E1733))</f>
        <v/>
      </c>
      <c r="F1728" s="111"/>
      <c r="G1728" s="111" t="str">
        <f>IF('Data Entry'!F1733="","",UPPER('Data Entry'!F1733))</f>
        <v/>
      </c>
      <c r="H1728" s="111"/>
      <c r="I1728" s="111"/>
      <c r="J1728" s="111"/>
      <c r="K1728" s="111" t="str">
        <f>IF('Data Entry'!G1733="","",'Data Entry'!G1733)</f>
        <v/>
      </c>
      <c r="L1728" s="111" t="str">
        <f>IF('Data Entry'!H1733="","",'Data Entry'!H1733)</f>
        <v/>
      </c>
      <c r="M1728" s="111"/>
      <c r="N1728" s="111"/>
      <c r="O1728" s="111"/>
      <c r="P1728" s="111"/>
      <c r="Q1728" s="111"/>
      <c r="R1728" s="111"/>
      <c r="S1728" s="111"/>
      <c r="T1728" s="111"/>
      <c r="U1728" s="111"/>
      <c r="V1728" s="111"/>
      <c r="W1728" s="111"/>
      <c r="X1728" s="111"/>
      <c r="Y1728" s="111"/>
      <c r="Z1728" s="111"/>
      <c r="AA1728" s="111"/>
      <c r="AB1728" s="111"/>
      <c r="AC1728" s="111"/>
      <c r="AD1728" s="111"/>
      <c r="AE1728" s="112"/>
      <c r="AF1728" s="68" t="str">
        <f>IF(AK1728="","",IF(AK1728&gt;0,COUNT($AG$2:AG1728),""))</f>
        <v/>
      </c>
      <c r="AG1728" s="113">
        <f t="shared" si="835"/>
        <v>8</v>
      </c>
      <c r="AH1728" s="113" t="str">
        <f t="shared" si="836"/>
        <v/>
      </c>
      <c r="AI1728" s="113" t="str">
        <f t="shared" si="837"/>
        <v/>
      </c>
      <c r="AJ1728" s="113" t="str">
        <f t="shared" si="838"/>
        <v/>
      </c>
      <c r="AK1728" s="113" t="str">
        <f t="shared" si="839"/>
        <v/>
      </c>
      <c r="AL1728" s="113">
        <f t="shared" si="840"/>
        <v>0</v>
      </c>
      <c r="AM1728" s="113" t="str">
        <f t="shared" si="841"/>
        <v/>
      </c>
      <c r="AN1728" s="113">
        <f t="shared" si="842"/>
        <v>0</v>
      </c>
      <c r="AO1728" s="113">
        <f t="shared" si="843"/>
        <v>0</v>
      </c>
      <c r="AP1728" s="113">
        <f t="shared" si="844"/>
        <v>0</v>
      </c>
      <c r="AQ1728" s="113" t="str">
        <f t="shared" si="845"/>
        <v/>
      </c>
      <c r="AR1728" s="113" t="str">
        <f t="shared" si="846"/>
        <v/>
      </c>
      <c r="AS1728" s="113">
        <f t="shared" si="847"/>
        <v>0</v>
      </c>
      <c r="AT1728" s="113">
        <f t="shared" si="848"/>
        <v>0</v>
      </c>
      <c r="AU1728" s="113">
        <f t="shared" si="849"/>
        <v>0</v>
      </c>
      <c r="AV1728" s="113">
        <f t="shared" si="850"/>
        <v>0</v>
      </c>
      <c r="AX1728" s="68" t="str">
        <f>IF(BC1728="","",IF(BC1728&gt;0,COUNT($AY$2:AY1728),""))</f>
        <v/>
      </c>
      <c r="AY1728" s="113" t="str">
        <f t="shared" si="851"/>
        <v/>
      </c>
      <c r="AZ1728" s="113" t="str">
        <f t="shared" si="852"/>
        <v/>
      </c>
      <c r="BA1728" s="113" t="str">
        <f t="shared" si="853"/>
        <v/>
      </c>
      <c r="BB1728" s="113" t="str">
        <f t="shared" si="854"/>
        <v/>
      </c>
      <c r="BC1728" s="113" t="str">
        <f t="shared" si="855"/>
        <v/>
      </c>
      <c r="BD1728" s="113" t="str">
        <f t="shared" si="856"/>
        <v/>
      </c>
      <c r="BE1728" s="113" t="str">
        <f t="shared" si="857"/>
        <v/>
      </c>
      <c r="BF1728" s="113" t="str">
        <f t="shared" si="858"/>
        <v/>
      </c>
      <c r="BG1728" s="113" t="str">
        <f t="shared" si="859"/>
        <v/>
      </c>
      <c r="BH1728" s="113" t="str">
        <f t="shared" si="860"/>
        <v/>
      </c>
      <c r="BI1728" s="113" t="str">
        <f t="shared" si="861"/>
        <v/>
      </c>
      <c r="BJ1728" s="113" t="str">
        <f t="shared" si="862"/>
        <v/>
      </c>
      <c r="BK1728" s="113" t="str">
        <f t="shared" si="863"/>
        <v/>
      </c>
      <c r="BL1728" s="113" t="str">
        <f t="shared" si="864"/>
        <v/>
      </c>
      <c r="BM1728" s="113" t="str">
        <f t="shared" si="865"/>
        <v/>
      </c>
      <c r="BN1728" s="113" t="str">
        <f t="shared" si="866"/>
        <v/>
      </c>
    </row>
    <row r="1729" spans="1:66">
      <c r="A1729" s="111">
        <f>IF('Data Entry'!$H$4="","",'Data Entry'!$H$4)</f>
        <v>8</v>
      </c>
      <c r="B1729" s="111" t="str">
        <f>IF('Data Entry'!B1734="","",'Data Entry'!B1734)</f>
        <v/>
      </c>
      <c r="C1729" s="111" t="str">
        <f>IF('Data Entry'!C1734="","",'Data Entry'!C1734)</f>
        <v/>
      </c>
      <c r="D1729" s="114" t="str">
        <f>IF('Data Entry'!D1734="","",'Data Entry'!D1734)</f>
        <v/>
      </c>
      <c r="E1729" s="111" t="str">
        <f>IF('Data Entry'!E1734="","",UPPER('Data Entry'!E1734))</f>
        <v/>
      </c>
      <c r="F1729" s="111"/>
      <c r="G1729" s="111" t="str">
        <f>IF('Data Entry'!F1734="","",UPPER('Data Entry'!F1734))</f>
        <v/>
      </c>
      <c r="H1729" s="111"/>
      <c r="I1729" s="111"/>
      <c r="J1729" s="111"/>
      <c r="K1729" s="111" t="str">
        <f>IF('Data Entry'!G1734="","",'Data Entry'!G1734)</f>
        <v/>
      </c>
      <c r="L1729" s="111" t="str">
        <f>IF('Data Entry'!H1734="","",'Data Entry'!H1734)</f>
        <v/>
      </c>
      <c r="M1729" s="111"/>
      <c r="N1729" s="111"/>
      <c r="O1729" s="111"/>
      <c r="P1729" s="111"/>
      <c r="Q1729" s="111"/>
      <c r="R1729" s="111"/>
      <c r="S1729" s="111"/>
      <c r="T1729" s="111"/>
      <c r="U1729" s="111"/>
      <c r="V1729" s="111"/>
      <c r="W1729" s="111"/>
      <c r="X1729" s="111"/>
      <c r="Y1729" s="111"/>
      <c r="Z1729" s="111"/>
      <c r="AA1729" s="111"/>
      <c r="AB1729" s="111"/>
      <c r="AC1729" s="111"/>
      <c r="AD1729" s="111"/>
      <c r="AE1729" s="112"/>
      <c r="AF1729" s="68" t="str">
        <f>IF(AK1729="","",IF(AK1729&gt;0,COUNT($AG$2:AG1729),""))</f>
        <v/>
      </c>
      <c r="AG1729" s="113">
        <f t="shared" si="835"/>
        <v>8</v>
      </c>
      <c r="AH1729" s="113" t="str">
        <f t="shared" si="836"/>
        <v/>
      </c>
      <c r="AI1729" s="113" t="str">
        <f t="shared" si="837"/>
        <v/>
      </c>
      <c r="AJ1729" s="113" t="str">
        <f t="shared" si="838"/>
        <v/>
      </c>
      <c r="AK1729" s="113" t="str">
        <f t="shared" si="839"/>
        <v/>
      </c>
      <c r="AL1729" s="113">
        <f t="shared" si="840"/>
        <v>0</v>
      </c>
      <c r="AM1729" s="113" t="str">
        <f t="shared" si="841"/>
        <v/>
      </c>
      <c r="AN1729" s="113">
        <f t="shared" si="842"/>
        <v>0</v>
      </c>
      <c r="AO1729" s="113">
        <f t="shared" si="843"/>
        <v>0</v>
      </c>
      <c r="AP1729" s="113">
        <f t="shared" si="844"/>
        <v>0</v>
      </c>
      <c r="AQ1729" s="113" t="str">
        <f t="shared" si="845"/>
        <v/>
      </c>
      <c r="AR1729" s="113" t="str">
        <f t="shared" si="846"/>
        <v/>
      </c>
      <c r="AS1729" s="113">
        <f t="shared" si="847"/>
        <v>0</v>
      </c>
      <c r="AT1729" s="113">
        <f t="shared" si="848"/>
        <v>0</v>
      </c>
      <c r="AU1729" s="113">
        <f t="shared" si="849"/>
        <v>0</v>
      </c>
      <c r="AV1729" s="113">
        <f t="shared" si="850"/>
        <v>0</v>
      </c>
      <c r="AX1729" s="68" t="str">
        <f>IF(BC1729="","",IF(BC1729&gt;0,COUNT($AY$2:AY1729),""))</f>
        <v/>
      </c>
      <c r="AY1729" s="113" t="str">
        <f t="shared" si="851"/>
        <v/>
      </c>
      <c r="AZ1729" s="113" t="str">
        <f t="shared" si="852"/>
        <v/>
      </c>
      <c r="BA1729" s="113" t="str">
        <f t="shared" si="853"/>
        <v/>
      </c>
      <c r="BB1729" s="113" t="str">
        <f t="shared" si="854"/>
        <v/>
      </c>
      <c r="BC1729" s="113" t="str">
        <f t="shared" si="855"/>
        <v/>
      </c>
      <c r="BD1729" s="113" t="str">
        <f t="shared" si="856"/>
        <v/>
      </c>
      <c r="BE1729" s="113" t="str">
        <f t="shared" si="857"/>
        <v/>
      </c>
      <c r="BF1729" s="113" t="str">
        <f t="shared" si="858"/>
        <v/>
      </c>
      <c r="BG1729" s="113" t="str">
        <f t="shared" si="859"/>
        <v/>
      </c>
      <c r="BH1729" s="113" t="str">
        <f t="shared" si="860"/>
        <v/>
      </c>
      <c r="BI1729" s="113" t="str">
        <f t="shared" si="861"/>
        <v/>
      </c>
      <c r="BJ1729" s="113" t="str">
        <f t="shared" si="862"/>
        <v/>
      </c>
      <c r="BK1729" s="113" t="str">
        <f t="shared" si="863"/>
        <v/>
      </c>
      <c r="BL1729" s="113" t="str">
        <f t="shared" si="864"/>
        <v/>
      </c>
      <c r="BM1729" s="113" t="str">
        <f t="shared" si="865"/>
        <v/>
      </c>
      <c r="BN1729" s="113" t="str">
        <f t="shared" si="866"/>
        <v/>
      </c>
    </row>
    <row r="1730" spans="1:66">
      <c r="A1730" s="111">
        <f>IF('Data Entry'!$H$4="","",'Data Entry'!$H$4)</f>
        <v>8</v>
      </c>
      <c r="B1730" s="111" t="str">
        <f>IF('Data Entry'!B1735="","",'Data Entry'!B1735)</f>
        <v/>
      </c>
      <c r="C1730" s="111" t="str">
        <f>IF('Data Entry'!C1735="","",'Data Entry'!C1735)</f>
        <v/>
      </c>
      <c r="D1730" s="114" t="str">
        <f>IF('Data Entry'!D1735="","",'Data Entry'!D1735)</f>
        <v/>
      </c>
      <c r="E1730" s="111" t="str">
        <f>IF('Data Entry'!E1735="","",UPPER('Data Entry'!E1735))</f>
        <v/>
      </c>
      <c r="F1730" s="111"/>
      <c r="G1730" s="111" t="str">
        <f>IF('Data Entry'!F1735="","",UPPER('Data Entry'!F1735))</f>
        <v/>
      </c>
      <c r="H1730" s="111"/>
      <c r="I1730" s="111"/>
      <c r="J1730" s="111"/>
      <c r="K1730" s="111" t="str">
        <f>IF('Data Entry'!G1735="","",'Data Entry'!G1735)</f>
        <v/>
      </c>
      <c r="L1730" s="111" t="str">
        <f>IF('Data Entry'!H1735="","",'Data Entry'!H1735)</f>
        <v/>
      </c>
      <c r="M1730" s="111"/>
      <c r="N1730" s="111"/>
      <c r="O1730" s="111"/>
      <c r="P1730" s="111"/>
      <c r="Q1730" s="111"/>
      <c r="R1730" s="111"/>
      <c r="S1730" s="111"/>
      <c r="T1730" s="111"/>
      <c r="U1730" s="111"/>
      <c r="V1730" s="111"/>
      <c r="W1730" s="111"/>
      <c r="X1730" s="111"/>
      <c r="Y1730" s="111"/>
      <c r="Z1730" s="111"/>
      <c r="AA1730" s="111"/>
      <c r="AB1730" s="111"/>
      <c r="AC1730" s="111"/>
      <c r="AD1730" s="111"/>
      <c r="AE1730" s="112"/>
      <c r="AF1730" s="68" t="str">
        <f>IF(AK1730="","",IF(AK1730&gt;0,COUNT($AG$2:AG1730),""))</f>
        <v/>
      </c>
      <c r="AG1730" s="113">
        <f t="shared" si="835"/>
        <v>8</v>
      </c>
      <c r="AH1730" s="113" t="str">
        <f t="shared" si="836"/>
        <v/>
      </c>
      <c r="AI1730" s="113" t="str">
        <f t="shared" si="837"/>
        <v/>
      </c>
      <c r="AJ1730" s="113" t="str">
        <f t="shared" si="838"/>
        <v/>
      </c>
      <c r="AK1730" s="113" t="str">
        <f t="shared" si="839"/>
        <v/>
      </c>
      <c r="AL1730" s="113">
        <f t="shared" si="840"/>
        <v>0</v>
      </c>
      <c r="AM1730" s="113" t="str">
        <f t="shared" si="841"/>
        <v/>
      </c>
      <c r="AN1730" s="113">
        <f t="shared" si="842"/>
        <v>0</v>
      </c>
      <c r="AO1730" s="113">
        <f t="shared" si="843"/>
        <v>0</v>
      </c>
      <c r="AP1730" s="113">
        <f t="shared" si="844"/>
        <v>0</v>
      </c>
      <c r="AQ1730" s="113" t="str">
        <f t="shared" si="845"/>
        <v/>
      </c>
      <c r="AR1730" s="113" t="str">
        <f t="shared" si="846"/>
        <v/>
      </c>
      <c r="AS1730" s="113">
        <f t="shared" si="847"/>
        <v>0</v>
      </c>
      <c r="AT1730" s="113">
        <f t="shared" si="848"/>
        <v>0</v>
      </c>
      <c r="AU1730" s="113">
        <f t="shared" si="849"/>
        <v>0</v>
      </c>
      <c r="AV1730" s="113">
        <f t="shared" si="850"/>
        <v>0</v>
      </c>
      <c r="AX1730" s="68" t="str">
        <f>IF(BC1730="","",IF(BC1730&gt;0,COUNT($AY$2:AY1730),""))</f>
        <v/>
      </c>
      <c r="AY1730" s="113" t="str">
        <f t="shared" si="851"/>
        <v/>
      </c>
      <c r="AZ1730" s="113" t="str">
        <f t="shared" si="852"/>
        <v/>
      </c>
      <c r="BA1730" s="113" t="str">
        <f t="shared" si="853"/>
        <v/>
      </c>
      <c r="BB1730" s="113" t="str">
        <f t="shared" si="854"/>
        <v/>
      </c>
      <c r="BC1730" s="113" t="str">
        <f t="shared" si="855"/>
        <v/>
      </c>
      <c r="BD1730" s="113" t="str">
        <f t="shared" si="856"/>
        <v/>
      </c>
      <c r="BE1730" s="113" t="str">
        <f t="shared" si="857"/>
        <v/>
      </c>
      <c r="BF1730" s="113" t="str">
        <f t="shared" si="858"/>
        <v/>
      </c>
      <c r="BG1730" s="113" t="str">
        <f t="shared" si="859"/>
        <v/>
      </c>
      <c r="BH1730" s="113" t="str">
        <f t="shared" si="860"/>
        <v/>
      </c>
      <c r="BI1730" s="113" t="str">
        <f t="shared" si="861"/>
        <v/>
      </c>
      <c r="BJ1730" s="113" t="str">
        <f t="shared" si="862"/>
        <v/>
      </c>
      <c r="BK1730" s="113" t="str">
        <f t="shared" si="863"/>
        <v/>
      </c>
      <c r="BL1730" s="113" t="str">
        <f t="shared" si="864"/>
        <v/>
      </c>
      <c r="BM1730" s="113" t="str">
        <f t="shared" si="865"/>
        <v/>
      </c>
      <c r="BN1730" s="113" t="str">
        <f t="shared" si="866"/>
        <v/>
      </c>
    </row>
    <row r="1731" spans="1:66">
      <c r="A1731" s="111">
        <f>IF('Data Entry'!$H$4="","",'Data Entry'!$H$4)</f>
        <v>8</v>
      </c>
      <c r="B1731" s="111" t="str">
        <f>IF('Data Entry'!B1736="","",'Data Entry'!B1736)</f>
        <v/>
      </c>
      <c r="C1731" s="111" t="str">
        <f>IF('Data Entry'!C1736="","",'Data Entry'!C1736)</f>
        <v/>
      </c>
      <c r="D1731" s="114" t="str">
        <f>IF('Data Entry'!D1736="","",'Data Entry'!D1736)</f>
        <v/>
      </c>
      <c r="E1731" s="111" t="str">
        <f>IF('Data Entry'!E1736="","",UPPER('Data Entry'!E1736))</f>
        <v/>
      </c>
      <c r="F1731" s="111"/>
      <c r="G1731" s="111" t="str">
        <f>IF('Data Entry'!F1736="","",UPPER('Data Entry'!F1736))</f>
        <v/>
      </c>
      <c r="H1731" s="111"/>
      <c r="I1731" s="111"/>
      <c r="J1731" s="111"/>
      <c r="K1731" s="111" t="str">
        <f>IF('Data Entry'!G1736="","",'Data Entry'!G1736)</f>
        <v/>
      </c>
      <c r="L1731" s="111" t="str">
        <f>IF('Data Entry'!H1736="","",'Data Entry'!H1736)</f>
        <v/>
      </c>
      <c r="M1731" s="111"/>
      <c r="N1731" s="111"/>
      <c r="O1731" s="111"/>
      <c r="P1731" s="111"/>
      <c r="Q1731" s="111"/>
      <c r="R1731" s="111"/>
      <c r="S1731" s="111"/>
      <c r="T1731" s="111"/>
      <c r="U1731" s="111"/>
      <c r="V1731" s="111"/>
      <c r="W1731" s="111"/>
      <c r="X1731" s="111"/>
      <c r="Y1731" s="111"/>
      <c r="Z1731" s="111"/>
      <c r="AA1731" s="111"/>
      <c r="AB1731" s="111"/>
      <c r="AC1731" s="111"/>
      <c r="AD1731" s="111"/>
      <c r="AE1731" s="112"/>
      <c r="AF1731" s="68" t="str">
        <f>IF(AK1731="","",IF(AK1731&gt;0,COUNT($AG$2:AG1731),""))</f>
        <v/>
      </c>
      <c r="AG1731" s="113">
        <f t="shared" ref="AG1731:AG1794" si="867">IF(AND($AJ$1=8,$A1731=8),A1731,"")</f>
        <v>8</v>
      </c>
      <c r="AH1731" s="113" t="str">
        <f t="shared" ref="AH1731:AH1794" si="868">IF(AND($AJ$1=8,$A1731=8),B1731,"")</f>
        <v/>
      </c>
      <c r="AI1731" s="113" t="str">
        <f t="shared" ref="AI1731:AI1794" si="869">IF(AND($AJ$1=8,$A1731=8),C1731,"")</f>
        <v/>
      </c>
      <c r="AJ1731" s="113" t="str">
        <f t="shared" ref="AJ1731:AJ1794" si="870">IF(AND($AJ$1=8,$A1731=8),D1731,"")</f>
        <v/>
      </c>
      <c r="AK1731" s="113" t="str">
        <f t="shared" ref="AK1731:AK1794" si="871">IF(AND($AJ$1=8,$A1731=8),E1731,"")</f>
        <v/>
      </c>
      <c r="AL1731" s="113">
        <f t="shared" ref="AL1731:AL1794" si="872">IF(AND($AJ$1=8,$A1731=8),F1731,"")</f>
        <v>0</v>
      </c>
      <c r="AM1731" s="113" t="str">
        <f t="shared" ref="AM1731:AM1794" si="873">IF(AND($AJ$1=8,$A1731=8),G1731,"")</f>
        <v/>
      </c>
      <c r="AN1731" s="113">
        <f t="shared" ref="AN1731:AN1794" si="874">IF(AND($AJ$1=8,$A1731=8),H1731,"")</f>
        <v>0</v>
      </c>
      <c r="AO1731" s="113">
        <f t="shared" ref="AO1731:AO1794" si="875">IF(AND($AJ$1=8,$A1731=8),I1731,"")</f>
        <v>0</v>
      </c>
      <c r="AP1731" s="113">
        <f t="shared" ref="AP1731:AP1794" si="876">IF(AND($AJ$1=8,$A1731=8),J1731,"")</f>
        <v>0</v>
      </c>
      <c r="AQ1731" s="113" t="str">
        <f t="shared" ref="AQ1731:AQ1794" si="877">IF(AND($AJ$1=8,$A1731=8),K1731,"")</f>
        <v/>
      </c>
      <c r="AR1731" s="113" t="str">
        <f t="shared" ref="AR1731:AR1794" si="878">IF(AND($AJ$1=8,$A1731=8),L1731,"")</f>
        <v/>
      </c>
      <c r="AS1731" s="113">
        <f t="shared" ref="AS1731:AS1794" si="879">IF(AND($AJ$1=8,$A1731=8),M1731,"")</f>
        <v>0</v>
      </c>
      <c r="AT1731" s="113">
        <f t="shared" ref="AT1731:AT1794" si="880">IF(AND($AJ$1=8,$A1731=8),N1731,"")</f>
        <v>0</v>
      </c>
      <c r="AU1731" s="113">
        <f t="shared" ref="AU1731:AU1794" si="881">IF(AND($AJ$1=8,$A1731=8),O1731,"")</f>
        <v>0</v>
      </c>
      <c r="AV1731" s="113">
        <f t="shared" ref="AV1731:AV1794" si="882">IF(AND($AJ$1=8,$A1731=8),P1731,"")</f>
        <v>0</v>
      </c>
      <c r="AX1731" s="68" t="str">
        <f>IF(BC1731="","",IF(BC1731&gt;0,COUNT($AY$2:AY1731),""))</f>
        <v/>
      </c>
      <c r="AY1731" s="113" t="str">
        <f t="shared" ref="AY1731:AY1794" si="883">IF(AND($BB$1=8,$A1731=8,$BC$1=B1731),A1731,"")</f>
        <v/>
      </c>
      <c r="AZ1731" s="113" t="str">
        <f t="shared" ref="AZ1731:AZ1794" si="884">IF(AND($BB$1=8,$A1731=8,$BC$1=$B1731),B1731,"")</f>
        <v/>
      </c>
      <c r="BA1731" s="113" t="str">
        <f t="shared" ref="BA1731:BA1794" si="885">IF(AND($BB$1=8,$A1731=8,$BC$1=$B1731),C1731,"")</f>
        <v/>
      </c>
      <c r="BB1731" s="113" t="str">
        <f t="shared" ref="BB1731:BB1794" si="886">IF(AND($BB$1=8,$A1731=8,$BC$1=$B1731),D1731,"")</f>
        <v/>
      </c>
      <c r="BC1731" s="113" t="str">
        <f t="shared" ref="BC1731:BC1794" si="887">IF(AND($BB$1=8,$A1731=8,$BC$1=$B1731),E1731,"")</f>
        <v/>
      </c>
      <c r="BD1731" s="113" t="str">
        <f t="shared" ref="BD1731:BD1794" si="888">IF(AND($BB$1=8,$A1731=8,$BC$1=$B1731),F1731,"")</f>
        <v/>
      </c>
      <c r="BE1731" s="113" t="str">
        <f t="shared" ref="BE1731:BE1794" si="889">IF(AND($BB$1=8,$A1731=8,$BC$1=$B1731),G1731,"")</f>
        <v/>
      </c>
      <c r="BF1731" s="113" t="str">
        <f t="shared" ref="BF1731:BF1794" si="890">IF(AND($BB$1=8,$A1731=8,$BC$1=$B1731),H1731,"")</f>
        <v/>
      </c>
      <c r="BG1731" s="113" t="str">
        <f t="shared" ref="BG1731:BG1794" si="891">IF(AND($BB$1=8,$A1731=8,$BC$1=$B1731),I1731,"")</f>
        <v/>
      </c>
      <c r="BH1731" s="113" t="str">
        <f t="shared" ref="BH1731:BH1794" si="892">IF(AND($BB$1=8,$A1731=8,$BC$1=$B1731),J1731,"")</f>
        <v/>
      </c>
      <c r="BI1731" s="113" t="str">
        <f t="shared" ref="BI1731:BI1794" si="893">IF(AND($BB$1=8,$A1731=8,$BC$1=$B1731),K1731,"")</f>
        <v/>
      </c>
      <c r="BJ1731" s="113" t="str">
        <f t="shared" ref="BJ1731:BJ1794" si="894">IF(AND($BB$1=8,$A1731=8,$BC$1=$B1731),L1731,"")</f>
        <v/>
      </c>
      <c r="BK1731" s="113" t="str">
        <f t="shared" ref="BK1731:BK1794" si="895">IF(AND($BB$1=8,$A1731=8,$BC$1=$B1731),M1731,"")</f>
        <v/>
      </c>
      <c r="BL1731" s="113" t="str">
        <f t="shared" ref="BL1731:BL1794" si="896">IF(AND($BB$1=8,$A1731=8,$BC$1=$B1731),N1731,"")</f>
        <v/>
      </c>
      <c r="BM1731" s="113" t="str">
        <f t="shared" ref="BM1731:BM1794" si="897">IF(AND($BB$1=8,$A1731=8,$BC$1=$B1731),O1731,"")</f>
        <v/>
      </c>
      <c r="BN1731" s="113" t="str">
        <f t="shared" ref="BN1731:BN1794" si="898">IF(AND($BB$1=8,$A1731=8,$BC$1=$B1731),P1731,"")</f>
        <v/>
      </c>
    </row>
    <row r="1732" spans="1:66">
      <c r="A1732" s="111">
        <f>IF('Data Entry'!$H$4="","",'Data Entry'!$H$4)</f>
        <v>8</v>
      </c>
      <c r="B1732" s="111" t="str">
        <f>IF('Data Entry'!B1737="","",'Data Entry'!B1737)</f>
        <v/>
      </c>
      <c r="C1732" s="111" t="str">
        <f>IF('Data Entry'!C1737="","",'Data Entry'!C1737)</f>
        <v/>
      </c>
      <c r="D1732" s="114" t="str">
        <f>IF('Data Entry'!D1737="","",'Data Entry'!D1737)</f>
        <v/>
      </c>
      <c r="E1732" s="111" t="str">
        <f>IF('Data Entry'!E1737="","",UPPER('Data Entry'!E1737))</f>
        <v/>
      </c>
      <c r="F1732" s="111"/>
      <c r="G1732" s="111" t="str">
        <f>IF('Data Entry'!F1737="","",UPPER('Data Entry'!F1737))</f>
        <v/>
      </c>
      <c r="H1732" s="111"/>
      <c r="I1732" s="111"/>
      <c r="J1732" s="111"/>
      <c r="K1732" s="111" t="str">
        <f>IF('Data Entry'!G1737="","",'Data Entry'!G1737)</f>
        <v/>
      </c>
      <c r="L1732" s="111" t="str">
        <f>IF('Data Entry'!H1737="","",'Data Entry'!H1737)</f>
        <v/>
      </c>
      <c r="M1732" s="111"/>
      <c r="N1732" s="111"/>
      <c r="O1732" s="111"/>
      <c r="P1732" s="111"/>
      <c r="Q1732" s="111"/>
      <c r="R1732" s="111"/>
      <c r="S1732" s="111"/>
      <c r="T1732" s="111"/>
      <c r="U1732" s="111"/>
      <c r="V1732" s="111"/>
      <c r="W1732" s="111"/>
      <c r="X1732" s="111"/>
      <c r="Y1732" s="111"/>
      <c r="Z1732" s="111"/>
      <c r="AA1732" s="111"/>
      <c r="AB1732" s="111"/>
      <c r="AC1732" s="111"/>
      <c r="AD1732" s="111"/>
      <c r="AE1732" s="112"/>
      <c r="AF1732" s="68" t="str">
        <f>IF(AK1732="","",IF(AK1732&gt;0,COUNT($AG$2:AG1732),""))</f>
        <v/>
      </c>
      <c r="AG1732" s="113">
        <f t="shared" si="867"/>
        <v>8</v>
      </c>
      <c r="AH1732" s="113" t="str">
        <f t="shared" si="868"/>
        <v/>
      </c>
      <c r="AI1732" s="113" t="str">
        <f t="shared" si="869"/>
        <v/>
      </c>
      <c r="AJ1732" s="113" t="str">
        <f t="shared" si="870"/>
        <v/>
      </c>
      <c r="AK1732" s="113" t="str">
        <f t="shared" si="871"/>
        <v/>
      </c>
      <c r="AL1732" s="113">
        <f t="shared" si="872"/>
        <v>0</v>
      </c>
      <c r="AM1732" s="113" t="str">
        <f t="shared" si="873"/>
        <v/>
      </c>
      <c r="AN1732" s="113">
        <f t="shared" si="874"/>
        <v>0</v>
      </c>
      <c r="AO1732" s="113">
        <f t="shared" si="875"/>
        <v>0</v>
      </c>
      <c r="AP1732" s="113">
        <f t="shared" si="876"/>
        <v>0</v>
      </c>
      <c r="AQ1732" s="113" t="str">
        <f t="shared" si="877"/>
        <v/>
      </c>
      <c r="AR1732" s="113" t="str">
        <f t="shared" si="878"/>
        <v/>
      </c>
      <c r="AS1732" s="113">
        <f t="shared" si="879"/>
        <v>0</v>
      </c>
      <c r="AT1732" s="113">
        <f t="shared" si="880"/>
        <v>0</v>
      </c>
      <c r="AU1732" s="113">
        <f t="shared" si="881"/>
        <v>0</v>
      </c>
      <c r="AV1732" s="113">
        <f t="shared" si="882"/>
        <v>0</v>
      </c>
      <c r="AX1732" s="68" t="str">
        <f>IF(BC1732="","",IF(BC1732&gt;0,COUNT($AY$2:AY1732),""))</f>
        <v/>
      </c>
      <c r="AY1732" s="113" t="str">
        <f t="shared" si="883"/>
        <v/>
      </c>
      <c r="AZ1732" s="113" t="str">
        <f t="shared" si="884"/>
        <v/>
      </c>
      <c r="BA1732" s="113" t="str">
        <f t="shared" si="885"/>
        <v/>
      </c>
      <c r="BB1732" s="113" t="str">
        <f t="shared" si="886"/>
        <v/>
      </c>
      <c r="BC1732" s="113" t="str">
        <f t="shared" si="887"/>
        <v/>
      </c>
      <c r="BD1732" s="113" t="str">
        <f t="shared" si="888"/>
        <v/>
      </c>
      <c r="BE1732" s="113" t="str">
        <f t="shared" si="889"/>
        <v/>
      </c>
      <c r="BF1732" s="113" t="str">
        <f t="shared" si="890"/>
        <v/>
      </c>
      <c r="BG1732" s="113" t="str">
        <f t="shared" si="891"/>
        <v/>
      </c>
      <c r="BH1732" s="113" t="str">
        <f t="shared" si="892"/>
        <v/>
      </c>
      <c r="BI1732" s="113" t="str">
        <f t="shared" si="893"/>
        <v/>
      </c>
      <c r="BJ1732" s="113" t="str">
        <f t="shared" si="894"/>
        <v/>
      </c>
      <c r="BK1732" s="113" t="str">
        <f t="shared" si="895"/>
        <v/>
      </c>
      <c r="BL1732" s="113" t="str">
        <f t="shared" si="896"/>
        <v/>
      </c>
      <c r="BM1732" s="113" t="str">
        <f t="shared" si="897"/>
        <v/>
      </c>
      <c r="BN1732" s="113" t="str">
        <f t="shared" si="898"/>
        <v/>
      </c>
    </row>
    <row r="1733" spans="1:66">
      <c r="A1733" s="111">
        <f>IF('Data Entry'!$H$4="","",'Data Entry'!$H$4)</f>
        <v>8</v>
      </c>
      <c r="B1733" s="111" t="str">
        <f>IF('Data Entry'!B1738="","",'Data Entry'!B1738)</f>
        <v/>
      </c>
      <c r="C1733" s="111" t="str">
        <f>IF('Data Entry'!C1738="","",'Data Entry'!C1738)</f>
        <v/>
      </c>
      <c r="D1733" s="114" t="str">
        <f>IF('Data Entry'!D1738="","",'Data Entry'!D1738)</f>
        <v/>
      </c>
      <c r="E1733" s="111" t="str">
        <f>IF('Data Entry'!E1738="","",UPPER('Data Entry'!E1738))</f>
        <v/>
      </c>
      <c r="F1733" s="111"/>
      <c r="G1733" s="111" t="str">
        <f>IF('Data Entry'!F1738="","",UPPER('Data Entry'!F1738))</f>
        <v/>
      </c>
      <c r="H1733" s="111"/>
      <c r="I1733" s="111"/>
      <c r="J1733" s="111"/>
      <c r="K1733" s="111" t="str">
        <f>IF('Data Entry'!G1738="","",'Data Entry'!G1738)</f>
        <v/>
      </c>
      <c r="L1733" s="111" t="str">
        <f>IF('Data Entry'!H1738="","",'Data Entry'!H1738)</f>
        <v/>
      </c>
      <c r="M1733" s="111"/>
      <c r="N1733" s="111"/>
      <c r="O1733" s="111"/>
      <c r="P1733" s="111"/>
      <c r="Q1733" s="111"/>
      <c r="R1733" s="111"/>
      <c r="S1733" s="111"/>
      <c r="T1733" s="111"/>
      <c r="U1733" s="111"/>
      <c r="V1733" s="111"/>
      <c r="W1733" s="111"/>
      <c r="X1733" s="111"/>
      <c r="Y1733" s="111"/>
      <c r="Z1733" s="111"/>
      <c r="AA1733" s="111"/>
      <c r="AB1733" s="111"/>
      <c r="AC1733" s="111"/>
      <c r="AD1733" s="111"/>
      <c r="AE1733" s="112"/>
      <c r="AF1733" s="68" t="str">
        <f>IF(AK1733="","",IF(AK1733&gt;0,COUNT($AG$2:AG1733),""))</f>
        <v/>
      </c>
      <c r="AG1733" s="113">
        <f t="shared" si="867"/>
        <v>8</v>
      </c>
      <c r="AH1733" s="113" t="str">
        <f t="shared" si="868"/>
        <v/>
      </c>
      <c r="AI1733" s="113" t="str">
        <f t="shared" si="869"/>
        <v/>
      </c>
      <c r="AJ1733" s="113" t="str">
        <f t="shared" si="870"/>
        <v/>
      </c>
      <c r="AK1733" s="113" t="str">
        <f t="shared" si="871"/>
        <v/>
      </c>
      <c r="AL1733" s="113">
        <f t="shared" si="872"/>
        <v>0</v>
      </c>
      <c r="AM1733" s="113" t="str">
        <f t="shared" si="873"/>
        <v/>
      </c>
      <c r="AN1733" s="113">
        <f t="shared" si="874"/>
        <v>0</v>
      </c>
      <c r="AO1733" s="113">
        <f t="shared" si="875"/>
        <v>0</v>
      </c>
      <c r="AP1733" s="113">
        <f t="shared" si="876"/>
        <v>0</v>
      </c>
      <c r="AQ1733" s="113" t="str">
        <f t="shared" si="877"/>
        <v/>
      </c>
      <c r="AR1733" s="113" t="str">
        <f t="shared" si="878"/>
        <v/>
      </c>
      <c r="AS1733" s="113">
        <f t="shared" si="879"/>
        <v>0</v>
      </c>
      <c r="AT1733" s="113">
        <f t="shared" si="880"/>
        <v>0</v>
      </c>
      <c r="AU1733" s="113">
        <f t="shared" si="881"/>
        <v>0</v>
      </c>
      <c r="AV1733" s="113">
        <f t="shared" si="882"/>
        <v>0</v>
      </c>
      <c r="AX1733" s="68" t="str">
        <f>IF(BC1733="","",IF(BC1733&gt;0,COUNT($AY$2:AY1733),""))</f>
        <v/>
      </c>
      <c r="AY1733" s="113" t="str">
        <f t="shared" si="883"/>
        <v/>
      </c>
      <c r="AZ1733" s="113" t="str">
        <f t="shared" si="884"/>
        <v/>
      </c>
      <c r="BA1733" s="113" t="str">
        <f t="shared" si="885"/>
        <v/>
      </c>
      <c r="BB1733" s="113" t="str">
        <f t="shared" si="886"/>
        <v/>
      </c>
      <c r="BC1733" s="113" t="str">
        <f t="shared" si="887"/>
        <v/>
      </c>
      <c r="BD1733" s="113" t="str">
        <f t="shared" si="888"/>
        <v/>
      </c>
      <c r="BE1733" s="113" t="str">
        <f t="shared" si="889"/>
        <v/>
      </c>
      <c r="BF1733" s="113" t="str">
        <f t="shared" si="890"/>
        <v/>
      </c>
      <c r="BG1733" s="113" t="str">
        <f t="shared" si="891"/>
        <v/>
      </c>
      <c r="BH1733" s="113" t="str">
        <f t="shared" si="892"/>
        <v/>
      </c>
      <c r="BI1733" s="113" t="str">
        <f t="shared" si="893"/>
        <v/>
      </c>
      <c r="BJ1733" s="113" t="str">
        <f t="shared" si="894"/>
        <v/>
      </c>
      <c r="BK1733" s="113" t="str">
        <f t="shared" si="895"/>
        <v/>
      </c>
      <c r="BL1733" s="113" t="str">
        <f t="shared" si="896"/>
        <v/>
      </c>
      <c r="BM1733" s="113" t="str">
        <f t="shared" si="897"/>
        <v/>
      </c>
      <c r="BN1733" s="113" t="str">
        <f t="shared" si="898"/>
        <v/>
      </c>
    </row>
    <row r="1734" spans="1:66">
      <c r="A1734" s="111">
        <f>IF('Data Entry'!$H$4="","",'Data Entry'!$H$4)</f>
        <v>8</v>
      </c>
      <c r="B1734" s="111" t="str">
        <f>IF('Data Entry'!B1739="","",'Data Entry'!B1739)</f>
        <v/>
      </c>
      <c r="C1734" s="111" t="str">
        <f>IF('Data Entry'!C1739="","",'Data Entry'!C1739)</f>
        <v/>
      </c>
      <c r="D1734" s="114" t="str">
        <f>IF('Data Entry'!D1739="","",'Data Entry'!D1739)</f>
        <v/>
      </c>
      <c r="E1734" s="111" t="str">
        <f>IF('Data Entry'!E1739="","",UPPER('Data Entry'!E1739))</f>
        <v/>
      </c>
      <c r="F1734" s="111"/>
      <c r="G1734" s="111" t="str">
        <f>IF('Data Entry'!F1739="","",UPPER('Data Entry'!F1739))</f>
        <v/>
      </c>
      <c r="H1734" s="111"/>
      <c r="I1734" s="111"/>
      <c r="J1734" s="111"/>
      <c r="K1734" s="111" t="str">
        <f>IF('Data Entry'!G1739="","",'Data Entry'!G1739)</f>
        <v/>
      </c>
      <c r="L1734" s="111" t="str">
        <f>IF('Data Entry'!H1739="","",'Data Entry'!H1739)</f>
        <v/>
      </c>
      <c r="M1734" s="111"/>
      <c r="N1734" s="111"/>
      <c r="O1734" s="111"/>
      <c r="P1734" s="111"/>
      <c r="Q1734" s="111"/>
      <c r="R1734" s="111"/>
      <c r="S1734" s="111"/>
      <c r="T1734" s="111"/>
      <c r="U1734" s="111"/>
      <c r="V1734" s="111"/>
      <c r="W1734" s="111"/>
      <c r="X1734" s="111"/>
      <c r="Y1734" s="111"/>
      <c r="Z1734" s="111"/>
      <c r="AA1734" s="111"/>
      <c r="AB1734" s="111"/>
      <c r="AC1734" s="111"/>
      <c r="AD1734" s="111"/>
      <c r="AE1734" s="112"/>
      <c r="AF1734" s="68" t="str">
        <f>IF(AK1734="","",IF(AK1734&gt;0,COUNT($AG$2:AG1734),""))</f>
        <v/>
      </c>
      <c r="AG1734" s="113">
        <f t="shared" si="867"/>
        <v>8</v>
      </c>
      <c r="AH1734" s="113" t="str">
        <f t="shared" si="868"/>
        <v/>
      </c>
      <c r="AI1734" s="113" t="str">
        <f t="shared" si="869"/>
        <v/>
      </c>
      <c r="AJ1734" s="113" t="str">
        <f t="shared" si="870"/>
        <v/>
      </c>
      <c r="AK1734" s="113" t="str">
        <f t="shared" si="871"/>
        <v/>
      </c>
      <c r="AL1734" s="113">
        <f t="shared" si="872"/>
        <v>0</v>
      </c>
      <c r="AM1734" s="113" t="str">
        <f t="shared" si="873"/>
        <v/>
      </c>
      <c r="AN1734" s="113">
        <f t="shared" si="874"/>
        <v>0</v>
      </c>
      <c r="AO1734" s="113">
        <f t="shared" si="875"/>
        <v>0</v>
      </c>
      <c r="AP1734" s="113">
        <f t="shared" si="876"/>
        <v>0</v>
      </c>
      <c r="AQ1734" s="113" t="str">
        <f t="shared" si="877"/>
        <v/>
      </c>
      <c r="AR1734" s="113" t="str">
        <f t="shared" si="878"/>
        <v/>
      </c>
      <c r="AS1734" s="113">
        <f t="shared" si="879"/>
        <v>0</v>
      </c>
      <c r="AT1734" s="113">
        <f t="shared" si="880"/>
        <v>0</v>
      </c>
      <c r="AU1734" s="113">
        <f t="shared" si="881"/>
        <v>0</v>
      </c>
      <c r="AV1734" s="113">
        <f t="shared" si="882"/>
        <v>0</v>
      </c>
      <c r="AX1734" s="68" t="str">
        <f>IF(BC1734="","",IF(BC1734&gt;0,COUNT($AY$2:AY1734),""))</f>
        <v/>
      </c>
      <c r="AY1734" s="113" t="str">
        <f t="shared" si="883"/>
        <v/>
      </c>
      <c r="AZ1734" s="113" t="str">
        <f t="shared" si="884"/>
        <v/>
      </c>
      <c r="BA1734" s="113" t="str">
        <f t="shared" si="885"/>
        <v/>
      </c>
      <c r="BB1734" s="113" t="str">
        <f t="shared" si="886"/>
        <v/>
      </c>
      <c r="BC1734" s="113" t="str">
        <f t="shared" si="887"/>
        <v/>
      </c>
      <c r="BD1734" s="113" t="str">
        <f t="shared" si="888"/>
        <v/>
      </c>
      <c r="BE1734" s="113" t="str">
        <f t="shared" si="889"/>
        <v/>
      </c>
      <c r="BF1734" s="113" t="str">
        <f t="shared" si="890"/>
        <v/>
      </c>
      <c r="BG1734" s="113" t="str">
        <f t="shared" si="891"/>
        <v/>
      </c>
      <c r="BH1734" s="113" t="str">
        <f t="shared" si="892"/>
        <v/>
      </c>
      <c r="BI1734" s="113" t="str">
        <f t="shared" si="893"/>
        <v/>
      </c>
      <c r="BJ1734" s="113" t="str">
        <f t="shared" si="894"/>
        <v/>
      </c>
      <c r="BK1734" s="113" t="str">
        <f t="shared" si="895"/>
        <v/>
      </c>
      <c r="BL1734" s="113" t="str">
        <f t="shared" si="896"/>
        <v/>
      </c>
      <c r="BM1734" s="113" t="str">
        <f t="shared" si="897"/>
        <v/>
      </c>
      <c r="BN1734" s="113" t="str">
        <f t="shared" si="898"/>
        <v/>
      </c>
    </row>
    <row r="1735" spans="1:66">
      <c r="A1735" s="111">
        <f>IF('Data Entry'!$H$4="","",'Data Entry'!$H$4)</f>
        <v>8</v>
      </c>
      <c r="B1735" s="111" t="str">
        <f>IF('Data Entry'!B1740="","",'Data Entry'!B1740)</f>
        <v/>
      </c>
      <c r="C1735" s="111" t="str">
        <f>IF('Data Entry'!C1740="","",'Data Entry'!C1740)</f>
        <v/>
      </c>
      <c r="D1735" s="114" t="str">
        <f>IF('Data Entry'!D1740="","",'Data Entry'!D1740)</f>
        <v/>
      </c>
      <c r="E1735" s="111" t="str">
        <f>IF('Data Entry'!E1740="","",UPPER('Data Entry'!E1740))</f>
        <v/>
      </c>
      <c r="F1735" s="111"/>
      <c r="G1735" s="111" t="str">
        <f>IF('Data Entry'!F1740="","",UPPER('Data Entry'!F1740))</f>
        <v/>
      </c>
      <c r="H1735" s="111"/>
      <c r="I1735" s="111"/>
      <c r="J1735" s="111"/>
      <c r="K1735" s="111" t="str">
        <f>IF('Data Entry'!G1740="","",'Data Entry'!G1740)</f>
        <v/>
      </c>
      <c r="L1735" s="111" t="str">
        <f>IF('Data Entry'!H1740="","",'Data Entry'!H1740)</f>
        <v/>
      </c>
      <c r="M1735" s="111"/>
      <c r="N1735" s="111"/>
      <c r="O1735" s="111"/>
      <c r="P1735" s="111"/>
      <c r="Q1735" s="111"/>
      <c r="R1735" s="111"/>
      <c r="S1735" s="111"/>
      <c r="T1735" s="111"/>
      <c r="U1735" s="111"/>
      <c r="V1735" s="111"/>
      <c r="W1735" s="111"/>
      <c r="X1735" s="111"/>
      <c r="Y1735" s="111"/>
      <c r="Z1735" s="111"/>
      <c r="AA1735" s="111"/>
      <c r="AB1735" s="111"/>
      <c r="AC1735" s="111"/>
      <c r="AD1735" s="111"/>
      <c r="AE1735" s="112"/>
      <c r="AF1735" s="68" t="str">
        <f>IF(AK1735="","",IF(AK1735&gt;0,COUNT($AG$2:AG1735),""))</f>
        <v/>
      </c>
      <c r="AG1735" s="113">
        <f t="shared" si="867"/>
        <v>8</v>
      </c>
      <c r="AH1735" s="113" t="str">
        <f t="shared" si="868"/>
        <v/>
      </c>
      <c r="AI1735" s="113" t="str">
        <f t="shared" si="869"/>
        <v/>
      </c>
      <c r="AJ1735" s="113" t="str">
        <f t="shared" si="870"/>
        <v/>
      </c>
      <c r="AK1735" s="113" t="str">
        <f t="shared" si="871"/>
        <v/>
      </c>
      <c r="AL1735" s="113">
        <f t="shared" si="872"/>
        <v>0</v>
      </c>
      <c r="AM1735" s="113" t="str">
        <f t="shared" si="873"/>
        <v/>
      </c>
      <c r="AN1735" s="113">
        <f t="shared" si="874"/>
        <v>0</v>
      </c>
      <c r="AO1735" s="113">
        <f t="shared" si="875"/>
        <v>0</v>
      </c>
      <c r="AP1735" s="113">
        <f t="shared" si="876"/>
        <v>0</v>
      </c>
      <c r="AQ1735" s="113" t="str">
        <f t="shared" si="877"/>
        <v/>
      </c>
      <c r="AR1735" s="113" t="str">
        <f t="shared" si="878"/>
        <v/>
      </c>
      <c r="AS1735" s="113">
        <f t="shared" si="879"/>
        <v>0</v>
      </c>
      <c r="AT1735" s="113">
        <f t="shared" si="880"/>
        <v>0</v>
      </c>
      <c r="AU1735" s="113">
        <f t="shared" si="881"/>
        <v>0</v>
      </c>
      <c r="AV1735" s="113">
        <f t="shared" si="882"/>
        <v>0</v>
      </c>
      <c r="AX1735" s="68" t="str">
        <f>IF(BC1735="","",IF(BC1735&gt;0,COUNT($AY$2:AY1735),""))</f>
        <v/>
      </c>
      <c r="AY1735" s="113" t="str">
        <f t="shared" si="883"/>
        <v/>
      </c>
      <c r="AZ1735" s="113" t="str">
        <f t="shared" si="884"/>
        <v/>
      </c>
      <c r="BA1735" s="113" t="str">
        <f t="shared" si="885"/>
        <v/>
      </c>
      <c r="BB1735" s="113" t="str">
        <f t="shared" si="886"/>
        <v/>
      </c>
      <c r="BC1735" s="113" t="str">
        <f t="shared" si="887"/>
        <v/>
      </c>
      <c r="BD1735" s="113" t="str">
        <f t="shared" si="888"/>
        <v/>
      </c>
      <c r="BE1735" s="113" t="str">
        <f t="shared" si="889"/>
        <v/>
      </c>
      <c r="BF1735" s="113" t="str">
        <f t="shared" si="890"/>
        <v/>
      </c>
      <c r="BG1735" s="113" t="str">
        <f t="shared" si="891"/>
        <v/>
      </c>
      <c r="BH1735" s="113" t="str">
        <f t="shared" si="892"/>
        <v/>
      </c>
      <c r="BI1735" s="113" t="str">
        <f t="shared" si="893"/>
        <v/>
      </c>
      <c r="BJ1735" s="113" t="str">
        <f t="shared" si="894"/>
        <v/>
      </c>
      <c r="BK1735" s="113" t="str">
        <f t="shared" si="895"/>
        <v/>
      </c>
      <c r="BL1735" s="113" t="str">
        <f t="shared" si="896"/>
        <v/>
      </c>
      <c r="BM1735" s="113" t="str">
        <f t="shared" si="897"/>
        <v/>
      </c>
      <c r="BN1735" s="113" t="str">
        <f t="shared" si="898"/>
        <v/>
      </c>
    </row>
    <row r="1736" spans="1:66">
      <c r="A1736" s="111">
        <f>IF('Data Entry'!$H$4="","",'Data Entry'!$H$4)</f>
        <v>8</v>
      </c>
      <c r="B1736" s="111" t="str">
        <f>IF('Data Entry'!B1741="","",'Data Entry'!B1741)</f>
        <v/>
      </c>
      <c r="C1736" s="111" t="str">
        <f>IF('Data Entry'!C1741="","",'Data Entry'!C1741)</f>
        <v/>
      </c>
      <c r="D1736" s="114" t="str">
        <f>IF('Data Entry'!D1741="","",'Data Entry'!D1741)</f>
        <v/>
      </c>
      <c r="E1736" s="111" t="str">
        <f>IF('Data Entry'!E1741="","",UPPER('Data Entry'!E1741))</f>
        <v/>
      </c>
      <c r="F1736" s="111"/>
      <c r="G1736" s="111" t="str">
        <f>IF('Data Entry'!F1741="","",UPPER('Data Entry'!F1741))</f>
        <v/>
      </c>
      <c r="H1736" s="111"/>
      <c r="I1736" s="111"/>
      <c r="J1736" s="111"/>
      <c r="K1736" s="111" t="str">
        <f>IF('Data Entry'!G1741="","",'Data Entry'!G1741)</f>
        <v/>
      </c>
      <c r="L1736" s="111" t="str">
        <f>IF('Data Entry'!H1741="","",'Data Entry'!H1741)</f>
        <v/>
      </c>
      <c r="M1736" s="111"/>
      <c r="N1736" s="111"/>
      <c r="O1736" s="111"/>
      <c r="P1736" s="111"/>
      <c r="Q1736" s="111"/>
      <c r="R1736" s="111"/>
      <c r="S1736" s="111"/>
      <c r="T1736" s="111"/>
      <c r="U1736" s="111"/>
      <c r="V1736" s="111"/>
      <c r="W1736" s="111"/>
      <c r="X1736" s="111"/>
      <c r="Y1736" s="111"/>
      <c r="Z1736" s="111"/>
      <c r="AA1736" s="111"/>
      <c r="AB1736" s="111"/>
      <c r="AC1736" s="111"/>
      <c r="AD1736" s="111"/>
      <c r="AE1736" s="112"/>
      <c r="AF1736" s="68" t="str">
        <f>IF(AK1736="","",IF(AK1736&gt;0,COUNT($AG$2:AG1736),""))</f>
        <v/>
      </c>
      <c r="AG1736" s="113">
        <f t="shared" si="867"/>
        <v>8</v>
      </c>
      <c r="AH1736" s="113" t="str">
        <f t="shared" si="868"/>
        <v/>
      </c>
      <c r="AI1736" s="113" t="str">
        <f t="shared" si="869"/>
        <v/>
      </c>
      <c r="AJ1736" s="113" t="str">
        <f t="shared" si="870"/>
        <v/>
      </c>
      <c r="AK1736" s="113" t="str">
        <f t="shared" si="871"/>
        <v/>
      </c>
      <c r="AL1736" s="113">
        <f t="shared" si="872"/>
        <v>0</v>
      </c>
      <c r="AM1736" s="113" t="str">
        <f t="shared" si="873"/>
        <v/>
      </c>
      <c r="AN1736" s="113">
        <f t="shared" si="874"/>
        <v>0</v>
      </c>
      <c r="AO1736" s="113">
        <f t="shared" si="875"/>
        <v>0</v>
      </c>
      <c r="AP1736" s="113">
        <f t="shared" si="876"/>
        <v>0</v>
      </c>
      <c r="AQ1736" s="113" t="str">
        <f t="shared" si="877"/>
        <v/>
      </c>
      <c r="AR1736" s="113" t="str">
        <f t="shared" si="878"/>
        <v/>
      </c>
      <c r="AS1736" s="113">
        <f t="shared" si="879"/>
        <v>0</v>
      </c>
      <c r="AT1736" s="113">
        <f t="shared" si="880"/>
        <v>0</v>
      </c>
      <c r="AU1736" s="113">
        <f t="shared" si="881"/>
        <v>0</v>
      </c>
      <c r="AV1736" s="113">
        <f t="shared" si="882"/>
        <v>0</v>
      </c>
      <c r="AX1736" s="68" t="str">
        <f>IF(BC1736="","",IF(BC1736&gt;0,COUNT($AY$2:AY1736),""))</f>
        <v/>
      </c>
      <c r="AY1736" s="113" t="str">
        <f t="shared" si="883"/>
        <v/>
      </c>
      <c r="AZ1736" s="113" t="str">
        <f t="shared" si="884"/>
        <v/>
      </c>
      <c r="BA1736" s="113" t="str">
        <f t="shared" si="885"/>
        <v/>
      </c>
      <c r="BB1736" s="113" t="str">
        <f t="shared" si="886"/>
        <v/>
      </c>
      <c r="BC1736" s="113" t="str">
        <f t="shared" si="887"/>
        <v/>
      </c>
      <c r="BD1736" s="113" t="str">
        <f t="shared" si="888"/>
        <v/>
      </c>
      <c r="BE1736" s="113" t="str">
        <f t="shared" si="889"/>
        <v/>
      </c>
      <c r="BF1736" s="113" t="str">
        <f t="shared" si="890"/>
        <v/>
      </c>
      <c r="BG1736" s="113" t="str">
        <f t="shared" si="891"/>
        <v/>
      </c>
      <c r="BH1736" s="113" t="str">
        <f t="shared" si="892"/>
        <v/>
      </c>
      <c r="BI1736" s="113" t="str">
        <f t="shared" si="893"/>
        <v/>
      </c>
      <c r="BJ1736" s="113" t="str">
        <f t="shared" si="894"/>
        <v/>
      </c>
      <c r="BK1736" s="113" t="str">
        <f t="shared" si="895"/>
        <v/>
      </c>
      <c r="BL1736" s="113" t="str">
        <f t="shared" si="896"/>
        <v/>
      </c>
      <c r="BM1736" s="113" t="str">
        <f t="shared" si="897"/>
        <v/>
      </c>
      <c r="BN1736" s="113" t="str">
        <f t="shared" si="898"/>
        <v/>
      </c>
    </row>
    <row r="1737" spans="1:66">
      <c r="A1737" s="111">
        <f>IF('Data Entry'!$H$4="","",'Data Entry'!$H$4)</f>
        <v>8</v>
      </c>
      <c r="B1737" s="111" t="str">
        <f>IF('Data Entry'!B1742="","",'Data Entry'!B1742)</f>
        <v/>
      </c>
      <c r="C1737" s="111" t="str">
        <f>IF('Data Entry'!C1742="","",'Data Entry'!C1742)</f>
        <v/>
      </c>
      <c r="D1737" s="114" t="str">
        <f>IF('Data Entry'!D1742="","",'Data Entry'!D1742)</f>
        <v/>
      </c>
      <c r="E1737" s="111" t="str">
        <f>IF('Data Entry'!E1742="","",UPPER('Data Entry'!E1742))</f>
        <v/>
      </c>
      <c r="F1737" s="111"/>
      <c r="G1737" s="111" t="str">
        <f>IF('Data Entry'!F1742="","",UPPER('Data Entry'!F1742))</f>
        <v/>
      </c>
      <c r="H1737" s="111"/>
      <c r="I1737" s="111"/>
      <c r="J1737" s="111"/>
      <c r="K1737" s="111" t="str">
        <f>IF('Data Entry'!G1742="","",'Data Entry'!G1742)</f>
        <v/>
      </c>
      <c r="L1737" s="111" t="str">
        <f>IF('Data Entry'!H1742="","",'Data Entry'!H1742)</f>
        <v/>
      </c>
      <c r="M1737" s="111"/>
      <c r="N1737" s="111"/>
      <c r="O1737" s="111"/>
      <c r="P1737" s="111"/>
      <c r="Q1737" s="111"/>
      <c r="R1737" s="111"/>
      <c r="S1737" s="111"/>
      <c r="T1737" s="111"/>
      <c r="U1737" s="111"/>
      <c r="V1737" s="111"/>
      <c r="W1737" s="111"/>
      <c r="X1737" s="111"/>
      <c r="Y1737" s="111"/>
      <c r="Z1737" s="111"/>
      <c r="AA1737" s="111"/>
      <c r="AB1737" s="111"/>
      <c r="AC1737" s="111"/>
      <c r="AD1737" s="111"/>
      <c r="AE1737" s="112"/>
      <c r="AF1737" s="68" t="str">
        <f>IF(AK1737="","",IF(AK1737&gt;0,COUNT($AG$2:AG1737),""))</f>
        <v/>
      </c>
      <c r="AG1737" s="113">
        <f t="shared" si="867"/>
        <v>8</v>
      </c>
      <c r="AH1737" s="113" t="str">
        <f t="shared" si="868"/>
        <v/>
      </c>
      <c r="AI1737" s="113" t="str">
        <f t="shared" si="869"/>
        <v/>
      </c>
      <c r="AJ1737" s="113" t="str">
        <f t="shared" si="870"/>
        <v/>
      </c>
      <c r="AK1737" s="113" t="str">
        <f t="shared" si="871"/>
        <v/>
      </c>
      <c r="AL1737" s="113">
        <f t="shared" si="872"/>
        <v>0</v>
      </c>
      <c r="AM1737" s="113" t="str">
        <f t="shared" si="873"/>
        <v/>
      </c>
      <c r="AN1737" s="113">
        <f t="shared" si="874"/>
        <v>0</v>
      </c>
      <c r="AO1737" s="113">
        <f t="shared" si="875"/>
        <v>0</v>
      </c>
      <c r="AP1737" s="113">
        <f t="shared" si="876"/>
        <v>0</v>
      </c>
      <c r="AQ1737" s="113" t="str">
        <f t="shared" si="877"/>
        <v/>
      </c>
      <c r="AR1737" s="113" t="str">
        <f t="shared" si="878"/>
        <v/>
      </c>
      <c r="AS1737" s="113">
        <f t="shared" si="879"/>
        <v>0</v>
      </c>
      <c r="AT1737" s="113">
        <f t="shared" si="880"/>
        <v>0</v>
      </c>
      <c r="AU1737" s="113">
        <f t="shared" si="881"/>
        <v>0</v>
      </c>
      <c r="AV1737" s="113">
        <f t="shared" si="882"/>
        <v>0</v>
      </c>
      <c r="AX1737" s="68" t="str">
        <f>IF(BC1737="","",IF(BC1737&gt;0,COUNT($AY$2:AY1737),""))</f>
        <v/>
      </c>
      <c r="AY1737" s="113" t="str">
        <f t="shared" si="883"/>
        <v/>
      </c>
      <c r="AZ1737" s="113" t="str">
        <f t="shared" si="884"/>
        <v/>
      </c>
      <c r="BA1737" s="113" t="str">
        <f t="shared" si="885"/>
        <v/>
      </c>
      <c r="BB1737" s="113" t="str">
        <f t="shared" si="886"/>
        <v/>
      </c>
      <c r="BC1737" s="113" t="str">
        <f t="shared" si="887"/>
        <v/>
      </c>
      <c r="BD1737" s="113" t="str">
        <f t="shared" si="888"/>
        <v/>
      </c>
      <c r="BE1737" s="113" t="str">
        <f t="shared" si="889"/>
        <v/>
      </c>
      <c r="BF1737" s="113" t="str">
        <f t="shared" si="890"/>
        <v/>
      </c>
      <c r="BG1737" s="113" t="str">
        <f t="shared" si="891"/>
        <v/>
      </c>
      <c r="BH1737" s="113" t="str">
        <f t="shared" si="892"/>
        <v/>
      </c>
      <c r="BI1737" s="113" t="str">
        <f t="shared" si="893"/>
        <v/>
      </c>
      <c r="BJ1737" s="113" t="str">
        <f t="shared" si="894"/>
        <v/>
      </c>
      <c r="BK1737" s="113" t="str">
        <f t="shared" si="895"/>
        <v/>
      </c>
      <c r="BL1737" s="113" t="str">
        <f t="shared" si="896"/>
        <v/>
      </c>
      <c r="BM1737" s="113" t="str">
        <f t="shared" si="897"/>
        <v/>
      </c>
      <c r="BN1737" s="113" t="str">
        <f t="shared" si="898"/>
        <v/>
      </c>
    </row>
    <row r="1738" spans="1:66">
      <c r="A1738" s="111">
        <f>IF('Data Entry'!$H$4="","",'Data Entry'!$H$4)</f>
        <v>8</v>
      </c>
      <c r="B1738" s="111" t="str">
        <f>IF('Data Entry'!B1743="","",'Data Entry'!B1743)</f>
        <v/>
      </c>
      <c r="C1738" s="111" t="str">
        <f>IF('Data Entry'!C1743="","",'Data Entry'!C1743)</f>
        <v/>
      </c>
      <c r="D1738" s="114" t="str">
        <f>IF('Data Entry'!D1743="","",'Data Entry'!D1743)</f>
        <v/>
      </c>
      <c r="E1738" s="111" t="str">
        <f>IF('Data Entry'!E1743="","",UPPER('Data Entry'!E1743))</f>
        <v/>
      </c>
      <c r="F1738" s="111"/>
      <c r="G1738" s="111" t="str">
        <f>IF('Data Entry'!F1743="","",UPPER('Data Entry'!F1743))</f>
        <v/>
      </c>
      <c r="H1738" s="111"/>
      <c r="I1738" s="111"/>
      <c r="J1738" s="111"/>
      <c r="K1738" s="111" t="str">
        <f>IF('Data Entry'!G1743="","",'Data Entry'!G1743)</f>
        <v/>
      </c>
      <c r="L1738" s="111" t="str">
        <f>IF('Data Entry'!H1743="","",'Data Entry'!H1743)</f>
        <v/>
      </c>
      <c r="M1738" s="111"/>
      <c r="N1738" s="111"/>
      <c r="O1738" s="111"/>
      <c r="P1738" s="111"/>
      <c r="Q1738" s="111"/>
      <c r="R1738" s="111"/>
      <c r="S1738" s="111"/>
      <c r="T1738" s="111"/>
      <c r="U1738" s="111"/>
      <c r="V1738" s="111"/>
      <c r="W1738" s="111"/>
      <c r="X1738" s="111"/>
      <c r="Y1738" s="111"/>
      <c r="Z1738" s="111"/>
      <c r="AA1738" s="111"/>
      <c r="AB1738" s="111"/>
      <c r="AC1738" s="111"/>
      <c r="AD1738" s="111"/>
      <c r="AE1738" s="112"/>
      <c r="AF1738" s="68" t="str">
        <f>IF(AK1738="","",IF(AK1738&gt;0,COUNT($AG$2:AG1738),""))</f>
        <v/>
      </c>
      <c r="AG1738" s="113">
        <f t="shared" si="867"/>
        <v>8</v>
      </c>
      <c r="AH1738" s="113" t="str">
        <f t="shared" si="868"/>
        <v/>
      </c>
      <c r="AI1738" s="113" t="str">
        <f t="shared" si="869"/>
        <v/>
      </c>
      <c r="AJ1738" s="113" t="str">
        <f t="shared" si="870"/>
        <v/>
      </c>
      <c r="AK1738" s="113" t="str">
        <f t="shared" si="871"/>
        <v/>
      </c>
      <c r="AL1738" s="113">
        <f t="shared" si="872"/>
        <v>0</v>
      </c>
      <c r="AM1738" s="113" t="str">
        <f t="shared" si="873"/>
        <v/>
      </c>
      <c r="AN1738" s="113">
        <f t="shared" si="874"/>
        <v>0</v>
      </c>
      <c r="AO1738" s="113">
        <f t="shared" si="875"/>
        <v>0</v>
      </c>
      <c r="AP1738" s="113">
        <f t="shared" si="876"/>
        <v>0</v>
      </c>
      <c r="AQ1738" s="113" t="str">
        <f t="shared" si="877"/>
        <v/>
      </c>
      <c r="AR1738" s="113" t="str">
        <f t="shared" si="878"/>
        <v/>
      </c>
      <c r="AS1738" s="113">
        <f t="shared" si="879"/>
        <v>0</v>
      </c>
      <c r="AT1738" s="113">
        <f t="shared" si="880"/>
        <v>0</v>
      </c>
      <c r="AU1738" s="113">
        <f t="shared" si="881"/>
        <v>0</v>
      </c>
      <c r="AV1738" s="113">
        <f t="shared" si="882"/>
        <v>0</v>
      </c>
      <c r="AX1738" s="68" t="str">
        <f>IF(BC1738="","",IF(BC1738&gt;0,COUNT($AY$2:AY1738),""))</f>
        <v/>
      </c>
      <c r="AY1738" s="113" t="str">
        <f t="shared" si="883"/>
        <v/>
      </c>
      <c r="AZ1738" s="113" t="str">
        <f t="shared" si="884"/>
        <v/>
      </c>
      <c r="BA1738" s="113" t="str">
        <f t="shared" si="885"/>
        <v/>
      </c>
      <c r="BB1738" s="113" t="str">
        <f t="shared" si="886"/>
        <v/>
      </c>
      <c r="BC1738" s="113" t="str">
        <f t="shared" si="887"/>
        <v/>
      </c>
      <c r="BD1738" s="113" t="str">
        <f t="shared" si="888"/>
        <v/>
      </c>
      <c r="BE1738" s="113" t="str">
        <f t="shared" si="889"/>
        <v/>
      </c>
      <c r="BF1738" s="113" t="str">
        <f t="shared" si="890"/>
        <v/>
      </c>
      <c r="BG1738" s="113" t="str">
        <f t="shared" si="891"/>
        <v/>
      </c>
      <c r="BH1738" s="113" t="str">
        <f t="shared" si="892"/>
        <v/>
      </c>
      <c r="BI1738" s="113" t="str">
        <f t="shared" si="893"/>
        <v/>
      </c>
      <c r="BJ1738" s="113" t="str">
        <f t="shared" si="894"/>
        <v/>
      </c>
      <c r="BK1738" s="113" t="str">
        <f t="shared" si="895"/>
        <v/>
      </c>
      <c r="BL1738" s="113" t="str">
        <f t="shared" si="896"/>
        <v/>
      </c>
      <c r="BM1738" s="113" t="str">
        <f t="shared" si="897"/>
        <v/>
      </c>
      <c r="BN1738" s="113" t="str">
        <f t="shared" si="898"/>
        <v/>
      </c>
    </row>
    <row r="1739" spans="1:66">
      <c r="A1739" s="111">
        <f>IF('Data Entry'!$H$4="","",'Data Entry'!$H$4)</f>
        <v>8</v>
      </c>
      <c r="B1739" s="111" t="str">
        <f>IF('Data Entry'!B1744="","",'Data Entry'!B1744)</f>
        <v/>
      </c>
      <c r="C1739" s="111" t="str">
        <f>IF('Data Entry'!C1744="","",'Data Entry'!C1744)</f>
        <v/>
      </c>
      <c r="D1739" s="114" t="str">
        <f>IF('Data Entry'!D1744="","",'Data Entry'!D1744)</f>
        <v/>
      </c>
      <c r="E1739" s="111" t="str">
        <f>IF('Data Entry'!E1744="","",UPPER('Data Entry'!E1744))</f>
        <v/>
      </c>
      <c r="F1739" s="111"/>
      <c r="G1739" s="111" t="str">
        <f>IF('Data Entry'!F1744="","",UPPER('Data Entry'!F1744))</f>
        <v/>
      </c>
      <c r="H1739" s="111"/>
      <c r="I1739" s="111"/>
      <c r="J1739" s="111"/>
      <c r="K1739" s="111" t="str">
        <f>IF('Data Entry'!G1744="","",'Data Entry'!G1744)</f>
        <v/>
      </c>
      <c r="L1739" s="111" t="str">
        <f>IF('Data Entry'!H1744="","",'Data Entry'!H1744)</f>
        <v/>
      </c>
      <c r="M1739" s="111"/>
      <c r="N1739" s="111"/>
      <c r="O1739" s="111"/>
      <c r="P1739" s="111"/>
      <c r="Q1739" s="111"/>
      <c r="R1739" s="111"/>
      <c r="S1739" s="111"/>
      <c r="T1739" s="111"/>
      <c r="U1739" s="111"/>
      <c r="V1739" s="111"/>
      <c r="W1739" s="111"/>
      <c r="X1739" s="111"/>
      <c r="Y1739" s="111"/>
      <c r="Z1739" s="111"/>
      <c r="AA1739" s="111"/>
      <c r="AB1739" s="111"/>
      <c r="AC1739" s="111"/>
      <c r="AD1739" s="111"/>
      <c r="AE1739" s="112"/>
      <c r="AF1739" s="68" t="str">
        <f>IF(AK1739="","",IF(AK1739&gt;0,COUNT($AG$2:AG1739),""))</f>
        <v/>
      </c>
      <c r="AG1739" s="113">
        <f t="shared" si="867"/>
        <v>8</v>
      </c>
      <c r="AH1739" s="113" t="str">
        <f t="shared" si="868"/>
        <v/>
      </c>
      <c r="AI1739" s="113" t="str">
        <f t="shared" si="869"/>
        <v/>
      </c>
      <c r="AJ1739" s="113" t="str">
        <f t="shared" si="870"/>
        <v/>
      </c>
      <c r="AK1739" s="113" t="str">
        <f t="shared" si="871"/>
        <v/>
      </c>
      <c r="AL1739" s="113">
        <f t="shared" si="872"/>
        <v>0</v>
      </c>
      <c r="AM1739" s="113" t="str">
        <f t="shared" si="873"/>
        <v/>
      </c>
      <c r="AN1739" s="113">
        <f t="shared" si="874"/>
        <v>0</v>
      </c>
      <c r="AO1739" s="113">
        <f t="shared" si="875"/>
        <v>0</v>
      </c>
      <c r="AP1739" s="113">
        <f t="shared" si="876"/>
        <v>0</v>
      </c>
      <c r="AQ1739" s="113" t="str">
        <f t="shared" si="877"/>
        <v/>
      </c>
      <c r="AR1739" s="113" t="str">
        <f t="shared" si="878"/>
        <v/>
      </c>
      <c r="AS1739" s="113">
        <f t="shared" si="879"/>
        <v>0</v>
      </c>
      <c r="AT1739" s="113">
        <f t="shared" si="880"/>
        <v>0</v>
      </c>
      <c r="AU1739" s="113">
        <f t="shared" si="881"/>
        <v>0</v>
      </c>
      <c r="AV1739" s="113">
        <f t="shared" si="882"/>
        <v>0</v>
      </c>
      <c r="AX1739" s="68" t="str">
        <f>IF(BC1739="","",IF(BC1739&gt;0,COUNT($AY$2:AY1739),""))</f>
        <v/>
      </c>
      <c r="AY1739" s="113" t="str">
        <f t="shared" si="883"/>
        <v/>
      </c>
      <c r="AZ1739" s="113" t="str">
        <f t="shared" si="884"/>
        <v/>
      </c>
      <c r="BA1739" s="113" t="str">
        <f t="shared" si="885"/>
        <v/>
      </c>
      <c r="BB1739" s="113" t="str">
        <f t="shared" si="886"/>
        <v/>
      </c>
      <c r="BC1739" s="113" t="str">
        <f t="shared" si="887"/>
        <v/>
      </c>
      <c r="BD1739" s="113" t="str">
        <f t="shared" si="888"/>
        <v/>
      </c>
      <c r="BE1739" s="113" t="str">
        <f t="shared" si="889"/>
        <v/>
      </c>
      <c r="BF1739" s="113" t="str">
        <f t="shared" si="890"/>
        <v/>
      </c>
      <c r="BG1739" s="113" t="str">
        <f t="shared" si="891"/>
        <v/>
      </c>
      <c r="BH1739" s="113" t="str">
        <f t="shared" si="892"/>
        <v/>
      </c>
      <c r="BI1739" s="113" t="str">
        <f t="shared" si="893"/>
        <v/>
      </c>
      <c r="BJ1739" s="113" t="str">
        <f t="shared" si="894"/>
        <v/>
      </c>
      <c r="BK1739" s="113" t="str">
        <f t="shared" si="895"/>
        <v/>
      </c>
      <c r="BL1739" s="113" t="str">
        <f t="shared" si="896"/>
        <v/>
      </c>
      <c r="BM1739" s="113" t="str">
        <f t="shared" si="897"/>
        <v/>
      </c>
      <c r="BN1739" s="113" t="str">
        <f t="shared" si="898"/>
        <v/>
      </c>
    </row>
    <row r="1740" spans="1:66">
      <c r="A1740" s="111">
        <f>IF('Data Entry'!$H$4="","",'Data Entry'!$H$4)</f>
        <v>8</v>
      </c>
      <c r="B1740" s="111" t="str">
        <f>IF('Data Entry'!B1745="","",'Data Entry'!B1745)</f>
        <v/>
      </c>
      <c r="C1740" s="111" t="str">
        <f>IF('Data Entry'!C1745="","",'Data Entry'!C1745)</f>
        <v/>
      </c>
      <c r="D1740" s="114" t="str">
        <f>IF('Data Entry'!D1745="","",'Data Entry'!D1745)</f>
        <v/>
      </c>
      <c r="E1740" s="111" t="str">
        <f>IF('Data Entry'!E1745="","",UPPER('Data Entry'!E1745))</f>
        <v/>
      </c>
      <c r="F1740" s="111"/>
      <c r="G1740" s="111" t="str">
        <f>IF('Data Entry'!F1745="","",UPPER('Data Entry'!F1745))</f>
        <v/>
      </c>
      <c r="H1740" s="111"/>
      <c r="I1740" s="111"/>
      <c r="J1740" s="111"/>
      <c r="K1740" s="111" t="str">
        <f>IF('Data Entry'!G1745="","",'Data Entry'!G1745)</f>
        <v/>
      </c>
      <c r="L1740" s="111" t="str">
        <f>IF('Data Entry'!H1745="","",'Data Entry'!H1745)</f>
        <v/>
      </c>
      <c r="M1740" s="111"/>
      <c r="N1740" s="111"/>
      <c r="O1740" s="111"/>
      <c r="P1740" s="111"/>
      <c r="Q1740" s="111"/>
      <c r="R1740" s="111"/>
      <c r="S1740" s="111"/>
      <c r="T1740" s="111"/>
      <c r="U1740" s="111"/>
      <c r="V1740" s="111"/>
      <c r="W1740" s="111"/>
      <c r="X1740" s="111"/>
      <c r="Y1740" s="111"/>
      <c r="Z1740" s="111"/>
      <c r="AA1740" s="111"/>
      <c r="AB1740" s="111"/>
      <c r="AC1740" s="111"/>
      <c r="AD1740" s="111"/>
      <c r="AE1740" s="112"/>
      <c r="AF1740" s="68" t="str">
        <f>IF(AK1740="","",IF(AK1740&gt;0,COUNT($AG$2:AG1740),""))</f>
        <v/>
      </c>
      <c r="AG1740" s="113">
        <f t="shared" si="867"/>
        <v>8</v>
      </c>
      <c r="AH1740" s="113" t="str">
        <f t="shared" si="868"/>
        <v/>
      </c>
      <c r="AI1740" s="113" t="str">
        <f t="shared" si="869"/>
        <v/>
      </c>
      <c r="AJ1740" s="113" t="str">
        <f t="shared" si="870"/>
        <v/>
      </c>
      <c r="AK1740" s="113" t="str">
        <f t="shared" si="871"/>
        <v/>
      </c>
      <c r="AL1740" s="113">
        <f t="shared" si="872"/>
        <v>0</v>
      </c>
      <c r="AM1740" s="113" t="str">
        <f t="shared" si="873"/>
        <v/>
      </c>
      <c r="AN1740" s="113">
        <f t="shared" si="874"/>
        <v>0</v>
      </c>
      <c r="AO1740" s="113">
        <f t="shared" si="875"/>
        <v>0</v>
      </c>
      <c r="AP1740" s="113">
        <f t="shared" si="876"/>
        <v>0</v>
      </c>
      <c r="AQ1740" s="113" t="str">
        <f t="shared" si="877"/>
        <v/>
      </c>
      <c r="AR1740" s="113" t="str">
        <f t="shared" si="878"/>
        <v/>
      </c>
      <c r="AS1740" s="113">
        <f t="shared" si="879"/>
        <v>0</v>
      </c>
      <c r="AT1740" s="113">
        <f t="shared" si="880"/>
        <v>0</v>
      </c>
      <c r="AU1740" s="113">
        <f t="shared" si="881"/>
        <v>0</v>
      </c>
      <c r="AV1740" s="113">
        <f t="shared" si="882"/>
        <v>0</v>
      </c>
      <c r="AX1740" s="68" t="str">
        <f>IF(BC1740="","",IF(BC1740&gt;0,COUNT($AY$2:AY1740),""))</f>
        <v/>
      </c>
      <c r="AY1740" s="113" t="str">
        <f t="shared" si="883"/>
        <v/>
      </c>
      <c r="AZ1740" s="113" t="str">
        <f t="shared" si="884"/>
        <v/>
      </c>
      <c r="BA1740" s="113" t="str">
        <f t="shared" si="885"/>
        <v/>
      </c>
      <c r="BB1740" s="113" t="str">
        <f t="shared" si="886"/>
        <v/>
      </c>
      <c r="BC1740" s="113" t="str">
        <f t="shared" si="887"/>
        <v/>
      </c>
      <c r="BD1740" s="113" t="str">
        <f t="shared" si="888"/>
        <v/>
      </c>
      <c r="BE1740" s="113" t="str">
        <f t="shared" si="889"/>
        <v/>
      </c>
      <c r="BF1740" s="113" t="str">
        <f t="shared" si="890"/>
        <v/>
      </c>
      <c r="BG1740" s="113" t="str">
        <f t="shared" si="891"/>
        <v/>
      </c>
      <c r="BH1740" s="113" t="str">
        <f t="shared" si="892"/>
        <v/>
      </c>
      <c r="BI1740" s="113" t="str">
        <f t="shared" si="893"/>
        <v/>
      </c>
      <c r="BJ1740" s="113" t="str">
        <f t="shared" si="894"/>
        <v/>
      </c>
      <c r="BK1740" s="113" t="str">
        <f t="shared" si="895"/>
        <v/>
      </c>
      <c r="BL1740" s="113" t="str">
        <f t="shared" si="896"/>
        <v/>
      </c>
      <c r="BM1740" s="113" t="str">
        <f t="shared" si="897"/>
        <v/>
      </c>
      <c r="BN1740" s="113" t="str">
        <f t="shared" si="898"/>
        <v/>
      </c>
    </row>
    <row r="1741" spans="1:66">
      <c r="A1741" s="111">
        <f>IF('Data Entry'!$H$4="","",'Data Entry'!$H$4)</f>
        <v>8</v>
      </c>
      <c r="B1741" s="111" t="str">
        <f>IF('Data Entry'!B1746="","",'Data Entry'!B1746)</f>
        <v/>
      </c>
      <c r="C1741" s="111" t="str">
        <f>IF('Data Entry'!C1746="","",'Data Entry'!C1746)</f>
        <v/>
      </c>
      <c r="D1741" s="114" t="str">
        <f>IF('Data Entry'!D1746="","",'Data Entry'!D1746)</f>
        <v/>
      </c>
      <c r="E1741" s="111" t="str">
        <f>IF('Data Entry'!E1746="","",UPPER('Data Entry'!E1746))</f>
        <v/>
      </c>
      <c r="F1741" s="111"/>
      <c r="G1741" s="111" t="str">
        <f>IF('Data Entry'!F1746="","",UPPER('Data Entry'!F1746))</f>
        <v/>
      </c>
      <c r="H1741" s="111"/>
      <c r="I1741" s="111"/>
      <c r="J1741" s="111"/>
      <c r="K1741" s="111" t="str">
        <f>IF('Data Entry'!G1746="","",'Data Entry'!G1746)</f>
        <v/>
      </c>
      <c r="L1741" s="111" t="str">
        <f>IF('Data Entry'!H1746="","",'Data Entry'!H1746)</f>
        <v/>
      </c>
      <c r="M1741" s="111"/>
      <c r="N1741" s="111"/>
      <c r="O1741" s="111"/>
      <c r="P1741" s="111"/>
      <c r="Q1741" s="111"/>
      <c r="R1741" s="111"/>
      <c r="S1741" s="111"/>
      <c r="T1741" s="111"/>
      <c r="U1741" s="111"/>
      <c r="V1741" s="111"/>
      <c r="W1741" s="111"/>
      <c r="X1741" s="111"/>
      <c r="Y1741" s="111"/>
      <c r="Z1741" s="111"/>
      <c r="AA1741" s="111"/>
      <c r="AB1741" s="111"/>
      <c r="AC1741" s="111"/>
      <c r="AD1741" s="111"/>
      <c r="AE1741" s="112"/>
      <c r="AF1741" s="68" t="str">
        <f>IF(AK1741="","",IF(AK1741&gt;0,COUNT($AG$2:AG1741),""))</f>
        <v/>
      </c>
      <c r="AG1741" s="113">
        <f t="shared" si="867"/>
        <v>8</v>
      </c>
      <c r="AH1741" s="113" t="str">
        <f t="shared" si="868"/>
        <v/>
      </c>
      <c r="AI1741" s="113" t="str">
        <f t="shared" si="869"/>
        <v/>
      </c>
      <c r="AJ1741" s="113" t="str">
        <f t="shared" si="870"/>
        <v/>
      </c>
      <c r="AK1741" s="113" t="str">
        <f t="shared" si="871"/>
        <v/>
      </c>
      <c r="AL1741" s="113">
        <f t="shared" si="872"/>
        <v>0</v>
      </c>
      <c r="AM1741" s="113" t="str">
        <f t="shared" si="873"/>
        <v/>
      </c>
      <c r="AN1741" s="113">
        <f t="shared" si="874"/>
        <v>0</v>
      </c>
      <c r="AO1741" s="113">
        <f t="shared" si="875"/>
        <v>0</v>
      </c>
      <c r="AP1741" s="113">
        <f t="shared" si="876"/>
        <v>0</v>
      </c>
      <c r="AQ1741" s="113" t="str">
        <f t="shared" si="877"/>
        <v/>
      </c>
      <c r="AR1741" s="113" t="str">
        <f t="shared" si="878"/>
        <v/>
      </c>
      <c r="AS1741" s="113">
        <f t="shared" si="879"/>
        <v>0</v>
      </c>
      <c r="AT1741" s="113">
        <f t="shared" si="880"/>
        <v>0</v>
      </c>
      <c r="AU1741" s="113">
        <f t="shared" si="881"/>
        <v>0</v>
      </c>
      <c r="AV1741" s="113">
        <f t="shared" si="882"/>
        <v>0</v>
      </c>
      <c r="AX1741" s="68" t="str">
        <f>IF(BC1741="","",IF(BC1741&gt;0,COUNT($AY$2:AY1741),""))</f>
        <v/>
      </c>
      <c r="AY1741" s="113" t="str">
        <f t="shared" si="883"/>
        <v/>
      </c>
      <c r="AZ1741" s="113" t="str">
        <f t="shared" si="884"/>
        <v/>
      </c>
      <c r="BA1741" s="113" t="str">
        <f t="shared" si="885"/>
        <v/>
      </c>
      <c r="BB1741" s="113" t="str">
        <f t="shared" si="886"/>
        <v/>
      </c>
      <c r="BC1741" s="113" t="str">
        <f t="shared" si="887"/>
        <v/>
      </c>
      <c r="BD1741" s="113" t="str">
        <f t="shared" si="888"/>
        <v/>
      </c>
      <c r="BE1741" s="113" t="str">
        <f t="shared" si="889"/>
        <v/>
      </c>
      <c r="BF1741" s="113" t="str">
        <f t="shared" si="890"/>
        <v/>
      </c>
      <c r="BG1741" s="113" t="str">
        <f t="shared" si="891"/>
        <v/>
      </c>
      <c r="BH1741" s="113" t="str">
        <f t="shared" si="892"/>
        <v/>
      </c>
      <c r="BI1741" s="113" t="str">
        <f t="shared" si="893"/>
        <v/>
      </c>
      <c r="BJ1741" s="113" t="str">
        <f t="shared" si="894"/>
        <v/>
      </c>
      <c r="BK1741" s="113" t="str">
        <f t="shared" si="895"/>
        <v/>
      </c>
      <c r="BL1741" s="113" t="str">
        <f t="shared" si="896"/>
        <v/>
      </c>
      <c r="BM1741" s="113" t="str">
        <f t="shared" si="897"/>
        <v/>
      </c>
      <c r="BN1741" s="113" t="str">
        <f t="shared" si="898"/>
        <v/>
      </c>
    </row>
    <row r="1742" spans="1:66">
      <c r="A1742" s="111">
        <f>IF('Data Entry'!$H$4="","",'Data Entry'!$H$4)</f>
        <v>8</v>
      </c>
      <c r="B1742" s="111" t="str">
        <f>IF('Data Entry'!B1747="","",'Data Entry'!B1747)</f>
        <v/>
      </c>
      <c r="C1742" s="111" t="str">
        <f>IF('Data Entry'!C1747="","",'Data Entry'!C1747)</f>
        <v/>
      </c>
      <c r="D1742" s="114" t="str">
        <f>IF('Data Entry'!D1747="","",'Data Entry'!D1747)</f>
        <v/>
      </c>
      <c r="E1742" s="111" t="str">
        <f>IF('Data Entry'!E1747="","",UPPER('Data Entry'!E1747))</f>
        <v/>
      </c>
      <c r="F1742" s="111"/>
      <c r="G1742" s="111" t="str">
        <f>IF('Data Entry'!F1747="","",UPPER('Data Entry'!F1747))</f>
        <v/>
      </c>
      <c r="H1742" s="111"/>
      <c r="I1742" s="111"/>
      <c r="J1742" s="111"/>
      <c r="K1742" s="111" t="str">
        <f>IF('Data Entry'!G1747="","",'Data Entry'!G1747)</f>
        <v/>
      </c>
      <c r="L1742" s="111" t="str">
        <f>IF('Data Entry'!H1747="","",'Data Entry'!H1747)</f>
        <v/>
      </c>
      <c r="M1742" s="111"/>
      <c r="N1742" s="111"/>
      <c r="O1742" s="111"/>
      <c r="P1742" s="111"/>
      <c r="Q1742" s="111"/>
      <c r="R1742" s="111"/>
      <c r="S1742" s="111"/>
      <c r="T1742" s="111"/>
      <c r="U1742" s="111"/>
      <c r="V1742" s="111"/>
      <c r="W1742" s="111"/>
      <c r="X1742" s="111"/>
      <c r="Y1742" s="111"/>
      <c r="Z1742" s="111"/>
      <c r="AA1742" s="111"/>
      <c r="AB1742" s="111"/>
      <c r="AC1742" s="111"/>
      <c r="AD1742" s="111"/>
      <c r="AE1742" s="112"/>
      <c r="AF1742" s="68" t="str">
        <f>IF(AK1742="","",IF(AK1742&gt;0,COUNT($AG$2:AG1742),""))</f>
        <v/>
      </c>
      <c r="AG1742" s="113">
        <f t="shared" si="867"/>
        <v>8</v>
      </c>
      <c r="AH1742" s="113" t="str">
        <f t="shared" si="868"/>
        <v/>
      </c>
      <c r="AI1742" s="113" t="str">
        <f t="shared" si="869"/>
        <v/>
      </c>
      <c r="AJ1742" s="113" t="str">
        <f t="shared" si="870"/>
        <v/>
      </c>
      <c r="AK1742" s="113" t="str">
        <f t="shared" si="871"/>
        <v/>
      </c>
      <c r="AL1742" s="113">
        <f t="shared" si="872"/>
        <v>0</v>
      </c>
      <c r="AM1742" s="113" t="str">
        <f t="shared" si="873"/>
        <v/>
      </c>
      <c r="AN1742" s="113">
        <f t="shared" si="874"/>
        <v>0</v>
      </c>
      <c r="AO1742" s="113">
        <f t="shared" si="875"/>
        <v>0</v>
      </c>
      <c r="AP1742" s="113">
        <f t="shared" si="876"/>
        <v>0</v>
      </c>
      <c r="AQ1742" s="113" t="str">
        <f t="shared" si="877"/>
        <v/>
      </c>
      <c r="AR1742" s="113" t="str">
        <f t="shared" si="878"/>
        <v/>
      </c>
      <c r="AS1742" s="113">
        <f t="shared" si="879"/>
        <v>0</v>
      </c>
      <c r="AT1742" s="113">
        <f t="shared" si="880"/>
        <v>0</v>
      </c>
      <c r="AU1742" s="113">
        <f t="shared" si="881"/>
        <v>0</v>
      </c>
      <c r="AV1742" s="113">
        <f t="shared" si="882"/>
        <v>0</v>
      </c>
      <c r="AX1742" s="68" t="str">
        <f>IF(BC1742="","",IF(BC1742&gt;0,COUNT($AY$2:AY1742),""))</f>
        <v/>
      </c>
      <c r="AY1742" s="113" t="str">
        <f t="shared" si="883"/>
        <v/>
      </c>
      <c r="AZ1742" s="113" t="str">
        <f t="shared" si="884"/>
        <v/>
      </c>
      <c r="BA1742" s="113" t="str">
        <f t="shared" si="885"/>
        <v/>
      </c>
      <c r="BB1742" s="113" t="str">
        <f t="shared" si="886"/>
        <v/>
      </c>
      <c r="BC1742" s="113" t="str">
        <f t="shared" si="887"/>
        <v/>
      </c>
      <c r="BD1742" s="113" t="str">
        <f t="shared" si="888"/>
        <v/>
      </c>
      <c r="BE1742" s="113" t="str">
        <f t="shared" si="889"/>
        <v/>
      </c>
      <c r="BF1742" s="113" t="str">
        <f t="shared" si="890"/>
        <v/>
      </c>
      <c r="BG1742" s="113" t="str">
        <f t="shared" si="891"/>
        <v/>
      </c>
      <c r="BH1742" s="113" t="str">
        <f t="shared" si="892"/>
        <v/>
      </c>
      <c r="BI1742" s="113" t="str">
        <f t="shared" si="893"/>
        <v/>
      </c>
      <c r="BJ1742" s="113" t="str">
        <f t="shared" si="894"/>
        <v/>
      </c>
      <c r="BK1742" s="113" t="str">
        <f t="shared" si="895"/>
        <v/>
      </c>
      <c r="BL1742" s="113" t="str">
        <f t="shared" si="896"/>
        <v/>
      </c>
      <c r="BM1742" s="113" t="str">
        <f t="shared" si="897"/>
        <v/>
      </c>
      <c r="BN1742" s="113" t="str">
        <f t="shared" si="898"/>
        <v/>
      </c>
    </row>
    <row r="1743" spans="1:66">
      <c r="A1743" s="111">
        <f>IF('Data Entry'!$H$4="","",'Data Entry'!$H$4)</f>
        <v>8</v>
      </c>
      <c r="B1743" s="111" t="str">
        <f>IF('Data Entry'!B1748="","",'Data Entry'!B1748)</f>
        <v/>
      </c>
      <c r="C1743" s="111" t="str">
        <f>IF('Data Entry'!C1748="","",'Data Entry'!C1748)</f>
        <v/>
      </c>
      <c r="D1743" s="114" t="str">
        <f>IF('Data Entry'!D1748="","",'Data Entry'!D1748)</f>
        <v/>
      </c>
      <c r="E1743" s="111" t="str">
        <f>IF('Data Entry'!E1748="","",UPPER('Data Entry'!E1748))</f>
        <v/>
      </c>
      <c r="F1743" s="111"/>
      <c r="G1743" s="111" t="str">
        <f>IF('Data Entry'!F1748="","",UPPER('Data Entry'!F1748))</f>
        <v/>
      </c>
      <c r="H1743" s="111"/>
      <c r="I1743" s="111"/>
      <c r="J1743" s="111"/>
      <c r="K1743" s="111" t="str">
        <f>IF('Data Entry'!G1748="","",'Data Entry'!G1748)</f>
        <v/>
      </c>
      <c r="L1743" s="111" t="str">
        <f>IF('Data Entry'!H1748="","",'Data Entry'!H1748)</f>
        <v/>
      </c>
      <c r="M1743" s="111"/>
      <c r="N1743" s="111"/>
      <c r="O1743" s="111"/>
      <c r="P1743" s="111"/>
      <c r="Q1743" s="111"/>
      <c r="R1743" s="111"/>
      <c r="S1743" s="111"/>
      <c r="T1743" s="111"/>
      <c r="U1743" s="111"/>
      <c r="V1743" s="111"/>
      <c r="W1743" s="111"/>
      <c r="X1743" s="111"/>
      <c r="Y1743" s="111"/>
      <c r="Z1743" s="111"/>
      <c r="AA1743" s="111"/>
      <c r="AB1743" s="111"/>
      <c r="AC1743" s="111"/>
      <c r="AD1743" s="111"/>
      <c r="AE1743" s="112"/>
      <c r="AF1743" s="68" t="str">
        <f>IF(AK1743="","",IF(AK1743&gt;0,COUNT($AG$2:AG1743),""))</f>
        <v/>
      </c>
      <c r="AG1743" s="113">
        <f t="shared" si="867"/>
        <v>8</v>
      </c>
      <c r="AH1743" s="113" t="str">
        <f t="shared" si="868"/>
        <v/>
      </c>
      <c r="AI1743" s="113" t="str">
        <f t="shared" si="869"/>
        <v/>
      </c>
      <c r="AJ1743" s="113" t="str">
        <f t="shared" si="870"/>
        <v/>
      </c>
      <c r="AK1743" s="113" t="str">
        <f t="shared" si="871"/>
        <v/>
      </c>
      <c r="AL1743" s="113">
        <f t="shared" si="872"/>
        <v>0</v>
      </c>
      <c r="AM1743" s="113" t="str">
        <f t="shared" si="873"/>
        <v/>
      </c>
      <c r="AN1743" s="113">
        <f t="shared" si="874"/>
        <v>0</v>
      </c>
      <c r="AO1743" s="113">
        <f t="shared" si="875"/>
        <v>0</v>
      </c>
      <c r="AP1743" s="113">
        <f t="shared" si="876"/>
        <v>0</v>
      </c>
      <c r="AQ1743" s="113" t="str">
        <f t="shared" si="877"/>
        <v/>
      </c>
      <c r="AR1743" s="113" t="str">
        <f t="shared" si="878"/>
        <v/>
      </c>
      <c r="AS1743" s="113">
        <f t="shared" si="879"/>
        <v>0</v>
      </c>
      <c r="AT1743" s="113">
        <f t="shared" si="880"/>
        <v>0</v>
      </c>
      <c r="AU1743" s="113">
        <f t="shared" si="881"/>
        <v>0</v>
      </c>
      <c r="AV1743" s="113">
        <f t="shared" si="882"/>
        <v>0</v>
      </c>
      <c r="AX1743" s="68" t="str">
        <f>IF(BC1743="","",IF(BC1743&gt;0,COUNT($AY$2:AY1743),""))</f>
        <v/>
      </c>
      <c r="AY1743" s="113" t="str">
        <f t="shared" si="883"/>
        <v/>
      </c>
      <c r="AZ1743" s="113" t="str">
        <f t="shared" si="884"/>
        <v/>
      </c>
      <c r="BA1743" s="113" t="str">
        <f t="shared" si="885"/>
        <v/>
      </c>
      <c r="BB1743" s="113" t="str">
        <f t="shared" si="886"/>
        <v/>
      </c>
      <c r="BC1743" s="113" t="str">
        <f t="shared" si="887"/>
        <v/>
      </c>
      <c r="BD1743" s="113" t="str">
        <f t="shared" si="888"/>
        <v/>
      </c>
      <c r="BE1743" s="113" t="str">
        <f t="shared" si="889"/>
        <v/>
      </c>
      <c r="BF1743" s="113" t="str">
        <f t="shared" si="890"/>
        <v/>
      </c>
      <c r="BG1743" s="113" t="str">
        <f t="shared" si="891"/>
        <v/>
      </c>
      <c r="BH1743" s="113" t="str">
        <f t="shared" si="892"/>
        <v/>
      </c>
      <c r="BI1743" s="113" t="str">
        <f t="shared" si="893"/>
        <v/>
      </c>
      <c r="BJ1743" s="113" t="str">
        <f t="shared" si="894"/>
        <v/>
      </c>
      <c r="BK1743" s="113" t="str">
        <f t="shared" si="895"/>
        <v/>
      </c>
      <c r="BL1743" s="113" t="str">
        <f t="shared" si="896"/>
        <v/>
      </c>
      <c r="BM1743" s="113" t="str">
        <f t="shared" si="897"/>
        <v/>
      </c>
      <c r="BN1743" s="113" t="str">
        <f t="shared" si="898"/>
        <v/>
      </c>
    </row>
    <row r="1744" spans="1:66">
      <c r="A1744" s="111">
        <f>IF('Data Entry'!$H$4="","",'Data Entry'!$H$4)</f>
        <v>8</v>
      </c>
      <c r="B1744" s="111" t="str">
        <f>IF('Data Entry'!B1749="","",'Data Entry'!B1749)</f>
        <v/>
      </c>
      <c r="C1744" s="111" t="str">
        <f>IF('Data Entry'!C1749="","",'Data Entry'!C1749)</f>
        <v/>
      </c>
      <c r="D1744" s="114" t="str">
        <f>IF('Data Entry'!D1749="","",'Data Entry'!D1749)</f>
        <v/>
      </c>
      <c r="E1744" s="111" t="str">
        <f>IF('Data Entry'!E1749="","",UPPER('Data Entry'!E1749))</f>
        <v/>
      </c>
      <c r="F1744" s="111"/>
      <c r="G1744" s="111" t="str">
        <f>IF('Data Entry'!F1749="","",UPPER('Data Entry'!F1749))</f>
        <v/>
      </c>
      <c r="H1744" s="111"/>
      <c r="I1744" s="111"/>
      <c r="J1744" s="111"/>
      <c r="K1744" s="111" t="str">
        <f>IF('Data Entry'!G1749="","",'Data Entry'!G1749)</f>
        <v/>
      </c>
      <c r="L1744" s="111" t="str">
        <f>IF('Data Entry'!H1749="","",'Data Entry'!H1749)</f>
        <v/>
      </c>
      <c r="M1744" s="111"/>
      <c r="N1744" s="111"/>
      <c r="O1744" s="111"/>
      <c r="P1744" s="111"/>
      <c r="Q1744" s="111"/>
      <c r="R1744" s="111"/>
      <c r="S1744" s="111"/>
      <c r="T1744" s="111"/>
      <c r="U1744" s="111"/>
      <c r="V1744" s="111"/>
      <c r="W1744" s="111"/>
      <c r="X1744" s="111"/>
      <c r="Y1744" s="111"/>
      <c r="Z1744" s="111"/>
      <c r="AA1744" s="111"/>
      <c r="AB1744" s="111"/>
      <c r="AC1744" s="111"/>
      <c r="AD1744" s="111"/>
      <c r="AE1744" s="112"/>
      <c r="AF1744" s="68" t="str">
        <f>IF(AK1744="","",IF(AK1744&gt;0,COUNT($AG$2:AG1744),""))</f>
        <v/>
      </c>
      <c r="AG1744" s="113">
        <f t="shared" si="867"/>
        <v>8</v>
      </c>
      <c r="AH1744" s="113" t="str">
        <f t="shared" si="868"/>
        <v/>
      </c>
      <c r="AI1744" s="113" t="str">
        <f t="shared" si="869"/>
        <v/>
      </c>
      <c r="AJ1744" s="113" t="str">
        <f t="shared" si="870"/>
        <v/>
      </c>
      <c r="AK1744" s="113" t="str">
        <f t="shared" si="871"/>
        <v/>
      </c>
      <c r="AL1744" s="113">
        <f t="shared" si="872"/>
        <v>0</v>
      </c>
      <c r="AM1744" s="113" t="str">
        <f t="shared" si="873"/>
        <v/>
      </c>
      <c r="AN1744" s="113">
        <f t="shared" si="874"/>
        <v>0</v>
      </c>
      <c r="AO1744" s="113">
        <f t="shared" si="875"/>
        <v>0</v>
      </c>
      <c r="AP1744" s="113">
        <f t="shared" si="876"/>
        <v>0</v>
      </c>
      <c r="AQ1744" s="113" t="str">
        <f t="shared" si="877"/>
        <v/>
      </c>
      <c r="AR1744" s="113" t="str">
        <f t="shared" si="878"/>
        <v/>
      </c>
      <c r="AS1744" s="113">
        <f t="shared" si="879"/>
        <v>0</v>
      </c>
      <c r="AT1744" s="113">
        <f t="shared" si="880"/>
        <v>0</v>
      </c>
      <c r="AU1744" s="113">
        <f t="shared" si="881"/>
        <v>0</v>
      </c>
      <c r="AV1744" s="113">
        <f t="shared" si="882"/>
        <v>0</v>
      </c>
      <c r="AX1744" s="68" t="str">
        <f>IF(BC1744="","",IF(BC1744&gt;0,COUNT($AY$2:AY1744),""))</f>
        <v/>
      </c>
      <c r="AY1744" s="113" t="str">
        <f t="shared" si="883"/>
        <v/>
      </c>
      <c r="AZ1744" s="113" t="str">
        <f t="shared" si="884"/>
        <v/>
      </c>
      <c r="BA1744" s="113" t="str">
        <f t="shared" si="885"/>
        <v/>
      </c>
      <c r="BB1744" s="113" t="str">
        <f t="shared" si="886"/>
        <v/>
      </c>
      <c r="BC1744" s="113" t="str">
        <f t="shared" si="887"/>
        <v/>
      </c>
      <c r="BD1744" s="113" t="str">
        <f t="shared" si="888"/>
        <v/>
      </c>
      <c r="BE1744" s="113" t="str">
        <f t="shared" si="889"/>
        <v/>
      </c>
      <c r="BF1744" s="113" t="str">
        <f t="shared" si="890"/>
        <v/>
      </c>
      <c r="BG1744" s="113" t="str">
        <f t="shared" si="891"/>
        <v/>
      </c>
      <c r="BH1744" s="113" t="str">
        <f t="shared" si="892"/>
        <v/>
      </c>
      <c r="BI1744" s="113" t="str">
        <f t="shared" si="893"/>
        <v/>
      </c>
      <c r="BJ1744" s="113" t="str">
        <f t="shared" si="894"/>
        <v/>
      </c>
      <c r="BK1744" s="113" t="str">
        <f t="shared" si="895"/>
        <v/>
      </c>
      <c r="BL1744" s="113" t="str">
        <f t="shared" si="896"/>
        <v/>
      </c>
      <c r="BM1744" s="113" t="str">
        <f t="shared" si="897"/>
        <v/>
      </c>
      <c r="BN1744" s="113" t="str">
        <f t="shared" si="898"/>
        <v/>
      </c>
    </row>
    <row r="1745" spans="1:66">
      <c r="A1745" s="111">
        <f>IF('Data Entry'!$H$4="","",'Data Entry'!$H$4)</f>
        <v>8</v>
      </c>
      <c r="B1745" s="111" t="str">
        <f>IF('Data Entry'!B1750="","",'Data Entry'!B1750)</f>
        <v/>
      </c>
      <c r="C1745" s="111" t="str">
        <f>IF('Data Entry'!C1750="","",'Data Entry'!C1750)</f>
        <v/>
      </c>
      <c r="D1745" s="114" t="str">
        <f>IF('Data Entry'!D1750="","",'Data Entry'!D1750)</f>
        <v/>
      </c>
      <c r="E1745" s="111" t="str">
        <f>IF('Data Entry'!E1750="","",UPPER('Data Entry'!E1750))</f>
        <v/>
      </c>
      <c r="F1745" s="111"/>
      <c r="G1745" s="111" t="str">
        <f>IF('Data Entry'!F1750="","",UPPER('Data Entry'!F1750))</f>
        <v/>
      </c>
      <c r="H1745" s="111"/>
      <c r="I1745" s="111"/>
      <c r="J1745" s="111"/>
      <c r="K1745" s="111" t="str">
        <f>IF('Data Entry'!G1750="","",'Data Entry'!G1750)</f>
        <v/>
      </c>
      <c r="L1745" s="111" t="str">
        <f>IF('Data Entry'!H1750="","",'Data Entry'!H1750)</f>
        <v/>
      </c>
      <c r="M1745" s="111"/>
      <c r="N1745" s="111"/>
      <c r="O1745" s="111"/>
      <c r="P1745" s="111"/>
      <c r="Q1745" s="111"/>
      <c r="R1745" s="111"/>
      <c r="S1745" s="111"/>
      <c r="T1745" s="111"/>
      <c r="U1745" s="111"/>
      <c r="V1745" s="111"/>
      <c r="W1745" s="111"/>
      <c r="X1745" s="111"/>
      <c r="Y1745" s="111"/>
      <c r="Z1745" s="111"/>
      <c r="AA1745" s="111"/>
      <c r="AB1745" s="111"/>
      <c r="AC1745" s="111"/>
      <c r="AD1745" s="111"/>
      <c r="AE1745" s="112"/>
      <c r="AF1745" s="68" t="str">
        <f>IF(AK1745="","",IF(AK1745&gt;0,COUNT($AG$2:AG1745),""))</f>
        <v/>
      </c>
      <c r="AG1745" s="113">
        <f t="shared" si="867"/>
        <v>8</v>
      </c>
      <c r="AH1745" s="113" t="str">
        <f t="shared" si="868"/>
        <v/>
      </c>
      <c r="AI1745" s="113" t="str">
        <f t="shared" si="869"/>
        <v/>
      </c>
      <c r="AJ1745" s="113" t="str">
        <f t="shared" si="870"/>
        <v/>
      </c>
      <c r="AK1745" s="113" t="str">
        <f t="shared" si="871"/>
        <v/>
      </c>
      <c r="AL1745" s="113">
        <f t="shared" si="872"/>
        <v>0</v>
      </c>
      <c r="AM1745" s="113" t="str">
        <f t="shared" si="873"/>
        <v/>
      </c>
      <c r="AN1745" s="113">
        <f t="shared" si="874"/>
        <v>0</v>
      </c>
      <c r="AO1745" s="113">
        <f t="shared" si="875"/>
        <v>0</v>
      </c>
      <c r="AP1745" s="113">
        <f t="shared" si="876"/>
        <v>0</v>
      </c>
      <c r="AQ1745" s="113" t="str">
        <f t="shared" si="877"/>
        <v/>
      </c>
      <c r="AR1745" s="113" t="str">
        <f t="shared" si="878"/>
        <v/>
      </c>
      <c r="AS1745" s="113">
        <f t="shared" si="879"/>
        <v>0</v>
      </c>
      <c r="AT1745" s="113">
        <f t="shared" si="880"/>
        <v>0</v>
      </c>
      <c r="AU1745" s="113">
        <f t="shared" si="881"/>
        <v>0</v>
      </c>
      <c r="AV1745" s="113">
        <f t="shared" si="882"/>
        <v>0</v>
      </c>
      <c r="AX1745" s="68" t="str">
        <f>IF(BC1745="","",IF(BC1745&gt;0,COUNT($AY$2:AY1745),""))</f>
        <v/>
      </c>
      <c r="AY1745" s="113" t="str">
        <f t="shared" si="883"/>
        <v/>
      </c>
      <c r="AZ1745" s="113" t="str">
        <f t="shared" si="884"/>
        <v/>
      </c>
      <c r="BA1745" s="113" t="str">
        <f t="shared" si="885"/>
        <v/>
      </c>
      <c r="BB1745" s="113" t="str">
        <f t="shared" si="886"/>
        <v/>
      </c>
      <c r="BC1745" s="113" t="str">
        <f t="shared" si="887"/>
        <v/>
      </c>
      <c r="BD1745" s="113" t="str">
        <f t="shared" si="888"/>
        <v/>
      </c>
      <c r="BE1745" s="113" t="str">
        <f t="shared" si="889"/>
        <v/>
      </c>
      <c r="BF1745" s="113" t="str">
        <f t="shared" si="890"/>
        <v/>
      </c>
      <c r="BG1745" s="113" t="str">
        <f t="shared" si="891"/>
        <v/>
      </c>
      <c r="BH1745" s="113" t="str">
        <f t="shared" si="892"/>
        <v/>
      </c>
      <c r="BI1745" s="113" t="str">
        <f t="shared" si="893"/>
        <v/>
      </c>
      <c r="BJ1745" s="113" t="str">
        <f t="shared" si="894"/>
        <v/>
      </c>
      <c r="BK1745" s="113" t="str">
        <f t="shared" si="895"/>
        <v/>
      </c>
      <c r="BL1745" s="113" t="str">
        <f t="shared" si="896"/>
        <v/>
      </c>
      <c r="BM1745" s="113" t="str">
        <f t="shared" si="897"/>
        <v/>
      </c>
      <c r="BN1745" s="113" t="str">
        <f t="shared" si="898"/>
        <v/>
      </c>
    </row>
    <row r="1746" spans="1:66">
      <c r="A1746" s="111">
        <f>IF('Data Entry'!$H$4="","",'Data Entry'!$H$4)</f>
        <v>8</v>
      </c>
      <c r="B1746" s="111" t="str">
        <f>IF('Data Entry'!B1751="","",'Data Entry'!B1751)</f>
        <v/>
      </c>
      <c r="C1746" s="111" t="str">
        <f>IF('Data Entry'!C1751="","",'Data Entry'!C1751)</f>
        <v/>
      </c>
      <c r="D1746" s="114" t="str">
        <f>IF('Data Entry'!D1751="","",'Data Entry'!D1751)</f>
        <v/>
      </c>
      <c r="E1746" s="111" t="str">
        <f>IF('Data Entry'!E1751="","",UPPER('Data Entry'!E1751))</f>
        <v/>
      </c>
      <c r="F1746" s="111"/>
      <c r="G1746" s="111" t="str">
        <f>IF('Data Entry'!F1751="","",UPPER('Data Entry'!F1751))</f>
        <v/>
      </c>
      <c r="H1746" s="111"/>
      <c r="I1746" s="111"/>
      <c r="J1746" s="111"/>
      <c r="K1746" s="111" t="str">
        <f>IF('Data Entry'!G1751="","",'Data Entry'!G1751)</f>
        <v/>
      </c>
      <c r="L1746" s="111" t="str">
        <f>IF('Data Entry'!H1751="","",'Data Entry'!H1751)</f>
        <v/>
      </c>
      <c r="M1746" s="111"/>
      <c r="N1746" s="111"/>
      <c r="O1746" s="111"/>
      <c r="P1746" s="111"/>
      <c r="Q1746" s="111"/>
      <c r="R1746" s="111"/>
      <c r="S1746" s="111"/>
      <c r="T1746" s="111"/>
      <c r="U1746" s="111"/>
      <c r="V1746" s="111"/>
      <c r="W1746" s="111"/>
      <c r="X1746" s="111"/>
      <c r="Y1746" s="111"/>
      <c r="Z1746" s="111"/>
      <c r="AA1746" s="111"/>
      <c r="AB1746" s="111"/>
      <c r="AC1746" s="111"/>
      <c r="AD1746" s="111"/>
      <c r="AE1746" s="112"/>
      <c r="AF1746" s="68" t="str">
        <f>IF(AK1746="","",IF(AK1746&gt;0,COUNT($AG$2:AG1746),""))</f>
        <v/>
      </c>
      <c r="AG1746" s="113">
        <f t="shared" si="867"/>
        <v>8</v>
      </c>
      <c r="AH1746" s="113" t="str">
        <f t="shared" si="868"/>
        <v/>
      </c>
      <c r="AI1746" s="113" t="str">
        <f t="shared" si="869"/>
        <v/>
      </c>
      <c r="AJ1746" s="113" t="str">
        <f t="shared" si="870"/>
        <v/>
      </c>
      <c r="AK1746" s="113" t="str">
        <f t="shared" si="871"/>
        <v/>
      </c>
      <c r="AL1746" s="113">
        <f t="shared" si="872"/>
        <v>0</v>
      </c>
      <c r="AM1746" s="113" t="str">
        <f t="shared" si="873"/>
        <v/>
      </c>
      <c r="AN1746" s="113">
        <f t="shared" si="874"/>
        <v>0</v>
      </c>
      <c r="AO1746" s="113">
        <f t="shared" si="875"/>
        <v>0</v>
      </c>
      <c r="AP1746" s="113">
        <f t="shared" si="876"/>
        <v>0</v>
      </c>
      <c r="AQ1746" s="113" t="str">
        <f t="shared" si="877"/>
        <v/>
      </c>
      <c r="AR1746" s="113" t="str">
        <f t="shared" si="878"/>
        <v/>
      </c>
      <c r="AS1746" s="113">
        <f t="shared" si="879"/>
        <v>0</v>
      </c>
      <c r="AT1746" s="113">
        <f t="shared" si="880"/>
        <v>0</v>
      </c>
      <c r="AU1746" s="113">
        <f t="shared" si="881"/>
        <v>0</v>
      </c>
      <c r="AV1746" s="113">
        <f t="shared" si="882"/>
        <v>0</v>
      </c>
      <c r="AX1746" s="68" t="str">
        <f>IF(BC1746="","",IF(BC1746&gt;0,COUNT($AY$2:AY1746),""))</f>
        <v/>
      </c>
      <c r="AY1746" s="113" t="str">
        <f t="shared" si="883"/>
        <v/>
      </c>
      <c r="AZ1746" s="113" t="str">
        <f t="shared" si="884"/>
        <v/>
      </c>
      <c r="BA1746" s="113" t="str">
        <f t="shared" si="885"/>
        <v/>
      </c>
      <c r="BB1746" s="113" t="str">
        <f t="shared" si="886"/>
        <v/>
      </c>
      <c r="BC1746" s="113" t="str">
        <f t="shared" si="887"/>
        <v/>
      </c>
      <c r="BD1746" s="113" t="str">
        <f t="shared" si="888"/>
        <v/>
      </c>
      <c r="BE1746" s="113" t="str">
        <f t="shared" si="889"/>
        <v/>
      </c>
      <c r="BF1746" s="113" t="str">
        <f t="shared" si="890"/>
        <v/>
      </c>
      <c r="BG1746" s="113" t="str">
        <f t="shared" si="891"/>
        <v/>
      </c>
      <c r="BH1746" s="113" t="str">
        <f t="shared" si="892"/>
        <v/>
      </c>
      <c r="BI1746" s="113" t="str">
        <f t="shared" si="893"/>
        <v/>
      </c>
      <c r="BJ1746" s="113" t="str">
        <f t="shared" si="894"/>
        <v/>
      </c>
      <c r="BK1746" s="113" t="str">
        <f t="shared" si="895"/>
        <v/>
      </c>
      <c r="BL1746" s="113" t="str">
        <f t="shared" si="896"/>
        <v/>
      </c>
      <c r="BM1746" s="113" t="str">
        <f t="shared" si="897"/>
        <v/>
      </c>
      <c r="BN1746" s="113" t="str">
        <f t="shared" si="898"/>
        <v/>
      </c>
    </row>
    <row r="1747" spans="1:66">
      <c r="A1747" s="111">
        <f>IF('Data Entry'!$H$4="","",'Data Entry'!$H$4)</f>
        <v>8</v>
      </c>
      <c r="B1747" s="111" t="str">
        <f>IF('Data Entry'!B1752="","",'Data Entry'!B1752)</f>
        <v/>
      </c>
      <c r="C1747" s="111" t="str">
        <f>IF('Data Entry'!C1752="","",'Data Entry'!C1752)</f>
        <v/>
      </c>
      <c r="D1747" s="114" t="str">
        <f>IF('Data Entry'!D1752="","",'Data Entry'!D1752)</f>
        <v/>
      </c>
      <c r="E1747" s="111" t="str">
        <f>IF('Data Entry'!E1752="","",UPPER('Data Entry'!E1752))</f>
        <v/>
      </c>
      <c r="F1747" s="111"/>
      <c r="G1747" s="111" t="str">
        <f>IF('Data Entry'!F1752="","",UPPER('Data Entry'!F1752))</f>
        <v/>
      </c>
      <c r="H1747" s="111"/>
      <c r="I1747" s="111"/>
      <c r="J1747" s="111"/>
      <c r="K1747" s="111" t="str">
        <f>IF('Data Entry'!G1752="","",'Data Entry'!G1752)</f>
        <v/>
      </c>
      <c r="L1747" s="111" t="str">
        <f>IF('Data Entry'!H1752="","",'Data Entry'!H1752)</f>
        <v/>
      </c>
      <c r="M1747" s="111"/>
      <c r="N1747" s="111"/>
      <c r="O1747" s="111"/>
      <c r="P1747" s="111"/>
      <c r="Q1747" s="111"/>
      <c r="R1747" s="111"/>
      <c r="S1747" s="111"/>
      <c r="T1747" s="111"/>
      <c r="U1747" s="111"/>
      <c r="V1747" s="111"/>
      <c r="W1747" s="111"/>
      <c r="X1747" s="111"/>
      <c r="Y1747" s="111"/>
      <c r="Z1747" s="111"/>
      <c r="AA1747" s="111"/>
      <c r="AB1747" s="111"/>
      <c r="AC1747" s="111"/>
      <c r="AD1747" s="111"/>
      <c r="AE1747" s="112"/>
      <c r="AF1747" s="68" t="str">
        <f>IF(AK1747="","",IF(AK1747&gt;0,COUNT($AG$2:AG1747),""))</f>
        <v/>
      </c>
      <c r="AG1747" s="113">
        <f t="shared" si="867"/>
        <v>8</v>
      </c>
      <c r="AH1747" s="113" t="str">
        <f t="shared" si="868"/>
        <v/>
      </c>
      <c r="AI1747" s="113" t="str">
        <f t="shared" si="869"/>
        <v/>
      </c>
      <c r="AJ1747" s="113" t="str">
        <f t="shared" si="870"/>
        <v/>
      </c>
      <c r="AK1747" s="113" t="str">
        <f t="shared" si="871"/>
        <v/>
      </c>
      <c r="AL1747" s="113">
        <f t="shared" si="872"/>
        <v>0</v>
      </c>
      <c r="AM1747" s="113" t="str">
        <f t="shared" si="873"/>
        <v/>
      </c>
      <c r="AN1747" s="113">
        <f t="shared" si="874"/>
        <v>0</v>
      </c>
      <c r="AO1747" s="113">
        <f t="shared" si="875"/>
        <v>0</v>
      </c>
      <c r="AP1747" s="113">
        <f t="shared" si="876"/>
        <v>0</v>
      </c>
      <c r="AQ1747" s="113" t="str">
        <f t="shared" si="877"/>
        <v/>
      </c>
      <c r="AR1747" s="113" t="str">
        <f t="shared" si="878"/>
        <v/>
      </c>
      <c r="AS1747" s="113">
        <f t="shared" si="879"/>
        <v>0</v>
      </c>
      <c r="AT1747" s="113">
        <f t="shared" si="880"/>
        <v>0</v>
      </c>
      <c r="AU1747" s="113">
        <f t="shared" si="881"/>
        <v>0</v>
      </c>
      <c r="AV1747" s="113">
        <f t="shared" si="882"/>
        <v>0</v>
      </c>
      <c r="AX1747" s="68" t="str">
        <f>IF(BC1747="","",IF(BC1747&gt;0,COUNT($AY$2:AY1747),""))</f>
        <v/>
      </c>
      <c r="AY1747" s="113" t="str">
        <f t="shared" si="883"/>
        <v/>
      </c>
      <c r="AZ1747" s="113" t="str">
        <f t="shared" si="884"/>
        <v/>
      </c>
      <c r="BA1747" s="113" t="str">
        <f t="shared" si="885"/>
        <v/>
      </c>
      <c r="BB1747" s="113" t="str">
        <f t="shared" si="886"/>
        <v/>
      </c>
      <c r="BC1747" s="113" t="str">
        <f t="shared" si="887"/>
        <v/>
      </c>
      <c r="BD1747" s="113" t="str">
        <f t="shared" si="888"/>
        <v/>
      </c>
      <c r="BE1747" s="113" t="str">
        <f t="shared" si="889"/>
        <v/>
      </c>
      <c r="BF1747" s="113" t="str">
        <f t="shared" si="890"/>
        <v/>
      </c>
      <c r="BG1747" s="113" t="str">
        <f t="shared" si="891"/>
        <v/>
      </c>
      <c r="BH1747" s="113" t="str">
        <f t="shared" si="892"/>
        <v/>
      </c>
      <c r="BI1747" s="113" t="str">
        <f t="shared" si="893"/>
        <v/>
      </c>
      <c r="BJ1747" s="113" t="str">
        <f t="shared" si="894"/>
        <v/>
      </c>
      <c r="BK1747" s="113" t="str">
        <f t="shared" si="895"/>
        <v/>
      </c>
      <c r="BL1747" s="113" t="str">
        <f t="shared" si="896"/>
        <v/>
      </c>
      <c r="BM1747" s="113" t="str">
        <f t="shared" si="897"/>
        <v/>
      </c>
      <c r="BN1747" s="113" t="str">
        <f t="shared" si="898"/>
        <v/>
      </c>
    </row>
    <row r="1748" spans="1:66">
      <c r="A1748" s="111">
        <f>IF('Data Entry'!$H$4="","",'Data Entry'!$H$4)</f>
        <v>8</v>
      </c>
      <c r="B1748" s="111" t="str">
        <f>IF('Data Entry'!B1753="","",'Data Entry'!B1753)</f>
        <v/>
      </c>
      <c r="C1748" s="111" t="str">
        <f>IF('Data Entry'!C1753="","",'Data Entry'!C1753)</f>
        <v/>
      </c>
      <c r="D1748" s="114" t="str">
        <f>IF('Data Entry'!D1753="","",'Data Entry'!D1753)</f>
        <v/>
      </c>
      <c r="E1748" s="111" t="str">
        <f>IF('Data Entry'!E1753="","",UPPER('Data Entry'!E1753))</f>
        <v/>
      </c>
      <c r="F1748" s="111"/>
      <c r="G1748" s="111" t="str">
        <f>IF('Data Entry'!F1753="","",UPPER('Data Entry'!F1753))</f>
        <v/>
      </c>
      <c r="H1748" s="111"/>
      <c r="I1748" s="111"/>
      <c r="J1748" s="111"/>
      <c r="K1748" s="111" t="str">
        <f>IF('Data Entry'!G1753="","",'Data Entry'!G1753)</f>
        <v/>
      </c>
      <c r="L1748" s="111" t="str">
        <f>IF('Data Entry'!H1753="","",'Data Entry'!H1753)</f>
        <v/>
      </c>
      <c r="M1748" s="111"/>
      <c r="N1748" s="111"/>
      <c r="O1748" s="111"/>
      <c r="P1748" s="111"/>
      <c r="Q1748" s="111"/>
      <c r="R1748" s="111"/>
      <c r="S1748" s="111"/>
      <c r="T1748" s="111"/>
      <c r="U1748" s="111"/>
      <c r="V1748" s="111"/>
      <c r="W1748" s="111"/>
      <c r="X1748" s="111"/>
      <c r="Y1748" s="111"/>
      <c r="Z1748" s="111"/>
      <c r="AA1748" s="111"/>
      <c r="AB1748" s="111"/>
      <c r="AC1748" s="111"/>
      <c r="AD1748" s="111"/>
      <c r="AE1748" s="112"/>
      <c r="AF1748" s="68" t="str">
        <f>IF(AK1748="","",IF(AK1748&gt;0,COUNT($AG$2:AG1748),""))</f>
        <v/>
      </c>
      <c r="AG1748" s="113">
        <f t="shared" si="867"/>
        <v>8</v>
      </c>
      <c r="AH1748" s="113" t="str">
        <f t="shared" si="868"/>
        <v/>
      </c>
      <c r="AI1748" s="113" t="str">
        <f t="shared" si="869"/>
        <v/>
      </c>
      <c r="AJ1748" s="113" t="str">
        <f t="shared" si="870"/>
        <v/>
      </c>
      <c r="AK1748" s="113" t="str">
        <f t="shared" si="871"/>
        <v/>
      </c>
      <c r="AL1748" s="113">
        <f t="shared" si="872"/>
        <v>0</v>
      </c>
      <c r="AM1748" s="113" t="str">
        <f t="shared" si="873"/>
        <v/>
      </c>
      <c r="AN1748" s="113">
        <f t="shared" si="874"/>
        <v>0</v>
      </c>
      <c r="AO1748" s="113">
        <f t="shared" si="875"/>
        <v>0</v>
      </c>
      <c r="AP1748" s="113">
        <f t="shared" si="876"/>
        <v>0</v>
      </c>
      <c r="AQ1748" s="113" t="str">
        <f t="shared" si="877"/>
        <v/>
      </c>
      <c r="AR1748" s="113" t="str">
        <f t="shared" si="878"/>
        <v/>
      </c>
      <c r="AS1748" s="113">
        <f t="shared" si="879"/>
        <v>0</v>
      </c>
      <c r="AT1748" s="113">
        <f t="shared" si="880"/>
        <v>0</v>
      </c>
      <c r="AU1748" s="113">
        <f t="shared" si="881"/>
        <v>0</v>
      </c>
      <c r="AV1748" s="113">
        <f t="shared" si="882"/>
        <v>0</v>
      </c>
      <c r="AX1748" s="68" t="str">
        <f>IF(BC1748="","",IF(BC1748&gt;0,COUNT($AY$2:AY1748),""))</f>
        <v/>
      </c>
      <c r="AY1748" s="113" t="str">
        <f t="shared" si="883"/>
        <v/>
      </c>
      <c r="AZ1748" s="113" t="str">
        <f t="shared" si="884"/>
        <v/>
      </c>
      <c r="BA1748" s="113" t="str">
        <f t="shared" si="885"/>
        <v/>
      </c>
      <c r="BB1748" s="113" t="str">
        <f t="shared" si="886"/>
        <v/>
      </c>
      <c r="BC1748" s="113" t="str">
        <f t="shared" si="887"/>
        <v/>
      </c>
      <c r="BD1748" s="113" t="str">
        <f t="shared" si="888"/>
        <v/>
      </c>
      <c r="BE1748" s="113" t="str">
        <f t="shared" si="889"/>
        <v/>
      </c>
      <c r="BF1748" s="113" t="str">
        <f t="shared" si="890"/>
        <v/>
      </c>
      <c r="BG1748" s="113" t="str">
        <f t="shared" si="891"/>
        <v/>
      </c>
      <c r="BH1748" s="113" t="str">
        <f t="shared" si="892"/>
        <v/>
      </c>
      <c r="BI1748" s="113" t="str">
        <f t="shared" si="893"/>
        <v/>
      </c>
      <c r="BJ1748" s="113" t="str">
        <f t="shared" si="894"/>
        <v/>
      </c>
      <c r="BK1748" s="113" t="str">
        <f t="shared" si="895"/>
        <v/>
      </c>
      <c r="BL1748" s="113" t="str">
        <f t="shared" si="896"/>
        <v/>
      </c>
      <c r="BM1748" s="113" t="str">
        <f t="shared" si="897"/>
        <v/>
      </c>
      <c r="BN1748" s="113" t="str">
        <f t="shared" si="898"/>
        <v/>
      </c>
    </row>
    <row r="1749" spans="1:66">
      <c r="A1749" s="111">
        <f>IF('Data Entry'!$H$4="","",'Data Entry'!$H$4)</f>
        <v>8</v>
      </c>
      <c r="B1749" s="111" t="str">
        <f>IF('Data Entry'!B1754="","",'Data Entry'!B1754)</f>
        <v/>
      </c>
      <c r="C1749" s="111" t="str">
        <f>IF('Data Entry'!C1754="","",'Data Entry'!C1754)</f>
        <v/>
      </c>
      <c r="D1749" s="114" t="str">
        <f>IF('Data Entry'!D1754="","",'Data Entry'!D1754)</f>
        <v/>
      </c>
      <c r="E1749" s="111" t="str">
        <f>IF('Data Entry'!E1754="","",UPPER('Data Entry'!E1754))</f>
        <v/>
      </c>
      <c r="F1749" s="111"/>
      <c r="G1749" s="111" t="str">
        <f>IF('Data Entry'!F1754="","",UPPER('Data Entry'!F1754))</f>
        <v/>
      </c>
      <c r="H1749" s="111"/>
      <c r="I1749" s="111"/>
      <c r="J1749" s="111"/>
      <c r="K1749" s="111" t="str">
        <f>IF('Data Entry'!G1754="","",'Data Entry'!G1754)</f>
        <v/>
      </c>
      <c r="L1749" s="111" t="str">
        <f>IF('Data Entry'!H1754="","",'Data Entry'!H1754)</f>
        <v/>
      </c>
      <c r="M1749" s="111"/>
      <c r="N1749" s="111"/>
      <c r="O1749" s="111"/>
      <c r="P1749" s="111"/>
      <c r="Q1749" s="111"/>
      <c r="R1749" s="111"/>
      <c r="S1749" s="111"/>
      <c r="T1749" s="111"/>
      <c r="U1749" s="111"/>
      <c r="V1749" s="111"/>
      <c r="W1749" s="111"/>
      <c r="X1749" s="111"/>
      <c r="Y1749" s="111"/>
      <c r="Z1749" s="111"/>
      <c r="AA1749" s="111"/>
      <c r="AB1749" s="111"/>
      <c r="AC1749" s="111"/>
      <c r="AD1749" s="111"/>
      <c r="AE1749" s="112"/>
      <c r="AF1749" s="68" t="str">
        <f>IF(AK1749="","",IF(AK1749&gt;0,COUNT($AG$2:AG1749),""))</f>
        <v/>
      </c>
      <c r="AG1749" s="113">
        <f t="shared" si="867"/>
        <v>8</v>
      </c>
      <c r="AH1749" s="113" t="str">
        <f t="shared" si="868"/>
        <v/>
      </c>
      <c r="AI1749" s="113" t="str">
        <f t="shared" si="869"/>
        <v/>
      </c>
      <c r="AJ1749" s="113" t="str">
        <f t="shared" si="870"/>
        <v/>
      </c>
      <c r="AK1749" s="113" t="str">
        <f t="shared" si="871"/>
        <v/>
      </c>
      <c r="AL1749" s="113">
        <f t="shared" si="872"/>
        <v>0</v>
      </c>
      <c r="AM1749" s="113" t="str">
        <f t="shared" si="873"/>
        <v/>
      </c>
      <c r="AN1749" s="113">
        <f t="shared" si="874"/>
        <v>0</v>
      </c>
      <c r="AO1749" s="113">
        <f t="shared" si="875"/>
        <v>0</v>
      </c>
      <c r="AP1749" s="113">
        <f t="shared" si="876"/>
        <v>0</v>
      </c>
      <c r="AQ1749" s="113" t="str">
        <f t="shared" si="877"/>
        <v/>
      </c>
      <c r="AR1749" s="113" t="str">
        <f t="shared" si="878"/>
        <v/>
      </c>
      <c r="AS1749" s="113">
        <f t="shared" si="879"/>
        <v>0</v>
      </c>
      <c r="AT1749" s="113">
        <f t="shared" si="880"/>
        <v>0</v>
      </c>
      <c r="AU1749" s="113">
        <f t="shared" si="881"/>
        <v>0</v>
      </c>
      <c r="AV1749" s="113">
        <f t="shared" si="882"/>
        <v>0</v>
      </c>
      <c r="AX1749" s="68" t="str">
        <f>IF(BC1749="","",IF(BC1749&gt;0,COUNT($AY$2:AY1749),""))</f>
        <v/>
      </c>
      <c r="AY1749" s="113" t="str">
        <f t="shared" si="883"/>
        <v/>
      </c>
      <c r="AZ1749" s="113" t="str">
        <f t="shared" si="884"/>
        <v/>
      </c>
      <c r="BA1749" s="113" t="str">
        <f t="shared" si="885"/>
        <v/>
      </c>
      <c r="BB1749" s="113" t="str">
        <f t="shared" si="886"/>
        <v/>
      </c>
      <c r="BC1749" s="113" t="str">
        <f t="shared" si="887"/>
        <v/>
      </c>
      <c r="BD1749" s="113" t="str">
        <f t="shared" si="888"/>
        <v/>
      </c>
      <c r="BE1749" s="113" t="str">
        <f t="shared" si="889"/>
        <v/>
      </c>
      <c r="BF1749" s="113" t="str">
        <f t="shared" si="890"/>
        <v/>
      </c>
      <c r="BG1749" s="113" t="str">
        <f t="shared" si="891"/>
        <v/>
      </c>
      <c r="BH1749" s="113" t="str">
        <f t="shared" si="892"/>
        <v/>
      </c>
      <c r="BI1749" s="113" t="str">
        <f t="shared" si="893"/>
        <v/>
      </c>
      <c r="BJ1749" s="113" t="str">
        <f t="shared" si="894"/>
        <v/>
      </c>
      <c r="BK1749" s="113" t="str">
        <f t="shared" si="895"/>
        <v/>
      </c>
      <c r="BL1749" s="113" t="str">
        <f t="shared" si="896"/>
        <v/>
      </c>
      <c r="BM1749" s="113" t="str">
        <f t="shared" si="897"/>
        <v/>
      </c>
      <c r="BN1749" s="113" t="str">
        <f t="shared" si="898"/>
        <v/>
      </c>
    </row>
    <row r="1750" spans="1:66">
      <c r="A1750" s="111">
        <f>IF('Data Entry'!$H$4="","",'Data Entry'!$H$4)</f>
        <v>8</v>
      </c>
      <c r="B1750" s="111" t="str">
        <f>IF('Data Entry'!B1755="","",'Data Entry'!B1755)</f>
        <v/>
      </c>
      <c r="C1750" s="111" t="str">
        <f>IF('Data Entry'!C1755="","",'Data Entry'!C1755)</f>
        <v/>
      </c>
      <c r="D1750" s="114" t="str">
        <f>IF('Data Entry'!D1755="","",'Data Entry'!D1755)</f>
        <v/>
      </c>
      <c r="E1750" s="111" t="str">
        <f>IF('Data Entry'!E1755="","",UPPER('Data Entry'!E1755))</f>
        <v/>
      </c>
      <c r="F1750" s="111"/>
      <c r="G1750" s="111" t="str">
        <f>IF('Data Entry'!F1755="","",UPPER('Data Entry'!F1755))</f>
        <v/>
      </c>
      <c r="H1750" s="111"/>
      <c r="I1750" s="111"/>
      <c r="J1750" s="111"/>
      <c r="K1750" s="111" t="str">
        <f>IF('Data Entry'!G1755="","",'Data Entry'!G1755)</f>
        <v/>
      </c>
      <c r="L1750" s="111" t="str">
        <f>IF('Data Entry'!H1755="","",'Data Entry'!H1755)</f>
        <v/>
      </c>
      <c r="M1750" s="111"/>
      <c r="N1750" s="111"/>
      <c r="O1750" s="111"/>
      <c r="P1750" s="111"/>
      <c r="Q1750" s="111"/>
      <c r="R1750" s="111"/>
      <c r="S1750" s="111"/>
      <c r="T1750" s="111"/>
      <c r="U1750" s="111"/>
      <c r="V1750" s="111"/>
      <c r="W1750" s="111"/>
      <c r="X1750" s="111"/>
      <c r="Y1750" s="111"/>
      <c r="Z1750" s="111"/>
      <c r="AA1750" s="111"/>
      <c r="AB1750" s="111"/>
      <c r="AC1750" s="111"/>
      <c r="AD1750" s="111"/>
      <c r="AE1750" s="112"/>
      <c r="AF1750" s="68" t="str">
        <f>IF(AK1750="","",IF(AK1750&gt;0,COUNT($AG$2:AG1750),""))</f>
        <v/>
      </c>
      <c r="AG1750" s="113">
        <f t="shared" si="867"/>
        <v>8</v>
      </c>
      <c r="AH1750" s="113" t="str">
        <f t="shared" si="868"/>
        <v/>
      </c>
      <c r="AI1750" s="113" t="str">
        <f t="shared" si="869"/>
        <v/>
      </c>
      <c r="AJ1750" s="113" t="str">
        <f t="shared" si="870"/>
        <v/>
      </c>
      <c r="AK1750" s="113" t="str">
        <f t="shared" si="871"/>
        <v/>
      </c>
      <c r="AL1750" s="113">
        <f t="shared" si="872"/>
        <v>0</v>
      </c>
      <c r="AM1750" s="113" t="str">
        <f t="shared" si="873"/>
        <v/>
      </c>
      <c r="AN1750" s="113">
        <f t="shared" si="874"/>
        <v>0</v>
      </c>
      <c r="AO1750" s="113">
        <f t="shared" si="875"/>
        <v>0</v>
      </c>
      <c r="AP1750" s="113">
        <f t="shared" si="876"/>
        <v>0</v>
      </c>
      <c r="AQ1750" s="113" t="str">
        <f t="shared" si="877"/>
        <v/>
      </c>
      <c r="AR1750" s="113" t="str">
        <f t="shared" si="878"/>
        <v/>
      </c>
      <c r="AS1750" s="113">
        <f t="shared" si="879"/>
        <v>0</v>
      </c>
      <c r="AT1750" s="113">
        <f t="shared" si="880"/>
        <v>0</v>
      </c>
      <c r="AU1750" s="113">
        <f t="shared" si="881"/>
        <v>0</v>
      </c>
      <c r="AV1750" s="113">
        <f t="shared" si="882"/>
        <v>0</v>
      </c>
      <c r="AX1750" s="68" t="str">
        <f>IF(BC1750="","",IF(BC1750&gt;0,COUNT($AY$2:AY1750),""))</f>
        <v/>
      </c>
      <c r="AY1750" s="113" t="str">
        <f t="shared" si="883"/>
        <v/>
      </c>
      <c r="AZ1750" s="113" t="str">
        <f t="shared" si="884"/>
        <v/>
      </c>
      <c r="BA1750" s="113" t="str">
        <f t="shared" si="885"/>
        <v/>
      </c>
      <c r="BB1750" s="113" t="str">
        <f t="shared" si="886"/>
        <v/>
      </c>
      <c r="BC1750" s="113" t="str">
        <f t="shared" si="887"/>
        <v/>
      </c>
      <c r="BD1750" s="113" t="str">
        <f t="shared" si="888"/>
        <v/>
      </c>
      <c r="BE1750" s="113" t="str">
        <f t="shared" si="889"/>
        <v/>
      </c>
      <c r="BF1750" s="113" t="str">
        <f t="shared" si="890"/>
        <v/>
      </c>
      <c r="BG1750" s="113" t="str">
        <f t="shared" si="891"/>
        <v/>
      </c>
      <c r="BH1750" s="113" t="str">
        <f t="shared" si="892"/>
        <v/>
      </c>
      <c r="BI1750" s="113" t="str">
        <f t="shared" si="893"/>
        <v/>
      </c>
      <c r="BJ1750" s="113" t="str">
        <f t="shared" si="894"/>
        <v/>
      </c>
      <c r="BK1750" s="113" t="str">
        <f t="shared" si="895"/>
        <v/>
      </c>
      <c r="BL1750" s="113" t="str">
        <f t="shared" si="896"/>
        <v/>
      </c>
      <c r="BM1750" s="113" t="str">
        <f t="shared" si="897"/>
        <v/>
      </c>
      <c r="BN1750" s="113" t="str">
        <f t="shared" si="898"/>
        <v/>
      </c>
    </row>
    <row r="1751" spans="1:66">
      <c r="A1751" s="111">
        <f>IF('Data Entry'!$H$4="","",'Data Entry'!$H$4)</f>
        <v>8</v>
      </c>
      <c r="B1751" s="111" t="str">
        <f>IF('Data Entry'!B1756="","",'Data Entry'!B1756)</f>
        <v/>
      </c>
      <c r="C1751" s="111" t="str">
        <f>IF('Data Entry'!C1756="","",'Data Entry'!C1756)</f>
        <v/>
      </c>
      <c r="D1751" s="114" t="str">
        <f>IF('Data Entry'!D1756="","",'Data Entry'!D1756)</f>
        <v/>
      </c>
      <c r="E1751" s="111" t="str">
        <f>IF('Data Entry'!E1756="","",UPPER('Data Entry'!E1756))</f>
        <v/>
      </c>
      <c r="F1751" s="111"/>
      <c r="G1751" s="111" t="str">
        <f>IF('Data Entry'!F1756="","",UPPER('Data Entry'!F1756))</f>
        <v/>
      </c>
      <c r="H1751" s="111"/>
      <c r="I1751" s="111"/>
      <c r="J1751" s="111"/>
      <c r="K1751" s="111" t="str">
        <f>IF('Data Entry'!G1756="","",'Data Entry'!G1756)</f>
        <v/>
      </c>
      <c r="L1751" s="111" t="str">
        <f>IF('Data Entry'!H1756="","",'Data Entry'!H1756)</f>
        <v/>
      </c>
      <c r="M1751" s="111"/>
      <c r="N1751" s="111"/>
      <c r="O1751" s="111"/>
      <c r="P1751" s="111"/>
      <c r="Q1751" s="111"/>
      <c r="R1751" s="111"/>
      <c r="S1751" s="111"/>
      <c r="T1751" s="111"/>
      <c r="U1751" s="111"/>
      <c r="V1751" s="111"/>
      <c r="W1751" s="111"/>
      <c r="X1751" s="111"/>
      <c r="Y1751" s="111"/>
      <c r="Z1751" s="111"/>
      <c r="AA1751" s="111"/>
      <c r="AB1751" s="111"/>
      <c r="AC1751" s="111"/>
      <c r="AD1751" s="111"/>
      <c r="AE1751" s="112"/>
      <c r="AF1751" s="68" t="str">
        <f>IF(AK1751="","",IF(AK1751&gt;0,COUNT($AG$2:AG1751),""))</f>
        <v/>
      </c>
      <c r="AG1751" s="113">
        <f t="shared" si="867"/>
        <v>8</v>
      </c>
      <c r="AH1751" s="113" t="str">
        <f t="shared" si="868"/>
        <v/>
      </c>
      <c r="AI1751" s="113" t="str">
        <f t="shared" si="869"/>
        <v/>
      </c>
      <c r="AJ1751" s="113" t="str">
        <f t="shared" si="870"/>
        <v/>
      </c>
      <c r="AK1751" s="113" t="str">
        <f t="shared" si="871"/>
        <v/>
      </c>
      <c r="AL1751" s="113">
        <f t="shared" si="872"/>
        <v>0</v>
      </c>
      <c r="AM1751" s="113" t="str">
        <f t="shared" si="873"/>
        <v/>
      </c>
      <c r="AN1751" s="113">
        <f t="shared" si="874"/>
        <v>0</v>
      </c>
      <c r="AO1751" s="113">
        <f t="shared" si="875"/>
        <v>0</v>
      </c>
      <c r="AP1751" s="113">
        <f t="shared" si="876"/>
        <v>0</v>
      </c>
      <c r="AQ1751" s="113" t="str">
        <f t="shared" si="877"/>
        <v/>
      </c>
      <c r="AR1751" s="113" t="str">
        <f t="shared" si="878"/>
        <v/>
      </c>
      <c r="AS1751" s="113">
        <f t="shared" si="879"/>
        <v>0</v>
      </c>
      <c r="AT1751" s="113">
        <f t="shared" si="880"/>
        <v>0</v>
      </c>
      <c r="AU1751" s="113">
        <f t="shared" si="881"/>
        <v>0</v>
      </c>
      <c r="AV1751" s="113">
        <f t="shared" si="882"/>
        <v>0</v>
      </c>
      <c r="AX1751" s="68" t="str">
        <f>IF(BC1751="","",IF(BC1751&gt;0,COUNT($AY$2:AY1751),""))</f>
        <v/>
      </c>
      <c r="AY1751" s="113" t="str">
        <f t="shared" si="883"/>
        <v/>
      </c>
      <c r="AZ1751" s="113" t="str">
        <f t="shared" si="884"/>
        <v/>
      </c>
      <c r="BA1751" s="113" t="str">
        <f t="shared" si="885"/>
        <v/>
      </c>
      <c r="BB1751" s="113" t="str">
        <f t="shared" si="886"/>
        <v/>
      </c>
      <c r="BC1751" s="113" t="str">
        <f t="shared" si="887"/>
        <v/>
      </c>
      <c r="BD1751" s="113" t="str">
        <f t="shared" si="888"/>
        <v/>
      </c>
      <c r="BE1751" s="113" t="str">
        <f t="shared" si="889"/>
        <v/>
      </c>
      <c r="BF1751" s="113" t="str">
        <f t="shared" si="890"/>
        <v/>
      </c>
      <c r="BG1751" s="113" t="str">
        <f t="shared" si="891"/>
        <v/>
      </c>
      <c r="BH1751" s="113" t="str">
        <f t="shared" si="892"/>
        <v/>
      </c>
      <c r="BI1751" s="113" t="str">
        <f t="shared" si="893"/>
        <v/>
      </c>
      <c r="BJ1751" s="113" t="str">
        <f t="shared" si="894"/>
        <v/>
      </c>
      <c r="BK1751" s="113" t="str">
        <f t="shared" si="895"/>
        <v/>
      </c>
      <c r="BL1751" s="113" t="str">
        <f t="shared" si="896"/>
        <v/>
      </c>
      <c r="BM1751" s="113" t="str">
        <f t="shared" si="897"/>
        <v/>
      </c>
      <c r="BN1751" s="113" t="str">
        <f t="shared" si="898"/>
        <v/>
      </c>
    </row>
    <row r="1752" spans="1:66">
      <c r="A1752" s="111">
        <f>IF('Data Entry'!$H$4="","",'Data Entry'!$H$4)</f>
        <v>8</v>
      </c>
      <c r="B1752" s="111" t="str">
        <f>IF('Data Entry'!B1757="","",'Data Entry'!B1757)</f>
        <v/>
      </c>
      <c r="C1752" s="111" t="str">
        <f>IF('Data Entry'!C1757="","",'Data Entry'!C1757)</f>
        <v/>
      </c>
      <c r="D1752" s="114" t="str">
        <f>IF('Data Entry'!D1757="","",'Data Entry'!D1757)</f>
        <v/>
      </c>
      <c r="E1752" s="111" t="str">
        <f>IF('Data Entry'!E1757="","",UPPER('Data Entry'!E1757))</f>
        <v/>
      </c>
      <c r="F1752" s="111"/>
      <c r="G1752" s="111" t="str">
        <f>IF('Data Entry'!F1757="","",UPPER('Data Entry'!F1757))</f>
        <v/>
      </c>
      <c r="H1752" s="111"/>
      <c r="I1752" s="111"/>
      <c r="J1752" s="111"/>
      <c r="K1752" s="111" t="str">
        <f>IF('Data Entry'!G1757="","",'Data Entry'!G1757)</f>
        <v/>
      </c>
      <c r="L1752" s="111" t="str">
        <f>IF('Data Entry'!H1757="","",'Data Entry'!H1757)</f>
        <v/>
      </c>
      <c r="M1752" s="111"/>
      <c r="N1752" s="111"/>
      <c r="O1752" s="111"/>
      <c r="P1752" s="111"/>
      <c r="Q1752" s="111"/>
      <c r="R1752" s="111"/>
      <c r="S1752" s="111"/>
      <c r="T1752" s="111"/>
      <c r="U1752" s="111"/>
      <c r="V1752" s="111"/>
      <c r="W1752" s="111"/>
      <c r="X1752" s="111"/>
      <c r="Y1752" s="111"/>
      <c r="Z1752" s="111"/>
      <c r="AA1752" s="111"/>
      <c r="AB1752" s="111"/>
      <c r="AC1752" s="111"/>
      <c r="AD1752" s="111"/>
      <c r="AE1752" s="112"/>
      <c r="AF1752" s="68" t="str">
        <f>IF(AK1752="","",IF(AK1752&gt;0,COUNT($AG$2:AG1752),""))</f>
        <v/>
      </c>
      <c r="AG1752" s="113">
        <f t="shared" si="867"/>
        <v>8</v>
      </c>
      <c r="AH1752" s="113" t="str">
        <f t="shared" si="868"/>
        <v/>
      </c>
      <c r="AI1752" s="113" t="str">
        <f t="shared" si="869"/>
        <v/>
      </c>
      <c r="AJ1752" s="113" t="str">
        <f t="shared" si="870"/>
        <v/>
      </c>
      <c r="AK1752" s="113" t="str">
        <f t="shared" si="871"/>
        <v/>
      </c>
      <c r="AL1752" s="113">
        <f t="shared" si="872"/>
        <v>0</v>
      </c>
      <c r="AM1752" s="113" t="str">
        <f t="shared" si="873"/>
        <v/>
      </c>
      <c r="AN1752" s="113">
        <f t="shared" si="874"/>
        <v>0</v>
      </c>
      <c r="AO1752" s="113">
        <f t="shared" si="875"/>
        <v>0</v>
      </c>
      <c r="AP1752" s="113">
        <f t="shared" si="876"/>
        <v>0</v>
      </c>
      <c r="AQ1752" s="113" t="str">
        <f t="shared" si="877"/>
        <v/>
      </c>
      <c r="AR1752" s="113" t="str">
        <f t="shared" si="878"/>
        <v/>
      </c>
      <c r="AS1752" s="113">
        <f t="shared" si="879"/>
        <v>0</v>
      </c>
      <c r="AT1752" s="113">
        <f t="shared" si="880"/>
        <v>0</v>
      </c>
      <c r="AU1752" s="113">
        <f t="shared" si="881"/>
        <v>0</v>
      </c>
      <c r="AV1752" s="113">
        <f t="shared" si="882"/>
        <v>0</v>
      </c>
      <c r="AX1752" s="68" t="str">
        <f>IF(BC1752="","",IF(BC1752&gt;0,COUNT($AY$2:AY1752),""))</f>
        <v/>
      </c>
      <c r="AY1752" s="113" t="str">
        <f t="shared" si="883"/>
        <v/>
      </c>
      <c r="AZ1752" s="113" t="str">
        <f t="shared" si="884"/>
        <v/>
      </c>
      <c r="BA1752" s="113" t="str">
        <f t="shared" si="885"/>
        <v/>
      </c>
      <c r="BB1752" s="113" t="str">
        <f t="shared" si="886"/>
        <v/>
      </c>
      <c r="BC1752" s="113" t="str">
        <f t="shared" si="887"/>
        <v/>
      </c>
      <c r="BD1752" s="113" t="str">
        <f t="shared" si="888"/>
        <v/>
      </c>
      <c r="BE1752" s="113" t="str">
        <f t="shared" si="889"/>
        <v/>
      </c>
      <c r="BF1752" s="113" t="str">
        <f t="shared" si="890"/>
        <v/>
      </c>
      <c r="BG1752" s="113" t="str">
        <f t="shared" si="891"/>
        <v/>
      </c>
      <c r="BH1752" s="113" t="str">
        <f t="shared" si="892"/>
        <v/>
      </c>
      <c r="BI1752" s="113" t="str">
        <f t="shared" si="893"/>
        <v/>
      </c>
      <c r="BJ1752" s="113" t="str">
        <f t="shared" si="894"/>
        <v/>
      </c>
      <c r="BK1752" s="113" t="str">
        <f t="shared" si="895"/>
        <v/>
      </c>
      <c r="BL1752" s="113" t="str">
        <f t="shared" si="896"/>
        <v/>
      </c>
      <c r="BM1752" s="113" t="str">
        <f t="shared" si="897"/>
        <v/>
      </c>
      <c r="BN1752" s="113" t="str">
        <f t="shared" si="898"/>
        <v/>
      </c>
    </row>
    <row r="1753" spans="1:66">
      <c r="A1753" s="111">
        <f>IF('Data Entry'!$H$4="","",'Data Entry'!$H$4)</f>
        <v>8</v>
      </c>
      <c r="B1753" s="111" t="str">
        <f>IF('Data Entry'!B1758="","",'Data Entry'!B1758)</f>
        <v/>
      </c>
      <c r="C1753" s="111" t="str">
        <f>IF('Data Entry'!C1758="","",'Data Entry'!C1758)</f>
        <v/>
      </c>
      <c r="D1753" s="114" t="str">
        <f>IF('Data Entry'!D1758="","",'Data Entry'!D1758)</f>
        <v/>
      </c>
      <c r="E1753" s="111" t="str">
        <f>IF('Data Entry'!E1758="","",UPPER('Data Entry'!E1758))</f>
        <v/>
      </c>
      <c r="F1753" s="111"/>
      <c r="G1753" s="111" t="str">
        <f>IF('Data Entry'!F1758="","",UPPER('Data Entry'!F1758))</f>
        <v/>
      </c>
      <c r="H1753" s="111"/>
      <c r="I1753" s="111"/>
      <c r="J1753" s="111"/>
      <c r="K1753" s="111" t="str">
        <f>IF('Data Entry'!G1758="","",'Data Entry'!G1758)</f>
        <v/>
      </c>
      <c r="L1753" s="111" t="str">
        <f>IF('Data Entry'!H1758="","",'Data Entry'!H1758)</f>
        <v/>
      </c>
      <c r="M1753" s="111"/>
      <c r="N1753" s="111"/>
      <c r="O1753" s="111"/>
      <c r="P1753" s="111"/>
      <c r="Q1753" s="111"/>
      <c r="R1753" s="111"/>
      <c r="S1753" s="111"/>
      <c r="T1753" s="111"/>
      <c r="U1753" s="111"/>
      <c r="V1753" s="111"/>
      <c r="W1753" s="111"/>
      <c r="X1753" s="111"/>
      <c r="Y1753" s="111"/>
      <c r="Z1753" s="111"/>
      <c r="AA1753" s="111"/>
      <c r="AB1753" s="111"/>
      <c r="AC1753" s="111"/>
      <c r="AD1753" s="111"/>
      <c r="AE1753" s="112"/>
      <c r="AF1753" s="68" t="str">
        <f>IF(AK1753="","",IF(AK1753&gt;0,COUNT($AG$2:AG1753),""))</f>
        <v/>
      </c>
      <c r="AG1753" s="113">
        <f t="shared" si="867"/>
        <v>8</v>
      </c>
      <c r="AH1753" s="113" t="str">
        <f t="shared" si="868"/>
        <v/>
      </c>
      <c r="AI1753" s="113" t="str">
        <f t="shared" si="869"/>
        <v/>
      </c>
      <c r="AJ1753" s="113" t="str">
        <f t="shared" si="870"/>
        <v/>
      </c>
      <c r="AK1753" s="113" t="str">
        <f t="shared" si="871"/>
        <v/>
      </c>
      <c r="AL1753" s="113">
        <f t="shared" si="872"/>
        <v>0</v>
      </c>
      <c r="AM1753" s="113" t="str">
        <f t="shared" si="873"/>
        <v/>
      </c>
      <c r="AN1753" s="113">
        <f t="shared" si="874"/>
        <v>0</v>
      </c>
      <c r="AO1753" s="113">
        <f t="shared" si="875"/>
        <v>0</v>
      </c>
      <c r="AP1753" s="113">
        <f t="shared" si="876"/>
        <v>0</v>
      </c>
      <c r="AQ1753" s="113" t="str">
        <f t="shared" si="877"/>
        <v/>
      </c>
      <c r="AR1753" s="113" t="str">
        <f t="shared" si="878"/>
        <v/>
      </c>
      <c r="AS1753" s="113">
        <f t="shared" si="879"/>
        <v>0</v>
      </c>
      <c r="AT1753" s="113">
        <f t="shared" si="880"/>
        <v>0</v>
      </c>
      <c r="AU1753" s="113">
        <f t="shared" si="881"/>
        <v>0</v>
      </c>
      <c r="AV1753" s="113">
        <f t="shared" si="882"/>
        <v>0</v>
      </c>
      <c r="AX1753" s="68" t="str">
        <f>IF(BC1753="","",IF(BC1753&gt;0,COUNT($AY$2:AY1753),""))</f>
        <v/>
      </c>
      <c r="AY1753" s="113" t="str">
        <f t="shared" si="883"/>
        <v/>
      </c>
      <c r="AZ1753" s="113" t="str">
        <f t="shared" si="884"/>
        <v/>
      </c>
      <c r="BA1753" s="113" t="str">
        <f t="shared" si="885"/>
        <v/>
      </c>
      <c r="BB1753" s="113" t="str">
        <f t="shared" si="886"/>
        <v/>
      </c>
      <c r="BC1753" s="113" t="str">
        <f t="shared" si="887"/>
        <v/>
      </c>
      <c r="BD1753" s="113" t="str">
        <f t="shared" si="888"/>
        <v/>
      </c>
      <c r="BE1753" s="113" t="str">
        <f t="shared" si="889"/>
        <v/>
      </c>
      <c r="BF1753" s="113" t="str">
        <f t="shared" si="890"/>
        <v/>
      </c>
      <c r="BG1753" s="113" t="str">
        <f t="shared" si="891"/>
        <v/>
      </c>
      <c r="BH1753" s="113" t="str">
        <f t="shared" si="892"/>
        <v/>
      </c>
      <c r="BI1753" s="113" t="str">
        <f t="shared" si="893"/>
        <v/>
      </c>
      <c r="BJ1753" s="113" t="str">
        <f t="shared" si="894"/>
        <v/>
      </c>
      <c r="BK1753" s="113" t="str">
        <f t="shared" si="895"/>
        <v/>
      </c>
      <c r="BL1753" s="113" t="str">
        <f t="shared" si="896"/>
        <v/>
      </c>
      <c r="BM1753" s="113" t="str">
        <f t="shared" si="897"/>
        <v/>
      </c>
      <c r="BN1753" s="113" t="str">
        <f t="shared" si="898"/>
        <v/>
      </c>
    </row>
    <row r="1754" spans="1:66">
      <c r="A1754" s="111">
        <f>IF('Data Entry'!$H$4="","",'Data Entry'!$H$4)</f>
        <v>8</v>
      </c>
      <c r="B1754" s="111" t="str">
        <f>IF('Data Entry'!B1759="","",'Data Entry'!B1759)</f>
        <v/>
      </c>
      <c r="C1754" s="111" t="str">
        <f>IF('Data Entry'!C1759="","",'Data Entry'!C1759)</f>
        <v/>
      </c>
      <c r="D1754" s="114" t="str">
        <f>IF('Data Entry'!D1759="","",'Data Entry'!D1759)</f>
        <v/>
      </c>
      <c r="E1754" s="111" t="str">
        <f>IF('Data Entry'!E1759="","",UPPER('Data Entry'!E1759))</f>
        <v/>
      </c>
      <c r="F1754" s="111"/>
      <c r="G1754" s="111" t="str">
        <f>IF('Data Entry'!F1759="","",UPPER('Data Entry'!F1759))</f>
        <v/>
      </c>
      <c r="H1754" s="111"/>
      <c r="I1754" s="111"/>
      <c r="J1754" s="111"/>
      <c r="K1754" s="111" t="str">
        <f>IF('Data Entry'!G1759="","",'Data Entry'!G1759)</f>
        <v/>
      </c>
      <c r="L1754" s="111" t="str">
        <f>IF('Data Entry'!H1759="","",'Data Entry'!H1759)</f>
        <v/>
      </c>
      <c r="M1754" s="111"/>
      <c r="N1754" s="111"/>
      <c r="O1754" s="111"/>
      <c r="P1754" s="111"/>
      <c r="Q1754" s="111"/>
      <c r="R1754" s="111"/>
      <c r="S1754" s="111"/>
      <c r="T1754" s="111"/>
      <c r="U1754" s="111"/>
      <c r="V1754" s="111"/>
      <c r="W1754" s="111"/>
      <c r="X1754" s="111"/>
      <c r="Y1754" s="111"/>
      <c r="Z1754" s="111"/>
      <c r="AA1754" s="111"/>
      <c r="AB1754" s="111"/>
      <c r="AC1754" s="111"/>
      <c r="AD1754" s="111"/>
      <c r="AE1754" s="112"/>
      <c r="AF1754" s="68" t="str">
        <f>IF(AK1754="","",IF(AK1754&gt;0,COUNT($AG$2:AG1754),""))</f>
        <v/>
      </c>
      <c r="AG1754" s="113">
        <f t="shared" si="867"/>
        <v>8</v>
      </c>
      <c r="AH1754" s="113" t="str">
        <f t="shared" si="868"/>
        <v/>
      </c>
      <c r="AI1754" s="113" t="str">
        <f t="shared" si="869"/>
        <v/>
      </c>
      <c r="AJ1754" s="113" t="str">
        <f t="shared" si="870"/>
        <v/>
      </c>
      <c r="AK1754" s="113" t="str">
        <f t="shared" si="871"/>
        <v/>
      </c>
      <c r="AL1754" s="113">
        <f t="shared" si="872"/>
        <v>0</v>
      </c>
      <c r="AM1754" s="113" t="str">
        <f t="shared" si="873"/>
        <v/>
      </c>
      <c r="AN1754" s="113">
        <f t="shared" si="874"/>
        <v>0</v>
      </c>
      <c r="AO1754" s="113">
        <f t="shared" si="875"/>
        <v>0</v>
      </c>
      <c r="AP1754" s="113">
        <f t="shared" si="876"/>
        <v>0</v>
      </c>
      <c r="AQ1754" s="113" t="str">
        <f t="shared" si="877"/>
        <v/>
      </c>
      <c r="AR1754" s="113" t="str">
        <f t="shared" si="878"/>
        <v/>
      </c>
      <c r="AS1754" s="113">
        <f t="shared" si="879"/>
        <v>0</v>
      </c>
      <c r="AT1754" s="113">
        <f t="shared" si="880"/>
        <v>0</v>
      </c>
      <c r="AU1754" s="113">
        <f t="shared" si="881"/>
        <v>0</v>
      </c>
      <c r="AV1754" s="113">
        <f t="shared" si="882"/>
        <v>0</v>
      </c>
      <c r="AX1754" s="68" t="str">
        <f>IF(BC1754="","",IF(BC1754&gt;0,COUNT($AY$2:AY1754),""))</f>
        <v/>
      </c>
      <c r="AY1754" s="113" t="str">
        <f t="shared" si="883"/>
        <v/>
      </c>
      <c r="AZ1754" s="113" t="str">
        <f t="shared" si="884"/>
        <v/>
      </c>
      <c r="BA1754" s="113" t="str">
        <f t="shared" si="885"/>
        <v/>
      </c>
      <c r="BB1754" s="113" t="str">
        <f t="shared" si="886"/>
        <v/>
      </c>
      <c r="BC1754" s="113" t="str">
        <f t="shared" si="887"/>
        <v/>
      </c>
      <c r="BD1754" s="113" t="str">
        <f t="shared" si="888"/>
        <v/>
      </c>
      <c r="BE1754" s="113" t="str">
        <f t="shared" si="889"/>
        <v/>
      </c>
      <c r="BF1754" s="113" t="str">
        <f t="shared" si="890"/>
        <v/>
      </c>
      <c r="BG1754" s="113" t="str">
        <f t="shared" si="891"/>
        <v/>
      </c>
      <c r="BH1754" s="113" t="str">
        <f t="shared" si="892"/>
        <v/>
      </c>
      <c r="BI1754" s="113" t="str">
        <f t="shared" si="893"/>
        <v/>
      </c>
      <c r="BJ1754" s="113" t="str">
        <f t="shared" si="894"/>
        <v/>
      </c>
      <c r="BK1754" s="113" t="str">
        <f t="shared" si="895"/>
        <v/>
      </c>
      <c r="BL1754" s="113" t="str">
        <f t="shared" si="896"/>
        <v/>
      </c>
      <c r="BM1754" s="113" t="str">
        <f t="shared" si="897"/>
        <v/>
      </c>
      <c r="BN1754" s="113" t="str">
        <f t="shared" si="898"/>
        <v/>
      </c>
    </row>
    <row r="1755" spans="1:66">
      <c r="A1755" s="111">
        <f>IF('Data Entry'!$H$4="","",'Data Entry'!$H$4)</f>
        <v>8</v>
      </c>
      <c r="B1755" s="111" t="str">
        <f>IF('Data Entry'!B1760="","",'Data Entry'!B1760)</f>
        <v/>
      </c>
      <c r="C1755" s="111" t="str">
        <f>IF('Data Entry'!C1760="","",'Data Entry'!C1760)</f>
        <v/>
      </c>
      <c r="D1755" s="114" t="str">
        <f>IF('Data Entry'!D1760="","",'Data Entry'!D1760)</f>
        <v/>
      </c>
      <c r="E1755" s="111" t="str">
        <f>IF('Data Entry'!E1760="","",UPPER('Data Entry'!E1760))</f>
        <v/>
      </c>
      <c r="F1755" s="111"/>
      <c r="G1755" s="111" t="str">
        <f>IF('Data Entry'!F1760="","",UPPER('Data Entry'!F1760))</f>
        <v/>
      </c>
      <c r="H1755" s="111"/>
      <c r="I1755" s="111"/>
      <c r="J1755" s="111"/>
      <c r="K1755" s="111" t="str">
        <f>IF('Data Entry'!G1760="","",'Data Entry'!G1760)</f>
        <v/>
      </c>
      <c r="L1755" s="111" t="str">
        <f>IF('Data Entry'!H1760="","",'Data Entry'!H1760)</f>
        <v/>
      </c>
      <c r="M1755" s="111"/>
      <c r="N1755" s="111"/>
      <c r="O1755" s="111"/>
      <c r="P1755" s="111"/>
      <c r="Q1755" s="111"/>
      <c r="R1755" s="111"/>
      <c r="S1755" s="111"/>
      <c r="T1755" s="111"/>
      <c r="U1755" s="111"/>
      <c r="V1755" s="111"/>
      <c r="W1755" s="111"/>
      <c r="X1755" s="111"/>
      <c r="Y1755" s="111"/>
      <c r="Z1755" s="111"/>
      <c r="AA1755" s="111"/>
      <c r="AB1755" s="111"/>
      <c r="AC1755" s="111"/>
      <c r="AD1755" s="111"/>
      <c r="AE1755" s="112"/>
      <c r="AF1755" s="68" t="str">
        <f>IF(AK1755="","",IF(AK1755&gt;0,COUNT($AG$2:AG1755),""))</f>
        <v/>
      </c>
      <c r="AG1755" s="113">
        <f t="shared" si="867"/>
        <v>8</v>
      </c>
      <c r="AH1755" s="113" t="str">
        <f t="shared" si="868"/>
        <v/>
      </c>
      <c r="AI1755" s="113" t="str">
        <f t="shared" si="869"/>
        <v/>
      </c>
      <c r="AJ1755" s="113" t="str">
        <f t="shared" si="870"/>
        <v/>
      </c>
      <c r="AK1755" s="113" t="str">
        <f t="shared" si="871"/>
        <v/>
      </c>
      <c r="AL1755" s="113">
        <f t="shared" si="872"/>
        <v>0</v>
      </c>
      <c r="AM1755" s="113" t="str">
        <f t="shared" si="873"/>
        <v/>
      </c>
      <c r="AN1755" s="113">
        <f t="shared" si="874"/>
        <v>0</v>
      </c>
      <c r="AO1755" s="113">
        <f t="shared" si="875"/>
        <v>0</v>
      </c>
      <c r="AP1755" s="113">
        <f t="shared" si="876"/>
        <v>0</v>
      </c>
      <c r="AQ1755" s="113" t="str">
        <f t="shared" si="877"/>
        <v/>
      </c>
      <c r="AR1755" s="113" t="str">
        <f t="shared" si="878"/>
        <v/>
      </c>
      <c r="AS1755" s="113">
        <f t="shared" si="879"/>
        <v>0</v>
      </c>
      <c r="AT1755" s="113">
        <f t="shared" si="880"/>
        <v>0</v>
      </c>
      <c r="AU1755" s="113">
        <f t="shared" si="881"/>
        <v>0</v>
      </c>
      <c r="AV1755" s="113">
        <f t="shared" si="882"/>
        <v>0</v>
      </c>
      <c r="AX1755" s="68" t="str">
        <f>IF(BC1755="","",IF(BC1755&gt;0,COUNT($AY$2:AY1755),""))</f>
        <v/>
      </c>
      <c r="AY1755" s="113" t="str">
        <f t="shared" si="883"/>
        <v/>
      </c>
      <c r="AZ1755" s="113" t="str">
        <f t="shared" si="884"/>
        <v/>
      </c>
      <c r="BA1755" s="113" t="str">
        <f t="shared" si="885"/>
        <v/>
      </c>
      <c r="BB1755" s="113" t="str">
        <f t="shared" si="886"/>
        <v/>
      </c>
      <c r="BC1755" s="113" t="str">
        <f t="shared" si="887"/>
        <v/>
      </c>
      <c r="BD1755" s="113" t="str">
        <f t="shared" si="888"/>
        <v/>
      </c>
      <c r="BE1755" s="113" t="str">
        <f t="shared" si="889"/>
        <v/>
      </c>
      <c r="BF1755" s="113" t="str">
        <f t="shared" si="890"/>
        <v/>
      </c>
      <c r="BG1755" s="113" t="str">
        <f t="shared" si="891"/>
        <v/>
      </c>
      <c r="BH1755" s="113" t="str">
        <f t="shared" si="892"/>
        <v/>
      </c>
      <c r="BI1755" s="113" t="str">
        <f t="shared" si="893"/>
        <v/>
      </c>
      <c r="BJ1755" s="113" t="str">
        <f t="shared" si="894"/>
        <v/>
      </c>
      <c r="BK1755" s="113" t="str">
        <f t="shared" si="895"/>
        <v/>
      </c>
      <c r="BL1755" s="113" t="str">
        <f t="shared" si="896"/>
        <v/>
      </c>
      <c r="BM1755" s="113" t="str">
        <f t="shared" si="897"/>
        <v/>
      </c>
      <c r="BN1755" s="113" t="str">
        <f t="shared" si="898"/>
        <v/>
      </c>
    </row>
    <row r="1756" spans="1:66">
      <c r="A1756" s="111">
        <f>IF('Data Entry'!$H$4="","",'Data Entry'!$H$4)</f>
        <v>8</v>
      </c>
      <c r="B1756" s="111" t="str">
        <f>IF('Data Entry'!B1761="","",'Data Entry'!B1761)</f>
        <v/>
      </c>
      <c r="C1756" s="111" t="str">
        <f>IF('Data Entry'!C1761="","",'Data Entry'!C1761)</f>
        <v/>
      </c>
      <c r="D1756" s="114" t="str">
        <f>IF('Data Entry'!D1761="","",'Data Entry'!D1761)</f>
        <v/>
      </c>
      <c r="E1756" s="111" t="str">
        <f>IF('Data Entry'!E1761="","",UPPER('Data Entry'!E1761))</f>
        <v/>
      </c>
      <c r="F1756" s="111"/>
      <c r="G1756" s="111" t="str">
        <f>IF('Data Entry'!F1761="","",UPPER('Data Entry'!F1761))</f>
        <v/>
      </c>
      <c r="H1756" s="111"/>
      <c r="I1756" s="111"/>
      <c r="J1756" s="111"/>
      <c r="K1756" s="111" t="str">
        <f>IF('Data Entry'!G1761="","",'Data Entry'!G1761)</f>
        <v/>
      </c>
      <c r="L1756" s="111" t="str">
        <f>IF('Data Entry'!H1761="","",'Data Entry'!H1761)</f>
        <v/>
      </c>
      <c r="M1756" s="111"/>
      <c r="N1756" s="111"/>
      <c r="O1756" s="111"/>
      <c r="P1756" s="111"/>
      <c r="Q1756" s="111"/>
      <c r="R1756" s="111"/>
      <c r="S1756" s="111"/>
      <c r="T1756" s="111"/>
      <c r="U1756" s="111"/>
      <c r="V1756" s="111"/>
      <c r="W1756" s="111"/>
      <c r="X1756" s="111"/>
      <c r="Y1756" s="111"/>
      <c r="Z1756" s="111"/>
      <c r="AA1756" s="111"/>
      <c r="AB1756" s="111"/>
      <c r="AC1756" s="111"/>
      <c r="AD1756" s="111"/>
      <c r="AE1756" s="112"/>
      <c r="AF1756" s="68" t="str">
        <f>IF(AK1756="","",IF(AK1756&gt;0,COUNT($AG$2:AG1756),""))</f>
        <v/>
      </c>
      <c r="AG1756" s="113">
        <f t="shared" si="867"/>
        <v>8</v>
      </c>
      <c r="AH1756" s="113" t="str">
        <f t="shared" si="868"/>
        <v/>
      </c>
      <c r="AI1756" s="113" t="str">
        <f t="shared" si="869"/>
        <v/>
      </c>
      <c r="AJ1756" s="113" t="str">
        <f t="shared" si="870"/>
        <v/>
      </c>
      <c r="AK1756" s="113" t="str">
        <f t="shared" si="871"/>
        <v/>
      </c>
      <c r="AL1756" s="113">
        <f t="shared" si="872"/>
        <v>0</v>
      </c>
      <c r="AM1756" s="113" t="str">
        <f t="shared" si="873"/>
        <v/>
      </c>
      <c r="AN1756" s="113">
        <f t="shared" si="874"/>
        <v>0</v>
      </c>
      <c r="AO1756" s="113">
        <f t="shared" si="875"/>
        <v>0</v>
      </c>
      <c r="AP1756" s="113">
        <f t="shared" si="876"/>
        <v>0</v>
      </c>
      <c r="AQ1756" s="113" t="str">
        <f t="shared" si="877"/>
        <v/>
      </c>
      <c r="AR1756" s="113" t="str">
        <f t="shared" si="878"/>
        <v/>
      </c>
      <c r="AS1756" s="113">
        <f t="shared" si="879"/>
        <v>0</v>
      </c>
      <c r="AT1756" s="113">
        <f t="shared" si="880"/>
        <v>0</v>
      </c>
      <c r="AU1756" s="113">
        <f t="shared" si="881"/>
        <v>0</v>
      </c>
      <c r="AV1756" s="113">
        <f t="shared" si="882"/>
        <v>0</v>
      </c>
      <c r="AX1756" s="68" t="str">
        <f>IF(BC1756="","",IF(BC1756&gt;0,COUNT($AY$2:AY1756),""))</f>
        <v/>
      </c>
      <c r="AY1756" s="113" t="str">
        <f t="shared" si="883"/>
        <v/>
      </c>
      <c r="AZ1756" s="113" t="str">
        <f t="shared" si="884"/>
        <v/>
      </c>
      <c r="BA1756" s="113" t="str">
        <f t="shared" si="885"/>
        <v/>
      </c>
      <c r="BB1756" s="113" t="str">
        <f t="shared" si="886"/>
        <v/>
      </c>
      <c r="BC1756" s="113" t="str">
        <f t="shared" si="887"/>
        <v/>
      </c>
      <c r="BD1756" s="113" t="str">
        <f t="shared" si="888"/>
        <v/>
      </c>
      <c r="BE1756" s="113" t="str">
        <f t="shared" si="889"/>
        <v/>
      </c>
      <c r="BF1756" s="113" t="str">
        <f t="shared" si="890"/>
        <v/>
      </c>
      <c r="BG1756" s="113" t="str">
        <f t="shared" si="891"/>
        <v/>
      </c>
      <c r="BH1756" s="113" t="str">
        <f t="shared" si="892"/>
        <v/>
      </c>
      <c r="BI1756" s="113" t="str">
        <f t="shared" si="893"/>
        <v/>
      </c>
      <c r="BJ1756" s="113" t="str">
        <f t="shared" si="894"/>
        <v/>
      </c>
      <c r="BK1756" s="113" t="str">
        <f t="shared" si="895"/>
        <v/>
      </c>
      <c r="BL1756" s="113" t="str">
        <f t="shared" si="896"/>
        <v/>
      </c>
      <c r="BM1756" s="113" t="str">
        <f t="shared" si="897"/>
        <v/>
      </c>
      <c r="BN1756" s="113" t="str">
        <f t="shared" si="898"/>
        <v/>
      </c>
    </row>
    <row r="1757" spans="1:66">
      <c r="A1757" s="111">
        <f>IF('Data Entry'!$H$4="","",'Data Entry'!$H$4)</f>
        <v>8</v>
      </c>
      <c r="B1757" s="111" t="str">
        <f>IF('Data Entry'!B1762="","",'Data Entry'!B1762)</f>
        <v/>
      </c>
      <c r="C1757" s="111" t="str">
        <f>IF('Data Entry'!C1762="","",'Data Entry'!C1762)</f>
        <v/>
      </c>
      <c r="D1757" s="114" t="str">
        <f>IF('Data Entry'!D1762="","",'Data Entry'!D1762)</f>
        <v/>
      </c>
      <c r="E1757" s="111" t="str">
        <f>IF('Data Entry'!E1762="","",UPPER('Data Entry'!E1762))</f>
        <v/>
      </c>
      <c r="F1757" s="111"/>
      <c r="G1757" s="111" t="str">
        <f>IF('Data Entry'!F1762="","",UPPER('Data Entry'!F1762))</f>
        <v/>
      </c>
      <c r="H1757" s="111"/>
      <c r="I1757" s="111"/>
      <c r="J1757" s="111"/>
      <c r="K1757" s="111" t="str">
        <f>IF('Data Entry'!G1762="","",'Data Entry'!G1762)</f>
        <v/>
      </c>
      <c r="L1757" s="111" t="str">
        <f>IF('Data Entry'!H1762="","",'Data Entry'!H1762)</f>
        <v/>
      </c>
      <c r="M1757" s="111"/>
      <c r="N1757" s="111"/>
      <c r="O1757" s="111"/>
      <c r="P1757" s="111"/>
      <c r="Q1757" s="111"/>
      <c r="R1757" s="111"/>
      <c r="S1757" s="111"/>
      <c r="T1757" s="111"/>
      <c r="U1757" s="111"/>
      <c r="V1757" s="111"/>
      <c r="W1757" s="111"/>
      <c r="X1757" s="111"/>
      <c r="Y1757" s="111"/>
      <c r="Z1757" s="111"/>
      <c r="AA1757" s="111"/>
      <c r="AB1757" s="111"/>
      <c r="AC1757" s="111"/>
      <c r="AD1757" s="111"/>
      <c r="AE1757" s="112"/>
      <c r="AF1757" s="68" t="str">
        <f>IF(AK1757="","",IF(AK1757&gt;0,COUNT($AG$2:AG1757),""))</f>
        <v/>
      </c>
      <c r="AG1757" s="113">
        <f t="shared" si="867"/>
        <v>8</v>
      </c>
      <c r="AH1757" s="113" t="str">
        <f t="shared" si="868"/>
        <v/>
      </c>
      <c r="AI1757" s="113" t="str">
        <f t="shared" si="869"/>
        <v/>
      </c>
      <c r="AJ1757" s="113" t="str">
        <f t="shared" si="870"/>
        <v/>
      </c>
      <c r="AK1757" s="113" t="str">
        <f t="shared" si="871"/>
        <v/>
      </c>
      <c r="AL1757" s="113">
        <f t="shared" si="872"/>
        <v>0</v>
      </c>
      <c r="AM1757" s="113" t="str">
        <f t="shared" si="873"/>
        <v/>
      </c>
      <c r="AN1757" s="113">
        <f t="shared" si="874"/>
        <v>0</v>
      </c>
      <c r="AO1757" s="113">
        <f t="shared" si="875"/>
        <v>0</v>
      </c>
      <c r="AP1757" s="113">
        <f t="shared" si="876"/>
        <v>0</v>
      </c>
      <c r="AQ1757" s="113" t="str">
        <f t="shared" si="877"/>
        <v/>
      </c>
      <c r="AR1757" s="113" t="str">
        <f t="shared" si="878"/>
        <v/>
      </c>
      <c r="AS1757" s="113">
        <f t="shared" si="879"/>
        <v>0</v>
      </c>
      <c r="AT1757" s="113">
        <f t="shared" si="880"/>
        <v>0</v>
      </c>
      <c r="AU1757" s="113">
        <f t="shared" si="881"/>
        <v>0</v>
      </c>
      <c r="AV1757" s="113">
        <f t="shared" si="882"/>
        <v>0</v>
      </c>
      <c r="AX1757" s="68" t="str">
        <f>IF(BC1757="","",IF(BC1757&gt;0,COUNT($AY$2:AY1757),""))</f>
        <v/>
      </c>
      <c r="AY1757" s="113" t="str">
        <f t="shared" si="883"/>
        <v/>
      </c>
      <c r="AZ1757" s="113" t="str">
        <f t="shared" si="884"/>
        <v/>
      </c>
      <c r="BA1757" s="113" t="str">
        <f t="shared" si="885"/>
        <v/>
      </c>
      <c r="BB1757" s="113" t="str">
        <f t="shared" si="886"/>
        <v/>
      </c>
      <c r="BC1757" s="113" t="str">
        <f t="shared" si="887"/>
        <v/>
      </c>
      <c r="BD1757" s="113" t="str">
        <f t="shared" si="888"/>
        <v/>
      </c>
      <c r="BE1757" s="113" t="str">
        <f t="shared" si="889"/>
        <v/>
      </c>
      <c r="BF1757" s="113" t="str">
        <f t="shared" si="890"/>
        <v/>
      </c>
      <c r="BG1757" s="113" t="str">
        <f t="shared" si="891"/>
        <v/>
      </c>
      <c r="BH1757" s="113" t="str">
        <f t="shared" si="892"/>
        <v/>
      </c>
      <c r="BI1757" s="113" t="str">
        <f t="shared" si="893"/>
        <v/>
      </c>
      <c r="BJ1757" s="113" t="str">
        <f t="shared" si="894"/>
        <v/>
      </c>
      <c r="BK1757" s="113" t="str">
        <f t="shared" si="895"/>
        <v/>
      </c>
      <c r="BL1757" s="113" t="str">
        <f t="shared" si="896"/>
        <v/>
      </c>
      <c r="BM1757" s="113" t="str">
        <f t="shared" si="897"/>
        <v/>
      </c>
      <c r="BN1757" s="113" t="str">
        <f t="shared" si="898"/>
        <v/>
      </c>
    </row>
    <row r="1758" spans="1:66">
      <c r="A1758" s="111">
        <f>IF('Data Entry'!$H$4="","",'Data Entry'!$H$4)</f>
        <v>8</v>
      </c>
      <c r="B1758" s="111" t="str">
        <f>IF('Data Entry'!B1763="","",'Data Entry'!B1763)</f>
        <v/>
      </c>
      <c r="C1758" s="111" t="str">
        <f>IF('Data Entry'!C1763="","",'Data Entry'!C1763)</f>
        <v/>
      </c>
      <c r="D1758" s="114" t="str">
        <f>IF('Data Entry'!D1763="","",'Data Entry'!D1763)</f>
        <v/>
      </c>
      <c r="E1758" s="111" t="str">
        <f>IF('Data Entry'!E1763="","",UPPER('Data Entry'!E1763))</f>
        <v/>
      </c>
      <c r="F1758" s="111"/>
      <c r="G1758" s="111" t="str">
        <f>IF('Data Entry'!F1763="","",UPPER('Data Entry'!F1763))</f>
        <v/>
      </c>
      <c r="H1758" s="111"/>
      <c r="I1758" s="111"/>
      <c r="J1758" s="111"/>
      <c r="K1758" s="111" t="str">
        <f>IF('Data Entry'!G1763="","",'Data Entry'!G1763)</f>
        <v/>
      </c>
      <c r="L1758" s="111" t="str">
        <f>IF('Data Entry'!H1763="","",'Data Entry'!H1763)</f>
        <v/>
      </c>
      <c r="M1758" s="111"/>
      <c r="N1758" s="111"/>
      <c r="O1758" s="111"/>
      <c r="P1758" s="111"/>
      <c r="Q1758" s="111"/>
      <c r="R1758" s="111"/>
      <c r="S1758" s="111"/>
      <c r="T1758" s="111"/>
      <c r="U1758" s="111"/>
      <c r="V1758" s="111"/>
      <c r="W1758" s="111"/>
      <c r="X1758" s="111"/>
      <c r="Y1758" s="111"/>
      <c r="Z1758" s="111"/>
      <c r="AA1758" s="111"/>
      <c r="AB1758" s="111"/>
      <c r="AC1758" s="111"/>
      <c r="AD1758" s="111"/>
      <c r="AE1758" s="112"/>
      <c r="AF1758" s="68" t="str">
        <f>IF(AK1758="","",IF(AK1758&gt;0,COUNT($AG$2:AG1758),""))</f>
        <v/>
      </c>
      <c r="AG1758" s="113">
        <f t="shared" si="867"/>
        <v>8</v>
      </c>
      <c r="AH1758" s="113" t="str">
        <f t="shared" si="868"/>
        <v/>
      </c>
      <c r="AI1758" s="113" t="str">
        <f t="shared" si="869"/>
        <v/>
      </c>
      <c r="AJ1758" s="113" t="str">
        <f t="shared" si="870"/>
        <v/>
      </c>
      <c r="AK1758" s="113" t="str">
        <f t="shared" si="871"/>
        <v/>
      </c>
      <c r="AL1758" s="113">
        <f t="shared" si="872"/>
        <v>0</v>
      </c>
      <c r="AM1758" s="113" t="str">
        <f t="shared" si="873"/>
        <v/>
      </c>
      <c r="AN1758" s="113">
        <f t="shared" si="874"/>
        <v>0</v>
      </c>
      <c r="AO1758" s="113">
        <f t="shared" si="875"/>
        <v>0</v>
      </c>
      <c r="AP1758" s="113">
        <f t="shared" si="876"/>
        <v>0</v>
      </c>
      <c r="AQ1758" s="113" t="str">
        <f t="shared" si="877"/>
        <v/>
      </c>
      <c r="AR1758" s="113" t="str">
        <f t="shared" si="878"/>
        <v/>
      </c>
      <c r="AS1758" s="113">
        <f t="shared" si="879"/>
        <v>0</v>
      </c>
      <c r="AT1758" s="113">
        <f t="shared" si="880"/>
        <v>0</v>
      </c>
      <c r="AU1758" s="113">
        <f t="shared" si="881"/>
        <v>0</v>
      </c>
      <c r="AV1758" s="113">
        <f t="shared" si="882"/>
        <v>0</v>
      </c>
      <c r="AX1758" s="68" t="str">
        <f>IF(BC1758="","",IF(BC1758&gt;0,COUNT($AY$2:AY1758),""))</f>
        <v/>
      </c>
      <c r="AY1758" s="113" t="str">
        <f t="shared" si="883"/>
        <v/>
      </c>
      <c r="AZ1758" s="113" t="str">
        <f t="shared" si="884"/>
        <v/>
      </c>
      <c r="BA1758" s="113" t="str">
        <f t="shared" si="885"/>
        <v/>
      </c>
      <c r="BB1758" s="113" t="str">
        <f t="shared" si="886"/>
        <v/>
      </c>
      <c r="BC1758" s="113" t="str">
        <f t="shared" si="887"/>
        <v/>
      </c>
      <c r="BD1758" s="113" t="str">
        <f t="shared" si="888"/>
        <v/>
      </c>
      <c r="BE1758" s="113" t="str">
        <f t="shared" si="889"/>
        <v/>
      </c>
      <c r="BF1758" s="113" t="str">
        <f t="shared" si="890"/>
        <v/>
      </c>
      <c r="BG1758" s="113" t="str">
        <f t="shared" si="891"/>
        <v/>
      </c>
      <c r="BH1758" s="113" t="str">
        <f t="shared" si="892"/>
        <v/>
      </c>
      <c r="BI1758" s="113" t="str">
        <f t="shared" si="893"/>
        <v/>
      </c>
      <c r="BJ1758" s="113" t="str">
        <f t="shared" si="894"/>
        <v/>
      </c>
      <c r="BK1758" s="113" t="str">
        <f t="shared" si="895"/>
        <v/>
      </c>
      <c r="BL1758" s="113" t="str">
        <f t="shared" si="896"/>
        <v/>
      </c>
      <c r="BM1758" s="113" t="str">
        <f t="shared" si="897"/>
        <v/>
      </c>
      <c r="BN1758" s="113" t="str">
        <f t="shared" si="898"/>
        <v/>
      </c>
    </row>
    <row r="1759" spans="1:66">
      <c r="A1759" s="111">
        <f>IF('Data Entry'!$H$4="","",'Data Entry'!$H$4)</f>
        <v>8</v>
      </c>
      <c r="B1759" s="111" t="str">
        <f>IF('Data Entry'!B1764="","",'Data Entry'!B1764)</f>
        <v/>
      </c>
      <c r="C1759" s="111" t="str">
        <f>IF('Data Entry'!C1764="","",'Data Entry'!C1764)</f>
        <v/>
      </c>
      <c r="D1759" s="114" t="str">
        <f>IF('Data Entry'!D1764="","",'Data Entry'!D1764)</f>
        <v/>
      </c>
      <c r="E1759" s="111" t="str">
        <f>IF('Data Entry'!E1764="","",UPPER('Data Entry'!E1764))</f>
        <v/>
      </c>
      <c r="F1759" s="111"/>
      <c r="G1759" s="111" t="str">
        <f>IF('Data Entry'!F1764="","",UPPER('Data Entry'!F1764))</f>
        <v/>
      </c>
      <c r="H1759" s="111"/>
      <c r="I1759" s="111"/>
      <c r="J1759" s="111"/>
      <c r="K1759" s="111" t="str">
        <f>IF('Data Entry'!G1764="","",'Data Entry'!G1764)</f>
        <v/>
      </c>
      <c r="L1759" s="111" t="str">
        <f>IF('Data Entry'!H1764="","",'Data Entry'!H1764)</f>
        <v/>
      </c>
      <c r="M1759" s="111"/>
      <c r="N1759" s="111"/>
      <c r="O1759" s="111"/>
      <c r="P1759" s="111"/>
      <c r="Q1759" s="111"/>
      <c r="R1759" s="111"/>
      <c r="S1759" s="111"/>
      <c r="T1759" s="111"/>
      <c r="U1759" s="111"/>
      <c r="V1759" s="111"/>
      <c r="W1759" s="111"/>
      <c r="X1759" s="111"/>
      <c r="Y1759" s="111"/>
      <c r="Z1759" s="111"/>
      <c r="AA1759" s="111"/>
      <c r="AB1759" s="111"/>
      <c r="AC1759" s="111"/>
      <c r="AD1759" s="111"/>
      <c r="AE1759" s="112"/>
      <c r="AF1759" s="68" t="str">
        <f>IF(AK1759="","",IF(AK1759&gt;0,COUNT($AG$2:AG1759),""))</f>
        <v/>
      </c>
      <c r="AG1759" s="113">
        <f t="shared" si="867"/>
        <v>8</v>
      </c>
      <c r="AH1759" s="113" t="str">
        <f t="shared" si="868"/>
        <v/>
      </c>
      <c r="AI1759" s="113" t="str">
        <f t="shared" si="869"/>
        <v/>
      </c>
      <c r="AJ1759" s="113" t="str">
        <f t="shared" si="870"/>
        <v/>
      </c>
      <c r="AK1759" s="113" t="str">
        <f t="shared" si="871"/>
        <v/>
      </c>
      <c r="AL1759" s="113">
        <f t="shared" si="872"/>
        <v>0</v>
      </c>
      <c r="AM1759" s="113" t="str">
        <f t="shared" si="873"/>
        <v/>
      </c>
      <c r="AN1759" s="113">
        <f t="shared" si="874"/>
        <v>0</v>
      </c>
      <c r="AO1759" s="113">
        <f t="shared" si="875"/>
        <v>0</v>
      </c>
      <c r="AP1759" s="113">
        <f t="shared" si="876"/>
        <v>0</v>
      </c>
      <c r="AQ1759" s="113" t="str">
        <f t="shared" si="877"/>
        <v/>
      </c>
      <c r="AR1759" s="113" t="str">
        <f t="shared" si="878"/>
        <v/>
      </c>
      <c r="AS1759" s="113">
        <f t="shared" si="879"/>
        <v>0</v>
      </c>
      <c r="AT1759" s="113">
        <f t="shared" si="880"/>
        <v>0</v>
      </c>
      <c r="AU1759" s="113">
        <f t="shared" si="881"/>
        <v>0</v>
      </c>
      <c r="AV1759" s="113">
        <f t="shared" si="882"/>
        <v>0</v>
      </c>
      <c r="AX1759" s="68" t="str">
        <f>IF(BC1759="","",IF(BC1759&gt;0,COUNT($AY$2:AY1759),""))</f>
        <v/>
      </c>
      <c r="AY1759" s="113" t="str">
        <f t="shared" si="883"/>
        <v/>
      </c>
      <c r="AZ1759" s="113" t="str">
        <f t="shared" si="884"/>
        <v/>
      </c>
      <c r="BA1759" s="113" t="str">
        <f t="shared" si="885"/>
        <v/>
      </c>
      <c r="BB1759" s="113" t="str">
        <f t="shared" si="886"/>
        <v/>
      </c>
      <c r="BC1759" s="113" t="str">
        <f t="shared" si="887"/>
        <v/>
      </c>
      <c r="BD1759" s="113" t="str">
        <f t="shared" si="888"/>
        <v/>
      </c>
      <c r="BE1759" s="113" t="str">
        <f t="shared" si="889"/>
        <v/>
      </c>
      <c r="BF1759" s="113" t="str">
        <f t="shared" si="890"/>
        <v/>
      </c>
      <c r="BG1759" s="113" t="str">
        <f t="shared" si="891"/>
        <v/>
      </c>
      <c r="BH1759" s="113" t="str">
        <f t="shared" si="892"/>
        <v/>
      </c>
      <c r="BI1759" s="113" t="str">
        <f t="shared" si="893"/>
        <v/>
      </c>
      <c r="BJ1759" s="113" t="str">
        <f t="shared" si="894"/>
        <v/>
      </c>
      <c r="BK1759" s="113" t="str">
        <f t="shared" si="895"/>
        <v/>
      </c>
      <c r="BL1759" s="113" t="str">
        <f t="shared" si="896"/>
        <v/>
      </c>
      <c r="BM1759" s="113" t="str">
        <f t="shared" si="897"/>
        <v/>
      </c>
      <c r="BN1759" s="113" t="str">
        <f t="shared" si="898"/>
        <v/>
      </c>
    </row>
    <row r="1760" spans="1:66">
      <c r="A1760" s="111">
        <f>IF('Data Entry'!$H$4="","",'Data Entry'!$H$4)</f>
        <v>8</v>
      </c>
      <c r="B1760" s="111" t="str">
        <f>IF('Data Entry'!B1765="","",'Data Entry'!B1765)</f>
        <v/>
      </c>
      <c r="C1760" s="111" t="str">
        <f>IF('Data Entry'!C1765="","",'Data Entry'!C1765)</f>
        <v/>
      </c>
      <c r="D1760" s="114" t="str">
        <f>IF('Data Entry'!D1765="","",'Data Entry'!D1765)</f>
        <v/>
      </c>
      <c r="E1760" s="111" t="str">
        <f>IF('Data Entry'!E1765="","",UPPER('Data Entry'!E1765))</f>
        <v/>
      </c>
      <c r="F1760" s="111"/>
      <c r="G1760" s="111" t="str">
        <f>IF('Data Entry'!F1765="","",UPPER('Data Entry'!F1765))</f>
        <v/>
      </c>
      <c r="H1760" s="111"/>
      <c r="I1760" s="111"/>
      <c r="J1760" s="111"/>
      <c r="K1760" s="111" t="str">
        <f>IF('Data Entry'!G1765="","",'Data Entry'!G1765)</f>
        <v/>
      </c>
      <c r="L1760" s="111" t="str">
        <f>IF('Data Entry'!H1765="","",'Data Entry'!H1765)</f>
        <v/>
      </c>
      <c r="M1760" s="111"/>
      <c r="N1760" s="111"/>
      <c r="O1760" s="111"/>
      <c r="P1760" s="111"/>
      <c r="Q1760" s="111"/>
      <c r="R1760" s="111"/>
      <c r="S1760" s="111"/>
      <c r="T1760" s="111"/>
      <c r="U1760" s="111"/>
      <c r="V1760" s="111"/>
      <c r="W1760" s="111"/>
      <c r="X1760" s="111"/>
      <c r="Y1760" s="111"/>
      <c r="Z1760" s="111"/>
      <c r="AA1760" s="111"/>
      <c r="AB1760" s="111"/>
      <c r="AC1760" s="111"/>
      <c r="AD1760" s="111"/>
      <c r="AE1760" s="112"/>
      <c r="AF1760" s="68" t="str">
        <f>IF(AK1760="","",IF(AK1760&gt;0,COUNT($AG$2:AG1760),""))</f>
        <v/>
      </c>
      <c r="AG1760" s="113">
        <f t="shared" si="867"/>
        <v>8</v>
      </c>
      <c r="AH1760" s="113" t="str">
        <f t="shared" si="868"/>
        <v/>
      </c>
      <c r="AI1760" s="113" t="str">
        <f t="shared" si="869"/>
        <v/>
      </c>
      <c r="AJ1760" s="113" t="str">
        <f t="shared" si="870"/>
        <v/>
      </c>
      <c r="AK1760" s="113" t="str">
        <f t="shared" si="871"/>
        <v/>
      </c>
      <c r="AL1760" s="113">
        <f t="shared" si="872"/>
        <v>0</v>
      </c>
      <c r="AM1760" s="113" t="str">
        <f t="shared" si="873"/>
        <v/>
      </c>
      <c r="AN1760" s="113">
        <f t="shared" si="874"/>
        <v>0</v>
      </c>
      <c r="AO1760" s="113">
        <f t="shared" si="875"/>
        <v>0</v>
      </c>
      <c r="AP1760" s="113">
        <f t="shared" si="876"/>
        <v>0</v>
      </c>
      <c r="AQ1760" s="113" t="str">
        <f t="shared" si="877"/>
        <v/>
      </c>
      <c r="AR1760" s="113" t="str">
        <f t="shared" si="878"/>
        <v/>
      </c>
      <c r="AS1760" s="113">
        <f t="shared" si="879"/>
        <v>0</v>
      </c>
      <c r="AT1760" s="113">
        <f t="shared" si="880"/>
        <v>0</v>
      </c>
      <c r="AU1760" s="113">
        <f t="shared" si="881"/>
        <v>0</v>
      </c>
      <c r="AV1760" s="113">
        <f t="shared" si="882"/>
        <v>0</v>
      </c>
      <c r="AX1760" s="68" t="str">
        <f>IF(BC1760="","",IF(BC1760&gt;0,COUNT($AY$2:AY1760),""))</f>
        <v/>
      </c>
      <c r="AY1760" s="113" t="str">
        <f t="shared" si="883"/>
        <v/>
      </c>
      <c r="AZ1760" s="113" t="str">
        <f t="shared" si="884"/>
        <v/>
      </c>
      <c r="BA1760" s="113" t="str">
        <f t="shared" si="885"/>
        <v/>
      </c>
      <c r="BB1760" s="113" t="str">
        <f t="shared" si="886"/>
        <v/>
      </c>
      <c r="BC1760" s="113" t="str">
        <f t="shared" si="887"/>
        <v/>
      </c>
      <c r="BD1760" s="113" t="str">
        <f t="shared" si="888"/>
        <v/>
      </c>
      <c r="BE1760" s="113" t="str">
        <f t="shared" si="889"/>
        <v/>
      </c>
      <c r="BF1760" s="113" t="str">
        <f t="shared" si="890"/>
        <v/>
      </c>
      <c r="BG1760" s="113" t="str">
        <f t="shared" si="891"/>
        <v/>
      </c>
      <c r="BH1760" s="113" t="str">
        <f t="shared" si="892"/>
        <v/>
      </c>
      <c r="BI1760" s="113" t="str">
        <f t="shared" si="893"/>
        <v/>
      </c>
      <c r="BJ1760" s="113" t="str">
        <f t="shared" si="894"/>
        <v/>
      </c>
      <c r="BK1760" s="113" t="str">
        <f t="shared" si="895"/>
        <v/>
      </c>
      <c r="BL1760" s="113" t="str">
        <f t="shared" si="896"/>
        <v/>
      </c>
      <c r="BM1760" s="113" t="str">
        <f t="shared" si="897"/>
        <v/>
      </c>
      <c r="BN1760" s="113" t="str">
        <f t="shared" si="898"/>
        <v/>
      </c>
    </row>
    <row r="1761" spans="1:66">
      <c r="A1761" s="111">
        <f>IF('Data Entry'!$H$4="","",'Data Entry'!$H$4)</f>
        <v>8</v>
      </c>
      <c r="B1761" s="111" t="str">
        <f>IF('Data Entry'!B1766="","",'Data Entry'!B1766)</f>
        <v/>
      </c>
      <c r="C1761" s="111" t="str">
        <f>IF('Data Entry'!C1766="","",'Data Entry'!C1766)</f>
        <v/>
      </c>
      <c r="D1761" s="114" t="str">
        <f>IF('Data Entry'!D1766="","",'Data Entry'!D1766)</f>
        <v/>
      </c>
      <c r="E1761" s="111" t="str">
        <f>IF('Data Entry'!E1766="","",UPPER('Data Entry'!E1766))</f>
        <v/>
      </c>
      <c r="F1761" s="111"/>
      <c r="G1761" s="111" t="str">
        <f>IF('Data Entry'!F1766="","",UPPER('Data Entry'!F1766))</f>
        <v/>
      </c>
      <c r="H1761" s="111"/>
      <c r="I1761" s="111"/>
      <c r="J1761" s="111"/>
      <c r="K1761" s="111" t="str">
        <f>IF('Data Entry'!G1766="","",'Data Entry'!G1766)</f>
        <v/>
      </c>
      <c r="L1761" s="111" t="str">
        <f>IF('Data Entry'!H1766="","",'Data Entry'!H1766)</f>
        <v/>
      </c>
      <c r="M1761" s="111"/>
      <c r="N1761" s="111"/>
      <c r="O1761" s="111"/>
      <c r="P1761" s="111"/>
      <c r="Q1761" s="111"/>
      <c r="R1761" s="111"/>
      <c r="S1761" s="111"/>
      <c r="T1761" s="111"/>
      <c r="U1761" s="111"/>
      <c r="V1761" s="111"/>
      <c r="W1761" s="111"/>
      <c r="X1761" s="111"/>
      <c r="Y1761" s="111"/>
      <c r="Z1761" s="111"/>
      <c r="AA1761" s="111"/>
      <c r="AB1761" s="111"/>
      <c r="AC1761" s="111"/>
      <c r="AD1761" s="111"/>
      <c r="AE1761" s="112"/>
      <c r="AF1761" s="68" t="str">
        <f>IF(AK1761="","",IF(AK1761&gt;0,COUNT($AG$2:AG1761),""))</f>
        <v/>
      </c>
      <c r="AG1761" s="113">
        <f t="shared" si="867"/>
        <v>8</v>
      </c>
      <c r="AH1761" s="113" t="str">
        <f t="shared" si="868"/>
        <v/>
      </c>
      <c r="AI1761" s="113" t="str">
        <f t="shared" si="869"/>
        <v/>
      </c>
      <c r="AJ1761" s="113" t="str">
        <f t="shared" si="870"/>
        <v/>
      </c>
      <c r="AK1761" s="113" t="str">
        <f t="shared" si="871"/>
        <v/>
      </c>
      <c r="AL1761" s="113">
        <f t="shared" si="872"/>
        <v>0</v>
      </c>
      <c r="AM1761" s="113" t="str">
        <f t="shared" si="873"/>
        <v/>
      </c>
      <c r="AN1761" s="113">
        <f t="shared" si="874"/>
        <v>0</v>
      </c>
      <c r="AO1761" s="113">
        <f t="shared" si="875"/>
        <v>0</v>
      </c>
      <c r="AP1761" s="113">
        <f t="shared" si="876"/>
        <v>0</v>
      </c>
      <c r="AQ1761" s="113" t="str">
        <f t="shared" si="877"/>
        <v/>
      </c>
      <c r="AR1761" s="113" t="str">
        <f t="shared" si="878"/>
        <v/>
      </c>
      <c r="AS1761" s="113">
        <f t="shared" si="879"/>
        <v>0</v>
      </c>
      <c r="AT1761" s="113">
        <f t="shared" si="880"/>
        <v>0</v>
      </c>
      <c r="AU1761" s="113">
        <f t="shared" si="881"/>
        <v>0</v>
      </c>
      <c r="AV1761" s="113">
        <f t="shared" si="882"/>
        <v>0</v>
      </c>
      <c r="AX1761" s="68" t="str">
        <f>IF(BC1761="","",IF(BC1761&gt;0,COUNT($AY$2:AY1761),""))</f>
        <v/>
      </c>
      <c r="AY1761" s="113" t="str">
        <f t="shared" si="883"/>
        <v/>
      </c>
      <c r="AZ1761" s="113" t="str">
        <f t="shared" si="884"/>
        <v/>
      </c>
      <c r="BA1761" s="113" t="str">
        <f t="shared" si="885"/>
        <v/>
      </c>
      <c r="BB1761" s="113" t="str">
        <f t="shared" si="886"/>
        <v/>
      </c>
      <c r="BC1761" s="113" t="str">
        <f t="shared" si="887"/>
        <v/>
      </c>
      <c r="BD1761" s="113" t="str">
        <f t="shared" si="888"/>
        <v/>
      </c>
      <c r="BE1761" s="113" t="str">
        <f t="shared" si="889"/>
        <v/>
      </c>
      <c r="BF1761" s="113" t="str">
        <f t="shared" si="890"/>
        <v/>
      </c>
      <c r="BG1761" s="113" t="str">
        <f t="shared" si="891"/>
        <v/>
      </c>
      <c r="BH1761" s="113" t="str">
        <f t="shared" si="892"/>
        <v/>
      </c>
      <c r="BI1761" s="113" t="str">
        <f t="shared" si="893"/>
        <v/>
      </c>
      <c r="BJ1761" s="113" t="str">
        <f t="shared" si="894"/>
        <v/>
      </c>
      <c r="BK1761" s="113" t="str">
        <f t="shared" si="895"/>
        <v/>
      </c>
      <c r="BL1761" s="113" t="str">
        <f t="shared" si="896"/>
        <v/>
      </c>
      <c r="BM1761" s="113" t="str">
        <f t="shared" si="897"/>
        <v/>
      </c>
      <c r="BN1761" s="113" t="str">
        <f t="shared" si="898"/>
        <v/>
      </c>
    </row>
    <row r="1762" spans="1:66">
      <c r="A1762" s="111">
        <f>IF('Data Entry'!$H$4="","",'Data Entry'!$H$4)</f>
        <v>8</v>
      </c>
      <c r="B1762" s="111" t="str">
        <f>IF('Data Entry'!B1767="","",'Data Entry'!B1767)</f>
        <v/>
      </c>
      <c r="C1762" s="111" t="str">
        <f>IF('Data Entry'!C1767="","",'Data Entry'!C1767)</f>
        <v/>
      </c>
      <c r="D1762" s="114" t="str">
        <f>IF('Data Entry'!D1767="","",'Data Entry'!D1767)</f>
        <v/>
      </c>
      <c r="E1762" s="111" t="str">
        <f>IF('Data Entry'!E1767="","",UPPER('Data Entry'!E1767))</f>
        <v/>
      </c>
      <c r="F1762" s="111"/>
      <c r="G1762" s="111" t="str">
        <f>IF('Data Entry'!F1767="","",UPPER('Data Entry'!F1767))</f>
        <v/>
      </c>
      <c r="H1762" s="111"/>
      <c r="I1762" s="111"/>
      <c r="J1762" s="111"/>
      <c r="K1762" s="111" t="str">
        <f>IF('Data Entry'!G1767="","",'Data Entry'!G1767)</f>
        <v/>
      </c>
      <c r="L1762" s="111" t="str">
        <f>IF('Data Entry'!H1767="","",'Data Entry'!H1767)</f>
        <v/>
      </c>
      <c r="M1762" s="111"/>
      <c r="N1762" s="111"/>
      <c r="O1762" s="111"/>
      <c r="P1762" s="111"/>
      <c r="Q1762" s="111"/>
      <c r="R1762" s="111"/>
      <c r="S1762" s="111"/>
      <c r="T1762" s="111"/>
      <c r="U1762" s="111"/>
      <c r="V1762" s="111"/>
      <c r="W1762" s="111"/>
      <c r="X1762" s="111"/>
      <c r="Y1762" s="111"/>
      <c r="Z1762" s="111"/>
      <c r="AA1762" s="111"/>
      <c r="AB1762" s="111"/>
      <c r="AC1762" s="111"/>
      <c r="AD1762" s="111"/>
      <c r="AE1762" s="112"/>
      <c r="AF1762" s="68" t="str">
        <f>IF(AK1762="","",IF(AK1762&gt;0,COUNT($AG$2:AG1762),""))</f>
        <v/>
      </c>
      <c r="AG1762" s="113">
        <f t="shared" si="867"/>
        <v>8</v>
      </c>
      <c r="AH1762" s="113" t="str">
        <f t="shared" si="868"/>
        <v/>
      </c>
      <c r="AI1762" s="113" t="str">
        <f t="shared" si="869"/>
        <v/>
      </c>
      <c r="AJ1762" s="113" t="str">
        <f t="shared" si="870"/>
        <v/>
      </c>
      <c r="AK1762" s="113" t="str">
        <f t="shared" si="871"/>
        <v/>
      </c>
      <c r="AL1762" s="113">
        <f t="shared" si="872"/>
        <v>0</v>
      </c>
      <c r="AM1762" s="113" t="str">
        <f t="shared" si="873"/>
        <v/>
      </c>
      <c r="AN1762" s="113">
        <f t="shared" si="874"/>
        <v>0</v>
      </c>
      <c r="AO1762" s="113">
        <f t="shared" si="875"/>
        <v>0</v>
      </c>
      <c r="AP1762" s="113">
        <f t="shared" si="876"/>
        <v>0</v>
      </c>
      <c r="AQ1762" s="113" t="str">
        <f t="shared" si="877"/>
        <v/>
      </c>
      <c r="AR1762" s="113" t="str">
        <f t="shared" si="878"/>
        <v/>
      </c>
      <c r="AS1762" s="113">
        <f t="shared" si="879"/>
        <v>0</v>
      </c>
      <c r="AT1762" s="113">
        <f t="shared" si="880"/>
        <v>0</v>
      </c>
      <c r="AU1762" s="113">
        <f t="shared" si="881"/>
        <v>0</v>
      </c>
      <c r="AV1762" s="113">
        <f t="shared" si="882"/>
        <v>0</v>
      </c>
      <c r="AX1762" s="68" t="str">
        <f>IF(BC1762="","",IF(BC1762&gt;0,COUNT($AY$2:AY1762),""))</f>
        <v/>
      </c>
      <c r="AY1762" s="113" t="str">
        <f t="shared" si="883"/>
        <v/>
      </c>
      <c r="AZ1762" s="113" t="str">
        <f t="shared" si="884"/>
        <v/>
      </c>
      <c r="BA1762" s="113" t="str">
        <f t="shared" si="885"/>
        <v/>
      </c>
      <c r="BB1762" s="113" t="str">
        <f t="shared" si="886"/>
        <v/>
      </c>
      <c r="BC1762" s="113" t="str">
        <f t="shared" si="887"/>
        <v/>
      </c>
      <c r="BD1762" s="113" t="str">
        <f t="shared" si="888"/>
        <v/>
      </c>
      <c r="BE1762" s="113" t="str">
        <f t="shared" si="889"/>
        <v/>
      </c>
      <c r="BF1762" s="113" t="str">
        <f t="shared" si="890"/>
        <v/>
      </c>
      <c r="BG1762" s="113" t="str">
        <f t="shared" si="891"/>
        <v/>
      </c>
      <c r="BH1762" s="113" t="str">
        <f t="shared" si="892"/>
        <v/>
      </c>
      <c r="BI1762" s="113" t="str">
        <f t="shared" si="893"/>
        <v/>
      </c>
      <c r="BJ1762" s="113" t="str">
        <f t="shared" si="894"/>
        <v/>
      </c>
      <c r="BK1762" s="113" t="str">
        <f t="shared" si="895"/>
        <v/>
      </c>
      <c r="BL1762" s="113" t="str">
        <f t="shared" si="896"/>
        <v/>
      </c>
      <c r="BM1762" s="113" t="str">
        <f t="shared" si="897"/>
        <v/>
      </c>
      <c r="BN1762" s="113" t="str">
        <f t="shared" si="898"/>
        <v/>
      </c>
    </row>
    <row r="1763" spans="1:66">
      <c r="A1763" s="111">
        <f>IF('Data Entry'!$H$4="","",'Data Entry'!$H$4)</f>
        <v>8</v>
      </c>
      <c r="B1763" s="111" t="str">
        <f>IF('Data Entry'!B1768="","",'Data Entry'!B1768)</f>
        <v/>
      </c>
      <c r="C1763" s="111" t="str">
        <f>IF('Data Entry'!C1768="","",'Data Entry'!C1768)</f>
        <v/>
      </c>
      <c r="D1763" s="114" t="str">
        <f>IF('Data Entry'!D1768="","",'Data Entry'!D1768)</f>
        <v/>
      </c>
      <c r="E1763" s="111" t="str">
        <f>IF('Data Entry'!E1768="","",UPPER('Data Entry'!E1768))</f>
        <v/>
      </c>
      <c r="F1763" s="111"/>
      <c r="G1763" s="111" t="str">
        <f>IF('Data Entry'!F1768="","",UPPER('Data Entry'!F1768))</f>
        <v/>
      </c>
      <c r="H1763" s="111"/>
      <c r="I1763" s="111"/>
      <c r="J1763" s="111"/>
      <c r="K1763" s="111" t="str">
        <f>IF('Data Entry'!G1768="","",'Data Entry'!G1768)</f>
        <v/>
      </c>
      <c r="L1763" s="111" t="str">
        <f>IF('Data Entry'!H1768="","",'Data Entry'!H1768)</f>
        <v/>
      </c>
      <c r="M1763" s="111"/>
      <c r="N1763" s="111"/>
      <c r="O1763" s="111"/>
      <c r="P1763" s="111"/>
      <c r="Q1763" s="111"/>
      <c r="R1763" s="111"/>
      <c r="S1763" s="111"/>
      <c r="T1763" s="111"/>
      <c r="U1763" s="111"/>
      <c r="V1763" s="111"/>
      <c r="W1763" s="111"/>
      <c r="X1763" s="111"/>
      <c r="Y1763" s="111"/>
      <c r="Z1763" s="111"/>
      <c r="AA1763" s="111"/>
      <c r="AB1763" s="111"/>
      <c r="AC1763" s="111"/>
      <c r="AD1763" s="111"/>
      <c r="AE1763" s="112"/>
      <c r="AF1763" s="68" t="str">
        <f>IF(AK1763="","",IF(AK1763&gt;0,COUNT($AG$2:AG1763),""))</f>
        <v/>
      </c>
      <c r="AG1763" s="113">
        <f t="shared" si="867"/>
        <v>8</v>
      </c>
      <c r="AH1763" s="113" t="str">
        <f t="shared" si="868"/>
        <v/>
      </c>
      <c r="AI1763" s="113" t="str">
        <f t="shared" si="869"/>
        <v/>
      </c>
      <c r="AJ1763" s="113" t="str">
        <f t="shared" si="870"/>
        <v/>
      </c>
      <c r="AK1763" s="113" t="str">
        <f t="shared" si="871"/>
        <v/>
      </c>
      <c r="AL1763" s="113">
        <f t="shared" si="872"/>
        <v>0</v>
      </c>
      <c r="AM1763" s="113" t="str">
        <f t="shared" si="873"/>
        <v/>
      </c>
      <c r="AN1763" s="113">
        <f t="shared" si="874"/>
        <v>0</v>
      </c>
      <c r="AO1763" s="113">
        <f t="shared" si="875"/>
        <v>0</v>
      </c>
      <c r="AP1763" s="113">
        <f t="shared" si="876"/>
        <v>0</v>
      </c>
      <c r="AQ1763" s="113" t="str">
        <f t="shared" si="877"/>
        <v/>
      </c>
      <c r="AR1763" s="113" t="str">
        <f t="shared" si="878"/>
        <v/>
      </c>
      <c r="AS1763" s="113">
        <f t="shared" si="879"/>
        <v>0</v>
      </c>
      <c r="AT1763" s="113">
        <f t="shared" si="880"/>
        <v>0</v>
      </c>
      <c r="AU1763" s="113">
        <f t="shared" si="881"/>
        <v>0</v>
      </c>
      <c r="AV1763" s="113">
        <f t="shared" si="882"/>
        <v>0</v>
      </c>
      <c r="AX1763" s="68" t="str">
        <f>IF(BC1763="","",IF(BC1763&gt;0,COUNT($AY$2:AY1763),""))</f>
        <v/>
      </c>
      <c r="AY1763" s="113" t="str">
        <f t="shared" si="883"/>
        <v/>
      </c>
      <c r="AZ1763" s="113" t="str">
        <f t="shared" si="884"/>
        <v/>
      </c>
      <c r="BA1763" s="113" t="str">
        <f t="shared" si="885"/>
        <v/>
      </c>
      <c r="BB1763" s="113" t="str">
        <f t="shared" si="886"/>
        <v/>
      </c>
      <c r="BC1763" s="113" t="str">
        <f t="shared" si="887"/>
        <v/>
      </c>
      <c r="BD1763" s="113" t="str">
        <f t="shared" si="888"/>
        <v/>
      </c>
      <c r="BE1763" s="113" t="str">
        <f t="shared" si="889"/>
        <v/>
      </c>
      <c r="BF1763" s="113" t="str">
        <f t="shared" si="890"/>
        <v/>
      </c>
      <c r="BG1763" s="113" t="str">
        <f t="shared" si="891"/>
        <v/>
      </c>
      <c r="BH1763" s="113" t="str">
        <f t="shared" si="892"/>
        <v/>
      </c>
      <c r="BI1763" s="113" t="str">
        <f t="shared" si="893"/>
        <v/>
      </c>
      <c r="BJ1763" s="113" t="str">
        <f t="shared" si="894"/>
        <v/>
      </c>
      <c r="BK1763" s="113" t="str">
        <f t="shared" si="895"/>
        <v/>
      </c>
      <c r="BL1763" s="113" t="str">
        <f t="shared" si="896"/>
        <v/>
      </c>
      <c r="BM1763" s="113" t="str">
        <f t="shared" si="897"/>
        <v/>
      </c>
      <c r="BN1763" s="113" t="str">
        <f t="shared" si="898"/>
        <v/>
      </c>
    </row>
    <row r="1764" spans="1:66">
      <c r="A1764" s="111">
        <f>IF('Data Entry'!$H$4="","",'Data Entry'!$H$4)</f>
        <v>8</v>
      </c>
      <c r="B1764" s="111" t="str">
        <f>IF('Data Entry'!B1769="","",'Data Entry'!B1769)</f>
        <v/>
      </c>
      <c r="C1764" s="111" t="str">
        <f>IF('Data Entry'!C1769="","",'Data Entry'!C1769)</f>
        <v/>
      </c>
      <c r="D1764" s="114" t="str">
        <f>IF('Data Entry'!D1769="","",'Data Entry'!D1769)</f>
        <v/>
      </c>
      <c r="E1764" s="111" t="str">
        <f>IF('Data Entry'!E1769="","",UPPER('Data Entry'!E1769))</f>
        <v/>
      </c>
      <c r="F1764" s="111"/>
      <c r="G1764" s="111" t="str">
        <f>IF('Data Entry'!F1769="","",UPPER('Data Entry'!F1769))</f>
        <v/>
      </c>
      <c r="H1764" s="111"/>
      <c r="I1764" s="111"/>
      <c r="J1764" s="111"/>
      <c r="K1764" s="111" t="str">
        <f>IF('Data Entry'!G1769="","",'Data Entry'!G1769)</f>
        <v/>
      </c>
      <c r="L1764" s="111" t="str">
        <f>IF('Data Entry'!H1769="","",'Data Entry'!H1769)</f>
        <v/>
      </c>
      <c r="M1764" s="111"/>
      <c r="N1764" s="111"/>
      <c r="O1764" s="111"/>
      <c r="P1764" s="111"/>
      <c r="Q1764" s="111"/>
      <c r="R1764" s="111"/>
      <c r="S1764" s="111"/>
      <c r="T1764" s="111"/>
      <c r="U1764" s="111"/>
      <c r="V1764" s="111"/>
      <c r="W1764" s="111"/>
      <c r="X1764" s="111"/>
      <c r="Y1764" s="111"/>
      <c r="Z1764" s="111"/>
      <c r="AA1764" s="111"/>
      <c r="AB1764" s="111"/>
      <c r="AC1764" s="111"/>
      <c r="AD1764" s="111"/>
      <c r="AE1764" s="112"/>
      <c r="AF1764" s="68" t="str">
        <f>IF(AK1764="","",IF(AK1764&gt;0,COUNT($AG$2:AG1764),""))</f>
        <v/>
      </c>
      <c r="AG1764" s="113">
        <f t="shared" si="867"/>
        <v>8</v>
      </c>
      <c r="AH1764" s="113" t="str">
        <f t="shared" si="868"/>
        <v/>
      </c>
      <c r="AI1764" s="113" t="str">
        <f t="shared" si="869"/>
        <v/>
      </c>
      <c r="AJ1764" s="113" t="str">
        <f t="shared" si="870"/>
        <v/>
      </c>
      <c r="AK1764" s="113" t="str">
        <f t="shared" si="871"/>
        <v/>
      </c>
      <c r="AL1764" s="113">
        <f t="shared" si="872"/>
        <v>0</v>
      </c>
      <c r="AM1764" s="113" t="str">
        <f t="shared" si="873"/>
        <v/>
      </c>
      <c r="AN1764" s="113">
        <f t="shared" si="874"/>
        <v>0</v>
      </c>
      <c r="AO1764" s="113">
        <f t="shared" si="875"/>
        <v>0</v>
      </c>
      <c r="AP1764" s="113">
        <f t="shared" si="876"/>
        <v>0</v>
      </c>
      <c r="AQ1764" s="113" t="str">
        <f t="shared" si="877"/>
        <v/>
      </c>
      <c r="AR1764" s="113" t="str">
        <f t="shared" si="878"/>
        <v/>
      </c>
      <c r="AS1764" s="113">
        <f t="shared" si="879"/>
        <v>0</v>
      </c>
      <c r="AT1764" s="113">
        <f t="shared" si="880"/>
        <v>0</v>
      </c>
      <c r="AU1764" s="113">
        <f t="shared" si="881"/>
        <v>0</v>
      </c>
      <c r="AV1764" s="113">
        <f t="shared" si="882"/>
        <v>0</v>
      </c>
      <c r="AX1764" s="68" t="str">
        <f>IF(BC1764="","",IF(BC1764&gt;0,COUNT($AY$2:AY1764),""))</f>
        <v/>
      </c>
      <c r="AY1764" s="113" t="str">
        <f t="shared" si="883"/>
        <v/>
      </c>
      <c r="AZ1764" s="113" t="str">
        <f t="shared" si="884"/>
        <v/>
      </c>
      <c r="BA1764" s="113" t="str">
        <f t="shared" si="885"/>
        <v/>
      </c>
      <c r="BB1764" s="113" t="str">
        <f t="shared" si="886"/>
        <v/>
      </c>
      <c r="BC1764" s="113" t="str">
        <f t="shared" si="887"/>
        <v/>
      </c>
      <c r="BD1764" s="113" t="str">
        <f t="shared" si="888"/>
        <v/>
      </c>
      <c r="BE1764" s="113" t="str">
        <f t="shared" si="889"/>
        <v/>
      </c>
      <c r="BF1764" s="113" t="str">
        <f t="shared" si="890"/>
        <v/>
      </c>
      <c r="BG1764" s="113" t="str">
        <f t="shared" si="891"/>
        <v/>
      </c>
      <c r="BH1764" s="113" t="str">
        <f t="shared" si="892"/>
        <v/>
      </c>
      <c r="BI1764" s="113" t="str">
        <f t="shared" si="893"/>
        <v/>
      </c>
      <c r="BJ1764" s="113" t="str">
        <f t="shared" si="894"/>
        <v/>
      </c>
      <c r="BK1764" s="113" t="str">
        <f t="shared" si="895"/>
        <v/>
      </c>
      <c r="BL1764" s="113" t="str">
        <f t="shared" si="896"/>
        <v/>
      </c>
      <c r="BM1764" s="113" t="str">
        <f t="shared" si="897"/>
        <v/>
      </c>
      <c r="BN1764" s="113" t="str">
        <f t="shared" si="898"/>
        <v/>
      </c>
    </row>
    <row r="1765" spans="1:66">
      <c r="A1765" s="111">
        <f>IF('Data Entry'!$H$4="","",'Data Entry'!$H$4)</f>
        <v>8</v>
      </c>
      <c r="B1765" s="111" t="str">
        <f>IF('Data Entry'!B1770="","",'Data Entry'!B1770)</f>
        <v/>
      </c>
      <c r="C1765" s="111" t="str">
        <f>IF('Data Entry'!C1770="","",'Data Entry'!C1770)</f>
        <v/>
      </c>
      <c r="D1765" s="114" t="str">
        <f>IF('Data Entry'!D1770="","",'Data Entry'!D1770)</f>
        <v/>
      </c>
      <c r="E1765" s="111" t="str">
        <f>IF('Data Entry'!E1770="","",UPPER('Data Entry'!E1770))</f>
        <v/>
      </c>
      <c r="F1765" s="111"/>
      <c r="G1765" s="111" t="str">
        <f>IF('Data Entry'!F1770="","",UPPER('Data Entry'!F1770))</f>
        <v/>
      </c>
      <c r="H1765" s="111"/>
      <c r="I1765" s="111"/>
      <c r="J1765" s="111"/>
      <c r="K1765" s="111" t="str">
        <f>IF('Data Entry'!G1770="","",'Data Entry'!G1770)</f>
        <v/>
      </c>
      <c r="L1765" s="111" t="str">
        <f>IF('Data Entry'!H1770="","",'Data Entry'!H1770)</f>
        <v/>
      </c>
      <c r="M1765" s="111"/>
      <c r="N1765" s="111"/>
      <c r="O1765" s="111"/>
      <c r="P1765" s="111"/>
      <c r="Q1765" s="111"/>
      <c r="R1765" s="111"/>
      <c r="S1765" s="111"/>
      <c r="T1765" s="111"/>
      <c r="U1765" s="111"/>
      <c r="V1765" s="111"/>
      <c r="W1765" s="111"/>
      <c r="X1765" s="111"/>
      <c r="Y1765" s="111"/>
      <c r="Z1765" s="111"/>
      <c r="AA1765" s="111"/>
      <c r="AB1765" s="111"/>
      <c r="AC1765" s="111"/>
      <c r="AD1765" s="111"/>
      <c r="AE1765" s="112"/>
      <c r="AF1765" s="68" t="str">
        <f>IF(AK1765="","",IF(AK1765&gt;0,COUNT($AG$2:AG1765),""))</f>
        <v/>
      </c>
      <c r="AG1765" s="113">
        <f t="shared" si="867"/>
        <v>8</v>
      </c>
      <c r="AH1765" s="113" t="str">
        <f t="shared" si="868"/>
        <v/>
      </c>
      <c r="AI1765" s="113" t="str">
        <f t="shared" si="869"/>
        <v/>
      </c>
      <c r="AJ1765" s="113" t="str">
        <f t="shared" si="870"/>
        <v/>
      </c>
      <c r="AK1765" s="113" t="str">
        <f t="shared" si="871"/>
        <v/>
      </c>
      <c r="AL1765" s="113">
        <f t="shared" si="872"/>
        <v>0</v>
      </c>
      <c r="AM1765" s="113" t="str">
        <f t="shared" si="873"/>
        <v/>
      </c>
      <c r="AN1765" s="113">
        <f t="shared" si="874"/>
        <v>0</v>
      </c>
      <c r="AO1765" s="113">
        <f t="shared" si="875"/>
        <v>0</v>
      </c>
      <c r="AP1765" s="113">
        <f t="shared" si="876"/>
        <v>0</v>
      </c>
      <c r="AQ1765" s="113" t="str">
        <f t="shared" si="877"/>
        <v/>
      </c>
      <c r="AR1765" s="113" t="str">
        <f t="shared" si="878"/>
        <v/>
      </c>
      <c r="AS1765" s="113">
        <f t="shared" si="879"/>
        <v>0</v>
      </c>
      <c r="AT1765" s="113">
        <f t="shared" si="880"/>
        <v>0</v>
      </c>
      <c r="AU1765" s="113">
        <f t="shared" si="881"/>
        <v>0</v>
      </c>
      <c r="AV1765" s="113">
        <f t="shared" si="882"/>
        <v>0</v>
      </c>
      <c r="AX1765" s="68" t="str">
        <f>IF(BC1765="","",IF(BC1765&gt;0,COUNT($AY$2:AY1765),""))</f>
        <v/>
      </c>
      <c r="AY1765" s="113" t="str">
        <f t="shared" si="883"/>
        <v/>
      </c>
      <c r="AZ1765" s="113" t="str">
        <f t="shared" si="884"/>
        <v/>
      </c>
      <c r="BA1765" s="113" t="str">
        <f t="shared" si="885"/>
        <v/>
      </c>
      <c r="BB1765" s="113" t="str">
        <f t="shared" si="886"/>
        <v/>
      </c>
      <c r="BC1765" s="113" t="str">
        <f t="shared" si="887"/>
        <v/>
      </c>
      <c r="BD1765" s="113" t="str">
        <f t="shared" si="888"/>
        <v/>
      </c>
      <c r="BE1765" s="113" t="str">
        <f t="shared" si="889"/>
        <v/>
      </c>
      <c r="BF1765" s="113" t="str">
        <f t="shared" si="890"/>
        <v/>
      </c>
      <c r="BG1765" s="113" t="str">
        <f t="shared" si="891"/>
        <v/>
      </c>
      <c r="BH1765" s="113" t="str">
        <f t="shared" si="892"/>
        <v/>
      </c>
      <c r="BI1765" s="113" t="str">
        <f t="shared" si="893"/>
        <v/>
      </c>
      <c r="BJ1765" s="113" t="str">
        <f t="shared" si="894"/>
        <v/>
      </c>
      <c r="BK1765" s="113" t="str">
        <f t="shared" si="895"/>
        <v/>
      </c>
      <c r="BL1765" s="113" t="str">
        <f t="shared" si="896"/>
        <v/>
      </c>
      <c r="BM1765" s="113" t="str">
        <f t="shared" si="897"/>
        <v/>
      </c>
      <c r="BN1765" s="113" t="str">
        <f t="shared" si="898"/>
        <v/>
      </c>
    </row>
    <row r="1766" spans="1:66">
      <c r="A1766" s="111">
        <f>IF('Data Entry'!$H$4="","",'Data Entry'!$H$4)</f>
        <v>8</v>
      </c>
      <c r="B1766" s="111" t="str">
        <f>IF('Data Entry'!B1771="","",'Data Entry'!B1771)</f>
        <v/>
      </c>
      <c r="C1766" s="111" t="str">
        <f>IF('Data Entry'!C1771="","",'Data Entry'!C1771)</f>
        <v/>
      </c>
      <c r="D1766" s="114" t="str">
        <f>IF('Data Entry'!D1771="","",'Data Entry'!D1771)</f>
        <v/>
      </c>
      <c r="E1766" s="111" t="str">
        <f>IF('Data Entry'!E1771="","",UPPER('Data Entry'!E1771))</f>
        <v/>
      </c>
      <c r="F1766" s="111"/>
      <c r="G1766" s="111" t="str">
        <f>IF('Data Entry'!F1771="","",UPPER('Data Entry'!F1771))</f>
        <v/>
      </c>
      <c r="H1766" s="111"/>
      <c r="I1766" s="111"/>
      <c r="J1766" s="111"/>
      <c r="K1766" s="111" t="str">
        <f>IF('Data Entry'!G1771="","",'Data Entry'!G1771)</f>
        <v/>
      </c>
      <c r="L1766" s="111" t="str">
        <f>IF('Data Entry'!H1771="","",'Data Entry'!H1771)</f>
        <v/>
      </c>
      <c r="M1766" s="111"/>
      <c r="N1766" s="111"/>
      <c r="O1766" s="111"/>
      <c r="P1766" s="111"/>
      <c r="Q1766" s="111"/>
      <c r="R1766" s="111"/>
      <c r="S1766" s="111"/>
      <c r="T1766" s="111"/>
      <c r="U1766" s="111"/>
      <c r="V1766" s="111"/>
      <c r="W1766" s="111"/>
      <c r="X1766" s="111"/>
      <c r="Y1766" s="111"/>
      <c r="Z1766" s="111"/>
      <c r="AA1766" s="111"/>
      <c r="AB1766" s="111"/>
      <c r="AC1766" s="111"/>
      <c r="AD1766" s="111"/>
      <c r="AE1766" s="112"/>
      <c r="AF1766" s="68" t="str">
        <f>IF(AK1766="","",IF(AK1766&gt;0,COUNT($AG$2:AG1766),""))</f>
        <v/>
      </c>
      <c r="AG1766" s="113">
        <f t="shared" si="867"/>
        <v>8</v>
      </c>
      <c r="AH1766" s="113" t="str">
        <f t="shared" si="868"/>
        <v/>
      </c>
      <c r="AI1766" s="113" t="str">
        <f t="shared" si="869"/>
        <v/>
      </c>
      <c r="AJ1766" s="113" t="str">
        <f t="shared" si="870"/>
        <v/>
      </c>
      <c r="AK1766" s="113" t="str">
        <f t="shared" si="871"/>
        <v/>
      </c>
      <c r="AL1766" s="113">
        <f t="shared" si="872"/>
        <v>0</v>
      </c>
      <c r="AM1766" s="113" t="str">
        <f t="shared" si="873"/>
        <v/>
      </c>
      <c r="AN1766" s="113">
        <f t="shared" si="874"/>
        <v>0</v>
      </c>
      <c r="AO1766" s="113">
        <f t="shared" si="875"/>
        <v>0</v>
      </c>
      <c r="AP1766" s="113">
        <f t="shared" si="876"/>
        <v>0</v>
      </c>
      <c r="AQ1766" s="113" t="str">
        <f t="shared" si="877"/>
        <v/>
      </c>
      <c r="AR1766" s="113" t="str">
        <f t="shared" si="878"/>
        <v/>
      </c>
      <c r="AS1766" s="113">
        <f t="shared" si="879"/>
        <v>0</v>
      </c>
      <c r="AT1766" s="113">
        <f t="shared" si="880"/>
        <v>0</v>
      </c>
      <c r="AU1766" s="113">
        <f t="shared" si="881"/>
        <v>0</v>
      </c>
      <c r="AV1766" s="113">
        <f t="shared" si="882"/>
        <v>0</v>
      </c>
      <c r="AX1766" s="68" t="str">
        <f>IF(BC1766="","",IF(BC1766&gt;0,COUNT($AY$2:AY1766),""))</f>
        <v/>
      </c>
      <c r="AY1766" s="113" t="str">
        <f t="shared" si="883"/>
        <v/>
      </c>
      <c r="AZ1766" s="113" t="str">
        <f t="shared" si="884"/>
        <v/>
      </c>
      <c r="BA1766" s="113" t="str">
        <f t="shared" si="885"/>
        <v/>
      </c>
      <c r="BB1766" s="113" t="str">
        <f t="shared" si="886"/>
        <v/>
      </c>
      <c r="BC1766" s="113" t="str">
        <f t="shared" si="887"/>
        <v/>
      </c>
      <c r="BD1766" s="113" t="str">
        <f t="shared" si="888"/>
        <v/>
      </c>
      <c r="BE1766" s="113" t="str">
        <f t="shared" si="889"/>
        <v/>
      </c>
      <c r="BF1766" s="113" t="str">
        <f t="shared" si="890"/>
        <v/>
      </c>
      <c r="BG1766" s="113" t="str">
        <f t="shared" si="891"/>
        <v/>
      </c>
      <c r="BH1766" s="113" t="str">
        <f t="shared" si="892"/>
        <v/>
      </c>
      <c r="BI1766" s="113" t="str">
        <f t="shared" si="893"/>
        <v/>
      </c>
      <c r="BJ1766" s="113" t="str">
        <f t="shared" si="894"/>
        <v/>
      </c>
      <c r="BK1766" s="113" t="str">
        <f t="shared" si="895"/>
        <v/>
      </c>
      <c r="BL1766" s="113" t="str">
        <f t="shared" si="896"/>
        <v/>
      </c>
      <c r="BM1766" s="113" t="str">
        <f t="shared" si="897"/>
        <v/>
      </c>
      <c r="BN1766" s="113" t="str">
        <f t="shared" si="898"/>
        <v/>
      </c>
    </row>
    <row r="1767" spans="1:66">
      <c r="A1767" s="111">
        <f>IF('Data Entry'!$H$4="","",'Data Entry'!$H$4)</f>
        <v>8</v>
      </c>
      <c r="B1767" s="111" t="str">
        <f>IF('Data Entry'!B1772="","",'Data Entry'!B1772)</f>
        <v/>
      </c>
      <c r="C1767" s="111" t="str">
        <f>IF('Data Entry'!C1772="","",'Data Entry'!C1772)</f>
        <v/>
      </c>
      <c r="D1767" s="114" t="str">
        <f>IF('Data Entry'!D1772="","",'Data Entry'!D1772)</f>
        <v/>
      </c>
      <c r="E1767" s="111" t="str">
        <f>IF('Data Entry'!E1772="","",UPPER('Data Entry'!E1772))</f>
        <v/>
      </c>
      <c r="F1767" s="111"/>
      <c r="G1767" s="111" t="str">
        <f>IF('Data Entry'!F1772="","",UPPER('Data Entry'!F1772))</f>
        <v/>
      </c>
      <c r="H1767" s="111"/>
      <c r="I1767" s="111"/>
      <c r="J1767" s="111"/>
      <c r="K1767" s="111" t="str">
        <f>IF('Data Entry'!G1772="","",'Data Entry'!G1772)</f>
        <v/>
      </c>
      <c r="L1767" s="111" t="str">
        <f>IF('Data Entry'!H1772="","",'Data Entry'!H1772)</f>
        <v/>
      </c>
      <c r="M1767" s="111"/>
      <c r="N1767" s="111"/>
      <c r="O1767" s="111"/>
      <c r="P1767" s="111"/>
      <c r="Q1767" s="111"/>
      <c r="R1767" s="111"/>
      <c r="S1767" s="111"/>
      <c r="T1767" s="111"/>
      <c r="U1767" s="111"/>
      <c r="V1767" s="111"/>
      <c r="W1767" s="111"/>
      <c r="X1767" s="111"/>
      <c r="Y1767" s="111"/>
      <c r="Z1767" s="111"/>
      <c r="AA1767" s="111"/>
      <c r="AB1767" s="111"/>
      <c r="AC1767" s="111"/>
      <c r="AD1767" s="111"/>
      <c r="AE1767" s="112"/>
      <c r="AF1767" s="68" t="str">
        <f>IF(AK1767="","",IF(AK1767&gt;0,COUNT($AG$2:AG1767),""))</f>
        <v/>
      </c>
      <c r="AG1767" s="113">
        <f t="shared" si="867"/>
        <v>8</v>
      </c>
      <c r="AH1767" s="113" t="str">
        <f t="shared" si="868"/>
        <v/>
      </c>
      <c r="AI1767" s="113" t="str">
        <f t="shared" si="869"/>
        <v/>
      </c>
      <c r="AJ1767" s="113" t="str">
        <f t="shared" si="870"/>
        <v/>
      </c>
      <c r="AK1767" s="113" t="str">
        <f t="shared" si="871"/>
        <v/>
      </c>
      <c r="AL1767" s="113">
        <f t="shared" si="872"/>
        <v>0</v>
      </c>
      <c r="AM1767" s="113" t="str">
        <f t="shared" si="873"/>
        <v/>
      </c>
      <c r="AN1767" s="113">
        <f t="shared" si="874"/>
        <v>0</v>
      </c>
      <c r="AO1767" s="113">
        <f t="shared" si="875"/>
        <v>0</v>
      </c>
      <c r="AP1767" s="113">
        <f t="shared" si="876"/>
        <v>0</v>
      </c>
      <c r="AQ1767" s="113" t="str">
        <f t="shared" si="877"/>
        <v/>
      </c>
      <c r="AR1767" s="113" t="str">
        <f t="shared" si="878"/>
        <v/>
      </c>
      <c r="AS1767" s="113">
        <f t="shared" si="879"/>
        <v>0</v>
      </c>
      <c r="AT1767" s="113">
        <f t="shared" si="880"/>
        <v>0</v>
      </c>
      <c r="AU1767" s="113">
        <f t="shared" si="881"/>
        <v>0</v>
      </c>
      <c r="AV1767" s="113">
        <f t="shared" si="882"/>
        <v>0</v>
      </c>
      <c r="AX1767" s="68" t="str">
        <f>IF(BC1767="","",IF(BC1767&gt;0,COUNT($AY$2:AY1767),""))</f>
        <v/>
      </c>
      <c r="AY1767" s="113" t="str">
        <f t="shared" si="883"/>
        <v/>
      </c>
      <c r="AZ1767" s="113" t="str">
        <f t="shared" si="884"/>
        <v/>
      </c>
      <c r="BA1767" s="113" t="str">
        <f t="shared" si="885"/>
        <v/>
      </c>
      <c r="BB1767" s="113" t="str">
        <f t="shared" si="886"/>
        <v/>
      </c>
      <c r="BC1767" s="113" t="str">
        <f t="shared" si="887"/>
        <v/>
      </c>
      <c r="BD1767" s="113" t="str">
        <f t="shared" si="888"/>
        <v/>
      </c>
      <c r="BE1767" s="113" t="str">
        <f t="shared" si="889"/>
        <v/>
      </c>
      <c r="BF1767" s="113" t="str">
        <f t="shared" si="890"/>
        <v/>
      </c>
      <c r="BG1767" s="113" t="str">
        <f t="shared" si="891"/>
        <v/>
      </c>
      <c r="BH1767" s="113" t="str">
        <f t="shared" si="892"/>
        <v/>
      </c>
      <c r="BI1767" s="113" t="str">
        <f t="shared" si="893"/>
        <v/>
      </c>
      <c r="BJ1767" s="113" t="str">
        <f t="shared" si="894"/>
        <v/>
      </c>
      <c r="BK1767" s="113" t="str">
        <f t="shared" si="895"/>
        <v/>
      </c>
      <c r="BL1767" s="113" t="str">
        <f t="shared" si="896"/>
        <v/>
      </c>
      <c r="BM1767" s="113" t="str">
        <f t="shared" si="897"/>
        <v/>
      </c>
      <c r="BN1767" s="113" t="str">
        <f t="shared" si="898"/>
        <v/>
      </c>
    </row>
    <row r="1768" spans="1:66">
      <c r="A1768" s="111">
        <f>IF('Data Entry'!$H$4="","",'Data Entry'!$H$4)</f>
        <v>8</v>
      </c>
      <c r="B1768" s="111" t="str">
        <f>IF('Data Entry'!B1773="","",'Data Entry'!B1773)</f>
        <v/>
      </c>
      <c r="C1768" s="111" t="str">
        <f>IF('Data Entry'!C1773="","",'Data Entry'!C1773)</f>
        <v/>
      </c>
      <c r="D1768" s="114" t="str">
        <f>IF('Data Entry'!D1773="","",'Data Entry'!D1773)</f>
        <v/>
      </c>
      <c r="E1768" s="111" t="str">
        <f>IF('Data Entry'!E1773="","",UPPER('Data Entry'!E1773))</f>
        <v/>
      </c>
      <c r="F1768" s="111"/>
      <c r="G1768" s="111" t="str">
        <f>IF('Data Entry'!F1773="","",UPPER('Data Entry'!F1773))</f>
        <v/>
      </c>
      <c r="H1768" s="111"/>
      <c r="I1768" s="111"/>
      <c r="J1768" s="111"/>
      <c r="K1768" s="111" t="str">
        <f>IF('Data Entry'!G1773="","",'Data Entry'!G1773)</f>
        <v/>
      </c>
      <c r="L1768" s="111" t="str">
        <f>IF('Data Entry'!H1773="","",'Data Entry'!H1773)</f>
        <v/>
      </c>
      <c r="M1768" s="111"/>
      <c r="N1768" s="111"/>
      <c r="O1768" s="111"/>
      <c r="P1768" s="111"/>
      <c r="Q1768" s="111"/>
      <c r="R1768" s="111"/>
      <c r="S1768" s="111"/>
      <c r="T1768" s="111"/>
      <c r="U1768" s="111"/>
      <c r="V1768" s="111"/>
      <c r="W1768" s="111"/>
      <c r="X1768" s="111"/>
      <c r="Y1768" s="111"/>
      <c r="Z1768" s="111"/>
      <c r="AA1768" s="111"/>
      <c r="AB1768" s="111"/>
      <c r="AC1768" s="111"/>
      <c r="AD1768" s="111"/>
      <c r="AE1768" s="112"/>
      <c r="AF1768" s="68" t="str">
        <f>IF(AK1768="","",IF(AK1768&gt;0,COUNT($AG$2:AG1768),""))</f>
        <v/>
      </c>
      <c r="AG1768" s="113">
        <f t="shared" si="867"/>
        <v>8</v>
      </c>
      <c r="AH1768" s="113" t="str">
        <f t="shared" si="868"/>
        <v/>
      </c>
      <c r="AI1768" s="113" t="str">
        <f t="shared" si="869"/>
        <v/>
      </c>
      <c r="AJ1768" s="113" t="str">
        <f t="shared" si="870"/>
        <v/>
      </c>
      <c r="AK1768" s="113" t="str">
        <f t="shared" si="871"/>
        <v/>
      </c>
      <c r="AL1768" s="113">
        <f t="shared" si="872"/>
        <v>0</v>
      </c>
      <c r="AM1768" s="113" t="str">
        <f t="shared" si="873"/>
        <v/>
      </c>
      <c r="AN1768" s="113">
        <f t="shared" si="874"/>
        <v>0</v>
      </c>
      <c r="AO1768" s="113">
        <f t="shared" si="875"/>
        <v>0</v>
      </c>
      <c r="AP1768" s="113">
        <f t="shared" si="876"/>
        <v>0</v>
      </c>
      <c r="AQ1768" s="113" t="str">
        <f t="shared" si="877"/>
        <v/>
      </c>
      <c r="AR1768" s="113" t="str">
        <f t="shared" si="878"/>
        <v/>
      </c>
      <c r="AS1768" s="113">
        <f t="shared" si="879"/>
        <v>0</v>
      </c>
      <c r="AT1768" s="113">
        <f t="shared" si="880"/>
        <v>0</v>
      </c>
      <c r="AU1768" s="113">
        <f t="shared" si="881"/>
        <v>0</v>
      </c>
      <c r="AV1768" s="113">
        <f t="shared" si="882"/>
        <v>0</v>
      </c>
      <c r="AX1768" s="68" t="str">
        <f>IF(BC1768="","",IF(BC1768&gt;0,COUNT($AY$2:AY1768),""))</f>
        <v/>
      </c>
      <c r="AY1768" s="113" t="str">
        <f t="shared" si="883"/>
        <v/>
      </c>
      <c r="AZ1768" s="113" t="str">
        <f t="shared" si="884"/>
        <v/>
      </c>
      <c r="BA1768" s="113" t="str">
        <f t="shared" si="885"/>
        <v/>
      </c>
      <c r="BB1768" s="113" t="str">
        <f t="shared" si="886"/>
        <v/>
      </c>
      <c r="BC1768" s="113" t="str">
        <f t="shared" si="887"/>
        <v/>
      </c>
      <c r="BD1768" s="113" t="str">
        <f t="shared" si="888"/>
        <v/>
      </c>
      <c r="BE1768" s="113" t="str">
        <f t="shared" si="889"/>
        <v/>
      </c>
      <c r="BF1768" s="113" t="str">
        <f t="shared" si="890"/>
        <v/>
      </c>
      <c r="BG1768" s="113" t="str">
        <f t="shared" si="891"/>
        <v/>
      </c>
      <c r="BH1768" s="113" t="str">
        <f t="shared" si="892"/>
        <v/>
      </c>
      <c r="BI1768" s="113" t="str">
        <f t="shared" si="893"/>
        <v/>
      </c>
      <c r="BJ1768" s="113" t="str">
        <f t="shared" si="894"/>
        <v/>
      </c>
      <c r="BK1768" s="113" t="str">
        <f t="shared" si="895"/>
        <v/>
      </c>
      <c r="BL1768" s="113" t="str">
        <f t="shared" si="896"/>
        <v/>
      </c>
      <c r="BM1768" s="113" t="str">
        <f t="shared" si="897"/>
        <v/>
      </c>
      <c r="BN1768" s="113" t="str">
        <f t="shared" si="898"/>
        <v/>
      </c>
    </row>
    <row r="1769" spans="1:66">
      <c r="A1769" s="111">
        <f>IF('Data Entry'!$H$4="","",'Data Entry'!$H$4)</f>
        <v>8</v>
      </c>
      <c r="B1769" s="111" t="str">
        <f>IF('Data Entry'!B1774="","",'Data Entry'!B1774)</f>
        <v/>
      </c>
      <c r="C1769" s="111" t="str">
        <f>IF('Data Entry'!C1774="","",'Data Entry'!C1774)</f>
        <v/>
      </c>
      <c r="D1769" s="114" t="str">
        <f>IF('Data Entry'!D1774="","",'Data Entry'!D1774)</f>
        <v/>
      </c>
      <c r="E1769" s="111" t="str">
        <f>IF('Data Entry'!E1774="","",UPPER('Data Entry'!E1774))</f>
        <v/>
      </c>
      <c r="F1769" s="111"/>
      <c r="G1769" s="111" t="str">
        <f>IF('Data Entry'!F1774="","",UPPER('Data Entry'!F1774))</f>
        <v/>
      </c>
      <c r="H1769" s="111"/>
      <c r="I1769" s="111"/>
      <c r="J1769" s="111"/>
      <c r="K1769" s="111" t="str">
        <f>IF('Data Entry'!G1774="","",'Data Entry'!G1774)</f>
        <v/>
      </c>
      <c r="L1769" s="111" t="str">
        <f>IF('Data Entry'!H1774="","",'Data Entry'!H1774)</f>
        <v/>
      </c>
      <c r="M1769" s="111"/>
      <c r="N1769" s="111"/>
      <c r="O1769" s="111"/>
      <c r="P1769" s="111"/>
      <c r="Q1769" s="111"/>
      <c r="R1769" s="111"/>
      <c r="S1769" s="111"/>
      <c r="T1769" s="111"/>
      <c r="U1769" s="111"/>
      <c r="V1769" s="111"/>
      <c r="W1769" s="111"/>
      <c r="X1769" s="111"/>
      <c r="Y1769" s="111"/>
      <c r="Z1769" s="111"/>
      <c r="AA1769" s="111"/>
      <c r="AB1769" s="111"/>
      <c r="AC1769" s="111"/>
      <c r="AD1769" s="111"/>
      <c r="AE1769" s="112"/>
      <c r="AF1769" s="68" t="str">
        <f>IF(AK1769="","",IF(AK1769&gt;0,COUNT($AG$2:AG1769),""))</f>
        <v/>
      </c>
      <c r="AG1769" s="113">
        <f t="shared" si="867"/>
        <v>8</v>
      </c>
      <c r="AH1769" s="113" t="str">
        <f t="shared" si="868"/>
        <v/>
      </c>
      <c r="AI1769" s="113" t="str">
        <f t="shared" si="869"/>
        <v/>
      </c>
      <c r="AJ1769" s="113" t="str">
        <f t="shared" si="870"/>
        <v/>
      </c>
      <c r="AK1769" s="113" t="str">
        <f t="shared" si="871"/>
        <v/>
      </c>
      <c r="AL1769" s="113">
        <f t="shared" si="872"/>
        <v>0</v>
      </c>
      <c r="AM1769" s="113" t="str">
        <f t="shared" si="873"/>
        <v/>
      </c>
      <c r="AN1769" s="113">
        <f t="shared" si="874"/>
        <v>0</v>
      </c>
      <c r="AO1769" s="113">
        <f t="shared" si="875"/>
        <v>0</v>
      </c>
      <c r="AP1769" s="113">
        <f t="shared" si="876"/>
        <v>0</v>
      </c>
      <c r="AQ1769" s="113" t="str">
        <f t="shared" si="877"/>
        <v/>
      </c>
      <c r="AR1769" s="113" t="str">
        <f t="shared" si="878"/>
        <v/>
      </c>
      <c r="AS1769" s="113">
        <f t="shared" si="879"/>
        <v>0</v>
      </c>
      <c r="AT1769" s="113">
        <f t="shared" si="880"/>
        <v>0</v>
      </c>
      <c r="AU1769" s="113">
        <f t="shared" si="881"/>
        <v>0</v>
      </c>
      <c r="AV1769" s="113">
        <f t="shared" si="882"/>
        <v>0</v>
      </c>
      <c r="AX1769" s="68" t="str">
        <f>IF(BC1769="","",IF(BC1769&gt;0,COUNT($AY$2:AY1769),""))</f>
        <v/>
      </c>
      <c r="AY1769" s="113" t="str">
        <f t="shared" si="883"/>
        <v/>
      </c>
      <c r="AZ1769" s="113" t="str">
        <f t="shared" si="884"/>
        <v/>
      </c>
      <c r="BA1769" s="113" t="str">
        <f t="shared" si="885"/>
        <v/>
      </c>
      <c r="BB1769" s="113" t="str">
        <f t="shared" si="886"/>
        <v/>
      </c>
      <c r="BC1769" s="113" t="str">
        <f t="shared" si="887"/>
        <v/>
      </c>
      <c r="BD1769" s="113" t="str">
        <f t="shared" si="888"/>
        <v/>
      </c>
      <c r="BE1769" s="113" t="str">
        <f t="shared" si="889"/>
        <v/>
      </c>
      <c r="BF1769" s="113" t="str">
        <f t="shared" si="890"/>
        <v/>
      </c>
      <c r="BG1769" s="113" t="str">
        <f t="shared" si="891"/>
        <v/>
      </c>
      <c r="BH1769" s="113" t="str">
        <f t="shared" si="892"/>
        <v/>
      </c>
      <c r="BI1769" s="113" t="str">
        <f t="shared" si="893"/>
        <v/>
      </c>
      <c r="BJ1769" s="113" t="str">
        <f t="shared" si="894"/>
        <v/>
      </c>
      <c r="BK1769" s="113" t="str">
        <f t="shared" si="895"/>
        <v/>
      </c>
      <c r="BL1769" s="113" t="str">
        <f t="shared" si="896"/>
        <v/>
      </c>
      <c r="BM1769" s="113" t="str">
        <f t="shared" si="897"/>
        <v/>
      </c>
      <c r="BN1769" s="113" t="str">
        <f t="shared" si="898"/>
        <v/>
      </c>
    </row>
    <row r="1770" spans="1:66">
      <c r="A1770" s="111">
        <f>IF('Data Entry'!$H$4="","",'Data Entry'!$H$4)</f>
        <v>8</v>
      </c>
      <c r="B1770" s="111" t="str">
        <f>IF('Data Entry'!B1775="","",'Data Entry'!B1775)</f>
        <v/>
      </c>
      <c r="C1770" s="111" t="str">
        <f>IF('Data Entry'!C1775="","",'Data Entry'!C1775)</f>
        <v/>
      </c>
      <c r="D1770" s="114" t="str">
        <f>IF('Data Entry'!D1775="","",'Data Entry'!D1775)</f>
        <v/>
      </c>
      <c r="E1770" s="111" t="str">
        <f>IF('Data Entry'!E1775="","",UPPER('Data Entry'!E1775))</f>
        <v/>
      </c>
      <c r="F1770" s="111"/>
      <c r="G1770" s="111" t="str">
        <f>IF('Data Entry'!F1775="","",UPPER('Data Entry'!F1775))</f>
        <v/>
      </c>
      <c r="H1770" s="111"/>
      <c r="I1770" s="111"/>
      <c r="J1770" s="111"/>
      <c r="K1770" s="111" t="str">
        <f>IF('Data Entry'!G1775="","",'Data Entry'!G1775)</f>
        <v/>
      </c>
      <c r="L1770" s="111" t="str">
        <f>IF('Data Entry'!H1775="","",'Data Entry'!H1775)</f>
        <v/>
      </c>
      <c r="M1770" s="111"/>
      <c r="N1770" s="111"/>
      <c r="O1770" s="111"/>
      <c r="P1770" s="111"/>
      <c r="Q1770" s="111"/>
      <c r="R1770" s="111"/>
      <c r="S1770" s="111"/>
      <c r="T1770" s="111"/>
      <c r="U1770" s="111"/>
      <c r="V1770" s="111"/>
      <c r="W1770" s="111"/>
      <c r="X1770" s="111"/>
      <c r="Y1770" s="111"/>
      <c r="Z1770" s="111"/>
      <c r="AA1770" s="111"/>
      <c r="AB1770" s="111"/>
      <c r="AC1770" s="111"/>
      <c r="AD1770" s="111"/>
      <c r="AE1770" s="112"/>
      <c r="AF1770" s="68" t="str">
        <f>IF(AK1770="","",IF(AK1770&gt;0,COUNT($AG$2:AG1770),""))</f>
        <v/>
      </c>
      <c r="AG1770" s="113">
        <f t="shared" si="867"/>
        <v>8</v>
      </c>
      <c r="AH1770" s="113" t="str">
        <f t="shared" si="868"/>
        <v/>
      </c>
      <c r="AI1770" s="113" t="str">
        <f t="shared" si="869"/>
        <v/>
      </c>
      <c r="AJ1770" s="113" t="str">
        <f t="shared" si="870"/>
        <v/>
      </c>
      <c r="AK1770" s="113" t="str">
        <f t="shared" si="871"/>
        <v/>
      </c>
      <c r="AL1770" s="113">
        <f t="shared" si="872"/>
        <v>0</v>
      </c>
      <c r="AM1770" s="113" t="str">
        <f t="shared" si="873"/>
        <v/>
      </c>
      <c r="AN1770" s="113">
        <f t="shared" si="874"/>
        <v>0</v>
      </c>
      <c r="AO1770" s="113">
        <f t="shared" si="875"/>
        <v>0</v>
      </c>
      <c r="AP1770" s="113">
        <f t="shared" si="876"/>
        <v>0</v>
      </c>
      <c r="AQ1770" s="113" t="str">
        <f t="shared" si="877"/>
        <v/>
      </c>
      <c r="AR1770" s="113" t="str">
        <f t="shared" si="878"/>
        <v/>
      </c>
      <c r="AS1770" s="113">
        <f t="shared" si="879"/>
        <v>0</v>
      </c>
      <c r="AT1770" s="113">
        <f t="shared" si="880"/>
        <v>0</v>
      </c>
      <c r="AU1770" s="113">
        <f t="shared" si="881"/>
        <v>0</v>
      </c>
      <c r="AV1770" s="113">
        <f t="shared" si="882"/>
        <v>0</v>
      </c>
      <c r="AX1770" s="68" t="str">
        <f>IF(BC1770="","",IF(BC1770&gt;0,COUNT($AY$2:AY1770),""))</f>
        <v/>
      </c>
      <c r="AY1770" s="113" t="str">
        <f t="shared" si="883"/>
        <v/>
      </c>
      <c r="AZ1770" s="113" t="str">
        <f t="shared" si="884"/>
        <v/>
      </c>
      <c r="BA1770" s="113" t="str">
        <f t="shared" si="885"/>
        <v/>
      </c>
      <c r="BB1770" s="113" t="str">
        <f t="shared" si="886"/>
        <v/>
      </c>
      <c r="BC1770" s="113" t="str">
        <f t="shared" si="887"/>
        <v/>
      </c>
      <c r="BD1770" s="113" t="str">
        <f t="shared" si="888"/>
        <v/>
      </c>
      <c r="BE1770" s="113" t="str">
        <f t="shared" si="889"/>
        <v/>
      </c>
      <c r="BF1770" s="113" t="str">
        <f t="shared" si="890"/>
        <v/>
      </c>
      <c r="BG1770" s="113" t="str">
        <f t="shared" si="891"/>
        <v/>
      </c>
      <c r="BH1770" s="113" t="str">
        <f t="shared" si="892"/>
        <v/>
      </c>
      <c r="BI1770" s="113" t="str">
        <f t="shared" si="893"/>
        <v/>
      </c>
      <c r="BJ1770" s="113" t="str">
        <f t="shared" si="894"/>
        <v/>
      </c>
      <c r="BK1770" s="113" t="str">
        <f t="shared" si="895"/>
        <v/>
      </c>
      <c r="BL1770" s="113" t="str">
        <f t="shared" si="896"/>
        <v/>
      </c>
      <c r="BM1770" s="113" t="str">
        <f t="shared" si="897"/>
        <v/>
      </c>
      <c r="BN1770" s="113" t="str">
        <f t="shared" si="898"/>
        <v/>
      </c>
    </row>
    <row r="1771" spans="1:66">
      <c r="A1771" s="111">
        <f>IF('Data Entry'!$H$4="","",'Data Entry'!$H$4)</f>
        <v>8</v>
      </c>
      <c r="B1771" s="111" t="str">
        <f>IF('Data Entry'!B1776="","",'Data Entry'!B1776)</f>
        <v/>
      </c>
      <c r="C1771" s="111" t="str">
        <f>IF('Data Entry'!C1776="","",'Data Entry'!C1776)</f>
        <v/>
      </c>
      <c r="D1771" s="114" t="str">
        <f>IF('Data Entry'!D1776="","",'Data Entry'!D1776)</f>
        <v/>
      </c>
      <c r="E1771" s="111" t="str">
        <f>IF('Data Entry'!E1776="","",UPPER('Data Entry'!E1776))</f>
        <v/>
      </c>
      <c r="F1771" s="111"/>
      <c r="G1771" s="111" t="str">
        <f>IF('Data Entry'!F1776="","",UPPER('Data Entry'!F1776))</f>
        <v/>
      </c>
      <c r="H1771" s="111"/>
      <c r="I1771" s="111"/>
      <c r="J1771" s="111"/>
      <c r="K1771" s="111" t="str">
        <f>IF('Data Entry'!G1776="","",'Data Entry'!G1776)</f>
        <v/>
      </c>
      <c r="L1771" s="111" t="str">
        <f>IF('Data Entry'!H1776="","",'Data Entry'!H1776)</f>
        <v/>
      </c>
      <c r="M1771" s="111"/>
      <c r="N1771" s="111"/>
      <c r="O1771" s="111"/>
      <c r="P1771" s="111"/>
      <c r="Q1771" s="111"/>
      <c r="R1771" s="111"/>
      <c r="S1771" s="111"/>
      <c r="T1771" s="111"/>
      <c r="U1771" s="111"/>
      <c r="V1771" s="111"/>
      <c r="W1771" s="111"/>
      <c r="X1771" s="111"/>
      <c r="Y1771" s="111"/>
      <c r="Z1771" s="111"/>
      <c r="AA1771" s="111"/>
      <c r="AB1771" s="111"/>
      <c r="AC1771" s="111"/>
      <c r="AD1771" s="111"/>
      <c r="AE1771" s="112"/>
      <c r="AF1771" s="68" t="str">
        <f>IF(AK1771="","",IF(AK1771&gt;0,COUNT($AG$2:AG1771),""))</f>
        <v/>
      </c>
      <c r="AG1771" s="113">
        <f t="shared" si="867"/>
        <v>8</v>
      </c>
      <c r="AH1771" s="113" t="str">
        <f t="shared" si="868"/>
        <v/>
      </c>
      <c r="AI1771" s="113" t="str">
        <f t="shared" si="869"/>
        <v/>
      </c>
      <c r="AJ1771" s="113" t="str">
        <f t="shared" si="870"/>
        <v/>
      </c>
      <c r="AK1771" s="113" t="str">
        <f t="shared" si="871"/>
        <v/>
      </c>
      <c r="AL1771" s="113">
        <f t="shared" si="872"/>
        <v>0</v>
      </c>
      <c r="AM1771" s="113" t="str">
        <f t="shared" si="873"/>
        <v/>
      </c>
      <c r="AN1771" s="113">
        <f t="shared" si="874"/>
        <v>0</v>
      </c>
      <c r="AO1771" s="113">
        <f t="shared" si="875"/>
        <v>0</v>
      </c>
      <c r="AP1771" s="113">
        <f t="shared" si="876"/>
        <v>0</v>
      </c>
      <c r="AQ1771" s="113" t="str">
        <f t="shared" si="877"/>
        <v/>
      </c>
      <c r="AR1771" s="113" t="str">
        <f t="shared" si="878"/>
        <v/>
      </c>
      <c r="AS1771" s="113">
        <f t="shared" si="879"/>
        <v>0</v>
      </c>
      <c r="AT1771" s="113">
        <f t="shared" si="880"/>
        <v>0</v>
      </c>
      <c r="AU1771" s="113">
        <f t="shared" si="881"/>
        <v>0</v>
      </c>
      <c r="AV1771" s="113">
        <f t="shared" si="882"/>
        <v>0</v>
      </c>
      <c r="AX1771" s="68" t="str">
        <f>IF(BC1771="","",IF(BC1771&gt;0,COUNT($AY$2:AY1771),""))</f>
        <v/>
      </c>
      <c r="AY1771" s="113" t="str">
        <f t="shared" si="883"/>
        <v/>
      </c>
      <c r="AZ1771" s="113" t="str">
        <f t="shared" si="884"/>
        <v/>
      </c>
      <c r="BA1771" s="113" t="str">
        <f t="shared" si="885"/>
        <v/>
      </c>
      <c r="BB1771" s="113" t="str">
        <f t="shared" si="886"/>
        <v/>
      </c>
      <c r="BC1771" s="113" t="str">
        <f t="shared" si="887"/>
        <v/>
      </c>
      <c r="BD1771" s="113" t="str">
        <f t="shared" si="888"/>
        <v/>
      </c>
      <c r="BE1771" s="113" t="str">
        <f t="shared" si="889"/>
        <v/>
      </c>
      <c r="BF1771" s="113" t="str">
        <f t="shared" si="890"/>
        <v/>
      </c>
      <c r="BG1771" s="113" t="str">
        <f t="shared" si="891"/>
        <v/>
      </c>
      <c r="BH1771" s="113" t="str">
        <f t="shared" si="892"/>
        <v/>
      </c>
      <c r="BI1771" s="113" t="str">
        <f t="shared" si="893"/>
        <v/>
      </c>
      <c r="BJ1771" s="113" t="str">
        <f t="shared" si="894"/>
        <v/>
      </c>
      <c r="BK1771" s="113" t="str">
        <f t="shared" si="895"/>
        <v/>
      </c>
      <c r="BL1771" s="113" t="str">
        <f t="shared" si="896"/>
        <v/>
      </c>
      <c r="BM1771" s="113" t="str">
        <f t="shared" si="897"/>
        <v/>
      </c>
      <c r="BN1771" s="113" t="str">
        <f t="shared" si="898"/>
        <v/>
      </c>
    </row>
    <row r="1772" spans="1:66">
      <c r="A1772" s="111">
        <f>IF('Data Entry'!$H$4="","",'Data Entry'!$H$4)</f>
        <v>8</v>
      </c>
      <c r="B1772" s="111" t="str">
        <f>IF('Data Entry'!B1777="","",'Data Entry'!B1777)</f>
        <v/>
      </c>
      <c r="C1772" s="111" t="str">
        <f>IF('Data Entry'!C1777="","",'Data Entry'!C1777)</f>
        <v/>
      </c>
      <c r="D1772" s="114" t="str">
        <f>IF('Data Entry'!D1777="","",'Data Entry'!D1777)</f>
        <v/>
      </c>
      <c r="E1772" s="111" t="str">
        <f>IF('Data Entry'!E1777="","",UPPER('Data Entry'!E1777))</f>
        <v/>
      </c>
      <c r="F1772" s="111"/>
      <c r="G1772" s="111" t="str">
        <f>IF('Data Entry'!F1777="","",UPPER('Data Entry'!F1777))</f>
        <v/>
      </c>
      <c r="H1772" s="111"/>
      <c r="I1772" s="111"/>
      <c r="J1772" s="111"/>
      <c r="K1772" s="111" t="str">
        <f>IF('Data Entry'!G1777="","",'Data Entry'!G1777)</f>
        <v/>
      </c>
      <c r="L1772" s="111" t="str">
        <f>IF('Data Entry'!H1777="","",'Data Entry'!H1777)</f>
        <v/>
      </c>
      <c r="M1772" s="111"/>
      <c r="N1772" s="111"/>
      <c r="O1772" s="111"/>
      <c r="P1772" s="111"/>
      <c r="Q1772" s="111"/>
      <c r="R1772" s="111"/>
      <c r="S1772" s="111"/>
      <c r="T1772" s="111"/>
      <c r="U1772" s="111"/>
      <c r="V1772" s="111"/>
      <c r="W1772" s="111"/>
      <c r="X1772" s="111"/>
      <c r="Y1772" s="111"/>
      <c r="Z1772" s="111"/>
      <c r="AA1772" s="111"/>
      <c r="AB1772" s="111"/>
      <c r="AC1772" s="111"/>
      <c r="AD1772" s="111"/>
      <c r="AE1772" s="112"/>
      <c r="AF1772" s="68" t="str">
        <f>IF(AK1772="","",IF(AK1772&gt;0,COUNT($AG$2:AG1772),""))</f>
        <v/>
      </c>
      <c r="AG1772" s="113">
        <f t="shared" si="867"/>
        <v>8</v>
      </c>
      <c r="AH1772" s="113" t="str">
        <f t="shared" si="868"/>
        <v/>
      </c>
      <c r="AI1772" s="113" t="str">
        <f t="shared" si="869"/>
        <v/>
      </c>
      <c r="AJ1772" s="113" t="str">
        <f t="shared" si="870"/>
        <v/>
      </c>
      <c r="AK1772" s="113" t="str">
        <f t="shared" si="871"/>
        <v/>
      </c>
      <c r="AL1772" s="113">
        <f t="shared" si="872"/>
        <v>0</v>
      </c>
      <c r="AM1772" s="113" t="str">
        <f t="shared" si="873"/>
        <v/>
      </c>
      <c r="AN1772" s="113">
        <f t="shared" si="874"/>
        <v>0</v>
      </c>
      <c r="AO1772" s="113">
        <f t="shared" si="875"/>
        <v>0</v>
      </c>
      <c r="AP1772" s="113">
        <f t="shared" si="876"/>
        <v>0</v>
      </c>
      <c r="AQ1772" s="113" t="str">
        <f t="shared" si="877"/>
        <v/>
      </c>
      <c r="AR1772" s="113" t="str">
        <f t="shared" si="878"/>
        <v/>
      </c>
      <c r="AS1772" s="113">
        <f t="shared" si="879"/>
        <v>0</v>
      </c>
      <c r="AT1772" s="113">
        <f t="shared" si="880"/>
        <v>0</v>
      </c>
      <c r="AU1772" s="113">
        <f t="shared" si="881"/>
        <v>0</v>
      </c>
      <c r="AV1772" s="113">
        <f t="shared" si="882"/>
        <v>0</v>
      </c>
      <c r="AX1772" s="68" t="str">
        <f>IF(BC1772="","",IF(BC1772&gt;0,COUNT($AY$2:AY1772),""))</f>
        <v/>
      </c>
      <c r="AY1772" s="113" t="str">
        <f t="shared" si="883"/>
        <v/>
      </c>
      <c r="AZ1772" s="113" t="str">
        <f t="shared" si="884"/>
        <v/>
      </c>
      <c r="BA1772" s="113" t="str">
        <f t="shared" si="885"/>
        <v/>
      </c>
      <c r="BB1772" s="113" t="str">
        <f t="shared" si="886"/>
        <v/>
      </c>
      <c r="BC1772" s="113" t="str">
        <f t="shared" si="887"/>
        <v/>
      </c>
      <c r="BD1772" s="113" t="str">
        <f t="shared" si="888"/>
        <v/>
      </c>
      <c r="BE1772" s="113" t="str">
        <f t="shared" si="889"/>
        <v/>
      </c>
      <c r="BF1772" s="113" t="str">
        <f t="shared" si="890"/>
        <v/>
      </c>
      <c r="BG1772" s="113" t="str">
        <f t="shared" si="891"/>
        <v/>
      </c>
      <c r="BH1772" s="113" t="str">
        <f t="shared" si="892"/>
        <v/>
      </c>
      <c r="BI1772" s="113" t="str">
        <f t="shared" si="893"/>
        <v/>
      </c>
      <c r="BJ1772" s="113" t="str">
        <f t="shared" si="894"/>
        <v/>
      </c>
      <c r="BK1772" s="113" t="str">
        <f t="shared" si="895"/>
        <v/>
      </c>
      <c r="BL1772" s="113" t="str">
        <f t="shared" si="896"/>
        <v/>
      </c>
      <c r="BM1772" s="113" t="str">
        <f t="shared" si="897"/>
        <v/>
      </c>
      <c r="BN1772" s="113" t="str">
        <f t="shared" si="898"/>
        <v/>
      </c>
    </row>
    <row r="1773" spans="1:66">
      <c r="A1773" s="111">
        <f>IF('Data Entry'!$H$4="","",'Data Entry'!$H$4)</f>
        <v>8</v>
      </c>
      <c r="B1773" s="111" t="str">
        <f>IF('Data Entry'!B1778="","",'Data Entry'!B1778)</f>
        <v/>
      </c>
      <c r="C1773" s="111" t="str">
        <f>IF('Data Entry'!C1778="","",'Data Entry'!C1778)</f>
        <v/>
      </c>
      <c r="D1773" s="114" t="str">
        <f>IF('Data Entry'!D1778="","",'Data Entry'!D1778)</f>
        <v/>
      </c>
      <c r="E1773" s="111" t="str">
        <f>IF('Data Entry'!E1778="","",UPPER('Data Entry'!E1778))</f>
        <v/>
      </c>
      <c r="F1773" s="111"/>
      <c r="G1773" s="111" t="str">
        <f>IF('Data Entry'!F1778="","",UPPER('Data Entry'!F1778))</f>
        <v/>
      </c>
      <c r="H1773" s="111"/>
      <c r="I1773" s="111"/>
      <c r="J1773" s="111"/>
      <c r="K1773" s="111" t="str">
        <f>IF('Data Entry'!G1778="","",'Data Entry'!G1778)</f>
        <v/>
      </c>
      <c r="L1773" s="111" t="str">
        <f>IF('Data Entry'!H1778="","",'Data Entry'!H1778)</f>
        <v/>
      </c>
      <c r="M1773" s="111"/>
      <c r="N1773" s="111"/>
      <c r="O1773" s="111"/>
      <c r="P1773" s="111"/>
      <c r="Q1773" s="111"/>
      <c r="R1773" s="111"/>
      <c r="S1773" s="111"/>
      <c r="T1773" s="111"/>
      <c r="U1773" s="111"/>
      <c r="V1773" s="111"/>
      <c r="W1773" s="111"/>
      <c r="X1773" s="111"/>
      <c r="Y1773" s="111"/>
      <c r="Z1773" s="111"/>
      <c r="AA1773" s="111"/>
      <c r="AB1773" s="111"/>
      <c r="AC1773" s="111"/>
      <c r="AD1773" s="111"/>
      <c r="AE1773" s="112"/>
      <c r="AF1773" s="68" t="str">
        <f>IF(AK1773="","",IF(AK1773&gt;0,COUNT($AG$2:AG1773),""))</f>
        <v/>
      </c>
      <c r="AG1773" s="113">
        <f t="shared" si="867"/>
        <v>8</v>
      </c>
      <c r="AH1773" s="113" t="str">
        <f t="shared" si="868"/>
        <v/>
      </c>
      <c r="AI1773" s="113" t="str">
        <f t="shared" si="869"/>
        <v/>
      </c>
      <c r="AJ1773" s="113" t="str">
        <f t="shared" si="870"/>
        <v/>
      </c>
      <c r="AK1773" s="113" t="str">
        <f t="shared" si="871"/>
        <v/>
      </c>
      <c r="AL1773" s="113">
        <f t="shared" si="872"/>
        <v>0</v>
      </c>
      <c r="AM1773" s="113" t="str">
        <f t="shared" si="873"/>
        <v/>
      </c>
      <c r="AN1773" s="113">
        <f t="shared" si="874"/>
        <v>0</v>
      </c>
      <c r="AO1773" s="113">
        <f t="shared" si="875"/>
        <v>0</v>
      </c>
      <c r="AP1773" s="113">
        <f t="shared" si="876"/>
        <v>0</v>
      </c>
      <c r="AQ1773" s="113" t="str">
        <f t="shared" si="877"/>
        <v/>
      </c>
      <c r="AR1773" s="113" t="str">
        <f t="shared" si="878"/>
        <v/>
      </c>
      <c r="AS1773" s="113">
        <f t="shared" si="879"/>
        <v>0</v>
      </c>
      <c r="AT1773" s="113">
        <f t="shared" si="880"/>
        <v>0</v>
      </c>
      <c r="AU1773" s="113">
        <f t="shared" si="881"/>
        <v>0</v>
      </c>
      <c r="AV1773" s="113">
        <f t="shared" si="882"/>
        <v>0</v>
      </c>
      <c r="AX1773" s="68" t="str">
        <f>IF(BC1773="","",IF(BC1773&gt;0,COUNT($AY$2:AY1773),""))</f>
        <v/>
      </c>
      <c r="AY1773" s="113" t="str">
        <f t="shared" si="883"/>
        <v/>
      </c>
      <c r="AZ1773" s="113" t="str">
        <f t="shared" si="884"/>
        <v/>
      </c>
      <c r="BA1773" s="113" t="str">
        <f t="shared" si="885"/>
        <v/>
      </c>
      <c r="BB1773" s="113" t="str">
        <f t="shared" si="886"/>
        <v/>
      </c>
      <c r="BC1773" s="113" t="str">
        <f t="shared" si="887"/>
        <v/>
      </c>
      <c r="BD1773" s="113" t="str">
        <f t="shared" si="888"/>
        <v/>
      </c>
      <c r="BE1773" s="113" t="str">
        <f t="shared" si="889"/>
        <v/>
      </c>
      <c r="BF1773" s="113" t="str">
        <f t="shared" si="890"/>
        <v/>
      </c>
      <c r="BG1773" s="113" t="str">
        <f t="shared" si="891"/>
        <v/>
      </c>
      <c r="BH1773" s="113" t="str">
        <f t="shared" si="892"/>
        <v/>
      </c>
      <c r="BI1773" s="113" t="str">
        <f t="shared" si="893"/>
        <v/>
      </c>
      <c r="BJ1773" s="113" t="str">
        <f t="shared" si="894"/>
        <v/>
      </c>
      <c r="BK1773" s="113" t="str">
        <f t="shared" si="895"/>
        <v/>
      </c>
      <c r="BL1773" s="113" t="str">
        <f t="shared" si="896"/>
        <v/>
      </c>
      <c r="BM1773" s="113" t="str">
        <f t="shared" si="897"/>
        <v/>
      </c>
      <c r="BN1773" s="113" t="str">
        <f t="shared" si="898"/>
        <v/>
      </c>
    </row>
    <row r="1774" spans="1:66">
      <c r="A1774" s="111">
        <f>IF('Data Entry'!$H$4="","",'Data Entry'!$H$4)</f>
        <v>8</v>
      </c>
      <c r="B1774" s="111" t="str">
        <f>IF('Data Entry'!B1779="","",'Data Entry'!B1779)</f>
        <v/>
      </c>
      <c r="C1774" s="111" t="str">
        <f>IF('Data Entry'!C1779="","",'Data Entry'!C1779)</f>
        <v/>
      </c>
      <c r="D1774" s="114" t="str">
        <f>IF('Data Entry'!D1779="","",'Data Entry'!D1779)</f>
        <v/>
      </c>
      <c r="E1774" s="111" t="str">
        <f>IF('Data Entry'!E1779="","",UPPER('Data Entry'!E1779))</f>
        <v/>
      </c>
      <c r="F1774" s="111"/>
      <c r="G1774" s="111" t="str">
        <f>IF('Data Entry'!F1779="","",UPPER('Data Entry'!F1779))</f>
        <v/>
      </c>
      <c r="H1774" s="111"/>
      <c r="I1774" s="111"/>
      <c r="J1774" s="111"/>
      <c r="K1774" s="111" t="str">
        <f>IF('Data Entry'!G1779="","",'Data Entry'!G1779)</f>
        <v/>
      </c>
      <c r="L1774" s="111" t="str">
        <f>IF('Data Entry'!H1779="","",'Data Entry'!H1779)</f>
        <v/>
      </c>
      <c r="M1774" s="111"/>
      <c r="N1774" s="111"/>
      <c r="O1774" s="111"/>
      <c r="P1774" s="111"/>
      <c r="Q1774" s="111"/>
      <c r="R1774" s="111"/>
      <c r="S1774" s="111"/>
      <c r="T1774" s="111"/>
      <c r="U1774" s="111"/>
      <c r="V1774" s="111"/>
      <c r="W1774" s="111"/>
      <c r="X1774" s="111"/>
      <c r="Y1774" s="111"/>
      <c r="Z1774" s="111"/>
      <c r="AA1774" s="111"/>
      <c r="AB1774" s="111"/>
      <c r="AC1774" s="111"/>
      <c r="AD1774" s="111"/>
      <c r="AE1774" s="112"/>
      <c r="AF1774" s="68" t="str">
        <f>IF(AK1774="","",IF(AK1774&gt;0,COUNT($AG$2:AG1774),""))</f>
        <v/>
      </c>
      <c r="AG1774" s="113">
        <f t="shared" si="867"/>
        <v>8</v>
      </c>
      <c r="AH1774" s="113" t="str">
        <f t="shared" si="868"/>
        <v/>
      </c>
      <c r="AI1774" s="113" t="str">
        <f t="shared" si="869"/>
        <v/>
      </c>
      <c r="AJ1774" s="113" t="str">
        <f t="shared" si="870"/>
        <v/>
      </c>
      <c r="AK1774" s="113" t="str">
        <f t="shared" si="871"/>
        <v/>
      </c>
      <c r="AL1774" s="113">
        <f t="shared" si="872"/>
        <v>0</v>
      </c>
      <c r="AM1774" s="113" t="str">
        <f t="shared" si="873"/>
        <v/>
      </c>
      <c r="AN1774" s="113">
        <f t="shared" si="874"/>
        <v>0</v>
      </c>
      <c r="AO1774" s="113">
        <f t="shared" si="875"/>
        <v>0</v>
      </c>
      <c r="AP1774" s="113">
        <f t="shared" si="876"/>
        <v>0</v>
      </c>
      <c r="AQ1774" s="113" t="str">
        <f t="shared" si="877"/>
        <v/>
      </c>
      <c r="AR1774" s="113" t="str">
        <f t="shared" si="878"/>
        <v/>
      </c>
      <c r="AS1774" s="113">
        <f t="shared" si="879"/>
        <v>0</v>
      </c>
      <c r="AT1774" s="113">
        <f t="shared" si="880"/>
        <v>0</v>
      </c>
      <c r="AU1774" s="113">
        <f t="shared" si="881"/>
        <v>0</v>
      </c>
      <c r="AV1774" s="113">
        <f t="shared" si="882"/>
        <v>0</v>
      </c>
      <c r="AX1774" s="68" t="str">
        <f>IF(BC1774="","",IF(BC1774&gt;0,COUNT($AY$2:AY1774),""))</f>
        <v/>
      </c>
      <c r="AY1774" s="113" t="str">
        <f t="shared" si="883"/>
        <v/>
      </c>
      <c r="AZ1774" s="113" t="str">
        <f t="shared" si="884"/>
        <v/>
      </c>
      <c r="BA1774" s="113" t="str">
        <f t="shared" si="885"/>
        <v/>
      </c>
      <c r="BB1774" s="113" t="str">
        <f t="shared" si="886"/>
        <v/>
      </c>
      <c r="BC1774" s="113" t="str">
        <f t="shared" si="887"/>
        <v/>
      </c>
      <c r="BD1774" s="113" t="str">
        <f t="shared" si="888"/>
        <v/>
      </c>
      <c r="BE1774" s="113" t="str">
        <f t="shared" si="889"/>
        <v/>
      </c>
      <c r="BF1774" s="113" t="str">
        <f t="shared" si="890"/>
        <v/>
      </c>
      <c r="BG1774" s="113" t="str">
        <f t="shared" si="891"/>
        <v/>
      </c>
      <c r="BH1774" s="113" t="str">
        <f t="shared" si="892"/>
        <v/>
      </c>
      <c r="BI1774" s="113" t="str">
        <f t="shared" si="893"/>
        <v/>
      </c>
      <c r="BJ1774" s="113" t="str">
        <f t="shared" si="894"/>
        <v/>
      </c>
      <c r="BK1774" s="113" t="str">
        <f t="shared" si="895"/>
        <v/>
      </c>
      <c r="BL1774" s="113" t="str">
        <f t="shared" si="896"/>
        <v/>
      </c>
      <c r="BM1774" s="113" t="str">
        <f t="shared" si="897"/>
        <v/>
      </c>
      <c r="BN1774" s="113" t="str">
        <f t="shared" si="898"/>
        <v/>
      </c>
    </row>
    <row r="1775" spans="1:66">
      <c r="A1775" s="111">
        <f>IF('Data Entry'!$H$4="","",'Data Entry'!$H$4)</f>
        <v>8</v>
      </c>
      <c r="B1775" s="111" t="str">
        <f>IF('Data Entry'!B1780="","",'Data Entry'!B1780)</f>
        <v/>
      </c>
      <c r="C1775" s="111" t="str">
        <f>IF('Data Entry'!C1780="","",'Data Entry'!C1780)</f>
        <v/>
      </c>
      <c r="D1775" s="114" t="str">
        <f>IF('Data Entry'!D1780="","",'Data Entry'!D1780)</f>
        <v/>
      </c>
      <c r="E1775" s="111" t="str">
        <f>IF('Data Entry'!E1780="","",UPPER('Data Entry'!E1780))</f>
        <v/>
      </c>
      <c r="F1775" s="111"/>
      <c r="G1775" s="111" t="str">
        <f>IF('Data Entry'!F1780="","",UPPER('Data Entry'!F1780))</f>
        <v/>
      </c>
      <c r="H1775" s="111"/>
      <c r="I1775" s="111"/>
      <c r="J1775" s="111"/>
      <c r="K1775" s="111" t="str">
        <f>IF('Data Entry'!G1780="","",'Data Entry'!G1780)</f>
        <v/>
      </c>
      <c r="L1775" s="111" t="str">
        <f>IF('Data Entry'!H1780="","",'Data Entry'!H1780)</f>
        <v/>
      </c>
      <c r="M1775" s="111"/>
      <c r="N1775" s="111"/>
      <c r="O1775" s="111"/>
      <c r="P1775" s="111"/>
      <c r="Q1775" s="111"/>
      <c r="R1775" s="111"/>
      <c r="S1775" s="111"/>
      <c r="T1775" s="111"/>
      <c r="U1775" s="111"/>
      <c r="V1775" s="111"/>
      <c r="W1775" s="111"/>
      <c r="X1775" s="111"/>
      <c r="Y1775" s="111"/>
      <c r="Z1775" s="111"/>
      <c r="AA1775" s="111"/>
      <c r="AB1775" s="111"/>
      <c r="AC1775" s="111"/>
      <c r="AD1775" s="111"/>
      <c r="AE1775" s="112"/>
      <c r="AF1775" s="68" t="str">
        <f>IF(AK1775="","",IF(AK1775&gt;0,COUNT($AG$2:AG1775),""))</f>
        <v/>
      </c>
      <c r="AG1775" s="113">
        <f t="shared" si="867"/>
        <v>8</v>
      </c>
      <c r="AH1775" s="113" t="str">
        <f t="shared" si="868"/>
        <v/>
      </c>
      <c r="AI1775" s="113" t="str">
        <f t="shared" si="869"/>
        <v/>
      </c>
      <c r="AJ1775" s="113" t="str">
        <f t="shared" si="870"/>
        <v/>
      </c>
      <c r="AK1775" s="113" t="str">
        <f t="shared" si="871"/>
        <v/>
      </c>
      <c r="AL1775" s="113">
        <f t="shared" si="872"/>
        <v>0</v>
      </c>
      <c r="AM1775" s="113" t="str">
        <f t="shared" si="873"/>
        <v/>
      </c>
      <c r="AN1775" s="113">
        <f t="shared" si="874"/>
        <v>0</v>
      </c>
      <c r="AO1775" s="113">
        <f t="shared" si="875"/>
        <v>0</v>
      </c>
      <c r="AP1775" s="113">
        <f t="shared" si="876"/>
        <v>0</v>
      </c>
      <c r="AQ1775" s="113" t="str">
        <f t="shared" si="877"/>
        <v/>
      </c>
      <c r="AR1775" s="113" t="str">
        <f t="shared" si="878"/>
        <v/>
      </c>
      <c r="AS1775" s="113">
        <f t="shared" si="879"/>
        <v>0</v>
      </c>
      <c r="AT1775" s="113">
        <f t="shared" si="880"/>
        <v>0</v>
      </c>
      <c r="AU1775" s="113">
        <f t="shared" si="881"/>
        <v>0</v>
      </c>
      <c r="AV1775" s="113">
        <f t="shared" si="882"/>
        <v>0</v>
      </c>
      <c r="AX1775" s="68" t="str">
        <f>IF(BC1775="","",IF(BC1775&gt;0,COUNT($AY$2:AY1775),""))</f>
        <v/>
      </c>
      <c r="AY1775" s="113" t="str">
        <f t="shared" si="883"/>
        <v/>
      </c>
      <c r="AZ1775" s="113" t="str">
        <f t="shared" si="884"/>
        <v/>
      </c>
      <c r="BA1775" s="113" t="str">
        <f t="shared" si="885"/>
        <v/>
      </c>
      <c r="BB1775" s="113" t="str">
        <f t="shared" si="886"/>
        <v/>
      </c>
      <c r="BC1775" s="113" t="str">
        <f t="shared" si="887"/>
        <v/>
      </c>
      <c r="BD1775" s="113" t="str">
        <f t="shared" si="888"/>
        <v/>
      </c>
      <c r="BE1775" s="113" t="str">
        <f t="shared" si="889"/>
        <v/>
      </c>
      <c r="BF1775" s="113" t="str">
        <f t="shared" si="890"/>
        <v/>
      </c>
      <c r="BG1775" s="113" t="str">
        <f t="shared" si="891"/>
        <v/>
      </c>
      <c r="BH1775" s="113" t="str">
        <f t="shared" si="892"/>
        <v/>
      </c>
      <c r="BI1775" s="113" t="str">
        <f t="shared" si="893"/>
        <v/>
      </c>
      <c r="BJ1775" s="113" t="str">
        <f t="shared" si="894"/>
        <v/>
      </c>
      <c r="BK1775" s="113" t="str">
        <f t="shared" si="895"/>
        <v/>
      </c>
      <c r="BL1775" s="113" t="str">
        <f t="shared" si="896"/>
        <v/>
      </c>
      <c r="BM1775" s="113" t="str">
        <f t="shared" si="897"/>
        <v/>
      </c>
      <c r="BN1775" s="113" t="str">
        <f t="shared" si="898"/>
        <v/>
      </c>
    </row>
    <row r="1776" spans="1:66">
      <c r="A1776" s="111">
        <f>IF('Data Entry'!$H$4="","",'Data Entry'!$H$4)</f>
        <v>8</v>
      </c>
      <c r="B1776" s="111" t="str">
        <f>IF('Data Entry'!B1781="","",'Data Entry'!B1781)</f>
        <v/>
      </c>
      <c r="C1776" s="111" t="str">
        <f>IF('Data Entry'!C1781="","",'Data Entry'!C1781)</f>
        <v/>
      </c>
      <c r="D1776" s="114" t="str">
        <f>IF('Data Entry'!D1781="","",'Data Entry'!D1781)</f>
        <v/>
      </c>
      <c r="E1776" s="111" t="str">
        <f>IF('Data Entry'!E1781="","",UPPER('Data Entry'!E1781))</f>
        <v/>
      </c>
      <c r="F1776" s="111"/>
      <c r="G1776" s="111" t="str">
        <f>IF('Data Entry'!F1781="","",UPPER('Data Entry'!F1781))</f>
        <v/>
      </c>
      <c r="H1776" s="111"/>
      <c r="I1776" s="111"/>
      <c r="J1776" s="111"/>
      <c r="K1776" s="111" t="str">
        <f>IF('Data Entry'!G1781="","",'Data Entry'!G1781)</f>
        <v/>
      </c>
      <c r="L1776" s="111" t="str">
        <f>IF('Data Entry'!H1781="","",'Data Entry'!H1781)</f>
        <v/>
      </c>
      <c r="M1776" s="111"/>
      <c r="N1776" s="111"/>
      <c r="O1776" s="111"/>
      <c r="P1776" s="111"/>
      <c r="Q1776" s="111"/>
      <c r="R1776" s="111"/>
      <c r="S1776" s="111"/>
      <c r="T1776" s="111"/>
      <c r="U1776" s="111"/>
      <c r="V1776" s="111"/>
      <c r="W1776" s="111"/>
      <c r="X1776" s="111"/>
      <c r="Y1776" s="111"/>
      <c r="Z1776" s="111"/>
      <c r="AA1776" s="111"/>
      <c r="AB1776" s="111"/>
      <c r="AC1776" s="111"/>
      <c r="AD1776" s="111"/>
      <c r="AE1776" s="112"/>
      <c r="AF1776" s="68" t="str">
        <f>IF(AK1776="","",IF(AK1776&gt;0,COUNT($AG$2:AG1776),""))</f>
        <v/>
      </c>
      <c r="AG1776" s="113">
        <f t="shared" si="867"/>
        <v>8</v>
      </c>
      <c r="AH1776" s="113" t="str">
        <f t="shared" si="868"/>
        <v/>
      </c>
      <c r="AI1776" s="113" t="str">
        <f t="shared" si="869"/>
        <v/>
      </c>
      <c r="AJ1776" s="113" t="str">
        <f t="shared" si="870"/>
        <v/>
      </c>
      <c r="AK1776" s="113" t="str">
        <f t="shared" si="871"/>
        <v/>
      </c>
      <c r="AL1776" s="113">
        <f t="shared" si="872"/>
        <v>0</v>
      </c>
      <c r="AM1776" s="113" t="str">
        <f t="shared" si="873"/>
        <v/>
      </c>
      <c r="AN1776" s="113">
        <f t="shared" si="874"/>
        <v>0</v>
      </c>
      <c r="AO1776" s="113">
        <f t="shared" si="875"/>
        <v>0</v>
      </c>
      <c r="AP1776" s="113">
        <f t="shared" si="876"/>
        <v>0</v>
      </c>
      <c r="AQ1776" s="113" t="str">
        <f t="shared" si="877"/>
        <v/>
      </c>
      <c r="AR1776" s="113" t="str">
        <f t="shared" si="878"/>
        <v/>
      </c>
      <c r="AS1776" s="113">
        <f t="shared" si="879"/>
        <v>0</v>
      </c>
      <c r="AT1776" s="113">
        <f t="shared" si="880"/>
        <v>0</v>
      </c>
      <c r="AU1776" s="113">
        <f t="shared" si="881"/>
        <v>0</v>
      </c>
      <c r="AV1776" s="113">
        <f t="shared" si="882"/>
        <v>0</v>
      </c>
      <c r="AX1776" s="68" t="str">
        <f>IF(BC1776="","",IF(BC1776&gt;0,COUNT($AY$2:AY1776),""))</f>
        <v/>
      </c>
      <c r="AY1776" s="113" t="str">
        <f t="shared" si="883"/>
        <v/>
      </c>
      <c r="AZ1776" s="113" t="str">
        <f t="shared" si="884"/>
        <v/>
      </c>
      <c r="BA1776" s="113" t="str">
        <f t="shared" si="885"/>
        <v/>
      </c>
      <c r="BB1776" s="113" t="str">
        <f t="shared" si="886"/>
        <v/>
      </c>
      <c r="BC1776" s="113" t="str">
        <f t="shared" si="887"/>
        <v/>
      </c>
      <c r="BD1776" s="113" t="str">
        <f t="shared" si="888"/>
        <v/>
      </c>
      <c r="BE1776" s="113" t="str">
        <f t="shared" si="889"/>
        <v/>
      </c>
      <c r="BF1776" s="113" t="str">
        <f t="shared" si="890"/>
        <v/>
      </c>
      <c r="BG1776" s="113" t="str">
        <f t="shared" si="891"/>
        <v/>
      </c>
      <c r="BH1776" s="113" t="str">
        <f t="shared" si="892"/>
        <v/>
      </c>
      <c r="BI1776" s="113" t="str">
        <f t="shared" si="893"/>
        <v/>
      </c>
      <c r="BJ1776" s="113" t="str">
        <f t="shared" si="894"/>
        <v/>
      </c>
      <c r="BK1776" s="113" t="str">
        <f t="shared" si="895"/>
        <v/>
      </c>
      <c r="BL1776" s="113" t="str">
        <f t="shared" si="896"/>
        <v/>
      </c>
      <c r="BM1776" s="113" t="str">
        <f t="shared" si="897"/>
        <v/>
      </c>
      <c r="BN1776" s="113" t="str">
        <f t="shared" si="898"/>
        <v/>
      </c>
    </row>
    <row r="1777" spans="1:66">
      <c r="A1777" s="111">
        <f>IF('Data Entry'!$H$4="","",'Data Entry'!$H$4)</f>
        <v>8</v>
      </c>
      <c r="B1777" s="111" t="str">
        <f>IF('Data Entry'!B1782="","",'Data Entry'!B1782)</f>
        <v/>
      </c>
      <c r="C1777" s="111" t="str">
        <f>IF('Data Entry'!C1782="","",'Data Entry'!C1782)</f>
        <v/>
      </c>
      <c r="D1777" s="114" t="str">
        <f>IF('Data Entry'!D1782="","",'Data Entry'!D1782)</f>
        <v/>
      </c>
      <c r="E1777" s="111" t="str">
        <f>IF('Data Entry'!E1782="","",UPPER('Data Entry'!E1782))</f>
        <v/>
      </c>
      <c r="F1777" s="111"/>
      <c r="G1777" s="111" t="str">
        <f>IF('Data Entry'!F1782="","",UPPER('Data Entry'!F1782))</f>
        <v/>
      </c>
      <c r="H1777" s="111"/>
      <c r="I1777" s="111"/>
      <c r="J1777" s="111"/>
      <c r="K1777" s="111" t="str">
        <f>IF('Data Entry'!G1782="","",'Data Entry'!G1782)</f>
        <v/>
      </c>
      <c r="L1777" s="111" t="str">
        <f>IF('Data Entry'!H1782="","",'Data Entry'!H1782)</f>
        <v/>
      </c>
      <c r="M1777" s="111"/>
      <c r="N1777" s="111"/>
      <c r="O1777" s="111"/>
      <c r="P1777" s="111"/>
      <c r="Q1777" s="111"/>
      <c r="R1777" s="111"/>
      <c r="S1777" s="111"/>
      <c r="T1777" s="111"/>
      <c r="U1777" s="111"/>
      <c r="V1777" s="111"/>
      <c r="W1777" s="111"/>
      <c r="X1777" s="111"/>
      <c r="Y1777" s="111"/>
      <c r="Z1777" s="111"/>
      <c r="AA1777" s="111"/>
      <c r="AB1777" s="111"/>
      <c r="AC1777" s="111"/>
      <c r="AD1777" s="111"/>
      <c r="AE1777" s="112"/>
      <c r="AF1777" s="68" t="str">
        <f>IF(AK1777="","",IF(AK1777&gt;0,COUNT($AG$2:AG1777),""))</f>
        <v/>
      </c>
      <c r="AG1777" s="113">
        <f t="shared" si="867"/>
        <v>8</v>
      </c>
      <c r="AH1777" s="113" t="str">
        <f t="shared" si="868"/>
        <v/>
      </c>
      <c r="AI1777" s="113" t="str">
        <f t="shared" si="869"/>
        <v/>
      </c>
      <c r="AJ1777" s="113" t="str">
        <f t="shared" si="870"/>
        <v/>
      </c>
      <c r="AK1777" s="113" t="str">
        <f t="shared" si="871"/>
        <v/>
      </c>
      <c r="AL1777" s="113">
        <f t="shared" si="872"/>
        <v>0</v>
      </c>
      <c r="AM1777" s="113" t="str">
        <f t="shared" si="873"/>
        <v/>
      </c>
      <c r="AN1777" s="113">
        <f t="shared" si="874"/>
        <v>0</v>
      </c>
      <c r="AO1777" s="113">
        <f t="shared" si="875"/>
        <v>0</v>
      </c>
      <c r="AP1777" s="113">
        <f t="shared" si="876"/>
        <v>0</v>
      </c>
      <c r="AQ1777" s="113" t="str">
        <f t="shared" si="877"/>
        <v/>
      </c>
      <c r="AR1777" s="113" t="str">
        <f t="shared" si="878"/>
        <v/>
      </c>
      <c r="AS1777" s="113">
        <f t="shared" si="879"/>
        <v>0</v>
      </c>
      <c r="AT1777" s="113">
        <f t="shared" si="880"/>
        <v>0</v>
      </c>
      <c r="AU1777" s="113">
        <f t="shared" si="881"/>
        <v>0</v>
      </c>
      <c r="AV1777" s="113">
        <f t="shared" si="882"/>
        <v>0</v>
      </c>
      <c r="AX1777" s="68" t="str">
        <f>IF(BC1777="","",IF(BC1777&gt;0,COUNT($AY$2:AY1777),""))</f>
        <v/>
      </c>
      <c r="AY1777" s="113" t="str">
        <f t="shared" si="883"/>
        <v/>
      </c>
      <c r="AZ1777" s="113" t="str">
        <f t="shared" si="884"/>
        <v/>
      </c>
      <c r="BA1777" s="113" t="str">
        <f t="shared" si="885"/>
        <v/>
      </c>
      <c r="BB1777" s="113" t="str">
        <f t="shared" si="886"/>
        <v/>
      </c>
      <c r="BC1777" s="113" t="str">
        <f t="shared" si="887"/>
        <v/>
      </c>
      <c r="BD1777" s="113" t="str">
        <f t="shared" si="888"/>
        <v/>
      </c>
      <c r="BE1777" s="113" t="str">
        <f t="shared" si="889"/>
        <v/>
      </c>
      <c r="BF1777" s="113" t="str">
        <f t="shared" si="890"/>
        <v/>
      </c>
      <c r="BG1777" s="113" t="str">
        <f t="shared" si="891"/>
        <v/>
      </c>
      <c r="BH1777" s="113" t="str">
        <f t="shared" si="892"/>
        <v/>
      </c>
      <c r="BI1777" s="113" t="str">
        <f t="shared" si="893"/>
        <v/>
      </c>
      <c r="BJ1777" s="113" t="str">
        <f t="shared" si="894"/>
        <v/>
      </c>
      <c r="BK1777" s="113" t="str">
        <f t="shared" si="895"/>
        <v/>
      </c>
      <c r="BL1777" s="113" t="str">
        <f t="shared" si="896"/>
        <v/>
      </c>
      <c r="BM1777" s="113" t="str">
        <f t="shared" si="897"/>
        <v/>
      </c>
      <c r="BN1777" s="113" t="str">
        <f t="shared" si="898"/>
        <v/>
      </c>
    </row>
    <row r="1778" spans="1:66">
      <c r="A1778" s="111">
        <f>IF('Data Entry'!$H$4="","",'Data Entry'!$H$4)</f>
        <v>8</v>
      </c>
      <c r="B1778" s="111" t="str">
        <f>IF('Data Entry'!B1783="","",'Data Entry'!B1783)</f>
        <v/>
      </c>
      <c r="C1778" s="111" t="str">
        <f>IF('Data Entry'!C1783="","",'Data Entry'!C1783)</f>
        <v/>
      </c>
      <c r="D1778" s="114" t="str">
        <f>IF('Data Entry'!D1783="","",'Data Entry'!D1783)</f>
        <v/>
      </c>
      <c r="E1778" s="111" t="str">
        <f>IF('Data Entry'!E1783="","",UPPER('Data Entry'!E1783))</f>
        <v/>
      </c>
      <c r="F1778" s="111"/>
      <c r="G1778" s="111" t="str">
        <f>IF('Data Entry'!F1783="","",UPPER('Data Entry'!F1783))</f>
        <v/>
      </c>
      <c r="H1778" s="111"/>
      <c r="I1778" s="111"/>
      <c r="J1778" s="111"/>
      <c r="K1778" s="111" t="str">
        <f>IF('Data Entry'!G1783="","",'Data Entry'!G1783)</f>
        <v/>
      </c>
      <c r="L1778" s="111" t="str">
        <f>IF('Data Entry'!H1783="","",'Data Entry'!H1783)</f>
        <v/>
      </c>
      <c r="M1778" s="111"/>
      <c r="N1778" s="111"/>
      <c r="O1778" s="111"/>
      <c r="P1778" s="111"/>
      <c r="Q1778" s="111"/>
      <c r="R1778" s="111"/>
      <c r="S1778" s="111"/>
      <c r="T1778" s="111"/>
      <c r="U1778" s="111"/>
      <c r="V1778" s="111"/>
      <c r="W1778" s="111"/>
      <c r="X1778" s="111"/>
      <c r="Y1778" s="111"/>
      <c r="Z1778" s="111"/>
      <c r="AA1778" s="111"/>
      <c r="AB1778" s="111"/>
      <c r="AC1778" s="111"/>
      <c r="AD1778" s="111"/>
      <c r="AE1778" s="112"/>
      <c r="AF1778" s="68" t="str">
        <f>IF(AK1778="","",IF(AK1778&gt;0,COUNT($AG$2:AG1778),""))</f>
        <v/>
      </c>
      <c r="AG1778" s="113">
        <f t="shared" si="867"/>
        <v>8</v>
      </c>
      <c r="AH1778" s="113" t="str">
        <f t="shared" si="868"/>
        <v/>
      </c>
      <c r="AI1778" s="113" t="str">
        <f t="shared" si="869"/>
        <v/>
      </c>
      <c r="AJ1778" s="113" t="str">
        <f t="shared" si="870"/>
        <v/>
      </c>
      <c r="AK1778" s="113" t="str">
        <f t="shared" si="871"/>
        <v/>
      </c>
      <c r="AL1778" s="113">
        <f t="shared" si="872"/>
        <v>0</v>
      </c>
      <c r="AM1778" s="113" t="str">
        <f t="shared" si="873"/>
        <v/>
      </c>
      <c r="AN1778" s="113">
        <f t="shared" si="874"/>
        <v>0</v>
      </c>
      <c r="AO1778" s="113">
        <f t="shared" si="875"/>
        <v>0</v>
      </c>
      <c r="AP1778" s="113">
        <f t="shared" si="876"/>
        <v>0</v>
      </c>
      <c r="AQ1778" s="113" t="str">
        <f t="shared" si="877"/>
        <v/>
      </c>
      <c r="AR1778" s="113" t="str">
        <f t="shared" si="878"/>
        <v/>
      </c>
      <c r="AS1778" s="113">
        <f t="shared" si="879"/>
        <v>0</v>
      </c>
      <c r="AT1778" s="113">
        <f t="shared" si="880"/>
        <v>0</v>
      </c>
      <c r="AU1778" s="113">
        <f t="shared" si="881"/>
        <v>0</v>
      </c>
      <c r="AV1778" s="113">
        <f t="shared" si="882"/>
        <v>0</v>
      </c>
      <c r="AX1778" s="68" t="str">
        <f>IF(BC1778="","",IF(BC1778&gt;0,COUNT($AY$2:AY1778),""))</f>
        <v/>
      </c>
      <c r="AY1778" s="113" t="str">
        <f t="shared" si="883"/>
        <v/>
      </c>
      <c r="AZ1778" s="113" t="str">
        <f t="shared" si="884"/>
        <v/>
      </c>
      <c r="BA1778" s="113" t="str">
        <f t="shared" si="885"/>
        <v/>
      </c>
      <c r="BB1778" s="113" t="str">
        <f t="shared" si="886"/>
        <v/>
      </c>
      <c r="BC1778" s="113" t="str">
        <f t="shared" si="887"/>
        <v/>
      </c>
      <c r="BD1778" s="113" t="str">
        <f t="shared" si="888"/>
        <v/>
      </c>
      <c r="BE1778" s="113" t="str">
        <f t="shared" si="889"/>
        <v/>
      </c>
      <c r="BF1778" s="113" t="str">
        <f t="shared" si="890"/>
        <v/>
      </c>
      <c r="BG1778" s="113" t="str">
        <f t="shared" si="891"/>
        <v/>
      </c>
      <c r="BH1778" s="113" t="str">
        <f t="shared" si="892"/>
        <v/>
      </c>
      <c r="BI1778" s="113" t="str">
        <f t="shared" si="893"/>
        <v/>
      </c>
      <c r="BJ1778" s="113" t="str">
        <f t="shared" si="894"/>
        <v/>
      </c>
      <c r="BK1778" s="113" t="str">
        <f t="shared" si="895"/>
        <v/>
      </c>
      <c r="BL1778" s="113" t="str">
        <f t="shared" si="896"/>
        <v/>
      </c>
      <c r="BM1778" s="113" t="str">
        <f t="shared" si="897"/>
        <v/>
      </c>
      <c r="BN1778" s="113" t="str">
        <f t="shared" si="898"/>
        <v/>
      </c>
    </row>
    <row r="1779" spans="1:66">
      <c r="A1779" s="111">
        <f>IF('Data Entry'!$H$4="","",'Data Entry'!$H$4)</f>
        <v>8</v>
      </c>
      <c r="B1779" s="111" t="str">
        <f>IF('Data Entry'!B1784="","",'Data Entry'!B1784)</f>
        <v/>
      </c>
      <c r="C1779" s="111" t="str">
        <f>IF('Data Entry'!C1784="","",'Data Entry'!C1784)</f>
        <v/>
      </c>
      <c r="D1779" s="114" t="str">
        <f>IF('Data Entry'!D1784="","",'Data Entry'!D1784)</f>
        <v/>
      </c>
      <c r="E1779" s="111" t="str">
        <f>IF('Data Entry'!E1784="","",UPPER('Data Entry'!E1784))</f>
        <v/>
      </c>
      <c r="F1779" s="111"/>
      <c r="G1779" s="111" t="str">
        <f>IF('Data Entry'!F1784="","",UPPER('Data Entry'!F1784))</f>
        <v/>
      </c>
      <c r="H1779" s="111"/>
      <c r="I1779" s="111"/>
      <c r="J1779" s="111"/>
      <c r="K1779" s="111" t="str">
        <f>IF('Data Entry'!G1784="","",'Data Entry'!G1784)</f>
        <v/>
      </c>
      <c r="L1779" s="111" t="str">
        <f>IF('Data Entry'!H1784="","",'Data Entry'!H1784)</f>
        <v/>
      </c>
      <c r="M1779" s="111"/>
      <c r="N1779" s="111"/>
      <c r="O1779" s="111"/>
      <c r="P1779" s="111"/>
      <c r="Q1779" s="111"/>
      <c r="R1779" s="111"/>
      <c r="S1779" s="111"/>
      <c r="T1779" s="111"/>
      <c r="U1779" s="111"/>
      <c r="V1779" s="111"/>
      <c r="W1779" s="111"/>
      <c r="X1779" s="111"/>
      <c r="Y1779" s="111"/>
      <c r="Z1779" s="111"/>
      <c r="AA1779" s="111"/>
      <c r="AB1779" s="111"/>
      <c r="AC1779" s="111"/>
      <c r="AD1779" s="111"/>
      <c r="AE1779" s="112"/>
      <c r="AF1779" s="68" t="str">
        <f>IF(AK1779="","",IF(AK1779&gt;0,COUNT($AG$2:AG1779),""))</f>
        <v/>
      </c>
      <c r="AG1779" s="113">
        <f t="shared" si="867"/>
        <v>8</v>
      </c>
      <c r="AH1779" s="113" t="str">
        <f t="shared" si="868"/>
        <v/>
      </c>
      <c r="AI1779" s="113" t="str">
        <f t="shared" si="869"/>
        <v/>
      </c>
      <c r="AJ1779" s="113" t="str">
        <f t="shared" si="870"/>
        <v/>
      </c>
      <c r="AK1779" s="113" t="str">
        <f t="shared" si="871"/>
        <v/>
      </c>
      <c r="AL1779" s="113">
        <f t="shared" si="872"/>
        <v>0</v>
      </c>
      <c r="AM1779" s="113" t="str">
        <f t="shared" si="873"/>
        <v/>
      </c>
      <c r="AN1779" s="113">
        <f t="shared" si="874"/>
        <v>0</v>
      </c>
      <c r="AO1779" s="113">
        <f t="shared" si="875"/>
        <v>0</v>
      </c>
      <c r="AP1779" s="113">
        <f t="shared" si="876"/>
        <v>0</v>
      </c>
      <c r="AQ1779" s="113" t="str">
        <f t="shared" si="877"/>
        <v/>
      </c>
      <c r="AR1779" s="113" t="str">
        <f t="shared" si="878"/>
        <v/>
      </c>
      <c r="AS1779" s="113">
        <f t="shared" si="879"/>
        <v>0</v>
      </c>
      <c r="AT1779" s="113">
        <f t="shared" si="880"/>
        <v>0</v>
      </c>
      <c r="AU1779" s="113">
        <f t="shared" si="881"/>
        <v>0</v>
      </c>
      <c r="AV1779" s="113">
        <f t="shared" si="882"/>
        <v>0</v>
      </c>
      <c r="AX1779" s="68" t="str">
        <f>IF(BC1779="","",IF(BC1779&gt;0,COUNT($AY$2:AY1779),""))</f>
        <v/>
      </c>
      <c r="AY1779" s="113" t="str">
        <f t="shared" si="883"/>
        <v/>
      </c>
      <c r="AZ1779" s="113" t="str">
        <f t="shared" si="884"/>
        <v/>
      </c>
      <c r="BA1779" s="113" t="str">
        <f t="shared" si="885"/>
        <v/>
      </c>
      <c r="BB1779" s="113" t="str">
        <f t="shared" si="886"/>
        <v/>
      </c>
      <c r="BC1779" s="113" t="str">
        <f t="shared" si="887"/>
        <v/>
      </c>
      <c r="BD1779" s="113" t="str">
        <f t="shared" si="888"/>
        <v/>
      </c>
      <c r="BE1779" s="113" t="str">
        <f t="shared" si="889"/>
        <v/>
      </c>
      <c r="BF1779" s="113" t="str">
        <f t="shared" si="890"/>
        <v/>
      </c>
      <c r="BG1779" s="113" t="str">
        <f t="shared" si="891"/>
        <v/>
      </c>
      <c r="BH1779" s="113" t="str">
        <f t="shared" si="892"/>
        <v/>
      </c>
      <c r="BI1779" s="113" t="str">
        <f t="shared" si="893"/>
        <v/>
      </c>
      <c r="BJ1779" s="113" t="str">
        <f t="shared" si="894"/>
        <v/>
      </c>
      <c r="BK1779" s="113" t="str">
        <f t="shared" si="895"/>
        <v/>
      </c>
      <c r="BL1779" s="113" t="str">
        <f t="shared" si="896"/>
        <v/>
      </c>
      <c r="BM1779" s="113" t="str">
        <f t="shared" si="897"/>
        <v/>
      </c>
      <c r="BN1779" s="113" t="str">
        <f t="shared" si="898"/>
        <v/>
      </c>
    </row>
    <row r="1780" spans="1:66">
      <c r="A1780" s="111">
        <f>IF('Data Entry'!$H$4="","",'Data Entry'!$H$4)</f>
        <v>8</v>
      </c>
      <c r="B1780" s="111" t="str">
        <f>IF('Data Entry'!B1785="","",'Data Entry'!B1785)</f>
        <v/>
      </c>
      <c r="C1780" s="111" t="str">
        <f>IF('Data Entry'!C1785="","",'Data Entry'!C1785)</f>
        <v/>
      </c>
      <c r="D1780" s="114" t="str">
        <f>IF('Data Entry'!D1785="","",'Data Entry'!D1785)</f>
        <v/>
      </c>
      <c r="E1780" s="111" t="str">
        <f>IF('Data Entry'!E1785="","",UPPER('Data Entry'!E1785))</f>
        <v/>
      </c>
      <c r="F1780" s="111"/>
      <c r="G1780" s="111" t="str">
        <f>IF('Data Entry'!F1785="","",UPPER('Data Entry'!F1785))</f>
        <v/>
      </c>
      <c r="H1780" s="111"/>
      <c r="I1780" s="111"/>
      <c r="J1780" s="111"/>
      <c r="K1780" s="111" t="str">
        <f>IF('Data Entry'!G1785="","",'Data Entry'!G1785)</f>
        <v/>
      </c>
      <c r="L1780" s="111" t="str">
        <f>IF('Data Entry'!H1785="","",'Data Entry'!H1785)</f>
        <v/>
      </c>
      <c r="M1780" s="111"/>
      <c r="N1780" s="111"/>
      <c r="O1780" s="111"/>
      <c r="P1780" s="111"/>
      <c r="Q1780" s="111"/>
      <c r="R1780" s="111"/>
      <c r="S1780" s="111"/>
      <c r="T1780" s="111"/>
      <c r="U1780" s="111"/>
      <c r="V1780" s="111"/>
      <c r="W1780" s="111"/>
      <c r="X1780" s="111"/>
      <c r="Y1780" s="111"/>
      <c r="Z1780" s="111"/>
      <c r="AA1780" s="111"/>
      <c r="AB1780" s="111"/>
      <c r="AC1780" s="111"/>
      <c r="AD1780" s="111"/>
      <c r="AE1780" s="112"/>
      <c r="AF1780" s="68" t="str">
        <f>IF(AK1780="","",IF(AK1780&gt;0,COUNT($AG$2:AG1780),""))</f>
        <v/>
      </c>
      <c r="AG1780" s="113">
        <f t="shared" si="867"/>
        <v>8</v>
      </c>
      <c r="AH1780" s="113" t="str">
        <f t="shared" si="868"/>
        <v/>
      </c>
      <c r="AI1780" s="113" t="str">
        <f t="shared" si="869"/>
        <v/>
      </c>
      <c r="AJ1780" s="113" t="str">
        <f t="shared" si="870"/>
        <v/>
      </c>
      <c r="AK1780" s="113" t="str">
        <f t="shared" si="871"/>
        <v/>
      </c>
      <c r="AL1780" s="113">
        <f t="shared" si="872"/>
        <v>0</v>
      </c>
      <c r="AM1780" s="113" t="str">
        <f t="shared" si="873"/>
        <v/>
      </c>
      <c r="AN1780" s="113">
        <f t="shared" si="874"/>
        <v>0</v>
      </c>
      <c r="AO1780" s="113">
        <f t="shared" si="875"/>
        <v>0</v>
      </c>
      <c r="AP1780" s="113">
        <f t="shared" si="876"/>
        <v>0</v>
      </c>
      <c r="AQ1780" s="113" t="str">
        <f t="shared" si="877"/>
        <v/>
      </c>
      <c r="AR1780" s="113" t="str">
        <f t="shared" si="878"/>
        <v/>
      </c>
      <c r="AS1780" s="113">
        <f t="shared" si="879"/>
        <v>0</v>
      </c>
      <c r="AT1780" s="113">
        <f t="shared" si="880"/>
        <v>0</v>
      </c>
      <c r="AU1780" s="113">
        <f t="shared" si="881"/>
        <v>0</v>
      </c>
      <c r="AV1780" s="113">
        <f t="shared" si="882"/>
        <v>0</v>
      </c>
      <c r="AX1780" s="68" t="str">
        <f>IF(BC1780="","",IF(BC1780&gt;0,COUNT($AY$2:AY1780),""))</f>
        <v/>
      </c>
      <c r="AY1780" s="113" t="str">
        <f t="shared" si="883"/>
        <v/>
      </c>
      <c r="AZ1780" s="113" t="str">
        <f t="shared" si="884"/>
        <v/>
      </c>
      <c r="BA1780" s="113" t="str">
        <f t="shared" si="885"/>
        <v/>
      </c>
      <c r="BB1780" s="113" t="str">
        <f t="shared" si="886"/>
        <v/>
      </c>
      <c r="BC1780" s="113" t="str">
        <f t="shared" si="887"/>
        <v/>
      </c>
      <c r="BD1780" s="113" t="str">
        <f t="shared" si="888"/>
        <v/>
      </c>
      <c r="BE1780" s="113" t="str">
        <f t="shared" si="889"/>
        <v/>
      </c>
      <c r="BF1780" s="113" t="str">
        <f t="shared" si="890"/>
        <v/>
      </c>
      <c r="BG1780" s="113" t="str">
        <f t="shared" si="891"/>
        <v/>
      </c>
      <c r="BH1780" s="113" t="str">
        <f t="shared" si="892"/>
        <v/>
      </c>
      <c r="BI1780" s="113" t="str">
        <f t="shared" si="893"/>
        <v/>
      </c>
      <c r="BJ1780" s="113" t="str">
        <f t="shared" si="894"/>
        <v/>
      </c>
      <c r="BK1780" s="113" t="str">
        <f t="shared" si="895"/>
        <v/>
      </c>
      <c r="BL1780" s="113" t="str">
        <f t="shared" si="896"/>
        <v/>
      </c>
      <c r="BM1780" s="113" t="str">
        <f t="shared" si="897"/>
        <v/>
      </c>
      <c r="BN1780" s="113" t="str">
        <f t="shared" si="898"/>
        <v/>
      </c>
    </row>
    <row r="1781" spans="1:66">
      <c r="A1781" s="111">
        <f>IF('Data Entry'!$H$4="","",'Data Entry'!$H$4)</f>
        <v>8</v>
      </c>
      <c r="B1781" s="111" t="str">
        <f>IF('Data Entry'!B1786="","",'Data Entry'!B1786)</f>
        <v/>
      </c>
      <c r="C1781" s="111" t="str">
        <f>IF('Data Entry'!C1786="","",'Data Entry'!C1786)</f>
        <v/>
      </c>
      <c r="D1781" s="114" t="str">
        <f>IF('Data Entry'!D1786="","",'Data Entry'!D1786)</f>
        <v/>
      </c>
      <c r="E1781" s="111" t="str">
        <f>IF('Data Entry'!E1786="","",UPPER('Data Entry'!E1786))</f>
        <v/>
      </c>
      <c r="F1781" s="111"/>
      <c r="G1781" s="111" t="str">
        <f>IF('Data Entry'!F1786="","",UPPER('Data Entry'!F1786))</f>
        <v/>
      </c>
      <c r="H1781" s="111"/>
      <c r="I1781" s="111"/>
      <c r="J1781" s="111"/>
      <c r="K1781" s="111" t="str">
        <f>IF('Data Entry'!G1786="","",'Data Entry'!G1786)</f>
        <v/>
      </c>
      <c r="L1781" s="111" t="str">
        <f>IF('Data Entry'!H1786="","",'Data Entry'!H1786)</f>
        <v/>
      </c>
      <c r="M1781" s="111"/>
      <c r="N1781" s="111"/>
      <c r="O1781" s="111"/>
      <c r="P1781" s="111"/>
      <c r="Q1781" s="111"/>
      <c r="R1781" s="111"/>
      <c r="S1781" s="111"/>
      <c r="T1781" s="111"/>
      <c r="U1781" s="111"/>
      <c r="V1781" s="111"/>
      <c r="W1781" s="111"/>
      <c r="X1781" s="111"/>
      <c r="Y1781" s="111"/>
      <c r="Z1781" s="111"/>
      <c r="AA1781" s="111"/>
      <c r="AB1781" s="111"/>
      <c r="AC1781" s="111"/>
      <c r="AD1781" s="111"/>
      <c r="AE1781" s="112"/>
      <c r="AF1781" s="68" t="str">
        <f>IF(AK1781="","",IF(AK1781&gt;0,COUNT($AG$2:AG1781),""))</f>
        <v/>
      </c>
      <c r="AG1781" s="113">
        <f t="shared" si="867"/>
        <v>8</v>
      </c>
      <c r="AH1781" s="113" t="str">
        <f t="shared" si="868"/>
        <v/>
      </c>
      <c r="AI1781" s="113" t="str">
        <f t="shared" si="869"/>
        <v/>
      </c>
      <c r="AJ1781" s="113" t="str">
        <f t="shared" si="870"/>
        <v/>
      </c>
      <c r="AK1781" s="113" t="str">
        <f t="shared" si="871"/>
        <v/>
      </c>
      <c r="AL1781" s="113">
        <f t="shared" si="872"/>
        <v>0</v>
      </c>
      <c r="AM1781" s="113" t="str">
        <f t="shared" si="873"/>
        <v/>
      </c>
      <c r="AN1781" s="113">
        <f t="shared" si="874"/>
        <v>0</v>
      </c>
      <c r="AO1781" s="113">
        <f t="shared" si="875"/>
        <v>0</v>
      </c>
      <c r="AP1781" s="113">
        <f t="shared" si="876"/>
        <v>0</v>
      </c>
      <c r="AQ1781" s="113" t="str">
        <f t="shared" si="877"/>
        <v/>
      </c>
      <c r="AR1781" s="113" t="str">
        <f t="shared" si="878"/>
        <v/>
      </c>
      <c r="AS1781" s="113">
        <f t="shared" si="879"/>
        <v>0</v>
      </c>
      <c r="AT1781" s="113">
        <f t="shared" si="880"/>
        <v>0</v>
      </c>
      <c r="AU1781" s="113">
        <f t="shared" si="881"/>
        <v>0</v>
      </c>
      <c r="AV1781" s="113">
        <f t="shared" si="882"/>
        <v>0</v>
      </c>
      <c r="AX1781" s="68" t="str">
        <f>IF(BC1781="","",IF(BC1781&gt;0,COUNT($AY$2:AY1781),""))</f>
        <v/>
      </c>
      <c r="AY1781" s="113" t="str">
        <f t="shared" si="883"/>
        <v/>
      </c>
      <c r="AZ1781" s="113" t="str">
        <f t="shared" si="884"/>
        <v/>
      </c>
      <c r="BA1781" s="113" t="str">
        <f t="shared" si="885"/>
        <v/>
      </c>
      <c r="BB1781" s="113" t="str">
        <f t="shared" si="886"/>
        <v/>
      </c>
      <c r="BC1781" s="113" t="str">
        <f t="shared" si="887"/>
        <v/>
      </c>
      <c r="BD1781" s="113" t="str">
        <f t="shared" si="888"/>
        <v/>
      </c>
      <c r="BE1781" s="113" t="str">
        <f t="shared" si="889"/>
        <v/>
      </c>
      <c r="BF1781" s="113" t="str">
        <f t="shared" si="890"/>
        <v/>
      </c>
      <c r="BG1781" s="113" t="str">
        <f t="shared" si="891"/>
        <v/>
      </c>
      <c r="BH1781" s="113" t="str">
        <f t="shared" si="892"/>
        <v/>
      </c>
      <c r="BI1781" s="113" t="str">
        <f t="shared" si="893"/>
        <v/>
      </c>
      <c r="BJ1781" s="113" t="str">
        <f t="shared" si="894"/>
        <v/>
      </c>
      <c r="BK1781" s="113" t="str">
        <f t="shared" si="895"/>
        <v/>
      </c>
      <c r="BL1781" s="113" t="str">
        <f t="shared" si="896"/>
        <v/>
      </c>
      <c r="BM1781" s="113" t="str">
        <f t="shared" si="897"/>
        <v/>
      </c>
      <c r="BN1781" s="113" t="str">
        <f t="shared" si="898"/>
        <v/>
      </c>
    </row>
    <row r="1782" spans="1:66">
      <c r="A1782" s="111">
        <f>IF('Data Entry'!$H$4="","",'Data Entry'!$H$4)</f>
        <v>8</v>
      </c>
      <c r="B1782" s="111" t="str">
        <f>IF('Data Entry'!B1787="","",'Data Entry'!B1787)</f>
        <v/>
      </c>
      <c r="C1782" s="111" t="str">
        <f>IF('Data Entry'!C1787="","",'Data Entry'!C1787)</f>
        <v/>
      </c>
      <c r="D1782" s="114" t="str">
        <f>IF('Data Entry'!D1787="","",'Data Entry'!D1787)</f>
        <v/>
      </c>
      <c r="E1782" s="111" t="str">
        <f>IF('Data Entry'!E1787="","",UPPER('Data Entry'!E1787))</f>
        <v/>
      </c>
      <c r="F1782" s="111"/>
      <c r="G1782" s="111" t="str">
        <f>IF('Data Entry'!F1787="","",UPPER('Data Entry'!F1787))</f>
        <v/>
      </c>
      <c r="H1782" s="111"/>
      <c r="I1782" s="111"/>
      <c r="J1782" s="111"/>
      <c r="K1782" s="111" t="str">
        <f>IF('Data Entry'!G1787="","",'Data Entry'!G1787)</f>
        <v/>
      </c>
      <c r="L1782" s="111" t="str">
        <f>IF('Data Entry'!H1787="","",'Data Entry'!H1787)</f>
        <v/>
      </c>
      <c r="M1782" s="111"/>
      <c r="N1782" s="111"/>
      <c r="O1782" s="111"/>
      <c r="P1782" s="111"/>
      <c r="Q1782" s="111"/>
      <c r="R1782" s="111"/>
      <c r="S1782" s="111"/>
      <c r="T1782" s="111"/>
      <c r="U1782" s="111"/>
      <c r="V1782" s="111"/>
      <c r="W1782" s="111"/>
      <c r="X1782" s="111"/>
      <c r="Y1782" s="111"/>
      <c r="Z1782" s="111"/>
      <c r="AA1782" s="111"/>
      <c r="AB1782" s="111"/>
      <c r="AC1782" s="111"/>
      <c r="AD1782" s="111"/>
      <c r="AE1782" s="112"/>
      <c r="AF1782" s="68" t="str">
        <f>IF(AK1782="","",IF(AK1782&gt;0,COUNT($AG$2:AG1782),""))</f>
        <v/>
      </c>
      <c r="AG1782" s="113">
        <f t="shared" si="867"/>
        <v>8</v>
      </c>
      <c r="AH1782" s="113" t="str">
        <f t="shared" si="868"/>
        <v/>
      </c>
      <c r="AI1782" s="113" t="str">
        <f t="shared" si="869"/>
        <v/>
      </c>
      <c r="AJ1782" s="113" t="str">
        <f t="shared" si="870"/>
        <v/>
      </c>
      <c r="AK1782" s="113" t="str">
        <f t="shared" si="871"/>
        <v/>
      </c>
      <c r="AL1782" s="113">
        <f t="shared" si="872"/>
        <v>0</v>
      </c>
      <c r="AM1782" s="113" t="str">
        <f t="shared" si="873"/>
        <v/>
      </c>
      <c r="AN1782" s="113">
        <f t="shared" si="874"/>
        <v>0</v>
      </c>
      <c r="AO1782" s="113">
        <f t="shared" si="875"/>
        <v>0</v>
      </c>
      <c r="AP1782" s="113">
        <f t="shared" si="876"/>
        <v>0</v>
      </c>
      <c r="AQ1782" s="113" t="str">
        <f t="shared" si="877"/>
        <v/>
      </c>
      <c r="AR1782" s="113" t="str">
        <f t="shared" si="878"/>
        <v/>
      </c>
      <c r="AS1782" s="113">
        <f t="shared" si="879"/>
        <v>0</v>
      </c>
      <c r="AT1782" s="113">
        <f t="shared" si="880"/>
        <v>0</v>
      </c>
      <c r="AU1782" s="113">
        <f t="shared" si="881"/>
        <v>0</v>
      </c>
      <c r="AV1782" s="113">
        <f t="shared" si="882"/>
        <v>0</v>
      </c>
      <c r="AX1782" s="68" t="str">
        <f>IF(BC1782="","",IF(BC1782&gt;0,COUNT($AY$2:AY1782),""))</f>
        <v/>
      </c>
      <c r="AY1782" s="113" t="str">
        <f t="shared" si="883"/>
        <v/>
      </c>
      <c r="AZ1782" s="113" t="str">
        <f t="shared" si="884"/>
        <v/>
      </c>
      <c r="BA1782" s="113" t="str">
        <f t="shared" si="885"/>
        <v/>
      </c>
      <c r="BB1782" s="113" t="str">
        <f t="shared" si="886"/>
        <v/>
      </c>
      <c r="BC1782" s="113" t="str">
        <f t="shared" si="887"/>
        <v/>
      </c>
      <c r="BD1782" s="113" t="str">
        <f t="shared" si="888"/>
        <v/>
      </c>
      <c r="BE1782" s="113" t="str">
        <f t="shared" si="889"/>
        <v/>
      </c>
      <c r="BF1782" s="113" t="str">
        <f t="shared" si="890"/>
        <v/>
      </c>
      <c r="BG1782" s="113" t="str">
        <f t="shared" si="891"/>
        <v/>
      </c>
      <c r="BH1782" s="113" t="str">
        <f t="shared" si="892"/>
        <v/>
      </c>
      <c r="BI1782" s="113" t="str">
        <f t="shared" si="893"/>
        <v/>
      </c>
      <c r="BJ1782" s="113" t="str">
        <f t="shared" si="894"/>
        <v/>
      </c>
      <c r="BK1782" s="113" t="str">
        <f t="shared" si="895"/>
        <v/>
      </c>
      <c r="BL1782" s="113" t="str">
        <f t="shared" si="896"/>
        <v/>
      </c>
      <c r="BM1782" s="113" t="str">
        <f t="shared" si="897"/>
        <v/>
      </c>
      <c r="BN1782" s="113" t="str">
        <f t="shared" si="898"/>
        <v/>
      </c>
    </row>
    <row r="1783" spans="1:66">
      <c r="A1783" s="111">
        <f>IF('Data Entry'!$H$4="","",'Data Entry'!$H$4)</f>
        <v>8</v>
      </c>
      <c r="B1783" s="111" t="str">
        <f>IF('Data Entry'!B1788="","",'Data Entry'!B1788)</f>
        <v/>
      </c>
      <c r="C1783" s="111" t="str">
        <f>IF('Data Entry'!C1788="","",'Data Entry'!C1788)</f>
        <v/>
      </c>
      <c r="D1783" s="114" t="str">
        <f>IF('Data Entry'!D1788="","",'Data Entry'!D1788)</f>
        <v/>
      </c>
      <c r="E1783" s="111" t="str">
        <f>IF('Data Entry'!E1788="","",UPPER('Data Entry'!E1788))</f>
        <v/>
      </c>
      <c r="F1783" s="111"/>
      <c r="G1783" s="111" t="str">
        <f>IF('Data Entry'!F1788="","",UPPER('Data Entry'!F1788))</f>
        <v/>
      </c>
      <c r="H1783" s="111"/>
      <c r="I1783" s="111"/>
      <c r="J1783" s="111"/>
      <c r="K1783" s="111" t="str">
        <f>IF('Data Entry'!G1788="","",'Data Entry'!G1788)</f>
        <v/>
      </c>
      <c r="L1783" s="111" t="str">
        <f>IF('Data Entry'!H1788="","",'Data Entry'!H1788)</f>
        <v/>
      </c>
      <c r="M1783" s="111"/>
      <c r="N1783" s="111"/>
      <c r="O1783" s="111"/>
      <c r="P1783" s="111"/>
      <c r="Q1783" s="111"/>
      <c r="R1783" s="111"/>
      <c r="S1783" s="111"/>
      <c r="T1783" s="111"/>
      <c r="U1783" s="111"/>
      <c r="V1783" s="111"/>
      <c r="W1783" s="111"/>
      <c r="X1783" s="111"/>
      <c r="Y1783" s="111"/>
      <c r="Z1783" s="111"/>
      <c r="AA1783" s="111"/>
      <c r="AB1783" s="111"/>
      <c r="AC1783" s="111"/>
      <c r="AD1783" s="111"/>
      <c r="AE1783" s="112"/>
      <c r="AF1783" s="68" t="str">
        <f>IF(AK1783="","",IF(AK1783&gt;0,COUNT($AG$2:AG1783),""))</f>
        <v/>
      </c>
      <c r="AG1783" s="113">
        <f t="shared" si="867"/>
        <v>8</v>
      </c>
      <c r="AH1783" s="113" t="str">
        <f t="shared" si="868"/>
        <v/>
      </c>
      <c r="AI1783" s="113" t="str">
        <f t="shared" si="869"/>
        <v/>
      </c>
      <c r="AJ1783" s="113" t="str">
        <f t="shared" si="870"/>
        <v/>
      </c>
      <c r="AK1783" s="113" t="str">
        <f t="shared" si="871"/>
        <v/>
      </c>
      <c r="AL1783" s="113">
        <f t="shared" si="872"/>
        <v>0</v>
      </c>
      <c r="AM1783" s="113" t="str">
        <f t="shared" si="873"/>
        <v/>
      </c>
      <c r="AN1783" s="113">
        <f t="shared" si="874"/>
        <v>0</v>
      </c>
      <c r="AO1783" s="113">
        <f t="shared" si="875"/>
        <v>0</v>
      </c>
      <c r="AP1783" s="113">
        <f t="shared" si="876"/>
        <v>0</v>
      </c>
      <c r="AQ1783" s="113" t="str">
        <f t="shared" si="877"/>
        <v/>
      </c>
      <c r="AR1783" s="113" t="str">
        <f t="shared" si="878"/>
        <v/>
      </c>
      <c r="AS1783" s="113">
        <f t="shared" si="879"/>
        <v>0</v>
      </c>
      <c r="AT1783" s="113">
        <f t="shared" si="880"/>
        <v>0</v>
      </c>
      <c r="AU1783" s="113">
        <f t="shared" si="881"/>
        <v>0</v>
      </c>
      <c r="AV1783" s="113">
        <f t="shared" si="882"/>
        <v>0</v>
      </c>
      <c r="AX1783" s="68" t="str">
        <f>IF(BC1783="","",IF(BC1783&gt;0,COUNT($AY$2:AY1783),""))</f>
        <v/>
      </c>
      <c r="AY1783" s="113" t="str">
        <f t="shared" si="883"/>
        <v/>
      </c>
      <c r="AZ1783" s="113" t="str">
        <f t="shared" si="884"/>
        <v/>
      </c>
      <c r="BA1783" s="113" t="str">
        <f t="shared" si="885"/>
        <v/>
      </c>
      <c r="BB1783" s="113" t="str">
        <f t="shared" si="886"/>
        <v/>
      </c>
      <c r="BC1783" s="113" t="str">
        <f t="shared" si="887"/>
        <v/>
      </c>
      <c r="BD1783" s="113" t="str">
        <f t="shared" si="888"/>
        <v/>
      </c>
      <c r="BE1783" s="113" t="str">
        <f t="shared" si="889"/>
        <v/>
      </c>
      <c r="BF1783" s="113" t="str">
        <f t="shared" si="890"/>
        <v/>
      </c>
      <c r="BG1783" s="113" t="str">
        <f t="shared" si="891"/>
        <v/>
      </c>
      <c r="BH1783" s="113" t="str">
        <f t="shared" si="892"/>
        <v/>
      </c>
      <c r="BI1783" s="113" t="str">
        <f t="shared" si="893"/>
        <v/>
      </c>
      <c r="BJ1783" s="113" t="str">
        <f t="shared" si="894"/>
        <v/>
      </c>
      <c r="BK1783" s="113" t="str">
        <f t="shared" si="895"/>
        <v/>
      </c>
      <c r="BL1783" s="113" t="str">
        <f t="shared" si="896"/>
        <v/>
      </c>
      <c r="BM1783" s="113" t="str">
        <f t="shared" si="897"/>
        <v/>
      </c>
      <c r="BN1783" s="113" t="str">
        <f t="shared" si="898"/>
        <v/>
      </c>
    </row>
    <row r="1784" spans="1:66">
      <c r="A1784" s="111">
        <f>IF('Data Entry'!$H$4="","",'Data Entry'!$H$4)</f>
        <v>8</v>
      </c>
      <c r="B1784" s="111" t="str">
        <f>IF('Data Entry'!B1789="","",'Data Entry'!B1789)</f>
        <v/>
      </c>
      <c r="C1784" s="111" t="str">
        <f>IF('Data Entry'!C1789="","",'Data Entry'!C1789)</f>
        <v/>
      </c>
      <c r="D1784" s="114" t="str">
        <f>IF('Data Entry'!D1789="","",'Data Entry'!D1789)</f>
        <v/>
      </c>
      <c r="E1784" s="111" t="str">
        <f>IF('Data Entry'!E1789="","",UPPER('Data Entry'!E1789))</f>
        <v/>
      </c>
      <c r="F1784" s="111"/>
      <c r="G1784" s="111" t="str">
        <f>IF('Data Entry'!F1789="","",UPPER('Data Entry'!F1789))</f>
        <v/>
      </c>
      <c r="H1784" s="111"/>
      <c r="I1784" s="111"/>
      <c r="J1784" s="111"/>
      <c r="K1784" s="111" t="str">
        <f>IF('Data Entry'!G1789="","",'Data Entry'!G1789)</f>
        <v/>
      </c>
      <c r="L1784" s="111" t="str">
        <f>IF('Data Entry'!H1789="","",'Data Entry'!H1789)</f>
        <v/>
      </c>
      <c r="M1784" s="111"/>
      <c r="N1784" s="111"/>
      <c r="O1784" s="111"/>
      <c r="P1784" s="111"/>
      <c r="Q1784" s="111"/>
      <c r="R1784" s="111"/>
      <c r="S1784" s="111"/>
      <c r="T1784" s="111"/>
      <c r="U1784" s="111"/>
      <c r="V1784" s="111"/>
      <c r="W1784" s="111"/>
      <c r="X1784" s="111"/>
      <c r="Y1784" s="111"/>
      <c r="Z1784" s="111"/>
      <c r="AA1784" s="111"/>
      <c r="AB1784" s="111"/>
      <c r="AC1784" s="111"/>
      <c r="AD1784" s="111"/>
      <c r="AE1784" s="112"/>
      <c r="AF1784" s="68" t="str">
        <f>IF(AK1784="","",IF(AK1784&gt;0,COUNT($AG$2:AG1784),""))</f>
        <v/>
      </c>
      <c r="AG1784" s="113">
        <f t="shared" si="867"/>
        <v>8</v>
      </c>
      <c r="AH1784" s="113" t="str">
        <f t="shared" si="868"/>
        <v/>
      </c>
      <c r="AI1784" s="113" t="str">
        <f t="shared" si="869"/>
        <v/>
      </c>
      <c r="AJ1784" s="113" t="str">
        <f t="shared" si="870"/>
        <v/>
      </c>
      <c r="AK1784" s="113" t="str">
        <f t="shared" si="871"/>
        <v/>
      </c>
      <c r="AL1784" s="113">
        <f t="shared" si="872"/>
        <v>0</v>
      </c>
      <c r="AM1784" s="113" t="str">
        <f t="shared" si="873"/>
        <v/>
      </c>
      <c r="AN1784" s="113">
        <f t="shared" si="874"/>
        <v>0</v>
      </c>
      <c r="AO1784" s="113">
        <f t="shared" si="875"/>
        <v>0</v>
      </c>
      <c r="AP1784" s="113">
        <f t="shared" si="876"/>
        <v>0</v>
      </c>
      <c r="AQ1784" s="113" t="str">
        <f t="shared" si="877"/>
        <v/>
      </c>
      <c r="AR1784" s="113" t="str">
        <f t="shared" si="878"/>
        <v/>
      </c>
      <c r="AS1784" s="113">
        <f t="shared" si="879"/>
        <v>0</v>
      </c>
      <c r="AT1784" s="113">
        <f t="shared" si="880"/>
        <v>0</v>
      </c>
      <c r="AU1784" s="113">
        <f t="shared" si="881"/>
        <v>0</v>
      </c>
      <c r="AV1784" s="113">
        <f t="shared" si="882"/>
        <v>0</v>
      </c>
      <c r="AX1784" s="68" t="str">
        <f>IF(BC1784="","",IF(BC1784&gt;0,COUNT($AY$2:AY1784),""))</f>
        <v/>
      </c>
      <c r="AY1784" s="113" t="str">
        <f t="shared" si="883"/>
        <v/>
      </c>
      <c r="AZ1784" s="113" t="str">
        <f t="shared" si="884"/>
        <v/>
      </c>
      <c r="BA1784" s="113" t="str">
        <f t="shared" si="885"/>
        <v/>
      </c>
      <c r="BB1784" s="113" t="str">
        <f t="shared" si="886"/>
        <v/>
      </c>
      <c r="BC1784" s="113" t="str">
        <f t="shared" si="887"/>
        <v/>
      </c>
      <c r="BD1784" s="113" t="str">
        <f t="shared" si="888"/>
        <v/>
      </c>
      <c r="BE1784" s="113" t="str">
        <f t="shared" si="889"/>
        <v/>
      </c>
      <c r="BF1784" s="113" t="str">
        <f t="shared" si="890"/>
        <v/>
      </c>
      <c r="BG1784" s="113" t="str">
        <f t="shared" si="891"/>
        <v/>
      </c>
      <c r="BH1784" s="113" t="str">
        <f t="shared" si="892"/>
        <v/>
      </c>
      <c r="BI1784" s="113" t="str">
        <f t="shared" si="893"/>
        <v/>
      </c>
      <c r="BJ1784" s="113" t="str">
        <f t="shared" si="894"/>
        <v/>
      </c>
      <c r="BK1784" s="113" t="str">
        <f t="shared" si="895"/>
        <v/>
      </c>
      <c r="BL1784" s="113" t="str">
        <f t="shared" si="896"/>
        <v/>
      </c>
      <c r="BM1784" s="113" t="str">
        <f t="shared" si="897"/>
        <v/>
      </c>
      <c r="BN1784" s="113" t="str">
        <f t="shared" si="898"/>
        <v/>
      </c>
    </row>
    <row r="1785" spans="1:66">
      <c r="A1785" s="111">
        <f>IF('Data Entry'!$H$4="","",'Data Entry'!$H$4)</f>
        <v>8</v>
      </c>
      <c r="B1785" s="111" t="str">
        <f>IF('Data Entry'!B1790="","",'Data Entry'!B1790)</f>
        <v/>
      </c>
      <c r="C1785" s="111" t="str">
        <f>IF('Data Entry'!C1790="","",'Data Entry'!C1790)</f>
        <v/>
      </c>
      <c r="D1785" s="114" t="str">
        <f>IF('Data Entry'!D1790="","",'Data Entry'!D1790)</f>
        <v/>
      </c>
      <c r="E1785" s="111" t="str">
        <f>IF('Data Entry'!E1790="","",UPPER('Data Entry'!E1790))</f>
        <v/>
      </c>
      <c r="F1785" s="111"/>
      <c r="G1785" s="111" t="str">
        <f>IF('Data Entry'!F1790="","",UPPER('Data Entry'!F1790))</f>
        <v/>
      </c>
      <c r="H1785" s="111"/>
      <c r="I1785" s="111"/>
      <c r="J1785" s="111"/>
      <c r="K1785" s="111" t="str">
        <f>IF('Data Entry'!G1790="","",'Data Entry'!G1790)</f>
        <v/>
      </c>
      <c r="L1785" s="111" t="str">
        <f>IF('Data Entry'!H1790="","",'Data Entry'!H1790)</f>
        <v/>
      </c>
      <c r="M1785" s="111"/>
      <c r="N1785" s="111"/>
      <c r="O1785" s="111"/>
      <c r="P1785" s="111"/>
      <c r="Q1785" s="111"/>
      <c r="R1785" s="111"/>
      <c r="S1785" s="111"/>
      <c r="T1785" s="111"/>
      <c r="U1785" s="111"/>
      <c r="V1785" s="111"/>
      <c r="W1785" s="111"/>
      <c r="X1785" s="111"/>
      <c r="Y1785" s="111"/>
      <c r="Z1785" s="111"/>
      <c r="AA1785" s="111"/>
      <c r="AB1785" s="111"/>
      <c r="AC1785" s="111"/>
      <c r="AD1785" s="111"/>
      <c r="AE1785" s="112"/>
      <c r="AF1785" s="68" t="str">
        <f>IF(AK1785="","",IF(AK1785&gt;0,COUNT($AG$2:AG1785),""))</f>
        <v/>
      </c>
      <c r="AG1785" s="113">
        <f t="shared" si="867"/>
        <v>8</v>
      </c>
      <c r="AH1785" s="113" t="str">
        <f t="shared" si="868"/>
        <v/>
      </c>
      <c r="AI1785" s="113" t="str">
        <f t="shared" si="869"/>
        <v/>
      </c>
      <c r="AJ1785" s="113" t="str">
        <f t="shared" si="870"/>
        <v/>
      </c>
      <c r="AK1785" s="113" t="str">
        <f t="shared" si="871"/>
        <v/>
      </c>
      <c r="AL1785" s="113">
        <f t="shared" si="872"/>
        <v>0</v>
      </c>
      <c r="AM1785" s="113" t="str">
        <f t="shared" si="873"/>
        <v/>
      </c>
      <c r="AN1785" s="113">
        <f t="shared" si="874"/>
        <v>0</v>
      </c>
      <c r="AO1785" s="113">
        <f t="shared" si="875"/>
        <v>0</v>
      </c>
      <c r="AP1785" s="113">
        <f t="shared" si="876"/>
        <v>0</v>
      </c>
      <c r="AQ1785" s="113" t="str">
        <f t="shared" si="877"/>
        <v/>
      </c>
      <c r="AR1785" s="113" t="str">
        <f t="shared" si="878"/>
        <v/>
      </c>
      <c r="AS1785" s="113">
        <f t="shared" si="879"/>
        <v>0</v>
      </c>
      <c r="AT1785" s="113">
        <f t="shared" si="880"/>
        <v>0</v>
      </c>
      <c r="AU1785" s="113">
        <f t="shared" si="881"/>
        <v>0</v>
      </c>
      <c r="AV1785" s="113">
        <f t="shared" si="882"/>
        <v>0</v>
      </c>
      <c r="AX1785" s="68" t="str">
        <f>IF(BC1785="","",IF(BC1785&gt;0,COUNT($AY$2:AY1785),""))</f>
        <v/>
      </c>
      <c r="AY1785" s="113" t="str">
        <f t="shared" si="883"/>
        <v/>
      </c>
      <c r="AZ1785" s="113" t="str">
        <f t="shared" si="884"/>
        <v/>
      </c>
      <c r="BA1785" s="113" t="str">
        <f t="shared" si="885"/>
        <v/>
      </c>
      <c r="BB1785" s="113" t="str">
        <f t="shared" si="886"/>
        <v/>
      </c>
      <c r="BC1785" s="113" t="str">
        <f t="shared" si="887"/>
        <v/>
      </c>
      <c r="BD1785" s="113" t="str">
        <f t="shared" si="888"/>
        <v/>
      </c>
      <c r="BE1785" s="113" t="str">
        <f t="shared" si="889"/>
        <v/>
      </c>
      <c r="BF1785" s="113" t="str">
        <f t="shared" si="890"/>
        <v/>
      </c>
      <c r="BG1785" s="113" t="str">
        <f t="shared" si="891"/>
        <v/>
      </c>
      <c r="BH1785" s="113" t="str">
        <f t="shared" si="892"/>
        <v/>
      </c>
      <c r="BI1785" s="113" t="str">
        <f t="shared" si="893"/>
        <v/>
      </c>
      <c r="BJ1785" s="113" t="str">
        <f t="shared" si="894"/>
        <v/>
      </c>
      <c r="BK1785" s="113" t="str">
        <f t="shared" si="895"/>
        <v/>
      </c>
      <c r="BL1785" s="113" t="str">
        <f t="shared" si="896"/>
        <v/>
      </c>
      <c r="BM1785" s="113" t="str">
        <f t="shared" si="897"/>
        <v/>
      </c>
      <c r="BN1785" s="113" t="str">
        <f t="shared" si="898"/>
        <v/>
      </c>
    </row>
    <row r="1786" spans="1:66">
      <c r="A1786" s="111">
        <f>IF('Data Entry'!$H$4="","",'Data Entry'!$H$4)</f>
        <v>8</v>
      </c>
      <c r="B1786" s="111" t="str">
        <f>IF('Data Entry'!B1791="","",'Data Entry'!B1791)</f>
        <v/>
      </c>
      <c r="C1786" s="111" t="str">
        <f>IF('Data Entry'!C1791="","",'Data Entry'!C1791)</f>
        <v/>
      </c>
      <c r="D1786" s="114" t="str">
        <f>IF('Data Entry'!D1791="","",'Data Entry'!D1791)</f>
        <v/>
      </c>
      <c r="E1786" s="111" t="str">
        <f>IF('Data Entry'!E1791="","",UPPER('Data Entry'!E1791))</f>
        <v/>
      </c>
      <c r="F1786" s="111"/>
      <c r="G1786" s="111" t="str">
        <f>IF('Data Entry'!F1791="","",UPPER('Data Entry'!F1791))</f>
        <v/>
      </c>
      <c r="H1786" s="111"/>
      <c r="I1786" s="111"/>
      <c r="J1786" s="111"/>
      <c r="K1786" s="111" t="str">
        <f>IF('Data Entry'!G1791="","",'Data Entry'!G1791)</f>
        <v/>
      </c>
      <c r="L1786" s="111" t="str">
        <f>IF('Data Entry'!H1791="","",'Data Entry'!H1791)</f>
        <v/>
      </c>
      <c r="M1786" s="111"/>
      <c r="N1786" s="111"/>
      <c r="O1786" s="111"/>
      <c r="P1786" s="111"/>
      <c r="Q1786" s="111"/>
      <c r="R1786" s="111"/>
      <c r="S1786" s="111"/>
      <c r="T1786" s="111"/>
      <c r="U1786" s="111"/>
      <c r="V1786" s="111"/>
      <c r="W1786" s="111"/>
      <c r="X1786" s="111"/>
      <c r="Y1786" s="111"/>
      <c r="Z1786" s="111"/>
      <c r="AA1786" s="111"/>
      <c r="AB1786" s="111"/>
      <c r="AC1786" s="111"/>
      <c r="AD1786" s="111"/>
      <c r="AE1786" s="112"/>
      <c r="AF1786" s="68" t="str">
        <f>IF(AK1786="","",IF(AK1786&gt;0,COUNT($AG$2:AG1786),""))</f>
        <v/>
      </c>
      <c r="AG1786" s="113">
        <f t="shared" si="867"/>
        <v>8</v>
      </c>
      <c r="AH1786" s="113" t="str">
        <f t="shared" si="868"/>
        <v/>
      </c>
      <c r="AI1786" s="113" t="str">
        <f t="shared" si="869"/>
        <v/>
      </c>
      <c r="AJ1786" s="113" t="str">
        <f t="shared" si="870"/>
        <v/>
      </c>
      <c r="AK1786" s="113" t="str">
        <f t="shared" si="871"/>
        <v/>
      </c>
      <c r="AL1786" s="113">
        <f t="shared" si="872"/>
        <v>0</v>
      </c>
      <c r="AM1786" s="113" t="str">
        <f t="shared" si="873"/>
        <v/>
      </c>
      <c r="AN1786" s="113">
        <f t="shared" si="874"/>
        <v>0</v>
      </c>
      <c r="AO1786" s="113">
        <f t="shared" si="875"/>
        <v>0</v>
      </c>
      <c r="AP1786" s="113">
        <f t="shared" si="876"/>
        <v>0</v>
      </c>
      <c r="AQ1786" s="113" t="str">
        <f t="shared" si="877"/>
        <v/>
      </c>
      <c r="AR1786" s="113" t="str">
        <f t="shared" si="878"/>
        <v/>
      </c>
      <c r="AS1786" s="113">
        <f t="shared" si="879"/>
        <v>0</v>
      </c>
      <c r="AT1786" s="113">
        <f t="shared" si="880"/>
        <v>0</v>
      </c>
      <c r="AU1786" s="113">
        <f t="shared" si="881"/>
        <v>0</v>
      </c>
      <c r="AV1786" s="113">
        <f t="shared" si="882"/>
        <v>0</v>
      </c>
      <c r="AX1786" s="68" t="str">
        <f>IF(BC1786="","",IF(BC1786&gt;0,COUNT($AY$2:AY1786),""))</f>
        <v/>
      </c>
      <c r="AY1786" s="113" t="str">
        <f t="shared" si="883"/>
        <v/>
      </c>
      <c r="AZ1786" s="113" t="str">
        <f t="shared" si="884"/>
        <v/>
      </c>
      <c r="BA1786" s="113" t="str">
        <f t="shared" si="885"/>
        <v/>
      </c>
      <c r="BB1786" s="113" t="str">
        <f t="shared" si="886"/>
        <v/>
      </c>
      <c r="BC1786" s="113" t="str">
        <f t="shared" si="887"/>
        <v/>
      </c>
      <c r="BD1786" s="113" t="str">
        <f t="shared" si="888"/>
        <v/>
      </c>
      <c r="BE1786" s="113" t="str">
        <f t="shared" si="889"/>
        <v/>
      </c>
      <c r="BF1786" s="113" t="str">
        <f t="shared" si="890"/>
        <v/>
      </c>
      <c r="BG1786" s="113" t="str">
        <f t="shared" si="891"/>
        <v/>
      </c>
      <c r="BH1786" s="113" t="str">
        <f t="shared" si="892"/>
        <v/>
      </c>
      <c r="BI1786" s="113" t="str">
        <f t="shared" si="893"/>
        <v/>
      </c>
      <c r="BJ1786" s="113" t="str">
        <f t="shared" si="894"/>
        <v/>
      </c>
      <c r="BK1786" s="113" t="str">
        <f t="shared" si="895"/>
        <v/>
      </c>
      <c r="BL1786" s="113" t="str">
        <f t="shared" si="896"/>
        <v/>
      </c>
      <c r="BM1786" s="113" t="str">
        <f t="shared" si="897"/>
        <v/>
      </c>
      <c r="BN1786" s="113" t="str">
        <f t="shared" si="898"/>
        <v/>
      </c>
    </row>
    <row r="1787" spans="1:66">
      <c r="A1787" s="111">
        <f>IF('Data Entry'!$H$4="","",'Data Entry'!$H$4)</f>
        <v>8</v>
      </c>
      <c r="B1787" s="111" t="str">
        <f>IF('Data Entry'!B1792="","",'Data Entry'!B1792)</f>
        <v/>
      </c>
      <c r="C1787" s="111" t="str">
        <f>IF('Data Entry'!C1792="","",'Data Entry'!C1792)</f>
        <v/>
      </c>
      <c r="D1787" s="114" t="str">
        <f>IF('Data Entry'!D1792="","",'Data Entry'!D1792)</f>
        <v/>
      </c>
      <c r="E1787" s="111" t="str">
        <f>IF('Data Entry'!E1792="","",UPPER('Data Entry'!E1792))</f>
        <v/>
      </c>
      <c r="F1787" s="111"/>
      <c r="G1787" s="111" t="str">
        <f>IF('Data Entry'!F1792="","",UPPER('Data Entry'!F1792))</f>
        <v/>
      </c>
      <c r="H1787" s="111"/>
      <c r="I1787" s="111"/>
      <c r="J1787" s="111"/>
      <c r="K1787" s="111" t="str">
        <f>IF('Data Entry'!G1792="","",'Data Entry'!G1792)</f>
        <v/>
      </c>
      <c r="L1787" s="111" t="str">
        <f>IF('Data Entry'!H1792="","",'Data Entry'!H1792)</f>
        <v/>
      </c>
      <c r="M1787" s="111"/>
      <c r="N1787" s="111"/>
      <c r="O1787" s="111"/>
      <c r="P1787" s="111"/>
      <c r="Q1787" s="111"/>
      <c r="R1787" s="111"/>
      <c r="S1787" s="111"/>
      <c r="T1787" s="111"/>
      <c r="U1787" s="111"/>
      <c r="V1787" s="111"/>
      <c r="W1787" s="111"/>
      <c r="X1787" s="111"/>
      <c r="Y1787" s="111"/>
      <c r="Z1787" s="111"/>
      <c r="AA1787" s="111"/>
      <c r="AB1787" s="111"/>
      <c r="AC1787" s="111"/>
      <c r="AD1787" s="111"/>
      <c r="AE1787" s="112"/>
      <c r="AF1787" s="68" t="str">
        <f>IF(AK1787="","",IF(AK1787&gt;0,COUNT($AG$2:AG1787),""))</f>
        <v/>
      </c>
      <c r="AG1787" s="113">
        <f t="shared" si="867"/>
        <v>8</v>
      </c>
      <c r="AH1787" s="113" t="str">
        <f t="shared" si="868"/>
        <v/>
      </c>
      <c r="AI1787" s="113" t="str">
        <f t="shared" si="869"/>
        <v/>
      </c>
      <c r="AJ1787" s="113" t="str">
        <f t="shared" si="870"/>
        <v/>
      </c>
      <c r="AK1787" s="113" t="str">
        <f t="shared" si="871"/>
        <v/>
      </c>
      <c r="AL1787" s="113">
        <f t="shared" si="872"/>
        <v>0</v>
      </c>
      <c r="AM1787" s="113" t="str">
        <f t="shared" si="873"/>
        <v/>
      </c>
      <c r="AN1787" s="113">
        <f t="shared" si="874"/>
        <v>0</v>
      </c>
      <c r="AO1787" s="113">
        <f t="shared" si="875"/>
        <v>0</v>
      </c>
      <c r="AP1787" s="113">
        <f t="shared" si="876"/>
        <v>0</v>
      </c>
      <c r="AQ1787" s="113" t="str">
        <f t="shared" si="877"/>
        <v/>
      </c>
      <c r="AR1787" s="113" t="str">
        <f t="shared" si="878"/>
        <v/>
      </c>
      <c r="AS1787" s="113">
        <f t="shared" si="879"/>
        <v>0</v>
      </c>
      <c r="AT1787" s="113">
        <f t="shared" si="880"/>
        <v>0</v>
      </c>
      <c r="AU1787" s="113">
        <f t="shared" si="881"/>
        <v>0</v>
      </c>
      <c r="AV1787" s="113">
        <f t="shared" si="882"/>
        <v>0</v>
      </c>
      <c r="AX1787" s="68" t="str">
        <f>IF(BC1787="","",IF(BC1787&gt;0,COUNT($AY$2:AY1787),""))</f>
        <v/>
      </c>
      <c r="AY1787" s="113" t="str">
        <f t="shared" si="883"/>
        <v/>
      </c>
      <c r="AZ1787" s="113" t="str">
        <f t="shared" si="884"/>
        <v/>
      </c>
      <c r="BA1787" s="113" t="str">
        <f t="shared" si="885"/>
        <v/>
      </c>
      <c r="BB1787" s="113" t="str">
        <f t="shared" si="886"/>
        <v/>
      </c>
      <c r="BC1787" s="113" t="str">
        <f t="shared" si="887"/>
        <v/>
      </c>
      <c r="BD1787" s="113" t="str">
        <f t="shared" si="888"/>
        <v/>
      </c>
      <c r="BE1787" s="113" t="str">
        <f t="shared" si="889"/>
        <v/>
      </c>
      <c r="BF1787" s="113" t="str">
        <f t="shared" si="890"/>
        <v/>
      </c>
      <c r="BG1787" s="113" t="str">
        <f t="shared" si="891"/>
        <v/>
      </c>
      <c r="BH1787" s="113" t="str">
        <f t="shared" si="892"/>
        <v/>
      </c>
      <c r="BI1787" s="113" t="str">
        <f t="shared" si="893"/>
        <v/>
      </c>
      <c r="BJ1787" s="113" t="str">
        <f t="shared" si="894"/>
        <v/>
      </c>
      <c r="BK1787" s="113" t="str">
        <f t="shared" si="895"/>
        <v/>
      </c>
      <c r="BL1787" s="113" t="str">
        <f t="shared" si="896"/>
        <v/>
      </c>
      <c r="BM1787" s="113" t="str">
        <f t="shared" si="897"/>
        <v/>
      </c>
      <c r="BN1787" s="113" t="str">
        <f t="shared" si="898"/>
        <v/>
      </c>
    </row>
    <row r="1788" spans="1:66">
      <c r="A1788" s="111">
        <f>IF('Data Entry'!$H$4="","",'Data Entry'!$H$4)</f>
        <v>8</v>
      </c>
      <c r="B1788" s="111" t="str">
        <f>IF('Data Entry'!B1793="","",'Data Entry'!B1793)</f>
        <v/>
      </c>
      <c r="C1788" s="111" t="str">
        <f>IF('Data Entry'!C1793="","",'Data Entry'!C1793)</f>
        <v/>
      </c>
      <c r="D1788" s="114" t="str">
        <f>IF('Data Entry'!D1793="","",'Data Entry'!D1793)</f>
        <v/>
      </c>
      <c r="E1788" s="111" t="str">
        <f>IF('Data Entry'!E1793="","",UPPER('Data Entry'!E1793))</f>
        <v/>
      </c>
      <c r="F1788" s="111"/>
      <c r="G1788" s="111" t="str">
        <f>IF('Data Entry'!F1793="","",UPPER('Data Entry'!F1793))</f>
        <v/>
      </c>
      <c r="H1788" s="111"/>
      <c r="I1788" s="111"/>
      <c r="J1788" s="111"/>
      <c r="K1788" s="111" t="str">
        <f>IF('Data Entry'!G1793="","",'Data Entry'!G1793)</f>
        <v/>
      </c>
      <c r="L1788" s="111" t="str">
        <f>IF('Data Entry'!H1793="","",'Data Entry'!H1793)</f>
        <v/>
      </c>
      <c r="M1788" s="111"/>
      <c r="N1788" s="111"/>
      <c r="O1788" s="111"/>
      <c r="P1788" s="111"/>
      <c r="Q1788" s="111"/>
      <c r="R1788" s="111"/>
      <c r="S1788" s="111"/>
      <c r="T1788" s="111"/>
      <c r="U1788" s="111"/>
      <c r="V1788" s="111"/>
      <c r="W1788" s="111"/>
      <c r="X1788" s="111"/>
      <c r="Y1788" s="111"/>
      <c r="Z1788" s="111"/>
      <c r="AA1788" s="111"/>
      <c r="AB1788" s="111"/>
      <c r="AC1788" s="111"/>
      <c r="AD1788" s="111"/>
      <c r="AE1788" s="112"/>
      <c r="AF1788" s="68" t="str">
        <f>IF(AK1788="","",IF(AK1788&gt;0,COUNT($AG$2:AG1788),""))</f>
        <v/>
      </c>
      <c r="AG1788" s="113">
        <f t="shared" si="867"/>
        <v>8</v>
      </c>
      <c r="AH1788" s="113" t="str">
        <f t="shared" si="868"/>
        <v/>
      </c>
      <c r="AI1788" s="113" t="str">
        <f t="shared" si="869"/>
        <v/>
      </c>
      <c r="AJ1788" s="113" t="str">
        <f t="shared" si="870"/>
        <v/>
      </c>
      <c r="AK1788" s="113" t="str">
        <f t="shared" si="871"/>
        <v/>
      </c>
      <c r="AL1788" s="113">
        <f t="shared" si="872"/>
        <v>0</v>
      </c>
      <c r="AM1788" s="113" t="str">
        <f t="shared" si="873"/>
        <v/>
      </c>
      <c r="AN1788" s="113">
        <f t="shared" si="874"/>
        <v>0</v>
      </c>
      <c r="AO1788" s="113">
        <f t="shared" si="875"/>
        <v>0</v>
      </c>
      <c r="AP1788" s="113">
        <f t="shared" si="876"/>
        <v>0</v>
      </c>
      <c r="AQ1788" s="113" t="str">
        <f t="shared" si="877"/>
        <v/>
      </c>
      <c r="AR1788" s="113" t="str">
        <f t="shared" si="878"/>
        <v/>
      </c>
      <c r="AS1788" s="113">
        <f t="shared" si="879"/>
        <v>0</v>
      </c>
      <c r="AT1788" s="113">
        <f t="shared" si="880"/>
        <v>0</v>
      </c>
      <c r="AU1788" s="113">
        <f t="shared" si="881"/>
        <v>0</v>
      </c>
      <c r="AV1788" s="113">
        <f t="shared" si="882"/>
        <v>0</v>
      </c>
      <c r="AX1788" s="68" t="str">
        <f>IF(BC1788="","",IF(BC1788&gt;0,COUNT($AY$2:AY1788),""))</f>
        <v/>
      </c>
      <c r="AY1788" s="113" t="str">
        <f t="shared" si="883"/>
        <v/>
      </c>
      <c r="AZ1788" s="113" t="str">
        <f t="shared" si="884"/>
        <v/>
      </c>
      <c r="BA1788" s="113" t="str">
        <f t="shared" si="885"/>
        <v/>
      </c>
      <c r="BB1788" s="113" t="str">
        <f t="shared" si="886"/>
        <v/>
      </c>
      <c r="BC1788" s="113" t="str">
        <f t="shared" si="887"/>
        <v/>
      </c>
      <c r="BD1788" s="113" t="str">
        <f t="shared" si="888"/>
        <v/>
      </c>
      <c r="BE1788" s="113" t="str">
        <f t="shared" si="889"/>
        <v/>
      </c>
      <c r="BF1788" s="113" t="str">
        <f t="shared" si="890"/>
        <v/>
      </c>
      <c r="BG1788" s="113" t="str">
        <f t="shared" si="891"/>
        <v/>
      </c>
      <c r="BH1788" s="113" t="str">
        <f t="shared" si="892"/>
        <v/>
      </c>
      <c r="BI1788" s="113" t="str">
        <f t="shared" si="893"/>
        <v/>
      </c>
      <c r="BJ1788" s="113" t="str">
        <f t="shared" si="894"/>
        <v/>
      </c>
      <c r="BK1788" s="113" t="str">
        <f t="shared" si="895"/>
        <v/>
      </c>
      <c r="BL1788" s="113" t="str">
        <f t="shared" si="896"/>
        <v/>
      </c>
      <c r="BM1788" s="113" t="str">
        <f t="shared" si="897"/>
        <v/>
      </c>
      <c r="BN1788" s="113" t="str">
        <f t="shared" si="898"/>
        <v/>
      </c>
    </row>
    <row r="1789" spans="1:66">
      <c r="A1789" s="111">
        <f>IF('Data Entry'!$H$4="","",'Data Entry'!$H$4)</f>
        <v>8</v>
      </c>
      <c r="B1789" s="111" t="str">
        <f>IF('Data Entry'!B1794="","",'Data Entry'!B1794)</f>
        <v/>
      </c>
      <c r="C1789" s="111" t="str">
        <f>IF('Data Entry'!C1794="","",'Data Entry'!C1794)</f>
        <v/>
      </c>
      <c r="D1789" s="114" t="str">
        <f>IF('Data Entry'!D1794="","",'Data Entry'!D1794)</f>
        <v/>
      </c>
      <c r="E1789" s="111" t="str">
        <f>IF('Data Entry'!E1794="","",UPPER('Data Entry'!E1794))</f>
        <v/>
      </c>
      <c r="F1789" s="111"/>
      <c r="G1789" s="111" t="str">
        <f>IF('Data Entry'!F1794="","",UPPER('Data Entry'!F1794))</f>
        <v/>
      </c>
      <c r="H1789" s="111"/>
      <c r="I1789" s="111"/>
      <c r="J1789" s="111"/>
      <c r="K1789" s="111" t="str">
        <f>IF('Data Entry'!G1794="","",'Data Entry'!G1794)</f>
        <v/>
      </c>
      <c r="L1789" s="111" t="str">
        <f>IF('Data Entry'!H1794="","",'Data Entry'!H1794)</f>
        <v/>
      </c>
      <c r="M1789" s="111"/>
      <c r="N1789" s="111"/>
      <c r="O1789" s="111"/>
      <c r="P1789" s="111"/>
      <c r="Q1789" s="111"/>
      <c r="R1789" s="111"/>
      <c r="S1789" s="111"/>
      <c r="T1789" s="111"/>
      <c r="U1789" s="111"/>
      <c r="V1789" s="111"/>
      <c r="W1789" s="111"/>
      <c r="X1789" s="111"/>
      <c r="Y1789" s="111"/>
      <c r="Z1789" s="111"/>
      <c r="AA1789" s="111"/>
      <c r="AB1789" s="111"/>
      <c r="AC1789" s="111"/>
      <c r="AD1789" s="111"/>
      <c r="AE1789" s="112"/>
      <c r="AF1789" s="68" t="str">
        <f>IF(AK1789="","",IF(AK1789&gt;0,COUNT($AG$2:AG1789),""))</f>
        <v/>
      </c>
      <c r="AG1789" s="113">
        <f t="shared" si="867"/>
        <v>8</v>
      </c>
      <c r="AH1789" s="113" t="str">
        <f t="shared" si="868"/>
        <v/>
      </c>
      <c r="AI1789" s="113" t="str">
        <f t="shared" si="869"/>
        <v/>
      </c>
      <c r="AJ1789" s="113" t="str">
        <f t="shared" si="870"/>
        <v/>
      </c>
      <c r="AK1789" s="113" t="str">
        <f t="shared" si="871"/>
        <v/>
      </c>
      <c r="AL1789" s="113">
        <f t="shared" si="872"/>
        <v>0</v>
      </c>
      <c r="AM1789" s="113" t="str">
        <f t="shared" si="873"/>
        <v/>
      </c>
      <c r="AN1789" s="113">
        <f t="shared" si="874"/>
        <v>0</v>
      </c>
      <c r="AO1789" s="113">
        <f t="shared" si="875"/>
        <v>0</v>
      </c>
      <c r="AP1789" s="113">
        <f t="shared" si="876"/>
        <v>0</v>
      </c>
      <c r="AQ1789" s="113" t="str">
        <f t="shared" si="877"/>
        <v/>
      </c>
      <c r="AR1789" s="113" t="str">
        <f t="shared" si="878"/>
        <v/>
      </c>
      <c r="AS1789" s="113">
        <f t="shared" si="879"/>
        <v>0</v>
      </c>
      <c r="AT1789" s="113">
        <f t="shared" si="880"/>
        <v>0</v>
      </c>
      <c r="AU1789" s="113">
        <f t="shared" si="881"/>
        <v>0</v>
      </c>
      <c r="AV1789" s="113">
        <f t="shared" si="882"/>
        <v>0</v>
      </c>
      <c r="AX1789" s="68" t="str">
        <f>IF(BC1789="","",IF(BC1789&gt;0,COUNT($AY$2:AY1789),""))</f>
        <v/>
      </c>
      <c r="AY1789" s="113" t="str">
        <f t="shared" si="883"/>
        <v/>
      </c>
      <c r="AZ1789" s="113" t="str">
        <f t="shared" si="884"/>
        <v/>
      </c>
      <c r="BA1789" s="113" t="str">
        <f t="shared" si="885"/>
        <v/>
      </c>
      <c r="BB1789" s="113" t="str">
        <f t="shared" si="886"/>
        <v/>
      </c>
      <c r="BC1789" s="113" t="str">
        <f t="shared" si="887"/>
        <v/>
      </c>
      <c r="BD1789" s="113" t="str">
        <f t="shared" si="888"/>
        <v/>
      </c>
      <c r="BE1789" s="113" t="str">
        <f t="shared" si="889"/>
        <v/>
      </c>
      <c r="BF1789" s="113" t="str">
        <f t="shared" si="890"/>
        <v/>
      </c>
      <c r="BG1789" s="113" t="str">
        <f t="shared" si="891"/>
        <v/>
      </c>
      <c r="BH1789" s="113" t="str">
        <f t="shared" si="892"/>
        <v/>
      </c>
      <c r="BI1789" s="113" t="str">
        <f t="shared" si="893"/>
        <v/>
      </c>
      <c r="BJ1789" s="113" t="str">
        <f t="shared" si="894"/>
        <v/>
      </c>
      <c r="BK1789" s="113" t="str">
        <f t="shared" si="895"/>
        <v/>
      </c>
      <c r="BL1789" s="113" t="str">
        <f t="shared" si="896"/>
        <v/>
      </c>
      <c r="BM1789" s="113" t="str">
        <f t="shared" si="897"/>
        <v/>
      </c>
      <c r="BN1789" s="113" t="str">
        <f t="shared" si="898"/>
        <v/>
      </c>
    </row>
    <row r="1790" spans="1:66">
      <c r="A1790" s="111">
        <f>IF('Data Entry'!$H$4="","",'Data Entry'!$H$4)</f>
        <v>8</v>
      </c>
      <c r="B1790" s="111" t="str">
        <f>IF('Data Entry'!B1795="","",'Data Entry'!B1795)</f>
        <v/>
      </c>
      <c r="C1790" s="111" t="str">
        <f>IF('Data Entry'!C1795="","",'Data Entry'!C1795)</f>
        <v/>
      </c>
      <c r="D1790" s="114" t="str">
        <f>IF('Data Entry'!D1795="","",'Data Entry'!D1795)</f>
        <v/>
      </c>
      <c r="E1790" s="111" t="str">
        <f>IF('Data Entry'!E1795="","",UPPER('Data Entry'!E1795))</f>
        <v/>
      </c>
      <c r="F1790" s="111"/>
      <c r="G1790" s="111" t="str">
        <f>IF('Data Entry'!F1795="","",UPPER('Data Entry'!F1795))</f>
        <v/>
      </c>
      <c r="H1790" s="111"/>
      <c r="I1790" s="111"/>
      <c r="J1790" s="111"/>
      <c r="K1790" s="111" t="str">
        <f>IF('Data Entry'!G1795="","",'Data Entry'!G1795)</f>
        <v/>
      </c>
      <c r="L1790" s="111" t="str">
        <f>IF('Data Entry'!H1795="","",'Data Entry'!H1795)</f>
        <v/>
      </c>
      <c r="M1790" s="111"/>
      <c r="N1790" s="111"/>
      <c r="O1790" s="111"/>
      <c r="P1790" s="111"/>
      <c r="Q1790" s="111"/>
      <c r="R1790" s="111"/>
      <c r="S1790" s="111"/>
      <c r="T1790" s="111"/>
      <c r="U1790" s="111"/>
      <c r="V1790" s="111"/>
      <c r="W1790" s="111"/>
      <c r="X1790" s="111"/>
      <c r="Y1790" s="111"/>
      <c r="Z1790" s="111"/>
      <c r="AA1790" s="111"/>
      <c r="AB1790" s="111"/>
      <c r="AC1790" s="111"/>
      <c r="AD1790" s="111"/>
      <c r="AE1790" s="112"/>
      <c r="AF1790" s="68" t="str">
        <f>IF(AK1790="","",IF(AK1790&gt;0,COUNT($AG$2:AG1790),""))</f>
        <v/>
      </c>
      <c r="AG1790" s="113">
        <f t="shared" si="867"/>
        <v>8</v>
      </c>
      <c r="AH1790" s="113" t="str">
        <f t="shared" si="868"/>
        <v/>
      </c>
      <c r="AI1790" s="113" t="str">
        <f t="shared" si="869"/>
        <v/>
      </c>
      <c r="AJ1790" s="113" t="str">
        <f t="shared" si="870"/>
        <v/>
      </c>
      <c r="AK1790" s="113" t="str">
        <f t="shared" si="871"/>
        <v/>
      </c>
      <c r="AL1790" s="113">
        <f t="shared" si="872"/>
        <v>0</v>
      </c>
      <c r="AM1790" s="113" t="str">
        <f t="shared" si="873"/>
        <v/>
      </c>
      <c r="AN1790" s="113">
        <f t="shared" si="874"/>
        <v>0</v>
      </c>
      <c r="AO1790" s="113">
        <f t="shared" si="875"/>
        <v>0</v>
      </c>
      <c r="AP1790" s="113">
        <f t="shared" si="876"/>
        <v>0</v>
      </c>
      <c r="AQ1790" s="113" t="str">
        <f t="shared" si="877"/>
        <v/>
      </c>
      <c r="AR1790" s="113" t="str">
        <f t="shared" si="878"/>
        <v/>
      </c>
      <c r="AS1790" s="113">
        <f t="shared" si="879"/>
        <v>0</v>
      </c>
      <c r="AT1790" s="113">
        <f t="shared" si="880"/>
        <v>0</v>
      </c>
      <c r="AU1790" s="113">
        <f t="shared" si="881"/>
        <v>0</v>
      </c>
      <c r="AV1790" s="113">
        <f t="shared" si="882"/>
        <v>0</v>
      </c>
      <c r="AX1790" s="68" t="str">
        <f>IF(BC1790="","",IF(BC1790&gt;0,COUNT($AY$2:AY1790),""))</f>
        <v/>
      </c>
      <c r="AY1790" s="113" t="str">
        <f t="shared" si="883"/>
        <v/>
      </c>
      <c r="AZ1790" s="113" t="str">
        <f t="shared" si="884"/>
        <v/>
      </c>
      <c r="BA1790" s="113" t="str">
        <f t="shared" si="885"/>
        <v/>
      </c>
      <c r="BB1790" s="113" t="str">
        <f t="shared" si="886"/>
        <v/>
      </c>
      <c r="BC1790" s="113" t="str">
        <f t="shared" si="887"/>
        <v/>
      </c>
      <c r="BD1790" s="113" t="str">
        <f t="shared" si="888"/>
        <v/>
      </c>
      <c r="BE1790" s="113" t="str">
        <f t="shared" si="889"/>
        <v/>
      </c>
      <c r="BF1790" s="113" t="str">
        <f t="shared" si="890"/>
        <v/>
      </c>
      <c r="BG1790" s="113" t="str">
        <f t="shared" si="891"/>
        <v/>
      </c>
      <c r="BH1790" s="113" t="str">
        <f t="shared" si="892"/>
        <v/>
      </c>
      <c r="BI1790" s="113" t="str">
        <f t="shared" si="893"/>
        <v/>
      </c>
      <c r="BJ1790" s="113" t="str">
        <f t="shared" si="894"/>
        <v/>
      </c>
      <c r="BK1790" s="113" t="str">
        <f t="shared" si="895"/>
        <v/>
      </c>
      <c r="BL1790" s="113" t="str">
        <f t="shared" si="896"/>
        <v/>
      </c>
      <c r="BM1790" s="113" t="str">
        <f t="shared" si="897"/>
        <v/>
      </c>
      <c r="BN1790" s="113" t="str">
        <f t="shared" si="898"/>
        <v/>
      </c>
    </row>
    <row r="1791" spans="1:66">
      <c r="A1791" s="111">
        <f>IF('Data Entry'!$H$4="","",'Data Entry'!$H$4)</f>
        <v>8</v>
      </c>
      <c r="B1791" s="111" t="str">
        <f>IF('Data Entry'!B1796="","",'Data Entry'!B1796)</f>
        <v/>
      </c>
      <c r="C1791" s="111" t="str">
        <f>IF('Data Entry'!C1796="","",'Data Entry'!C1796)</f>
        <v/>
      </c>
      <c r="D1791" s="114" t="str">
        <f>IF('Data Entry'!D1796="","",'Data Entry'!D1796)</f>
        <v/>
      </c>
      <c r="E1791" s="111" t="str">
        <f>IF('Data Entry'!E1796="","",UPPER('Data Entry'!E1796))</f>
        <v/>
      </c>
      <c r="F1791" s="111"/>
      <c r="G1791" s="111" t="str">
        <f>IF('Data Entry'!F1796="","",UPPER('Data Entry'!F1796))</f>
        <v/>
      </c>
      <c r="H1791" s="111"/>
      <c r="I1791" s="111"/>
      <c r="J1791" s="111"/>
      <c r="K1791" s="111" t="str">
        <f>IF('Data Entry'!G1796="","",'Data Entry'!G1796)</f>
        <v/>
      </c>
      <c r="L1791" s="111" t="str">
        <f>IF('Data Entry'!H1796="","",'Data Entry'!H1796)</f>
        <v/>
      </c>
      <c r="M1791" s="111"/>
      <c r="N1791" s="111"/>
      <c r="O1791" s="111"/>
      <c r="P1791" s="111"/>
      <c r="Q1791" s="111"/>
      <c r="R1791" s="111"/>
      <c r="S1791" s="111"/>
      <c r="T1791" s="111"/>
      <c r="U1791" s="111"/>
      <c r="V1791" s="111"/>
      <c r="W1791" s="111"/>
      <c r="X1791" s="111"/>
      <c r="Y1791" s="111"/>
      <c r="Z1791" s="111"/>
      <c r="AA1791" s="111"/>
      <c r="AB1791" s="111"/>
      <c r="AC1791" s="111"/>
      <c r="AD1791" s="111"/>
      <c r="AE1791" s="112"/>
      <c r="AF1791" s="68" t="str">
        <f>IF(AK1791="","",IF(AK1791&gt;0,COUNT($AG$2:AG1791),""))</f>
        <v/>
      </c>
      <c r="AG1791" s="113">
        <f t="shared" si="867"/>
        <v>8</v>
      </c>
      <c r="AH1791" s="113" t="str">
        <f t="shared" si="868"/>
        <v/>
      </c>
      <c r="AI1791" s="113" t="str">
        <f t="shared" si="869"/>
        <v/>
      </c>
      <c r="AJ1791" s="113" t="str">
        <f t="shared" si="870"/>
        <v/>
      </c>
      <c r="AK1791" s="113" t="str">
        <f t="shared" si="871"/>
        <v/>
      </c>
      <c r="AL1791" s="113">
        <f t="shared" si="872"/>
        <v>0</v>
      </c>
      <c r="AM1791" s="113" t="str">
        <f t="shared" si="873"/>
        <v/>
      </c>
      <c r="AN1791" s="113">
        <f t="shared" si="874"/>
        <v>0</v>
      </c>
      <c r="AO1791" s="113">
        <f t="shared" si="875"/>
        <v>0</v>
      </c>
      <c r="AP1791" s="113">
        <f t="shared" si="876"/>
        <v>0</v>
      </c>
      <c r="AQ1791" s="113" t="str">
        <f t="shared" si="877"/>
        <v/>
      </c>
      <c r="AR1791" s="113" t="str">
        <f t="shared" si="878"/>
        <v/>
      </c>
      <c r="AS1791" s="113">
        <f t="shared" si="879"/>
        <v>0</v>
      </c>
      <c r="AT1791" s="113">
        <f t="shared" si="880"/>
        <v>0</v>
      </c>
      <c r="AU1791" s="113">
        <f t="shared" si="881"/>
        <v>0</v>
      </c>
      <c r="AV1791" s="113">
        <f t="shared" si="882"/>
        <v>0</v>
      </c>
      <c r="AX1791" s="68" t="str">
        <f>IF(BC1791="","",IF(BC1791&gt;0,COUNT($AY$2:AY1791),""))</f>
        <v/>
      </c>
      <c r="AY1791" s="113" t="str">
        <f t="shared" si="883"/>
        <v/>
      </c>
      <c r="AZ1791" s="113" t="str">
        <f t="shared" si="884"/>
        <v/>
      </c>
      <c r="BA1791" s="113" t="str">
        <f t="shared" si="885"/>
        <v/>
      </c>
      <c r="BB1791" s="113" t="str">
        <f t="shared" si="886"/>
        <v/>
      </c>
      <c r="BC1791" s="113" t="str">
        <f t="shared" si="887"/>
        <v/>
      </c>
      <c r="BD1791" s="113" t="str">
        <f t="shared" si="888"/>
        <v/>
      </c>
      <c r="BE1791" s="113" t="str">
        <f t="shared" si="889"/>
        <v/>
      </c>
      <c r="BF1791" s="113" t="str">
        <f t="shared" si="890"/>
        <v/>
      </c>
      <c r="BG1791" s="113" t="str">
        <f t="shared" si="891"/>
        <v/>
      </c>
      <c r="BH1791" s="113" t="str">
        <f t="shared" si="892"/>
        <v/>
      </c>
      <c r="BI1791" s="113" t="str">
        <f t="shared" si="893"/>
        <v/>
      </c>
      <c r="BJ1791" s="113" t="str">
        <f t="shared" si="894"/>
        <v/>
      </c>
      <c r="BK1791" s="113" t="str">
        <f t="shared" si="895"/>
        <v/>
      </c>
      <c r="BL1791" s="113" t="str">
        <f t="shared" si="896"/>
        <v/>
      </c>
      <c r="BM1791" s="113" t="str">
        <f t="shared" si="897"/>
        <v/>
      </c>
      <c r="BN1791" s="113" t="str">
        <f t="shared" si="898"/>
        <v/>
      </c>
    </row>
    <row r="1792" spans="1:66">
      <c r="A1792" s="111">
        <f>IF('Data Entry'!$H$4="","",'Data Entry'!$H$4)</f>
        <v>8</v>
      </c>
      <c r="B1792" s="111" t="str">
        <f>IF('Data Entry'!B1797="","",'Data Entry'!B1797)</f>
        <v/>
      </c>
      <c r="C1792" s="111" t="str">
        <f>IF('Data Entry'!C1797="","",'Data Entry'!C1797)</f>
        <v/>
      </c>
      <c r="D1792" s="114" t="str">
        <f>IF('Data Entry'!D1797="","",'Data Entry'!D1797)</f>
        <v/>
      </c>
      <c r="E1792" s="111" t="str">
        <f>IF('Data Entry'!E1797="","",UPPER('Data Entry'!E1797))</f>
        <v/>
      </c>
      <c r="F1792" s="111"/>
      <c r="G1792" s="111" t="str">
        <f>IF('Data Entry'!F1797="","",UPPER('Data Entry'!F1797))</f>
        <v/>
      </c>
      <c r="H1792" s="111"/>
      <c r="I1792" s="111"/>
      <c r="J1792" s="111"/>
      <c r="K1792" s="111" t="str">
        <f>IF('Data Entry'!G1797="","",'Data Entry'!G1797)</f>
        <v/>
      </c>
      <c r="L1792" s="111" t="str">
        <f>IF('Data Entry'!H1797="","",'Data Entry'!H1797)</f>
        <v/>
      </c>
      <c r="M1792" s="111"/>
      <c r="N1792" s="111"/>
      <c r="O1792" s="111"/>
      <c r="P1792" s="111"/>
      <c r="Q1792" s="111"/>
      <c r="R1792" s="111"/>
      <c r="S1792" s="111"/>
      <c r="T1792" s="111"/>
      <c r="U1792" s="111"/>
      <c r="V1792" s="111"/>
      <c r="W1792" s="111"/>
      <c r="X1792" s="111"/>
      <c r="Y1792" s="111"/>
      <c r="Z1792" s="111"/>
      <c r="AA1792" s="111"/>
      <c r="AB1792" s="111"/>
      <c r="AC1792" s="111"/>
      <c r="AD1792" s="111"/>
      <c r="AE1792" s="112"/>
      <c r="AF1792" s="68" t="str">
        <f>IF(AK1792="","",IF(AK1792&gt;0,COUNT($AG$2:AG1792),""))</f>
        <v/>
      </c>
      <c r="AG1792" s="113">
        <f t="shared" si="867"/>
        <v>8</v>
      </c>
      <c r="AH1792" s="113" t="str">
        <f t="shared" si="868"/>
        <v/>
      </c>
      <c r="AI1792" s="113" t="str">
        <f t="shared" si="869"/>
        <v/>
      </c>
      <c r="AJ1792" s="113" t="str">
        <f t="shared" si="870"/>
        <v/>
      </c>
      <c r="AK1792" s="113" t="str">
        <f t="shared" si="871"/>
        <v/>
      </c>
      <c r="AL1792" s="113">
        <f t="shared" si="872"/>
        <v>0</v>
      </c>
      <c r="AM1792" s="113" t="str">
        <f t="shared" si="873"/>
        <v/>
      </c>
      <c r="AN1792" s="113">
        <f t="shared" si="874"/>
        <v>0</v>
      </c>
      <c r="AO1792" s="113">
        <f t="shared" si="875"/>
        <v>0</v>
      </c>
      <c r="AP1792" s="113">
        <f t="shared" si="876"/>
        <v>0</v>
      </c>
      <c r="AQ1792" s="113" t="str">
        <f t="shared" si="877"/>
        <v/>
      </c>
      <c r="AR1792" s="113" t="str">
        <f t="shared" si="878"/>
        <v/>
      </c>
      <c r="AS1792" s="113">
        <f t="shared" si="879"/>
        <v>0</v>
      </c>
      <c r="AT1792" s="113">
        <f t="shared" si="880"/>
        <v>0</v>
      </c>
      <c r="AU1792" s="113">
        <f t="shared" si="881"/>
        <v>0</v>
      </c>
      <c r="AV1792" s="113">
        <f t="shared" si="882"/>
        <v>0</v>
      </c>
      <c r="AX1792" s="68" t="str">
        <f>IF(BC1792="","",IF(BC1792&gt;0,COUNT($AY$2:AY1792),""))</f>
        <v/>
      </c>
      <c r="AY1792" s="113" t="str">
        <f t="shared" si="883"/>
        <v/>
      </c>
      <c r="AZ1792" s="113" t="str">
        <f t="shared" si="884"/>
        <v/>
      </c>
      <c r="BA1792" s="113" t="str">
        <f t="shared" si="885"/>
        <v/>
      </c>
      <c r="BB1792" s="113" t="str">
        <f t="shared" si="886"/>
        <v/>
      </c>
      <c r="BC1792" s="113" t="str">
        <f t="shared" si="887"/>
        <v/>
      </c>
      <c r="BD1792" s="113" t="str">
        <f t="shared" si="888"/>
        <v/>
      </c>
      <c r="BE1792" s="113" t="str">
        <f t="shared" si="889"/>
        <v/>
      </c>
      <c r="BF1792" s="113" t="str">
        <f t="shared" si="890"/>
        <v/>
      </c>
      <c r="BG1792" s="113" t="str">
        <f t="shared" si="891"/>
        <v/>
      </c>
      <c r="BH1792" s="113" t="str">
        <f t="shared" si="892"/>
        <v/>
      </c>
      <c r="BI1792" s="113" t="str">
        <f t="shared" si="893"/>
        <v/>
      </c>
      <c r="BJ1792" s="113" t="str">
        <f t="shared" si="894"/>
        <v/>
      </c>
      <c r="BK1792" s="113" t="str">
        <f t="shared" si="895"/>
        <v/>
      </c>
      <c r="BL1792" s="113" t="str">
        <f t="shared" si="896"/>
        <v/>
      </c>
      <c r="BM1792" s="113" t="str">
        <f t="shared" si="897"/>
        <v/>
      </c>
      <c r="BN1792" s="113" t="str">
        <f t="shared" si="898"/>
        <v/>
      </c>
    </row>
    <row r="1793" spans="1:66">
      <c r="A1793" s="111">
        <f>IF('Data Entry'!$H$4="","",'Data Entry'!$H$4)</f>
        <v>8</v>
      </c>
      <c r="B1793" s="111" t="str">
        <f>IF('Data Entry'!B1798="","",'Data Entry'!B1798)</f>
        <v/>
      </c>
      <c r="C1793" s="111" t="str">
        <f>IF('Data Entry'!C1798="","",'Data Entry'!C1798)</f>
        <v/>
      </c>
      <c r="D1793" s="114" t="str">
        <f>IF('Data Entry'!D1798="","",'Data Entry'!D1798)</f>
        <v/>
      </c>
      <c r="E1793" s="111" t="str">
        <f>IF('Data Entry'!E1798="","",UPPER('Data Entry'!E1798))</f>
        <v/>
      </c>
      <c r="F1793" s="111"/>
      <c r="G1793" s="111" t="str">
        <f>IF('Data Entry'!F1798="","",UPPER('Data Entry'!F1798))</f>
        <v/>
      </c>
      <c r="H1793" s="111"/>
      <c r="I1793" s="111"/>
      <c r="J1793" s="111"/>
      <c r="K1793" s="111" t="str">
        <f>IF('Data Entry'!G1798="","",'Data Entry'!G1798)</f>
        <v/>
      </c>
      <c r="L1793" s="111" t="str">
        <f>IF('Data Entry'!H1798="","",'Data Entry'!H1798)</f>
        <v/>
      </c>
      <c r="M1793" s="111"/>
      <c r="N1793" s="111"/>
      <c r="O1793" s="111"/>
      <c r="P1793" s="111"/>
      <c r="Q1793" s="111"/>
      <c r="R1793" s="111"/>
      <c r="S1793" s="111"/>
      <c r="T1793" s="111"/>
      <c r="U1793" s="111"/>
      <c r="V1793" s="111"/>
      <c r="W1793" s="111"/>
      <c r="X1793" s="111"/>
      <c r="Y1793" s="111"/>
      <c r="Z1793" s="111"/>
      <c r="AA1793" s="111"/>
      <c r="AB1793" s="111"/>
      <c r="AC1793" s="111"/>
      <c r="AD1793" s="111"/>
      <c r="AE1793" s="112"/>
      <c r="AF1793" s="68" t="str">
        <f>IF(AK1793="","",IF(AK1793&gt;0,COUNT($AG$2:AG1793),""))</f>
        <v/>
      </c>
      <c r="AG1793" s="113">
        <f t="shared" si="867"/>
        <v>8</v>
      </c>
      <c r="AH1793" s="113" t="str">
        <f t="shared" si="868"/>
        <v/>
      </c>
      <c r="AI1793" s="113" t="str">
        <f t="shared" si="869"/>
        <v/>
      </c>
      <c r="AJ1793" s="113" t="str">
        <f t="shared" si="870"/>
        <v/>
      </c>
      <c r="AK1793" s="113" t="str">
        <f t="shared" si="871"/>
        <v/>
      </c>
      <c r="AL1793" s="113">
        <f t="shared" si="872"/>
        <v>0</v>
      </c>
      <c r="AM1793" s="113" t="str">
        <f t="shared" si="873"/>
        <v/>
      </c>
      <c r="AN1793" s="113">
        <f t="shared" si="874"/>
        <v>0</v>
      </c>
      <c r="AO1793" s="113">
        <f t="shared" si="875"/>
        <v>0</v>
      </c>
      <c r="AP1793" s="113">
        <f t="shared" si="876"/>
        <v>0</v>
      </c>
      <c r="AQ1793" s="113" t="str">
        <f t="shared" si="877"/>
        <v/>
      </c>
      <c r="AR1793" s="113" t="str">
        <f t="shared" si="878"/>
        <v/>
      </c>
      <c r="AS1793" s="113">
        <f t="shared" si="879"/>
        <v>0</v>
      </c>
      <c r="AT1793" s="113">
        <f t="shared" si="880"/>
        <v>0</v>
      </c>
      <c r="AU1793" s="113">
        <f t="shared" si="881"/>
        <v>0</v>
      </c>
      <c r="AV1793" s="113">
        <f t="shared" si="882"/>
        <v>0</v>
      </c>
      <c r="AX1793" s="68" t="str">
        <f>IF(BC1793="","",IF(BC1793&gt;0,COUNT($AY$2:AY1793),""))</f>
        <v/>
      </c>
      <c r="AY1793" s="113" t="str">
        <f t="shared" si="883"/>
        <v/>
      </c>
      <c r="AZ1793" s="113" t="str">
        <f t="shared" si="884"/>
        <v/>
      </c>
      <c r="BA1793" s="113" t="str">
        <f t="shared" si="885"/>
        <v/>
      </c>
      <c r="BB1793" s="113" t="str">
        <f t="shared" si="886"/>
        <v/>
      </c>
      <c r="BC1793" s="113" t="str">
        <f t="shared" si="887"/>
        <v/>
      </c>
      <c r="BD1793" s="113" t="str">
        <f t="shared" si="888"/>
        <v/>
      </c>
      <c r="BE1793" s="113" t="str">
        <f t="shared" si="889"/>
        <v/>
      </c>
      <c r="BF1793" s="113" t="str">
        <f t="shared" si="890"/>
        <v/>
      </c>
      <c r="BG1793" s="113" t="str">
        <f t="shared" si="891"/>
        <v/>
      </c>
      <c r="BH1793" s="113" t="str">
        <f t="shared" si="892"/>
        <v/>
      </c>
      <c r="BI1793" s="113" t="str">
        <f t="shared" si="893"/>
        <v/>
      </c>
      <c r="BJ1793" s="113" t="str">
        <f t="shared" si="894"/>
        <v/>
      </c>
      <c r="BK1793" s="113" t="str">
        <f t="shared" si="895"/>
        <v/>
      </c>
      <c r="BL1793" s="113" t="str">
        <f t="shared" si="896"/>
        <v/>
      </c>
      <c r="BM1793" s="113" t="str">
        <f t="shared" si="897"/>
        <v/>
      </c>
      <c r="BN1793" s="113" t="str">
        <f t="shared" si="898"/>
        <v/>
      </c>
    </row>
    <row r="1794" spans="1:66">
      <c r="A1794" s="111">
        <f>IF('Data Entry'!$H$4="","",'Data Entry'!$H$4)</f>
        <v>8</v>
      </c>
      <c r="B1794" s="111" t="str">
        <f>IF('Data Entry'!B1799="","",'Data Entry'!B1799)</f>
        <v/>
      </c>
      <c r="C1794" s="111" t="str">
        <f>IF('Data Entry'!C1799="","",'Data Entry'!C1799)</f>
        <v/>
      </c>
      <c r="D1794" s="114" t="str">
        <f>IF('Data Entry'!D1799="","",'Data Entry'!D1799)</f>
        <v/>
      </c>
      <c r="E1794" s="111" t="str">
        <f>IF('Data Entry'!E1799="","",UPPER('Data Entry'!E1799))</f>
        <v/>
      </c>
      <c r="F1794" s="111"/>
      <c r="G1794" s="111" t="str">
        <f>IF('Data Entry'!F1799="","",UPPER('Data Entry'!F1799))</f>
        <v/>
      </c>
      <c r="H1794" s="111"/>
      <c r="I1794" s="111"/>
      <c r="J1794" s="111"/>
      <c r="K1794" s="111" t="str">
        <f>IF('Data Entry'!G1799="","",'Data Entry'!G1799)</f>
        <v/>
      </c>
      <c r="L1794" s="111" t="str">
        <f>IF('Data Entry'!H1799="","",'Data Entry'!H1799)</f>
        <v/>
      </c>
      <c r="M1794" s="111"/>
      <c r="N1794" s="111"/>
      <c r="O1794" s="111"/>
      <c r="P1794" s="111"/>
      <c r="Q1794" s="111"/>
      <c r="R1794" s="111"/>
      <c r="S1794" s="111"/>
      <c r="T1794" s="111"/>
      <c r="U1794" s="111"/>
      <c r="V1794" s="111"/>
      <c r="W1794" s="111"/>
      <c r="X1794" s="111"/>
      <c r="Y1794" s="111"/>
      <c r="Z1794" s="111"/>
      <c r="AA1794" s="111"/>
      <c r="AB1794" s="111"/>
      <c r="AC1794" s="111"/>
      <c r="AD1794" s="111"/>
      <c r="AE1794" s="112"/>
      <c r="AF1794" s="68" t="str">
        <f>IF(AK1794="","",IF(AK1794&gt;0,COUNT($AG$2:AG1794),""))</f>
        <v/>
      </c>
      <c r="AG1794" s="113">
        <f t="shared" si="867"/>
        <v>8</v>
      </c>
      <c r="AH1794" s="113" t="str">
        <f t="shared" si="868"/>
        <v/>
      </c>
      <c r="AI1794" s="113" t="str">
        <f t="shared" si="869"/>
        <v/>
      </c>
      <c r="AJ1794" s="113" t="str">
        <f t="shared" si="870"/>
        <v/>
      </c>
      <c r="AK1794" s="113" t="str">
        <f t="shared" si="871"/>
        <v/>
      </c>
      <c r="AL1794" s="113">
        <f t="shared" si="872"/>
        <v>0</v>
      </c>
      <c r="AM1794" s="113" t="str">
        <f t="shared" si="873"/>
        <v/>
      </c>
      <c r="AN1794" s="113">
        <f t="shared" si="874"/>
        <v>0</v>
      </c>
      <c r="AO1794" s="113">
        <f t="shared" si="875"/>
        <v>0</v>
      </c>
      <c r="AP1794" s="113">
        <f t="shared" si="876"/>
        <v>0</v>
      </c>
      <c r="AQ1794" s="113" t="str">
        <f t="shared" si="877"/>
        <v/>
      </c>
      <c r="AR1794" s="113" t="str">
        <f t="shared" si="878"/>
        <v/>
      </c>
      <c r="AS1794" s="113">
        <f t="shared" si="879"/>
        <v>0</v>
      </c>
      <c r="AT1794" s="113">
        <f t="shared" si="880"/>
        <v>0</v>
      </c>
      <c r="AU1794" s="113">
        <f t="shared" si="881"/>
        <v>0</v>
      </c>
      <c r="AV1794" s="113">
        <f t="shared" si="882"/>
        <v>0</v>
      </c>
      <c r="AX1794" s="68" t="str">
        <f>IF(BC1794="","",IF(BC1794&gt;0,COUNT($AY$2:AY1794),""))</f>
        <v/>
      </c>
      <c r="AY1794" s="113" t="str">
        <f t="shared" si="883"/>
        <v/>
      </c>
      <c r="AZ1794" s="113" t="str">
        <f t="shared" si="884"/>
        <v/>
      </c>
      <c r="BA1794" s="113" t="str">
        <f t="shared" si="885"/>
        <v/>
      </c>
      <c r="BB1794" s="113" t="str">
        <f t="shared" si="886"/>
        <v/>
      </c>
      <c r="BC1794" s="113" t="str">
        <f t="shared" si="887"/>
        <v/>
      </c>
      <c r="BD1794" s="113" t="str">
        <f t="shared" si="888"/>
        <v/>
      </c>
      <c r="BE1794" s="113" t="str">
        <f t="shared" si="889"/>
        <v/>
      </c>
      <c r="BF1794" s="113" t="str">
        <f t="shared" si="890"/>
        <v/>
      </c>
      <c r="BG1794" s="113" t="str">
        <f t="shared" si="891"/>
        <v/>
      </c>
      <c r="BH1794" s="113" t="str">
        <f t="shared" si="892"/>
        <v/>
      </c>
      <c r="BI1794" s="113" t="str">
        <f t="shared" si="893"/>
        <v/>
      </c>
      <c r="BJ1794" s="113" t="str">
        <f t="shared" si="894"/>
        <v/>
      </c>
      <c r="BK1794" s="113" t="str">
        <f t="shared" si="895"/>
        <v/>
      </c>
      <c r="BL1794" s="113" t="str">
        <f t="shared" si="896"/>
        <v/>
      </c>
      <c r="BM1794" s="113" t="str">
        <f t="shared" si="897"/>
        <v/>
      </c>
      <c r="BN1794" s="113" t="str">
        <f t="shared" si="898"/>
        <v/>
      </c>
    </row>
    <row r="1795" spans="1:66">
      <c r="A1795" s="111">
        <f>IF('Data Entry'!$H$4="","",'Data Entry'!$H$4)</f>
        <v>8</v>
      </c>
      <c r="B1795" s="111" t="str">
        <f>IF('Data Entry'!B1800="","",'Data Entry'!B1800)</f>
        <v/>
      </c>
      <c r="C1795" s="111" t="str">
        <f>IF('Data Entry'!C1800="","",'Data Entry'!C1800)</f>
        <v/>
      </c>
      <c r="D1795" s="114" t="str">
        <f>IF('Data Entry'!D1800="","",'Data Entry'!D1800)</f>
        <v/>
      </c>
      <c r="E1795" s="111" t="str">
        <f>IF('Data Entry'!E1800="","",UPPER('Data Entry'!E1800))</f>
        <v/>
      </c>
      <c r="F1795" s="111"/>
      <c r="G1795" s="111" t="str">
        <f>IF('Data Entry'!F1800="","",UPPER('Data Entry'!F1800))</f>
        <v/>
      </c>
      <c r="H1795" s="111"/>
      <c r="I1795" s="111"/>
      <c r="J1795" s="111"/>
      <c r="K1795" s="111" t="str">
        <f>IF('Data Entry'!G1800="","",'Data Entry'!G1800)</f>
        <v/>
      </c>
      <c r="L1795" s="111" t="str">
        <f>IF('Data Entry'!H1800="","",'Data Entry'!H1800)</f>
        <v/>
      </c>
      <c r="M1795" s="111"/>
      <c r="N1795" s="111"/>
      <c r="O1795" s="111"/>
      <c r="P1795" s="111"/>
      <c r="Q1795" s="111"/>
      <c r="R1795" s="111"/>
      <c r="S1795" s="111"/>
      <c r="T1795" s="111"/>
      <c r="U1795" s="111"/>
      <c r="V1795" s="111"/>
      <c r="W1795" s="111"/>
      <c r="X1795" s="111"/>
      <c r="Y1795" s="111"/>
      <c r="Z1795" s="111"/>
      <c r="AA1795" s="111"/>
      <c r="AB1795" s="111"/>
      <c r="AC1795" s="111"/>
      <c r="AD1795" s="111"/>
      <c r="AE1795" s="112"/>
      <c r="AF1795" s="68" t="str">
        <f>IF(AK1795="","",IF(AK1795&gt;0,COUNT($AG$2:AG1795),""))</f>
        <v/>
      </c>
      <c r="AG1795" s="113">
        <f t="shared" ref="AG1795:AG1858" si="899">IF(AND($AJ$1=8,$A1795=8),A1795,"")</f>
        <v>8</v>
      </c>
      <c r="AH1795" s="113" t="str">
        <f t="shared" ref="AH1795:AH1858" si="900">IF(AND($AJ$1=8,$A1795=8),B1795,"")</f>
        <v/>
      </c>
      <c r="AI1795" s="113" t="str">
        <f t="shared" ref="AI1795:AI1858" si="901">IF(AND($AJ$1=8,$A1795=8),C1795,"")</f>
        <v/>
      </c>
      <c r="AJ1795" s="113" t="str">
        <f t="shared" ref="AJ1795:AJ1858" si="902">IF(AND($AJ$1=8,$A1795=8),D1795,"")</f>
        <v/>
      </c>
      <c r="AK1795" s="113" t="str">
        <f t="shared" ref="AK1795:AK1858" si="903">IF(AND($AJ$1=8,$A1795=8),E1795,"")</f>
        <v/>
      </c>
      <c r="AL1795" s="113">
        <f t="shared" ref="AL1795:AL1858" si="904">IF(AND($AJ$1=8,$A1795=8),F1795,"")</f>
        <v>0</v>
      </c>
      <c r="AM1795" s="113" t="str">
        <f t="shared" ref="AM1795:AM1858" si="905">IF(AND($AJ$1=8,$A1795=8),G1795,"")</f>
        <v/>
      </c>
      <c r="AN1795" s="113">
        <f t="shared" ref="AN1795:AN1858" si="906">IF(AND($AJ$1=8,$A1795=8),H1795,"")</f>
        <v>0</v>
      </c>
      <c r="AO1795" s="113">
        <f t="shared" ref="AO1795:AO1858" si="907">IF(AND($AJ$1=8,$A1795=8),I1795,"")</f>
        <v>0</v>
      </c>
      <c r="AP1795" s="113">
        <f t="shared" ref="AP1795:AP1858" si="908">IF(AND($AJ$1=8,$A1795=8),J1795,"")</f>
        <v>0</v>
      </c>
      <c r="AQ1795" s="113" t="str">
        <f t="shared" ref="AQ1795:AQ1858" si="909">IF(AND($AJ$1=8,$A1795=8),K1795,"")</f>
        <v/>
      </c>
      <c r="AR1795" s="113" t="str">
        <f t="shared" ref="AR1795:AR1858" si="910">IF(AND($AJ$1=8,$A1795=8),L1795,"")</f>
        <v/>
      </c>
      <c r="AS1795" s="113">
        <f t="shared" ref="AS1795:AS1858" si="911">IF(AND($AJ$1=8,$A1795=8),M1795,"")</f>
        <v>0</v>
      </c>
      <c r="AT1795" s="113">
        <f t="shared" ref="AT1795:AT1858" si="912">IF(AND($AJ$1=8,$A1795=8),N1795,"")</f>
        <v>0</v>
      </c>
      <c r="AU1795" s="113">
        <f t="shared" ref="AU1795:AU1858" si="913">IF(AND($AJ$1=8,$A1795=8),O1795,"")</f>
        <v>0</v>
      </c>
      <c r="AV1795" s="113">
        <f t="shared" ref="AV1795:AV1858" si="914">IF(AND($AJ$1=8,$A1795=8),P1795,"")</f>
        <v>0</v>
      </c>
      <c r="AX1795" s="68" t="str">
        <f>IF(BC1795="","",IF(BC1795&gt;0,COUNT($AY$2:AY1795),""))</f>
        <v/>
      </c>
      <c r="AY1795" s="113" t="str">
        <f t="shared" ref="AY1795:AY1858" si="915">IF(AND($BB$1=8,$A1795=8,$BC$1=B1795),A1795,"")</f>
        <v/>
      </c>
      <c r="AZ1795" s="113" t="str">
        <f t="shared" ref="AZ1795:AZ1858" si="916">IF(AND($BB$1=8,$A1795=8,$BC$1=$B1795),B1795,"")</f>
        <v/>
      </c>
      <c r="BA1795" s="113" t="str">
        <f t="shared" ref="BA1795:BA1858" si="917">IF(AND($BB$1=8,$A1795=8,$BC$1=$B1795),C1795,"")</f>
        <v/>
      </c>
      <c r="BB1795" s="113" t="str">
        <f t="shared" ref="BB1795:BB1858" si="918">IF(AND($BB$1=8,$A1795=8,$BC$1=$B1795),D1795,"")</f>
        <v/>
      </c>
      <c r="BC1795" s="113" t="str">
        <f t="shared" ref="BC1795:BC1858" si="919">IF(AND($BB$1=8,$A1795=8,$BC$1=$B1795),E1795,"")</f>
        <v/>
      </c>
      <c r="BD1795" s="113" t="str">
        <f t="shared" ref="BD1795:BD1858" si="920">IF(AND($BB$1=8,$A1795=8,$BC$1=$B1795),F1795,"")</f>
        <v/>
      </c>
      <c r="BE1795" s="113" t="str">
        <f t="shared" ref="BE1795:BE1858" si="921">IF(AND($BB$1=8,$A1795=8,$BC$1=$B1795),G1795,"")</f>
        <v/>
      </c>
      <c r="BF1795" s="113" t="str">
        <f t="shared" ref="BF1795:BF1858" si="922">IF(AND($BB$1=8,$A1795=8,$BC$1=$B1795),H1795,"")</f>
        <v/>
      </c>
      <c r="BG1795" s="113" t="str">
        <f t="shared" ref="BG1795:BG1858" si="923">IF(AND($BB$1=8,$A1795=8,$BC$1=$B1795),I1795,"")</f>
        <v/>
      </c>
      <c r="BH1795" s="113" t="str">
        <f t="shared" ref="BH1795:BH1858" si="924">IF(AND($BB$1=8,$A1795=8,$BC$1=$B1795),J1795,"")</f>
        <v/>
      </c>
      <c r="BI1795" s="113" t="str">
        <f t="shared" ref="BI1795:BI1858" si="925">IF(AND($BB$1=8,$A1795=8,$BC$1=$B1795),K1795,"")</f>
        <v/>
      </c>
      <c r="BJ1795" s="113" t="str">
        <f t="shared" ref="BJ1795:BJ1858" si="926">IF(AND($BB$1=8,$A1795=8,$BC$1=$B1795),L1795,"")</f>
        <v/>
      </c>
      <c r="BK1795" s="113" t="str">
        <f t="shared" ref="BK1795:BK1858" si="927">IF(AND($BB$1=8,$A1795=8,$BC$1=$B1795),M1795,"")</f>
        <v/>
      </c>
      <c r="BL1795" s="113" t="str">
        <f t="shared" ref="BL1795:BL1858" si="928">IF(AND($BB$1=8,$A1795=8,$BC$1=$B1795),N1795,"")</f>
        <v/>
      </c>
      <c r="BM1795" s="113" t="str">
        <f t="shared" ref="BM1795:BM1858" si="929">IF(AND($BB$1=8,$A1795=8,$BC$1=$B1795),O1795,"")</f>
        <v/>
      </c>
      <c r="BN1795" s="113" t="str">
        <f t="shared" ref="BN1795:BN1858" si="930">IF(AND($BB$1=8,$A1795=8,$BC$1=$B1795),P1795,"")</f>
        <v/>
      </c>
    </row>
    <row r="1796" spans="1:66">
      <c r="A1796" s="111">
        <f>IF('Data Entry'!$H$4="","",'Data Entry'!$H$4)</f>
        <v>8</v>
      </c>
      <c r="B1796" s="111" t="str">
        <f>IF('Data Entry'!B1801="","",'Data Entry'!B1801)</f>
        <v/>
      </c>
      <c r="C1796" s="111" t="str">
        <f>IF('Data Entry'!C1801="","",'Data Entry'!C1801)</f>
        <v/>
      </c>
      <c r="D1796" s="114" t="str">
        <f>IF('Data Entry'!D1801="","",'Data Entry'!D1801)</f>
        <v/>
      </c>
      <c r="E1796" s="111" t="str">
        <f>IF('Data Entry'!E1801="","",UPPER('Data Entry'!E1801))</f>
        <v/>
      </c>
      <c r="F1796" s="111"/>
      <c r="G1796" s="111" t="str">
        <f>IF('Data Entry'!F1801="","",UPPER('Data Entry'!F1801))</f>
        <v/>
      </c>
      <c r="H1796" s="111"/>
      <c r="I1796" s="111"/>
      <c r="J1796" s="111"/>
      <c r="K1796" s="111" t="str">
        <f>IF('Data Entry'!G1801="","",'Data Entry'!G1801)</f>
        <v/>
      </c>
      <c r="L1796" s="111" t="str">
        <f>IF('Data Entry'!H1801="","",'Data Entry'!H1801)</f>
        <v/>
      </c>
      <c r="M1796" s="111"/>
      <c r="N1796" s="111"/>
      <c r="O1796" s="111"/>
      <c r="P1796" s="111"/>
      <c r="Q1796" s="111"/>
      <c r="R1796" s="111"/>
      <c r="S1796" s="111"/>
      <c r="T1796" s="111"/>
      <c r="U1796" s="111"/>
      <c r="V1796" s="111"/>
      <c r="W1796" s="111"/>
      <c r="X1796" s="111"/>
      <c r="Y1796" s="111"/>
      <c r="Z1796" s="111"/>
      <c r="AA1796" s="111"/>
      <c r="AB1796" s="111"/>
      <c r="AC1796" s="111"/>
      <c r="AD1796" s="111"/>
      <c r="AE1796" s="112"/>
      <c r="AF1796" s="68" t="str">
        <f>IF(AK1796="","",IF(AK1796&gt;0,COUNT($AG$2:AG1796),""))</f>
        <v/>
      </c>
      <c r="AG1796" s="113">
        <f t="shared" si="899"/>
        <v>8</v>
      </c>
      <c r="AH1796" s="113" t="str">
        <f t="shared" si="900"/>
        <v/>
      </c>
      <c r="AI1796" s="113" t="str">
        <f t="shared" si="901"/>
        <v/>
      </c>
      <c r="AJ1796" s="113" t="str">
        <f t="shared" si="902"/>
        <v/>
      </c>
      <c r="AK1796" s="113" t="str">
        <f t="shared" si="903"/>
        <v/>
      </c>
      <c r="AL1796" s="113">
        <f t="shared" si="904"/>
        <v>0</v>
      </c>
      <c r="AM1796" s="113" t="str">
        <f t="shared" si="905"/>
        <v/>
      </c>
      <c r="AN1796" s="113">
        <f t="shared" si="906"/>
        <v>0</v>
      </c>
      <c r="AO1796" s="113">
        <f t="shared" si="907"/>
        <v>0</v>
      </c>
      <c r="AP1796" s="113">
        <f t="shared" si="908"/>
        <v>0</v>
      </c>
      <c r="AQ1796" s="113" t="str">
        <f t="shared" si="909"/>
        <v/>
      </c>
      <c r="AR1796" s="113" t="str">
        <f t="shared" si="910"/>
        <v/>
      </c>
      <c r="AS1796" s="113">
        <f t="shared" si="911"/>
        <v>0</v>
      </c>
      <c r="AT1796" s="113">
        <f t="shared" si="912"/>
        <v>0</v>
      </c>
      <c r="AU1796" s="113">
        <f t="shared" si="913"/>
        <v>0</v>
      </c>
      <c r="AV1796" s="113">
        <f t="shared" si="914"/>
        <v>0</v>
      </c>
      <c r="AX1796" s="68" t="str">
        <f>IF(BC1796="","",IF(BC1796&gt;0,COUNT($AY$2:AY1796),""))</f>
        <v/>
      </c>
      <c r="AY1796" s="113" t="str">
        <f t="shared" si="915"/>
        <v/>
      </c>
      <c r="AZ1796" s="113" t="str">
        <f t="shared" si="916"/>
        <v/>
      </c>
      <c r="BA1796" s="113" t="str">
        <f t="shared" si="917"/>
        <v/>
      </c>
      <c r="BB1796" s="113" t="str">
        <f t="shared" si="918"/>
        <v/>
      </c>
      <c r="BC1796" s="113" t="str">
        <f t="shared" si="919"/>
        <v/>
      </c>
      <c r="BD1796" s="113" t="str">
        <f t="shared" si="920"/>
        <v/>
      </c>
      <c r="BE1796" s="113" t="str">
        <f t="shared" si="921"/>
        <v/>
      </c>
      <c r="BF1796" s="113" t="str">
        <f t="shared" si="922"/>
        <v/>
      </c>
      <c r="BG1796" s="113" t="str">
        <f t="shared" si="923"/>
        <v/>
      </c>
      <c r="BH1796" s="113" t="str">
        <f t="shared" si="924"/>
        <v/>
      </c>
      <c r="BI1796" s="113" t="str">
        <f t="shared" si="925"/>
        <v/>
      </c>
      <c r="BJ1796" s="113" t="str">
        <f t="shared" si="926"/>
        <v/>
      </c>
      <c r="BK1796" s="113" t="str">
        <f t="shared" si="927"/>
        <v/>
      </c>
      <c r="BL1796" s="113" t="str">
        <f t="shared" si="928"/>
        <v/>
      </c>
      <c r="BM1796" s="113" t="str">
        <f t="shared" si="929"/>
        <v/>
      </c>
      <c r="BN1796" s="113" t="str">
        <f t="shared" si="930"/>
        <v/>
      </c>
    </row>
    <row r="1797" spans="1:66">
      <c r="A1797" s="111">
        <f>IF('Data Entry'!$H$4="","",'Data Entry'!$H$4)</f>
        <v>8</v>
      </c>
      <c r="B1797" s="111" t="str">
        <f>IF('Data Entry'!B1802="","",'Data Entry'!B1802)</f>
        <v/>
      </c>
      <c r="C1797" s="111" t="str">
        <f>IF('Data Entry'!C1802="","",'Data Entry'!C1802)</f>
        <v/>
      </c>
      <c r="D1797" s="114" t="str">
        <f>IF('Data Entry'!D1802="","",'Data Entry'!D1802)</f>
        <v/>
      </c>
      <c r="E1797" s="111" t="str">
        <f>IF('Data Entry'!E1802="","",UPPER('Data Entry'!E1802))</f>
        <v/>
      </c>
      <c r="F1797" s="111"/>
      <c r="G1797" s="111" t="str">
        <f>IF('Data Entry'!F1802="","",UPPER('Data Entry'!F1802))</f>
        <v/>
      </c>
      <c r="H1797" s="111"/>
      <c r="I1797" s="111"/>
      <c r="J1797" s="111"/>
      <c r="K1797" s="111" t="str">
        <f>IF('Data Entry'!G1802="","",'Data Entry'!G1802)</f>
        <v/>
      </c>
      <c r="L1797" s="111" t="str">
        <f>IF('Data Entry'!H1802="","",'Data Entry'!H1802)</f>
        <v/>
      </c>
      <c r="M1797" s="111"/>
      <c r="N1797" s="111"/>
      <c r="O1797" s="111"/>
      <c r="P1797" s="111"/>
      <c r="Q1797" s="111"/>
      <c r="R1797" s="111"/>
      <c r="S1797" s="111"/>
      <c r="T1797" s="111"/>
      <c r="U1797" s="111"/>
      <c r="V1797" s="111"/>
      <c r="W1797" s="111"/>
      <c r="X1797" s="111"/>
      <c r="Y1797" s="111"/>
      <c r="Z1797" s="111"/>
      <c r="AA1797" s="111"/>
      <c r="AB1797" s="111"/>
      <c r="AC1797" s="111"/>
      <c r="AD1797" s="111"/>
      <c r="AE1797" s="112"/>
      <c r="AF1797" s="68" t="str">
        <f>IF(AK1797="","",IF(AK1797&gt;0,COUNT($AG$2:AG1797),""))</f>
        <v/>
      </c>
      <c r="AG1797" s="113">
        <f t="shared" si="899"/>
        <v>8</v>
      </c>
      <c r="AH1797" s="113" t="str">
        <f t="shared" si="900"/>
        <v/>
      </c>
      <c r="AI1797" s="113" t="str">
        <f t="shared" si="901"/>
        <v/>
      </c>
      <c r="AJ1797" s="113" t="str">
        <f t="shared" si="902"/>
        <v/>
      </c>
      <c r="AK1797" s="113" t="str">
        <f t="shared" si="903"/>
        <v/>
      </c>
      <c r="AL1797" s="113">
        <f t="shared" si="904"/>
        <v>0</v>
      </c>
      <c r="AM1797" s="113" t="str">
        <f t="shared" si="905"/>
        <v/>
      </c>
      <c r="AN1797" s="113">
        <f t="shared" si="906"/>
        <v>0</v>
      </c>
      <c r="AO1797" s="113">
        <f t="shared" si="907"/>
        <v>0</v>
      </c>
      <c r="AP1797" s="113">
        <f t="shared" si="908"/>
        <v>0</v>
      </c>
      <c r="AQ1797" s="113" t="str">
        <f t="shared" si="909"/>
        <v/>
      </c>
      <c r="AR1797" s="113" t="str">
        <f t="shared" si="910"/>
        <v/>
      </c>
      <c r="AS1797" s="113">
        <f t="shared" si="911"/>
        <v>0</v>
      </c>
      <c r="AT1797" s="113">
        <f t="shared" si="912"/>
        <v>0</v>
      </c>
      <c r="AU1797" s="113">
        <f t="shared" si="913"/>
        <v>0</v>
      </c>
      <c r="AV1797" s="113">
        <f t="shared" si="914"/>
        <v>0</v>
      </c>
      <c r="AX1797" s="68" t="str">
        <f>IF(BC1797="","",IF(BC1797&gt;0,COUNT($AY$2:AY1797),""))</f>
        <v/>
      </c>
      <c r="AY1797" s="113" t="str">
        <f t="shared" si="915"/>
        <v/>
      </c>
      <c r="AZ1797" s="113" t="str">
        <f t="shared" si="916"/>
        <v/>
      </c>
      <c r="BA1797" s="113" t="str">
        <f t="shared" si="917"/>
        <v/>
      </c>
      <c r="BB1797" s="113" t="str">
        <f t="shared" si="918"/>
        <v/>
      </c>
      <c r="BC1797" s="113" t="str">
        <f t="shared" si="919"/>
        <v/>
      </c>
      <c r="BD1797" s="113" t="str">
        <f t="shared" si="920"/>
        <v/>
      </c>
      <c r="BE1797" s="113" t="str">
        <f t="shared" si="921"/>
        <v/>
      </c>
      <c r="BF1797" s="113" t="str">
        <f t="shared" si="922"/>
        <v/>
      </c>
      <c r="BG1797" s="113" t="str">
        <f t="shared" si="923"/>
        <v/>
      </c>
      <c r="BH1797" s="113" t="str">
        <f t="shared" si="924"/>
        <v/>
      </c>
      <c r="BI1797" s="113" t="str">
        <f t="shared" si="925"/>
        <v/>
      </c>
      <c r="BJ1797" s="113" t="str">
        <f t="shared" si="926"/>
        <v/>
      </c>
      <c r="BK1797" s="113" t="str">
        <f t="shared" si="927"/>
        <v/>
      </c>
      <c r="BL1797" s="113" t="str">
        <f t="shared" si="928"/>
        <v/>
      </c>
      <c r="BM1797" s="113" t="str">
        <f t="shared" si="929"/>
        <v/>
      </c>
      <c r="BN1797" s="113" t="str">
        <f t="shared" si="930"/>
        <v/>
      </c>
    </row>
    <row r="1798" spans="1:66">
      <c r="A1798" s="111">
        <f>IF('Data Entry'!$H$4="","",'Data Entry'!$H$4)</f>
        <v>8</v>
      </c>
      <c r="B1798" s="111" t="str">
        <f>IF('Data Entry'!B1803="","",'Data Entry'!B1803)</f>
        <v/>
      </c>
      <c r="C1798" s="111" t="str">
        <f>IF('Data Entry'!C1803="","",'Data Entry'!C1803)</f>
        <v/>
      </c>
      <c r="D1798" s="114" t="str">
        <f>IF('Data Entry'!D1803="","",'Data Entry'!D1803)</f>
        <v/>
      </c>
      <c r="E1798" s="111" t="str">
        <f>IF('Data Entry'!E1803="","",UPPER('Data Entry'!E1803))</f>
        <v/>
      </c>
      <c r="F1798" s="111"/>
      <c r="G1798" s="111" t="str">
        <f>IF('Data Entry'!F1803="","",UPPER('Data Entry'!F1803))</f>
        <v/>
      </c>
      <c r="H1798" s="111"/>
      <c r="I1798" s="111"/>
      <c r="J1798" s="111"/>
      <c r="K1798" s="111" t="str">
        <f>IF('Data Entry'!G1803="","",'Data Entry'!G1803)</f>
        <v/>
      </c>
      <c r="L1798" s="111" t="str">
        <f>IF('Data Entry'!H1803="","",'Data Entry'!H1803)</f>
        <v/>
      </c>
      <c r="M1798" s="111"/>
      <c r="N1798" s="111"/>
      <c r="O1798" s="111"/>
      <c r="P1798" s="111"/>
      <c r="Q1798" s="111"/>
      <c r="R1798" s="111"/>
      <c r="S1798" s="111"/>
      <c r="T1798" s="111"/>
      <c r="U1798" s="111"/>
      <c r="V1798" s="111"/>
      <c r="W1798" s="111"/>
      <c r="X1798" s="111"/>
      <c r="Y1798" s="111"/>
      <c r="Z1798" s="111"/>
      <c r="AA1798" s="111"/>
      <c r="AB1798" s="111"/>
      <c r="AC1798" s="111"/>
      <c r="AD1798" s="111"/>
      <c r="AE1798" s="112"/>
      <c r="AF1798" s="68" t="str">
        <f>IF(AK1798="","",IF(AK1798&gt;0,COUNT($AG$2:AG1798),""))</f>
        <v/>
      </c>
      <c r="AG1798" s="113">
        <f t="shared" si="899"/>
        <v>8</v>
      </c>
      <c r="AH1798" s="113" t="str">
        <f t="shared" si="900"/>
        <v/>
      </c>
      <c r="AI1798" s="113" t="str">
        <f t="shared" si="901"/>
        <v/>
      </c>
      <c r="AJ1798" s="113" t="str">
        <f t="shared" si="902"/>
        <v/>
      </c>
      <c r="AK1798" s="113" t="str">
        <f t="shared" si="903"/>
        <v/>
      </c>
      <c r="AL1798" s="113">
        <f t="shared" si="904"/>
        <v>0</v>
      </c>
      <c r="AM1798" s="113" t="str">
        <f t="shared" si="905"/>
        <v/>
      </c>
      <c r="AN1798" s="113">
        <f t="shared" si="906"/>
        <v>0</v>
      </c>
      <c r="AO1798" s="113">
        <f t="shared" si="907"/>
        <v>0</v>
      </c>
      <c r="AP1798" s="113">
        <f t="shared" si="908"/>
        <v>0</v>
      </c>
      <c r="AQ1798" s="113" t="str">
        <f t="shared" si="909"/>
        <v/>
      </c>
      <c r="AR1798" s="113" t="str">
        <f t="shared" si="910"/>
        <v/>
      </c>
      <c r="AS1798" s="113">
        <f t="shared" si="911"/>
        <v>0</v>
      </c>
      <c r="AT1798" s="113">
        <f t="shared" si="912"/>
        <v>0</v>
      </c>
      <c r="AU1798" s="113">
        <f t="shared" si="913"/>
        <v>0</v>
      </c>
      <c r="AV1798" s="113">
        <f t="shared" si="914"/>
        <v>0</v>
      </c>
      <c r="AX1798" s="68" t="str">
        <f>IF(BC1798="","",IF(BC1798&gt;0,COUNT($AY$2:AY1798),""))</f>
        <v/>
      </c>
      <c r="AY1798" s="113" t="str">
        <f t="shared" si="915"/>
        <v/>
      </c>
      <c r="AZ1798" s="113" t="str">
        <f t="shared" si="916"/>
        <v/>
      </c>
      <c r="BA1798" s="113" t="str">
        <f t="shared" si="917"/>
        <v/>
      </c>
      <c r="BB1798" s="113" t="str">
        <f t="shared" si="918"/>
        <v/>
      </c>
      <c r="BC1798" s="113" t="str">
        <f t="shared" si="919"/>
        <v/>
      </c>
      <c r="BD1798" s="113" t="str">
        <f t="shared" si="920"/>
        <v/>
      </c>
      <c r="BE1798" s="113" t="str">
        <f t="shared" si="921"/>
        <v/>
      </c>
      <c r="BF1798" s="113" t="str">
        <f t="shared" si="922"/>
        <v/>
      </c>
      <c r="BG1798" s="113" t="str">
        <f t="shared" si="923"/>
        <v/>
      </c>
      <c r="BH1798" s="113" t="str">
        <f t="shared" si="924"/>
        <v/>
      </c>
      <c r="BI1798" s="113" t="str">
        <f t="shared" si="925"/>
        <v/>
      </c>
      <c r="BJ1798" s="113" t="str">
        <f t="shared" si="926"/>
        <v/>
      </c>
      <c r="BK1798" s="113" t="str">
        <f t="shared" si="927"/>
        <v/>
      </c>
      <c r="BL1798" s="113" t="str">
        <f t="shared" si="928"/>
        <v/>
      </c>
      <c r="BM1798" s="113" t="str">
        <f t="shared" si="929"/>
        <v/>
      </c>
      <c r="BN1798" s="113" t="str">
        <f t="shared" si="930"/>
        <v/>
      </c>
    </row>
    <row r="1799" spans="1:66">
      <c r="A1799" s="111">
        <f>IF('Data Entry'!$H$4="","",'Data Entry'!$H$4)</f>
        <v>8</v>
      </c>
      <c r="B1799" s="111" t="str">
        <f>IF('Data Entry'!B1804="","",'Data Entry'!B1804)</f>
        <v/>
      </c>
      <c r="C1799" s="111" t="str">
        <f>IF('Data Entry'!C1804="","",'Data Entry'!C1804)</f>
        <v/>
      </c>
      <c r="D1799" s="114" t="str">
        <f>IF('Data Entry'!D1804="","",'Data Entry'!D1804)</f>
        <v/>
      </c>
      <c r="E1799" s="111" t="str">
        <f>IF('Data Entry'!E1804="","",UPPER('Data Entry'!E1804))</f>
        <v/>
      </c>
      <c r="F1799" s="111"/>
      <c r="G1799" s="111" t="str">
        <f>IF('Data Entry'!F1804="","",UPPER('Data Entry'!F1804))</f>
        <v/>
      </c>
      <c r="H1799" s="111"/>
      <c r="I1799" s="111"/>
      <c r="J1799" s="111"/>
      <c r="K1799" s="111" t="str">
        <f>IF('Data Entry'!G1804="","",'Data Entry'!G1804)</f>
        <v/>
      </c>
      <c r="L1799" s="111" t="str">
        <f>IF('Data Entry'!H1804="","",'Data Entry'!H1804)</f>
        <v/>
      </c>
      <c r="M1799" s="111"/>
      <c r="N1799" s="111"/>
      <c r="O1799" s="111"/>
      <c r="P1799" s="111"/>
      <c r="Q1799" s="111"/>
      <c r="R1799" s="111"/>
      <c r="S1799" s="111"/>
      <c r="T1799" s="111"/>
      <c r="U1799" s="111"/>
      <c r="V1799" s="111"/>
      <c r="W1799" s="111"/>
      <c r="X1799" s="111"/>
      <c r="Y1799" s="111"/>
      <c r="Z1799" s="111"/>
      <c r="AA1799" s="111"/>
      <c r="AB1799" s="111"/>
      <c r="AC1799" s="111"/>
      <c r="AD1799" s="111"/>
      <c r="AE1799" s="112"/>
      <c r="AF1799" s="68" t="str">
        <f>IF(AK1799="","",IF(AK1799&gt;0,COUNT($AG$2:AG1799),""))</f>
        <v/>
      </c>
      <c r="AG1799" s="113">
        <f t="shared" si="899"/>
        <v>8</v>
      </c>
      <c r="AH1799" s="113" t="str">
        <f t="shared" si="900"/>
        <v/>
      </c>
      <c r="AI1799" s="113" t="str">
        <f t="shared" si="901"/>
        <v/>
      </c>
      <c r="AJ1799" s="113" t="str">
        <f t="shared" si="902"/>
        <v/>
      </c>
      <c r="AK1799" s="113" t="str">
        <f t="shared" si="903"/>
        <v/>
      </c>
      <c r="AL1799" s="113">
        <f t="shared" si="904"/>
        <v>0</v>
      </c>
      <c r="AM1799" s="113" t="str">
        <f t="shared" si="905"/>
        <v/>
      </c>
      <c r="AN1799" s="113">
        <f t="shared" si="906"/>
        <v>0</v>
      </c>
      <c r="AO1799" s="113">
        <f t="shared" si="907"/>
        <v>0</v>
      </c>
      <c r="AP1799" s="113">
        <f t="shared" si="908"/>
        <v>0</v>
      </c>
      <c r="AQ1799" s="113" t="str">
        <f t="shared" si="909"/>
        <v/>
      </c>
      <c r="AR1799" s="113" t="str">
        <f t="shared" si="910"/>
        <v/>
      </c>
      <c r="AS1799" s="113">
        <f t="shared" si="911"/>
        <v>0</v>
      </c>
      <c r="AT1799" s="113">
        <f t="shared" si="912"/>
        <v>0</v>
      </c>
      <c r="AU1799" s="113">
        <f t="shared" si="913"/>
        <v>0</v>
      </c>
      <c r="AV1799" s="113">
        <f t="shared" si="914"/>
        <v>0</v>
      </c>
      <c r="AX1799" s="68" t="str">
        <f>IF(BC1799="","",IF(BC1799&gt;0,COUNT($AY$2:AY1799),""))</f>
        <v/>
      </c>
      <c r="AY1799" s="113" t="str">
        <f t="shared" si="915"/>
        <v/>
      </c>
      <c r="AZ1799" s="113" t="str">
        <f t="shared" si="916"/>
        <v/>
      </c>
      <c r="BA1799" s="113" t="str">
        <f t="shared" si="917"/>
        <v/>
      </c>
      <c r="BB1799" s="113" t="str">
        <f t="shared" si="918"/>
        <v/>
      </c>
      <c r="BC1799" s="113" t="str">
        <f t="shared" si="919"/>
        <v/>
      </c>
      <c r="BD1799" s="113" t="str">
        <f t="shared" si="920"/>
        <v/>
      </c>
      <c r="BE1799" s="113" t="str">
        <f t="shared" si="921"/>
        <v/>
      </c>
      <c r="BF1799" s="113" t="str">
        <f t="shared" si="922"/>
        <v/>
      </c>
      <c r="BG1799" s="113" t="str">
        <f t="shared" si="923"/>
        <v/>
      </c>
      <c r="BH1799" s="113" t="str">
        <f t="shared" si="924"/>
        <v/>
      </c>
      <c r="BI1799" s="113" t="str">
        <f t="shared" si="925"/>
        <v/>
      </c>
      <c r="BJ1799" s="113" t="str">
        <f t="shared" si="926"/>
        <v/>
      </c>
      <c r="BK1799" s="113" t="str">
        <f t="shared" si="927"/>
        <v/>
      </c>
      <c r="BL1799" s="113" t="str">
        <f t="shared" si="928"/>
        <v/>
      </c>
      <c r="BM1799" s="113" t="str">
        <f t="shared" si="929"/>
        <v/>
      </c>
      <c r="BN1799" s="113" t="str">
        <f t="shared" si="930"/>
        <v/>
      </c>
    </row>
    <row r="1800" spans="1:66">
      <c r="A1800" s="111">
        <f>IF('Data Entry'!$H$4="","",'Data Entry'!$H$4)</f>
        <v>8</v>
      </c>
      <c r="B1800" s="111" t="str">
        <f>IF('Data Entry'!B1805="","",'Data Entry'!B1805)</f>
        <v/>
      </c>
      <c r="C1800" s="111" t="str">
        <f>IF('Data Entry'!C1805="","",'Data Entry'!C1805)</f>
        <v/>
      </c>
      <c r="D1800" s="114" t="str">
        <f>IF('Data Entry'!D1805="","",'Data Entry'!D1805)</f>
        <v/>
      </c>
      <c r="E1800" s="111" t="str">
        <f>IF('Data Entry'!E1805="","",UPPER('Data Entry'!E1805))</f>
        <v/>
      </c>
      <c r="F1800" s="111"/>
      <c r="G1800" s="111" t="str">
        <f>IF('Data Entry'!F1805="","",UPPER('Data Entry'!F1805))</f>
        <v/>
      </c>
      <c r="H1800" s="111"/>
      <c r="I1800" s="111"/>
      <c r="J1800" s="111"/>
      <c r="K1800" s="111" t="str">
        <f>IF('Data Entry'!G1805="","",'Data Entry'!G1805)</f>
        <v/>
      </c>
      <c r="L1800" s="111" t="str">
        <f>IF('Data Entry'!H1805="","",'Data Entry'!H1805)</f>
        <v/>
      </c>
      <c r="M1800" s="111"/>
      <c r="N1800" s="111"/>
      <c r="O1800" s="111"/>
      <c r="P1800" s="111"/>
      <c r="Q1800" s="111"/>
      <c r="R1800" s="111"/>
      <c r="S1800" s="111"/>
      <c r="T1800" s="111"/>
      <c r="U1800" s="111"/>
      <c r="V1800" s="111"/>
      <c r="W1800" s="111"/>
      <c r="X1800" s="111"/>
      <c r="Y1800" s="111"/>
      <c r="Z1800" s="111"/>
      <c r="AA1800" s="111"/>
      <c r="AB1800" s="111"/>
      <c r="AC1800" s="111"/>
      <c r="AD1800" s="111"/>
      <c r="AE1800" s="112"/>
      <c r="AF1800" s="68" t="str">
        <f>IF(AK1800="","",IF(AK1800&gt;0,COUNT($AG$2:AG1800),""))</f>
        <v/>
      </c>
      <c r="AG1800" s="113">
        <f t="shared" si="899"/>
        <v>8</v>
      </c>
      <c r="AH1800" s="113" t="str">
        <f t="shared" si="900"/>
        <v/>
      </c>
      <c r="AI1800" s="113" t="str">
        <f t="shared" si="901"/>
        <v/>
      </c>
      <c r="AJ1800" s="113" t="str">
        <f t="shared" si="902"/>
        <v/>
      </c>
      <c r="AK1800" s="113" t="str">
        <f t="shared" si="903"/>
        <v/>
      </c>
      <c r="AL1800" s="113">
        <f t="shared" si="904"/>
        <v>0</v>
      </c>
      <c r="AM1800" s="113" t="str">
        <f t="shared" si="905"/>
        <v/>
      </c>
      <c r="AN1800" s="113">
        <f t="shared" si="906"/>
        <v>0</v>
      </c>
      <c r="AO1800" s="113">
        <f t="shared" si="907"/>
        <v>0</v>
      </c>
      <c r="AP1800" s="113">
        <f t="shared" si="908"/>
        <v>0</v>
      </c>
      <c r="AQ1800" s="113" t="str">
        <f t="shared" si="909"/>
        <v/>
      </c>
      <c r="AR1800" s="113" t="str">
        <f t="shared" si="910"/>
        <v/>
      </c>
      <c r="AS1800" s="113">
        <f t="shared" si="911"/>
        <v>0</v>
      </c>
      <c r="AT1800" s="113">
        <f t="shared" si="912"/>
        <v>0</v>
      </c>
      <c r="AU1800" s="113">
        <f t="shared" si="913"/>
        <v>0</v>
      </c>
      <c r="AV1800" s="113">
        <f t="shared" si="914"/>
        <v>0</v>
      </c>
      <c r="AX1800" s="68" t="str">
        <f>IF(BC1800="","",IF(BC1800&gt;0,COUNT($AY$2:AY1800),""))</f>
        <v/>
      </c>
      <c r="AY1800" s="113" t="str">
        <f t="shared" si="915"/>
        <v/>
      </c>
      <c r="AZ1800" s="113" t="str">
        <f t="shared" si="916"/>
        <v/>
      </c>
      <c r="BA1800" s="113" t="str">
        <f t="shared" si="917"/>
        <v/>
      </c>
      <c r="BB1800" s="113" t="str">
        <f t="shared" si="918"/>
        <v/>
      </c>
      <c r="BC1800" s="113" t="str">
        <f t="shared" si="919"/>
        <v/>
      </c>
      <c r="BD1800" s="113" t="str">
        <f t="shared" si="920"/>
        <v/>
      </c>
      <c r="BE1800" s="113" t="str">
        <f t="shared" si="921"/>
        <v/>
      </c>
      <c r="BF1800" s="113" t="str">
        <f t="shared" si="922"/>
        <v/>
      </c>
      <c r="BG1800" s="113" t="str">
        <f t="shared" si="923"/>
        <v/>
      </c>
      <c r="BH1800" s="113" t="str">
        <f t="shared" si="924"/>
        <v/>
      </c>
      <c r="BI1800" s="113" t="str">
        <f t="shared" si="925"/>
        <v/>
      </c>
      <c r="BJ1800" s="113" t="str">
        <f t="shared" si="926"/>
        <v/>
      </c>
      <c r="BK1800" s="113" t="str">
        <f t="shared" si="927"/>
        <v/>
      </c>
      <c r="BL1800" s="113" t="str">
        <f t="shared" si="928"/>
        <v/>
      </c>
      <c r="BM1800" s="113" t="str">
        <f t="shared" si="929"/>
        <v/>
      </c>
      <c r="BN1800" s="113" t="str">
        <f t="shared" si="930"/>
        <v/>
      </c>
    </row>
    <row r="1801" spans="1:66">
      <c r="A1801" s="111">
        <f>IF('Data Entry'!$H$4="","",'Data Entry'!$H$4)</f>
        <v>8</v>
      </c>
      <c r="B1801" s="111" t="str">
        <f>IF('Data Entry'!B1806="","",'Data Entry'!B1806)</f>
        <v/>
      </c>
      <c r="C1801" s="111" t="str">
        <f>IF('Data Entry'!C1806="","",'Data Entry'!C1806)</f>
        <v/>
      </c>
      <c r="D1801" s="114" t="str">
        <f>IF('Data Entry'!D1806="","",'Data Entry'!D1806)</f>
        <v/>
      </c>
      <c r="E1801" s="111" t="str">
        <f>IF('Data Entry'!E1806="","",UPPER('Data Entry'!E1806))</f>
        <v/>
      </c>
      <c r="F1801" s="111"/>
      <c r="G1801" s="111" t="str">
        <f>IF('Data Entry'!F1806="","",UPPER('Data Entry'!F1806))</f>
        <v/>
      </c>
      <c r="H1801" s="111"/>
      <c r="I1801" s="111"/>
      <c r="J1801" s="111"/>
      <c r="K1801" s="111" t="str">
        <f>IF('Data Entry'!G1806="","",'Data Entry'!G1806)</f>
        <v/>
      </c>
      <c r="L1801" s="111" t="str">
        <f>IF('Data Entry'!H1806="","",'Data Entry'!H1806)</f>
        <v/>
      </c>
      <c r="M1801" s="111"/>
      <c r="N1801" s="111"/>
      <c r="O1801" s="111"/>
      <c r="P1801" s="111"/>
      <c r="Q1801" s="111"/>
      <c r="R1801" s="111"/>
      <c r="S1801" s="111"/>
      <c r="T1801" s="111"/>
      <c r="U1801" s="111"/>
      <c r="V1801" s="111"/>
      <c r="W1801" s="111"/>
      <c r="X1801" s="111"/>
      <c r="Y1801" s="111"/>
      <c r="Z1801" s="111"/>
      <c r="AA1801" s="111"/>
      <c r="AB1801" s="111"/>
      <c r="AC1801" s="111"/>
      <c r="AD1801" s="111"/>
      <c r="AE1801" s="112"/>
      <c r="AF1801" s="68" t="str">
        <f>IF(AK1801="","",IF(AK1801&gt;0,COUNT($AG$2:AG1801),""))</f>
        <v/>
      </c>
      <c r="AG1801" s="113">
        <f t="shared" si="899"/>
        <v>8</v>
      </c>
      <c r="AH1801" s="113" t="str">
        <f t="shared" si="900"/>
        <v/>
      </c>
      <c r="AI1801" s="113" t="str">
        <f t="shared" si="901"/>
        <v/>
      </c>
      <c r="AJ1801" s="113" t="str">
        <f t="shared" si="902"/>
        <v/>
      </c>
      <c r="AK1801" s="113" t="str">
        <f t="shared" si="903"/>
        <v/>
      </c>
      <c r="AL1801" s="113">
        <f t="shared" si="904"/>
        <v>0</v>
      </c>
      <c r="AM1801" s="113" t="str">
        <f t="shared" si="905"/>
        <v/>
      </c>
      <c r="AN1801" s="113">
        <f t="shared" si="906"/>
        <v>0</v>
      </c>
      <c r="AO1801" s="113">
        <f t="shared" si="907"/>
        <v>0</v>
      </c>
      <c r="AP1801" s="113">
        <f t="shared" si="908"/>
        <v>0</v>
      </c>
      <c r="AQ1801" s="113" t="str">
        <f t="shared" si="909"/>
        <v/>
      </c>
      <c r="AR1801" s="113" t="str">
        <f t="shared" si="910"/>
        <v/>
      </c>
      <c r="AS1801" s="113">
        <f t="shared" si="911"/>
        <v>0</v>
      </c>
      <c r="AT1801" s="113">
        <f t="shared" si="912"/>
        <v>0</v>
      </c>
      <c r="AU1801" s="113">
        <f t="shared" si="913"/>
        <v>0</v>
      </c>
      <c r="AV1801" s="113">
        <f t="shared" si="914"/>
        <v>0</v>
      </c>
      <c r="AX1801" s="68" t="str">
        <f>IF(BC1801="","",IF(BC1801&gt;0,COUNT($AY$2:AY1801),""))</f>
        <v/>
      </c>
      <c r="AY1801" s="113" t="str">
        <f t="shared" si="915"/>
        <v/>
      </c>
      <c r="AZ1801" s="113" t="str">
        <f t="shared" si="916"/>
        <v/>
      </c>
      <c r="BA1801" s="113" t="str">
        <f t="shared" si="917"/>
        <v/>
      </c>
      <c r="BB1801" s="113" t="str">
        <f t="shared" si="918"/>
        <v/>
      </c>
      <c r="BC1801" s="113" t="str">
        <f t="shared" si="919"/>
        <v/>
      </c>
      <c r="BD1801" s="113" t="str">
        <f t="shared" si="920"/>
        <v/>
      </c>
      <c r="BE1801" s="113" t="str">
        <f t="shared" si="921"/>
        <v/>
      </c>
      <c r="BF1801" s="113" t="str">
        <f t="shared" si="922"/>
        <v/>
      </c>
      <c r="BG1801" s="113" t="str">
        <f t="shared" si="923"/>
        <v/>
      </c>
      <c r="BH1801" s="113" t="str">
        <f t="shared" si="924"/>
        <v/>
      </c>
      <c r="BI1801" s="113" t="str">
        <f t="shared" si="925"/>
        <v/>
      </c>
      <c r="BJ1801" s="113" t="str">
        <f t="shared" si="926"/>
        <v/>
      </c>
      <c r="BK1801" s="113" t="str">
        <f t="shared" si="927"/>
        <v/>
      </c>
      <c r="BL1801" s="113" t="str">
        <f t="shared" si="928"/>
        <v/>
      </c>
      <c r="BM1801" s="113" t="str">
        <f t="shared" si="929"/>
        <v/>
      </c>
      <c r="BN1801" s="113" t="str">
        <f t="shared" si="930"/>
        <v/>
      </c>
    </row>
    <row r="1802" spans="1:66">
      <c r="A1802" s="111">
        <f>IF('Data Entry'!$H$4="","",'Data Entry'!$H$4)</f>
        <v>8</v>
      </c>
      <c r="B1802" s="111" t="str">
        <f>IF('Data Entry'!B1807="","",'Data Entry'!B1807)</f>
        <v/>
      </c>
      <c r="C1802" s="111" t="str">
        <f>IF('Data Entry'!C1807="","",'Data Entry'!C1807)</f>
        <v/>
      </c>
      <c r="D1802" s="114" t="str">
        <f>IF('Data Entry'!D1807="","",'Data Entry'!D1807)</f>
        <v/>
      </c>
      <c r="E1802" s="111" t="str">
        <f>IF('Data Entry'!E1807="","",UPPER('Data Entry'!E1807))</f>
        <v/>
      </c>
      <c r="F1802" s="111"/>
      <c r="G1802" s="111" t="str">
        <f>IF('Data Entry'!F1807="","",UPPER('Data Entry'!F1807))</f>
        <v/>
      </c>
      <c r="H1802" s="111"/>
      <c r="I1802" s="111"/>
      <c r="J1802" s="111"/>
      <c r="K1802" s="111" t="str">
        <f>IF('Data Entry'!G1807="","",'Data Entry'!G1807)</f>
        <v/>
      </c>
      <c r="L1802" s="111" t="str">
        <f>IF('Data Entry'!H1807="","",'Data Entry'!H1807)</f>
        <v/>
      </c>
      <c r="M1802" s="111"/>
      <c r="N1802" s="111"/>
      <c r="O1802" s="111"/>
      <c r="P1802" s="111"/>
      <c r="Q1802" s="111"/>
      <c r="R1802" s="111"/>
      <c r="S1802" s="111"/>
      <c r="T1802" s="111"/>
      <c r="U1802" s="111"/>
      <c r="V1802" s="111"/>
      <c r="W1802" s="111"/>
      <c r="X1802" s="111"/>
      <c r="Y1802" s="111"/>
      <c r="Z1802" s="111"/>
      <c r="AA1802" s="111"/>
      <c r="AB1802" s="111"/>
      <c r="AC1802" s="111"/>
      <c r="AD1802" s="111"/>
      <c r="AE1802" s="112"/>
      <c r="AF1802" s="68" t="str">
        <f>IF(AK1802="","",IF(AK1802&gt;0,COUNT($AG$2:AG1802),""))</f>
        <v/>
      </c>
      <c r="AG1802" s="113">
        <f t="shared" si="899"/>
        <v>8</v>
      </c>
      <c r="AH1802" s="113" t="str">
        <f t="shared" si="900"/>
        <v/>
      </c>
      <c r="AI1802" s="113" t="str">
        <f t="shared" si="901"/>
        <v/>
      </c>
      <c r="AJ1802" s="113" t="str">
        <f t="shared" si="902"/>
        <v/>
      </c>
      <c r="AK1802" s="113" t="str">
        <f t="shared" si="903"/>
        <v/>
      </c>
      <c r="AL1802" s="113">
        <f t="shared" si="904"/>
        <v>0</v>
      </c>
      <c r="AM1802" s="113" t="str">
        <f t="shared" si="905"/>
        <v/>
      </c>
      <c r="AN1802" s="113">
        <f t="shared" si="906"/>
        <v>0</v>
      </c>
      <c r="AO1802" s="113">
        <f t="shared" si="907"/>
        <v>0</v>
      </c>
      <c r="AP1802" s="113">
        <f t="shared" si="908"/>
        <v>0</v>
      </c>
      <c r="AQ1802" s="113" t="str">
        <f t="shared" si="909"/>
        <v/>
      </c>
      <c r="AR1802" s="113" t="str">
        <f t="shared" si="910"/>
        <v/>
      </c>
      <c r="AS1802" s="113">
        <f t="shared" si="911"/>
        <v>0</v>
      </c>
      <c r="AT1802" s="113">
        <f t="shared" si="912"/>
        <v>0</v>
      </c>
      <c r="AU1802" s="113">
        <f t="shared" si="913"/>
        <v>0</v>
      </c>
      <c r="AV1802" s="113">
        <f t="shared" si="914"/>
        <v>0</v>
      </c>
      <c r="AX1802" s="68" t="str">
        <f>IF(BC1802="","",IF(BC1802&gt;0,COUNT($AY$2:AY1802),""))</f>
        <v/>
      </c>
      <c r="AY1802" s="113" t="str">
        <f t="shared" si="915"/>
        <v/>
      </c>
      <c r="AZ1802" s="113" t="str">
        <f t="shared" si="916"/>
        <v/>
      </c>
      <c r="BA1802" s="113" t="str">
        <f t="shared" si="917"/>
        <v/>
      </c>
      <c r="BB1802" s="113" t="str">
        <f t="shared" si="918"/>
        <v/>
      </c>
      <c r="BC1802" s="113" t="str">
        <f t="shared" si="919"/>
        <v/>
      </c>
      <c r="BD1802" s="113" t="str">
        <f t="shared" si="920"/>
        <v/>
      </c>
      <c r="BE1802" s="113" t="str">
        <f t="shared" si="921"/>
        <v/>
      </c>
      <c r="BF1802" s="113" t="str">
        <f t="shared" si="922"/>
        <v/>
      </c>
      <c r="BG1802" s="113" t="str">
        <f t="shared" si="923"/>
        <v/>
      </c>
      <c r="BH1802" s="113" t="str">
        <f t="shared" si="924"/>
        <v/>
      </c>
      <c r="BI1802" s="113" t="str">
        <f t="shared" si="925"/>
        <v/>
      </c>
      <c r="BJ1802" s="113" t="str">
        <f t="shared" si="926"/>
        <v/>
      </c>
      <c r="BK1802" s="113" t="str">
        <f t="shared" si="927"/>
        <v/>
      </c>
      <c r="BL1802" s="113" t="str">
        <f t="shared" si="928"/>
        <v/>
      </c>
      <c r="BM1802" s="113" t="str">
        <f t="shared" si="929"/>
        <v/>
      </c>
      <c r="BN1802" s="113" t="str">
        <f t="shared" si="930"/>
        <v/>
      </c>
    </row>
    <row r="1803" spans="1:66">
      <c r="A1803" s="111">
        <f>IF('Data Entry'!$H$4="","",'Data Entry'!$H$4)</f>
        <v>8</v>
      </c>
      <c r="B1803" s="111" t="str">
        <f>IF('Data Entry'!B1808="","",'Data Entry'!B1808)</f>
        <v/>
      </c>
      <c r="C1803" s="111" t="str">
        <f>IF('Data Entry'!C1808="","",'Data Entry'!C1808)</f>
        <v/>
      </c>
      <c r="D1803" s="114" t="str">
        <f>IF('Data Entry'!D1808="","",'Data Entry'!D1808)</f>
        <v/>
      </c>
      <c r="E1803" s="111" t="str">
        <f>IF('Data Entry'!E1808="","",UPPER('Data Entry'!E1808))</f>
        <v/>
      </c>
      <c r="F1803" s="111"/>
      <c r="G1803" s="111" t="str">
        <f>IF('Data Entry'!F1808="","",UPPER('Data Entry'!F1808))</f>
        <v/>
      </c>
      <c r="H1803" s="111"/>
      <c r="I1803" s="111"/>
      <c r="J1803" s="111"/>
      <c r="K1803" s="111" t="str">
        <f>IF('Data Entry'!G1808="","",'Data Entry'!G1808)</f>
        <v/>
      </c>
      <c r="L1803" s="111" t="str">
        <f>IF('Data Entry'!H1808="","",'Data Entry'!H1808)</f>
        <v/>
      </c>
      <c r="M1803" s="111"/>
      <c r="N1803" s="111"/>
      <c r="O1803" s="111"/>
      <c r="P1803" s="111"/>
      <c r="Q1803" s="111"/>
      <c r="R1803" s="111"/>
      <c r="S1803" s="111"/>
      <c r="T1803" s="111"/>
      <c r="U1803" s="111"/>
      <c r="V1803" s="111"/>
      <c r="W1803" s="111"/>
      <c r="X1803" s="111"/>
      <c r="Y1803" s="111"/>
      <c r="Z1803" s="111"/>
      <c r="AA1803" s="111"/>
      <c r="AB1803" s="111"/>
      <c r="AC1803" s="111"/>
      <c r="AD1803" s="111"/>
      <c r="AE1803" s="112"/>
      <c r="AF1803" s="68" t="str">
        <f>IF(AK1803="","",IF(AK1803&gt;0,COUNT($AG$2:AG1803),""))</f>
        <v/>
      </c>
      <c r="AG1803" s="113">
        <f t="shared" si="899"/>
        <v>8</v>
      </c>
      <c r="AH1803" s="113" t="str">
        <f t="shared" si="900"/>
        <v/>
      </c>
      <c r="AI1803" s="113" t="str">
        <f t="shared" si="901"/>
        <v/>
      </c>
      <c r="AJ1803" s="113" t="str">
        <f t="shared" si="902"/>
        <v/>
      </c>
      <c r="AK1803" s="113" t="str">
        <f t="shared" si="903"/>
        <v/>
      </c>
      <c r="AL1803" s="113">
        <f t="shared" si="904"/>
        <v>0</v>
      </c>
      <c r="AM1803" s="113" t="str">
        <f t="shared" si="905"/>
        <v/>
      </c>
      <c r="AN1803" s="113">
        <f t="shared" si="906"/>
        <v>0</v>
      </c>
      <c r="AO1803" s="113">
        <f t="shared" si="907"/>
        <v>0</v>
      </c>
      <c r="AP1803" s="113">
        <f t="shared" si="908"/>
        <v>0</v>
      </c>
      <c r="AQ1803" s="113" t="str">
        <f t="shared" si="909"/>
        <v/>
      </c>
      <c r="AR1803" s="113" t="str">
        <f t="shared" si="910"/>
        <v/>
      </c>
      <c r="AS1803" s="113">
        <f t="shared" si="911"/>
        <v>0</v>
      </c>
      <c r="AT1803" s="113">
        <f t="shared" si="912"/>
        <v>0</v>
      </c>
      <c r="AU1803" s="113">
        <f t="shared" si="913"/>
        <v>0</v>
      </c>
      <c r="AV1803" s="113">
        <f t="shared" si="914"/>
        <v>0</v>
      </c>
      <c r="AX1803" s="68" t="str">
        <f>IF(BC1803="","",IF(BC1803&gt;0,COUNT($AY$2:AY1803),""))</f>
        <v/>
      </c>
      <c r="AY1803" s="113" t="str">
        <f t="shared" si="915"/>
        <v/>
      </c>
      <c r="AZ1803" s="113" t="str">
        <f t="shared" si="916"/>
        <v/>
      </c>
      <c r="BA1803" s="113" t="str">
        <f t="shared" si="917"/>
        <v/>
      </c>
      <c r="BB1803" s="113" t="str">
        <f t="shared" si="918"/>
        <v/>
      </c>
      <c r="BC1803" s="113" t="str">
        <f t="shared" si="919"/>
        <v/>
      </c>
      <c r="BD1803" s="113" t="str">
        <f t="shared" si="920"/>
        <v/>
      </c>
      <c r="BE1803" s="113" t="str">
        <f t="shared" si="921"/>
        <v/>
      </c>
      <c r="BF1803" s="113" t="str">
        <f t="shared" si="922"/>
        <v/>
      </c>
      <c r="BG1803" s="113" t="str">
        <f t="shared" si="923"/>
        <v/>
      </c>
      <c r="BH1803" s="113" t="str">
        <f t="shared" si="924"/>
        <v/>
      </c>
      <c r="BI1803" s="113" t="str">
        <f t="shared" si="925"/>
        <v/>
      </c>
      <c r="BJ1803" s="113" t="str">
        <f t="shared" si="926"/>
        <v/>
      </c>
      <c r="BK1803" s="113" t="str">
        <f t="shared" si="927"/>
        <v/>
      </c>
      <c r="BL1803" s="113" t="str">
        <f t="shared" si="928"/>
        <v/>
      </c>
      <c r="BM1803" s="113" t="str">
        <f t="shared" si="929"/>
        <v/>
      </c>
      <c r="BN1803" s="113" t="str">
        <f t="shared" si="930"/>
        <v/>
      </c>
    </row>
    <row r="1804" spans="1:66">
      <c r="A1804" s="111">
        <f>IF('Data Entry'!$H$4="","",'Data Entry'!$H$4)</f>
        <v>8</v>
      </c>
      <c r="B1804" s="111" t="str">
        <f>IF('Data Entry'!B1809="","",'Data Entry'!B1809)</f>
        <v/>
      </c>
      <c r="C1804" s="111" t="str">
        <f>IF('Data Entry'!C1809="","",'Data Entry'!C1809)</f>
        <v/>
      </c>
      <c r="D1804" s="114" t="str">
        <f>IF('Data Entry'!D1809="","",'Data Entry'!D1809)</f>
        <v/>
      </c>
      <c r="E1804" s="111" t="str">
        <f>IF('Data Entry'!E1809="","",UPPER('Data Entry'!E1809))</f>
        <v/>
      </c>
      <c r="F1804" s="111"/>
      <c r="G1804" s="111" t="str">
        <f>IF('Data Entry'!F1809="","",UPPER('Data Entry'!F1809))</f>
        <v/>
      </c>
      <c r="H1804" s="111"/>
      <c r="I1804" s="111"/>
      <c r="J1804" s="111"/>
      <c r="K1804" s="111" t="str">
        <f>IF('Data Entry'!G1809="","",'Data Entry'!G1809)</f>
        <v/>
      </c>
      <c r="L1804" s="111" t="str">
        <f>IF('Data Entry'!H1809="","",'Data Entry'!H1809)</f>
        <v/>
      </c>
      <c r="M1804" s="111"/>
      <c r="N1804" s="111"/>
      <c r="O1804" s="111"/>
      <c r="P1804" s="111"/>
      <c r="Q1804" s="111"/>
      <c r="R1804" s="111"/>
      <c r="S1804" s="111"/>
      <c r="T1804" s="111"/>
      <c r="U1804" s="111"/>
      <c r="V1804" s="111"/>
      <c r="W1804" s="111"/>
      <c r="X1804" s="111"/>
      <c r="Y1804" s="111"/>
      <c r="Z1804" s="111"/>
      <c r="AA1804" s="111"/>
      <c r="AB1804" s="111"/>
      <c r="AC1804" s="111"/>
      <c r="AD1804" s="111"/>
      <c r="AE1804" s="112"/>
      <c r="AF1804" s="68" t="str">
        <f>IF(AK1804="","",IF(AK1804&gt;0,COUNT($AG$2:AG1804),""))</f>
        <v/>
      </c>
      <c r="AG1804" s="113">
        <f t="shared" si="899"/>
        <v>8</v>
      </c>
      <c r="AH1804" s="113" t="str">
        <f t="shared" si="900"/>
        <v/>
      </c>
      <c r="AI1804" s="113" t="str">
        <f t="shared" si="901"/>
        <v/>
      </c>
      <c r="AJ1804" s="113" t="str">
        <f t="shared" si="902"/>
        <v/>
      </c>
      <c r="AK1804" s="113" t="str">
        <f t="shared" si="903"/>
        <v/>
      </c>
      <c r="AL1804" s="113">
        <f t="shared" si="904"/>
        <v>0</v>
      </c>
      <c r="AM1804" s="113" t="str">
        <f t="shared" si="905"/>
        <v/>
      </c>
      <c r="AN1804" s="113">
        <f t="shared" si="906"/>
        <v>0</v>
      </c>
      <c r="AO1804" s="113">
        <f t="shared" si="907"/>
        <v>0</v>
      </c>
      <c r="AP1804" s="113">
        <f t="shared" si="908"/>
        <v>0</v>
      </c>
      <c r="AQ1804" s="113" t="str">
        <f t="shared" si="909"/>
        <v/>
      </c>
      <c r="AR1804" s="113" t="str">
        <f t="shared" si="910"/>
        <v/>
      </c>
      <c r="AS1804" s="113">
        <f t="shared" si="911"/>
        <v>0</v>
      </c>
      <c r="AT1804" s="113">
        <f t="shared" si="912"/>
        <v>0</v>
      </c>
      <c r="AU1804" s="113">
        <f t="shared" si="913"/>
        <v>0</v>
      </c>
      <c r="AV1804" s="113">
        <f t="shared" si="914"/>
        <v>0</v>
      </c>
      <c r="AX1804" s="68" t="str">
        <f>IF(BC1804="","",IF(BC1804&gt;0,COUNT($AY$2:AY1804),""))</f>
        <v/>
      </c>
      <c r="AY1804" s="113" t="str">
        <f t="shared" si="915"/>
        <v/>
      </c>
      <c r="AZ1804" s="113" t="str">
        <f t="shared" si="916"/>
        <v/>
      </c>
      <c r="BA1804" s="113" t="str">
        <f t="shared" si="917"/>
        <v/>
      </c>
      <c r="BB1804" s="113" t="str">
        <f t="shared" si="918"/>
        <v/>
      </c>
      <c r="BC1804" s="113" t="str">
        <f t="shared" si="919"/>
        <v/>
      </c>
      <c r="BD1804" s="113" t="str">
        <f t="shared" si="920"/>
        <v/>
      </c>
      <c r="BE1804" s="113" t="str">
        <f t="shared" si="921"/>
        <v/>
      </c>
      <c r="BF1804" s="113" t="str">
        <f t="shared" si="922"/>
        <v/>
      </c>
      <c r="BG1804" s="113" t="str">
        <f t="shared" si="923"/>
        <v/>
      </c>
      <c r="BH1804" s="113" t="str">
        <f t="shared" si="924"/>
        <v/>
      </c>
      <c r="BI1804" s="113" t="str">
        <f t="shared" si="925"/>
        <v/>
      </c>
      <c r="BJ1804" s="113" t="str">
        <f t="shared" si="926"/>
        <v/>
      </c>
      <c r="BK1804" s="113" t="str">
        <f t="shared" si="927"/>
        <v/>
      </c>
      <c r="BL1804" s="113" t="str">
        <f t="shared" si="928"/>
        <v/>
      </c>
      <c r="BM1804" s="113" t="str">
        <f t="shared" si="929"/>
        <v/>
      </c>
      <c r="BN1804" s="113" t="str">
        <f t="shared" si="930"/>
        <v/>
      </c>
    </row>
    <row r="1805" spans="1:66">
      <c r="A1805" s="111">
        <f>IF('Data Entry'!$H$4="","",'Data Entry'!$H$4)</f>
        <v>8</v>
      </c>
      <c r="B1805" s="111" t="str">
        <f>IF('Data Entry'!B1810="","",'Data Entry'!B1810)</f>
        <v/>
      </c>
      <c r="C1805" s="111" t="str">
        <f>IF('Data Entry'!C1810="","",'Data Entry'!C1810)</f>
        <v/>
      </c>
      <c r="D1805" s="114" t="str">
        <f>IF('Data Entry'!D1810="","",'Data Entry'!D1810)</f>
        <v/>
      </c>
      <c r="E1805" s="111" t="str">
        <f>IF('Data Entry'!E1810="","",UPPER('Data Entry'!E1810))</f>
        <v/>
      </c>
      <c r="F1805" s="111"/>
      <c r="G1805" s="111" t="str">
        <f>IF('Data Entry'!F1810="","",UPPER('Data Entry'!F1810))</f>
        <v/>
      </c>
      <c r="H1805" s="111"/>
      <c r="I1805" s="111"/>
      <c r="J1805" s="111"/>
      <c r="K1805" s="111" t="str">
        <f>IF('Data Entry'!G1810="","",'Data Entry'!G1810)</f>
        <v/>
      </c>
      <c r="L1805" s="111" t="str">
        <f>IF('Data Entry'!H1810="","",'Data Entry'!H1810)</f>
        <v/>
      </c>
      <c r="M1805" s="111"/>
      <c r="N1805" s="111"/>
      <c r="O1805" s="111"/>
      <c r="P1805" s="111"/>
      <c r="Q1805" s="111"/>
      <c r="R1805" s="111"/>
      <c r="S1805" s="111"/>
      <c r="T1805" s="111"/>
      <c r="U1805" s="111"/>
      <c r="V1805" s="111"/>
      <c r="W1805" s="111"/>
      <c r="X1805" s="111"/>
      <c r="Y1805" s="111"/>
      <c r="Z1805" s="111"/>
      <c r="AA1805" s="111"/>
      <c r="AB1805" s="111"/>
      <c r="AC1805" s="111"/>
      <c r="AD1805" s="111"/>
      <c r="AE1805" s="112"/>
      <c r="AF1805" s="68" t="str">
        <f>IF(AK1805="","",IF(AK1805&gt;0,COUNT($AG$2:AG1805),""))</f>
        <v/>
      </c>
      <c r="AG1805" s="113">
        <f t="shared" si="899"/>
        <v>8</v>
      </c>
      <c r="AH1805" s="113" t="str">
        <f t="shared" si="900"/>
        <v/>
      </c>
      <c r="AI1805" s="113" t="str">
        <f t="shared" si="901"/>
        <v/>
      </c>
      <c r="AJ1805" s="113" t="str">
        <f t="shared" si="902"/>
        <v/>
      </c>
      <c r="AK1805" s="113" t="str">
        <f t="shared" si="903"/>
        <v/>
      </c>
      <c r="AL1805" s="113">
        <f t="shared" si="904"/>
        <v>0</v>
      </c>
      <c r="AM1805" s="113" t="str">
        <f t="shared" si="905"/>
        <v/>
      </c>
      <c r="AN1805" s="113">
        <f t="shared" si="906"/>
        <v>0</v>
      </c>
      <c r="AO1805" s="113">
        <f t="shared" si="907"/>
        <v>0</v>
      </c>
      <c r="AP1805" s="113">
        <f t="shared" si="908"/>
        <v>0</v>
      </c>
      <c r="AQ1805" s="113" t="str">
        <f t="shared" si="909"/>
        <v/>
      </c>
      <c r="AR1805" s="113" t="str">
        <f t="shared" si="910"/>
        <v/>
      </c>
      <c r="AS1805" s="113">
        <f t="shared" si="911"/>
        <v>0</v>
      </c>
      <c r="AT1805" s="113">
        <f t="shared" si="912"/>
        <v>0</v>
      </c>
      <c r="AU1805" s="113">
        <f t="shared" si="913"/>
        <v>0</v>
      </c>
      <c r="AV1805" s="113">
        <f t="shared" si="914"/>
        <v>0</v>
      </c>
      <c r="AX1805" s="68" t="str">
        <f>IF(BC1805="","",IF(BC1805&gt;0,COUNT($AY$2:AY1805),""))</f>
        <v/>
      </c>
      <c r="AY1805" s="113" t="str">
        <f t="shared" si="915"/>
        <v/>
      </c>
      <c r="AZ1805" s="113" t="str">
        <f t="shared" si="916"/>
        <v/>
      </c>
      <c r="BA1805" s="113" t="str">
        <f t="shared" si="917"/>
        <v/>
      </c>
      <c r="BB1805" s="113" t="str">
        <f t="shared" si="918"/>
        <v/>
      </c>
      <c r="BC1805" s="113" t="str">
        <f t="shared" si="919"/>
        <v/>
      </c>
      <c r="BD1805" s="113" t="str">
        <f t="shared" si="920"/>
        <v/>
      </c>
      <c r="BE1805" s="113" t="str">
        <f t="shared" si="921"/>
        <v/>
      </c>
      <c r="BF1805" s="113" t="str">
        <f t="shared" si="922"/>
        <v/>
      </c>
      <c r="BG1805" s="113" t="str">
        <f t="shared" si="923"/>
        <v/>
      </c>
      <c r="BH1805" s="113" t="str">
        <f t="shared" si="924"/>
        <v/>
      </c>
      <c r="BI1805" s="113" t="str">
        <f t="shared" si="925"/>
        <v/>
      </c>
      <c r="BJ1805" s="113" t="str">
        <f t="shared" si="926"/>
        <v/>
      </c>
      <c r="BK1805" s="113" t="str">
        <f t="shared" si="927"/>
        <v/>
      </c>
      <c r="BL1805" s="113" t="str">
        <f t="shared" si="928"/>
        <v/>
      </c>
      <c r="BM1805" s="113" t="str">
        <f t="shared" si="929"/>
        <v/>
      </c>
      <c r="BN1805" s="113" t="str">
        <f t="shared" si="930"/>
        <v/>
      </c>
    </row>
    <row r="1806" spans="1:66">
      <c r="A1806" s="111">
        <f>IF('Data Entry'!$H$4="","",'Data Entry'!$H$4)</f>
        <v>8</v>
      </c>
      <c r="B1806" s="111" t="str">
        <f>IF('Data Entry'!B1811="","",'Data Entry'!B1811)</f>
        <v/>
      </c>
      <c r="C1806" s="111" t="str">
        <f>IF('Data Entry'!C1811="","",'Data Entry'!C1811)</f>
        <v/>
      </c>
      <c r="D1806" s="114" t="str">
        <f>IF('Data Entry'!D1811="","",'Data Entry'!D1811)</f>
        <v/>
      </c>
      <c r="E1806" s="111" t="str">
        <f>IF('Data Entry'!E1811="","",UPPER('Data Entry'!E1811))</f>
        <v/>
      </c>
      <c r="F1806" s="111"/>
      <c r="G1806" s="111" t="str">
        <f>IF('Data Entry'!F1811="","",UPPER('Data Entry'!F1811))</f>
        <v/>
      </c>
      <c r="H1806" s="111"/>
      <c r="I1806" s="111"/>
      <c r="J1806" s="111"/>
      <c r="K1806" s="111" t="str">
        <f>IF('Data Entry'!G1811="","",'Data Entry'!G1811)</f>
        <v/>
      </c>
      <c r="L1806" s="111" t="str">
        <f>IF('Data Entry'!H1811="","",'Data Entry'!H1811)</f>
        <v/>
      </c>
      <c r="M1806" s="111"/>
      <c r="N1806" s="111"/>
      <c r="O1806" s="111"/>
      <c r="P1806" s="111"/>
      <c r="Q1806" s="111"/>
      <c r="R1806" s="111"/>
      <c r="S1806" s="111"/>
      <c r="T1806" s="111"/>
      <c r="U1806" s="111"/>
      <c r="V1806" s="111"/>
      <c r="W1806" s="111"/>
      <c r="X1806" s="111"/>
      <c r="Y1806" s="111"/>
      <c r="Z1806" s="111"/>
      <c r="AA1806" s="111"/>
      <c r="AB1806" s="111"/>
      <c r="AC1806" s="111"/>
      <c r="AD1806" s="111"/>
      <c r="AE1806" s="112"/>
      <c r="AF1806" s="68" t="str">
        <f>IF(AK1806="","",IF(AK1806&gt;0,COUNT($AG$2:AG1806),""))</f>
        <v/>
      </c>
      <c r="AG1806" s="113">
        <f t="shared" si="899"/>
        <v>8</v>
      </c>
      <c r="AH1806" s="113" t="str">
        <f t="shared" si="900"/>
        <v/>
      </c>
      <c r="AI1806" s="113" t="str">
        <f t="shared" si="901"/>
        <v/>
      </c>
      <c r="AJ1806" s="113" t="str">
        <f t="shared" si="902"/>
        <v/>
      </c>
      <c r="AK1806" s="113" t="str">
        <f t="shared" si="903"/>
        <v/>
      </c>
      <c r="AL1806" s="113">
        <f t="shared" si="904"/>
        <v>0</v>
      </c>
      <c r="AM1806" s="113" t="str">
        <f t="shared" si="905"/>
        <v/>
      </c>
      <c r="AN1806" s="113">
        <f t="shared" si="906"/>
        <v>0</v>
      </c>
      <c r="AO1806" s="113">
        <f t="shared" si="907"/>
        <v>0</v>
      </c>
      <c r="AP1806" s="113">
        <f t="shared" si="908"/>
        <v>0</v>
      </c>
      <c r="AQ1806" s="113" t="str">
        <f t="shared" si="909"/>
        <v/>
      </c>
      <c r="AR1806" s="113" t="str">
        <f t="shared" si="910"/>
        <v/>
      </c>
      <c r="AS1806" s="113">
        <f t="shared" si="911"/>
        <v>0</v>
      </c>
      <c r="AT1806" s="113">
        <f t="shared" si="912"/>
        <v>0</v>
      </c>
      <c r="AU1806" s="113">
        <f t="shared" si="913"/>
        <v>0</v>
      </c>
      <c r="AV1806" s="113">
        <f t="shared" si="914"/>
        <v>0</v>
      </c>
      <c r="AX1806" s="68" t="str">
        <f>IF(BC1806="","",IF(BC1806&gt;0,COUNT($AY$2:AY1806),""))</f>
        <v/>
      </c>
      <c r="AY1806" s="113" t="str">
        <f t="shared" si="915"/>
        <v/>
      </c>
      <c r="AZ1806" s="113" t="str">
        <f t="shared" si="916"/>
        <v/>
      </c>
      <c r="BA1806" s="113" t="str">
        <f t="shared" si="917"/>
        <v/>
      </c>
      <c r="BB1806" s="113" t="str">
        <f t="shared" si="918"/>
        <v/>
      </c>
      <c r="BC1806" s="113" t="str">
        <f t="shared" si="919"/>
        <v/>
      </c>
      <c r="BD1806" s="113" t="str">
        <f t="shared" si="920"/>
        <v/>
      </c>
      <c r="BE1806" s="113" t="str">
        <f t="shared" si="921"/>
        <v/>
      </c>
      <c r="BF1806" s="113" t="str">
        <f t="shared" si="922"/>
        <v/>
      </c>
      <c r="BG1806" s="113" t="str">
        <f t="shared" si="923"/>
        <v/>
      </c>
      <c r="BH1806" s="113" t="str">
        <f t="shared" si="924"/>
        <v/>
      </c>
      <c r="BI1806" s="113" t="str">
        <f t="shared" si="925"/>
        <v/>
      </c>
      <c r="BJ1806" s="113" t="str">
        <f t="shared" si="926"/>
        <v/>
      </c>
      <c r="BK1806" s="113" t="str">
        <f t="shared" si="927"/>
        <v/>
      </c>
      <c r="BL1806" s="113" t="str">
        <f t="shared" si="928"/>
        <v/>
      </c>
      <c r="BM1806" s="113" t="str">
        <f t="shared" si="929"/>
        <v/>
      </c>
      <c r="BN1806" s="113" t="str">
        <f t="shared" si="930"/>
        <v/>
      </c>
    </row>
    <row r="1807" spans="1:66">
      <c r="A1807" s="111">
        <f>IF('Data Entry'!$H$4="","",'Data Entry'!$H$4)</f>
        <v>8</v>
      </c>
      <c r="B1807" s="111" t="str">
        <f>IF('Data Entry'!B1812="","",'Data Entry'!B1812)</f>
        <v/>
      </c>
      <c r="C1807" s="111" t="str">
        <f>IF('Data Entry'!C1812="","",'Data Entry'!C1812)</f>
        <v/>
      </c>
      <c r="D1807" s="114" t="str">
        <f>IF('Data Entry'!D1812="","",'Data Entry'!D1812)</f>
        <v/>
      </c>
      <c r="E1807" s="111" t="str">
        <f>IF('Data Entry'!E1812="","",UPPER('Data Entry'!E1812))</f>
        <v/>
      </c>
      <c r="F1807" s="111"/>
      <c r="G1807" s="111" t="str">
        <f>IF('Data Entry'!F1812="","",UPPER('Data Entry'!F1812))</f>
        <v/>
      </c>
      <c r="H1807" s="111"/>
      <c r="I1807" s="111"/>
      <c r="J1807" s="111"/>
      <c r="K1807" s="111" t="str">
        <f>IF('Data Entry'!G1812="","",'Data Entry'!G1812)</f>
        <v/>
      </c>
      <c r="L1807" s="111" t="str">
        <f>IF('Data Entry'!H1812="","",'Data Entry'!H1812)</f>
        <v/>
      </c>
      <c r="M1807" s="111"/>
      <c r="N1807" s="111"/>
      <c r="O1807" s="111"/>
      <c r="P1807" s="111"/>
      <c r="Q1807" s="111"/>
      <c r="R1807" s="111"/>
      <c r="S1807" s="111"/>
      <c r="T1807" s="111"/>
      <c r="U1807" s="111"/>
      <c r="V1807" s="111"/>
      <c r="W1807" s="111"/>
      <c r="X1807" s="111"/>
      <c r="Y1807" s="111"/>
      <c r="Z1807" s="111"/>
      <c r="AA1807" s="111"/>
      <c r="AB1807" s="111"/>
      <c r="AC1807" s="111"/>
      <c r="AD1807" s="111"/>
      <c r="AE1807" s="112"/>
      <c r="AF1807" s="68" t="str">
        <f>IF(AK1807="","",IF(AK1807&gt;0,COUNT($AG$2:AG1807),""))</f>
        <v/>
      </c>
      <c r="AG1807" s="113">
        <f t="shared" si="899"/>
        <v>8</v>
      </c>
      <c r="AH1807" s="113" t="str">
        <f t="shared" si="900"/>
        <v/>
      </c>
      <c r="AI1807" s="113" t="str">
        <f t="shared" si="901"/>
        <v/>
      </c>
      <c r="AJ1807" s="113" t="str">
        <f t="shared" si="902"/>
        <v/>
      </c>
      <c r="AK1807" s="113" t="str">
        <f t="shared" si="903"/>
        <v/>
      </c>
      <c r="AL1807" s="113">
        <f t="shared" si="904"/>
        <v>0</v>
      </c>
      <c r="AM1807" s="113" t="str">
        <f t="shared" si="905"/>
        <v/>
      </c>
      <c r="AN1807" s="113">
        <f t="shared" si="906"/>
        <v>0</v>
      </c>
      <c r="AO1807" s="113">
        <f t="shared" si="907"/>
        <v>0</v>
      </c>
      <c r="AP1807" s="113">
        <f t="shared" si="908"/>
        <v>0</v>
      </c>
      <c r="AQ1807" s="113" t="str">
        <f t="shared" si="909"/>
        <v/>
      </c>
      <c r="AR1807" s="113" t="str">
        <f t="shared" si="910"/>
        <v/>
      </c>
      <c r="AS1807" s="113">
        <f t="shared" si="911"/>
        <v>0</v>
      </c>
      <c r="AT1807" s="113">
        <f t="shared" si="912"/>
        <v>0</v>
      </c>
      <c r="AU1807" s="113">
        <f t="shared" si="913"/>
        <v>0</v>
      </c>
      <c r="AV1807" s="113">
        <f t="shared" si="914"/>
        <v>0</v>
      </c>
      <c r="AX1807" s="68" t="str">
        <f>IF(BC1807="","",IF(BC1807&gt;0,COUNT($AY$2:AY1807),""))</f>
        <v/>
      </c>
      <c r="AY1807" s="113" t="str">
        <f t="shared" si="915"/>
        <v/>
      </c>
      <c r="AZ1807" s="113" t="str">
        <f t="shared" si="916"/>
        <v/>
      </c>
      <c r="BA1807" s="113" t="str">
        <f t="shared" si="917"/>
        <v/>
      </c>
      <c r="BB1807" s="113" t="str">
        <f t="shared" si="918"/>
        <v/>
      </c>
      <c r="BC1807" s="113" t="str">
        <f t="shared" si="919"/>
        <v/>
      </c>
      <c r="BD1807" s="113" t="str">
        <f t="shared" si="920"/>
        <v/>
      </c>
      <c r="BE1807" s="113" t="str">
        <f t="shared" si="921"/>
        <v/>
      </c>
      <c r="BF1807" s="113" t="str">
        <f t="shared" si="922"/>
        <v/>
      </c>
      <c r="BG1807" s="113" t="str">
        <f t="shared" si="923"/>
        <v/>
      </c>
      <c r="BH1807" s="113" t="str">
        <f t="shared" si="924"/>
        <v/>
      </c>
      <c r="BI1807" s="113" t="str">
        <f t="shared" si="925"/>
        <v/>
      </c>
      <c r="BJ1807" s="113" t="str">
        <f t="shared" si="926"/>
        <v/>
      </c>
      <c r="BK1807" s="113" t="str">
        <f t="shared" si="927"/>
        <v/>
      </c>
      <c r="BL1807" s="113" t="str">
        <f t="shared" si="928"/>
        <v/>
      </c>
      <c r="BM1807" s="113" t="str">
        <f t="shared" si="929"/>
        <v/>
      </c>
      <c r="BN1807" s="113" t="str">
        <f t="shared" si="930"/>
        <v/>
      </c>
    </row>
    <row r="1808" spans="1:66">
      <c r="A1808" s="111">
        <f>IF('Data Entry'!$H$4="","",'Data Entry'!$H$4)</f>
        <v>8</v>
      </c>
      <c r="B1808" s="111" t="str">
        <f>IF('Data Entry'!B1813="","",'Data Entry'!B1813)</f>
        <v/>
      </c>
      <c r="C1808" s="111" t="str">
        <f>IF('Data Entry'!C1813="","",'Data Entry'!C1813)</f>
        <v/>
      </c>
      <c r="D1808" s="114" t="str">
        <f>IF('Data Entry'!D1813="","",'Data Entry'!D1813)</f>
        <v/>
      </c>
      <c r="E1808" s="111" t="str">
        <f>IF('Data Entry'!E1813="","",UPPER('Data Entry'!E1813))</f>
        <v/>
      </c>
      <c r="F1808" s="111"/>
      <c r="G1808" s="111" t="str">
        <f>IF('Data Entry'!F1813="","",UPPER('Data Entry'!F1813))</f>
        <v/>
      </c>
      <c r="H1808" s="111"/>
      <c r="I1808" s="111"/>
      <c r="J1808" s="111"/>
      <c r="K1808" s="111" t="str">
        <f>IF('Data Entry'!G1813="","",'Data Entry'!G1813)</f>
        <v/>
      </c>
      <c r="L1808" s="111" t="str">
        <f>IF('Data Entry'!H1813="","",'Data Entry'!H1813)</f>
        <v/>
      </c>
      <c r="M1808" s="111"/>
      <c r="N1808" s="111"/>
      <c r="O1808" s="111"/>
      <c r="P1808" s="111"/>
      <c r="Q1808" s="111"/>
      <c r="R1808" s="111"/>
      <c r="S1808" s="111"/>
      <c r="T1808" s="111"/>
      <c r="U1808" s="111"/>
      <c r="V1808" s="111"/>
      <c r="W1808" s="111"/>
      <c r="X1808" s="111"/>
      <c r="Y1808" s="111"/>
      <c r="Z1808" s="111"/>
      <c r="AA1808" s="111"/>
      <c r="AB1808" s="111"/>
      <c r="AC1808" s="111"/>
      <c r="AD1808" s="111"/>
      <c r="AE1808" s="112"/>
      <c r="AF1808" s="68" t="str">
        <f>IF(AK1808="","",IF(AK1808&gt;0,COUNT($AG$2:AG1808),""))</f>
        <v/>
      </c>
      <c r="AG1808" s="113">
        <f t="shared" si="899"/>
        <v>8</v>
      </c>
      <c r="AH1808" s="113" t="str">
        <f t="shared" si="900"/>
        <v/>
      </c>
      <c r="AI1808" s="113" t="str">
        <f t="shared" si="901"/>
        <v/>
      </c>
      <c r="AJ1808" s="113" t="str">
        <f t="shared" si="902"/>
        <v/>
      </c>
      <c r="AK1808" s="113" t="str">
        <f t="shared" si="903"/>
        <v/>
      </c>
      <c r="AL1808" s="113">
        <f t="shared" si="904"/>
        <v>0</v>
      </c>
      <c r="AM1808" s="113" t="str">
        <f t="shared" si="905"/>
        <v/>
      </c>
      <c r="AN1808" s="113">
        <f t="shared" si="906"/>
        <v>0</v>
      </c>
      <c r="AO1808" s="113">
        <f t="shared" si="907"/>
        <v>0</v>
      </c>
      <c r="AP1808" s="113">
        <f t="shared" si="908"/>
        <v>0</v>
      </c>
      <c r="AQ1808" s="113" t="str">
        <f t="shared" si="909"/>
        <v/>
      </c>
      <c r="AR1808" s="113" t="str">
        <f t="shared" si="910"/>
        <v/>
      </c>
      <c r="AS1808" s="113">
        <f t="shared" si="911"/>
        <v>0</v>
      </c>
      <c r="AT1808" s="113">
        <f t="shared" si="912"/>
        <v>0</v>
      </c>
      <c r="AU1808" s="113">
        <f t="shared" si="913"/>
        <v>0</v>
      </c>
      <c r="AV1808" s="113">
        <f t="shared" si="914"/>
        <v>0</v>
      </c>
      <c r="AX1808" s="68" t="str">
        <f>IF(BC1808="","",IF(BC1808&gt;0,COUNT($AY$2:AY1808),""))</f>
        <v/>
      </c>
      <c r="AY1808" s="113" t="str">
        <f t="shared" si="915"/>
        <v/>
      </c>
      <c r="AZ1808" s="113" t="str">
        <f t="shared" si="916"/>
        <v/>
      </c>
      <c r="BA1808" s="113" t="str">
        <f t="shared" si="917"/>
        <v/>
      </c>
      <c r="BB1808" s="113" t="str">
        <f t="shared" si="918"/>
        <v/>
      </c>
      <c r="BC1808" s="113" t="str">
        <f t="shared" si="919"/>
        <v/>
      </c>
      <c r="BD1808" s="113" t="str">
        <f t="shared" si="920"/>
        <v/>
      </c>
      <c r="BE1808" s="113" t="str">
        <f t="shared" si="921"/>
        <v/>
      </c>
      <c r="BF1808" s="113" t="str">
        <f t="shared" si="922"/>
        <v/>
      </c>
      <c r="BG1808" s="113" t="str">
        <f t="shared" si="923"/>
        <v/>
      </c>
      <c r="BH1808" s="113" t="str">
        <f t="shared" si="924"/>
        <v/>
      </c>
      <c r="BI1808" s="113" t="str">
        <f t="shared" si="925"/>
        <v/>
      </c>
      <c r="BJ1808" s="113" t="str">
        <f t="shared" si="926"/>
        <v/>
      </c>
      <c r="BK1808" s="113" t="str">
        <f t="shared" si="927"/>
        <v/>
      </c>
      <c r="BL1808" s="113" t="str">
        <f t="shared" si="928"/>
        <v/>
      </c>
      <c r="BM1808" s="113" t="str">
        <f t="shared" si="929"/>
        <v/>
      </c>
      <c r="BN1808" s="113" t="str">
        <f t="shared" si="930"/>
        <v/>
      </c>
    </row>
    <row r="1809" spans="1:66">
      <c r="A1809" s="111">
        <f>IF('Data Entry'!$H$4="","",'Data Entry'!$H$4)</f>
        <v>8</v>
      </c>
      <c r="B1809" s="111" t="str">
        <f>IF('Data Entry'!B1814="","",'Data Entry'!B1814)</f>
        <v/>
      </c>
      <c r="C1809" s="111" t="str">
        <f>IF('Data Entry'!C1814="","",'Data Entry'!C1814)</f>
        <v/>
      </c>
      <c r="D1809" s="114" t="str">
        <f>IF('Data Entry'!D1814="","",'Data Entry'!D1814)</f>
        <v/>
      </c>
      <c r="E1809" s="111" t="str">
        <f>IF('Data Entry'!E1814="","",UPPER('Data Entry'!E1814))</f>
        <v/>
      </c>
      <c r="F1809" s="111"/>
      <c r="G1809" s="111" t="str">
        <f>IF('Data Entry'!F1814="","",UPPER('Data Entry'!F1814))</f>
        <v/>
      </c>
      <c r="H1809" s="111"/>
      <c r="I1809" s="111"/>
      <c r="J1809" s="111"/>
      <c r="K1809" s="111" t="str">
        <f>IF('Data Entry'!G1814="","",'Data Entry'!G1814)</f>
        <v/>
      </c>
      <c r="L1809" s="111" t="str">
        <f>IF('Data Entry'!H1814="","",'Data Entry'!H1814)</f>
        <v/>
      </c>
      <c r="M1809" s="111"/>
      <c r="N1809" s="111"/>
      <c r="O1809" s="111"/>
      <c r="P1809" s="111"/>
      <c r="Q1809" s="111"/>
      <c r="R1809" s="111"/>
      <c r="S1809" s="111"/>
      <c r="T1809" s="111"/>
      <c r="U1809" s="111"/>
      <c r="V1809" s="111"/>
      <c r="W1809" s="111"/>
      <c r="X1809" s="111"/>
      <c r="Y1809" s="111"/>
      <c r="Z1809" s="111"/>
      <c r="AA1809" s="111"/>
      <c r="AB1809" s="111"/>
      <c r="AC1809" s="111"/>
      <c r="AD1809" s="111"/>
      <c r="AE1809" s="112"/>
      <c r="AF1809" s="68" t="str">
        <f>IF(AK1809="","",IF(AK1809&gt;0,COUNT($AG$2:AG1809),""))</f>
        <v/>
      </c>
      <c r="AG1809" s="113">
        <f t="shared" si="899"/>
        <v>8</v>
      </c>
      <c r="AH1809" s="113" t="str">
        <f t="shared" si="900"/>
        <v/>
      </c>
      <c r="AI1809" s="113" t="str">
        <f t="shared" si="901"/>
        <v/>
      </c>
      <c r="AJ1809" s="113" t="str">
        <f t="shared" si="902"/>
        <v/>
      </c>
      <c r="AK1809" s="113" t="str">
        <f t="shared" si="903"/>
        <v/>
      </c>
      <c r="AL1809" s="113">
        <f t="shared" si="904"/>
        <v>0</v>
      </c>
      <c r="AM1809" s="113" t="str">
        <f t="shared" si="905"/>
        <v/>
      </c>
      <c r="AN1809" s="113">
        <f t="shared" si="906"/>
        <v>0</v>
      </c>
      <c r="AO1809" s="113">
        <f t="shared" si="907"/>
        <v>0</v>
      </c>
      <c r="AP1809" s="113">
        <f t="shared" si="908"/>
        <v>0</v>
      </c>
      <c r="AQ1809" s="113" t="str">
        <f t="shared" si="909"/>
        <v/>
      </c>
      <c r="AR1809" s="113" t="str">
        <f t="shared" si="910"/>
        <v/>
      </c>
      <c r="AS1809" s="113">
        <f t="shared" si="911"/>
        <v>0</v>
      </c>
      <c r="AT1809" s="113">
        <f t="shared" si="912"/>
        <v>0</v>
      </c>
      <c r="AU1809" s="113">
        <f t="shared" si="913"/>
        <v>0</v>
      </c>
      <c r="AV1809" s="113">
        <f t="shared" si="914"/>
        <v>0</v>
      </c>
      <c r="AX1809" s="68" t="str">
        <f>IF(BC1809="","",IF(BC1809&gt;0,COUNT($AY$2:AY1809),""))</f>
        <v/>
      </c>
      <c r="AY1809" s="113" t="str">
        <f t="shared" si="915"/>
        <v/>
      </c>
      <c r="AZ1809" s="113" t="str">
        <f t="shared" si="916"/>
        <v/>
      </c>
      <c r="BA1809" s="113" t="str">
        <f t="shared" si="917"/>
        <v/>
      </c>
      <c r="BB1809" s="113" t="str">
        <f t="shared" si="918"/>
        <v/>
      </c>
      <c r="BC1809" s="113" t="str">
        <f t="shared" si="919"/>
        <v/>
      </c>
      <c r="BD1809" s="113" t="str">
        <f t="shared" si="920"/>
        <v/>
      </c>
      <c r="BE1809" s="113" t="str">
        <f t="shared" si="921"/>
        <v/>
      </c>
      <c r="BF1809" s="113" t="str">
        <f t="shared" si="922"/>
        <v/>
      </c>
      <c r="BG1809" s="113" t="str">
        <f t="shared" si="923"/>
        <v/>
      </c>
      <c r="BH1809" s="113" t="str">
        <f t="shared" si="924"/>
        <v/>
      </c>
      <c r="BI1809" s="113" t="str">
        <f t="shared" si="925"/>
        <v/>
      </c>
      <c r="BJ1809" s="113" t="str">
        <f t="shared" si="926"/>
        <v/>
      </c>
      <c r="BK1809" s="113" t="str">
        <f t="shared" si="927"/>
        <v/>
      </c>
      <c r="BL1809" s="113" t="str">
        <f t="shared" si="928"/>
        <v/>
      </c>
      <c r="BM1809" s="113" t="str">
        <f t="shared" si="929"/>
        <v/>
      </c>
      <c r="BN1809" s="113" t="str">
        <f t="shared" si="930"/>
        <v/>
      </c>
    </row>
    <row r="1810" spans="1:66">
      <c r="A1810" s="111">
        <f>IF('Data Entry'!$H$4="","",'Data Entry'!$H$4)</f>
        <v>8</v>
      </c>
      <c r="B1810" s="111" t="str">
        <f>IF('Data Entry'!B1815="","",'Data Entry'!B1815)</f>
        <v/>
      </c>
      <c r="C1810" s="111" t="str">
        <f>IF('Data Entry'!C1815="","",'Data Entry'!C1815)</f>
        <v/>
      </c>
      <c r="D1810" s="114" t="str">
        <f>IF('Data Entry'!D1815="","",'Data Entry'!D1815)</f>
        <v/>
      </c>
      <c r="E1810" s="111" t="str">
        <f>IF('Data Entry'!E1815="","",UPPER('Data Entry'!E1815))</f>
        <v/>
      </c>
      <c r="F1810" s="111"/>
      <c r="G1810" s="111" t="str">
        <f>IF('Data Entry'!F1815="","",UPPER('Data Entry'!F1815))</f>
        <v/>
      </c>
      <c r="H1810" s="111"/>
      <c r="I1810" s="111"/>
      <c r="J1810" s="111"/>
      <c r="K1810" s="111" t="str">
        <f>IF('Data Entry'!G1815="","",'Data Entry'!G1815)</f>
        <v/>
      </c>
      <c r="L1810" s="111" t="str">
        <f>IF('Data Entry'!H1815="","",'Data Entry'!H1815)</f>
        <v/>
      </c>
      <c r="M1810" s="111"/>
      <c r="N1810" s="111"/>
      <c r="O1810" s="111"/>
      <c r="P1810" s="111"/>
      <c r="Q1810" s="111"/>
      <c r="R1810" s="111"/>
      <c r="S1810" s="111"/>
      <c r="T1810" s="111"/>
      <c r="U1810" s="111"/>
      <c r="V1810" s="111"/>
      <c r="W1810" s="111"/>
      <c r="X1810" s="111"/>
      <c r="Y1810" s="111"/>
      <c r="Z1810" s="111"/>
      <c r="AA1810" s="111"/>
      <c r="AB1810" s="111"/>
      <c r="AC1810" s="111"/>
      <c r="AD1810" s="111"/>
      <c r="AE1810" s="112"/>
      <c r="AF1810" s="68" t="str">
        <f>IF(AK1810="","",IF(AK1810&gt;0,COUNT($AG$2:AG1810),""))</f>
        <v/>
      </c>
      <c r="AG1810" s="113">
        <f t="shared" si="899"/>
        <v>8</v>
      </c>
      <c r="AH1810" s="113" t="str">
        <f t="shared" si="900"/>
        <v/>
      </c>
      <c r="AI1810" s="113" t="str">
        <f t="shared" si="901"/>
        <v/>
      </c>
      <c r="AJ1810" s="113" t="str">
        <f t="shared" si="902"/>
        <v/>
      </c>
      <c r="AK1810" s="113" t="str">
        <f t="shared" si="903"/>
        <v/>
      </c>
      <c r="AL1810" s="113">
        <f t="shared" si="904"/>
        <v>0</v>
      </c>
      <c r="AM1810" s="113" t="str">
        <f t="shared" si="905"/>
        <v/>
      </c>
      <c r="AN1810" s="113">
        <f t="shared" si="906"/>
        <v>0</v>
      </c>
      <c r="AO1810" s="113">
        <f t="shared" si="907"/>
        <v>0</v>
      </c>
      <c r="AP1810" s="113">
        <f t="shared" si="908"/>
        <v>0</v>
      </c>
      <c r="AQ1810" s="113" t="str">
        <f t="shared" si="909"/>
        <v/>
      </c>
      <c r="AR1810" s="113" t="str">
        <f t="shared" si="910"/>
        <v/>
      </c>
      <c r="AS1810" s="113">
        <f t="shared" si="911"/>
        <v>0</v>
      </c>
      <c r="AT1810" s="113">
        <f t="shared" si="912"/>
        <v>0</v>
      </c>
      <c r="AU1810" s="113">
        <f t="shared" si="913"/>
        <v>0</v>
      </c>
      <c r="AV1810" s="113">
        <f t="shared" si="914"/>
        <v>0</v>
      </c>
      <c r="AX1810" s="68" t="str">
        <f>IF(BC1810="","",IF(BC1810&gt;0,COUNT($AY$2:AY1810),""))</f>
        <v/>
      </c>
      <c r="AY1810" s="113" t="str">
        <f t="shared" si="915"/>
        <v/>
      </c>
      <c r="AZ1810" s="113" t="str">
        <f t="shared" si="916"/>
        <v/>
      </c>
      <c r="BA1810" s="113" t="str">
        <f t="shared" si="917"/>
        <v/>
      </c>
      <c r="BB1810" s="113" t="str">
        <f t="shared" si="918"/>
        <v/>
      </c>
      <c r="BC1810" s="113" t="str">
        <f t="shared" si="919"/>
        <v/>
      </c>
      <c r="BD1810" s="113" t="str">
        <f t="shared" si="920"/>
        <v/>
      </c>
      <c r="BE1810" s="113" t="str">
        <f t="shared" si="921"/>
        <v/>
      </c>
      <c r="BF1810" s="113" t="str">
        <f t="shared" si="922"/>
        <v/>
      </c>
      <c r="BG1810" s="113" t="str">
        <f t="shared" si="923"/>
        <v/>
      </c>
      <c r="BH1810" s="113" t="str">
        <f t="shared" si="924"/>
        <v/>
      </c>
      <c r="BI1810" s="113" t="str">
        <f t="shared" si="925"/>
        <v/>
      </c>
      <c r="BJ1810" s="113" t="str">
        <f t="shared" si="926"/>
        <v/>
      </c>
      <c r="BK1810" s="113" t="str">
        <f t="shared" si="927"/>
        <v/>
      </c>
      <c r="BL1810" s="113" t="str">
        <f t="shared" si="928"/>
        <v/>
      </c>
      <c r="BM1810" s="113" t="str">
        <f t="shared" si="929"/>
        <v/>
      </c>
      <c r="BN1810" s="113" t="str">
        <f t="shared" si="930"/>
        <v/>
      </c>
    </row>
    <row r="1811" spans="1:66">
      <c r="A1811" s="111">
        <f>IF('Data Entry'!$H$4="","",'Data Entry'!$H$4)</f>
        <v>8</v>
      </c>
      <c r="B1811" s="111" t="str">
        <f>IF('Data Entry'!B1816="","",'Data Entry'!B1816)</f>
        <v/>
      </c>
      <c r="C1811" s="111" t="str">
        <f>IF('Data Entry'!C1816="","",'Data Entry'!C1816)</f>
        <v/>
      </c>
      <c r="D1811" s="114" t="str">
        <f>IF('Data Entry'!D1816="","",'Data Entry'!D1816)</f>
        <v/>
      </c>
      <c r="E1811" s="111" t="str">
        <f>IF('Data Entry'!E1816="","",UPPER('Data Entry'!E1816))</f>
        <v/>
      </c>
      <c r="F1811" s="111"/>
      <c r="G1811" s="111" t="str">
        <f>IF('Data Entry'!F1816="","",UPPER('Data Entry'!F1816))</f>
        <v/>
      </c>
      <c r="H1811" s="111"/>
      <c r="I1811" s="111"/>
      <c r="J1811" s="111"/>
      <c r="K1811" s="111" t="str">
        <f>IF('Data Entry'!G1816="","",'Data Entry'!G1816)</f>
        <v/>
      </c>
      <c r="L1811" s="111" t="str">
        <f>IF('Data Entry'!H1816="","",'Data Entry'!H1816)</f>
        <v/>
      </c>
      <c r="M1811" s="111"/>
      <c r="N1811" s="111"/>
      <c r="O1811" s="111"/>
      <c r="P1811" s="111"/>
      <c r="Q1811" s="111"/>
      <c r="R1811" s="111"/>
      <c r="S1811" s="111"/>
      <c r="T1811" s="111"/>
      <c r="U1811" s="111"/>
      <c r="V1811" s="111"/>
      <c r="W1811" s="111"/>
      <c r="X1811" s="111"/>
      <c r="Y1811" s="111"/>
      <c r="Z1811" s="111"/>
      <c r="AA1811" s="111"/>
      <c r="AB1811" s="111"/>
      <c r="AC1811" s="111"/>
      <c r="AD1811" s="111"/>
      <c r="AE1811" s="112"/>
      <c r="AF1811" s="68" t="str">
        <f>IF(AK1811="","",IF(AK1811&gt;0,COUNT($AG$2:AG1811),""))</f>
        <v/>
      </c>
      <c r="AG1811" s="113">
        <f t="shared" si="899"/>
        <v>8</v>
      </c>
      <c r="AH1811" s="113" t="str">
        <f t="shared" si="900"/>
        <v/>
      </c>
      <c r="AI1811" s="113" t="str">
        <f t="shared" si="901"/>
        <v/>
      </c>
      <c r="AJ1811" s="113" t="str">
        <f t="shared" si="902"/>
        <v/>
      </c>
      <c r="AK1811" s="113" t="str">
        <f t="shared" si="903"/>
        <v/>
      </c>
      <c r="AL1811" s="113">
        <f t="shared" si="904"/>
        <v>0</v>
      </c>
      <c r="AM1811" s="113" t="str">
        <f t="shared" si="905"/>
        <v/>
      </c>
      <c r="AN1811" s="113">
        <f t="shared" si="906"/>
        <v>0</v>
      </c>
      <c r="AO1811" s="113">
        <f t="shared" si="907"/>
        <v>0</v>
      </c>
      <c r="AP1811" s="113">
        <f t="shared" si="908"/>
        <v>0</v>
      </c>
      <c r="AQ1811" s="113" t="str">
        <f t="shared" si="909"/>
        <v/>
      </c>
      <c r="AR1811" s="113" t="str">
        <f t="shared" si="910"/>
        <v/>
      </c>
      <c r="AS1811" s="113">
        <f t="shared" si="911"/>
        <v>0</v>
      </c>
      <c r="AT1811" s="113">
        <f t="shared" si="912"/>
        <v>0</v>
      </c>
      <c r="AU1811" s="113">
        <f t="shared" si="913"/>
        <v>0</v>
      </c>
      <c r="AV1811" s="113">
        <f t="shared" si="914"/>
        <v>0</v>
      </c>
      <c r="AX1811" s="68" t="str">
        <f>IF(BC1811="","",IF(BC1811&gt;0,COUNT($AY$2:AY1811),""))</f>
        <v/>
      </c>
      <c r="AY1811" s="113" t="str">
        <f t="shared" si="915"/>
        <v/>
      </c>
      <c r="AZ1811" s="113" t="str">
        <f t="shared" si="916"/>
        <v/>
      </c>
      <c r="BA1811" s="113" t="str">
        <f t="shared" si="917"/>
        <v/>
      </c>
      <c r="BB1811" s="113" t="str">
        <f t="shared" si="918"/>
        <v/>
      </c>
      <c r="BC1811" s="113" t="str">
        <f t="shared" si="919"/>
        <v/>
      </c>
      <c r="BD1811" s="113" t="str">
        <f t="shared" si="920"/>
        <v/>
      </c>
      <c r="BE1811" s="113" t="str">
        <f t="shared" si="921"/>
        <v/>
      </c>
      <c r="BF1811" s="113" t="str">
        <f t="shared" si="922"/>
        <v/>
      </c>
      <c r="BG1811" s="113" t="str">
        <f t="shared" si="923"/>
        <v/>
      </c>
      <c r="BH1811" s="113" t="str">
        <f t="shared" si="924"/>
        <v/>
      </c>
      <c r="BI1811" s="113" t="str">
        <f t="shared" si="925"/>
        <v/>
      </c>
      <c r="BJ1811" s="113" t="str">
        <f t="shared" si="926"/>
        <v/>
      </c>
      <c r="BK1811" s="113" t="str">
        <f t="shared" si="927"/>
        <v/>
      </c>
      <c r="BL1811" s="113" t="str">
        <f t="shared" si="928"/>
        <v/>
      </c>
      <c r="BM1811" s="113" t="str">
        <f t="shared" si="929"/>
        <v/>
      </c>
      <c r="BN1811" s="113" t="str">
        <f t="shared" si="930"/>
        <v/>
      </c>
    </row>
    <row r="1812" spans="1:66">
      <c r="A1812" s="111">
        <f>IF('Data Entry'!$H$4="","",'Data Entry'!$H$4)</f>
        <v>8</v>
      </c>
      <c r="B1812" s="111" t="str">
        <f>IF('Data Entry'!B1817="","",'Data Entry'!B1817)</f>
        <v/>
      </c>
      <c r="C1812" s="111" t="str">
        <f>IF('Data Entry'!C1817="","",'Data Entry'!C1817)</f>
        <v/>
      </c>
      <c r="D1812" s="114" t="str">
        <f>IF('Data Entry'!D1817="","",'Data Entry'!D1817)</f>
        <v/>
      </c>
      <c r="E1812" s="111" t="str">
        <f>IF('Data Entry'!E1817="","",UPPER('Data Entry'!E1817))</f>
        <v/>
      </c>
      <c r="F1812" s="111"/>
      <c r="G1812" s="111" t="str">
        <f>IF('Data Entry'!F1817="","",UPPER('Data Entry'!F1817))</f>
        <v/>
      </c>
      <c r="H1812" s="111"/>
      <c r="I1812" s="111"/>
      <c r="J1812" s="111"/>
      <c r="K1812" s="111" t="str">
        <f>IF('Data Entry'!G1817="","",'Data Entry'!G1817)</f>
        <v/>
      </c>
      <c r="L1812" s="111" t="str">
        <f>IF('Data Entry'!H1817="","",'Data Entry'!H1817)</f>
        <v/>
      </c>
      <c r="M1812" s="111"/>
      <c r="N1812" s="111"/>
      <c r="O1812" s="111"/>
      <c r="P1812" s="111"/>
      <c r="Q1812" s="111"/>
      <c r="R1812" s="111"/>
      <c r="S1812" s="111"/>
      <c r="T1812" s="111"/>
      <c r="U1812" s="111"/>
      <c r="V1812" s="111"/>
      <c r="W1812" s="111"/>
      <c r="X1812" s="111"/>
      <c r="Y1812" s="111"/>
      <c r="Z1812" s="111"/>
      <c r="AA1812" s="111"/>
      <c r="AB1812" s="111"/>
      <c r="AC1812" s="111"/>
      <c r="AD1812" s="111"/>
      <c r="AE1812" s="112"/>
      <c r="AF1812" s="68" t="str">
        <f>IF(AK1812="","",IF(AK1812&gt;0,COUNT($AG$2:AG1812),""))</f>
        <v/>
      </c>
      <c r="AG1812" s="113">
        <f t="shared" si="899"/>
        <v>8</v>
      </c>
      <c r="AH1812" s="113" t="str">
        <f t="shared" si="900"/>
        <v/>
      </c>
      <c r="AI1812" s="113" t="str">
        <f t="shared" si="901"/>
        <v/>
      </c>
      <c r="AJ1812" s="113" t="str">
        <f t="shared" si="902"/>
        <v/>
      </c>
      <c r="AK1812" s="113" t="str">
        <f t="shared" si="903"/>
        <v/>
      </c>
      <c r="AL1812" s="113">
        <f t="shared" si="904"/>
        <v>0</v>
      </c>
      <c r="AM1812" s="113" t="str">
        <f t="shared" si="905"/>
        <v/>
      </c>
      <c r="AN1812" s="113">
        <f t="shared" si="906"/>
        <v>0</v>
      </c>
      <c r="AO1812" s="113">
        <f t="shared" si="907"/>
        <v>0</v>
      </c>
      <c r="AP1812" s="113">
        <f t="shared" si="908"/>
        <v>0</v>
      </c>
      <c r="AQ1812" s="113" t="str">
        <f t="shared" si="909"/>
        <v/>
      </c>
      <c r="AR1812" s="113" t="str">
        <f t="shared" si="910"/>
        <v/>
      </c>
      <c r="AS1812" s="113">
        <f t="shared" si="911"/>
        <v>0</v>
      </c>
      <c r="AT1812" s="113">
        <f t="shared" si="912"/>
        <v>0</v>
      </c>
      <c r="AU1812" s="113">
        <f t="shared" si="913"/>
        <v>0</v>
      </c>
      <c r="AV1812" s="113">
        <f t="shared" si="914"/>
        <v>0</v>
      </c>
      <c r="AX1812" s="68" t="str">
        <f>IF(BC1812="","",IF(BC1812&gt;0,COUNT($AY$2:AY1812),""))</f>
        <v/>
      </c>
      <c r="AY1812" s="113" t="str">
        <f t="shared" si="915"/>
        <v/>
      </c>
      <c r="AZ1812" s="113" t="str">
        <f t="shared" si="916"/>
        <v/>
      </c>
      <c r="BA1812" s="113" t="str">
        <f t="shared" si="917"/>
        <v/>
      </c>
      <c r="BB1812" s="113" t="str">
        <f t="shared" si="918"/>
        <v/>
      </c>
      <c r="BC1812" s="113" t="str">
        <f t="shared" si="919"/>
        <v/>
      </c>
      <c r="BD1812" s="113" t="str">
        <f t="shared" si="920"/>
        <v/>
      </c>
      <c r="BE1812" s="113" t="str">
        <f t="shared" si="921"/>
        <v/>
      </c>
      <c r="BF1812" s="113" t="str">
        <f t="shared" si="922"/>
        <v/>
      </c>
      <c r="BG1812" s="113" t="str">
        <f t="shared" si="923"/>
        <v/>
      </c>
      <c r="BH1812" s="113" t="str">
        <f t="shared" si="924"/>
        <v/>
      </c>
      <c r="BI1812" s="113" t="str">
        <f t="shared" si="925"/>
        <v/>
      </c>
      <c r="BJ1812" s="113" t="str">
        <f t="shared" si="926"/>
        <v/>
      </c>
      <c r="BK1812" s="113" t="str">
        <f t="shared" si="927"/>
        <v/>
      </c>
      <c r="BL1812" s="113" t="str">
        <f t="shared" si="928"/>
        <v/>
      </c>
      <c r="BM1812" s="113" t="str">
        <f t="shared" si="929"/>
        <v/>
      </c>
      <c r="BN1812" s="113" t="str">
        <f t="shared" si="930"/>
        <v/>
      </c>
    </row>
    <row r="1813" spans="1:66">
      <c r="A1813" s="111">
        <f>IF('Data Entry'!$H$4="","",'Data Entry'!$H$4)</f>
        <v>8</v>
      </c>
      <c r="B1813" s="111" t="str">
        <f>IF('Data Entry'!B1818="","",'Data Entry'!B1818)</f>
        <v/>
      </c>
      <c r="C1813" s="111" t="str">
        <f>IF('Data Entry'!C1818="","",'Data Entry'!C1818)</f>
        <v/>
      </c>
      <c r="D1813" s="114" t="str">
        <f>IF('Data Entry'!D1818="","",'Data Entry'!D1818)</f>
        <v/>
      </c>
      <c r="E1813" s="111" t="str">
        <f>IF('Data Entry'!E1818="","",UPPER('Data Entry'!E1818))</f>
        <v/>
      </c>
      <c r="F1813" s="111"/>
      <c r="G1813" s="111" t="str">
        <f>IF('Data Entry'!F1818="","",UPPER('Data Entry'!F1818))</f>
        <v/>
      </c>
      <c r="H1813" s="111"/>
      <c r="I1813" s="111"/>
      <c r="J1813" s="111"/>
      <c r="K1813" s="111" t="str">
        <f>IF('Data Entry'!G1818="","",'Data Entry'!G1818)</f>
        <v/>
      </c>
      <c r="L1813" s="111" t="str">
        <f>IF('Data Entry'!H1818="","",'Data Entry'!H1818)</f>
        <v/>
      </c>
      <c r="M1813" s="111"/>
      <c r="N1813" s="111"/>
      <c r="O1813" s="111"/>
      <c r="P1813" s="111"/>
      <c r="Q1813" s="111"/>
      <c r="R1813" s="111"/>
      <c r="S1813" s="111"/>
      <c r="T1813" s="111"/>
      <c r="U1813" s="111"/>
      <c r="V1813" s="111"/>
      <c r="W1813" s="111"/>
      <c r="X1813" s="111"/>
      <c r="Y1813" s="111"/>
      <c r="Z1813" s="111"/>
      <c r="AA1813" s="111"/>
      <c r="AB1813" s="111"/>
      <c r="AC1813" s="111"/>
      <c r="AD1813" s="111"/>
      <c r="AE1813" s="112"/>
      <c r="AF1813" s="68" t="str">
        <f>IF(AK1813="","",IF(AK1813&gt;0,COUNT($AG$2:AG1813),""))</f>
        <v/>
      </c>
      <c r="AG1813" s="113">
        <f t="shared" si="899"/>
        <v>8</v>
      </c>
      <c r="AH1813" s="113" t="str">
        <f t="shared" si="900"/>
        <v/>
      </c>
      <c r="AI1813" s="113" t="str">
        <f t="shared" si="901"/>
        <v/>
      </c>
      <c r="AJ1813" s="113" t="str">
        <f t="shared" si="902"/>
        <v/>
      </c>
      <c r="AK1813" s="113" t="str">
        <f t="shared" si="903"/>
        <v/>
      </c>
      <c r="AL1813" s="113">
        <f t="shared" si="904"/>
        <v>0</v>
      </c>
      <c r="AM1813" s="113" t="str">
        <f t="shared" si="905"/>
        <v/>
      </c>
      <c r="AN1813" s="113">
        <f t="shared" si="906"/>
        <v>0</v>
      </c>
      <c r="AO1813" s="113">
        <f t="shared" si="907"/>
        <v>0</v>
      </c>
      <c r="AP1813" s="113">
        <f t="shared" si="908"/>
        <v>0</v>
      </c>
      <c r="AQ1813" s="113" t="str">
        <f t="shared" si="909"/>
        <v/>
      </c>
      <c r="AR1813" s="113" t="str">
        <f t="shared" si="910"/>
        <v/>
      </c>
      <c r="AS1813" s="113">
        <f t="shared" si="911"/>
        <v>0</v>
      </c>
      <c r="AT1813" s="113">
        <f t="shared" si="912"/>
        <v>0</v>
      </c>
      <c r="AU1813" s="113">
        <f t="shared" si="913"/>
        <v>0</v>
      </c>
      <c r="AV1813" s="113">
        <f t="shared" si="914"/>
        <v>0</v>
      </c>
      <c r="AX1813" s="68" t="str">
        <f>IF(BC1813="","",IF(BC1813&gt;0,COUNT($AY$2:AY1813),""))</f>
        <v/>
      </c>
      <c r="AY1813" s="113" t="str">
        <f t="shared" si="915"/>
        <v/>
      </c>
      <c r="AZ1813" s="113" t="str">
        <f t="shared" si="916"/>
        <v/>
      </c>
      <c r="BA1813" s="113" t="str">
        <f t="shared" si="917"/>
        <v/>
      </c>
      <c r="BB1813" s="113" t="str">
        <f t="shared" si="918"/>
        <v/>
      </c>
      <c r="BC1813" s="113" t="str">
        <f t="shared" si="919"/>
        <v/>
      </c>
      <c r="BD1813" s="113" t="str">
        <f t="shared" si="920"/>
        <v/>
      </c>
      <c r="BE1813" s="113" t="str">
        <f t="shared" si="921"/>
        <v/>
      </c>
      <c r="BF1813" s="113" t="str">
        <f t="shared" si="922"/>
        <v/>
      </c>
      <c r="BG1813" s="113" t="str">
        <f t="shared" si="923"/>
        <v/>
      </c>
      <c r="BH1813" s="113" t="str">
        <f t="shared" si="924"/>
        <v/>
      </c>
      <c r="BI1813" s="113" t="str">
        <f t="shared" si="925"/>
        <v/>
      </c>
      <c r="BJ1813" s="113" t="str">
        <f t="shared" si="926"/>
        <v/>
      </c>
      <c r="BK1813" s="113" t="str">
        <f t="shared" si="927"/>
        <v/>
      </c>
      <c r="BL1813" s="113" t="str">
        <f t="shared" si="928"/>
        <v/>
      </c>
      <c r="BM1813" s="113" t="str">
        <f t="shared" si="929"/>
        <v/>
      </c>
      <c r="BN1813" s="113" t="str">
        <f t="shared" si="930"/>
        <v/>
      </c>
    </row>
    <row r="1814" spans="1:66">
      <c r="A1814" s="111">
        <f>IF('Data Entry'!$H$4="","",'Data Entry'!$H$4)</f>
        <v>8</v>
      </c>
      <c r="B1814" s="111" t="str">
        <f>IF('Data Entry'!B1819="","",'Data Entry'!B1819)</f>
        <v/>
      </c>
      <c r="C1814" s="111" t="str">
        <f>IF('Data Entry'!C1819="","",'Data Entry'!C1819)</f>
        <v/>
      </c>
      <c r="D1814" s="114" t="str">
        <f>IF('Data Entry'!D1819="","",'Data Entry'!D1819)</f>
        <v/>
      </c>
      <c r="E1814" s="111" t="str">
        <f>IF('Data Entry'!E1819="","",UPPER('Data Entry'!E1819))</f>
        <v/>
      </c>
      <c r="F1814" s="111"/>
      <c r="G1814" s="111" t="str">
        <f>IF('Data Entry'!F1819="","",UPPER('Data Entry'!F1819))</f>
        <v/>
      </c>
      <c r="H1814" s="111"/>
      <c r="I1814" s="111"/>
      <c r="J1814" s="111"/>
      <c r="K1814" s="111" t="str">
        <f>IF('Data Entry'!G1819="","",'Data Entry'!G1819)</f>
        <v/>
      </c>
      <c r="L1814" s="111" t="str">
        <f>IF('Data Entry'!H1819="","",'Data Entry'!H1819)</f>
        <v/>
      </c>
      <c r="M1814" s="111"/>
      <c r="N1814" s="111"/>
      <c r="O1814" s="111"/>
      <c r="P1814" s="111"/>
      <c r="Q1814" s="111"/>
      <c r="R1814" s="111"/>
      <c r="S1814" s="111"/>
      <c r="T1814" s="111"/>
      <c r="U1814" s="111"/>
      <c r="V1814" s="111"/>
      <c r="W1814" s="111"/>
      <c r="X1814" s="111"/>
      <c r="Y1814" s="111"/>
      <c r="Z1814" s="111"/>
      <c r="AA1814" s="111"/>
      <c r="AB1814" s="111"/>
      <c r="AC1814" s="111"/>
      <c r="AD1814" s="111"/>
      <c r="AE1814" s="112"/>
      <c r="AF1814" s="68" t="str">
        <f>IF(AK1814="","",IF(AK1814&gt;0,COUNT($AG$2:AG1814),""))</f>
        <v/>
      </c>
      <c r="AG1814" s="113">
        <f t="shared" si="899"/>
        <v>8</v>
      </c>
      <c r="AH1814" s="113" t="str">
        <f t="shared" si="900"/>
        <v/>
      </c>
      <c r="AI1814" s="113" t="str">
        <f t="shared" si="901"/>
        <v/>
      </c>
      <c r="AJ1814" s="113" t="str">
        <f t="shared" si="902"/>
        <v/>
      </c>
      <c r="AK1814" s="113" t="str">
        <f t="shared" si="903"/>
        <v/>
      </c>
      <c r="AL1814" s="113">
        <f t="shared" si="904"/>
        <v>0</v>
      </c>
      <c r="AM1814" s="113" t="str">
        <f t="shared" si="905"/>
        <v/>
      </c>
      <c r="AN1814" s="113">
        <f t="shared" si="906"/>
        <v>0</v>
      </c>
      <c r="AO1814" s="113">
        <f t="shared" si="907"/>
        <v>0</v>
      </c>
      <c r="AP1814" s="113">
        <f t="shared" si="908"/>
        <v>0</v>
      </c>
      <c r="AQ1814" s="113" t="str">
        <f t="shared" si="909"/>
        <v/>
      </c>
      <c r="AR1814" s="113" t="str">
        <f t="shared" si="910"/>
        <v/>
      </c>
      <c r="AS1814" s="113">
        <f t="shared" si="911"/>
        <v>0</v>
      </c>
      <c r="AT1814" s="113">
        <f t="shared" si="912"/>
        <v>0</v>
      </c>
      <c r="AU1814" s="113">
        <f t="shared" si="913"/>
        <v>0</v>
      </c>
      <c r="AV1814" s="113">
        <f t="shared" si="914"/>
        <v>0</v>
      </c>
      <c r="AX1814" s="68" t="str">
        <f>IF(BC1814="","",IF(BC1814&gt;0,COUNT($AY$2:AY1814),""))</f>
        <v/>
      </c>
      <c r="AY1814" s="113" t="str">
        <f t="shared" si="915"/>
        <v/>
      </c>
      <c r="AZ1814" s="113" t="str">
        <f t="shared" si="916"/>
        <v/>
      </c>
      <c r="BA1814" s="113" t="str">
        <f t="shared" si="917"/>
        <v/>
      </c>
      <c r="BB1814" s="113" t="str">
        <f t="shared" si="918"/>
        <v/>
      </c>
      <c r="BC1814" s="113" t="str">
        <f t="shared" si="919"/>
        <v/>
      </c>
      <c r="BD1814" s="113" t="str">
        <f t="shared" si="920"/>
        <v/>
      </c>
      <c r="BE1814" s="113" t="str">
        <f t="shared" si="921"/>
        <v/>
      </c>
      <c r="BF1814" s="113" t="str">
        <f t="shared" si="922"/>
        <v/>
      </c>
      <c r="BG1814" s="113" t="str">
        <f t="shared" si="923"/>
        <v/>
      </c>
      <c r="BH1814" s="113" t="str">
        <f t="shared" si="924"/>
        <v/>
      </c>
      <c r="BI1814" s="113" t="str">
        <f t="shared" si="925"/>
        <v/>
      </c>
      <c r="BJ1814" s="113" t="str">
        <f t="shared" si="926"/>
        <v/>
      </c>
      <c r="BK1814" s="113" t="str">
        <f t="shared" si="927"/>
        <v/>
      </c>
      <c r="BL1814" s="113" t="str">
        <f t="shared" si="928"/>
        <v/>
      </c>
      <c r="BM1814" s="113" t="str">
        <f t="shared" si="929"/>
        <v/>
      </c>
      <c r="BN1814" s="113" t="str">
        <f t="shared" si="930"/>
        <v/>
      </c>
    </row>
    <row r="1815" spans="1:66">
      <c r="A1815" s="111">
        <f>IF('Data Entry'!$H$4="","",'Data Entry'!$H$4)</f>
        <v>8</v>
      </c>
      <c r="B1815" s="111" t="str">
        <f>IF('Data Entry'!B1820="","",'Data Entry'!B1820)</f>
        <v/>
      </c>
      <c r="C1815" s="111" t="str">
        <f>IF('Data Entry'!C1820="","",'Data Entry'!C1820)</f>
        <v/>
      </c>
      <c r="D1815" s="114" t="str">
        <f>IF('Data Entry'!D1820="","",'Data Entry'!D1820)</f>
        <v/>
      </c>
      <c r="E1815" s="111" t="str">
        <f>IF('Data Entry'!E1820="","",UPPER('Data Entry'!E1820))</f>
        <v/>
      </c>
      <c r="F1815" s="111"/>
      <c r="G1815" s="111" t="str">
        <f>IF('Data Entry'!F1820="","",UPPER('Data Entry'!F1820))</f>
        <v/>
      </c>
      <c r="H1815" s="111"/>
      <c r="I1815" s="111"/>
      <c r="J1815" s="111"/>
      <c r="K1815" s="111" t="str">
        <f>IF('Data Entry'!G1820="","",'Data Entry'!G1820)</f>
        <v/>
      </c>
      <c r="L1815" s="111" t="str">
        <f>IF('Data Entry'!H1820="","",'Data Entry'!H1820)</f>
        <v/>
      </c>
      <c r="M1815" s="111"/>
      <c r="N1815" s="111"/>
      <c r="O1815" s="111"/>
      <c r="P1815" s="111"/>
      <c r="Q1815" s="111"/>
      <c r="R1815" s="111"/>
      <c r="S1815" s="111"/>
      <c r="T1815" s="111"/>
      <c r="U1815" s="111"/>
      <c r="V1815" s="111"/>
      <c r="W1815" s="111"/>
      <c r="X1815" s="111"/>
      <c r="Y1815" s="111"/>
      <c r="Z1815" s="111"/>
      <c r="AA1815" s="111"/>
      <c r="AB1815" s="111"/>
      <c r="AC1815" s="111"/>
      <c r="AD1815" s="111"/>
      <c r="AE1815" s="112"/>
      <c r="AF1815" s="68" t="str">
        <f>IF(AK1815="","",IF(AK1815&gt;0,COUNT($AG$2:AG1815),""))</f>
        <v/>
      </c>
      <c r="AG1815" s="113">
        <f t="shared" si="899"/>
        <v>8</v>
      </c>
      <c r="AH1815" s="113" t="str">
        <f t="shared" si="900"/>
        <v/>
      </c>
      <c r="AI1815" s="113" t="str">
        <f t="shared" si="901"/>
        <v/>
      </c>
      <c r="AJ1815" s="113" t="str">
        <f t="shared" si="902"/>
        <v/>
      </c>
      <c r="AK1815" s="113" t="str">
        <f t="shared" si="903"/>
        <v/>
      </c>
      <c r="AL1815" s="113">
        <f t="shared" si="904"/>
        <v>0</v>
      </c>
      <c r="AM1815" s="113" t="str">
        <f t="shared" si="905"/>
        <v/>
      </c>
      <c r="AN1815" s="113">
        <f t="shared" si="906"/>
        <v>0</v>
      </c>
      <c r="AO1815" s="113">
        <f t="shared" si="907"/>
        <v>0</v>
      </c>
      <c r="AP1815" s="113">
        <f t="shared" si="908"/>
        <v>0</v>
      </c>
      <c r="AQ1815" s="113" t="str">
        <f t="shared" si="909"/>
        <v/>
      </c>
      <c r="AR1815" s="113" t="str">
        <f t="shared" si="910"/>
        <v/>
      </c>
      <c r="AS1815" s="113">
        <f t="shared" si="911"/>
        <v>0</v>
      </c>
      <c r="AT1815" s="113">
        <f t="shared" si="912"/>
        <v>0</v>
      </c>
      <c r="AU1815" s="113">
        <f t="shared" si="913"/>
        <v>0</v>
      </c>
      <c r="AV1815" s="113">
        <f t="shared" si="914"/>
        <v>0</v>
      </c>
      <c r="AX1815" s="68" t="str">
        <f>IF(BC1815="","",IF(BC1815&gt;0,COUNT($AY$2:AY1815),""))</f>
        <v/>
      </c>
      <c r="AY1815" s="113" t="str">
        <f t="shared" si="915"/>
        <v/>
      </c>
      <c r="AZ1815" s="113" t="str">
        <f t="shared" si="916"/>
        <v/>
      </c>
      <c r="BA1815" s="113" t="str">
        <f t="shared" si="917"/>
        <v/>
      </c>
      <c r="BB1815" s="113" t="str">
        <f t="shared" si="918"/>
        <v/>
      </c>
      <c r="BC1815" s="113" t="str">
        <f t="shared" si="919"/>
        <v/>
      </c>
      <c r="BD1815" s="113" t="str">
        <f t="shared" si="920"/>
        <v/>
      </c>
      <c r="BE1815" s="113" t="str">
        <f t="shared" si="921"/>
        <v/>
      </c>
      <c r="BF1815" s="113" t="str">
        <f t="shared" si="922"/>
        <v/>
      </c>
      <c r="BG1815" s="113" t="str">
        <f t="shared" si="923"/>
        <v/>
      </c>
      <c r="BH1815" s="113" t="str">
        <f t="shared" si="924"/>
        <v/>
      </c>
      <c r="BI1815" s="113" t="str">
        <f t="shared" si="925"/>
        <v/>
      </c>
      <c r="BJ1815" s="113" t="str">
        <f t="shared" si="926"/>
        <v/>
      </c>
      <c r="BK1815" s="113" t="str">
        <f t="shared" si="927"/>
        <v/>
      </c>
      <c r="BL1815" s="113" t="str">
        <f t="shared" si="928"/>
        <v/>
      </c>
      <c r="BM1815" s="113" t="str">
        <f t="shared" si="929"/>
        <v/>
      </c>
      <c r="BN1815" s="113" t="str">
        <f t="shared" si="930"/>
        <v/>
      </c>
    </row>
    <row r="1816" spans="1:66">
      <c r="A1816" s="111">
        <f>IF('Data Entry'!$H$4="","",'Data Entry'!$H$4)</f>
        <v>8</v>
      </c>
      <c r="B1816" s="111" t="str">
        <f>IF('Data Entry'!B1821="","",'Data Entry'!B1821)</f>
        <v/>
      </c>
      <c r="C1816" s="111" t="str">
        <f>IF('Data Entry'!C1821="","",'Data Entry'!C1821)</f>
        <v/>
      </c>
      <c r="D1816" s="114" t="str">
        <f>IF('Data Entry'!D1821="","",'Data Entry'!D1821)</f>
        <v/>
      </c>
      <c r="E1816" s="111" t="str">
        <f>IF('Data Entry'!E1821="","",UPPER('Data Entry'!E1821))</f>
        <v/>
      </c>
      <c r="F1816" s="111"/>
      <c r="G1816" s="111" t="str">
        <f>IF('Data Entry'!F1821="","",UPPER('Data Entry'!F1821))</f>
        <v/>
      </c>
      <c r="H1816" s="111"/>
      <c r="I1816" s="111"/>
      <c r="J1816" s="111"/>
      <c r="K1816" s="111" t="str">
        <f>IF('Data Entry'!G1821="","",'Data Entry'!G1821)</f>
        <v/>
      </c>
      <c r="L1816" s="111" t="str">
        <f>IF('Data Entry'!H1821="","",'Data Entry'!H1821)</f>
        <v/>
      </c>
      <c r="M1816" s="111"/>
      <c r="N1816" s="111"/>
      <c r="O1816" s="111"/>
      <c r="P1816" s="111"/>
      <c r="Q1816" s="111"/>
      <c r="R1816" s="111"/>
      <c r="S1816" s="111"/>
      <c r="T1816" s="111"/>
      <c r="U1816" s="111"/>
      <c r="V1816" s="111"/>
      <c r="W1816" s="111"/>
      <c r="X1816" s="111"/>
      <c r="Y1816" s="111"/>
      <c r="Z1816" s="111"/>
      <c r="AA1816" s="111"/>
      <c r="AB1816" s="111"/>
      <c r="AC1816" s="111"/>
      <c r="AD1816" s="111"/>
      <c r="AE1816" s="112"/>
      <c r="AF1816" s="68" t="str">
        <f>IF(AK1816="","",IF(AK1816&gt;0,COUNT($AG$2:AG1816),""))</f>
        <v/>
      </c>
      <c r="AG1816" s="113">
        <f t="shared" si="899"/>
        <v>8</v>
      </c>
      <c r="AH1816" s="113" t="str">
        <f t="shared" si="900"/>
        <v/>
      </c>
      <c r="AI1816" s="113" t="str">
        <f t="shared" si="901"/>
        <v/>
      </c>
      <c r="AJ1816" s="113" t="str">
        <f t="shared" si="902"/>
        <v/>
      </c>
      <c r="AK1816" s="113" t="str">
        <f t="shared" si="903"/>
        <v/>
      </c>
      <c r="AL1816" s="113">
        <f t="shared" si="904"/>
        <v>0</v>
      </c>
      <c r="AM1816" s="113" t="str">
        <f t="shared" si="905"/>
        <v/>
      </c>
      <c r="AN1816" s="113">
        <f t="shared" si="906"/>
        <v>0</v>
      </c>
      <c r="AO1816" s="113">
        <f t="shared" si="907"/>
        <v>0</v>
      </c>
      <c r="AP1816" s="113">
        <f t="shared" si="908"/>
        <v>0</v>
      </c>
      <c r="AQ1816" s="113" t="str">
        <f t="shared" si="909"/>
        <v/>
      </c>
      <c r="AR1816" s="113" t="str">
        <f t="shared" si="910"/>
        <v/>
      </c>
      <c r="AS1816" s="113">
        <f t="shared" si="911"/>
        <v>0</v>
      </c>
      <c r="AT1816" s="113">
        <f t="shared" si="912"/>
        <v>0</v>
      </c>
      <c r="AU1816" s="113">
        <f t="shared" si="913"/>
        <v>0</v>
      </c>
      <c r="AV1816" s="113">
        <f t="shared" si="914"/>
        <v>0</v>
      </c>
      <c r="AX1816" s="68" t="str">
        <f>IF(BC1816="","",IF(BC1816&gt;0,COUNT($AY$2:AY1816),""))</f>
        <v/>
      </c>
      <c r="AY1816" s="113" t="str">
        <f t="shared" si="915"/>
        <v/>
      </c>
      <c r="AZ1816" s="113" t="str">
        <f t="shared" si="916"/>
        <v/>
      </c>
      <c r="BA1816" s="113" t="str">
        <f t="shared" si="917"/>
        <v/>
      </c>
      <c r="BB1816" s="113" t="str">
        <f t="shared" si="918"/>
        <v/>
      </c>
      <c r="BC1816" s="113" t="str">
        <f t="shared" si="919"/>
        <v/>
      </c>
      <c r="BD1816" s="113" t="str">
        <f t="shared" si="920"/>
        <v/>
      </c>
      <c r="BE1816" s="113" t="str">
        <f t="shared" si="921"/>
        <v/>
      </c>
      <c r="BF1816" s="113" t="str">
        <f t="shared" si="922"/>
        <v/>
      </c>
      <c r="BG1816" s="113" t="str">
        <f t="shared" si="923"/>
        <v/>
      </c>
      <c r="BH1816" s="113" t="str">
        <f t="shared" si="924"/>
        <v/>
      </c>
      <c r="BI1816" s="113" t="str">
        <f t="shared" si="925"/>
        <v/>
      </c>
      <c r="BJ1816" s="113" t="str">
        <f t="shared" si="926"/>
        <v/>
      </c>
      <c r="BK1816" s="113" t="str">
        <f t="shared" si="927"/>
        <v/>
      </c>
      <c r="BL1816" s="113" t="str">
        <f t="shared" si="928"/>
        <v/>
      </c>
      <c r="BM1816" s="113" t="str">
        <f t="shared" si="929"/>
        <v/>
      </c>
      <c r="BN1816" s="113" t="str">
        <f t="shared" si="930"/>
        <v/>
      </c>
    </row>
    <row r="1817" spans="1:66">
      <c r="A1817" s="111">
        <f>IF('Data Entry'!$H$4="","",'Data Entry'!$H$4)</f>
        <v>8</v>
      </c>
      <c r="B1817" s="111" t="str">
        <f>IF('Data Entry'!B1822="","",'Data Entry'!B1822)</f>
        <v/>
      </c>
      <c r="C1817" s="111" t="str">
        <f>IF('Data Entry'!C1822="","",'Data Entry'!C1822)</f>
        <v/>
      </c>
      <c r="D1817" s="114" t="str">
        <f>IF('Data Entry'!D1822="","",'Data Entry'!D1822)</f>
        <v/>
      </c>
      <c r="E1817" s="111" t="str">
        <f>IF('Data Entry'!E1822="","",UPPER('Data Entry'!E1822))</f>
        <v/>
      </c>
      <c r="F1817" s="111"/>
      <c r="G1817" s="111" t="str">
        <f>IF('Data Entry'!F1822="","",UPPER('Data Entry'!F1822))</f>
        <v/>
      </c>
      <c r="H1817" s="111"/>
      <c r="I1817" s="111"/>
      <c r="J1817" s="111"/>
      <c r="K1817" s="111" t="str">
        <f>IF('Data Entry'!G1822="","",'Data Entry'!G1822)</f>
        <v/>
      </c>
      <c r="L1817" s="111" t="str">
        <f>IF('Data Entry'!H1822="","",'Data Entry'!H1822)</f>
        <v/>
      </c>
      <c r="M1817" s="111"/>
      <c r="N1817" s="111"/>
      <c r="O1817" s="111"/>
      <c r="P1817" s="111"/>
      <c r="Q1817" s="111"/>
      <c r="R1817" s="111"/>
      <c r="S1817" s="111"/>
      <c r="T1817" s="111"/>
      <c r="U1817" s="111"/>
      <c r="V1817" s="111"/>
      <c r="W1817" s="111"/>
      <c r="X1817" s="111"/>
      <c r="Y1817" s="111"/>
      <c r="Z1817" s="111"/>
      <c r="AA1817" s="111"/>
      <c r="AB1817" s="111"/>
      <c r="AC1817" s="111"/>
      <c r="AD1817" s="111"/>
      <c r="AE1817" s="112"/>
      <c r="AF1817" s="68" t="str">
        <f>IF(AK1817="","",IF(AK1817&gt;0,COUNT($AG$2:AG1817),""))</f>
        <v/>
      </c>
      <c r="AG1817" s="113">
        <f t="shared" si="899"/>
        <v>8</v>
      </c>
      <c r="AH1817" s="113" t="str">
        <f t="shared" si="900"/>
        <v/>
      </c>
      <c r="AI1817" s="113" t="str">
        <f t="shared" si="901"/>
        <v/>
      </c>
      <c r="AJ1817" s="113" t="str">
        <f t="shared" si="902"/>
        <v/>
      </c>
      <c r="AK1817" s="113" t="str">
        <f t="shared" si="903"/>
        <v/>
      </c>
      <c r="AL1817" s="113">
        <f t="shared" si="904"/>
        <v>0</v>
      </c>
      <c r="AM1817" s="113" t="str">
        <f t="shared" si="905"/>
        <v/>
      </c>
      <c r="AN1817" s="113">
        <f t="shared" si="906"/>
        <v>0</v>
      </c>
      <c r="AO1817" s="113">
        <f t="shared" si="907"/>
        <v>0</v>
      </c>
      <c r="AP1817" s="113">
        <f t="shared" si="908"/>
        <v>0</v>
      </c>
      <c r="AQ1817" s="113" t="str">
        <f t="shared" si="909"/>
        <v/>
      </c>
      <c r="AR1817" s="113" t="str">
        <f t="shared" si="910"/>
        <v/>
      </c>
      <c r="AS1817" s="113">
        <f t="shared" si="911"/>
        <v>0</v>
      </c>
      <c r="AT1817" s="113">
        <f t="shared" si="912"/>
        <v>0</v>
      </c>
      <c r="AU1817" s="113">
        <f t="shared" si="913"/>
        <v>0</v>
      </c>
      <c r="AV1817" s="113">
        <f t="shared" si="914"/>
        <v>0</v>
      </c>
      <c r="AX1817" s="68" t="str">
        <f>IF(BC1817="","",IF(BC1817&gt;0,COUNT($AY$2:AY1817),""))</f>
        <v/>
      </c>
      <c r="AY1817" s="113" t="str">
        <f t="shared" si="915"/>
        <v/>
      </c>
      <c r="AZ1817" s="113" t="str">
        <f t="shared" si="916"/>
        <v/>
      </c>
      <c r="BA1817" s="113" t="str">
        <f t="shared" si="917"/>
        <v/>
      </c>
      <c r="BB1817" s="113" t="str">
        <f t="shared" si="918"/>
        <v/>
      </c>
      <c r="BC1817" s="113" t="str">
        <f t="shared" si="919"/>
        <v/>
      </c>
      <c r="BD1817" s="113" t="str">
        <f t="shared" si="920"/>
        <v/>
      </c>
      <c r="BE1817" s="113" t="str">
        <f t="shared" si="921"/>
        <v/>
      </c>
      <c r="BF1817" s="113" t="str">
        <f t="shared" si="922"/>
        <v/>
      </c>
      <c r="BG1817" s="113" t="str">
        <f t="shared" si="923"/>
        <v/>
      </c>
      <c r="BH1817" s="113" t="str">
        <f t="shared" si="924"/>
        <v/>
      </c>
      <c r="BI1817" s="113" t="str">
        <f t="shared" si="925"/>
        <v/>
      </c>
      <c r="BJ1817" s="113" t="str">
        <f t="shared" si="926"/>
        <v/>
      </c>
      <c r="BK1817" s="113" t="str">
        <f t="shared" si="927"/>
        <v/>
      </c>
      <c r="BL1817" s="113" t="str">
        <f t="shared" si="928"/>
        <v/>
      </c>
      <c r="BM1817" s="113" t="str">
        <f t="shared" si="929"/>
        <v/>
      </c>
      <c r="BN1817" s="113" t="str">
        <f t="shared" si="930"/>
        <v/>
      </c>
    </row>
    <row r="1818" spans="1:66">
      <c r="A1818" s="111">
        <f>IF('Data Entry'!$H$4="","",'Data Entry'!$H$4)</f>
        <v>8</v>
      </c>
      <c r="B1818" s="111" t="str">
        <f>IF('Data Entry'!B1823="","",'Data Entry'!B1823)</f>
        <v/>
      </c>
      <c r="C1818" s="111" t="str">
        <f>IF('Data Entry'!C1823="","",'Data Entry'!C1823)</f>
        <v/>
      </c>
      <c r="D1818" s="114" t="str">
        <f>IF('Data Entry'!D1823="","",'Data Entry'!D1823)</f>
        <v/>
      </c>
      <c r="E1818" s="111" t="str">
        <f>IF('Data Entry'!E1823="","",UPPER('Data Entry'!E1823))</f>
        <v/>
      </c>
      <c r="F1818" s="111"/>
      <c r="G1818" s="111" t="str">
        <f>IF('Data Entry'!F1823="","",UPPER('Data Entry'!F1823))</f>
        <v/>
      </c>
      <c r="H1818" s="111"/>
      <c r="I1818" s="111"/>
      <c r="J1818" s="111"/>
      <c r="K1818" s="111" t="str">
        <f>IF('Data Entry'!G1823="","",'Data Entry'!G1823)</f>
        <v/>
      </c>
      <c r="L1818" s="111" t="str">
        <f>IF('Data Entry'!H1823="","",'Data Entry'!H1823)</f>
        <v/>
      </c>
      <c r="M1818" s="111"/>
      <c r="N1818" s="111"/>
      <c r="O1818" s="111"/>
      <c r="P1818" s="111"/>
      <c r="Q1818" s="111"/>
      <c r="R1818" s="111"/>
      <c r="S1818" s="111"/>
      <c r="T1818" s="111"/>
      <c r="U1818" s="111"/>
      <c r="V1818" s="111"/>
      <c r="W1818" s="111"/>
      <c r="X1818" s="111"/>
      <c r="Y1818" s="111"/>
      <c r="Z1818" s="111"/>
      <c r="AA1818" s="111"/>
      <c r="AB1818" s="111"/>
      <c r="AC1818" s="111"/>
      <c r="AD1818" s="111"/>
      <c r="AE1818" s="112"/>
      <c r="AF1818" s="68" t="str">
        <f>IF(AK1818="","",IF(AK1818&gt;0,COUNT($AG$2:AG1818),""))</f>
        <v/>
      </c>
      <c r="AG1818" s="113">
        <f t="shared" si="899"/>
        <v>8</v>
      </c>
      <c r="AH1818" s="113" t="str">
        <f t="shared" si="900"/>
        <v/>
      </c>
      <c r="AI1818" s="113" t="str">
        <f t="shared" si="901"/>
        <v/>
      </c>
      <c r="AJ1818" s="113" t="str">
        <f t="shared" si="902"/>
        <v/>
      </c>
      <c r="AK1818" s="113" t="str">
        <f t="shared" si="903"/>
        <v/>
      </c>
      <c r="AL1818" s="113">
        <f t="shared" si="904"/>
        <v>0</v>
      </c>
      <c r="AM1818" s="113" t="str">
        <f t="shared" si="905"/>
        <v/>
      </c>
      <c r="AN1818" s="113">
        <f t="shared" si="906"/>
        <v>0</v>
      </c>
      <c r="AO1818" s="113">
        <f t="shared" si="907"/>
        <v>0</v>
      </c>
      <c r="AP1818" s="113">
        <f t="shared" si="908"/>
        <v>0</v>
      </c>
      <c r="AQ1818" s="113" t="str">
        <f t="shared" si="909"/>
        <v/>
      </c>
      <c r="AR1818" s="113" t="str">
        <f t="shared" si="910"/>
        <v/>
      </c>
      <c r="AS1818" s="113">
        <f t="shared" si="911"/>
        <v>0</v>
      </c>
      <c r="AT1818" s="113">
        <f t="shared" si="912"/>
        <v>0</v>
      </c>
      <c r="AU1818" s="113">
        <f t="shared" si="913"/>
        <v>0</v>
      </c>
      <c r="AV1818" s="113">
        <f t="shared" si="914"/>
        <v>0</v>
      </c>
      <c r="AX1818" s="68" t="str">
        <f>IF(BC1818="","",IF(BC1818&gt;0,COUNT($AY$2:AY1818),""))</f>
        <v/>
      </c>
      <c r="AY1818" s="113" t="str">
        <f t="shared" si="915"/>
        <v/>
      </c>
      <c r="AZ1818" s="113" t="str">
        <f t="shared" si="916"/>
        <v/>
      </c>
      <c r="BA1818" s="113" t="str">
        <f t="shared" si="917"/>
        <v/>
      </c>
      <c r="BB1818" s="113" t="str">
        <f t="shared" si="918"/>
        <v/>
      </c>
      <c r="BC1818" s="113" t="str">
        <f t="shared" si="919"/>
        <v/>
      </c>
      <c r="BD1818" s="113" t="str">
        <f t="shared" si="920"/>
        <v/>
      </c>
      <c r="BE1818" s="113" t="str">
        <f t="shared" si="921"/>
        <v/>
      </c>
      <c r="BF1818" s="113" t="str">
        <f t="shared" si="922"/>
        <v/>
      </c>
      <c r="BG1818" s="113" t="str">
        <f t="shared" si="923"/>
        <v/>
      </c>
      <c r="BH1818" s="113" t="str">
        <f t="shared" si="924"/>
        <v/>
      </c>
      <c r="BI1818" s="113" t="str">
        <f t="shared" si="925"/>
        <v/>
      </c>
      <c r="BJ1818" s="113" t="str">
        <f t="shared" si="926"/>
        <v/>
      </c>
      <c r="BK1818" s="113" t="str">
        <f t="shared" si="927"/>
        <v/>
      </c>
      <c r="BL1818" s="113" t="str">
        <f t="shared" si="928"/>
        <v/>
      </c>
      <c r="BM1818" s="113" t="str">
        <f t="shared" si="929"/>
        <v/>
      </c>
      <c r="BN1818" s="113" t="str">
        <f t="shared" si="930"/>
        <v/>
      </c>
    </row>
    <row r="1819" spans="1:66">
      <c r="A1819" s="111">
        <f>IF('Data Entry'!$H$4="","",'Data Entry'!$H$4)</f>
        <v>8</v>
      </c>
      <c r="B1819" s="111" t="str">
        <f>IF('Data Entry'!B1824="","",'Data Entry'!B1824)</f>
        <v/>
      </c>
      <c r="C1819" s="111" t="str">
        <f>IF('Data Entry'!C1824="","",'Data Entry'!C1824)</f>
        <v/>
      </c>
      <c r="D1819" s="114" t="str">
        <f>IF('Data Entry'!D1824="","",'Data Entry'!D1824)</f>
        <v/>
      </c>
      <c r="E1819" s="111" t="str">
        <f>IF('Data Entry'!E1824="","",UPPER('Data Entry'!E1824))</f>
        <v/>
      </c>
      <c r="F1819" s="111"/>
      <c r="G1819" s="111" t="str">
        <f>IF('Data Entry'!F1824="","",UPPER('Data Entry'!F1824))</f>
        <v/>
      </c>
      <c r="H1819" s="111"/>
      <c r="I1819" s="111"/>
      <c r="J1819" s="111"/>
      <c r="K1819" s="111" t="str">
        <f>IF('Data Entry'!G1824="","",'Data Entry'!G1824)</f>
        <v/>
      </c>
      <c r="L1819" s="111" t="str">
        <f>IF('Data Entry'!H1824="","",'Data Entry'!H1824)</f>
        <v/>
      </c>
      <c r="M1819" s="111"/>
      <c r="N1819" s="111"/>
      <c r="O1819" s="111"/>
      <c r="P1819" s="111"/>
      <c r="Q1819" s="111"/>
      <c r="R1819" s="111"/>
      <c r="S1819" s="111"/>
      <c r="T1819" s="111"/>
      <c r="U1819" s="111"/>
      <c r="V1819" s="111"/>
      <c r="W1819" s="111"/>
      <c r="X1819" s="111"/>
      <c r="Y1819" s="111"/>
      <c r="Z1819" s="111"/>
      <c r="AA1819" s="111"/>
      <c r="AB1819" s="111"/>
      <c r="AC1819" s="111"/>
      <c r="AD1819" s="111"/>
      <c r="AE1819" s="112"/>
      <c r="AF1819" s="68" t="str">
        <f>IF(AK1819="","",IF(AK1819&gt;0,COUNT($AG$2:AG1819),""))</f>
        <v/>
      </c>
      <c r="AG1819" s="113">
        <f t="shared" si="899"/>
        <v>8</v>
      </c>
      <c r="AH1819" s="113" t="str">
        <f t="shared" si="900"/>
        <v/>
      </c>
      <c r="AI1819" s="113" t="str">
        <f t="shared" si="901"/>
        <v/>
      </c>
      <c r="AJ1819" s="113" t="str">
        <f t="shared" si="902"/>
        <v/>
      </c>
      <c r="AK1819" s="113" t="str">
        <f t="shared" si="903"/>
        <v/>
      </c>
      <c r="AL1819" s="113">
        <f t="shared" si="904"/>
        <v>0</v>
      </c>
      <c r="AM1819" s="113" t="str">
        <f t="shared" si="905"/>
        <v/>
      </c>
      <c r="AN1819" s="113">
        <f t="shared" si="906"/>
        <v>0</v>
      </c>
      <c r="AO1819" s="113">
        <f t="shared" si="907"/>
        <v>0</v>
      </c>
      <c r="AP1819" s="113">
        <f t="shared" si="908"/>
        <v>0</v>
      </c>
      <c r="AQ1819" s="113" t="str">
        <f t="shared" si="909"/>
        <v/>
      </c>
      <c r="AR1819" s="113" t="str">
        <f t="shared" si="910"/>
        <v/>
      </c>
      <c r="AS1819" s="113">
        <f t="shared" si="911"/>
        <v>0</v>
      </c>
      <c r="AT1819" s="113">
        <f t="shared" si="912"/>
        <v>0</v>
      </c>
      <c r="AU1819" s="113">
        <f t="shared" si="913"/>
        <v>0</v>
      </c>
      <c r="AV1819" s="113">
        <f t="shared" si="914"/>
        <v>0</v>
      </c>
      <c r="AX1819" s="68" t="str">
        <f>IF(BC1819="","",IF(BC1819&gt;0,COUNT($AY$2:AY1819),""))</f>
        <v/>
      </c>
      <c r="AY1819" s="113" t="str">
        <f t="shared" si="915"/>
        <v/>
      </c>
      <c r="AZ1819" s="113" t="str">
        <f t="shared" si="916"/>
        <v/>
      </c>
      <c r="BA1819" s="113" t="str">
        <f t="shared" si="917"/>
        <v/>
      </c>
      <c r="BB1819" s="113" t="str">
        <f t="shared" si="918"/>
        <v/>
      </c>
      <c r="BC1819" s="113" t="str">
        <f t="shared" si="919"/>
        <v/>
      </c>
      <c r="BD1819" s="113" t="str">
        <f t="shared" si="920"/>
        <v/>
      </c>
      <c r="BE1819" s="113" t="str">
        <f t="shared" si="921"/>
        <v/>
      </c>
      <c r="BF1819" s="113" t="str">
        <f t="shared" si="922"/>
        <v/>
      </c>
      <c r="BG1819" s="113" t="str">
        <f t="shared" si="923"/>
        <v/>
      </c>
      <c r="BH1819" s="113" t="str">
        <f t="shared" si="924"/>
        <v/>
      </c>
      <c r="BI1819" s="113" t="str">
        <f t="shared" si="925"/>
        <v/>
      </c>
      <c r="BJ1819" s="113" t="str">
        <f t="shared" si="926"/>
        <v/>
      </c>
      <c r="BK1819" s="113" t="str">
        <f t="shared" si="927"/>
        <v/>
      </c>
      <c r="BL1819" s="113" t="str">
        <f t="shared" si="928"/>
        <v/>
      </c>
      <c r="BM1819" s="113" t="str">
        <f t="shared" si="929"/>
        <v/>
      </c>
      <c r="BN1819" s="113" t="str">
        <f t="shared" si="930"/>
        <v/>
      </c>
    </row>
    <row r="1820" spans="1:66">
      <c r="A1820" s="111">
        <f>IF('Data Entry'!$H$4="","",'Data Entry'!$H$4)</f>
        <v>8</v>
      </c>
      <c r="B1820" s="111" t="str">
        <f>IF('Data Entry'!B1825="","",'Data Entry'!B1825)</f>
        <v/>
      </c>
      <c r="C1820" s="111" t="str">
        <f>IF('Data Entry'!C1825="","",'Data Entry'!C1825)</f>
        <v/>
      </c>
      <c r="D1820" s="114" t="str">
        <f>IF('Data Entry'!D1825="","",'Data Entry'!D1825)</f>
        <v/>
      </c>
      <c r="E1820" s="111" t="str">
        <f>IF('Data Entry'!E1825="","",UPPER('Data Entry'!E1825))</f>
        <v/>
      </c>
      <c r="F1820" s="111"/>
      <c r="G1820" s="111" t="str">
        <f>IF('Data Entry'!F1825="","",UPPER('Data Entry'!F1825))</f>
        <v/>
      </c>
      <c r="H1820" s="111"/>
      <c r="I1820" s="111"/>
      <c r="J1820" s="111"/>
      <c r="K1820" s="111" t="str">
        <f>IF('Data Entry'!G1825="","",'Data Entry'!G1825)</f>
        <v/>
      </c>
      <c r="L1820" s="111" t="str">
        <f>IF('Data Entry'!H1825="","",'Data Entry'!H1825)</f>
        <v/>
      </c>
      <c r="M1820" s="111"/>
      <c r="N1820" s="111"/>
      <c r="O1820" s="111"/>
      <c r="P1820" s="111"/>
      <c r="Q1820" s="111"/>
      <c r="R1820" s="111"/>
      <c r="S1820" s="111"/>
      <c r="T1820" s="111"/>
      <c r="U1820" s="111"/>
      <c r="V1820" s="111"/>
      <c r="W1820" s="111"/>
      <c r="X1820" s="111"/>
      <c r="Y1820" s="111"/>
      <c r="Z1820" s="111"/>
      <c r="AA1820" s="111"/>
      <c r="AB1820" s="111"/>
      <c r="AC1820" s="111"/>
      <c r="AD1820" s="111"/>
      <c r="AE1820" s="112"/>
      <c r="AF1820" s="68" t="str">
        <f>IF(AK1820="","",IF(AK1820&gt;0,COUNT($AG$2:AG1820),""))</f>
        <v/>
      </c>
      <c r="AG1820" s="113">
        <f t="shared" si="899"/>
        <v>8</v>
      </c>
      <c r="AH1820" s="113" t="str">
        <f t="shared" si="900"/>
        <v/>
      </c>
      <c r="AI1820" s="113" t="str">
        <f t="shared" si="901"/>
        <v/>
      </c>
      <c r="AJ1820" s="113" t="str">
        <f t="shared" si="902"/>
        <v/>
      </c>
      <c r="AK1820" s="113" t="str">
        <f t="shared" si="903"/>
        <v/>
      </c>
      <c r="AL1820" s="113">
        <f t="shared" si="904"/>
        <v>0</v>
      </c>
      <c r="AM1820" s="113" t="str">
        <f t="shared" si="905"/>
        <v/>
      </c>
      <c r="AN1820" s="113">
        <f t="shared" si="906"/>
        <v>0</v>
      </c>
      <c r="AO1820" s="113">
        <f t="shared" si="907"/>
        <v>0</v>
      </c>
      <c r="AP1820" s="113">
        <f t="shared" si="908"/>
        <v>0</v>
      </c>
      <c r="AQ1820" s="113" t="str">
        <f t="shared" si="909"/>
        <v/>
      </c>
      <c r="AR1820" s="113" t="str">
        <f t="shared" si="910"/>
        <v/>
      </c>
      <c r="AS1820" s="113">
        <f t="shared" si="911"/>
        <v>0</v>
      </c>
      <c r="AT1820" s="113">
        <f t="shared" si="912"/>
        <v>0</v>
      </c>
      <c r="AU1820" s="113">
        <f t="shared" si="913"/>
        <v>0</v>
      </c>
      <c r="AV1820" s="113">
        <f t="shared" si="914"/>
        <v>0</v>
      </c>
      <c r="AX1820" s="68" t="str">
        <f>IF(BC1820="","",IF(BC1820&gt;0,COUNT($AY$2:AY1820),""))</f>
        <v/>
      </c>
      <c r="AY1820" s="113" t="str">
        <f t="shared" si="915"/>
        <v/>
      </c>
      <c r="AZ1820" s="113" t="str">
        <f t="shared" si="916"/>
        <v/>
      </c>
      <c r="BA1820" s="113" t="str">
        <f t="shared" si="917"/>
        <v/>
      </c>
      <c r="BB1820" s="113" t="str">
        <f t="shared" si="918"/>
        <v/>
      </c>
      <c r="BC1820" s="113" t="str">
        <f t="shared" si="919"/>
        <v/>
      </c>
      <c r="BD1820" s="113" t="str">
        <f t="shared" si="920"/>
        <v/>
      </c>
      <c r="BE1820" s="113" t="str">
        <f t="shared" si="921"/>
        <v/>
      </c>
      <c r="BF1820" s="113" t="str">
        <f t="shared" si="922"/>
        <v/>
      </c>
      <c r="BG1820" s="113" t="str">
        <f t="shared" si="923"/>
        <v/>
      </c>
      <c r="BH1820" s="113" t="str">
        <f t="shared" si="924"/>
        <v/>
      </c>
      <c r="BI1820" s="113" t="str">
        <f t="shared" si="925"/>
        <v/>
      </c>
      <c r="BJ1820" s="113" t="str">
        <f t="shared" si="926"/>
        <v/>
      </c>
      <c r="BK1820" s="113" t="str">
        <f t="shared" si="927"/>
        <v/>
      </c>
      <c r="BL1820" s="113" t="str">
        <f t="shared" si="928"/>
        <v/>
      </c>
      <c r="BM1820" s="113" t="str">
        <f t="shared" si="929"/>
        <v/>
      </c>
      <c r="BN1820" s="113" t="str">
        <f t="shared" si="930"/>
        <v/>
      </c>
    </row>
    <row r="1821" spans="1:66">
      <c r="A1821" s="111">
        <f>IF('Data Entry'!$H$4="","",'Data Entry'!$H$4)</f>
        <v>8</v>
      </c>
      <c r="B1821" s="111" t="str">
        <f>IF('Data Entry'!B1826="","",'Data Entry'!B1826)</f>
        <v/>
      </c>
      <c r="C1821" s="111" t="str">
        <f>IF('Data Entry'!C1826="","",'Data Entry'!C1826)</f>
        <v/>
      </c>
      <c r="D1821" s="114" t="str">
        <f>IF('Data Entry'!D1826="","",'Data Entry'!D1826)</f>
        <v/>
      </c>
      <c r="E1821" s="111" t="str">
        <f>IF('Data Entry'!E1826="","",UPPER('Data Entry'!E1826))</f>
        <v/>
      </c>
      <c r="F1821" s="111"/>
      <c r="G1821" s="111" t="str">
        <f>IF('Data Entry'!F1826="","",UPPER('Data Entry'!F1826))</f>
        <v/>
      </c>
      <c r="H1821" s="111"/>
      <c r="I1821" s="111"/>
      <c r="J1821" s="111"/>
      <c r="K1821" s="111" t="str">
        <f>IF('Data Entry'!G1826="","",'Data Entry'!G1826)</f>
        <v/>
      </c>
      <c r="L1821" s="111" t="str">
        <f>IF('Data Entry'!H1826="","",'Data Entry'!H1826)</f>
        <v/>
      </c>
      <c r="M1821" s="111"/>
      <c r="N1821" s="111"/>
      <c r="O1821" s="111"/>
      <c r="P1821" s="111"/>
      <c r="Q1821" s="111"/>
      <c r="R1821" s="111"/>
      <c r="S1821" s="111"/>
      <c r="T1821" s="111"/>
      <c r="U1821" s="111"/>
      <c r="V1821" s="111"/>
      <c r="W1821" s="111"/>
      <c r="X1821" s="111"/>
      <c r="Y1821" s="111"/>
      <c r="Z1821" s="111"/>
      <c r="AA1821" s="111"/>
      <c r="AB1821" s="111"/>
      <c r="AC1821" s="111"/>
      <c r="AD1821" s="111"/>
      <c r="AE1821" s="112"/>
      <c r="AF1821" s="68" t="str">
        <f>IF(AK1821="","",IF(AK1821&gt;0,COUNT($AG$2:AG1821),""))</f>
        <v/>
      </c>
      <c r="AG1821" s="113">
        <f t="shared" si="899"/>
        <v>8</v>
      </c>
      <c r="AH1821" s="113" t="str">
        <f t="shared" si="900"/>
        <v/>
      </c>
      <c r="AI1821" s="113" t="str">
        <f t="shared" si="901"/>
        <v/>
      </c>
      <c r="AJ1821" s="113" t="str">
        <f t="shared" si="902"/>
        <v/>
      </c>
      <c r="AK1821" s="113" t="str">
        <f t="shared" si="903"/>
        <v/>
      </c>
      <c r="AL1821" s="113">
        <f t="shared" si="904"/>
        <v>0</v>
      </c>
      <c r="AM1821" s="113" t="str">
        <f t="shared" si="905"/>
        <v/>
      </c>
      <c r="AN1821" s="113">
        <f t="shared" si="906"/>
        <v>0</v>
      </c>
      <c r="AO1821" s="113">
        <f t="shared" si="907"/>
        <v>0</v>
      </c>
      <c r="AP1821" s="113">
        <f t="shared" si="908"/>
        <v>0</v>
      </c>
      <c r="AQ1821" s="113" t="str">
        <f t="shared" si="909"/>
        <v/>
      </c>
      <c r="AR1821" s="113" t="str">
        <f t="shared" si="910"/>
        <v/>
      </c>
      <c r="AS1821" s="113">
        <f t="shared" si="911"/>
        <v>0</v>
      </c>
      <c r="AT1821" s="113">
        <f t="shared" si="912"/>
        <v>0</v>
      </c>
      <c r="AU1821" s="113">
        <f t="shared" si="913"/>
        <v>0</v>
      </c>
      <c r="AV1821" s="113">
        <f t="shared" si="914"/>
        <v>0</v>
      </c>
      <c r="AX1821" s="68" t="str">
        <f>IF(BC1821="","",IF(BC1821&gt;0,COUNT($AY$2:AY1821),""))</f>
        <v/>
      </c>
      <c r="AY1821" s="113" t="str">
        <f t="shared" si="915"/>
        <v/>
      </c>
      <c r="AZ1821" s="113" t="str">
        <f t="shared" si="916"/>
        <v/>
      </c>
      <c r="BA1821" s="113" t="str">
        <f t="shared" si="917"/>
        <v/>
      </c>
      <c r="BB1821" s="113" t="str">
        <f t="shared" si="918"/>
        <v/>
      </c>
      <c r="BC1821" s="113" t="str">
        <f t="shared" si="919"/>
        <v/>
      </c>
      <c r="BD1821" s="113" t="str">
        <f t="shared" si="920"/>
        <v/>
      </c>
      <c r="BE1821" s="113" t="str">
        <f t="shared" si="921"/>
        <v/>
      </c>
      <c r="BF1821" s="113" t="str">
        <f t="shared" si="922"/>
        <v/>
      </c>
      <c r="BG1821" s="113" t="str">
        <f t="shared" si="923"/>
        <v/>
      </c>
      <c r="BH1821" s="113" t="str">
        <f t="shared" si="924"/>
        <v/>
      </c>
      <c r="BI1821" s="113" t="str">
        <f t="shared" si="925"/>
        <v/>
      </c>
      <c r="BJ1821" s="113" t="str">
        <f t="shared" si="926"/>
        <v/>
      </c>
      <c r="BK1821" s="113" t="str">
        <f t="shared" si="927"/>
        <v/>
      </c>
      <c r="BL1821" s="113" t="str">
        <f t="shared" si="928"/>
        <v/>
      </c>
      <c r="BM1821" s="113" t="str">
        <f t="shared" si="929"/>
        <v/>
      </c>
      <c r="BN1821" s="113" t="str">
        <f t="shared" si="930"/>
        <v/>
      </c>
    </row>
    <row r="1822" spans="1:66">
      <c r="A1822" s="111">
        <f>IF('Data Entry'!$H$4="","",'Data Entry'!$H$4)</f>
        <v>8</v>
      </c>
      <c r="B1822" s="111" t="str">
        <f>IF('Data Entry'!B1827="","",'Data Entry'!B1827)</f>
        <v/>
      </c>
      <c r="C1822" s="111" t="str">
        <f>IF('Data Entry'!C1827="","",'Data Entry'!C1827)</f>
        <v/>
      </c>
      <c r="D1822" s="114" t="str">
        <f>IF('Data Entry'!D1827="","",'Data Entry'!D1827)</f>
        <v/>
      </c>
      <c r="E1822" s="111" t="str">
        <f>IF('Data Entry'!E1827="","",UPPER('Data Entry'!E1827))</f>
        <v/>
      </c>
      <c r="F1822" s="111"/>
      <c r="G1822" s="111" t="str">
        <f>IF('Data Entry'!F1827="","",UPPER('Data Entry'!F1827))</f>
        <v/>
      </c>
      <c r="H1822" s="111"/>
      <c r="I1822" s="111"/>
      <c r="J1822" s="111"/>
      <c r="K1822" s="111" t="str">
        <f>IF('Data Entry'!G1827="","",'Data Entry'!G1827)</f>
        <v/>
      </c>
      <c r="L1822" s="111" t="str">
        <f>IF('Data Entry'!H1827="","",'Data Entry'!H1827)</f>
        <v/>
      </c>
      <c r="M1822" s="111"/>
      <c r="N1822" s="111"/>
      <c r="O1822" s="111"/>
      <c r="P1822" s="111"/>
      <c r="Q1822" s="111"/>
      <c r="R1822" s="111"/>
      <c r="S1822" s="111"/>
      <c r="T1822" s="111"/>
      <c r="U1822" s="111"/>
      <c r="V1822" s="111"/>
      <c r="W1822" s="111"/>
      <c r="X1822" s="111"/>
      <c r="Y1822" s="111"/>
      <c r="Z1822" s="111"/>
      <c r="AA1822" s="111"/>
      <c r="AB1822" s="111"/>
      <c r="AC1822" s="111"/>
      <c r="AD1822" s="111"/>
      <c r="AE1822" s="112"/>
      <c r="AF1822" s="68" t="str">
        <f>IF(AK1822="","",IF(AK1822&gt;0,COUNT($AG$2:AG1822),""))</f>
        <v/>
      </c>
      <c r="AG1822" s="113">
        <f t="shared" si="899"/>
        <v>8</v>
      </c>
      <c r="AH1822" s="113" t="str">
        <f t="shared" si="900"/>
        <v/>
      </c>
      <c r="AI1822" s="113" t="str">
        <f t="shared" si="901"/>
        <v/>
      </c>
      <c r="AJ1822" s="113" t="str">
        <f t="shared" si="902"/>
        <v/>
      </c>
      <c r="AK1822" s="113" t="str">
        <f t="shared" si="903"/>
        <v/>
      </c>
      <c r="AL1822" s="113">
        <f t="shared" si="904"/>
        <v>0</v>
      </c>
      <c r="AM1822" s="113" t="str">
        <f t="shared" si="905"/>
        <v/>
      </c>
      <c r="AN1822" s="113">
        <f t="shared" si="906"/>
        <v>0</v>
      </c>
      <c r="AO1822" s="113">
        <f t="shared" si="907"/>
        <v>0</v>
      </c>
      <c r="AP1822" s="113">
        <f t="shared" si="908"/>
        <v>0</v>
      </c>
      <c r="AQ1822" s="113" t="str">
        <f t="shared" si="909"/>
        <v/>
      </c>
      <c r="AR1822" s="113" t="str">
        <f t="shared" si="910"/>
        <v/>
      </c>
      <c r="AS1822" s="113">
        <f t="shared" si="911"/>
        <v>0</v>
      </c>
      <c r="AT1822" s="113">
        <f t="shared" si="912"/>
        <v>0</v>
      </c>
      <c r="AU1822" s="113">
        <f t="shared" si="913"/>
        <v>0</v>
      </c>
      <c r="AV1822" s="113">
        <f t="shared" si="914"/>
        <v>0</v>
      </c>
      <c r="AX1822" s="68" t="str">
        <f>IF(BC1822="","",IF(BC1822&gt;0,COUNT($AY$2:AY1822),""))</f>
        <v/>
      </c>
      <c r="AY1822" s="113" t="str">
        <f t="shared" si="915"/>
        <v/>
      </c>
      <c r="AZ1822" s="113" t="str">
        <f t="shared" si="916"/>
        <v/>
      </c>
      <c r="BA1822" s="113" t="str">
        <f t="shared" si="917"/>
        <v/>
      </c>
      <c r="BB1822" s="113" t="str">
        <f t="shared" si="918"/>
        <v/>
      </c>
      <c r="BC1822" s="113" t="str">
        <f t="shared" si="919"/>
        <v/>
      </c>
      <c r="BD1822" s="113" t="str">
        <f t="shared" si="920"/>
        <v/>
      </c>
      <c r="BE1822" s="113" t="str">
        <f t="shared" si="921"/>
        <v/>
      </c>
      <c r="BF1822" s="113" t="str">
        <f t="shared" si="922"/>
        <v/>
      </c>
      <c r="BG1822" s="113" t="str">
        <f t="shared" si="923"/>
        <v/>
      </c>
      <c r="BH1822" s="113" t="str">
        <f t="shared" si="924"/>
        <v/>
      </c>
      <c r="BI1822" s="113" t="str">
        <f t="shared" si="925"/>
        <v/>
      </c>
      <c r="BJ1822" s="113" t="str">
        <f t="shared" si="926"/>
        <v/>
      </c>
      <c r="BK1822" s="113" t="str">
        <f t="shared" si="927"/>
        <v/>
      </c>
      <c r="BL1822" s="113" t="str">
        <f t="shared" si="928"/>
        <v/>
      </c>
      <c r="BM1822" s="113" t="str">
        <f t="shared" si="929"/>
        <v/>
      </c>
      <c r="BN1822" s="113" t="str">
        <f t="shared" si="930"/>
        <v/>
      </c>
    </row>
    <row r="1823" spans="1:66">
      <c r="A1823" s="111">
        <f>IF('Data Entry'!$H$4="","",'Data Entry'!$H$4)</f>
        <v>8</v>
      </c>
      <c r="B1823" s="111" t="str">
        <f>IF('Data Entry'!B1828="","",'Data Entry'!B1828)</f>
        <v/>
      </c>
      <c r="C1823" s="111" t="str">
        <f>IF('Data Entry'!C1828="","",'Data Entry'!C1828)</f>
        <v/>
      </c>
      <c r="D1823" s="114" t="str">
        <f>IF('Data Entry'!D1828="","",'Data Entry'!D1828)</f>
        <v/>
      </c>
      <c r="E1823" s="111" t="str">
        <f>IF('Data Entry'!E1828="","",UPPER('Data Entry'!E1828))</f>
        <v/>
      </c>
      <c r="F1823" s="111"/>
      <c r="G1823" s="111" t="str">
        <f>IF('Data Entry'!F1828="","",UPPER('Data Entry'!F1828))</f>
        <v/>
      </c>
      <c r="H1823" s="111"/>
      <c r="I1823" s="111"/>
      <c r="J1823" s="111"/>
      <c r="K1823" s="111" t="str">
        <f>IF('Data Entry'!G1828="","",'Data Entry'!G1828)</f>
        <v/>
      </c>
      <c r="L1823" s="111" t="str">
        <f>IF('Data Entry'!H1828="","",'Data Entry'!H1828)</f>
        <v/>
      </c>
      <c r="M1823" s="111"/>
      <c r="N1823" s="111"/>
      <c r="O1823" s="111"/>
      <c r="P1823" s="111"/>
      <c r="Q1823" s="111"/>
      <c r="R1823" s="111"/>
      <c r="S1823" s="111"/>
      <c r="T1823" s="111"/>
      <c r="U1823" s="111"/>
      <c r="V1823" s="111"/>
      <c r="W1823" s="111"/>
      <c r="X1823" s="111"/>
      <c r="Y1823" s="111"/>
      <c r="Z1823" s="111"/>
      <c r="AA1823" s="111"/>
      <c r="AB1823" s="111"/>
      <c r="AC1823" s="111"/>
      <c r="AD1823" s="111"/>
      <c r="AE1823" s="112"/>
      <c r="AF1823" s="68" t="str">
        <f>IF(AK1823="","",IF(AK1823&gt;0,COUNT($AG$2:AG1823),""))</f>
        <v/>
      </c>
      <c r="AG1823" s="113">
        <f t="shared" si="899"/>
        <v>8</v>
      </c>
      <c r="AH1823" s="113" t="str">
        <f t="shared" si="900"/>
        <v/>
      </c>
      <c r="AI1823" s="113" t="str">
        <f t="shared" si="901"/>
        <v/>
      </c>
      <c r="AJ1823" s="113" t="str">
        <f t="shared" si="902"/>
        <v/>
      </c>
      <c r="AK1823" s="113" t="str">
        <f t="shared" si="903"/>
        <v/>
      </c>
      <c r="AL1823" s="113">
        <f t="shared" si="904"/>
        <v>0</v>
      </c>
      <c r="AM1823" s="113" t="str">
        <f t="shared" si="905"/>
        <v/>
      </c>
      <c r="AN1823" s="113">
        <f t="shared" si="906"/>
        <v>0</v>
      </c>
      <c r="AO1823" s="113">
        <f t="shared" si="907"/>
        <v>0</v>
      </c>
      <c r="AP1823" s="113">
        <f t="shared" si="908"/>
        <v>0</v>
      </c>
      <c r="AQ1823" s="113" t="str">
        <f t="shared" si="909"/>
        <v/>
      </c>
      <c r="AR1823" s="113" t="str">
        <f t="shared" si="910"/>
        <v/>
      </c>
      <c r="AS1823" s="113">
        <f t="shared" si="911"/>
        <v>0</v>
      </c>
      <c r="AT1823" s="113">
        <f t="shared" si="912"/>
        <v>0</v>
      </c>
      <c r="AU1823" s="113">
        <f t="shared" si="913"/>
        <v>0</v>
      </c>
      <c r="AV1823" s="113">
        <f t="shared" si="914"/>
        <v>0</v>
      </c>
      <c r="AX1823" s="68" t="str">
        <f>IF(BC1823="","",IF(BC1823&gt;0,COUNT($AY$2:AY1823),""))</f>
        <v/>
      </c>
      <c r="AY1823" s="113" t="str">
        <f t="shared" si="915"/>
        <v/>
      </c>
      <c r="AZ1823" s="113" t="str">
        <f t="shared" si="916"/>
        <v/>
      </c>
      <c r="BA1823" s="113" t="str">
        <f t="shared" si="917"/>
        <v/>
      </c>
      <c r="BB1823" s="113" t="str">
        <f t="shared" si="918"/>
        <v/>
      </c>
      <c r="BC1823" s="113" t="str">
        <f t="shared" si="919"/>
        <v/>
      </c>
      <c r="BD1823" s="113" t="str">
        <f t="shared" si="920"/>
        <v/>
      </c>
      <c r="BE1823" s="113" t="str">
        <f t="shared" si="921"/>
        <v/>
      </c>
      <c r="BF1823" s="113" t="str">
        <f t="shared" si="922"/>
        <v/>
      </c>
      <c r="BG1823" s="113" t="str">
        <f t="shared" si="923"/>
        <v/>
      </c>
      <c r="BH1823" s="113" t="str">
        <f t="shared" si="924"/>
        <v/>
      </c>
      <c r="BI1823" s="113" t="str">
        <f t="shared" si="925"/>
        <v/>
      </c>
      <c r="BJ1823" s="113" t="str">
        <f t="shared" si="926"/>
        <v/>
      </c>
      <c r="BK1823" s="113" t="str">
        <f t="shared" si="927"/>
        <v/>
      </c>
      <c r="BL1823" s="113" t="str">
        <f t="shared" si="928"/>
        <v/>
      </c>
      <c r="BM1823" s="113" t="str">
        <f t="shared" si="929"/>
        <v/>
      </c>
      <c r="BN1823" s="113" t="str">
        <f t="shared" si="930"/>
        <v/>
      </c>
    </row>
    <row r="1824" spans="1:66">
      <c r="A1824" s="111">
        <f>IF('Data Entry'!$H$4="","",'Data Entry'!$H$4)</f>
        <v>8</v>
      </c>
      <c r="B1824" s="111" t="str">
        <f>IF('Data Entry'!B1829="","",'Data Entry'!B1829)</f>
        <v/>
      </c>
      <c r="C1824" s="111" t="str">
        <f>IF('Data Entry'!C1829="","",'Data Entry'!C1829)</f>
        <v/>
      </c>
      <c r="D1824" s="114" t="str">
        <f>IF('Data Entry'!D1829="","",'Data Entry'!D1829)</f>
        <v/>
      </c>
      <c r="E1824" s="111" t="str">
        <f>IF('Data Entry'!E1829="","",UPPER('Data Entry'!E1829))</f>
        <v/>
      </c>
      <c r="F1824" s="111"/>
      <c r="G1824" s="111" t="str">
        <f>IF('Data Entry'!F1829="","",UPPER('Data Entry'!F1829))</f>
        <v/>
      </c>
      <c r="H1824" s="111"/>
      <c r="I1824" s="111"/>
      <c r="J1824" s="111"/>
      <c r="K1824" s="111" t="str">
        <f>IF('Data Entry'!G1829="","",'Data Entry'!G1829)</f>
        <v/>
      </c>
      <c r="L1824" s="111" t="str">
        <f>IF('Data Entry'!H1829="","",'Data Entry'!H1829)</f>
        <v/>
      </c>
      <c r="M1824" s="111"/>
      <c r="N1824" s="111"/>
      <c r="O1824" s="111"/>
      <c r="P1824" s="111"/>
      <c r="Q1824" s="111"/>
      <c r="R1824" s="111"/>
      <c r="S1824" s="111"/>
      <c r="T1824" s="111"/>
      <c r="U1824" s="111"/>
      <c r="V1824" s="111"/>
      <c r="W1824" s="111"/>
      <c r="X1824" s="111"/>
      <c r="Y1824" s="111"/>
      <c r="Z1824" s="111"/>
      <c r="AA1824" s="111"/>
      <c r="AB1824" s="111"/>
      <c r="AC1824" s="111"/>
      <c r="AD1824" s="111"/>
      <c r="AE1824" s="112"/>
      <c r="AF1824" s="68" t="str">
        <f>IF(AK1824="","",IF(AK1824&gt;0,COUNT($AG$2:AG1824),""))</f>
        <v/>
      </c>
      <c r="AG1824" s="113">
        <f t="shared" si="899"/>
        <v>8</v>
      </c>
      <c r="AH1824" s="113" t="str">
        <f t="shared" si="900"/>
        <v/>
      </c>
      <c r="AI1824" s="113" t="str">
        <f t="shared" si="901"/>
        <v/>
      </c>
      <c r="AJ1824" s="113" t="str">
        <f t="shared" si="902"/>
        <v/>
      </c>
      <c r="AK1824" s="113" t="str">
        <f t="shared" si="903"/>
        <v/>
      </c>
      <c r="AL1824" s="113">
        <f t="shared" si="904"/>
        <v>0</v>
      </c>
      <c r="AM1824" s="113" t="str">
        <f t="shared" si="905"/>
        <v/>
      </c>
      <c r="AN1824" s="113">
        <f t="shared" si="906"/>
        <v>0</v>
      </c>
      <c r="AO1824" s="113">
        <f t="shared" si="907"/>
        <v>0</v>
      </c>
      <c r="AP1824" s="113">
        <f t="shared" si="908"/>
        <v>0</v>
      </c>
      <c r="AQ1824" s="113" t="str">
        <f t="shared" si="909"/>
        <v/>
      </c>
      <c r="AR1824" s="113" t="str">
        <f t="shared" si="910"/>
        <v/>
      </c>
      <c r="AS1824" s="113">
        <f t="shared" si="911"/>
        <v>0</v>
      </c>
      <c r="AT1824" s="113">
        <f t="shared" si="912"/>
        <v>0</v>
      </c>
      <c r="AU1824" s="113">
        <f t="shared" si="913"/>
        <v>0</v>
      </c>
      <c r="AV1824" s="113">
        <f t="shared" si="914"/>
        <v>0</v>
      </c>
      <c r="AX1824" s="68" t="str">
        <f>IF(BC1824="","",IF(BC1824&gt;0,COUNT($AY$2:AY1824),""))</f>
        <v/>
      </c>
      <c r="AY1824" s="113" t="str">
        <f t="shared" si="915"/>
        <v/>
      </c>
      <c r="AZ1824" s="113" t="str">
        <f t="shared" si="916"/>
        <v/>
      </c>
      <c r="BA1824" s="113" t="str">
        <f t="shared" si="917"/>
        <v/>
      </c>
      <c r="BB1824" s="113" t="str">
        <f t="shared" si="918"/>
        <v/>
      </c>
      <c r="BC1824" s="113" t="str">
        <f t="shared" si="919"/>
        <v/>
      </c>
      <c r="BD1824" s="113" t="str">
        <f t="shared" si="920"/>
        <v/>
      </c>
      <c r="BE1824" s="113" t="str">
        <f t="shared" si="921"/>
        <v/>
      </c>
      <c r="BF1824" s="113" t="str">
        <f t="shared" si="922"/>
        <v/>
      </c>
      <c r="BG1824" s="113" t="str">
        <f t="shared" si="923"/>
        <v/>
      </c>
      <c r="BH1824" s="113" t="str">
        <f t="shared" si="924"/>
        <v/>
      </c>
      <c r="BI1824" s="113" t="str">
        <f t="shared" si="925"/>
        <v/>
      </c>
      <c r="BJ1824" s="113" t="str">
        <f t="shared" si="926"/>
        <v/>
      </c>
      <c r="BK1824" s="113" t="str">
        <f t="shared" si="927"/>
        <v/>
      </c>
      <c r="BL1824" s="113" t="str">
        <f t="shared" si="928"/>
        <v/>
      </c>
      <c r="BM1824" s="113" t="str">
        <f t="shared" si="929"/>
        <v/>
      </c>
      <c r="BN1824" s="113" t="str">
        <f t="shared" si="930"/>
        <v/>
      </c>
    </row>
    <row r="1825" spans="1:66">
      <c r="A1825" s="111">
        <f>IF('Data Entry'!$H$4="","",'Data Entry'!$H$4)</f>
        <v>8</v>
      </c>
      <c r="B1825" s="111" t="str">
        <f>IF('Data Entry'!B1830="","",'Data Entry'!B1830)</f>
        <v/>
      </c>
      <c r="C1825" s="111" t="str">
        <f>IF('Data Entry'!C1830="","",'Data Entry'!C1830)</f>
        <v/>
      </c>
      <c r="D1825" s="114" t="str">
        <f>IF('Data Entry'!D1830="","",'Data Entry'!D1830)</f>
        <v/>
      </c>
      <c r="E1825" s="111" t="str">
        <f>IF('Data Entry'!E1830="","",UPPER('Data Entry'!E1830))</f>
        <v/>
      </c>
      <c r="F1825" s="111"/>
      <c r="G1825" s="111" t="str">
        <f>IF('Data Entry'!F1830="","",UPPER('Data Entry'!F1830))</f>
        <v/>
      </c>
      <c r="H1825" s="111"/>
      <c r="I1825" s="111"/>
      <c r="J1825" s="111"/>
      <c r="K1825" s="111" t="str">
        <f>IF('Data Entry'!G1830="","",'Data Entry'!G1830)</f>
        <v/>
      </c>
      <c r="L1825" s="111" t="str">
        <f>IF('Data Entry'!H1830="","",'Data Entry'!H1830)</f>
        <v/>
      </c>
      <c r="M1825" s="111"/>
      <c r="N1825" s="111"/>
      <c r="O1825" s="111"/>
      <c r="P1825" s="111"/>
      <c r="Q1825" s="111"/>
      <c r="R1825" s="111"/>
      <c r="S1825" s="111"/>
      <c r="T1825" s="111"/>
      <c r="U1825" s="111"/>
      <c r="V1825" s="111"/>
      <c r="W1825" s="111"/>
      <c r="X1825" s="111"/>
      <c r="Y1825" s="111"/>
      <c r="Z1825" s="111"/>
      <c r="AA1825" s="111"/>
      <c r="AB1825" s="111"/>
      <c r="AC1825" s="111"/>
      <c r="AD1825" s="111"/>
      <c r="AE1825" s="112"/>
      <c r="AF1825" s="68" t="str">
        <f>IF(AK1825="","",IF(AK1825&gt;0,COUNT($AG$2:AG1825),""))</f>
        <v/>
      </c>
      <c r="AG1825" s="113">
        <f t="shared" si="899"/>
        <v>8</v>
      </c>
      <c r="AH1825" s="113" t="str">
        <f t="shared" si="900"/>
        <v/>
      </c>
      <c r="AI1825" s="113" t="str">
        <f t="shared" si="901"/>
        <v/>
      </c>
      <c r="AJ1825" s="113" t="str">
        <f t="shared" si="902"/>
        <v/>
      </c>
      <c r="AK1825" s="113" t="str">
        <f t="shared" si="903"/>
        <v/>
      </c>
      <c r="AL1825" s="113">
        <f t="shared" si="904"/>
        <v>0</v>
      </c>
      <c r="AM1825" s="113" t="str">
        <f t="shared" si="905"/>
        <v/>
      </c>
      <c r="AN1825" s="113">
        <f t="shared" si="906"/>
        <v>0</v>
      </c>
      <c r="AO1825" s="113">
        <f t="shared" si="907"/>
        <v>0</v>
      </c>
      <c r="AP1825" s="113">
        <f t="shared" si="908"/>
        <v>0</v>
      </c>
      <c r="AQ1825" s="113" t="str">
        <f t="shared" si="909"/>
        <v/>
      </c>
      <c r="AR1825" s="113" t="str">
        <f t="shared" si="910"/>
        <v/>
      </c>
      <c r="AS1825" s="113">
        <f t="shared" si="911"/>
        <v>0</v>
      </c>
      <c r="AT1825" s="113">
        <f t="shared" si="912"/>
        <v>0</v>
      </c>
      <c r="AU1825" s="113">
        <f t="shared" si="913"/>
        <v>0</v>
      </c>
      <c r="AV1825" s="113">
        <f t="shared" si="914"/>
        <v>0</v>
      </c>
      <c r="AX1825" s="68" t="str">
        <f>IF(BC1825="","",IF(BC1825&gt;0,COUNT($AY$2:AY1825),""))</f>
        <v/>
      </c>
      <c r="AY1825" s="113" t="str">
        <f t="shared" si="915"/>
        <v/>
      </c>
      <c r="AZ1825" s="113" t="str">
        <f t="shared" si="916"/>
        <v/>
      </c>
      <c r="BA1825" s="113" t="str">
        <f t="shared" si="917"/>
        <v/>
      </c>
      <c r="BB1825" s="113" t="str">
        <f t="shared" si="918"/>
        <v/>
      </c>
      <c r="BC1825" s="113" t="str">
        <f t="shared" si="919"/>
        <v/>
      </c>
      <c r="BD1825" s="113" t="str">
        <f t="shared" si="920"/>
        <v/>
      </c>
      <c r="BE1825" s="113" t="str">
        <f t="shared" si="921"/>
        <v/>
      </c>
      <c r="BF1825" s="113" t="str">
        <f t="shared" si="922"/>
        <v/>
      </c>
      <c r="BG1825" s="113" t="str">
        <f t="shared" si="923"/>
        <v/>
      </c>
      <c r="BH1825" s="113" t="str">
        <f t="shared" si="924"/>
        <v/>
      </c>
      <c r="BI1825" s="113" t="str">
        <f t="shared" si="925"/>
        <v/>
      </c>
      <c r="BJ1825" s="113" t="str">
        <f t="shared" si="926"/>
        <v/>
      </c>
      <c r="BK1825" s="113" t="str">
        <f t="shared" si="927"/>
        <v/>
      </c>
      <c r="BL1825" s="113" t="str">
        <f t="shared" si="928"/>
        <v/>
      </c>
      <c r="BM1825" s="113" t="str">
        <f t="shared" si="929"/>
        <v/>
      </c>
      <c r="BN1825" s="113" t="str">
        <f t="shared" si="930"/>
        <v/>
      </c>
    </row>
    <row r="1826" spans="1:66">
      <c r="A1826" s="111">
        <f>IF('Data Entry'!$H$4="","",'Data Entry'!$H$4)</f>
        <v>8</v>
      </c>
      <c r="B1826" s="111" t="str">
        <f>IF('Data Entry'!B1831="","",'Data Entry'!B1831)</f>
        <v/>
      </c>
      <c r="C1826" s="111" t="str">
        <f>IF('Data Entry'!C1831="","",'Data Entry'!C1831)</f>
        <v/>
      </c>
      <c r="D1826" s="114" t="str">
        <f>IF('Data Entry'!D1831="","",'Data Entry'!D1831)</f>
        <v/>
      </c>
      <c r="E1826" s="111" t="str">
        <f>IF('Data Entry'!E1831="","",UPPER('Data Entry'!E1831))</f>
        <v/>
      </c>
      <c r="F1826" s="111"/>
      <c r="G1826" s="111" t="str">
        <f>IF('Data Entry'!F1831="","",UPPER('Data Entry'!F1831))</f>
        <v/>
      </c>
      <c r="H1826" s="111"/>
      <c r="I1826" s="111"/>
      <c r="J1826" s="111"/>
      <c r="K1826" s="111" t="str">
        <f>IF('Data Entry'!G1831="","",'Data Entry'!G1831)</f>
        <v/>
      </c>
      <c r="L1826" s="111" t="str">
        <f>IF('Data Entry'!H1831="","",'Data Entry'!H1831)</f>
        <v/>
      </c>
      <c r="M1826" s="111"/>
      <c r="N1826" s="111"/>
      <c r="O1826" s="111"/>
      <c r="P1826" s="111"/>
      <c r="Q1826" s="111"/>
      <c r="R1826" s="111"/>
      <c r="S1826" s="111"/>
      <c r="T1826" s="111"/>
      <c r="U1826" s="111"/>
      <c r="V1826" s="111"/>
      <c r="W1826" s="111"/>
      <c r="X1826" s="111"/>
      <c r="Y1826" s="111"/>
      <c r="Z1826" s="111"/>
      <c r="AA1826" s="111"/>
      <c r="AB1826" s="111"/>
      <c r="AC1826" s="111"/>
      <c r="AD1826" s="111"/>
      <c r="AE1826" s="112"/>
      <c r="AF1826" s="68" t="str">
        <f>IF(AK1826="","",IF(AK1826&gt;0,COUNT($AG$2:AG1826),""))</f>
        <v/>
      </c>
      <c r="AG1826" s="113">
        <f t="shared" si="899"/>
        <v>8</v>
      </c>
      <c r="AH1826" s="113" t="str">
        <f t="shared" si="900"/>
        <v/>
      </c>
      <c r="AI1826" s="113" t="str">
        <f t="shared" si="901"/>
        <v/>
      </c>
      <c r="AJ1826" s="113" t="str">
        <f t="shared" si="902"/>
        <v/>
      </c>
      <c r="AK1826" s="113" t="str">
        <f t="shared" si="903"/>
        <v/>
      </c>
      <c r="AL1826" s="113">
        <f t="shared" si="904"/>
        <v>0</v>
      </c>
      <c r="AM1826" s="113" t="str">
        <f t="shared" si="905"/>
        <v/>
      </c>
      <c r="AN1826" s="113">
        <f t="shared" si="906"/>
        <v>0</v>
      </c>
      <c r="AO1826" s="113">
        <f t="shared" si="907"/>
        <v>0</v>
      </c>
      <c r="AP1826" s="113">
        <f t="shared" si="908"/>
        <v>0</v>
      </c>
      <c r="AQ1826" s="113" t="str">
        <f t="shared" si="909"/>
        <v/>
      </c>
      <c r="AR1826" s="113" t="str">
        <f t="shared" si="910"/>
        <v/>
      </c>
      <c r="AS1826" s="113">
        <f t="shared" si="911"/>
        <v>0</v>
      </c>
      <c r="AT1826" s="113">
        <f t="shared" si="912"/>
        <v>0</v>
      </c>
      <c r="AU1826" s="113">
        <f t="shared" si="913"/>
        <v>0</v>
      </c>
      <c r="AV1826" s="113">
        <f t="shared" si="914"/>
        <v>0</v>
      </c>
      <c r="AX1826" s="68" t="str">
        <f>IF(BC1826="","",IF(BC1826&gt;0,COUNT($AY$2:AY1826),""))</f>
        <v/>
      </c>
      <c r="AY1826" s="113" t="str">
        <f t="shared" si="915"/>
        <v/>
      </c>
      <c r="AZ1826" s="113" t="str">
        <f t="shared" si="916"/>
        <v/>
      </c>
      <c r="BA1826" s="113" t="str">
        <f t="shared" si="917"/>
        <v/>
      </c>
      <c r="BB1826" s="113" t="str">
        <f t="shared" si="918"/>
        <v/>
      </c>
      <c r="BC1826" s="113" t="str">
        <f t="shared" si="919"/>
        <v/>
      </c>
      <c r="BD1826" s="113" t="str">
        <f t="shared" si="920"/>
        <v/>
      </c>
      <c r="BE1826" s="113" t="str">
        <f t="shared" si="921"/>
        <v/>
      </c>
      <c r="BF1826" s="113" t="str">
        <f t="shared" si="922"/>
        <v/>
      </c>
      <c r="BG1826" s="113" t="str">
        <f t="shared" si="923"/>
        <v/>
      </c>
      <c r="BH1826" s="113" t="str">
        <f t="shared" si="924"/>
        <v/>
      </c>
      <c r="BI1826" s="113" t="str">
        <f t="shared" si="925"/>
        <v/>
      </c>
      <c r="BJ1826" s="113" t="str">
        <f t="shared" si="926"/>
        <v/>
      </c>
      <c r="BK1826" s="113" t="str">
        <f t="shared" si="927"/>
        <v/>
      </c>
      <c r="BL1826" s="113" t="str">
        <f t="shared" si="928"/>
        <v/>
      </c>
      <c r="BM1826" s="113" t="str">
        <f t="shared" si="929"/>
        <v/>
      </c>
      <c r="BN1826" s="113" t="str">
        <f t="shared" si="930"/>
        <v/>
      </c>
    </row>
    <row r="1827" spans="1:66">
      <c r="A1827" s="111">
        <f>IF('Data Entry'!$H$4="","",'Data Entry'!$H$4)</f>
        <v>8</v>
      </c>
      <c r="B1827" s="111" t="str">
        <f>IF('Data Entry'!B1832="","",'Data Entry'!B1832)</f>
        <v/>
      </c>
      <c r="C1827" s="111" t="str">
        <f>IF('Data Entry'!C1832="","",'Data Entry'!C1832)</f>
        <v/>
      </c>
      <c r="D1827" s="114" t="str">
        <f>IF('Data Entry'!D1832="","",'Data Entry'!D1832)</f>
        <v/>
      </c>
      <c r="E1827" s="111" t="str">
        <f>IF('Data Entry'!E1832="","",UPPER('Data Entry'!E1832))</f>
        <v/>
      </c>
      <c r="F1827" s="111"/>
      <c r="G1827" s="111" t="str">
        <f>IF('Data Entry'!F1832="","",UPPER('Data Entry'!F1832))</f>
        <v/>
      </c>
      <c r="H1827" s="111"/>
      <c r="I1827" s="111"/>
      <c r="J1827" s="111"/>
      <c r="K1827" s="111" t="str">
        <f>IF('Data Entry'!G1832="","",'Data Entry'!G1832)</f>
        <v/>
      </c>
      <c r="L1827" s="111" t="str">
        <f>IF('Data Entry'!H1832="","",'Data Entry'!H1832)</f>
        <v/>
      </c>
      <c r="M1827" s="111"/>
      <c r="N1827" s="111"/>
      <c r="O1827" s="111"/>
      <c r="P1827" s="111"/>
      <c r="Q1827" s="111"/>
      <c r="R1827" s="111"/>
      <c r="S1827" s="111"/>
      <c r="T1827" s="111"/>
      <c r="U1827" s="111"/>
      <c r="V1827" s="111"/>
      <c r="W1827" s="111"/>
      <c r="X1827" s="111"/>
      <c r="Y1827" s="111"/>
      <c r="Z1827" s="111"/>
      <c r="AA1827" s="111"/>
      <c r="AB1827" s="111"/>
      <c r="AC1827" s="111"/>
      <c r="AD1827" s="111"/>
      <c r="AE1827" s="112"/>
      <c r="AF1827" s="68" t="str">
        <f>IF(AK1827="","",IF(AK1827&gt;0,COUNT($AG$2:AG1827),""))</f>
        <v/>
      </c>
      <c r="AG1827" s="113">
        <f t="shared" si="899"/>
        <v>8</v>
      </c>
      <c r="AH1827" s="113" t="str">
        <f t="shared" si="900"/>
        <v/>
      </c>
      <c r="AI1827" s="113" t="str">
        <f t="shared" si="901"/>
        <v/>
      </c>
      <c r="AJ1827" s="113" t="str">
        <f t="shared" si="902"/>
        <v/>
      </c>
      <c r="AK1827" s="113" t="str">
        <f t="shared" si="903"/>
        <v/>
      </c>
      <c r="AL1827" s="113">
        <f t="shared" si="904"/>
        <v>0</v>
      </c>
      <c r="AM1827" s="113" t="str">
        <f t="shared" si="905"/>
        <v/>
      </c>
      <c r="AN1827" s="113">
        <f t="shared" si="906"/>
        <v>0</v>
      </c>
      <c r="AO1827" s="113">
        <f t="shared" si="907"/>
        <v>0</v>
      </c>
      <c r="AP1827" s="113">
        <f t="shared" si="908"/>
        <v>0</v>
      </c>
      <c r="AQ1827" s="113" t="str">
        <f t="shared" si="909"/>
        <v/>
      </c>
      <c r="AR1827" s="113" t="str">
        <f t="shared" si="910"/>
        <v/>
      </c>
      <c r="AS1827" s="113">
        <f t="shared" si="911"/>
        <v>0</v>
      </c>
      <c r="AT1827" s="113">
        <f t="shared" si="912"/>
        <v>0</v>
      </c>
      <c r="AU1827" s="113">
        <f t="shared" si="913"/>
        <v>0</v>
      </c>
      <c r="AV1827" s="113">
        <f t="shared" si="914"/>
        <v>0</v>
      </c>
      <c r="AX1827" s="68" t="str">
        <f>IF(BC1827="","",IF(BC1827&gt;0,COUNT($AY$2:AY1827),""))</f>
        <v/>
      </c>
      <c r="AY1827" s="113" t="str">
        <f t="shared" si="915"/>
        <v/>
      </c>
      <c r="AZ1827" s="113" t="str">
        <f t="shared" si="916"/>
        <v/>
      </c>
      <c r="BA1827" s="113" t="str">
        <f t="shared" si="917"/>
        <v/>
      </c>
      <c r="BB1827" s="113" t="str">
        <f t="shared" si="918"/>
        <v/>
      </c>
      <c r="BC1827" s="113" t="str">
        <f t="shared" si="919"/>
        <v/>
      </c>
      <c r="BD1827" s="113" t="str">
        <f t="shared" si="920"/>
        <v/>
      </c>
      <c r="BE1827" s="113" t="str">
        <f t="shared" si="921"/>
        <v/>
      </c>
      <c r="BF1827" s="113" t="str">
        <f t="shared" si="922"/>
        <v/>
      </c>
      <c r="BG1827" s="113" t="str">
        <f t="shared" si="923"/>
        <v/>
      </c>
      <c r="BH1827" s="113" t="str">
        <f t="shared" si="924"/>
        <v/>
      </c>
      <c r="BI1827" s="113" t="str">
        <f t="shared" si="925"/>
        <v/>
      </c>
      <c r="BJ1827" s="113" t="str">
        <f t="shared" si="926"/>
        <v/>
      </c>
      <c r="BK1827" s="113" t="str">
        <f t="shared" si="927"/>
        <v/>
      </c>
      <c r="BL1827" s="113" t="str">
        <f t="shared" si="928"/>
        <v/>
      </c>
      <c r="BM1827" s="113" t="str">
        <f t="shared" si="929"/>
        <v/>
      </c>
      <c r="BN1827" s="113" t="str">
        <f t="shared" si="930"/>
        <v/>
      </c>
    </row>
    <row r="1828" spans="1:66">
      <c r="A1828" s="111">
        <f>IF('Data Entry'!$H$4="","",'Data Entry'!$H$4)</f>
        <v>8</v>
      </c>
      <c r="B1828" s="111" t="str">
        <f>IF('Data Entry'!B1833="","",'Data Entry'!B1833)</f>
        <v/>
      </c>
      <c r="C1828" s="111" t="str">
        <f>IF('Data Entry'!C1833="","",'Data Entry'!C1833)</f>
        <v/>
      </c>
      <c r="D1828" s="114" t="str">
        <f>IF('Data Entry'!D1833="","",'Data Entry'!D1833)</f>
        <v/>
      </c>
      <c r="E1828" s="111" t="str">
        <f>IF('Data Entry'!E1833="","",UPPER('Data Entry'!E1833))</f>
        <v/>
      </c>
      <c r="F1828" s="111"/>
      <c r="G1828" s="111" t="str">
        <f>IF('Data Entry'!F1833="","",UPPER('Data Entry'!F1833))</f>
        <v/>
      </c>
      <c r="H1828" s="111"/>
      <c r="I1828" s="111"/>
      <c r="J1828" s="111"/>
      <c r="K1828" s="111" t="str">
        <f>IF('Data Entry'!G1833="","",'Data Entry'!G1833)</f>
        <v/>
      </c>
      <c r="L1828" s="111" t="str">
        <f>IF('Data Entry'!H1833="","",'Data Entry'!H1833)</f>
        <v/>
      </c>
      <c r="M1828" s="111"/>
      <c r="N1828" s="111"/>
      <c r="O1828" s="111"/>
      <c r="P1828" s="111"/>
      <c r="Q1828" s="111"/>
      <c r="R1828" s="111"/>
      <c r="S1828" s="111"/>
      <c r="T1828" s="111"/>
      <c r="U1828" s="111"/>
      <c r="V1828" s="111"/>
      <c r="W1828" s="111"/>
      <c r="X1828" s="111"/>
      <c r="Y1828" s="111"/>
      <c r="Z1828" s="111"/>
      <c r="AA1828" s="111"/>
      <c r="AB1828" s="111"/>
      <c r="AC1828" s="111"/>
      <c r="AD1828" s="111"/>
      <c r="AE1828" s="112"/>
      <c r="AF1828" s="68" t="str">
        <f>IF(AK1828="","",IF(AK1828&gt;0,COUNT($AG$2:AG1828),""))</f>
        <v/>
      </c>
      <c r="AG1828" s="113">
        <f t="shared" si="899"/>
        <v>8</v>
      </c>
      <c r="AH1828" s="113" t="str">
        <f t="shared" si="900"/>
        <v/>
      </c>
      <c r="AI1828" s="113" t="str">
        <f t="shared" si="901"/>
        <v/>
      </c>
      <c r="AJ1828" s="113" t="str">
        <f t="shared" si="902"/>
        <v/>
      </c>
      <c r="AK1828" s="113" t="str">
        <f t="shared" si="903"/>
        <v/>
      </c>
      <c r="AL1828" s="113">
        <f t="shared" si="904"/>
        <v>0</v>
      </c>
      <c r="AM1828" s="113" t="str">
        <f t="shared" si="905"/>
        <v/>
      </c>
      <c r="AN1828" s="113">
        <f t="shared" si="906"/>
        <v>0</v>
      </c>
      <c r="AO1828" s="113">
        <f t="shared" si="907"/>
        <v>0</v>
      </c>
      <c r="AP1828" s="113">
        <f t="shared" si="908"/>
        <v>0</v>
      </c>
      <c r="AQ1828" s="113" t="str">
        <f t="shared" si="909"/>
        <v/>
      </c>
      <c r="AR1828" s="113" t="str">
        <f t="shared" si="910"/>
        <v/>
      </c>
      <c r="AS1828" s="113">
        <f t="shared" si="911"/>
        <v>0</v>
      </c>
      <c r="AT1828" s="113">
        <f t="shared" si="912"/>
        <v>0</v>
      </c>
      <c r="AU1828" s="113">
        <f t="shared" si="913"/>
        <v>0</v>
      </c>
      <c r="AV1828" s="113">
        <f t="shared" si="914"/>
        <v>0</v>
      </c>
      <c r="AX1828" s="68" t="str">
        <f>IF(BC1828="","",IF(BC1828&gt;0,COUNT($AY$2:AY1828),""))</f>
        <v/>
      </c>
      <c r="AY1828" s="113" t="str">
        <f t="shared" si="915"/>
        <v/>
      </c>
      <c r="AZ1828" s="113" t="str">
        <f t="shared" si="916"/>
        <v/>
      </c>
      <c r="BA1828" s="113" t="str">
        <f t="shared" si="917"/>
        <v/>
      </c>
      <c r="BB1828" s="113" t="str">
        <f t="shared" si="918"/>
        <v/>
      </c>
      <c r="BC1828" s="113" t="str">
        <f t="shared" si="919"/>
        <v/>
      </c>
      <c r="BD1828" s="113" t="str">
        <f t="shared" si="920"/>
        <v/>
      </c>
      <c r="BE1828" s="113" t="str">
        <f t="shared" si="921"/>
        <v/>
      </c>
      <c r="BF1828" s="113" t="str">
        <f t="shared" si="922"/>
        <v/>
      </c>
      <c r="BG1828" s="113" t="str">
        <f t="shared" si="923"/>
        <v/>
      </c>
      <c r="BH1828" s="113" t="str">
        <f t="shared" si="924"/>
        <v/>
      </c>
      <c r="BI1828" s="113" t="str">
        <f t="shared" si="925"/>
        <v/>
      </c>
      <c r="BJ1828" s="113" t="str">
        <f t="shared" si="926"/>
        <v/>
      </c>
      <c r="BK1828" s="113" t="str">
        <f t="shared" si="927"/>
        <v/>
      </c>
      <c r="BL1828" s="113" t="str">
        <f t="shared" si="928"/>
        <v/>
      </c>
      <c r="BM1828" s="113" t="str">
        <f t="shared" si="929"/>
        <v/>
      </c>
      <c r="BN1828" s="113" t="str">
        <f t="shared" si="930"/>
        <v/>
      </c>
    </row>
    <row r="1829" spans="1:66">
      <c r="A1829" s="111">
        <f>IF('Data Entry'!$H$4="","",'Data Entry'!$H$4)</f>
        <v>8</v>
      </c>
      <c r="B1829" s="111" t="str">
        <f>IF('Data Entry'!B1834="","",'Data Entry'!B1834)</f>
        <v/>
      </c>
      <c r="C1829" s="111" t="str">
        <f>IF('Data Entry'!C1834="","",'Data Entry'!C1834)</f>
        <v/>
      </c>
      <c r="D1829" s="114" t="str">
        <f>IF('Data Entry'!D1834="","",'Data Entry'!D1834)</f>
        <v/>
      </c>
      <c r="E1829" s="111" t="str">
        <f>IF('Data Entry'!E1834="","",UPPER('Data Entry'!E1834))</f>
        <v/>
      </c>
      <c r="F1829" s="111"/>
      <c r="G1829" s="111" t="str">
        <f>IF('Data Entry'!F1834="","",UPPER('Data Entry'!F1834))</f>
        <v/>
      </c>
      <c r="H1829" s="111"/>
      <c r="I1829" s="111"/>
      <c r="J1829" s="111"/>
      <c r="K1829" s="111" t="str">
        <f>IF('Data Entry'!G1834="","",'Data Entry'!G1834)</f>
        <v/>
      </c>
      <c r="L1829" s="111" t="str">
        <f>IF('Data Entry'!H1834="","",'Data Entry'!H1834)</f>
        <v/>
      </c>
      <c r="M1829" s="111"/>
      <c r="N1829" s="111"/>
      <c r="O1829" s="111"/>
      <c r="P1829" s="111"/>
      <c r="Q1829" s="111"/>
      <c r="R1829" s="111"/>
      <c r="S1829" s="111"/>
      <c r="T1829" s="111"/>
      <c r="U1829" s="111"/>
      <c r="V1829" s="111"/>
      <c r="W1829" s="111"/>
      <c r="X1829" s="111"/>
      <c r="Y1829" s="111"/>
      <c r="Z1829" s="111"/>
      <c r="AA1829" s="111"/>
      <c r="AB1829" s="111"/>
      <c r="AC1829" s="111"/>
      <c r="AD1829" s="111"/>
      <c r="AE1829" s="112"/>
      <c r="AF1829" s="68" t="str">
        <f>IF(AK1829="","",IF(AK1829&gt;0,COUNT($AG$2:AG1829),""))</f>
        <v/>
      </c>
      <c r="AG1829" s="113">
        <f t="shared" si="899"/>
        <v>8</v>
      </c>
      <c r="AH1829" s="113" t="str">
        <f t="shared" si="900"/>
        <v/>
      </c>
      <c r="AI1829" s="113" t="str">
        <f t="shared" si="901"/>
        <v/>
      </c>
      <c r="AJ1829" s="113" t="str">
        <f t="shared" si="902"/>
        <v/>
      </c>
      <c r="AK1829" s="113" t="str">
        <f t="shared" si="903"/>
        <v/>
      </c>
      <c r="AL1829" s="113">
        <f t="shared" si="904"/>
        <v>0</v>
      </c>
      <c r="AM1829" s="113" t="str">
        <f t="shared" si="905"/>
        <v/>
      </c>
      <c r="AN1829" s="113">
        <f t="shared" si="906"/>
        <v>0</v>
      </c>
      <c r="AO1829" s="113">
        <f t="shared" si="907"/>
        <v>0</v>
      </c>
      <c r="AP1829" s="113">
        <f t="shared" si="908"/>
        <v>0</v>
      </c>
      <c r="AQ1829" s="113" t="str">
        <f t="shared" si="909"/>
        <v/>
      </c>
      <c r="AR1829" s="113" t="str">
        <f t="shared" si="910"/>
        <v/>
      </c>
      <c r="AS1829" s="113">
        <f t="shared" si="911"/>
        <v>0</v>
      </c>
      <c r="AT1829" s="113">
        <f t="shared" si="912"/>
        <v>0</v>
      </c>
      <c r="AU1829" s="113">
        <f t="shared" si="913"/>
        <v>0</v>
      </c>
      <c r="AV1829" s="113">
        <f t="shared" si="914"/>
        <v>0</v>
      </c>
      <c r="AX1829" s="68" t="str">
        <f>IF(BC1829="","",IF(BC1829&gt;0,COUNT($AY$2:AY1829),""))</f>
        <v/>
      </c>
      <c r="AY1829" s="113" t="str">
        <f t="shared" si="915"/>
        <v/>
      </c>
      <c r="AZ1829" s="113" t="str">
        <f t="shared" si="916"/>
        <v/>
      </c>
      <c r="BA1829" s="113" t="str">
        <f t="shared" si="917"/>
        <v/>
      </c>
      <c r="BB1829" s="113" t="str">
        <f t="shared" si="918"/>
        <v/>
      </c>
      <c r="BC1829" s="113" t="str">
        <f t="shared" si="919"/>
        <v/>
      </c>
      <c r="BD1829" s="113" t="str">
        <f t="shared" si="920"/>
        <v/>
      </c>
      <c r="BE1829" s="113" t="str">
        <f t="shared" si="921"/>
        <v/>
      </c>
      <c r="BF1829" s="113" t="str">
        <f t="shared" si="922"/>
        <v/>
      </c>
      <c r="BG1829" s="113" t="str">
        <f t="shared" si="923"/>
        <v/>
      </c>
      <c r="BH1829" s="113" t="str">
        <f t="shared" si="924"/>
        <v/>
      </c>
      <c r="BI1829" s="113" t="str">
        <f t="shared" si="925"/>
        <v/>
      </c>
      <c r="BJ1829" s="113" t="str">
        <f t="shared" si="926"/>
        <v/>
      </c>
      <c r="BK1829" s="113" t="str">
        <f t="shared" si="927"/>
        <v/>
      </c>
      <c r="BL1829" s="113" t="str">
        <f t="shared" si="928"/>
        <v/>
      </c>
      <c r="BM1829" s="113" t="str">
        <f t="shared" si="929"/>
        <v/>
      </c>
      <c r="BN1829" s="113" t="str">
        <f t="shared" si="930"/>
        <v/>
      </c>
    </row>
    <row r="1830" spans="1:66">
      <c r="A1830" s="111">
        <f>IF('Data Entry'!$H$4="","",'Data Entry'!$H$4)</f>
        <v>8</v>
      </c>
      <c r="B1830" s="111" t="str">
        <f>IF('Data Entry'!B1835="","",'Data Entry'!B1835)</f>
        <v/>
      </c>
      <c r="C1830" s="111" t="str">
        <f>IF('Data Entry'!C1835="","",'Data Entry'!C1835)</f>
        <v/>
      </c>
      <c r="D1830" s="114" t="str">
        <f>IF('Data Entry'!D1835="","",'Data Entry'!D1835)</f>
        <v/>
      </c>
      <c r="E1830" s="111" t="str">
        <f>IF('Data Entry'!E1835="","",UPPER('Data Entry'!E1835))</f>
        <v/>
      </c>
      <c r="F1830" s="111"/>
      <c r="G1830" s="111" t="str">
        <f>IF('Data Entry'!F1835="","",UPPER('Data Entry'!F1835))</f>
        <v/>
      </c>
      <c r="H1830" s="111"/>
      <c r="I1830" s="111"/>
      <c r="J1830" s="111"/>
      <c r="K1830" s="111" t="str">
        <f>IF('Data Entry'!G1835="","",'Data Entry'!G1835)</f>
        <v/>
      </c>
      <c r="L1830" s="111" t="str">
        <f>IF('Data Entry'!H1835="","",'Data Entry'!H1835)</f>
        <v/>
      </c>
      <c r="M1830" s="111"/>
      <c r="N1830" s="111"/>
      <c r="O1830" s="111"/>
      <c r="P1830" s="111"/>
      <c r="Q1830" s="111"/>
      <c r="R1830" s="111"/>
      <c r="S1830" s="111"/>
      <c r="T1830" s="111"/>
      <c r="U1830" s="111"/>
      <c r="V1830" s="111"/>
      <c r="W1830" s="111"/>
      <c r="X1830" s="111"/>
      <c r="Y1830" s="111"/>
      <c r="Z1830" s="111"/>
      <c r="AA1830" s="111"/>
      <c r="AB1830" s="111"/>
      <c r="AC1830" s="111"/>
      <c r="AD1830" s="111"/>
      <c r="AE1830" s="112"/>
      <c r="AF1830" s="68" t="str">
        <f>IF(AK1830="","",IF(AK1830&gt;0,COUNT($AG$2:AG1830),""))</f>
        <v/>
      </c>
      <c r="AG1830" s="113">
        <f t="shared" si="899"/>
        <v>8</v>
      </c>
      <c r="AH1830" s="113" t="str">
        <f t="shared" si="900"/>
        <v/>
      </c>
      <c r="AI1830" s="113" t="str">
        <f t="shared" si="901"/>
        <v/>
      </c>
      <c r="AJ1830" s="113" t="str">
        <f t="shared" si="902"/>
        <v/>
      </c>
      <c r="AK1830" s="113" t="str">
        <f t="shared" si="903"/>
        <v/>
      </c>
      <c r="AL1830" s="113">
        <f t="shared" si="904"/>
        <v>0</v>
      </c>
      <c r="AM1830" s="113" t="str">
        <f t="shared" si="905"/>
        <v/>
      </c>
      <c r="AN1830" s="113">
        <f t="shared" si="906"/>
        <v>0</v>
      </c>
      <c r="AO1830" s="113">
        <f t="shared" si="907"/>
        <v>0</v>
      </c>
      <c r="AP1830" s="113">
        <f t="shared" si="908"/>
        <v>0</v>
      </c>
      <c r="AQ1830" s="113" t="str">
        <f t="shared" si="909"/>
        <v/>
      </c>
      <c r="AR1830" s="113" t="str">
        <f t="shared" si="910"/>
        <v/>
      </c>
      <c r="AS1830" s="113">
        <f t="shared" si="911"/>
        <v>0</v>
      </c>
      <c r="AT1830" s="113">
        <f t="shared" si="912"/>
        <v>0</v>
      </c>
      <c r="AU1830" s="113">
        <f t="shared" si="913"/>
        <v>0</v>
      </c>
      <c r="AV1830" s="113">
        <f t="shared" si="914"/>
        <v>0</v>
      </c>
      <c r="AX1830" s="68" t="str">
        <f>IF(BC1830="","",IF(BC1830&gt;0,COUNT($AY$2:AY1830),""))</f>
        <v/>
      </c>
      <c r="AY1830" s="113" t="str">
        <f t="shared" si="915"/>
        <v/>
      </c>
      <c r="AZ1830" s="113" t="str">
        <f t="shared" si="916"/>
        <v/>
      </c>
      <c r="BA1830" s="113" t="str">
        <f t="shared" si="917"/>
        <v/>
      </c>
      <c r="BB1830" s="113" t="str">
        <f t="shared" si="918"/>
        <v/>
      </c>
      <c r="BC1830" s="113" t="str">
        <f t="shared" si="919"/>
        <v/>
      </c>
      <c r="BD1830" s="113" t="str">
        <f t="shared" si="920"/>
        <v/>
      </c>
      <c r="BE1830" s="113" t="str">
        <f t="shared" si="921"/>
        <v/>
      </c>
      <c r="BF1830" s="113" t="str">
        <f t="shared" si="922"/>
        <v/>
      </c>
      <c r="BG1830" s="113" t="str">
        <f t="shared" si="923"/>
        <v/>
      </c>
      <c r="BH1830" s="113" t="str">
        <f t="shared" si="924"/>
        <v/>
      </c>
      <c r="BI1830" s="113" t="str">
        <f t="shared" si="925"/>
        <v/>
      </c>
      <c r="BJ1830" s="113" t="str">
        <f t="shared" si="926"/>
        <v/>
      </c>
      <c r="BK1830" s="113" t="str">
        <f t="shared" si="927"/>
        <v/>
      </c>
      <c r="BL1830" s="113" t="str">
        <f t="shared" si="928"/>
        <v/>
      </c>
      <c r="BM1830" s="113" t="str">
        <f t="shared" si="929"/>
        <v/>
      </c>
      <c r="BN1830" s="113" t="str">
        <f t="shared" si="930"/>
        <v/>
      </c>
    </row>
    <row r="1831" spans="1:66">
      <c r="A1831" s="111">
        <f>IF('Data Entry'!$H$4="","",'Data Entry'!$H$4)</f>
        <v>8</v>
      </c>
      <c r="B1831" s="111" t="str">
        <f>IF('Data Entry'!B1836="","",'Data Entry'!B1836)</f>
        <v/>
      </c>
      <c r="C1831" s="111" t="str">
        <f>IF('Data Entry'!C1836="","",'Data Entry'!C1836)</f>
        <v/>
      </c>
      <c r="D1831" s="114" t="str">
        <f>IF('Data Entry'!D1836="","",'Data Entry'!D1836)</f>
        <v/>
      </c>
      <c r="E1831" s="111" t="str">
        <f>IF('Data Entry'!E1836="","",UPPER('Data Entry'!E1836))</f>
        <v/>
      </c>
      <c r="F1831" s="111"/>
      <c r="G1831" s="111" t="str">
        <f>IF('Data Entry'!F1836="","",UPPER('Data Entry'!F1836))</f>
        <v/>
      </c>
      <c r="H1831" s="111"/>
      <c r="I1831" s="111"/>
      <c r="J1831" s="111"/>
      <c r="K1831" s="111" t="str">
        <f>IF('Data Entry'!G1836="","",'Data Entry'!G1836)</f>
        <v/>
      </c>
      <c r="L1831" s="111" t="str">
        <f>IF('Data Entry'!H1836="","",'Data Entry'!H1836)</f>
        <v/>
      </c>
      <c r="M1831" s="111"/>
      <c r="N1831" s="111"/>
      <c r="O1831" s="111"/>
      <c r="P1831" s="111"/>
      <c r="Q1831" s="111"/>
      <c r="R1831" s="111"/>
      <c r="S1831" s="111"/>
      <c r="T1831" s="111"/>
      <c r="U1831" s="111"/>
      <c r="V1831" s="111"/>
      <c r="W1831" s="111"/>
      <c r="X1831" s="111"/>
      <c r="Y1831" s="111"/>
      <c r="Z1831" s="111"/>
      <c r="AA1831" s="111"/>
      <c r="AB1831" s="111"/>
      <c r="AC1831" s="111"/>
      <c r="AD1831" s="111"/>
      <c r="AE1831" s="112"/>
      <c r="AF1831" s="68" t="str">
        <f>IF(AK1831="","",IF(AK1831&gt;0,COUNT($AG$2:AG1831),""))</f>
        <v/>
      </c>
      <c r="AG1831" s="113">
        <f t="shared" si="899"/>
        <v>8</v>
      </c>
      <c r="AH1831" s="113" t="str">
        <f t="shared" si="900"/>
        <v/>
      </c>
      <c r="AI1831" s="113" t="str">
        <f t="shared" si="901"/>
        <v/>
      </c>
      <c r="AJ1831" s="113" t="str">
        <f t="shared" si="902"/>
        <v/>
      </c>
      <c r="AK1831" s="113" t="str">
        <f t="shared" si="903"/>
        <v/>
      </c>
      <c r="AL1831" s="113">
        <f t="shared" si="904"/>
        <v>0</v>
      </c>
      <c r="AM1831" s="113" t="str">
        <f t="shared" si="905"/>
        <v/>
      </c>
      <c r="AN1831" s="113">
        <f t="shared" si="906"/>
        <v>0</v>
      </c>
      <c r="AO1831" s="113">
        <f t="shared" si="907"/>
        <v>0</v>
      </c>
      <c r="AP1831" s="113">
        <f t="shared" si="908"/>
        <v>0</v>
      </c>
      <c r="AQ1831" s="113" t="str">
        <f t="shared" si="909"/>
        <v/>
      </c>
      <c r="AR1831" s="113" t="str">
        <f t="shared" si="910"/>
        <v/>
      </c>
      <c r="AS1831" s="113">
        <f t="shared" si="911"/>
        <v>0</v>
      </c>
      <c r="AT1831" s="113">
        <f t="shared" si="912"/>
        <v>0</v>
      </c>
      <c r="AU1831" s="113">
        <f t="shared" si="913"/>
        <v>0</v>
      </c>
      <c r="AV1831" s="113">
        <f t="shared" si="914"/>
        <v>0</v>
      </c>
      <c r="AX1831" s="68" t="str">
        <f>IF(BC1831="","",IF(BC1831&gt;0,COUNT($AY$2:AY1831),""))</f>
        <v/>
      </c>
      <c r="AY1831" s="113" t="str">
        <f t="shared" si="915"/>
        <v/>
      </c>
      <c r="AZ1831" s="113" t="str">
        <f t="shared" si="916"/>
        <v/>
      </c>
      <c r="BA1831" s="113" t="str">
        <f t="shared" si="917"/>
        <v/>
      </c>
      <c r="BB1831" s="113" t="str">
        <f t="shared" si="918"/>
        <v/>
      </c>
      <c r="BC1831" s="113" t="str">
        <f t="shared" si="919"/>
        <v/>
      </c>
      <c r="BD1831" s="113" t="str">
        <f t="shared" si="920"/>
        <v/>
      </c>
      <c r="BE1831" s="113" t="str">
        <f t="shared" si="921"/>
        <v/>
      </c>
      <c r="BF1831" s="113" t="str">
        <f t="shared" si="922"/>
        <v/>
      </c>
      <c r="BG1831" s="113" t="str">
        <f t="shared" si="923"/>
        <v/>
      </c>
      <c r="BH1831" s="113" t="str">
        <f t="shared" si="924"/>
        <v/>
      </c>
      <c r="BI1831" s="113" t="str">
        <f t="shared" si="925"/>
        <v/>
      </c>
      <c r="BJ1831" s="113" t="str">
        <f t="shared" si="926"/>
        <v/>
      </c>
      <c r="BK1831" s="113" t="str">
        <f t="shared" si="927"/>
        <v/>
      </c>
      <c r="BL1831" s="113" t="str">
        <f t="shared" si="928"/>
        <v/>
      </c>
      <c r="BM1831" s="113" t="str">
        <f t="shared" si="929"/>
        <v/>
      </c>
      <c r="BN1831" s="113" t="str">
        <f t="shared" si="930"/>
        <v/>
      </c>
    </row>
    <row r="1832" spans="1:66">
      <c r="A1832" s="111">
        <f>IF('Data Entry'!$H$4="","",'Data Entry'!$H$4)</f>
        <v>8</v>
      </c>
      <c r="B1832" s="111" t="str">
        <f>IF('Data Entry'!B1837="","",'Data Entry'!B1837)</f>
        <v/>
      </c>
      <c r="C1832" s="111" t="str">
        <f>IF('Data Entry'!C1837="","",'Data Entry'!C1837)</f>
        <v/>
      </c>
      <c r="D1832" s="114" t="str">
        <f>IF('Data Entry'!D1837="","",'Data Entry'!D1837)</f>
        <v/>
      </c>
      <c r="E1832" s="111" t="str">
        <f>IF('Data Entry'!E1837="","",UPPER('Data Entry'!E1837))</f>
        <v/>
      </c>
      <c r="F1832" s="111"/>
      <c r="G1832" s="111" t="str">
        <f>IF('Data Entry'!F1837="","",UPPER('Data Entry'!F1837))</f>
        <v/>
      </c>
      <c r="H1832" s="111"/>
      <c r="I1832" s="111"/>
      <c r="J1832" s="111"/>
      <c r="K1832" s="111" t="str">
        <f>IF('Data Entry'!G1837="","",'Data Entry'!G1837)</f>
        <v/>
      </c>
      <c r="L1832" s="111" t="str">
        <f>IF('Data Entry'!H1837="","",'Data Entry'!H1837)</f>
        <v/>
      </c>
      <c r="M1832" s="111"/>
      <c r="N1832" s="111"/>
      <c r="O1832" s="111"/>
      <c r="P1832" s="111"/>
      <c r="Q1832" s="111"/>
      <c r="R1832" s="111"/>
      <c r="S1832" s="111"/>
      <c r="T1832" s="111"/>
      <c r="U1832" s="111"/>
      <c r="V1832" s="111"/>
      <c r="W1832" s="111"/>
      <c r="X1832" s="111"/>
      <c r="Y1832" s="111"/>
      <c r="Z1832" s="111"/>
      <c r="AA1832" s="111"/>
      <c r="AB1832" s="111"/>
      <c r="AC1832" s="111"/>
      <c r="AD1832" s="111"/>
      <c r="AE1832" s="112"/>
      <c r="AF1832" s="68" t="str">
        <f>IF(AK1832="","",IF(AK1832&gt;0,COUNT($AG$2:AG1832),""))</f>
        <v/>
      </c>
      <c r="AG1832" s="113">
        <f t="shared" si="899"/>
        <v>8</v>
      </c>
      <c r="AH1832" s="113" t="str">
        <f t="shared" si="900"/>
        <v/>
      </c>
      <c r="AI1832" s="113" t="str">
        <f t="shared" si="901"/>
        <v/>
      </c>
      <c r="AJ1832" s="113" t="str">
        <f t="shared" si="902"/>
        <v/>
      </c>
      <c r="AK1832" s="113" t="str">
        <f t="shared" si="903"/>
        <v/>
      </c>
      <c r="AL1832" s="113">
        <f t="shared" si="904"/>
        <v>0</v>
      </c>
      <c r="AM1832" s="113" t="str">
        <f t="shared" si="905"/>
        <v/>
      </c>
      <c r="AN1832" s="113">
        <f t="shared" si="906"/>
        <v>0</v>
      </c>
      <c r="AO1832" s="113">
        <f t="shared" si="907"/>
        <v>0</v>
      </c>
      <c r="AP1832" s="113">
        <f t="shared" si="908"/>
        <v>0</v>
      </c>
      <c r="AQ1832" s="113" t="str">
        <f t="shared" si="909"/>
        <v/>
      </c>
      <c r="AR1832" s="113" t="str">
        <f t="shared" si="910"/>
        <v/>
      </c>
      <c r="AS1832" s="113">
        <f t="shared" si="911"/>
        <v>0</v>
      </c>
      <c r="AT1832" s="113">
        <f t="shared" si="912"/>
        <v>0</v>
      </c>
      <c r="AU1832" s="113">
        <f t="shared" si="913"/>
        <v>0</v>
      </c>
      <c r="AV1832" s="113">
        <f t="shared" si="914"/>
        <v>0</v>
      </c>
      <c r="AX1832" s="68" t="str">
        <f>IF(BC1832="","",IF(BC1832&gt;0,COUNT($AY$2:AY1832),""))</f>
        <v/>
      </c>
      <c r="AY1832" s="113" t="str">
        <f t="shared" si="915"/>
        <v/>
      </c>
      <c r="AZ1832" s="113" t="str">
        <f t="shared" si="916"/>
        <v/>
      </c>
      <c r="BA1832" s="113" t="str">
        <f t="shared" si="917"/>
        <v/>
      </c>
      <c r="BB1832" s="113" t="str">
        <f t="shared" si="918"/>
        <v/>
      </c>
      <c r="BC1832" s="113" t="str">
        <f t="shared" si="919"/>
        <v/>
      </c>
      <c r="BD1832" s="113" t="str">
        <f t="shared" si="920"/>
        <v/>
      </c>
      <c r="BE1832" s="113" t="str">
        <f t="shared" si="921"/>
        <v/>
      </c>
      <c r="BF1832" s="113" t="str">
        <f t="shared" si="922"/>
        <v/>
      </c>
      <c r="BG1832" s="113" t="str">
        <f t="shared" si="923"/>
        <v/>
      </c>
      <c r="BH1832" s="113" t="str">
        <f t="shared" si="924"/>
        <v/>
      </c>
      <c r="BI1832" s="113" t="str">
        <f t="shared" si="925"/>
        <v/>
      </c>
      <c r="BJ1832" s="113" t="str">
        <f t="shared" si="926"/>
        <v/>
      </c>
      <c r="BK1832" s="113" t="str">
        <f t="shared" si="927"/>
        <v/>
      </c>
      <c r="BL1832" s="113" t="str">
        <f t="shared" si="928"/>
        <v/>
      </c>
      <c r="BM1832" s="113" t="str">
        <f t="shared" si="929"/>
        <v/>
      </c>
      <c r="BN1832" s="113" t="str">
        <f t="shared" si="930"/>
        <v/>
      </c>
    </row>
    <row r="1833" spans="1:66">
      <c r="A1833" s="111">
        <f>IF('Data Entry'!$H$4="","",'Data Entry'!$H$4)</f>
        <v>8</v>
      </c>
      <c r="B1833" s="111" t="str">
        <f>IF('Data Entry'!B1838="","",'Data Entry'!B1838)</f>
        <v/>
      </c>
      <c r="C1833" s="111" t="str">
        <f>IF('Data Entry'!C1838="","",'Data Entry'!C1838)</f>
        <v/>
      </c>
      <c r="D1833" s="114" t="str">
        <f>IF('Data Entry'!D1838="","",'Data Entry'!D1838)</f>
        <v/>
      </c>
      <c r="E1833" s="111" t="str">
        <f>IF('Data Entry'!E1838="","",UPPER('Data Entry'!E1838))</f>
        <v/>
      </c>
      <c r="F1833" s="111"/>
      <c r="G1833" s="111" t="str">
        <f>IF('Data Entry'!F1838="","",UPPER('Data Entry'!F1838))</f>
        <v/>
      </c>
      <c r="H1833" s="111"/>
      <c r="I1833" s="111"/>
      <c r="J1833" s="111"/>
      <c r="K1833" s="111" t="str">
        <f>IF('Data Entry'!G1838="","",'Data Entry'!G1838)</f>
        <v/>
      </c>
      <c r="L1833" s="111" t="str">
        <f>IF('Data Entry'!H1838="","",'Data Entry'!H1838)</f>
        <v/>
      </c>
      <c r="M1833" s="111"/>
      <c r="N1833" s="111"/>
      <c r="O1833" s="111"/>
      <c r="P1833" s="111"/>
      <c r="Q1833" s="111"/>
      <c r="R1833" s="111"/>
      <c r="S1833" s="111"/>
      <c r="T1833" s="111"/>
      <c r="U1833" s="111"/>
      <c r="V1833" s="111"/>
      <c r="W1833" s="111"/>
      <c r="X1833" s="111"/>
      <c r="Y1833" s="111"/>
      <c r="Z1833" s="111"/>
      <c r="AA1833" s="111"/>
      <c r="AB1833" s="111"/>
      <c r="AC1833" s="111"/>
      <c r="AD1833" s="111"/>
      <c r="AE1833" s="112"/>
      <c r="AF1833" s="68" t="str">
        <f>IF(AK1833="","",IF(AK1833&gt;0,COUNT($AG$2:AG1833),""))</f>
        <v/>
      </c>
      <c r="AG1833" s="113">
        <f t="shared" si="899"/>
        <v>8</v>
      </c>
      <c r="AH1833" s="113" t="str">
        <f t="shared" si="900"/>
        <v/>
      </c>
      <c r="AI1833" s="113" t="str">
        <f t="shared" si="901"/>
        <v/>
      </c>
      <c r="AJ1833" s="113" t="str">
        <f t="shared" si="902"/>
        <v/>
      </c>
      <c r="AK1833" s="113" t="str">
        <f t="shared" si="903"/>
        <v/>
      </c>
      <c r="AL1833" s="113">
        <f t="shared" si="904"/>
        <v>0</v>
      </c>
      <c r="AM1833" s="113" t="str">
        <f t="shared" si="905"/>
        <v/>
      </c>
      <c r="AN1833" s="113">
        <f t="shared" si="906"/>
        <v>0</v>
      </c>
      <c r="AO1833" s="113">
        <f t="shared" si="907"/>
        <v>0</v>
      </c>
      <c r="AP1833" s="113">
        <f t="shared" si="908"/>
        <v>0</v>
      </c>
      <c r="AQ1833" s="113" t="str">
        <f t="shared" si="909"/>
        <v/>
      </c>
      <c r="AR1833" s="113" t="str">
        <f t="shared" si="910"/>
        <v/>
      </c>
      <c r="AS1833" s="113">
        <f t="shared" si="911"/>
        <v>0</v>
      </c>
      <c r="AT1833" s="113">
        <f t="shared" si="912"/>
        <v>0</v>
      </c>
      <c r="AU1833" s="113">
        <f t="shared" si="913"/>
        <v>0</v>
      </c>
      <c r="AV1833" s="113">
        <f t="shared" si="914"/>
        <v>0</v>
      </c>
      <c r="AX1833" s="68" t="str">
        <f>IF(BC1833="","",IF(BC1833&gt;0,COUNT($AY$2:AY1833),""))</f>
        <v/>
      </c>
      <c r="AY1833" s="113" t="str">
        <f t="shared" si="915"/>
        <v/>
      </c>
      <c r="AZ1833" s="113" t="str">
        <f t="shared" si="916"/>
        <v/>
      </c>
      <c r="BA1833" s="113" t="str">
        <f t="shared" si="917"/>
        <v/>
      </c>
      <c r="BB1833" s="113" t="str">
        <f t="shared" si="918"/>
        <v/>
      </c>
      <c r="BC1833" s="113" t="str">
        <f t="shared" si="919"/>
        <v/>
      </c>
      <c r="BD1833" s="113" t="str">
        <f t="shared" si="920"/>
        <v/>
      </c>
      <c r="BE1833" s="113" t="str">
        <f t="shared" si="921"/>
        <v/>
      </c>
      <c r="BF1833" s="113" t="str">
        <f t="shared" si="922"/>
        <v/>
      </c>
      <c r="BG1833" s="113" t="str">
        <f t="shared" si="923"/>
        <v/>
      </c>
      <c r="BH1833" s="113" t="str">
        <f t="shared" si="924"/>
        <v/>
      </c>
      <c r="BI1833" s="113" t="str">
        <f t="shared" si="925"/>
        <v/>
      </c>
      <c r="BJ1833" s="113" t="str">
        <f t="shared" si="926"/>
        <v/>
      </c>
      <c r="BK1833" s="113" t="str">
        <f t="shared" si="927"/>
        <v/>
      </c>
      <c r="BL1833" s="113" t="str">
        <f t="shared" si="928"/>
        <v/>
      </c>
      <c r="BM1833" s="113" t="str">
        <f t="shared" si="929"/>
        <v/>
      </c>
      <c r="BN1833" s="113" t="str">
        <f t="shared" si="930"/>
        <v/>
      </c>
    </row>
    <row r="1834" spans="1:66">
      <c r="A1834" s="111">
        <f>IF('Data Entry'!$H$4="","",'Data Entry'!$H$4)</f>
        <v>8</v>
      </c>
      <c r="B1834" s="111" t="str">
        <f>IF('Data Entry'!B1839="","",'Data Entry'!B1839)</f>
        <v/>
      </c>
      <c r="C1834" s="111" t="str">
        <f>IF('Data Entry'!C1839="","",'Data Entry'!C1839)</f>
        <v/>
      </c>
      <c r="D1834" s="114" t="str">
        <f>IF('Data Entry'!D1839="","",'Data Entry'!D1839)</f>
        <v/>
      </c>
      <c r="E1834" s="111" t="str">
        <f>IF('Data Entry'!E1839="","",UPPER('Data Entry'!E1839))</f>
        <v/>
      </c>
      <c r="F1834" s="111"/>
      <c r="G1834" s="111" t="str">
        <f>IF('Data Entry'!F1839="","",UPPER('Data Entry'!F1839))</f>
        <v/>
      </c>
      <c r="H1834" s="111"/>
      <c r="I1834" s="111"/>
      <c r="J1834" s="111"/>
      <c r="K1834" s="111" t="str">
        <f>IF('Data Entry'!G1839="","",'Data Entry'!G1839)</f>
        <v/>
      </c>
      <c r="L1834" s="111" t="str">
        <f>IF('Data Entry'!H1839="","",'Data Entry'!H1839)</f>
        <v/>
      </c>
      <c r="M1834" s="111"/>
      <c r="N1834" s="111"/>
      <c r="O1834" s="111"/>
      <c r="P1834" s="111"/>
      <c r="Q1834" s="111"/>
      <c r="R1834" s="111"/>
      <c r="S1834" s="111"/>
      <c r="T1834" s="111"/>
      <c r="U1834" s="111"/>
      <c r="V1834" s="111"/>
      <c r="W1834" s="111"/>
      <c r="X1834" s="111"/>
      <c r="Y1834" s="111"/>
      <c r="Z1834" s="111"/>
      <c r="AA1834" s="111"/>
      <c r="AB1834" s="111"/>
      <c r="AC1834" s="111"/>
      <c r="AD1834" s="111"/>
      <c r="AE1834" s="112"/>
      <c r="AF1834" s="68" t="str">
        <f>IF(AK1834="","",IF(AK1834&gt;0,COUNT($AG$2:AG1834),""))</f>
        <v/>
      </c>
      <c r="AG1834" s="113">
        <f t="shared" si="899"/>
        <v>8</v>
      </c>
      <c r="AH1834" s="113" t="str">
        <f t="shared" si="900"/>
        <v/>
      </c>
      <c r="AI1834" s="113" t="str">
        <f t="shared" si="901"/>
        <v/>
      </c>
      <c r="AJ1834" s="113" t="str">
        <f t="shared" si="902"/>
        <v/>
      </c>
      <c r="AK1834" s="113" t="str">
        <f t="shared" si="903"/>
        <v/>
      </c>
      <c r="AL1834" s="113">
        <f t="shared" si="904"/>
        <v>0</v>
      </c>
      <c r="AM1834" s="113" t="str">
        <f t="shared" si="905"/>
        <v/>
      </c>
      <c r="AN1834" s="113">
        <f t="shared" si="906"/>
        <v>0</v>
      </c>
      <c r="AO1834" s="113">
        <f t="shared" si="907"/>
        <v>0</v>
      </c>
      <c r="AP1834" s="113">
        <f t="shared" si="908"/>
        <v>0</v>
      </c>
      <c r="AQ1834" s="113" t="str">
        <f t="shared" si="909"/>
        <v/>
      </c>
      <c r="AR1834" s="113" t="str">
        <f t="shared" si="910"/>
        <v/>
      </c>
      <c r="AS1834" s="113">
        <f t="shared" si="911"/>
        <v>0</v>
      </c>
      <c r="AT1834" s="113">
        <f t="shared" si="912"/>
        <v>0</v>
      </c>
      <c r="AU1834" s="113">
        <f t="shared" si="913"/>
        <v>0</v>
      </c>
      <c r="AV1834" s="113">
        <f t="shared" si="914"/>
        <v>0</v>
      </c>
      <c r="AX1834" s="68" t="str">
        <f>IF(BC1834="","",IF(BC1834&gt;0,COUNT($AY$2:AY1834),""))</f>
        <v/>
      </c>
      <c r="AY1834" s="113" t="str">
        <f t="shared" si="915"/>
        <v/>
      </c>
      <c r="AZ1834" s="113" t="str">
        <f t="shared" si="916"/>
        <v/>
      </c>
      <c r="BA1834" s="113" t="str">
        <f t="shared" si="917"/>
        <v/>
      </c>
      <c r="BB1834" s="113" t="str">
        <f t="shared" si="918"/>
        <v/>
      </c>
      <c r="BC1834" s="113" t="str">
        <f t="shared" si="919"/>
        <v/>
      </c>
      <c r="BD1834" s="113" t="str">
        <f t="shared" si="920"/>
        <v/>
      </c>
      <c r="BE1834" s="113" t="str">
        <f t="shared" si="921"/>
        <v/>
      </c>
      <c r="BF1834" s="113" t="str">
        <f t="shared" si="922"/>
        <v/>
      </c>
      <c r="BG1834" s="113" t="str">
        <f t="shared" si="923"/>
        <v/>
      </c>
      <c r="BH1834" s="113" t="str">
        <f t="shared" si="924"/>
        <v/>
      </c>
      <c r="BI1834" s="113" t="str">
        <f t="shared" si="925"/>
        <v/>
      </c>
      <c r="BJ1834" s="113" t="str">
        <f t="shared" si="926"/>
        <v/>
      </c>
      <c r="BK1834" s="113" t="str">
        <f t="shared" si="927"/>
        <v/>
      </c>
      <c r="BL1834" s="113" t="str">
        <f t="shared" si="928"/>
        <v/>
      </c>
      <c r="BM1834" s="113" t="str">
        <f t="shared" si="929"/>
        <v/>
      </c>
      <c r="BN1834" s="113" t="str">
        <f t="shared" si="930"/>
        <v/>
      </c>
    </row>
    <row r="1835" spans="1:66">
      <c r="A1835" s="111">
        <f>IF('Data Entry'!$H$4="","",'Data Entry'!$H$4)</f>
        <v>8</v>
      </c>
      <c r="B1835" s="111" t="str">
        <f>IF('Data Entry'!B1840="","",'Data Entry'!B1840)</f>
        <v/>
      </c>
      <c r="C1835" s="111" t="str">
        <f>IF('Data Entry'!C1840="","",'Data Entry'!C1840)</f>
        <v/>
      </c>
      <c r="D1835" s="114" t="str">
        <f>IF('Data Entry'!D1840="","",'Data Entry'!D1840)</f>
        <v/>
      </c>
      <c r="E1835" s="111" t="str">
        <f>IF('Data Entry'!E1840="","",UPPER('Data Entry'!E1840))</f>
        <v/>
      </c>
      <c r="F1835" s="111"/>
      <c r="G1835" s="111" t="str">
        <f>IF('Data Entry'!F1840="","",UPPER('Data Entry'!F1840))</f>
        <v/>
      </c>
      <c r="H1835" s="111"/>
      <c r="I1835" s="111"/>
      <c r="J1835" s="111"/>
      <c r="K1835" s="111" t="str">
        <f>IF('Data Entry'!G1840="","",'Data Entry'!G1840)</f>
        <v/>
      </c>
      <c r="L1835" s="111" t="str">
        <f>IF('Data Entry'!H1840="","",'Data Entry'!H1840)</f>
        <v/>
      </c>
      <c r="M1835" s="111"/>
      <c r="N1835" s="111"/>
      <c r="O1835" s="111"/>
      <c r="P1835" s="111"/>
      <c r="Q1835" s="111"/>
      <c r="R1835" s="111"/>
      <c r="S1835" s="111"/>
      <c r="T1835" s="111"/>
      <c r="U1835" s="111"/>
      <c r="V1835" s="111"/>
      <c r="W1835" s="111"/>
      <c r="X1835" s="111"/>
      <c r="Y1835" s="111"/>
      <c r="Z1835" s="111"/>
      <c r="AA1835" s="111"/>
      <c r="AB1835" s="111"/>
      <c r="AC1835" s="111"/>
      <c r="AD1835" s="111"/>
      <c r="AE1835" s="112"/>
      <c r="AF1835" s="68" t="str">
        <f>IF(AK1835="","",IF(AK1835&gt;0,COUNT($AG$2:AG1835),""))</f>
        <v/>
      </c>
      <c r="AG1835" s="113">
        <f t="shared" si="899"/>
        <v>8</v>
      </c>
      <c r="AH1835" s="113" t="str">
        <f t="shared" si="900"/>
        <v/>
      </c>
      <c r="AI1835" s="113" t="str">
        <f t="shared" si="901"/>
        <v/>
      </c>
      <c r="AJ1835" s="113" t="str">
        <f t="shared" si="902"/>
        <v/>
      </c>
      <c r="AK1835" s="113" t="str">
        <f t="shared" si="903"/>
        <v/>
      </c>
      <c r="AL1835" s="113">
        <f t="shared" si="904"/>
        <v>0</v>
      </c>
      <c r="AM1835" s="113" t="str">
        <f t="shared" si="905"/>
        <v/>
      </c>
      <c r="AN1835" s="113">
        <f t="shared" si="906"/>
        <v>0</v>
      </c>
      <c r="AO1835" s="113">
        <f t="shared" si="907"/>
        <v>0</v>
      </c>
      <c r="AP1835" s="113">
        <f t="shared" si="908"/>
        <v>0</v>
      </c>
      <c r="AQ1835" s="113" t="str">
        <f t="shared" si="909"/>
        <v/>
      </c>
      <c r="AR1835" s="113" t="str">
        <f t="shared" si="910"/>
        <v/>
      </c>
      <c r="AS1835" s="113">
        <f t="shared" si="911"/>
        <v>0</v>
      </c>
      <c r="AT1835" s="113">
        <f t="shared" si="912"/>
        <v>0</v>
      </c>
      <c r="AU1835" s="113">
        <f t="shared" si="913"/>
        <v>0</v>
      </c>
      <c r="AV1835" s="113">
        <f t="shared" si="914"/>
        <v>0</v>
      </c>
      <c r="AX1835" s="68" t="str">
        <f>IF(BC1835="","",IF(BC1835&gt;0,COUNT($AY$2:AY1835),""))</f>
        <v/>
      </c>
      <c r="AY1835" s="113" t="str">
        <f t="shared" si="915"/>
        <v/>
      </c>
      <c r="AZ1835" s="113" t="str">
        <f t="shared" si="916"/>
        <v/>
      </c>
      <c r="BA1835" s="113" t="str">
        <f t="shared" si="917"/>
        <v/>
      </c>
      <c r="BB1835" s="113" t="str">
        <f t="shared" si="918"/>
        <v/>
      </c>
      <c r="BC1835" s="113" t="str">
        <f t="shared" si="919"/>
        <v/>
      </c>
      <c r="BD1835" s="113" t="str">
        <f t="shared" si="920"/>
        <v/>
      </c>
      <c r="BE1835" s="113" t="str">
        <f t="shared" si="921"/>
        <v/>
      </c>
      <c r="BF1835" s="113" t="str">
        <f t="shared" si="922"/>
        <v/>
      </c>
      <c r="BG1835" s="113" t="str">
        <f t="shared" si="923"/>
        <v/>
      </c>
      <c r="BH1835" s="113" t="str">
        <f t="shared" si="924"/>
        <v/>
      </c>
      <c r="BI1835" s="113" t="str">
        <f t="shared" si="925"/>
        <v/>
      </c>
      <c r="BJ1835" s="113" t="str">
        <f t="shared" si="926"/>
        <v/>
      </c>
      <c r="BK1835" s="113" t="str">
        <f t="shared" si="927"/>
        <v/>
      </c>
      <c r="BL1835" s="113" t="str">
        <f t="shared" si="928"/>
        <v/>
      </c>
      <c r="BM1835" s="113" t="str">
        <f t="shared" si="929"/>
        <v/>
      </c>
      <c r="BN1835" s="113" t="str">
        <f t="shared" si="930"/>
        <v/>
      </c>
    </row>
    <row r="1836" spans="1:66">
      <c r="A1836" s="111">
        <f>IF('Data Entry'!$H$4="","",'Data Entry'!$H$4)</f>
        <v>8</v>
      </c>
      <c r="B1836" s="111" t="str">
        <f>IF('Data Entry'!B1841="","",'Data Entry'!B1841)</f>
        <v/>
      </c>
      <c r="C1836" s="111" t="str">
        <f>IF('Data Entry'!C1841="","",'Data Entry'!C1841)</f>
        <v/>
      </c>
      <c r="D1836" s="114" t="str">
        <f>IF('Data Entry'!D1841="","",'Data Entry'!D1841)</f>
        <v/>
      </c>
      <c r="E1836" s="111" t="str">
        <f>IF('Data Entry'!E1841="","",UPPER('Data Entry'!E1841))</f>
        <v/>
      </c>
      <c r="F1836" s="111"/>
      <c r="G1836" s="111" t="str">
        <f>IF('Data Entry'!F1841="","",UPPER('Data Entry'!F1841))</f>
        <v/>
      </c>
      <c r="H1836" s="111"/>
      <c r="I1836" s="111"/>
      <c r="J1836" s="111"/>
      <c r="K1836" s="111" t="str">
        <f>IF('Data Entry'!G1841="","",'Data Entry'!G1841)</f>
        <v/>
      </c>
      <c r="L1836" s="111" t="str">
        <f>IF('Data Entry'!H1841="","",'Data Entry'!H1841)</f>
        <v/>
      </c>
      <c r="M1836" s="111"/>
      <c r="N1836" s="111"/>
      <c r="O1836" s="111"/>
      <c r="P1836" s="111"/>
      <c r="Q1836" s="111"/>
      <c r="R1836" s="111"/>
      <c r="S1836" s="111"/>
      <c r="T1836" s="111"/>
      <c r="U1836" s="111"/>
      <c r="V1836" s="111"/>
      <c r="W1836" s="111"/>
      <c r="X1836" s="111"/>
      <c r="Y1836" s="111"/>
      <c r="Z1836" s="111"/>
      <c r="AA1836" s="111"/>
      <c r="AB1836" s="111"/>
      <c r="AC1836" s="111"/>
      <c r="AD1836" s="111"/>
      <c r="AE1836" s="112"/>
      <c r="AF1836" s="68" t="str">
        <f>IF(AK1836="","",IF(AK1836&gt;0,COUNT($AG$2:AG1836),""))</f>
        <v/>
      </c>
      <c r="AG1836" s="113">
        <f t="shared" si="899"/>
        <v>8</v>
      </c>
      <c r="AH1836" s="113" t="str">
        <f t="shared" si="900"/>
        <v/>
      </c>
      <c r="AI1836" s="113" t="str">
        <f t="shared" si="901"/>
        <v/>
      </c>
      <c r="AJ1836" s="113" t="str">
        <f t="shared" si="902"/>
        <v/>
      </c>
      <c r="AK1836" s="113" t="str">
        <f t="shared" si="903"/>
        <v/>
      </c>
      <c r="AL1836" s="113">
        <f t="shared" si="904"/>
        <v>0</v>
      </c>
      <c r="AM1836" s="113" t="str">
        <f t="shared" si="905"/>
        <v/>
      </c>
      <c r="AN1836" s="113">
        <f t="shared" si="906"/>
        <v>0</v>
      </c>
      <c r="AO1836" s="113">
        <f t="shared" si="907"/>
        <v>0</v>
      </c>
      <c r="AP1836" s="113">
        <f t="shared" si="908"/>
        <v>0</v>
      </c>
      <c r="AQ1836" s="113" t="str">
        <f t="shared" si="909"/>
        <v/>
      </c>
      <c r="AR1836" s="113" t="str">
        <f t="shared" si="910"/>
        <v/>
      </c>
      <c r="AS1836" s="113">
        <f t="shared" si="911"/>
        <v>0</v>
      </c>
      <c r="AT1836" s="113">
        <f t="shared" si="912"/>
        <v>0</v>
      </c>
      <c r="AU1836" s="113">
        <f t="shared" si="913"/>
        <v>0</v>
      </c>
      <c r="AV1836" s="113">
        <f t="shared" si="914"/>
        <v>0</v>
      </c>
      <c r="AX1836" s="68" t="str">
        <f>IF(BC1836="","",IF(BC1836&gt;0,COUNT($AY$2:AY1836),""))</f>
        <v/>
      </c>
      <c r="AY1836" s="113" t="str">
        <f t="shared" si="915"/>
        <v/>
      </c>
      <c r="AZ1836" s="113" t="str">
        <f t="shared" si="916"/>
        <v/>
      </c>
      <c r="BA1836" s="113" t="str">
        <f t="shared" si="917"/>
        <v/>
      </c>
      <c r="BB1836" s="113" t="str">
        <f t="shared" si="918"/>
        <v/>
      </c>
      <c r="BC1836" s="113" t="str">
        <f t="shared" si="919"/>
        <v/>
      </c>
      <c r="BD1836" s="113" t="str">
        <f t="shared" si="920"/>
        <v/>
      </c>
      <c r="BE1836" s="113" t="str">
        <f t="shared" si="921"/>
        <v/>
      </c>
      <c r="BF1836" s="113" t="str">
        <f t="shared" si="922"/>
        <v/>
      </c>
      <c r="BG1836" s="113" t="str">
        <f t="shared" si="923"/>
        <v/>
      </c>
      <c r="BH1836" s="113" t="str">
        <f t="shared" si="924"/>
        <v/>
      </c>
      <c r="BI1836" s="113" t="str">
        <f t="shared" si="925"/>
        <v/>
      </c>
      <c r="BJ1836" s="113" t="str">
        <f t="shared" si="926"/>
        <v/>
      </c>
      <c r="BK1836" s="113" t="str">
        <f t="shared" si="927"/>
        <v/>
      </c>
      <c r="BL1836" s="113" t="str">
        <f t="shared" si="928"/>
        <v/>
      </c>
      <c r="BM1836" s="113" t="str">
        <f t="shared" si="929"/>
        <v/>
      </c>
      <c r="BN1836" s="113" t="str">
        <f t="shared" si="930"/>
        <v/>
      </c>
    </row>
    <row r="1837" spans="1:66">
      <c r="A1837" s="111">
        <f>IF('Data Entry'!$H$4="","",'Data Entry'!$H$4)</f>
        <v>8</v>
      </c>
      <c r="B1837" s="111" t="str">
        <f>IF('Data Entry'!B1842="","",'Data Entry'!B1842)</f>
        <v/>
      </c>
      <c r="C1837" s="111" t="str">
        <f>IF('Data Entry'!C1842="","",'Data Entry'!C1842)</f>
        <v/>
      </c>
      <c r="D1837" s="114" t="str">
        <f>IF('Data Entry'!D1842="","",'Data Entry'!D1842)</f>
        <v/>
      </c>
      <c r="E1837" s="111" t="str">
        <f>IF('Data Entry'!E1842="","",UPPER('Data Entry'!E1842))</f>
        <v/>
      </c>
      <c r="F1837" s="111"/>
      <c r="G1837" s="111" t="str">
        <f>IF('Data Entry'!F1842="","",UPPER('Data Entry'!F1842))</f>
        <v/>
      </c>
      <c r="H1837" s="111"/>
      <c r="I1837" s="111"/>
      <c r="J1837" s="111"/>
      <c r="K1837" s="111" t="str">
        <f>IF('Data Entry'!G1842="","",'Data Entry'!G1842)</f>
        <v/>
      </c>
      <c r="L1837" s="111" t="str">
        <f>IF('Data Entry'!H1842="","",'Data Entry'!H1842)</f>
        <v/>
      </c>
      <c r="M1837" s="111"/>
      <c r="N1837" s="111"/>
      <c r="O1837" s="111"/>
      <c r="P1837" s="111"/>
      <c r="Q1837" s="111"/>
      <c r="R1837" s="111"/>
      <c r="S1837" s="111"/>
      <c r="T1837" s="111"/>
      <c r="U1837" s="111"/>
      <c r="V1837" s="111"/>
      <c r="W1837" s="111"/>
      <c r="X1837" s="111"/>
      <c r="Y1837" s="111"/>
      <c r="Z1837" s="111"/>
      <c r="AA1837" s="111"/>
      <c r="AB1837" s="111"/>
      <c r="AC1837" s="111"/>
      <c r="AD1837" s="111"/>
      <c r="AE1837" s="112"/>
      <c r="AF1837" s="68" t="str">
        <f>IF(AK1837="","",IF(AK1837&gt;0,COUNT($AG$2:AG1837),""))</f>
        <v/>
      </c>
      <c r="AG1837" s="113">
        <f t="shared" si="899"/>
        <v>8</v>
      </c>
      <c r="AH1837" s="113" t="str">
        <f t="shared" si="900"/>
        <v/>
      </c>
      <c r="AI1837" s="113" t="str">
        <f t="shared" si="901"/>
        <v/>
      </c>
      <c r="AJ1837" s="113" t="str">
        <f t="shared" si="902"/>
        <v/>
      </c>
      <c r="AK1837" s="113" t="str">
        <f t="shared" si="903"/>
        <v/>
      </c>
      <c r="AL1837" s="113">
        <f t="shared" si="904"/>
        <v>0</v>
      </c>
      <c r="AM1837" s="113" t="str">
        <f t="shared" si="905"/>
        <v/>
      </c>
      <c r="AN1837" s="113">
        <f t="shared" si="906"/>
        <v>0</v>
      </c>
      <c r="AO1837" s="113">
        <f t="shared" si="907"/>
        <v>0</v>
      </c>
      <c r="AP1837" s="113">
        <f t="shared" si="908"/>
        <v>0</v>
      </c>
      <c r="AQ1837" s="113" t="str">
        <f t="shared" si="909"/>
        <v/>
      </c>
      <c r="AR1837" s="113" t="str">
        <f t="shared" si="910"/>
        <v/>
      </c>
      <c r="AS1837" s="113">
        <f t="shared" si="911"/>
        <v>0</v>
      </c>
      <c r="AT1837" s="113">
        <f t="shared" si="912"/>
        <v>0</v>
      </c>
      <c r="AU1837" s="113">
        <f t="shared" si="913"/>
        <v>0</v>
      </c>
      <c r="AV1837" s="113">
        <f t="shared" si="914"/>
        <v>0</v>
      </c>
      <c r="AX1837" s="68" t="str">
        <f>IF(BC1837="","",IF(BC1837&gt;0,COUNT($AY$2:AY1837),""))</f>
        <v/>
      </c>
      <c r="AY1837" s="113" t="str">
        <f t="shared" si="915"/>
        <v/>
      </c>
      <c r="AZ1837" s="113" t="str">
        <f t="shared" si="916"/>
        <v/>
      </c>
      <c r="BA1837" s="113" t="str">
        <f t="shared" si="917"/>
        <v/>
      </c>
      <c r="BB1837" s="113" t="str">
        <f t="shared" si="918"/>
        <v/>
      </c>
      <c r="BC1837" s="113" t="str">
        <f t="shared" si="919"/>
        <v/>
      </c>
      <c r="BD1837" s="113" t="str">
        <f t="shared" si="920"/>
        <v/>
      </c>
      <c r="BE1837" s="113" t="str">
        <f t="shared" si="921"/>
        <v/>
      </c>
      <c r="BF1837" s="113" t="str">
        <f t="shared" si="922"/>
        <v/>
      </c>
      <c r="BG1837" s="113" t="str">
        <f t="shared" si="923"/>
        <v/>
      </c>
      <c r="BH1837" s="113" t="str">
        <f t="shared" si="924"/>
        <v/>
      </c>
      <c r="BI1837" s="113" t="str">
        <f t="shared" si="925"/>
        <v/>
      </c>
      <c r="BJ1837" s="113" t="str">
        <f t="shared" si="926"/>
        <v/>
      </c>
      <c r="BK1837" s="113" t="str">
        <f t="shared" si="927"/>
        <v/>
      </c>
      <c r="BL1837" s="113" t="str">
        <f t="shared" si="928"/>
        <v/>
      </c>
      <c r="BM1837" s="113" t="str">
        <f t="shared" si="929"/>
        <v/>
      </c>
      <c r="BN1837" s="113" t="str">
        <f t="shared" si="930"/>
        <v/>
      </c>
    </row>
    <row r="1838" spans="1:66">
      <c r="A1838" s="111">
        <f>IF('Data Entry'!$H$4="","",'Data Entry'!$H$4)</f>
        <v>8</v>
      </c>
      <c r="B1838" s="111" t="str">
        <f>IF('Data Entry'!B1843="","",'Data Entry'!B1843)</f>
        <v/>
      </c>
      <c r="C1838" s="111" t="str">
        <f>IF('Data Entry'!C1843="","",'Data Entry'!C1843)</f>
        <v/>
      </c>
      <c r="D1838" s="114" t="str">
        <f>IF('Data Entry'!D1843="","",'Data Entry'!D1843)</f>
        <v/>
      </c>
      <c r="E1838" s="111" t="str">
        <f>IF('Data Entry'!E1843="","",UPPER('Data Entry'!E1843))</f>
        <v/>
      </c>
      <c r="F1838" s="111"/>
      <c r="G1838" s="111" t="str">
        <f>IF('Data Entry'!F1843="","",UPPER('Data Entry'!F1843))</f>
        <v/>
      </c>
      <c r="H1838" s="111"/>
      <c r="I1838" s="111"/>
      <c r="J1838" s="111"/>
      <c r="K1838" s="111" t="str">
        <f>IF('Data Entry'!G1843="","",'Data Entry'!G1843)</f>
        <v/>
      </c>
      <c r="L1838" s="111" t="str">
        <f>IF('Data Entry'!H1843="","",'Data Entry'!H1843)</f>
        <v/>
      </c>
      <c r="M1838" s="111"/>
      <c r="N1838" s="111"/>
      <c r="O1838" s="111"/>
      <c r="P1838" s="111"/>
      <c r="Q1838" s="111"/>
      <c r="R1838" s="111"/>
      <c r="S1838" s="111"/>
      <c r="T1838" s="111"/>
      <c r="U1838" s="111"/>
      <c r="V1838" s="111"/>
      <c r="W1838" s="111"/>
      <c r="X1838" s="111"/>
      <c r="Y1838" s="111"/>
      <c r="Z1838" s="111"/>
      <c r="AA1838" s="111"/>
      <c r="AB1838" s="111"/>
      <c r="AC1838" s="111"/>
      <c r="AD1838" s="111"/>
      <c r="AE1838" s="112"/>
      <c r="AF1838" s="68" t="str">
        <f>IF(AK1838="","",IF(AK1838&gt;0,COUNT($AG$2:AG1838),""))</f>
        <v/>
      </c>
      <c r="AG1838" s="113">
        <f t="shared" si="899"/>
        <v>8</v>
      </c>
      <c r="AH1838" s="113" t="str">
        <f t="shared" si="900"/>
        <v/>
      </c>
      <c r="AI1838" s="113" t="str">
        <f t="shared" si="901"/>
        <v/>
      </c>
      <c r="AJ1838" s="113" t="str">
        <f t="shared" si="902"/>
        <v/>
      </c>
      <c r="AK1838" s="113" t="str">
        <f t="shared" si="903"/>
        <v/>
      </c>
      <c r="AL1838" s="113">
        <f t="shared" si="904"/>
        <v>0</v>
      </c>
      <c r="AM1838" s="113" t="str">
        <f t="shared" si="905"/>
        <v/>
      </c>
      <c r="AN1838" s="113">
        <f t="shared" si="906"/>
        <v>0</v>
      </c>
      <c r="AO1838" s="113">
        <f t="shared" si="907"/>
        <v>0</v>
      </c>
      <c r="AP1838" s="113">
        <f t="shared" si="908"/>
        <v>0</v>
      </c>
      <c r="AQ1838" s="113" t="str">
        <f t="shared" si="909"/>
        <v/>
      </c>
      <c r="AR1838" s="113" t="str">
        <f t="shared" si="910"/>
        <v/>
      </c>
      <c r="AS1838" s="113">
        <f t="shared" si="911"/>
        <v>0</v>
      </c>
      <c r="AT1838" s="113">
        <f t="shared" si="912"/>
        <v>0</v>
      </c>
      <c r="AU1838" s="113">
        <f t="shared" si="913"/>
        <v>0</v>
      </c>
      <c r="AV1838" s="113">
        <f t="shared" si="914"/>
        <v>0</v>
      </c>
      <c r="AX1838" s="68" t="str">
        <f>IF(BC1838="","",IF(BC1838&gt;0,COUNT($AY$2:AY1838),""))</f>
        <v/>
      </c>
      <c r="AY1838" s="113" t="str">
        <f t="shared" si="915"/>
        <v/>
      </c>
      <c r="AZ1838" s="113" t="str">
        <f t="shared" si="916"/>
        <v/>
      </c>
      <c r="BA1838" s="113" t="str">
        <f t="shared" si="917"/>
        <v/>
      </c>
      <c r="BB1838" s="113" t="str">
        <f t="shared" si="918"/>
        <v/>
      </c>
      <c r="BC1838" s="113" t="str">
        <f t="shared" si="919"/>
        <v/>
      </c>
      <c r="BD1838" s="113" t="str">
        <f t="shared" si="920"/>
        <v/>
      </c>
      <c r="BE1838" s="113" t="str">
        <f t="shared" si="921"/>
        <v/>
      </c>
      <c r="BF1838" s="113" t="str">
        <f t="shared" si="922"/>
        <v/>
      </c>
      <c r="BG1838" s="113" t="str">
        <f t="shared" si="923"/>
        <v/>
      </c>
      <c r="BH1838" s="113" t="str">
        <f t="shared" si="924"/>
        <v/>
      </c>
      <c r="BI1838" s="113" t="str">
        <f t="shared" si="925"/>
        <v/>
      </c>
      <c r="BJ1838" s="113" t="str">
        <f t="shared" si="926"/>
        <v/>
      </c>
      <c r="BK1838" s="113" t="str">
        <f t="shared" si="927"/>
        <v/>
      </c>
      <c r="BL1838" s="113" t="str">
        <f t="shared" si="928"/>
        <v/>
      </c>
      <c r="BM1838" s="113" t="str">
        <f t="shared" si="929"/>
        <v/>
      </c>
      <c r="BN1838" s="113" t="str">
        <f t="shared" si="930"/>
        <v/>
      </c>
    </row>
    <row r="1839" spans="1:66">
      <c r="A1839" s="111">
        <f>IF('Data Entry'!$H$4="","",'Data Entry'!$H$4)</f>
        <v>8</v>
      </c>
      <c r="B1839" s="111" t="str">
        <f>IF('Data Entry'!B1844="","",'Data Entry'!B1844)</f>
        <v/>
      </c>
      <c r="C1839" s="111" t="str">
        <f>IF('Data Entry'!C1844="","",'Data Entry'!C1844)</f>
        <v/>
      </c>
      <c r="D1839" s="114" t="str">
        <f>IF('Data Entry'!D1844="","",'Data Entry'!D1844)</f>
        <v/>
      </c>
      <c r="E1839" s="111" t="str">
        <f>IF('Data Entry'!E1844="","",UPPER('Data Entry'!E1844))</f>
        <v/>
      </c>
      <c r="F1839" s="111"/>
      <c r="G1839" s="111" t="str">
        <f>IF('Data Entry'!F1844="","",UPPER('Data Entry'!F1844))</f>
        <v/>
      </c>
      <c r="H1839" s="111"/>
      <c r="I1839" s="111"/>
      <c r="J1839" s="111"/>
      <c r="K1839" s="111" t="str">
        <f>IF('Data Entry'!G1844="","",'Data Entry'!G1844)</f>
        <v/>
      </c>
      <c r="L1839" s="111" t="str">
        <f>IF('Data Entry'!H1844="","",'Data Entry'!H1844)</f>
        <v/>
      </c>
      <c r="M1839" s="111"/>
      <c r="N1839" s="111"/>
      <c r="O1839" s="111"/>
      <c r="P1839" s="111"/>
      <c r="Q1839" s="111"/>
      <c r="R1839" s="111"/>
      <c r="S1839" s="111"/>
      <c r="T1839" s="111"/>
      <c r="U1839" s="111"/>
      <c r="V1839" s="111"/>
      <c r="W1839" s="111"/>
      <c r="X1839" s="111"/>
      <c r="Y1839" s="111"/>
      <c r="Z1839" s="111"/>
      <c r="AA1839" s="111"/>
      <c r="AB1839" s="111"/>
      <c r="AC1839" s="111"/>
      <c r="AD1839" s="111"/>
      <c r="AE1839" s="112"/>
      <c r="AF1839" s="68" t="str">
        <f>IF(AK1839="","",IF(AK1839&gt;0,COUNT($AG$2:AG1839),""))</f>
        <v/>
      </c>
      <c r="AG1839" s="113">
        <f t="shared" si="899"/>
        <v>8</v>
      </c>
      <c r="AH1839" s="113" t="str">
        <f t="shared" si="900"/>
        <v/>
      </c>
      <c r="AI1839" s="113" t="str">
        <f t="shared" si="901"/>
        <v/>
      </c>
      <c r="AJ1839" s="113" t="str">
        <f t="shared" si="902"/>
        <v/>
      </c>
      <c r="AK1839" s="113" t="str">
        <f t="shared" si="903"/>
        <v/>
      </c>
      <c r="AL1839" s="113">
        <f t="shared" si="904"/>
        <v>0</v>
      </c>
      <c r="AM1839" s="113" t="str">
        <f t="shared" si="905"/>
        <v/>
      </c>
      <c r="AN1839" s="113">
        <f t="shared" si="906"/>
        <v>0</v>
      </c>
      <c r="AO1839" s="113">
        <f t="shared" si="907"/>
        <v>0</v>
      </c>
      <c r="AP1839" s="113">
        <f t="shared" si="908"/>
        <v>0</v>
      </c>
      <c r="AQ1839" s="113" t="str">
        <f t="shared" si="909"/>
        <v/>
      </c>
      <c r="AR1839" s="113" t="str">
        <f t="shared" si="910"/>
        <v/>
      </c>
      <c r="AS1839" s="113">
        <f t="shared" si="911"/>
        <v>0</v>
      </c>
      <c r="AT1839" s="113">
        <f t="shared" si="912"/>
        <v>0</v>
      </c>
      <c r="AU1839" s="113">
        <f t="shared" si="913"/>
        <v>0</v>
      </c>
      <c r="AV1839" s="113">
        <f t="shared" si="914"/>
        <v>0</v>
      </c>
      <c r="AX1839" s="68" t="str">
        <f>IF(BC1839="","",IF(BC1839&gt;0,COUNT($AY$2:AY1839),""))</f>
        <v/>
      </c>
      <c r="AY1839" s="113" t="str">
        <f t="shared" si="915"/>
        <v/>
      </c>
      <c r="AZ1839" s="113" t="str">
        <f t="shared" si="916"/>
        <v/>
      </c>
      <c r="BA1839" s="113" t="str">
        <f t="shared" si="917"/>
        <v/>
      </c>
      <c r="BB1839" s="113" t="str">
        <f t="shared" si="918"/>
        <v/>
      </c>
      <c r="BC1839" s="113" t="str">
        <f t="shared" si="919"/>
        <v/>
      </c>
      <c r="BD1839" s="113" t="str">
        <f t="shared" si="920"/>
        <v/>
      </c>
      <c r="BE1839" s="113" t="str">
        <f t="shared" si="921"/>
        <v/>
      </c>
      <c r="BF1839" s="113" t="str">
        <f t="shared" si="922"/>
        <v/>
      </c>
      <c r="BG1839" s="113" t="str">
        <f t="shared" si="923"/>
        <v/>
      </c>
      <c r="BH1839" s="113" t="str">
        <f t="shared" si="924"/>
        <v/>
      </c>
      <c r="BI1839" s="113" t="str">
        <f t="shared" si="925"/>
        <v/>
      </c>
      <c r="BJ1839" s="113" t="str">
        <f t="shared" si="926"/>
        <v/>
      </c>
      <c r="BK1839" s="113" t="str">
        <f t="shared" si="927"/>
        <v/>
      </c>
      <c r="BL1839" s="113" t="str">
        <f t="shared" si="928"/>
        <v/>
      </c>
      <c r="BM1839" s="113" t="str">
        <f t="shared" si="929"/>
        <v/>
      </c>
      <c r="BN1839" s="113" t="str">
        <f t="shared" si="930"/>
        <v/>
      </c>
    </row>
    <row r="1840" spans="1:66">
      <c r="A1840" s="111">
        <f>IF('Data Entry'!$H$4="","",'Data Entry'!$H$4)</f>
        <v>8</v>
      </c>
      <c r="B1840" s="111" t="str">
        <f>IF('Data Entry'!B1845="","",'Data Entry'!B1845)</f>
        <v/>
      </c>
      <c r="C1840" s="111" t="str">
        <f>IF('Data Entry'!C1845="","",'Data Entry'!C1845)</f>
        <v/>
      </c>
      <c r="D1840" s="114" t="str">
        <f>IF('Data Entry'!D1845="","",'Data Entry'!D1845)</f>
        <v/>
      </c>
      <c r="E1840" s="111" t="str">
        <f>IF('Data Entry'!E1845="","",UPPER('Data Entry'!E1845))</f>
        <v/>
      </c>
      <c r="F1840" s="111"/>
      <c r="G1840" s="111" t="str">
        <f>IF('Data Entry'!F1845="","",UPPER('Data Entry'!F1845))</f>
        <v/>
      </c>
      <c r="H1840" s="111"/>
      <c r="I1840" s="111"/>
      <c r="J1840" s="111"/>
      <c r="K1840" s="111" t="str">
        <f>IF('Data Entry'!G1845="","",'Data Entry'!G1845)</f>
        <v/>
      </c>
      <c r="L1840" s="111" t="str">
        <f>IF('Data Entry'!H1845="","",'Data Entry'!H1845)</f>
        <v/>
      </c>
      <c r="M1840" s="111"/>
      <c r="N1840" s="111"/>
      <c r="O1840" s="111"/>
      <c r="P1840" s="111"/>
      <c r="Q1840" s="111"/>
      <c r="R1840" s="111"/>
      <c r="S1840" s="111"/>
      <c r="T1840" s="111"/>
      <c r="U1840" s="111"/>
      <c r="V1840" s="111"/>
      <c r="W1840" s="111"/>
      <c r="X1840" s="111"/>
      <c r="Y1840" s="111"/>
      <c r="Z1840" s="111"/>
      <c r="AA1840" s="111"/>
      <c r="AB1840" s="111"/>
      <c r="AC1840" s="111"/>
      <c r="AD1840" s="111"/>
      <c r="AE1840" s="112"/>
      <c r="AF1840" s="68" t="str">
        <f>IF(AK1840="","",IF(AK1840&gt;0,COUNT($AG$2:AG1840),""))</f>
        <v/>
      </c>
      <c r="AG1840" s="113">
        <f t="shared" si="899"/>
        <v>8</v>
      </c>
      <c r="AH1840" s="113" t="str">
        <f t="shared" si="900"/>
        <v/>
      </c>
      <c r="AI1840" s="113" t="str">
        <f t="shared" si="901"/>
        <v/>
      </c>
      <c r="AJ1840" s="113" t="str">
        <f t="shared" si="902"/>
        <v/>
      </c>
      <c r="AK1840" s="113" t="str">
        <f t="shared" si="903"/>
        <v/>
      </c>
      <c r="AL1840" s="113">
        <f t="shared" si="904"/>
        <v>0</v>
      </c>
      <c r="AM1840" s="113" t="str">
        <f t="shared" si="905"/>
        <v/>
      </c>
      <c r="AN1840" s="113">
        <f t="shared" si="906"/>
        <v>0</v>
      </c>
      <c r="AO1840" s="113">
        <f t="shared" si="907"/>
        <v>0</v>
      </c>
      <c r="AP1840" s="113">
        <f t="shared" si="908"/>
        <v>0</v>
      </c>
      <c r="AQ1840" s="113" t="str">
        <f t="shared" si="909"/>
        <v/>
      </c>
      <c r="AR1840" s="113" t="str">
        <f t="shared" si="910"/>
        <v/>
      </c>
      <c r="AS1840" s="113">
        <f t="shared" si="911"/>
        <v>0</v>
      </c>
      <c r="AT1840" s="113">
        <f t="shared" si="912"/>
        <v>0</v>
      </c>
      <c r="AU1840" s="113">
        <f t="shared" si="913"/>
        <v>0</v>
      </c>
      <c r="AV1840" s="113">
        <f t="shared" si="914"/>
        <v>0</v>
      </c>
      <c r="AX1840" s="68" t="str">
        <f>IF(BC1840="","",IF(BC1840&gt;0,COUNT($AY$2:AY1840),""))</f>
        <v/>
      </c>
      <c r="AY1840" s="113" t="str">
        <f t="shared" si="915"/>
        <v/>
      </c>
      <c r="AZ1840" s="113" t="str">
        <f t="shared" si="916"/>
        <v/>
      </c>
      <c r="BA1840" s="113" t="str">
        <f t="shared" si="917"/>
        <v/>
      </c>
      <c r="BB1840" s="113" t="str">
        <f t="shared" si="918"/>
        <v/>
      </c>
      <c r="BC1840" s="113" t="str">
        <f t="shared" si="919"/>
        <v/>
      </c>
      <c r="BD1840" s="113" t="str">
        <f t="shared" si="920"/>
        <v/>
      </c>
      <c r="BE1840" s="113" t="str">
        <f t="shared" si="921"/>
        <v/>
      </c>
      <c r="BF1840" s="113" t="str">
        <f t="shared" si="922"/>
        <v/>
      </c>
      <c r="BG1840" s="113" t="str">
        <f t="shared" si="923"/>
        <v/>
      </c>
      <c r="BH1840" s="113" t="str">
        <f t="shared" si="924"/>
        <v/>
      </c>
      <c r="BI1840" s="113" t="str">
        <f t="shared" si="925"/>
        <v/>
      </c>
      <c r="BJ1840" s="113" t="str">
        <f t="shared" si="926"/>
        <v/>
      </c>
      <c r="BK1840" s="113" t="str">
        <f t="shared" si="927"/>
        <v/>
      </c>
      <c r="BL1840" s="113" t="str">
        <f t="shared" si="928"/>
        <v/>
      </c>
      <c r="BM1840" s="113" t="str">
        <f t="shared" si="929"/>
        <v/>
      </c>
      <c r="BN1840" s="113" t="str">
        <f t="shared" si="930"/>
        <v/>
      </c>
    </row>
    <row r="1841" spans="1:66">
      <c r="A1841" s="111">
        <f>IF('Data Entry'!$H$4="","",'Data Entry'!$H$4)</f>
        <v>8</v>
      </c>
      <c r="B1841" s="111" t="str">
        <f>IF('Data Entry'!B1846="","",'Data Entry'!B1846)</f>
        <v/>
      </c>
      <c r="C1841" s="111" t="str">
        <f>IF('Data Entry'!C1846="","",'Data Entry'!C1846)</f>
        <v/>
      </c>
      <c r="D1841" s="114" t="str">
        <f>IF('Data Entry'!D1846="","",'Data Entry'!D1846)</f>
        <v/>
      </c>
      <c r="E1841" s="111" t="str">
        <f>IF('Data Entry'!E1846="","",UPPER('Data Entry'!E1846))</f>
        <v/>
      </c>
      <c r="F1841" s="111"/>
      <c r="G1841" s="111" t="str">
        <f>IF('Data Entry'!F1846="","",UPPER('Data Entry'!F1846))</f>
        <v/>
      </c>
      <c r="H1841" s="111"/>
      <c r="I1841" s="111"/>
      <c r="J1841" s="111"/>
      <c r="K1841" s="111" t="str">
        <f>IF('Data Entry'!G1846="","",'Data Entry'!G1846)</f>
        <v/>
      </c>
      <c r="L1841" s="111" t="str">
        <f>IF('Data Entry'!H1846="","",'Data Entry'!H1846)</f>
        <v/>
      </c>
      <c r="M1841" s="111"/>
      <c r="N1841" s="111"/>
      <c r="O1841" s="111"/>
      <c r="P1841" s="111"/>
      <c r="Q1841" s="111"/>
      <c r="R1841" s="111"/>
      <c r="S1841" s="111"/>
      <c r="T1841" s="111"/>
      <c r="U1841" s="111"/>
      <c r="V1841" s="111"/>
      <c r="W1841" s="111"/>
      <c r="X1841" s="111"/>
      <c r="Y1841" s="111"/>
      <c r="Z1841" s="111"/>
      <c r="AA1841" s="111"/>
      <c r="AB1841" s="111"/>
      <c r="AC1841" s="111"/>
      <c r="AD1841" s="111"/>
      <c r="AE1841" s="112"/>
      <c r="AF1841" s="68" t="str">
        <f>IF(AK1841="","",IF(AK1841&gt;0,COUNT($AG$2:AG1841),""))</f>
        <v/>
      </c>
      <c r="AG1841" s="113">
        <f t="shared" si="899"/>
        <v>8</v>
      </c>
      <c r="AH1841" s="113" t="str">
        <f t="shared" si="900"/>
        <v/>
      </c>
      <c r="AI1841" s="113" t="str">
        <f t="shared" si="901"/>
        <v/>
      </c>
      <c r="AJ1841" s="113" t="str">
        <f t="shared" si="902"/>
        <v/>
      </c>
      <c r="AK1841" s="113" t="str">
        <f t="shared" si="903"/>
        <v/>
      </c>
      <c r="AL1841" s="113">
        <f t="shared" si="904"/>
        <v>0</v>
      </c>
      <c r="AM1841" s="113" t="str">
        <f t="shared" si="905"/>
        <v/>
      </c>
      <c r="AN1841" s="113">
        <f t="shared" si="906"/>
        <v>0</v>
      </c>
      <c r="AO1841" s="113">
        <f t="shared" si="907"/>
        <v>0</v>
      </c>
      <c r="AP1841" s="113">
        <f t="shared" si="908"/>
        <v>0</v>
      </c>
      <c r="AQ1841" s="113" t="str">
        <f t="shared" si="909"/>
        <v/>
      </c>
      <c r="AR1841" s="113" t="str">
        <f t="shared" si="910"/>
        <v/>
      </c>
      <c r="AS1841" s="113">
        <f t="shared" si="911"/>
        <v>0</v>
      </c>
      <c r="AT1841" s="113">
        <f t="shared" si="912"/>
        <v>0</v>
      </c>
      <c r="AU1841" s="113">
        <f t="shared" si="913"/>
        <v>0</v>
      </c>
      <c r="AV1841" s="113">
        <f t="shared" si="914"/>
        <v>0</v>
      </c>
      <c r="AX1841" s="68" t="str">
        <f>IF(BC1841="","",IF(BC1841&gt;0,COUNT($AY$2:AY1841),""))</f>
        <v/>
      </c>
      <c r="AY1841" s="113" t="str">
        <f t="shared" si="915"/>
        <v/>
      </c>
      <c r="AZ1841" s="113" t="str">
        <f t="shared" si="916"/>
        <v/>
      </c>
      <c r="BA1841" s="113" t="str">
        <f t="shared" si="917"/>
        <v/>
      </c>
      <c r="BB1841" s="113" t="str">
        <f t="shared" si="918"/>
        <v/>
      </c>
      <c r="BC1841" s="113" t="str">
        <f t="shared" si="919"/>
        <v/>
      </c>
      <c r="BD1841" s="113" t="str">
        <f t="shared" si="920"/>
        <v/>
      </c>
      <c r="BE1841" s="113" t="str">
        <f t="shared" si="921"/>
        <v/>
      </c>
      <c r="BF1841" s="113" t="str">
        <f t="shared" si="922"/>
        <v/>
      </c>
      <c r="BG1841" s="113" t="str">
        <f t="shared" si="923"/>
        <v/>
      </c>
      <c r="BH1841" s="113" t="str">
        <f t="shared" si="924"/>
        <v/>
      </c>
      <c r="BI1841" s="113" t="str">
        <f t="shared" si="925"/>
        <v/>
      </c>
      <c r="BJ1841" s="113" t="str">
        <f t="shared" si="926"/>
        <v/>
      </c>
      <c r="BK1841" s="113" t="str">
        <f t="shared" si="927"/>
        <v/>
      </c>
      <c r="BL1841" s="113" t="str">
        <f t="shared" si="928"/>
        <v/>
      </c>
      <c r="BM1841" s="113" t="str">
        <f t="shared" si="929"/>
        <v/>
      </c>
      <c r="BN1841" s="113" t="str">
        <f t="shared" si="930"/>
        <v/>
      </c>
    </row>
    <row r="1842" spans="1:66">
      <c r="A1842" s="111">
        <f>IF('Data Entry'!$H$4="","",'Data Entry'!$H$4)</f>
        <v>8</v>
      </c>
      <c r="B1842" s="111" t="str">
        <f>IF('Data Entry'!B1847="","",'Data Entry'!B1847)</f>
        <v/>
      </c>
      <c r="C1842" s="111" t="str">
        <f>IF('Data Entry'!C1847="","",'Data Entry'!C1847)</f>
        <v/>
      </c>
      <c r="D1842" s="114" t="str">
        <f>IF('Data Entry'!D1847="","",'Data Entry'!D1847)</f>
        <v/>
      </c>
      <c r="E1842" s="111" t="str">
        <f>IF('Data Entry'!E1847="","",UPPER('Data Entry'!E1847))</f>
        <v/>
      </c>
      <c r="F1842" s="111"/>
      <c r="G1842" s="111" t="str">
        <f>IF('Data Entry'!F1847="","",UPPER('Data Entry'!F1847))</f>
        <v/>
      </c>
      <c r="H1842" s="111"/>
      <c r="I1842" s="111"/>
      <c r="J1842" s="111"/>
      <c r="K1842" s="111" t="str">
        <f>IF('Data Entry'!G1847="","",'Data Entry'!G1847)</f>
        <v/>
      </c>
      <c r="L1842" s="111" t="str">
        <f>IF('Data Entry'!H1847="","",'Data Entry'!H1847)</f>
        <v/>
      </c>
      <c r="M1842" s="111"/>
      <c r="N1842" s="111"/>
      <c r="O1842" s="111"/>
      <c r="P1842" s="111"/>
      <c r="Q1842" s="111"/>
      <c r="R1842" s="111"/>
      <c r="S1842" s="111"/>
      <c r="T1842" s="111"/>
      <c r="U1842" s="111"/>
      <c r="V1842" s="111"/>
      <c r="W1842" s="111"/>
      <c r="X1842" s="111"/>
      <c r="Y1842" s="111"/>
      <c r="Z1842" s="111"/>
      <c r="AA1842" s="111"/>
      <c r="AB1842" s="111"/>
      <c r="AC1842" s="111"/>
      <c r="AD1842" s="111"/>
      <c r="AE1842" s="112"/>
      <c r="AF1842" s="68" t="str">
        <f>IF(AK1842="","",IF(AK1842&gt;0,COUNT($AG$2:AG1842),""))</f>
        <v/>
      </c>
      <c r="AG1842" s="113">
        <f t="shared" si="899"/>
        <v>8</v>
      </c>
      <c r="AH1842" s="113" t="str">
        <f t="shared" si="900"/>
        <v/>
      </c>
      <c r="AI1842" s="113" t="str">
        <f t="shared" si="901"/>
        <v/>
      </c>
      <c r="AJ1842" s="113" t="str">
        <f t="shared" si="902"/>
        <v/>
      </c>
      <c r="AK1842" s="113" t="str">
        <f t="shared" si="903"/>
        <v/>
      </c>
      <c r="AL1842" s="113">
        <f t="shared" si="904"/>
        <v>0</v>
      </c>
      <c r="AM1842" s="113" t="str">
        <f t="shared" si="905"/>
        <v/>
      </c>
      <c r="AN1842" s="113">
        <f t="shared" si="906"/>
        <v>0</v>
      </c>
      <c r="AO1842" s="113">
        <f t="shared" si="907"/>
        <v>0</v>
      </c>
      <c r="AP1842" s="113">
        <f t="shared" si="908"/>
        <v>0</v>
      </c>
      <c r="AQ1842" s="113" t="str">
        <f t="shared" si="909"/>
        <v/>
      </c>
      <c r="AR1842" s="113" t="str">
        <f t="shared" si="910"/>
        <v/>
      </c>
      <c r="AS1842" s="113">
        <f t="shared" si="911"/>
        <v>0</v>
      </c>
      <c r="AT1842" s="113">
        <f t="shared" si="912"/>
        <v>0</v>
      </c>
      <c r="AU1842" s="113">
        <f t="shared" si="913"/>
        <v>0</v>
      </c>
      <c r="AV1842" s="113">
        <f t="shared" si="914"/>
        <v>0</v>
      </c>
      <c r="AX1842" s="68" t="str">
        <f>IF(BC1842="","",IF(BC1842&gt;0,COUNT($AY$2:AY1842),""))</f>
        <v/>
      </c>
      <c r="AY1842" s="113" t="str">
        <f t="shared" si="915"/>
        <v/>
      </c>
      <c r="AZ1842" s="113" t="str">
        <f t="shared" si="916"/>
        <v/>
      </c>
      <c r="BA1842" s="113" t="str">
        <f t="shared" si="917"/>
        <v/>
      </c>
      <c r="BB1842" s="113" t="str">
        <f t="shared" si="918"/>
        <v/>
      </c>
      <c r="BC1842" s="113" t="str">
        <f t="shared" si="919"/>
        <v/>
      </c>
      <c r="BD1842" s="113" t="str">
        <f t="shared" si="920"/>
        <v/>
      </c>
      <c r="BE1842" s="113" t="str">
        <f t="shared" si="921"/>
        <v/>
      </c>
      <c r="BF1842" s="113" t="str">
        <f t="shared" si="922"/>
        <v/>
      </c>
      <c r="BG1842" s="113" t="str">
        <f t="shared" si="923"/>
        <v/>
      </c>
      <c r="BH1842" s="113" t="str">
        <f t="shared" si="924"/>
        <v/>
      </c>
      <c r="BI1842" s="113" t="str">
        <f t="shared" si="925"/>
        <v/>
      </c>
      <c r="BJ1842" s="113" t="str">
        <f t="shared" si="926"/>
        <v/>
      </c>
      <c r="BK1842" s="113" t="str">
        <f t="shared" si="927"/>
        <v/>
      </c>
      <c r="BL1842" s="113" t="str">
        <f t="shared" si="928"/>
        <v/>
      </c>
      <c r="BM1842" s="113" t="str">
        <f t="shared" si="929"/>
        <v/>
      </c>
      <c r="BN1842" s="113" t="str">
        <f t="shared" si="930"/>
        <v/>
      </c>
    </row>
    <row r="1843" spans="1:66">
      <c r="A1843" s="111">
        <f>IF('Data Entry'!$H$4="","",'Data Entry'!$H$4)</f>
        <v>8</v>
      </c>
      <c r="B1843" s="111" t="str">
        <f>IF('Data Entry'!B1848="","",'Data Entry'!B1848)</f>
        <v/>
      </c>
      <c r="C1843" s="111" t="str">
        <f>IF('Data Entry'!C1848="","",'Data Entry'!C1848)</f>
        <v/>
      </c>
      <c r="D1843" s="114" t="str">
        <f>IF('Data Entry'!D1848="","",'Data Entry'!D1848)</f>
        <v/>
      </c>
      <c r="E1843" s="111" t="str">
        <f>IF('Data Entry'!E1848="","",UPPER('Data Entry'!E1848))</f>
        <v/>
      </c>
      <c r="F1843" s="111"/>
      <c r="G1843" s="111" t="str">
        <f>IF('Data Entry'!F1848="","",UPPER('Data Entry'!F1848))</f>
        <v/>
      </c>
      <c r="H1843" s="111"/>
      <c r="I1843" s="111"/>
      <c r="J1843" s="111"/>
      <c r="K1843" s="111" t="str">
        <f>IF('Data Entry'!G1848="","",'Data Entry'!G1848)</f>
        <v/>
      </c>
      <c r="L1843" s="111" t="str">
        <f>IF('Data Entry'!H1848="","",'Data Entry'!H1848)</f>
        <v/>
      </c>
      <c r="M1843" s="111"/>
      <c r="N1843" s="111"/>
      <c r="O1843" s="111"/>
      <c r="P1843" s="111"/>
      <c r="Q1843" s="111"/>
      <c r="R1843" s="111"/>
      <c r="S1843" s="111"/>
      <c r="T1843" s="111"/>
      <c r="U1843" s="111"/>
      <c r="V1843" s="111"/>
      <c r="W1843" s="111"/>
      <c r="X1843" s="111"/>
      <c r="Y1843" s="111"/>
      <c r="Z1843" s="111"/>
      <c r="AA1843" s="111"/>
      <c r="AB1843" s="111"/>
      <c r="AC1843" s="111"/>
      <c r="AD1843" s="111"/>
      <c r="AE1843" s="112"/>
      <c r="AF1843" s="68" t="str">
        <f>IF(AK1843="","",IF(AK1843&gt;0,COUNT($AG$2:AG1843),""))</f>
        <v/>
      </c>
      <c r="AG1843" s="113">
        <f t="shared" si="899"/>
        <v>8</v>
      </c>
      <c r="AH1843" s="113" t="str">
        <f t="shared" si="900"/>
        <v/>
      </c>
      <c r="AI1843" s="113" t="str">
        <f t="shared" si="901"/>
        <v/>
      </c>
      <c r="AJ1843" s="113" t="str">
        <f t="shared" si="902"/>
        <v/>
      </c>
      <c r="AK1843" s="113" t="str">
        <f t="shared" si="903"/>
        <v/>
      </c>
      <c r="AL1843" s="113">
        <f t="shared" si="904"/>
        <v>0</v>
      </c>
      <c r="AM1843" s="113" t="str">
        <f t="shared" si="905"/>
        <v/>
      </c>
      <c r="AN1843" s="113">
        <f t="shared" si="906"/>
        <v>0</v>
      </c>
      <c r="AO1843" s="113">
        <f t="shared" si="907"/>
        <v>0</v>
      </c>
      <c r="AP1843" s="113">
        <f t="shared" si="908"/>
        <v>0</v>
      </c>
      <c r="AQ1843" s="113" t="str">
        <f t="shared" si="909"/>
        <v/>
      </c>
      <c r="AR1843" s="113" t="str">
        <f t="shared" si="910"/>
        <v/>
      </c>
      <c r="AS1843" s="113">
        <f t="shared" si="911"/>
        <v>0</v>
      </c>
      <c r="AT1843" s="113">
        <f t="shared" si="912"/>
        <v>0</v>
      </c>
      <c r="AU1843" s="113">
        <f t="shared" si="913"/>
        <v>0</v>
      </c>
      <c r="AV1843" s="113">
        <f t="shared" si="914"/>
        <v>0</v>
      </c>
      <c r="AX1843" s="68" t="str">
        <f>IF(BC1843="","",IF(BC1843&gt;0,COUNT($AY$2:AY1843),""))</f>
        <v/>
      </c>
      <c r="AY1843" s="113" t="str">
        <f t="shared" si="915"/>
        <v/>
      </c>
      <c r="AZ1843" s="113" t="str">
        <f t="shared" si="916"/>
        <v/>
      </c>
      <c r="BA1843" s="113" t="str">
        <f t="shared" si="917"/>
        <v/>
      </c>
      <c r="BB1843" s="113" t="str">
        <f t="shared" si="918"/>
        <v/>
      </c>
      <c r="BC1843" s="113" t="str">
        <f t="shared" si="919"/>
        <v/>
      </c>
      <c r="BD1843" s="113" t="str">
        <f t="shared" si="920"/>
        <v/>
      </c>
      <c r="BE1843" s="113" t="str">
        <f t="shared" si="921"/>
        <v/>
      </c>
      <c r="BF1843" s="113" t="str">
        <f t="shared" si="922"/>
        <v/>
      </c>
      <c r="BG1843" s="113" t="str">
        <f t="shared" si="923"/>
        <v/>
      </c>
      <c r="BH1843" s="113" t="str">
        <f t="shared" si="924"/>
        <v/>
      </c>
      <c r="BI1843" s="113" t="str">
        <f t="shared" si="925"/>
        <v/>
      </c>
      <c r="BJ1843" s="113" t="str">
        <f t="shared" si="926"/>
        <v/>
      </c>
      <c r="BK1843" s="113" t="str">
        <f t="shared" si="927"/>
        <v/>
      </c>
      <c r="BL1843" s="113" t="str">
        <f t="shared" si="928"/>
        <v/>
      </c>
      <c r="BM1843" s="113" t="str">
        <f t="shared" si="929"/>
        <v/>
      </c>
      <c r="BN1843" s="113" t="str">
        <f t="shared" si="930"/>
        <v/>
      </c>
    </row>
    <row r="1844" spans="1:66">
      <c r="A1844" s="111">
        <f>IF('Data Entry'!$H$4="","",'Data Entry'!$H$4)</f>
        <v>8</v>
      </c>
      <c r="B1844" s="111" t="str">
        <f>IF('Data Entry'!B1849="","",'Data Entry'!B1849)</f>
        <v/>
      </c>
      <c r="C1844" s="111" t="str">
        <f>IF('Data Entry'!C1849="","",'Data Entry'!C1849)</f>
        <v/>
      </c>
      <c r="D1844" s="114" t="str">
        <f>IF('Data Entry'!D1849="","",'Data Entry'!D1849)</f>
        <v/>
      </c>
      <c r="E1844" s="111" t="str">
        <f>IF('Data Entry'!E1849="","",UPPER('Data Entry'!E1849))</f>
        <v/>
      </c>
      <c r="F1844" s="111"/>
      <c r="G1844" s="111" t="str">
        <f>IF('Data Entry'!F1849="","",UPPER('Data Entry'!F1849))</f>
        <v/>
      </c>
      <c r="H1844" s="111"/>
      <c r="I1844" s="111"/>
      <c r="J1844" s="111"/>
      <c r="K1844" s="111" t="str">
        <f>IF('Data Entry'!G1849="","",'Data Entry'!G1849)</f>
        <v/>
      </c>
      <c r="L1844" s="111" t="str">
        <f>IF('Data Entry'!H1849="","",'Data Entry'!H1849)</f>
        <v/>
      </c>
      <c r="M1844" s="111"/>
      <c r="N1844" s="111"/>
      <c r="O1844" s="111"/>
      <c r="P1844" s="111"/>
      <c r="Q1844" s="111"/>
      <c r="R1844" s="111"/>
      <c r="S1844" s="111"/>
      <c r="T1844" s="111"/>
      <c r="U1844" s="111"/>
      <c r="V1844" s="111"/>
      <c r="W1844" s="111"/>
      <c r="X1844" s="111"/>
      <c r="Y1844" s="111"/>
      <c r="Z1844" s="111"/>
      <c r="AA1844" s="111"/>
      <c r="AB1844" s="111"/>
      <c r="AC1844" s="111"/>
      <c r="AD1844" s="111"/>
      <c r="AE1844" s="112"/>
      <c r="AF1844" s="68" t="str">
        <f>IF(AK1844="","",IF(AK1844&gt;0,COUNT($AG$2:AG1844),""))</f>
        <v/>
      </c>
      <c r="AG1844" s="113">
        <f t="shared" si="899"/>
        <v>8</v>
      </c>
      <c r="AH1844" s="113" t="str">
        <f t="shared" si="900"/>
        <v/>
      </c>
      <c r="AI1844" s="113" t="str">
        <f t="shared" si="901"/>
        <v/>
      </c>
      <c r="AJ1844" s="113" t="str">
        <f t="shared" si="902"/>
        <v/>
      </c>
      <c r="AK1844" s="113" t="str">
        <f t="shared" si="903"/>
        <v/>
      </c>
      <c r="AL1844" s="113">
        <f t="shared" si="904"/>
        <v>0</v>
      </c>
      <c r="AM1844" s="113" t="str">
        <f t="shared" si="905"/>
        <v/>
      </c>
      <c r="AN1844" s="113">
        <f t="shared" si="906"/>
        <v>0</v>
      </c>
      <c r="AO1844" s="113">
        <f t="shared" si="907"/>
        <v>0</v>
      </c>
      <c r="AP1844" s="113">
        <f t="shared" si="908"/>
        <v>0</v>
      </c>
      <c r="AQ1844" s="113" t="str">
        <f t="shared" si="909"/>
        <v/>
      </c>
      <c r="AR1844" s="113" t="str">
        <f t="shared" si="910"/>
        <v/>
      </c>
      <c r="AS1844" s="113">
        <f t="shared" si="911"/>
        <v>0</v>
      </c>
      <c r="AT1844" s="113">
        <f t="shared" si="912"/>
        <v>0</v>
      </c>
      <c r="AU1844" s="113">
        <f t="shared" si="913"/>
        <v>0</v>
      </c>
      <c r="AV1844" s="113">
        <f t="shared" si="914"/>
        <v>0</v>
      </c>
      <c r="AX1844" s="68" t="str">
        <f>IF(BC1844="","",IF(BC1844&gt;0,COUNT($AY$2:AY1844),""))</f>
        <v/>
      </c>
      <c r="AY1844" s="113" t="str">
        <f t="shared" si="915"/>
        <v/>
      </c>
      <c r="AZ1844" s="113" t="str">
        <f t="shared" si="916"/>
        <v/>
      </c>
      <c r="BA1844" s="113" t="str">
        <f t="shared" si="917"/>
        <v/>
      </c>
      <c r="BB1844" s="113" t="str">
        <f t="shared" si="918"/>
        <v/>
      </c>
      <c r="BC1844" s="113" t="str">
        <f t="shared" si="919"/>
        <v/>
      </c>
      <c r="BD1844" s="113" t="str">
        <f t="shared" si="920"/>
        <v/>
      </c>
      <c r="BE1844" s="113" t="str">
        <f t="shared" si="921"/>
        <v/>
      </c>
      <c r="BF1844" s="113" t="str">
        <f t="shared" si="922"/>
        <v/>
      </c>
      <c r="BG1844" s="113" t="str">
        <f t="shared" si="923"/>
        <v/>
      </c>
      <c r="BH1844" s="113" t="str">
        <f t="shared" si="924"/>
        <v/>
      </c>
      <c r="BI1844" s="113" t="str">
        <f t="shared" si="925"/>
        <v/>
      </c>
      <c r="BJ1844" s="113" t="str">
        <f t="shared" si="926"/>
        <v/>
      </c>
      <c r="BK1844" s="113" t="str">
        <f t="shared" si="927"/>
        <v/>
      </c>
      <c r="BL1844" s="113" t="str">
        <f t="shared" si="928"/>
        <v/>
      </c>
      <c r="BM1844" s="113" t="str">
        <f t="shared" si="929"/>
        <v/>
      </c>
      <c r="BN1844" s="113" t="str">
        <f t="shared" si="930"/>
        <v/>
      </c>
    </row>
    <row r="1845" spans="1:66">
      <c r="A1845" s="111">
        <f>IF('Data Entry'!$H$4="","",'Data Entry'!$H$4)</f>
        <v>8</v>
      </c>
      <c r="B1845" s="111" t="str">
        <f>IF('Data Entry'!B1850="","",'Data Entry'!B1850)</f>
        <v/>
      </c>
      <c r="C1845" s="111" t="str">
        <f>IF('Data Entry'!C1850="","",'Data Entry'!C1850)</f>
        <v/>
      </c>
      <c r="D1845" s="114" t="str">
        <f>IF('Data Entry'!D1850="","",'Data Entry'!D1850)</f>
        <v/>
      </c>
      <c r="E1845" s="111" t="str">
        <f>IF('Data Entry'!E1850="","",UPPER('Data Entry'!E1850))</f>
        <v/>
      </c>
      <c r="F1845" s="111"/>
      <c r="G1845" s="111" t="str">
        <f>IF('Data Entry'!F1850="","",UPPER('Data Entry'!F1850))</f>
        <v/>
      </c>
      <c r="H1845" s="111"/>
      <c r="I1845" s="111"/>
      <c r="J1845" s="111"/>
      <c r="K1845" s="111" t="str">
        <f>IF('Data Entry'!G1850="","",'Data Entry'!G1850)</f>
        <v/>
      </c>
      <c r="L1845" s="111" t="str">
        <f>IF('Data Entry'!H1850="","",'Data Entry'!H1850)</f>
        <v/>
      </c>
      <c r="M1845" s="111"/>
      <c r="N1845" s="111"/>
      <c r="O1845" s="111"/>
      <c r="P1845" s="111"/>
      <c r="Q1845" s="111"/>
      <c r="R1845" s="111"/>
      <c r="S1845" s="111"/>
      <c r="T1845" s="111"/>
      <c r="U1845" s="111"/>
      <c r="V1845" s="111"/>
      <c r="W1845" s="111"/>
      <c r="X1845" s="111"/>
      <c r="Y1845" s="111"/>
      <c r="Z1845" s="111"/>
      <c r="AA1845" s="111"/>
      <c r="AB1845" s="111"/>
      <c r="AC1845" s="111"/>
      <c r="AD1845" s="111"/>
      <c r="AE1845" s="112"/>
      <c r="AF1845" s="68" t="str">
        <f>IF(AK1845="","",IF(AK1845&gt;0,COUNT($AG$2:AG1845),""))</f>
        <v/>
      </c>
      <c r="AG1845" s="113">
        <f t="shared" si="899"/>
        <v>8</v>
      </c>
      <c r="AH1845" s="113" t="str">
        <f t="shared" si="900"/>
        <v/>
      </c>
      <c r="AI1845" s="113" t="str">
        <f t="shared" si="901"/>
        <v/>
      </c>
      <c r="AJ1845" s="113" t="str">
        <f t="shared" si="902"/>
        <v/>
      </c>
      <c r="AK1845" s="113" t="str">
        <f t="shared" si="903"/>
        <v/>
      </c>
      <c r="AL1845" s="113">
        <f t="shared" si="904"/>
        <v>0</v>
      </c>
      <c r="AM1845" s="113" t="str">
        <f t="shared" si="905"/>
        <v/>
      </c>
      <c r="AN1845" s="113">
        <f t="shared" si="906"/>
        <v>0</v>
      </c>
      <c r="AO1845" s="113">
        <f t="shared" si="907"/>
        <v>0</v>
      </c>
      <c r="AP1845" s="113">
        <f t="shared" si="908"/>
        <v>0</v>
      </c>
      <c r="AQ1845" s="113" t="str">
        <f t="shared" si="909"/>
        <v/>
      </c>
      <c r="AR1845" s="113" t="str">
        <f t="shared" si="910"/>
        <v/>
      </c>
      <c r="AS1845" s="113">
        <f t="shared" si="911"/>
        <v>0</v>
      </c>
      <c r="AT1845" s="113">
        <f t="shared" si="912"/>
        <v>0</v>
      </c>
      <c r="AU1845" s="113">
        <f t="shared" si="913"/>
        <v>0</v>
      </c>
      <c r="AV1845" s="113">
        <f t="shared" si="914"/>
        <v>0</v>
      </c>
      <c r="AX1845" s="68" t="str">
        <f>IF(BC1845="","",IF(BC1845&gt;0,COUNT($AY$2:AY1845),""))</f>
        <v/>
      </c>
      <c r="AY1845" s="113" t="str">
        <f t="shared" si="915"/>
        <v/>
      </c>
      <c r="AZ1845" s="113" t="str">
        <f t="shared" si="916"/>
        <v/>
      </c>
      <c r="BA1845" s="113" t="str">
        <f t="shared" si="917"/>
        <v/>
      </c>
      <c r="BB1845" s="113" t="str">
        <f t="shared" si="918"/>
        <v/>
      </c>
      <c r="BC1845" s="113" t="str">
        <f t="shared" si="919"/>
        <v/>
      </c>
      <c r="BD1845" s="113" t="str">
        <f t="shared" si="920"/>
        <v/>
      </c>
      <c r="BE1845" s="113" t="str">
        <f t="shared" si="921"/>
        <v/>
      </c>
      <c r="BF1845" s="113" t="str">
        <f t="shared" si="922"/>
        <v/>
      </c>
      <c r="BG1845" s="113" t="str">
        <f t="shared" si="923"/>
        <v/>
      </c>
      <c r="BH1845" s="113" t="str">
        <f t="shared" si="924"/>
        <v/>
      </c>
      <c r="BI1845" s="113" t="str">
        <f t="shared" si="925"/>
        <v/>
      </c>
      <c r="BJ1845" s="113" t="str">
        <f t="shared" si="926"/>
        <v/>
      </c>
      <c r="BK1845" s="113" t="str">
        <f t="shared" si="927"/>
        <v/>
      </c>
      <c r="BL1845" s="113" t="str">
        <f t="shared" si="928"/>
        <v/>
      </c>
      <c r="BM1845" s="113" t="str">
        <f t="shared" si="929"/>
        <v/>
      </c>
      <c r="BN1845" s="113" t="str">
        <f t="shared" si="930"/>
        <v/>
      </c>
    </row>
    <row r="1846" spans="1:66">
      <c r="A1846" s="111">
        <f>IF('Data Entry'!$H$4="","",'Data Entry'!$H$4)</f>
        <v>8</v>
      </c>
      <c r="B1846" s="111" t="str">
        <f>IF('Data Entry'!B1851="","",'Data Entry'!B1851)</f>
        <v/>
      </c>
      <c r="C1846" s="111" t="str">
        <f>IF('Data Entry'!C1851="","",'Data Entry'!C1851)</f>
        <v/>
      </c>
      <c r="D1846" s="114" t="str">
        <f>IF('Data Entry'!D1851="","",'Data Entry'!D1851)</f>
        <v/>
      </c>
      <c r="E1846" s="111" t="str">
        <f>IF('Data Entry'!E1851="","",UPPER('Data Entry'!E1851))</f>
        <v/>
      </c>
      <c r="F1846" s="111"/>
      <c r="G1846" s="111" t="str">
        <f>IF('Data Entry'!F1851="","",UPPER('Data Entry'!F1851))</f>
        <v/>
      </c>
      <c r="H1846" s="111"/>
      <c r="I1846" s="111"/>
      <c r="J1846" s="111"/>
      <c r="K1846" s="111" t="str">
        <f>IF('Data Entry'!G1851="","",'Data Entry'!G1851)</f>
        <v/>
      </c>
      <c r="L1846" s="111" t="str">
        <f>IF('Data Entry'!H1851="","",'Data Entry'!H1851)</f>
        <v/>
      </c>
      <c r="M1846" s="111"/>
      <c r="N1846" s="111"/>
      <c r="O1846" s="111"/>
      <c r="P1846" s="111"/>
      <c r="Q1846" s="111"/>
      <c r="R1846" s="111"/>
      <c r="S1846" s="111"/>
      <c r="T1846" s="111"/>
      <c r="U1846" s="111"/>
      <c r="V1846" s="111"/>
      <c r="W1846" s="111"/>
      <c r="X1846" s="111"/>
      <c r="Y1846" s="111"/>
      <c r="Z1846" s="111"/>
      <c r="AA1846" s="111"/>
      <c r="AB1846" s="111"/>
      <c r="AC1846" s="111"/>
      <c r="AD1846" s="111"/>
      <c r="AE1846" s="112"/>
      <c r="AF1846" s="68" t="str">
        <f>IF(AK1846="","",IF(AK1846&gt;0,COUNT($AG$2:AG1846),""))</f>
        <v/>
      </c>
      <c r="AG1846" s="113">
        <f t="shared" si="899"/>
        <v>8</v>
      </c>
      <c r="AH1846" s="113" t="str">
        <f t="shared" si="900"/>
        <v/>
      </c>
      <c r="AI1846" s="113" t="str">
        <f t="shared" si="901"/>
        <v/>
      </c>
      <c r="AJ1846" s="113" t="str">
        <f t="shared" si="902"/>
        <v/>
      </c>
      <c r="AK1846" s="113" t="str">
        <f t="shared" si="903"/>
        <v/>
      </c>
      <c r="AL1846" s="113">
        <f t="shared" si="904"/>
        <v>0</v>
      </c>
      <c r="AM1846" s="113" t="str">
        <f t="shared" si="905"/>
        <v/>
      </c>
      <c r="AN1846" s="113">
        <f t="shared" si="906"/>
        <v>0</v>
      </c>
      <c r="AO1846" s="113">
        <f t="shared" si="907"/>
        <v>0</v>
      </c>
      <c r="AP1846" s="113">
        <f t="shared" si="908"/>
        <v>0</v>
      </c>
      <c r="AQ1846" s="113" t="str">
        <f t="shared" si="909"/>
        <v/>
      </c>
      <c r="AR1846" s="113" t="str">
        <f t="shared" si="910"/>
        <v/>
      </c>
      <c r="AS1846" s="113">
        <f t="shared" si="911"/>
        <v>0</v>
      </c>
      <c r="AT1846" s="113">
        <f t="shared" si="912"/>
        <v>0</v>
      </c>
      <c r="AU1846" s="113">
        <f t="shared" si="913"/>
        <v>0</v>
      </c>
      <c r="AV1846" s="113">
        <f t="shared" si="914"/>
        <v>0</v>
      </c>
      <c r="AX1846" s="68" t="str">
        <f>IF(BC1846="","",IF(BC1846&gt;0,COUNT($AY$2:AY1846),""))</f>
        <v/>
      </c>
      <c r="AY1846" s="113" t="str">
        <f t="shared" si="915"/>
        <v/>
      </c>
      <c r="AZ1846" s="113" t="str">
        <f t="shared" si="916"/>
        <v/>
      </c>
      <c r="BA1846" s="113" t="str">
        <f t="shared" si="917"/>
        <v/>
      </c>
      <c r="BB1846" s="113" t="str">
        <f t="shared" si="918"/>
        <v/>
      </c>
      <c r="BC1846" s="113" t="str">
        <f t="shared" si="919"/>
        <v/>
      </c>
      <c r="BD1846" s="113" t="str">
        <f t="shared" si="920"/>
        <v/>
      </c>
      <c r="BE1846" s="113" t="str">
        <f t="shared" si="921"/>
        <v/>
      </c>
      <c r="BF1846" s="113" t="str">
        <f t="shared" si="922"/>
        <v/>
      </c>
      <c r="BG1846" s="113" t="str">
        <f t="shared" si="923"/>
        <v/>
      </c>
      <c r="BH1846" s="113" t="str">
        <f t="shared" si="924"/>
        <v/>
      </c>
      <c r="BI1846" s="113" t="str">
        <f t="shared" si="925"/>
        <v/>
      </c>
      <c r="BJ1846" s="113" t="str">
        <f t="shared" si="926"/>
        <v/>
      </c>
      <c r="BK1846" s="113" t="str">
        <f t="shared" si="927"/>
        <v/>
      </c>
      <c r="BL1846" s="113" t="str">
        <f t="shared" si="928"/>
        <v/>
      </c>
      <c r="BM1846" s="113" t="str">
        <f t="shared" si="929"/>
        <v/>
      </c>
      <c r="BN1846" s="113" t="str">
        <f t="shared" si="930"/>
        <v/>
      </c>
    </row>
    <row r="1847" spans="1:66">
      <c r="A1847" s="111">
        <f>IF('Data Entry'!$H$4="","",'Data Entry'!$H$4)</f>
        <v>8</v>
      </c>
      <c r="B1847" s="111" t="str">
        <f>IF('Data Entry'!B1852="","",'Data Entry'!B1852)</f>
        <v/>
      </c>
      <c r="C1847" s="111" t="str">
        <f>IF('Data Entry'!C1852="","",'Data Entry'!C1852)</f>
        <v/>
      </c>
      <c r="D1847" s="114" t="str">
        <f>IF('Data Entry'!D1852="","",'Data Entry'!D1852)</f>
        <v/>
      </c>
      <c r="E1847" s="111" t="str">
        <f>IF('Data Entry'!E1852="","",UPPER('Data Entry'!E1852))</f>
        <v/>
      </c>
      <c r="F1847" s="111"/>
      <c r="G1847" s="111" t="str">
        <f>IF('Data Entry'!F1852="","",UPPER('Data Entry'!F1852))</f>
        <v/>
      </c>
      <c r="H1847" s="111"/>
      <c r="I1847" s="111"/>
      <c r="J1847" s="111"/>
      <c r="K1847" s="111" t="str">
        <f>IF('Data Entry'!G1852="","",'Data Entry'!G1852)</f>
        <v/>
      </c>
      <c r="L1847" s="111" t="str">
        <f>IF('Data Entry'!H1852="","",'Data Entry'!H1852)</f>
        <v/>
      </c>
      <c r="M1847" s="111"/>
      <c r="N1847" s="111"/>
      <c r="O1847" s="111"/>
      <c r="P1847" s="111"/>
      <c r="Q1847" s="111"/>
      <c r="R1847" s="111"/>
      <c r="S1847" s="111"/>
      <c r="T1847" s="111"/>
      <c r="U1847" s="111"/>
      <c r="V1847" s="111"/>
      <c r="W1847" s="111"/>
      <c r="X1847" s="111"/>
      <c r="Y1847" s="111"/>
      <c r="Z1847" s="111"/>
      <c r="AA1847" s="111"/>
      <c r="AB1847" s="111"/>
      <c r="AC1847" s="111"/>
      <c r="AD1847" s="111"/>
      <c r="AE1847" s="112"/>
      <c r="AF1847" s="68" t="str">
        <f>IF(AK1847="","",IF(AK1847&gt;0,COUNT($AG$2:AG1847),""))</f>
        <v/>
      </c>
      <c r="AG1847" s="113">
        <f t="shared" si="899"/>
        <v>8</v>
      </c>
      <c r="AH1847" s="113" t="str">
        <f t="shared" si="900"/>
        <v/>
      </c>
      <c r="AI1847" s="113" t="str">
        <f t="shared" si="901"/>
        <v/>
      </c>
      <c r="AJ1847" s="113" t="str">
        <f t="shared" si="902"/>
        <v/>
      </c>
      <c r="AK1847" s="113" t="str">
        <f t="shared" si="903"/>
        <v/>
      </c>
      <c r="AL1847" s="113">
        <f t="shared" si="904"/>
        <v>0</v>
      </c>
      <c r="AM1847" s="113" t="str">
        <f t="shared" si="905"/>
        <v/>
      </c>
      <c r="AN1847" s="113">
        <f t="shared" si="906"/>
        <v>0</v>
      </c>
      <c r="AO1847" s="113">
        <f t="shared" si="907"/>
        <v>0</v>
      </c>
      <c r="AP1847" s="113">
        <f t="shared" si="908"/>
        <v>0</v>
      </c>
      <c r="AQ1847" s="113" t="str">
        <f t="shared" si="909"/>
        <v/>
      </c>
      <c r="AR1847" s="113" t="str">
        <f t="shared" si="910"/>
        <v/>
      </c>
      <c r="AS1847" s="113">
        <f t="shared" si="911"/>
        <v>0</v>
      </c>
      <c r="AT1847" s="113">
        <f t="shared" si="912"/>
        <v>0</v>
      </c>
      <c r="AU1847" s="113">
        <f t="shared" si="913"/>
        <v>0</v>
      </c>
      <c r="AV1847" s="113">
        <f t="shared" si="914"/>
        <v>0</v>
      </c>
      <c r="AX1847" s="68" t="str">
        <f>IF(BC1847="","",IF(BC1847&gt;0,COUNT($AY$2:AY1847),""))</f>
        <v/>
      </c>
      <c r="AY1847" s="113" t="str">
        <f t="shared" si="915"/>
        <v/>
      </c>
      <c r="AZ1847" s="113" t="str">
        <f t="shared" si="916"/>
        <v/>
      </c>
      <c r="BA1847" s="113" t="str">
        <f t="shared" si="917"/>
        <v/>
      </c>
      <c r="BB1847" s="113" t="str">
        <f t="shared" si="918"/>
        <v/>
      </c>
      <c r="BC1847" s="113" t="str">
        <f t="shared" si="919"/>
        <v/>
      </c>
      <c r="BD1847" s="113" t="str">
        <f t="shared" si="920"/>
        <v/>
      </c>
      <c r="BE1847" s="113" t="str">
        <f t="shared" si="921"/>
        <v/>
      </c>
      <c r="BF1847" s="113" t="str">
        <f t="shared" si="922"/>
        <v/>
      </c>
      <c r="BG1847" s="113" t="str">
        <f t="shared" si="923"/>
        <v/>
      </c>
      <c r="BH1847" s="113" t="str">
        <f t="shared" si="924"/>
        <v/>
      </c>
      <c r="BI1847" s="113" t="str">
        <f t="shared" si="925"/>
        <v/>
      </c>
      <c r="BJ1847" s="113" t="str">
        <f t="shared" si="926"/>
        <v/>
      </c>
      <c r="BK1847" s="113" t="str">
        <f t="shared" si="927"/>
        <v/>
      </c>
      <c r="BL1847" s="113" t="str">
        <f t="shared" si="928"/>
        <v/>
      </c>
      <c r="BM1847" s="113" t="str">
        <f t="shared" si="929"/>
        <v/>
      </c>
      <c r="BN1847" s="113" t="str">
        <f t="shared" si="930"/>
        <v/>
      </c>
    </row>
    <row r="1848" spans="1:66">
      <c r="A1848" s="111">
        <f>IF('Data Entry'!$H$4="","",'Data Entry'!$H$4)</f>
        <v>8</v>
      </c>
      <c r="B1848" s="111" t="str">
        <f>IF('Data Entry'!B1853="","",'Data Entry'!B1853)</f>
        <v/>
      </c>
      <c r="C1848" s="111" t="str">
        <f>IF('Data Entry'!C1853="","",'Data Entry'!C1853)</f>
        <v/>
      </c>
      <c r="D1848" s="114" t="str">
        <f>IF('Data Entry'!D1853="","",'Data Entry'!D1853)</f>
        <v/>
      </c>
      <c r="E1848" s="111" t="str">
        <f>IF('Data Entry'!E1853="","",UPPER('Data Entry'!E1853))</f>
        <v/>
      </c>
      <c r="F1848" s="111"/>
      <c r="G1848" s="111" t="str">
        <f>IF('Data Entry'!F1853="","",UPPER('Data Entry'!F1853))</f>
        <v/>
      </c>
      <c r="H1848" s="111"/>
      <c r="I1848" s="111"/>
      <c r="J1848" s="111"/>
      <c r="K1848" s="111" t="str">
        <f>IF('Data Entry'!G1853="","",'Data Entry'!G1853)</f>
        <v/>
      </c>
      <c r="L1848" s="111" t="str">
        <f>IF('Data Entry'!H1853="","",'Data Entry'!H1853)</f>
        <v/>
      </c>
      <c r="M1848" s="111"/>
      <c r="N1848" s="111"/>
      <c r="O1848" s="111"/>
      <c r="P1848" s="111"/>
      <c r="Q1848" s="111"/>
      <c r="R1848" s="111"/>
      <c r="S1848" s="111"/>
      <c r="T1848" s="111"/>
      <c r="U1848" s="111"/>
      <c r="V1848" s="111"/>
      <c r="W1848" s="111"/>
      <c r="X1848" s="111"/>
      <c r="Y1848" s="111"/>
      <c r="Z1848" s="111"/>
      <c r="AA1848" s="111"/>
      <c r="AB1848" s="111"/>
      <c r="AC1848" s="111"/>
      <c r="AD1848" s="111"/>
      <c r="AE1848" s="112"/>
      <c r="AF1848" s="68" t="str">
        <f>IF(AK1848="","",IF(AK1848&gt;0,COUNT($AG$2:AG1848),""))</f>
        <v/>
      </c>
      <c r="AG1848" s="113">
        <f t="shared" si="899"/>
        <v>8</v>
      </c>
      <c r="AH1848" s="113" t="str">
        <f t="shared" si="900"/>
        <v/>
      </c>
      <c r="AI1848" s="113" t="str">
        <f t="shared" si="901"/>
        <v/>
      </c>
      <c r="AJ1848" s="113" t="str">
        <f t="shared" si="902"/>
        <v/>
      </c>
      <c r="AK1848" s="113" t="str">
        <f t="shared" si="903"/>
        <v/>
      </c>
      <c r="AL1848" s="113">
        <f t="shared" si="904"/>
        <v>0</v>
      </c>
      <c r="AM1848" s="113" t="str">
        <f t="shared" si="905"/>
        <v/>
      </c>
      <c r="AN1848" s="113">
        <f t="shared" si="906"/>
        <v>0</v>
      </c>
      <c r="AO1848" s="113">
        <f t="shared" si="907"/>
        <v>0</v>
      </c>
      <c r="AP1848" s="113">
        <f t="shared" si="908"/>
        <v>0</v>
      </c>
      <c r="AQ1848" s="113" t="str">
        <f t="shared" si="909"/>
        <v/>
      </c>
      <c r="AR1848" s="113" t="str">
        <f t="shared" si="910"/>
        <v/>
      </c>
      <c r="AS1848" s="113">
        <f t="shared" si="911"/>
        <v>0</v>
      </c>
      <c r="AT1848" s="113">
        <f t="shared" si="912"/>
        <v>0</v>
      </c>
      <c r="AU1848" s="113">
        <f t="shared" si="913"/>
        <v>0</v>
      </c>
      <c r="AV1848" s="113">
        <f t="shared" si="914"/>
        <v>0</v>
      </c>
      <c r="AX1848" s="68" t="str">
        <f>IF(BC1848="","",IF(BC1848&gt;0,COUNT($AY$2:AY1848),""))</f>
        <v/>
      </c>
      <c r="AY1848" s="113" t="str">
        <f t="shared" si="915"/>
        <v/>
      </c>
      <c r="AZ1848" s="113" t="str">
        <f t="shared" si="916"/>
        <v/>
      </c>
      <c r="BA1848" s="113" t="str">
        <f t="shared" si="917"/>
        <v/>
      </c>
      <c r="BB1848" s="113" t="str">
        <f t="shared" si="918"/>
        <v/>
      </c>
      <c r="BC1848" s="113" t="str">
        <f t="shared" si="919"/>
        <v/>
      </c>
      <c r="BD1848" s="113" t="str">
        <f t="shared" si="920"/>
        <v/>
      </c>
      <c r="BE1848" s="113" t="str">
        <f t="shared" si="921"/>
        <v/>
      </c>
      <c r="BF1848" s="113" t="str">
        <f t="shared" si="922"/>
        <v/>
      </c>
      <c r="BG1848" s="113" t="str">
        <f t="shared" si="923"/>
        <v/>
      </c>
      <c r="BH1848" s="113" t="str">
        <f t="shared" si="924"/>
        <v/>
      </c>
      <c r="BI1848" s="113" t="str">
        <f t="shared" si="925"/>
        <v/>
      </c>
      <c r="BJ1848" s="113" t="str">
        <f t="shared" si="926"/>
        <v/>
      </c>
      <c r="BK1848" s="113" t="str">
        <f t="shared" si="927"/>
        <v/>
      </c>
      <c r="BL1848" s="113" t="str">
        <f t="shared" si="928"/>
        <v/>
      </c>
      <c r="BM1848" s="113" t="str">
        <f t="shared" si="929"/>
        <v/>
      </c>
      <c r="BN1848" s="113" t="str">
        <f t="shared" si="930"/>
        <v/>
      </c>
    </row>
    <row r="1849" spans="1:66">
      <c r="A1849" s="111">
        <f>IF('Data Entry'!$H$4="","",'Data Entry'!$H$4)</f>
        <v>8</v>
      </c>
      <c r="B1849" s="111" t="str">
        <f>IF('Data Entry'!B1854="","",'Data Entry'!B1854)</f>
        <v/>
      </c>
      <c r="C1849" s="111" t="str">
        <f>IF('Data Entry'!C1854="","",'Data Entry'!C1854)</f>
        <v/>
      </c>
      <c r="D1849" s="114" t="str">
        <f>IF('Data Entry'!D1854="","",'Data Entry'!D1854)</f>
        <v/>
      </c>
      <c r="E1849" s="111" t="str">
        <f>IF('Data Entry'!E1854="","",UPPER('Data Entry'!E1854))</f>
        <v/>
      </c>
      <c r="F1849" s="111"/>
      <c r="G1849" s="111" t="str">
        <f>IF('Data Entry'!F1854="","",UPPER('Data Entry'!F1854))</f>
        <v/>
      </c>
      <c r="H1849" s="111"/>
      <c r="I1849" s="111"/>
      <c r="J1849" s="111"/>
      <c r="K1849" s="111" t="str">
        <f>IF('Data Entry'!G1854="","",'Data Entry'!G1854)</f>
        <v/>
      </c>
      <c r="L1849" s="111" t="str">
        <f>IF('Data Entry'!H1854="","",'Data Entry'!H1854)</f>
        <v/>
      </c>
      <c r="M1849" s="111"/>
      <c r="N1849" s="111"/>
      <c r="O1849" s="111"/>
      <c r="P1849" s="111"/>
      <c r="Q1849" s="111"/>
      <c r="R1849" s="111"/>
      <c r="S1849" s="111"/>
      <c r="T1849" s="111"/>
      <c r="U1849" s="111"/>
      <c r="V1849" s="111"/>
      <c r="W1849" s="111"/>
      <c r="X1849" s="111"/>
      <c r="Y1849" s="111"/>
      <c r="Z1849" s="111"/>
      <c r="AA1849" s="111"/>
      <c r="AB1849" s="111"/>
      <c r="AC1849" s="111"/>
      <c r="AD1849" s="111"/>
      <c r="AE1849" s="112"/>
      <c r="AF1849" s="68" t="str">
        <f>IF(AK1849="","",IF(AK1849&gt;0,COUNT($AG$2:AG1849),""))</f>
        <v/>
      </c>
      <c r="AG1849" s="113">
        <f t="shared" si="899"/>
        <v>8</v>
      </c>
      <c r="AH1849" s="113" t="str">
        <f t="shared" si="900"/>
        <v/>
      </c>
      <c r="AI1849" s="113" t="str">
        <f t="shared" si="901"/>
        <v/>
      </c>
      <c r="AJ1849" s="113" t="str">
        <f t="shared" si="902"/>
        <v/>
      </c>
      <c r="AK1849" s="113" t="str">
        <f t="shared" si="903"/>
        <v/>
      </c>
      <c r="AL1849" s="113">
        <f t="shared" si="904"/>
        <v>0</v>
      </c>
      <c r="AM1849" s="113" t="str">
        <f t="shared" si="905"/>
        <v/>
      </c>
      <c r="AN1849" s="113">
        <f t="shared" si="906"/>
        <v>0</v>
      </c>
      <c r="AO1849" s="113">
        <f t="shared" si="907"/>
        <v>0</v>
      </c>
      <c r="AP1849" s="113">
        <f t="shared" si="908"/>
        <v>0</v>
      </c>
      <c r="AQ1849" s="113" t="str">
        <f t="shared" si="909"/>
        <v/>
      </c>
      <c r="AR1849" s="113" t="str">
        <f t="shared" si="910"/>
        <v/>
      </c>
      <c r="AS1849" s="113">
        <f t="shared" si="911"/>
        <v>0</v>
      </c>
      <c r="AT1849" s="113">
        <f t="shared" si="912"/>
        <v>0</v>
      </c>
      <c r="AU1849" s="113">
        <f t="shared" si="913"/>
        <v>0</v>
      </c>
      <c r="AV1849" s="113">
        <f t="shared" si="914"/>
        <v>0</v>
      </c>
      <c r="AX1849" s="68" t="str">
        <f>IF(BC1849="","",IF(BC1849&gt;0,COUNT($AY$2:AY1849),""))</f>
        <v/>
      </c>
      <c r="AY1849" s="113" t="str">
        <f t="shared" si="915"/>
        <v/>
      </c>
      <c r="AZ1849" s="113" t="str">
        <f t="shared" si="916"/>
        <v/>
      </c>
      <c r="BA1849" s="113" t="str">
        <f t="shared" si="917"/>
        <v/>
      </c>
      <c r="BB1849" s="113" t="str">
        <f t="shared" si="918"/>
        <v/>
      </c>
      <c r="BC1849" s="113" t="str">
        <f t="shared" si="919"/>
        <v/>
      </c>
      <c r="BD1849" s="113" t="str">
        <f t="shared" si="920"/>
        <v/>
      </c>
      <c r="BE1849" s="113" t="str">
        <f t="shared" si="921"/>
        <v/>
      </c>
      <c r="BF1849" s="113" t="str">
        <f t="shared" si="922"/>
        <v/>
      </c>
      <c r="BG1849" s="113" t="str">
        <f t="shared" si="923"/>
        <v/>
      </c>
      <c r="BH1849" s="113" t="str">
        <f t="shared" si="924"/>
        <v/>
      </c>
      <c r="BI1849" s="113" t="str">
        <f t="shared" si="925"/>
        <v/>
      </c>
      <c r="BJ1849" s="113" t="str">
        <f t="shared" si="926"/>
        <v/>
      </c>
      <c r="BK1849" s="113" t="str">
        <f t="shared" si="927"/>
        <v/>
      </c>
      <c r="BL1849" s="113" t="str">
        <f t="shared" si="928"/>
        <v/>
      </c>
      <c r="BM1849" s="113" t="str">
        <f t="shared" si="929"/>
        <v/>
      </c>
      <c r="BN1849" s="113" t="str">
        <f t="shared" si="930"/>
        <v/>
      </c>
    </row>
    <row r="1850" spans="1:66">
      <c r="A1850" s="111">
        <f>IF('Data Entry'!$H$4="","",'Data Entry'!$H$4)</f>
        <v>8</v>
      </c>
      <c r="B1850" s="111" t="str">
        <f>IF('Data Entry'!B1855="","",'Data Entry'!B1855)</f>
        <v/>
      </c>
      <c r="C1850" s="111" t="str">
        <f>IF('Data Entry'!C1855="","",'Data Entry'!C1855)</f>
        <v/>
      </c>
      <c r="D1850" s="114" t="str">
        <f>IF('Data Entry'!D1855="","",'Data Entry'!D1855)</f>
        <v/>
      </c>
      <c r="E1850" s="111" t="str">
        <f>IF('Data Entry'!E1855="","",UPPER('Data Entry'!E1855))</f>
        <v/>
      </c>
      <c r="F1850" s="111"/>
      <c r="G1850" s="111" t="str">
        <f>IF('Data Entry'!F1855="","",UPPER('Data Entry'!F1855))</f>
        <v/>
      </c>
      <c r="H1850" s="111"/>
      <c r="I1850" s="111"/>
      <c r="J1850" s="111"/>
      <c r="K1850" s="111" t="str">
        <f>IF('Data Entry'!G1855="","",'Data Entry'!G1855)</f>
        <v/>
      </c>
      <c r="L1850" s="111" t="str">
        <f>IF('Data Entry'!H1855="","",'Data Entry'!H1855)</f>
        <v/>
      </c>
      <c r="M1850" s="111"/>
      <c r="N1850" s="111"/>
      <c r="O1850" s="111"/>
      <c r="P1850" s="111"/>
      <c r="Q1850" s="111"/>
      <c r="R1850" s="111"/>
      <c r="S1850" s="111"/>
      <c r="T1850" s="111"/>
      <c r="U1850" s="111"/>
      <c r="V1850" s="111"/>
      <c r="W1850" s="111"/>
      <c r="X1850" s="111"/>
      <c r="Y1850" s="111"/>
      <c r="Z1850" s="111"/>
      <c r="AA1850" s="111"/>
      <c r="AB1850" s="111"/>
      <c r="AC1850" s="111"/>
      <c r="AD1850" s="111"/>
      <c r="AE1850" s="112"/>
      <c r="AF1850" s="68" t="str">
        <f>IF(AK1850="","",IF(AK1850&gt;0,COUNT($AG$2:AG1850),""))</f>
        <v/>
      </c>
      <c r="AG1850" s="113">
        <f t="shared" si="899"/>
        <v>8</v>
      </c>
      <c r="AH1850" s="113" t="str">
        <f t="shared" si="900"/>
        <v/>
      </c>
      <c r="AI1850" s="113" t="str">
        <f t="shared" si="901"/>
        <v/>
      </c>
      <c r="AJ1850" s="113" t="str">
        <f t="shared" si="902"/>
        <v/>
      </c>
      <c r="AK1850" s="113" t="str">
        <f t="shared" si="903"/>
        <v/>
      </c>
      <c r="AL1850" s="113">
        <f t="shared" si="904"/>
        <v>0</v>
      </c>
      <c r="AM1850" s="113" t="str">
        <f t="shared" si="905"/>
        <v/>
      </c>
      <c r="AN1850" s="113">
        <f t="shared" si="906"/>
        <v>0</v>
      </c>
      <c r="AO1850" s="113">
        <f t="shared" si="907"/>
        <v>0</v>
      </c>
      <c r="AP1850" s="113">
        <f t="shared" si="908"/>
        <v>0</v>
      </c>
      <c r="AQ1850" s="113" t="str">
        <f t="shared" si="909"/>
        <v/>
      </c>
      <c r="AR1850" s="113" t="str">
        <f t="shared" si="910"/>
        <v/>
      </c>
      <c r="AS1850" s="113">
        <f t="shared" si="911"/>
        <v>0</v>
      </c>
      <c r="AT1850" s="113">
        <f t="shared" si="912"/>
        <v>0</v>
      </c>
      <c r="AU1850" s="113">
        <f t="shared" si="913"/>
        <v>0</v>
      </c>
      <c r="AV1850" s="113">
        <f t="shared" si="914"/>
        <v>0</v>
      </c>
      <c r="AX1850" s="68" t="str">
        <f>IF(BC1850="","",IF(BC1850&gt;0,COUNT($AY$2:AY1850),""))</f>
        <v/>
      </c>
      <c r="AY1850" s="113" t="str">
        <f t="shared" si="915"/>
        <v/>
      </c>
      <c r="AZ1850" s="113" t="str">
        <f t="shared" si="916"/>
        <v/>
      </c>
      <c r="BA1850" s="113" t="str">
        <f t="shared" si="917"/>
        <v/>
      </c>
      <c r="BB1850" s="113" t="str">
        <f t="shared" si="918"/>
        <v/>
      </c>
      <c r="BC1850" s="113" t="str">
        <f t="shared" si="919"/>
        <v/>
      </c>
      <c r="BD1850" s="113" t="str">
        <f t="shared" si="920"/>
        <v/>
      </c>
      <c r="BE1850" s="113" t="str">
        <f t="shared" si="921"/>
        <v/>
      </c>
      <c r="BF1850" s="113" t="str">
        <f t="shared" si="922"/>
        <v/>
      </c>
      <c r="BG1850" s="113" t="str">
        <f t="shared" si="923"/>
        <v/>
      </c>
      <c r="BH1850" s="113" t="str">
        <f t="shared" si="924"/>
        <v/>
      </c>
      <c r="BI1850" s="113" t="str">
        <f t="shared" si="925"/>
        <v/>
      </c>
      <c r="BJ1850" s="113" t="str">
        <f t="shared" si="926"/>
        <v/>
      </c>
      <c r="BK1850" s="113" t="str">
        <f t="shared" si="927"/>
        <v/>
      </c>
      <c r="BL1850" s="113" t="str">
        <f t="shared" si="928"/>
        <v/>
      </c>
      <c r="BM1850" s="113" t="str">
        <f t="shared" si="929"/>
        <v/>
      </c>
      <c r="BN1850" s="113" t="str">
        <f t="shared" si="930"/>
        <v/>
      </c>
    </row>
    <row r="1851" spans="1:66">
      <c r="A1851" s="111">
        <f>IF('Data Entry'!$H$4="","",'Data Entry'!$H$4)</f>
        <v>8</v>
      </c>
      <c r="B1851" s="111" t="str">
        <f>IF('Data Entry'!B1856="","",'Data Entry'!B1856)</f>
        <v/>
      </c>
      <c r="C1851" s="111" t="str">
        <f>IF('Data Entry'!C1856="","",'Data Entry'!C1856)</f>
        <v/>
      </c>
      <c r="D1851" s="114" t="str">
        <f>IF('Data Entry'!D1856="","",'Data Entry'!D1856)</f>
        <v/>
      </c>
      <c r="E1851" s="111" t="str">
        <f>IF('Data Entry'!E1856="","",UPPER('Data Entry'!E1856))</f>
        <v/>
      </c>
      <c r="F1851" s="111"/>
      <c r="G1851" s="111" t="str">
        <f>IF('Data Entry'!F1856="","",UPPER('Data Entry'!F1856))</f>
        <v/>
      </c>
      <c r="H1851" s="111"/>
      <c r="I1851" s="111"/>
      <c r="J1851" s="111"/>
      <c r="K1851" s="111" t="str">
        <f>IF('Data Entry'!G1856="","",'Data Entry'!G1856)</f>
        <v/>
      </c>
      <c r="L1851" s="111" t="str">
        <f>IF('Data Entry'!H1856="","",'Data Entry'!H1856)</f>
        <v/>
      </c>
      <c r="M1851" s="111"/>
      <c r="N1851" s="111"/>
      <c r="O1851" s="111"/>
      <c r="P1851" s="111"/>
      <c r="Q1851" s="111"/>
      <c r="R1851" s="111"/>
      <c r="S1851" s="111"/>
      <c r="T1851" s="111"/>
      <c r="U1851" s="111"/>
      <c r="V1851" s="111"/>
      <c r="W1851" s="111"/>
      <c r="X1851" s="111"/>
      <c r="Y1851" s="111"/>
      <c r="Z1851" s="111"/>
      <c r="AA1851" s="111"/>
      <c r="AB1851" s="111"/>
      <c r="AC1851" s="111"/>
      <c r="AD1851" s="111"/>
      <c r="AE1851" s="112"/>
      <c r="AF1851" s="68" t="str">
        <f>IF(AK1851="","",IF(AK1851&gt;0,COUNT($AG$2:AG1851),""))</f>
        <v/>
      </c>
      <c r="AG1851" s="113">
        <f t="shared" si="899"/>
        <v>8</v>
      </c>
      <c r="AH1851" s="113" t="str">
        <f t="shared" si="900"/>
        <v/>
      </c>
      <c r="AI1851" s="113" t="str">
        <f t="shared" si="901"/>
        <v/>
      </c>
      <c r="AJ1851" s="113" t="str">
        <f t="shared" si="902"/>
        <v/>
      </c>
      <c r="AK1851" s="113" t="str">
        <f t="shared" si="903"/>
        <v/>
      </c>
      <c r="AL1851" s="113">
        <f t="shared" si="904"/>
        <v>0</v>
      </c>
      <c r="AM1851" s="113" t="str">
        <f t="shared" si="905"/>
        <v/>
      </c>
      <c r="AN1851" s="113">
        <f t="shared" si="906"/>
        <v>0</v>
      </c>
      <c r="AO1851" s="113">
        <f t="shared" si="907"/>
        <v>0</v>
      </c>
      <c r="AP1851" s="113">
        <f t="shared" si="908"/>
        <v>0</v>
      </c>
      <c r="AQ1851" s="113" t="str">
        <f t="shared" si="909"/>
        <v/>
      </c>
      <c r="AR1851" s="113" t="str">
        <f t="shared" si="910"/>
        <v/>
      </c>
      <c r="AS1851" s="113">
        <f t="shared" si="911"/>
        <v>0</v>
      </c>
      <c r="AT1851" s="113">
        <f t="shared" si="912"/>
        <v>0</v>
      </c>
      <c r="AU1851" s="113">
        <f t="shared" si="913"/>
        <v>0</v>
      </c>
      <c r="AV1851" s="113">
        <f t="shared" si="914"/>
        <v>0</v>
      </c>
      <c r="AX1851" s="68" t="str">
        <f>IF(BC1851="","",IF(BC1851&gt;0,COUNT($AY$2:AY1851),""))</f>
        <v/>
      </c>
      <c r="AY1851" s="113" t="str">
        <f t="shared" si="915"/>
        <v/>
      </c>
      <c r="AZ1851" s="113" t="str">
        <f t="shared" si="916"/>
        <v/>
      </c>
      <c r="BA1851" s="113" t="str">
        <f t="shared" si="917"/>
        <v/>
      </c>
      <c r="BB1851" s="113" t="str">
        <f t="shared" si="918"/>
        <v/>
      </c>
      <c r="BC1851" s="113" t="str">
        <f t="shared" si="919"/>
        <v/>
      </c>
      <c r="BD1851" s="113" t="str">
        <f t="shared" si="920"/>
        <v/>
      </c>
      <c r="BE1851" s="113" t="str">
        <f t="shared" si="921"/>
        <v/>
      </c>
      <c r="BF1851" s="113" t="str">
        <f t="shared" si="922"/>
        <v/>
      </c>
      <c r="BG1851" s="113" t="str">
        <f t="shared" si="923"/>
        <v/>
      </c>
      <c r="BH1851" s="113" t="str">
        <f t="shared" si="924"/>
        <v/>
      </c>
      <c r="BI1851" s="113" t="str">
        <f t="shared" si="925"/>
        <v/>
      </c>
      <c r="BJ1851" s="113" t="str">
        <f t="shared" si="926"/>
        <v/>
      </c>
      <c r="BK1851" s="113" t="str">
        <f t="shared" si="927"/>
        <v/>
      </c>
      <c r="BL1851" s="113" t="str">
        <f t="shared" si="928"/>
        <v/>
      </c>
      <c r="BM1851" s="113" t="str">
        <f t="shared" si="929"/>
        <v/>
      </c>
      <c r="BN1851" s="113" t="str">
        <f t="shared" si="930"/>
        <v/>
      </c>
    </row>
    <row r="1852" spans="1:66">
      <c r="A1852" s="111">
        <f>IF('Data Entry'!$H$4="","",'Data Entry'!$H$4)</f>
        <v>8</v>
      </c>
      <c r="B1852" s="111" t="str">
        <f>IF('Data Entry'!B1857="","",'Data Entry'!B1857)</f>
        <v/>
      </c>
      <c r="C1852" s="111" t="str">
        <f>IF('Data Entry'!C1857="","",'Data Entry'!C1857)</f>
        <v/>
      </c>
      <c r="D1852" s="114" t="str">
        <f>IF('Data Entry'!D1857="","",'Data Entry'!D1857)</f>
        <v/>
      </c>
      <c r="E1852" s="111" t="str">
        <f>IF('Data Entry'!E1857="","",UPPER('Data Entry'!E1857))</f>
        <v/>
      </c>
      <c r="F1852" s="111"/>
      <c r="G1852" s="111" t="str">
        <f>IF('Data Entry'!F1857="","",UPPER('Data Entry'!F1857))</f>
        <v/>
      </c>
      <c r="H1852" s="111"/>
      <c r="I1852" s="111"/>
      <c r="J1852" s="111"/>
      <c r="K1852" s="111" t="str">
        <f>IF('Data Entry'!G1857="","",'Data Entry'!G1857)</f>
        <v/>
      </c>
      <c r="L1852" s="111" t="str">
        <f>IF('Data Entry'!H1857="","",'Data Entry'!H1857)</f>
        <v/>
      </c>
      <c r="M1852" s="111"/>
      <c r="N1852" s="111"/>
      <c r="O1852" s="111"/>
      <c r="P1852" s="111"/>
      <c r="Q1852" s="111"/>
      <c r="R1852" s="111"/>
      <c r="S1852" s="111"/>
      <c r="T1852" s="111"/>
      <c r="U1852" s="111"/>
      <c r="V1852" s="111"/>
      <c r="W1852" s="111"/>
      <c r="X1852" s="111"/>
      <c r="Y1852" s="111"/>
      <c r="Z1852" s="111"/>
      <c r="AA1852" s="111"/>
      <c r="AB1852" s="111"/>
      <c r="AC1852" s="111"/>
      <c r="AD1852" s="111"/>
      <c r="AE1852" s="112"/>
      <c r="AF1852" s="68" t="str">
        <f>IF(AK1852="","",IF(AK1852&gt;0,COUNT($AG$2:AG1852),""))</f>
        <v/>
      </c>
      <c r="AG1852" s="113">
        <f t="shared" si="899"/>
        <v>8</v>
      </c>
      <c r="AH1852" s="113" t="str">
        <f t="shared" si="900"/>
        <v/>
      </c>
      <c r="AI1852" s="113" t="str">
        <f t="shared" si="901"/>
        <v/>
      </c>
      <c r="AJ1852" s="113" t="str">
        <f t="shared" si="902"/>
        <v/>
      </c>
      <c r="AK1852" s="113" t="str">
        <f t="shared" si="903"/>
        <v/>
      </c>
      <c r="AL1852" s="113">
        <f t="shared" si="904"/>
        <v>0</v>
      </c>
      <c r="AM1852" s="113" t="str">
        <f t="shared" si="905"/>
        <v/>
      </c>
      <c r="AN1852" s="113">
        <f t="shared" si="906"/>
        <v>0</v>
      </c>
      <c r="AO1852" s="113">
        <f t="shared" si="907"/>
        <v>0</v>
      </c>
      <c r="AP1852" s="113">
        <f t="shared" si="908"/>
        <v>0</v>
      </c>
      <c r="AQ1852" s="113" t="str">
        <f t="shared" si="909"/>
        <v/>
      </c>
      <c r="AR1852" s="113" t="str">
        <f t="shared" si="910"/>
        <v/>
      </c>
      <c r="AS1852" s="113">
        <f t="shared" si="911"/>
        <v>0</v>
      </c>
      <c r="AT1852" s="113">
        <f t="shared" si="912"/>
        <v>0</v>
      </c>
      <c r="AU1852" s="113">
        <f t="shared" si="913"/>
        <v>0</v>
      </c>
      <c r="AV1852" s="113">
        <f t="shared" si="914"/>
        <v>0</v>
      </c>
      <c r="AX1852" s="68" t="str">
        <f>IF(BC1852="","",IF(BC1852&gt;0,COUNT($AY$2:AY1852),""))</f>
        <v/>
      </c>
      <c r="AY1852" s="113" t="str">
        <f t="shared" si="915"/>
        <v/>
      </c>
      <c r="AZ1852" s="113" t="str">
        <f t="shared" si="916"/>
        <v/>
      </c>
      <c r="BA1852" s="113" t="str">
        <f t="shared" si="917"/>
        <v/>
      </c>
      <c r="BB1852" s="113" t="str">
        <f t="shared" si="918"/>
        <v/>
      </c>
      <c r="BC1852" s="113" t="str">
        <f t="shared" si="919"/>
        <v/>
      </c>
      <c r="BD1852" s="113" t="str">
        <f t="shared" si="920"/>
        <v/>
      </c>
      <c r="BE1852" s="113" t="str">
        <f t="shared" si="921"/>
        <v/>
      </c>
      <c r="BF1852" s="113" t="str">
        <f t="shared" si="922"/>
        <v/>
      </c>
      <c r="BG1852" s="113" t="str">
        <f t="shared" si="923"/>
        <v/>
      </c>
      <c r="BH1852" s="113" t="str">
        <f t="shared" si="924"/>
        <v/>
      </c>
      <c r="BI1852" s="113" t="str">
        <f t="shared" si="925"/>
        <v/>
      </c>
      <c r="BJ1852" s="113" t="str">
        <f t="shared" si="926"/>
        <v/>
      </c>
      <c r="BK1852" s="113" t="str">
        <f t="shared" si="927"/>
        <v/>
      </c>
      <c r="BL1852" s="113" t="str">
        <f t="shared" si="928"/>
        <v/>
      </c>
      <c r="BM1852" s="113" t="str">
        <f t="shared" si="929"/>
        <v/>
      </c>
      <c r="BN1852" s="113" t="str">
        <f t="shared" si="930"/>
        <v/>
      </c>
    </row>
    <row r="1853" spans="1:66">
      <c r="A1853" s="111">
        <f>IF('Data Entry'!$H$4="","",'Data Entry'!$H$4)</f>
        <v>8</v>
      </c>
      <c r="B1853" s="111" t="str">
        <f>IF('Data Entry'!B1858="","",'Data Entry'!B1858)</f>
        <v/>
      </c>
      <c r="C1853" s="111" t="str">
        <f>IF('Data Entry'!C1858="","",'Data Entry'!C1858)</f>
        <v/>
      </c>
      <c r="D1853" s="114" t="str">
        <f>IF('Data Entry'!D1858="","",'Data Entry'!D1858)</f>
        <v/>
      </c>
      <c r="E1853" s="111" t="str">
        <f>IF('Data Entry'!E1858="","",UPPER('Data Entry'!E1858))</f>
        <v/>
      </c>
      <c r="F1853" s="111"/>
      <c r="G1853" s="111" t="str">
        <f>IF('Data Entry'!F1858="","",UPPER('Data Entry'!F1858))</f>
        <v/>
      </c>
      <c r="H1853" s="111"/>
      <c r="I1853" s="111"/>
      <c r="J1853" s="111"/>
      <c r="K1853" s="111" t="str">
        <f>IF('Data Entry'!G1858="","",'Data Entry'!G1858)</f>
        <v/>
      </c>
      <c r="L1853" s="111" t="str">
        <f>IF('Data Entry'!H1858="","",'Data Entry'!H1858)</f>
        <v/>
      </c>
      <c r="M1853" s="111"/>
      <c r="N1853" s="111"/>
      <c r="O1853" s="111"/>
      <c r="P1853" s="111"/>
      <c r="Q1853" s="111"/>
      <c r="R1853" s="111"/>
      <c r="S1853" s="111"/>
      <c r="T1853" s="111"/>
      <c r="U1853" s="111"/>
      <c r="V1853" s="111"/>
      <c r="W1853" s="111"/>
      <c r="X1853" s="111"/>
      <c r="Y1853" s="111"/>
      <c r="Z1853" s="111"/>
      <c r="AA1853" s="111"/>
      <c r="AB1853" s="111"/>
      <c r="AC1853" s="111"/>
      <c r="AD1853" s="111"/>
      <c r="AE1853" s="112"/>
      <c r="AF1853" s="68" t="str">
        <f>IF(AK1853="","",IF(AK1853&gt;0,COUNT($AG$2:AG1853),""))</f>
        <v/>
      </c>
      <c r="AG1853" s="113">
        <f t="shared" si="899"/>
        <v>8</v>
      </c>
      <c r="AH1853" s="113" t="str">
        <f t="shared" si="900"/>
        <v/>
      </c>
      <c r="AI1853" s="113" t="str">
        <f t="shared" si="901"/>
        <v/>
      </c>
      <c r="AJ1853" s="113" t="str">
        <f t="shared" si="902"/>
        <v/>
      </c>
      <c r="AK1853" s="113" t="str">
        <f t="shared" si="903"/>
        <v/>
      </c>
      <c r="AL1853" s="113">
        <f t="shared" si="904"/>
        <v>0</v>
      </c>
      <c r="AM1853" s="113" t="str">
        <f t="shared" si="905"/>
        <v/>
      </c>
      <c r="AN1853" s="113">
        <f t="shared" si="906"/>
        <v>0</v>
      </c>
      <c r="AO1853" s="113">
        <f t="shared" si="907"/>
        <v>0</v>
      </c>
      <c r="AP1853" s="113">
        <f t="shared" si="908"/>
        <v>0</v>
      </c>
      <c r="AQ1853" s="113" t="str">
        <f t="shared" si="909"/>
        <v/>
      </c>
      <c r="AR1853" s="113" t="str">
        <f t="shared" si="910"/>
        <v/>
      </c>
      <c r="AS1853" s="113">
        <f t="shared" si="911"/>
        <v>0</v>
      </c>
      <c r="AT1853" s="113">
        <f t="shared" si="912"/>
        <v>0</v>
      </c>
      <c r="AU1853" s="113">
        <f t="shared" si="913"/>
        <v>0</v>
      </c>
      <c r="AV1853" s="113">
        <f t="shared" si="914"/>
        <v>0</v>
      </c>
      <c r="AX1853" s="68" t="str">
        <f>IF(BC1853="","",IF(BC1853&gt;0,COUNT($AY$2:AY1853),""))</f>
        <v/>
      </c>
      <c r="AY1853" s="113" t="str">
        <f t="shared" si="915"/>
        <v/>
      </c>
      <c r="AZ1853" s="113" t="str">
        <f t="shared" si="916"/>
        <v/>
      </c>
      <c r="BA1853" s="113" t="str">
        <f t="shared" si="917"/>
        <v/>
      </c>
      <c r="BB1853" s="113" t="str">
        <f t="shared" si="918"/>
        <v/>
      </c>
      <c r="BC1853" s="113" t="str">
        <f t="shared" si="919"/>
        <v/>
      </c>
      <c r="BD1853" s="113" t="str">
        <f t="shared" si="920"/>
        <v/>
      </c>
      <c r="BE1853" s="113" t="str">
        <f t="shared" si="921"/>
        <v/>
      </c>
      <c r="BF1853" s="113" t="str">
        <f t="shared" si="922"/>
        <v/>
      </c>
      <c r="BG1853" s="113" t="str">
        <f t="shared" si="923"/>
        <v/>
      </c>
      <c r="BH1853" s="113" t="str">
        <f t="shared" si="924"/>
        <v/>
      </c>
      <c r="BI1853" s="113" t="str">
        <f t="shared" si="925"/>
        <v/>
      </c>
      <c r="BJ1853" s="113" t="str">
        <f t="shared" si="926"/>
        <v/>
      </c>
      <c r="BK1853" s="113" t="str">
        <f t="shared" si="927"/>
        <v/>
      </c>
      <c r="BL1853" s="113" t="str">
        <f t="shared" si="928"/>
        <v/>
      </c>
      <c r="BM1853" s="113" t="str">
        <f t="shared" si="929"/>
        <v/>
      </c>
      <c r="BN1853" s="113" t="str">
        <f t="shared" si="930"/>
        <v/>
      </c>
    </row>
    <row r="1854" spans="1:66">
      <c r="A1854" s="111">
        <f>IF('Data Entry'!$H$4="","",'Data Entry'!$H$4)</f>
        <v>8</v>
      </c>
      <c r="B1854" s="111" t="str">
        <f>IF('Data Entry'!B1859="","",'Data Entry'!B1859)</f>
        <v/>
      </c>
      <c r="C1854" s="111" t="str">
        <f>IF('Data Entry'!C1859="","",'Data Entry'!C1859)</f>
        <v/>
      </c>
      <c r="D1854" s="114" t="str">
        <f>IF('Data Entry'!D1859="","",'Data Entry'!D1859)</f>
        <v/>
      </c>
      <c r="E1854" s="111" t="str">
        <f>IF('Data Entry'!E1859="","",UPPER('Data Entry'!E1859))</f>
        <v/>
      </c>
      <c r="F1854" s="111"/>
      <c r="G1854" s="111" t="str">
        <f>IF('Data Entry'!F1859="","",UPPER('Data Entry'!F1859))</f>
        <v/>
      </c>
      <c r="H1854" s="111"/>
      <c r="I1854" s="111"/>
      <c r="J1854" s="111"/>
      <c r="K1854" s="111" t="str">
        <f>IF('Data Entry'!G1859="","",'Data Entry'!G1859)</f>
        <v/>
      </c>
      <c r="L1854" s="111" t="str">
        <f>IF('Data Entry'!H1859="","",'Data Entry'!H1859)</f>
        <v/>
      </c>
      <c r="M1854" s="111"/>
      <c r="N1854" s="111"/>
      <c r="O1854" s="111"/>
      <c r="P1854" s="111"/>
      <c r="Q1854" s="111"/>
      <c r="R1854" s="111"/>
      <c r="S1854" s="111"/>
      <c r="T1854" s="111"/>
      <c r="U1854" s="111"/>
      <c r="V1854" s="111"/>
      <c r="W1854" s="111"/>
      <c r="X1854" s="111"/>
      <c r="Y1854" s="111"/>
      <c r="Z1854" s="111"/>
      <c r="AA1854" s="111"/>
      <c r="AB1854" s="111"/>
      <c r="AC1854" s="111"/>
      <c r="AD1854" s="111"/>
      <c r="AE1854" s="112"/>
      <c r="AF1854" s="68" t="str">
        <f>IF(AK1854="","",IF(AK1854&gt;0,COUNT($AG$2:AG1854),""))</f>
        <v/>
      </c>
      <c r="AG1854" s="113">
        <f t="shared" si="899"/>
        <v>8</v>
      </c>
      <c r="AH1854" s="113" t="str">
        <f t="shared" si="900"/>
        <v/>
      </c>
      <c r="AI1854" s="113" t="str">
        <f t="shared" si="901"/>
        <v/>
      </c>
      <c r="AJ1854" s="113" t="str">
        <f t="shared" si="902"/>
        <v/>
      </c>
      <c r="AK1854" s="113" t="str">
        <f t="shared" si="903"/>
        <v/>
      </c>
      <c r="AL1854" s="113">
        <f t="shared" si="904"/>
        <v>0</v>
      </c>
      <c r="AM1854" s="113" t="str">
        <f t="shared" si="905"/>
        <v/>
      </c>
      <c r="AN1854" s="113">
        <f t="shared" si="906"/>
        <v>0</v>
      </c>
      <c r="AO1854" s="113">
        <f t="shared" si="907"/>
        <v>0</v>
      </c>
      <c r="AP1854" s="113">
        <f t="shared" si="908"/>
        <v>0</v>
      </c>
      <c r="AQ1854" s="113" t="str">
        <f t="shared" si="909"/>
        <v/>
      </c>
      <c r="AR1854" s="113" t="str">
        <f t="shared" si="910"/>
        <v/>
      </c>
      <c r="AS1854" s="113">
        <f t="shared" si="911"/>
        <v>0</v>
      </c>
      <c r="AT1854" s="113">
        <f t="shared" si="912"/>
        <v>0</v>
      </c>
      <c r="AU1854" s="113">
        <f t="shared" si="913"/>
        <v>0</v>
      </c>
      <c r="AV1854" s="113">
        <f t="shared" si="914"/>
        <v>0</v>
      </c>
      <c r="AX1854" s="68" t="str">
        <f>IF(BC1854="","",IF(BC1854&gt;0,COUNT($AY$2:AY1854),""))</f>
        <v/>
      </c>
      <c r="AY1854" s="113" t="str">
        <f t="shared" si="915"/>
        <v/>
      </c>
      <c r="AZ1854" s="113" t="str">
        <f t="shared" si="916"/>
        <v/>
      </c>
      <c r="BA1854" s="113" t="str">
        <f t="shared" si="917"/>
        <v/>
      </c>
      <c r="BB1854" s="113" t="str">
        <f t="shared" si="918"/>
        <v/>
      </c>
      <c r="BC1854" s="113" t="str">
        <f t="shared" si="919"/>
        <v/>
      </c>
      <c r="BD1854" s="113" t="str">
        <f t="shared" si="920"/>
        <v/>
      </c>
      <c r="BE1854" s="113" t="str">
        <f t="shared" si="921"/>
        <v/>
      </c>
      <c r="BF1854" s="113" t="str">
        <f t="shared" si="922"/>
        <v/>
      </c>
      <c r="BG1854" s="113" t="str">
        <f t="shared" si="923"/>
        <v/>
      </c>
      <c r="BH1854" s="113" t="str">
        <f t="shared" si="924"/>
        <v/>
      </c>
      <c r="BI1854" s="113" t="str">
        <f t="shared" si="925"/>
        <v/>
      </c>
      <c r="BJ1854" s="113" t="str">
        <f t="shared" si="926"/>
        <v/>
      </c>
      <c r="BK1854" s="113" t="str">
        <f t="shared" si="927"/>
        <v/>
      </c>
      <c r="BL1854" s="113" t="str">
        <f t="shared" si="928"/>
        <v/>
      </c>
      <c r="BM1854" s="113" t="str">
        <f t="shared" si="929"/>
        <v/>
      </c>
      <c r="BN1854" s="113" t="str">
        <f t="shared" si="930"/>
        <v/>
      </c>
    </row>
    <row r="1855" spans="1:66">
      <c r="A1855" s="111">
        <f>IF('Data Entry'!$H$4="","",'Data Entry'!$H$4)</f>
        <v>8</v>
      </c>
      <c r="B1855" s="111" t="str">
        <f>IF('Data Entry'!B1860="","",'Data Entry'!B1860)</f>
        <v/>
      </c>
      <c r="C1855" s="111" t="str">
        <f>IF('Data Entry'!C1860="","",'Data Entry'!C1860)</f>
        <v/>
      </c>
      <c r="D1855" s="114" t="str">
        <f>IF('Data Entry'!D1860="","",'Data Entry'!D1860)</f>
        <v/>
      </c>
      <c r="E1855" s="111" t="str">
        <f>IF('Data Entry'!E1860="","",UPPER('Data Entry'!E1860))</f>
        <v/>
      </c>
      <c r="F1855" s="111"/>
      <c r="G1855" s="111" t="str">
        <f>IF('Data Entry'!F1860="","",UPPER('Data Entry'!F1860))</f>
        <v/>
      </c>
      <c r="H1855" s="111"/>
      <c r="I1855" s="111"/>
      <c r="J1855" s="111"/>
      <c r="K1855" s="111" t="str">
        <f>IF('Data Entry'!G1860="","",'Data Entry'!G1860)</f>
        <v/>
      </c>
      <c r="L1855" s="111" t="str">
        <f>IF('Data Entry'!H1860="","",'Data Entry'!H1860)</f>
        <v/>
      </c>
      <c r="M1855" s="111"/>
      <c r="N1855" s="111"/>
      <c r="O1855" s="111"/>
      <c r="P1855" s="111"/>
      <c r="Q1855" s="111"/>
      <c r="R1855" s="111"/>
      <c r="S1855" s="111"/>
      <c r="T1855" s="111"/>
      <c r="U1855" s="111"/>
      <c r="V1855" s="111"/>
      <c r="W1855" s="111"/>
      <c r="X1855" s="111"/>
      <c r="Y1855" s="111"/>
      <c r="Z1855" s="111"/>
      <c r="AA1855" s="111"/>
      <c r="AB1855" s="111"/>
      <c r="AC1855" s="111"/>
      <c r="AD1855" s="111"/>
      <c r="AE1855" s="112"/>
      <c r="AF1855" s="68" t="str">
        <f>IF(AK1855="","",IF(AK1855&gt;0,COUNT($AG$2:AG1855),""))</f>
        <v/>
      </c>
      <c r="AG1855" s="113">
        <f t="shared" si="899"/>
        <v>8</v>
      </c>
      <c r="AH1855" s="113" t="str">
        <f t="shared" si="900"/>
        <v/>
      </c>
      <c r="AI1855" s="113" t="str">
        <f t="shared" si="901"/>
        <v/>
      </c>
      <c r="AJ1855" s="113" t="str">
        <f t="shared" si="902"/>
        <v/>
      </c>
      <c r="AK1855" s="113" t="str">
        <f t="shared" si="903"/>
        <v/>
      </c>
      <c r="AL1855" s="113">
        <f t="shared" si="904"/>
        <v>0</v>
      </c>
      <c r="AM1855" s="113" t="str">
        <f t="shared" si="905"/>
        <v/>
      </c>
      <c r="AN1855" s="113">
        <f t="shared" si="906"/>
        <v>0</v>
      </c>
      <c r="AO1855" s="113">
        <f t="shared" si="907"/>
        <v>0</v>
      </c>
      <c r="AP1855" s="113">
        <f t="shared" si="908"/>
        <v>0</v>
      </c>
      <c r="AQ1855" s="113" t="str">
        <f t="shared" si="909"/>
        <v/>
      </c>
      <c r="AR1855" s="113" t="str">
        <f t="shared" si="910"/>
        <v/>
      </c>
      <c r="AS1855" s="113">
        <f t="shared" si="911"/>
        <v>0</v>
      </c>
      <c r="AT1855" s="113">
        <f t="shared" si="912"/>
        <v>0</v>
      </c>
      <c r="AU1855" s="113">
        <f t="shared" si="913"/>
        <v>0</v>
      </c>
      <c r="AV1855" s="113">
        <f t="shared" si="914"/>
        <v>0</v>
      </c>
      <c r="AX1855" s="68" t="str">
        <f>IF(BC1855="","",IF(BC1855&gt;0,COUNT($AY$2:AY1855),""))</f>
        <v/>
      </c>
      <c r="AY1855" s="113" t="str">
        <f t="shared" si="915"/>
        <v/>
      </c>
      <c r="AZ1855" s="113" t="str">
        <f t="shared" si="916"/>
        <v/>
      </c>
      <c r="BA1855" s="113" t="str">
        <f t="shared" si="917"/>
        <v/>
      </c>
      <c r="BB1855" s="113" t="str">
        <f t="shared" si="918"/>
        <v/>
      </c>
      <c r="BC1855" s="113" t="str">
        <f t="shared" si="919"/>
        <v/>
      </c>
      <c r="BD1855" s="113" t="str">
        <f t="shared" si="920"/>
        <v/>
      </c>
      <c r="BE1855" s="113" t="str">
        <f t="shared" si="921"/>
        <v/>
      </c>
      <c r="BF1855" s="113" t="str">
        <f t="shared" si="922"/>
        <v/>
      </c>
      <c r="BG1855" s="113" t="str">
        <f t="shared" si="923"/>
        <v/>
      </c>
      <c r="BH1855" s="113" t="str">
        <f t="shared" si="924"/>
        <v/>
      </c>
      <c r="BI1855" s="113" t="str">
        <f t="shared" si="925"/>
        <v/>
      </c>
      <c r="BJ1855" s="113" t="str">
        <f t="shared" si="926"/>
        <v/>
      </c>
      <c r="BK1855" s="113" t="str">
        <f t="shared" si="927"/>
        <v/>
      </c>
      <c r="BL1855" s="113" t="str">
        <f t="shared" si="928"/>
        <v/>
      </c>
      <c r="BM1855" s="113" t="str">
        <f t="shared" si="929"/>
        <v/>
      </c>
      <c r="BN1855" s="113" t="str">
        <f t="shared" si="930"/>
        <v/>
      </c>
    </row>
    <row r="1856" spans="1:66">
      <c r="A1856" s="111">
        <f>IF('Data Entry'!$H$4="","",'Data Entry'!$H$4)</f>
        <v>8</v>
      </c>
      <c r="B1856" s="111" t="str">
        <f>IF('Data Entry'!B1861="","",'Data Entry'!B1861)</f>
        <v/>
      </c>
      <c r="C1856" s="111" t="str">
        <f>IF('Data Entry'!C1861="","",'Data Entry'!C1861)</f>
        <v/>
      </c>
      <c r="D1856" s="114" t="str">
        <f>IF('Data Entry'!D1861="","",'Data Entry'!D1861)</f>
        <v/>
      </c>
      <c r="E1856" s="111" t="str">
        <f>IF('Data Entry'!E1861="","",UPPER('Data Entry'!E1861))</f>
        <v/>
      </c>
      <c r="F1856" s="111"/>
      <c r="G1856" s="111" t="str">
        <f>IF('Data Entry'!F1861="","",UPPER('Data Entry'!F1861))</f>
        <v/>
      </c>
      <c r="H1856" s="111"/>
      <c r="I1856" s="111"/>
      <c r="J1856" s="111"/>
      <c r="K1856" s="111" t="str">
        <f>IF('Data Entry'!G1861="","",'Data Entry'!G1861)</f>
        <v/>
      </c>
      <c r="L1856" s="111" t="str">
        <f>IF('Data Entry'!H1861="","",'Data Entry'!H1861)</f>
        <v/>
      </c>
      <c r="M1856" s="111"/>
      <c r="N1856" s="111"/>
      <c r="O1856" s="111"/>
      <c r="P1856" s="111"/>
      <c r="Q1856" s="111"/>
      <c r="R1856" s="111"/>
      <c r="S1856" s="111"/>
      <c r="T1856" s="111"/>
      <c r="U1856" s="111"/>
      <c r="V1856" s="111"/>
      <c r="W1856" s="111"/>
      <c r="X1856" s="111"/>
      <c r="Y1856" s="111"/>
      <c r="Z1856" s="111"/>
      <c r="AA1856" s="111"/>
      <c r="AB1856" s="111"/>
      <c r="AC1856" s="111"/>
      <c r="AD1856" s="111"/>
      <c r="AE1856" s="112"/>
      <c r="AF1856" s="68" t="str">
        <f>IF(AK1856="","",IF(AK1856&gt;0,COUNT($AG$2:AG1856),""))</f>
        <v/>
      </c>
      <c r="AG1856" s="113">
        <f t="shared" si="899"/>
        <v>8</v>
      </c>
      <c r="AH1856" s="113" t="str">
        <f t="shared" si="900"/>
        <v/>
      </c>
      <c r="AI1856" s="113" t="str">
        <f t="shared" si="901"/>
        <v/>
      </c>
      <c r="AJ1856" s="113" t="str">
        <f t="shared" si="902"/>
        <v/>
      </c>
      <c r="AK1856" s="113" t="str">
        <f t="shared" si="903"/>
        <v/>
      </c>
      <c r="AL1856" s="113">
        <f t="shared" si="904"/>
        <v>0</v>
      </c>
      <c r="AM1856" s="113" t="str">
        <f t="shared" si="905"/>
        <v/>
      </c>
      <c r="AN1856" s="113">
        <f t="shared" si="906"/>
        <v>0</v>
      </c>
      <c r="AO1856" s="113">
        <f t="shared" si="907"/>
        <v>0</v>
      </c>
      <c r="AP1856" s="113">
        <f t="shared" si="908"/>
        <v>0</v>
      </c>
      <c r="AQ1856" s="113" t="str">
        <f t="shared" si="909"/>
        <v/>
      </c>
      <c r="AR1856" s="113" t="str">
        <f t="shared" si="910"/>
        <v/>
      </c>
      <c r="AS1856" s="113">
        <f t="shared" si="911"/>
        <v>0</v>
      </c>
      <c r="AT1856" s="113">
        <f t="shared" si="912"/>
        <v>0</v>
      </c>
      <c r="AU1856" s="113">
        <f t="shared" si="913"/>
        <v>0</v>
      </c>
      <c r="AV1856" s="113">
        <f t="shared" si="914"/>
        <v>0</v>
      </c>
      <c r="AX1856" s="68" t="str">
        <f>IF(BC1856="","",IF(BC1856&gt;0,COUNT($AY$2:AY1856),""))</f>
        <v/>
      </c>
      <c r="AY1856" s="113" t="str">
        <f t="shared" si="915"/>
        <v/>
      </c>
      <c r="AZ1856" s="113" t="str">
        <f t="shared" si="916"/>
        <v/>
      </c>
      <c r="BA1856" s="113" t="str">
        <f t="shared" si="917"/>
        <v/>
      </c>
      <c r="BB1856" s="113" t="str">
        <f t="shared" si="918"/>
        <v/>
      </c>
      <c r="BC1856" s="113" t="str">
        <f t="shared" si="919"/>
        <v/>
      </c>
      <c r="BD1856" s="113" t="str">
        <f t="shared" si="920"/>
        <v/>
      </c>
      <c r="BE1856" s="113" t="str">
        <f t="shared" si="921"/>
        <v/>
      </c>
      <c r="BF1856" s="113" t="str">
        <f t="shared" si="922"/>
        <v/>
      </c>
      <c r="BG1856" s="113" t="str">
        <f t="shared" si="923"/>
        <v/>
      </c>
      <c r="BH1856" s="113" t="str">
        <f t="shared" si="924"/>
        <v/>
      </c>
      <c r="BI1856" s="113" t="str">
        <f t="shared" si="925"/>
        <v/>
      </c>
      <c r="BJ1856" s="113" t="str">
        <f t="shared" si="926"/>
        <v/>
      </c>
      <c r="BK1856" s="113" t="str">
        <f t="shared" si="927"/>
        <v/>
      </c>
      <c r="BL1856" s="113" t="str">
        <f t="shared" si="928"/>
        <v/>
      </c>
      <c r="BM1856" s="113" t="str">
        <f t="shared" si="929"/>
        <v/>
      </c>
      <c r="BN1856" s="113" t="str">
        <f t="shared" si="930"/>
        <v/>
      </c>
    </row>
    <row r="1857" spans="1:66">
      <c r="A1857" s="111">
        <f>IF('Data Entry'!$H$4="","",'Data Entry'!$H$4)</f>
        <v>8</v>
      </c>
      <c r="B1857" s="111" t="str">
        <f>IF('Data Entry'!B1862="","",'Data Entry'!B1862)</f>
        <v/>
      </c>
      <c r="C1857" s="111" t="str">
        <f>IF('Data Entry'!C1862="","",'Data Entry'!C1862)</f>
        <v/>
      </c>
      <c r="D1857" s="114" t="str">
        <f>IF('Data Entry'!D1862="","",'Data Entry'!D1862)</f>
        <v/>
      </c>
      <c r="E1857" s="111" t="str">
        <f>IF('Data Entry'!E1862="","",UPPER('Data Entry'!E1862))</f>
        <v/>
      </c>
      <c r="F1857" s="111"/>
      <c r="G1857" s="111" t="str">
        <f>IF('Data Entry'!F1862="","",UPPER('Data Entry'!F1862))</f>
        <v/>
      </c>
      <c r="H1857" s="111"/>
      <c r="I1857" s="111"/>
      <c r="J1857" s="111"/>
      <c r="K1857" s="111" t="str">
        <f>IF('Data Entry'!G1862="","",'Data Entry'!G1862)</f>
        <v/>
      </c>
      <c r="L1857" s="111" t="str">
        <f>IF('Data Entry'!H1862="","",'Data Entry'!H1862)</f>
        <v/>
      </c>
      <c r="M1857" s="111"/>
      <c r="N1857" s="111"/>
      <c r="O1857" s="111"/>
      <c r="P1857" s="111"/>
      <c r="Q1857" s="111"/>
      <c r="R1857" s="111"/>
      <c r="S1857" s="111"/>
      <c r="T1857" s="111"/>
      <c r="U1857" s="111"/>
      <c r="V1857" s="111"/>
      <c r="W1857" s="111"/>
      <c r="X1857" s="111"/>
      <c r="Y1857" s="111"/>
      <c r="Z1857" s="111"/>
      <c r="AA1857" s="111"/>
      <c r="AB1857" s="111"/>
      <c r="AC1857" s="111"/>
      <c r="AD1857" s="111"/>
      <c r="AE1857" s="112"/>
      <c r="AF1857" s="68" t="str">
        <f>IF(AK1857="","",IF(AK1857&gt;0,COUNT($AG$2:AG1857),""))</f>
        <v/>
      </c>
      <c r="AG1857" s="113">
        <f t="shared" si="899"/>
        <v>8</v>
      </c>
      <c r="AH1857" s="113" t="str">
        <f t="shared" si="900"/>
        <v/>
      </c>
      <c r="AI1857" s="113" t="str">
        <f t="shared" si="901"/>
        <v/>
      </c>
      <c r="AJ1857" s="113" t="str">
        <f t="shared" si="902"/>
        <v/>
      </c>
      <c r="AK1857" s="113" t="str">
        <f t="shared" si="903"/>
        <v/>
      </c>
      <c r="AL1857" s="113">
        <f t="shared" si="904"/>
        <v>0</v>
      </c>
      <c r="AM1857" s="113" t="str">
        <f t="shared" si="905"/>
        <v/>
      </c>
      <c r="AN1857" s="113">
        <f t="shared" si="906"/>
        <v>0</v>
      </c>
      <c r="AO1857" s="113">
        <f t="shared" si="907"/>
        <v>0</v>
      </c>
      <c r="AP1857" s="113">
        <f t="shared" si="908"/>
        <v>0</v>
      </c>
      <c r="AQ1857" s="113" t="str">
        <f t="shared" si="909"/>
        <v/>
      </c>
      <c r="AR1857" s="113" t="str">
        <f t="shared" si="910"/>
        <v/>
      </c>
      <c r="AS1857" s="113">
        <f t="shared" si="911"/>
        <v>0</v>
      </c>
      <c r="AT1857" s="113">
        <f t="shared" si="912"/>
        <v>0</v>
      </c>
      <c r="AU1857" s="113">
        <f t="shared" si="913"/>
        <v>0</v>
      </c>
      <c r="AV1857" s="113">
        <f t="shared" si="914"/>
        <v>0</v>
      </c>
      <c r="AX1857" s="68" t="str">
        <f>IF(BC1857="","",IF(BC1857&gt;0,COUNT($AY$2:AY1857),""))</f>
        <v/>
      </c>
      <c r="AY1857" s="113" t="str">
        <f t="shared" si="915"/>
        <v/>
      </c>
      <c r="AZ1857" s="113" t="str">
        <f t="shared" si="916"/>
        <v/>
      </c>
      <c r="BA1857" s="113" t="str">
        <f t="shared" si="917"/>
        <v/>
      </c>
      <c r="BB1857" s="113" t="str">
        <f t="shared" si="918"/>
        <v/>
      </c>
      <c r="BC1857" s="113" t="str">
        <f t="shared" si="919"/>
        <v/>
      </c>
      <c r="BD1857" s="113" t="str">
        <f t="shared" si="920"/>
        <v/>
      </c>
      <c r="BE1857" s="113" t="str">
        <f t="shared" si="921"/>
        <v/>
      </c>
      <c r="BF1857" s="113" t="str">
        <f t="shared" si="922"/>
        <v/>
      </c>
      <c r="BG1857" s="113" t="str">
        <f t="shared" si="923"/>
        <v/>
      </c>
      <c r="BH1857" s="113" t="str">
        <f t="shared" si="924"/>
        <v/>
      </c>
      <c r="BI1857" s="113" t="str">
        <f t="shared" si="925"/>
        <v/>
      </c>
      <c r="BJ1857" s="113" t="str">
        <f t="shared" si="926"/>
        <v/>
      </c>
      <c r="BK1857" s="113" t="str">
        <f t="shared" si="927"/>
        <v/>
      </c>
      <c r="BL1857" s="113" t="str">
        <f t="shared" si="928"/>
        <v/>
      </c>
      <c r="BM1857" s="113" t="str">
        <f t="shared" si="929"/>
        <v/>
      </c>
      <c r="BN1857" s="113" t="str">
        <f t="shared" si="930"/>
        <v/>
      </c>
    </row>
    <row r="1858" spans="1:66">
      <c r="A1858" s="111">
        <f>IF('Data Entry'!$H$4="","",'Data Entry'!$H$4)</f>
        <v>8</v>
      </c>
      <c r="B1858" s="111" t="str">
        <f>IF('Data Entry'!B1863="","",'Data Entry'!B1863)</f>
        <v/>
      </c>
      <c r="C1858" s="111" t="str">
        <f>IF('Data Entry'!C1863="","",'Data Entry'!C1863)</f>
        <v/>
      </c>
      <c r="D1858" s="114" t="str">
        <f>IF('Data Entry'!D1863="","",'Data Entry'!D1863)</f>
        <v/>
      </c>
      <c r="E1858" s="111" t="str">
        <f>IF('Data Entry'!E1863="","",UPPER('Data Entry'!E1863))</f>
        <v/>
      </c>
      <c r="F1858" s="111"/>
      <c r="G1858" s="111" t="str">
        <f>IF('Data Entry'!F1863="","",UPPER('Data Entry'!F1863))</f>
        <v/>
      </c>
      <c r="H1858" s="111"/>
      <c r="I1858" s="111"/>
      <c r="J1858" s="111"/>
      <c r="K1858" s="111" t="str">
        <f>IF('Data Entry'!G1863="","",'Data Entry'!G1863)</f>
        <v/>
      </c>
      <c r="L1858" s="111" t="str">
        <f>IF('Data Entry'!H1863="","",'Data Entry'!H1863)</f>
        <v/>
      </c>
      <c r="M1858" s="111"/>
      <c r="N1858" s="111"/>
      <c r="O1858" s="111"/>
      <c r="P1858" s="111"/>
      <c r="Q1858" s="111"/>
      <c r="R1858" s="111"/>
      <c r="S1858" s="111"/>
      <c r="T1858" s="111"/>
      <c r="U1858" s="111"/>
      <c r="V1858" s="111"/>
      <c r="W1858" s="111"/>
      <c r="X1858" s="111"/>
      <c r="Y1858" s="111"/>
      <c r="Z1858" s="111"/>
      <c r="AA1858" s="111"/>
      <c r="AB1858" s="111"/>
      <c r="AC1858" s="111"/>
      <c r="AD1858" s="111"/>
      <c r="AE1858" s="112"/>
      <c r="AF1858" s="68" t="str">
        <f>IF(AK1858="","",IF(AK1858&gt;0,COUNT($AG$2:AG1858),""))</f>
        <v/>
      </c>
      <c r="AG1858" s="113">
        <f t="shared" si="899"/>
        <v>8</v>
      </c>
      <c r="AH1858" s="113" t="str">
        <f t="shared" si="900"/>
        <v/>
      </c>
      <c r="AI1858" s="113" t="str">
        <f t="shared" si="901"/>
        <v/>
      </c>
      <c r="AJ1858" s="113" t="str">
        <f t="shared" si="902"/>
        <v/>
      </c>
      <c r="AK1858" s="113" t="str">
        <f t="shared" si="903"/>
        <v/>
      </c>
      <c r="AL1858" s="113">
        <f t="shared" si="904"/>
        <v>0</v>
      </c>
      <c r="AM1858" s="113" t="str">
        <f t="shared" si="905"/>
        <v/>
      </c>
      <c r="AN1858" s="113">
        <f t="shared" si="906"/>
        <v>0</v>
      </c>
      <c r="AO1858" s="113">
        <f t="shared" si="907"/>
        <v>0</v>
      </c>
      <c r="AP1858" s="113">
        <f t="shared" si="908"/>
        <v>0</v>
      </c>
      <c r="AQ1858" s="113" t="str">
        <f t="shared" si="909"/>
        <v/>
      </c>
      <c r="AR1858" s="113" t="str">
        <f t="shared" si="910"/>
        <v/>
      </c>
      <c r="AS1858" s="113">
        <f t="shared" si="911"/>
        <v>0</v>
      </c>
      <c r="AT1858" s="113">
        <f t="shared" si="912"/>
        <v>0</v>
      </c>
      <c r="AU1858" s="113">
        <f t="shared" si="913"/>
        <v>0</v>
      </c>
      <c r="AV1858" s="113">
        <f t="shared" si="914"/>
        <v>0</v>
      </c>
      <c r="AX1858" s="68" t="str">
        <f>IF(BC1858="","",IF(BC1858&gt;0,COUNT($AY$2:AY1858),""))</f>
        <v/>
      </c>
      <c r="AY1858" s="113" t="str">
        <f t="shared" si="915"/>
        <v/>
      </c>
      <c r="AZ1858" s="113" t="str">
        <f t="shared" si="916"/>
        <v/>
      </c>
      <c r="BA1858" s="113" t="str">
        <f t="shared" si="917"/>
        <v/>
      </c>
      <c r="BB1858" s="113" t="str">
        <f t="shared" si="918"/>
        <v/>
      </c>
      <c r="BC1858" s="113" t="str">
        <f t="shared" si="919"/>
        <v/>
      </c>
      <c r="BD1858" s="113" t="str">
        <f t="shared" si="920"/>
        <v/>
      </c>
      <c r="BE1858" s="113" t="str">
        <f t="shared" si="921"/>
        <v/>
      </c>
      <c r="BF1858" s="113" t="str">
        <f t="shared" si="922"/>
        <v/>
      </c>
      <c r="BG1858" s="113" t="str">
        <f t="shared" si="923"/>
        <v/>
      </c>
      <c r="BH1858" s="113" t="str">
        <f t="shared" si="924"/>
        <v/>
      </c>
      <c r="BI1858" s="113" t="str">
        <f t="shared" si="925"/>
        <v/>
      </c>
      <c r="BJ1858" s="113" t="str">
        <f t="shared" si="926"/>
        <v/>
      </c>
      <c r="BK1858" s="113" t="str">
        <f t="shared" si="927"/>
        <v/>
      </c>
      <c r="BL1858" s="113" t="str">
        <f t="shared" si="928"/>
        <v/>
      </c>
      <c r="BM1858" s="113" t="str">
        <f t="shared" si="929"/>
        <v/>
      </c>
      <c r="BN1858" s="113" t="str">
        <f t="shared" si="930"/>
        <v/>
      </c>
    </row>
    <row r="1859" spans="1:66">
      <c r="A1859" s="111">
        <f>IF('Data Entry'!$H$4="","",'Data Entry'!$H$4)</f>
        <v>8</v>
      </c>
      <c r="B1859" s="111" t="str">
        <f>IF('Data Entry'!B1864="","",'Data Entry'!B1864)</f>
        <v/>
      </c>
      <c r="C1859" s="111" t="str">
        <f>IF('Data Entry'!C1864="","",'Data Entry'!C1864)</f>
        <v/>
      </c>
      <c r="D1859" s="114" t="str">
        <f>IF('Data Entry'!D1864="","",'Data Entry'!D1864)</f>
        <v/>
      </c>
      <c r="E1859" s="111" t="str">
        <f>IF('Data Entry'!E1864="","",UPPER('Data Entry'!E1864))</f>
        <v/>
      </c>
      <c r="F1859" s="111"/>
      <c r="G1859" s="111" t="str">
        <f>IF('Data Entry'!F1864="","",UPPER('Data Entry'!F1864))</f>
        <v/>
      </c>
      <c r="H1859" s="111"/>
      <c r="I1859" s="111"/>
      <c r="J1859" s="111"/>
      <c r="K1859" s="111" t="str">
        <f>IF('Data Entry'!G1864="","",'Data Entry'!G1864)</f>
        <v/>
      </c>
      <c r="L1859" s="111" t="str">
        <f>IF('Data Entry'!H1864="","",'Data Entry'!H1864)</f>
        <v/>
      </c>
      <c r="M1859" s="111"/>
      <c r="N1859" s="111"/>
      <c r="O1859" s="111"/>
      <c r="P1859" s="111"/>
      <c r="Q1859" s="111"/>
      <c r="R1859" s="111"/>
      <c r="S1859" s="111"/>
      <c r="T1859" s="111"/>
      <c r="U1859" s="111"/>
      <c r="V1859" s="111"/>
      <c r="W1859" s="111"/>
      <c r="X1859" s="111"/>
      <c r="Y1859" s="111"/>
      <c r="Z1859" s="111"/>
      <c r="AA1859" s="111"/>
      <c r="AB1859" s="111"/>
      <c r="AC1859" s="111"/>
      <c r="AD1859" s="111"/>
      <c r="AE1859" s="112"/>
      <c r="AF1859" s="68" t="str">
        <f>IF(AK1859="","",IF(AK1859&gt;0,COUNT($AG$2:AG1859),""))</f>
        <v/>
      </c>
      <c r="AG1859" s="113">
        <f t="shared" ref="AG1859:AG1922" si="931">IF(AND($AJ$1=8,$A1859=8),A1859,"")</f>
        <v>8</v>
      </c>
      <c r="AH1859" s="113" t="str">
        <f t="shared" ref="AH1859:AH1922" si="932">IF(AND($AJ$1=8,$A1859=8),B1859,"")</f>
        <v/>
      </c>
      <c r="AI1859" s="113" t="str">
        <f t="shared" ref="AI1859:AI1922" si="933">IF(AND($AJ$1=8,$A1859=8),C1859,"")</f>
        <v/>
      </c>
      <c r="AJ1859" s="113" t="str">
        <f t="shared" ref="AJ1859:AJ1922" si="934">IF(AND($AJ$1=8,$A1859=8),D1859,"")</f>
        <v/>
      </c>
      <c r="AK1859" s="113" t="str">
        <f t="shared" ref="AK1859:AK1922" si="935">IF(AND($AJ$1=8,$A1859=8),E1859,"")</f>
        <v/>
      </c>
      <c r="AL1859" s="113">
        <f t="shared" ref="AL1859:AL1922" si="936">IF(AND($AJ$1=8,$A1859=8),F1859,"")</f>
        <v>0</v>
      </c>
      <c r="AM1859" s="113" t="str">
        <f t="shared" ref="AM1859:AM1922" si="937">IF(AND($AJ$1=8,$A1859=8),G1859,"")</f>
        <v/>
      </c>
      <c r="AN1859" s="113">
        <f t="shared" ref="AN1859:AN1922" si="938">IF(AND($AJ$1=8,$A1859=8),H1859,"")</f>
        <v>0</v>
      </c>
      <c r="AO1859" s="113">
        <f t="shared" ref="AO1859:AO1922" si="939">IF(AND($AJ$1=8,$A1859=8),I1859,"")</f>
        <v>0</v>
      </c>
      <c r="AP1859" s="113">
        <f t="shared" ref="AP1859:AP1922" si="940">IF(AND($AJ$1=8,$A1859=8),J1859,"")</f>
        <v>0</v>
      </c>
      <c r="AQ1859" s="113" t="str">
        <f t="shared" ref="AQ1859:AQ1922" si="941">IF(AND($AJ$1=8,$A1859=8),K1859,"")</f>
        <v/>
      </c>
      <c r="AR1859" s="113" t="str">
        <f t="shared" ref="AR1859:AR1922" si="942">IF(AND($AJ$1=8,$A1859=8),L1859,"")</f>
        <v/>
      </c>
      <c r="AS1859" s="113">
        <f t="shared" ref="AS1859:AS1922" si="943">IF(AND($AJ$1=8,$A1859=8),M1859,"")</f>
        <v>0</v>
      </c>
      <c r="AT1859" s="113">
        <f t="shared" ref="AT1859:AT1922" si="944">IF(AND($AJ$1=8,$A1859=8),N1859,"")</f>
        <v>0</v>
      </c>
      <c r="AU1859" s="113">
        <f t="shared" ref="AU1859:AU1922" si="945">IF(AND($AJ$1=8,$A1859=8),O1859,"")</f>
        <v>0</v>
      </c>
      <c r="AV1859" s="113">
        <f t="shared" ref="AV1859:AV1922" si="946">IF(AND($AJ$1=8,$A1859=8),P1859,"")</f>
        <v>0</v>
      </c>
      <c r="AX1859" s="68" t="str">
        <f>IF(BC1859="","",IF(BC1859&gt;0,COUNT($AY$2:AY1859),""))</f>
        <v/>
      </c>
      <c r="AY1859" s="113" t="str">
        <f t="shared" ref="AY1859:AY1922" si="947">IF(AND($BB$1=8,$A1859=8,$BC$1=B1859),A1859,"")</f>
        <v/>
      </c>
      <c r="AZ1859" s="113" t="str">
        <f t="shared" ref="AZ1859:AZ1922" si="948">IF(AND($BB$1=8,$A1859=8,$BC$1=$B1859),B1859,"")</f>
        <v/>
      </c>
      <c r="BA1859" s="113" t="str">
        <f t="shared" ref="BA1859:BA1922" si="949">IF(AND($BB$1=8,$A1859=8,$BC$1=$B1859),C1859,"")</f>
        <v/>
      </c>
      <c r="BB1859" s="113" t="str">
        <f t="shared" ref="BB1859:BB1922" si="950">IF(AND($BB$1=8,$A1859=8,$BC$1=$B1859),D1859,"")</f>
        <v/>
      </c>
      <c r="BC1859" s="113" t="str">
        <f t="shared" ref="BC1859:BC1922" si="951">IF(AND($BB$1=8,$A1859=8,$BC$1=$B1859),E1859,"")</f>
        <v/>
      </c>
      <c r="BD1859" s="113" t="str">
        <f t="shared" ref="BD1859:BD1922" si="952">IF(AND($BB$1=8,$A1859=8,$BC$1=$B1859),F1859,"")</f>
        <v/>
      </c>
      <c r="BE1859" s="113" t="str">
        <f t="shared" ref="BE1859:BE1922" si="953">IF(AND($BB$1=8,$A1859=8,$BC$1=$B1859),G1859,"")</f>
        <v/>
      </c>
      <c r="BF1859" s="113" t="str">
        <f t="shared" ref="BF1859:BF1922" si="954">IF(AND($BB$1=8,$A1859=8,$BC$1=$B1859),H1859,"")</f>
        <v/>
      </c>
      <c r="BG1859" s="113" t="str">
        <f t="shared" ref="BG1859:BG1922" si="955">IF(AND($BB$1=8,$A1859=8,$BC$1=$B1859),I1859,"")</f>
        <v/>
      </c>
      <c r="BH1859" s="113" t="str">
        <f t="shared" ref="BH1859:BH1922" si="956">IF(AND($BB$1=8,$A1859=8,$BC$1=$B1859),J1859,"")</f>
        <v/>
      </c>
      <c r="BI1859" s="113" t="str">
        <f t="shared" ref="BI1859:BI1922" si="957">IF(AND($BB$1=8,$A1859=8,$BC$1=$B1859),K1859,"")</f>
        <v/>
      </c>
      <c r="BJ1859" s="113" t="str">
        <f t="shared" ref="BJ1859:BJ1922" si="958">IF(AND($BB$1=8,$A1859=8,$BC$1=$B1859),L1859,"")</f>
        <v/>
      </c>
      <c r="BK1859" s="113" t="str">
        <f t="shared" ref="BK1859:BK1922" si="959">IF(AND($BB$1=8,$A1859=8,$BC$1=$B1859),M1859,"")</f>
        <v/>
      </c>
      <c r="BL1859" s="113" t="str">
        <f t="shared" ref="BL1859:BL1922" si="960">IF(AND($BB$1=8,$A1859=8,$BC$1=$B1859),N1859,"")</f>
        <v/>
      </c>
      <c r="BM1859" s="113" t="str">
        <f t="shared" ref="BM1859:BM1922" si="961">IF(AND($BB$1=8,$A1859=8,$BC$1=$B1859),O1859,"")</f>
        <v/>
      </c>
      <c r="BN1859" s="113" t="str">
        <f t="shared" ref="BN1859:BN1922" si="962">IF(AND($BB$1=8,$A1859=8,$BC$1=$B1859),P1859,"")</f>
        <v/>
      </c>
    </row>
    <row r="1860" spans="1:66">
      <c r="A1860" s="111">
        <f>IF('Data Entry'!$H$4="","",'Data Entry'!$H$4)</f>
        <v>8</v>
      </c>
      <c r="B1860" s="111" t="str">
        <f>IF('Data Entry'!B1865="","",'Data Entry'!B1865)</f>
        <v/>
      </c>
      <c r="C1860" s="111" t="str">
        <f>IF('Data Entry'!C1865="","",'Data Entry'!C1865)</f>
        <v/>
      </c>
      <c r="D1860" s="114" t="str">
        <f>IF('Data Entry'!D1865="","",'Data Entry'!D1865)</f>
        <v/>
      </c>
      <c r="E1860" s="111" t="str">
        <f>IF('Data Entry'!E1865="","",UPPER('Data Entry'!E1865))</f>
        <v/>
      </c>
      <c r="F1860" s="111"/>
      <c r="G1860" s="111" t="str">
        <f>IF('Data Entry'!F1865="","",UPPER('Data Entry'!F1865))</f>
        <v/>
      </c>
      <c r="H1860" s="111"/>
      <c r="I1860" s="111"/>
      <c r="J1860" s="111"/>
      <c r="K1860" s="111" t="str">
        <f>IF('Data Entry'!G1865="","",'Data Entry'!G1865)</f>
        <v/>
      </c>
      <c r="L1860" s="111" t="str">
        <f>IF('Data Entry'!H1865="","",'Data Entry'!H1865)</f>
        <v/>
      </c>
      <c r="M1860" s="111"/>
      <c r="N1860" s="111"/>
      <c r="O1860" s="111"/>
      <c r="P1860" s="111"/>
      <c r="Q1860" s="111"/>
      <c r="R1860" s="111"/>
      <c r="S1860" s="111"/>
      <c r="T1860" s="111"/>
      <c r="U1860" s="111"/>
      <c r="V1860" s="111"/>
      <c r="W1860" s="111"/>
      <c r="X1860" s="111"/>
      <c r="Y1860" s="111"/>
      <c r="Z1860" s="111"/>
      <c r="AA1860" s="111"/>
      <c r="AB1860" s="111"/>
      <c r="AC1860" s="111"/>
      <c r="AD1860" s="111"/>
      <c r="AE1860" s="112"/>
      <c r="AF1860" s="68" t="str">
        <f>IF(AK1860="","",IF(AK1860&gt;0,COUNT($AG$2:AG1860),""))</f>
        <v/>
      </c>
      <c r="AG1860" s="113">
        <f t="shared" si="931"/>
        <v>8</v>
      </c>
      <c r="AH1860" s="113" t="str">
        <f t="shared" si="932"/>
        <v/>
      </c>
      <c r="AI1860" s="113" t="str">
        <f t="shared" si="933"/>
        <v/>
      </c>
      <c r="AJ1860" s="113" t="str">
        <f t="shared" si="934"/>
        <v/>
      </c>
      <c r="AK1860" s="113" t="str">
        <f t="shared" si="935"/>
        <v/>
      </c>
      <c r="AL1860" s="113">
        <f t="shared" si="936"/>
        <v>0</v>
      </c>
      <c r="AM1860" s="113" t="str">
        <f t="shared" si="937"/>
        <v/>
      </c>
      <c r="AN1860" s="113">
        <f t="shared" si="938"/>
        <v>0</v>
      </c>
      <c r="AO1860" s="113">
        <f t="shared" si="939"/>
        <v>0</v>
      </c>
      <c r="AP1860" s="113">
        <f t="shared" si="940"/>
        <v>0</v>
      </c>
      <c r="AQ1860" s="113" t="str">
        <f t="shared" si="941"/>
        <v/>
      </c>
      <c r="AR1860" s="113" t="str">
        <f t="shared" si="942"/>
        <v/>
      </c>
      <c r="AS1860" s="113">
        <f t="shared" si="943"/>
        <v>0</v>
      </c>
      <c r="AT1860" s="113">
        <f t="shared" si="944"/>
        <v>0</v>
      </c>
      <c r="AU1860" s="113">
        <f t="shared" si="945"/>
        <v>0</v>
      </c>
      <c r="AV1860" s="113">
        <f t="shared" si="946"/>
        <v>0</v>
      </c>
      <c r="AX1860" s="68" t="str">
        <f>IF(BC1860="","",IF(BC1860&gt;0,COUNT($AY$2:AY1860),""))</f>
        <v/>
      </c>
      <c r="AY1860" s="113" t="str">
        <f t="shared" si="947"/>
        <v/>
      </c>
      <c r="AZ1860" s="113" t="str">
        <f t="shared" si="948"/>
        <v/>
      </c>
      <c r="BA1860" s="113" t="str">
        <f t="shared" si="949"/>
        <v/>
      </c>
      <c r="BB1860" s="113" t="str">
        <f t="shared" si="950"/>
        <v/>
      </c>
      <c r="BC1860" s="113" t="str">
        <f t="shared" si="951"/>
        <v/>
      </c>
      <c r="BD1860" s="113" t="str">
        <f t="shared" si="952"/>
        <v/>
      </c>
      <c r="BE1860" s="113" t="str">
        <f t="shared" si="953"/>
        <v/>
      </c>
      <c r="BF1860" s="113" t="str">
        <f t="shared" si="954"/>
        <v/>
      </c>
      <c r="BG1860" s="113" t="str">
        <f t="shared" si="955"/>
        <v/>
      </c>
      <c r="BH1860" s="113" t="str">
        <f t="shared" si="956"/>
        <v/>
      </c>
      <c r="BI1860" s="113" t="str">
        <f t="shared" si="957"/>
        <v/>
      </c>
      <c r="BJ1860" s="113" t="str">
        <f t="shared" si="958"/>
        <v/>
      </c>
      <c r="BK1860" s="113" t="str">
        <f t="shared" si="959"/>
        <v/>
      </c>
      <c r="BL1860" s="113" t="str">
        <f t="shared" si="960"/>
        <v/>
      </c>
      <c r="BM1860" s="113" t="str">
        <f t="shared" si="961"/>
        <v/>
      </c>
      <c r="BN1860" s="113" t="str">
        <f t="shared" si="962"/>
        <v/>
      </c>
    </row>
    <row r="1861" spans="1:66">
      <c r="A1861" s="111">
        <f>IF('Data Entry'!$H$4="","",'Data Entry'!$H$4)</f>
        <v>8</v>
      </c>
      <c r="B1861" s="111" t="str">
        <f>IF('Data Entry'!B1866="","",'Data Entry'!B1866)</f>
        <v/>
      </c>
      <c r="C1861" s="111" t="str">
        <f>IF('Data Entry'!C1866="","",'Data Entry'!C1866)</f>
        <v/>
      </c>
      <c r="D1861" s="114" t="str">
        <f>IF('Data Entry'!D1866="","",'Data Entry'!D1866)</f>
        <v/>
      </c>
      <c r="E1861" s="111" t="str">
        <f>IF('Data Entry'!E1866="","",UPPER('Data Entry'!E1866))</f>
        <v/>
      </c>
      <c r="F1861" s="111"/>
      <c r="G1861" s="111" t="str">
        <f>IF('Data Entry'!F1866="","",UPPER('Data Entry'!F1866))</f>
        <v/>
      </c>
      <c r="H1861" s="111"/>
      <c r="I1861" s="111"/>
      <c r="J1861" s="111"/>
      <c r="K1861" s="111" t="str">
        <f>IF('Data Entry'!G1866="","",'Data Entry'!G1866)</f>
        <v/>
      </c>
      <c r="L1861" s="111" t="str">
        <f>IF('Data Entry'!H1866="","",'Data Entry'!H1866)</f>
        <v/>
      </c>
      <c r="M1861" s="111"/>
      <c r="N1861" s="111"/>
      <c r="O1861" s="111"/>
      <c r="P1861" s="111"/>
      <c r="Q1861" s="111"/>
      <c r="R1861" s="111"/>
      <c r="S1861" s="111"/>
      <c r="T1861" s="111"/>
      <c r="U1861" s="111"/>
      <c r="V1861" s="111"/>
      <c r="W1861" s="111"/>
      <c r="X1861" s="111"/>
      <c r="Y1861" s="111"/>
      <c r="Z1861" s="111"/>
      <c r="AA1861" s="111"/>
      <c r="AB1861" s="111"/>
      <c r="AC1861" s="111"/>
      <c r="AD1861" s="111"/>
      <c r="AE1861" s="112"/>
      <c r="AF1861" s="68" t="str">
        <f>IF(AK1861="","",IF(AK1861&gt;0,COUNT($AG$2:AG1861),""))</f>
        <v/>
      </c>
      <c r="AG1861" s="113">
        <f t="shared" si="931"/>
        <v>8</v>
      </c>
      <c r="AH1861" s="113" t="str">
        <f t="shared" si="932"/>
        <v/>
      </c>
      <c r="AI1861" s="113" t="str">
        <f t="shared" si="933"/>
        <v/>
      </c>
      <c r="AJ1861" s="113" t="str">
        <f t="shared" si="934"/>
        <v/>
      </c>
      <c r="AK1861" s="113" t="str">
        <f t="shared" si="935"/>
        <v/>
      </c>
      <c r="AL1861" s="113">
        <f t="shared" si="936"/>
        <v>0</v>
      </c>
      <c r="AM1861" s="113" t="str">
        <f t="shared" si="937"/>
        <v/>
      </c>
      <c r="AN1861" s="113">
        <f t="shared" si="938"/>
        <v>0</v>
      </c>
      <c r="AO1861" s="113">
        <f t="shared" si="939"/>
        <v>0</v>
      </c>
      <c r="AP1861" s="113">
        <f t="shared" si="940"/>
        <v>0</v>
      </c>
      <c r="AQ1861" s="113" t="str">
        <f t="shared" si="941"/>
        <v/>
      </c>
      <c r="AR1861" s="113" t="str">
        <f t="shared" si="942"/>
        <v/>
      </c>
      <c r="AS1861" s="113">
        <f t="shared" si="943"/>
        <v>0</v>
      </c>
      <c r="AT1861" s="113">
        <f t="shared" si="944"/>
        <v>0</v>
      </c>
      <c r="AU1861" s="113">
        <f t="shared" si="945"/>
        <v>0</v>
      </c>
      <c r="AV1861" s="113">
        <f t="shared" si="946"/>
        <v>0</v>
      </c>
      <c r="AX1861" s="68" t="str">
        <f>IF(BC1861="","",IF(BC1861&gt;0,COUNT($AY$2:AY1861),""))</f>
        <v/>
      </c>
      <c r="AY1861" s="113" t="str">
        <f t="shared" si="947"/>
        <v/>
      </c>
      <c r="AZ1861" s="113" t="str">
        <f t="shared" si="948"/>
        <v/>
      </c>
      <c r="BA1861" s="113" t="str">
        <f t="shared" si="949"/>
        <v/>
      </c>
      <c r="BB1861" s="113" t="str">
        <f t="shared" si="950"/>
        <v/>
      </c>
      <c r="BC1861" s="113" t="str">
        <f t="shared" si="951"/>
        <v/>
      </c>
      <c r="BD1861" s="113" t="str">
        <f t="shared" si="952"/>
        <v/>
      </c>
      <c r="BE1861" s="113" t="str">
        <f t="shared" si="953"/>
        <v/>
      </c>
      <c r="BF1861" s="113" t="str">
        <f t="shared" si="954"/>
        <v/>
      </c>
      <c r="BG1861" s="113" t="str">
        <f t="shared" si="955"/>
        <v/>
      </c>
      <c r="BH1861" s="113" t="str">
        <f t="shared" si="956"/>
        <v/>
      </c>
      <c r="BI1861" s="113" t="str">
        <f t="shared" si="957"/>
        <v/>
      </c>
      <c r="BJ1861" s="113" t="str">
        <f t="shared" si="958"/>
        <v/>
      </c>
      <c r="BK1861" s="113" t="str">
        <f t="shared" si="959"/>
        <v/>
      </c>
      <c r="BL1861" s="113" t="str">
        <f t="shared" si="960"/>
        <v/>
      </c>
      <c r="BM1861" s="113" t="str">
        <f t="shared" si="961"/>
        <v/>
      </c>
      <c r="BN1861" s="113" t="str">
        <f t="shared" si="962"/>
        <v/>
      </c>
    </row>
    <row r="1862" spans="1:66">
      <c r="A1862" s="111">
        <f>IF('Data Entry'!$H$4="","",'Data Entry'!$H$4)</f>
        <v>8</v>
      </c>
      <c r="B1862" s="111" t="str">
        <f>IF('Data Entry'!B1867="","",'Data Entry'!B1867)</f>
        <v/>
      </c>
      <c r="C1862" s="111" t="str">
        <f>IF('Data Entry'!C1867="","",'Data Entry'!C1867)</f>
        <v/>
      </c>
      <c r="D1862" s="114" t="str">
        <f>IF('Data Entry'!D1867="","",'Data Entry'!D1867)</f>
        <v/>
      </c>
      <c r="E1862" s="111" t="str">
        <f>IF('Data Entry'!E1867="","",UPPER('Data Entry'!E1867))</f>
        <v/>
      </c>
      <c r="F1862" s="111"/>
      <c r="G1862" s="111" t="str">
        <f>IF('Data Entry'!F1867="","",UPPER('Data Entry'!F1867))</f>
        <v/>
      </c>
      <c r="H1862" s="111"/>
      <c r="I1862" s="111"/>
      <c r="J1862" s="111"/>
      <c r="K1862" s="111" t="str">
        <f>IF('Data Entry'!G1867="","",'Data Entry'!G1867)</f>
        <v/>
      </c>
      <c r="L1862" s="111" t="str">
        <f>IF('Data Entry'!H1867="","",'Data Entry'!H1867)</f>
        <v/>
      </c>
      <c r="M1862" s="111"/>
      <c r="N1862" s="111"/>
      <c r="O1862" s="111"/>
      <c r="P1862" s="111"/>
      <c r="Q1862" s="111"/>
      <c r="R1862" s="111"/>
      <c r="S1862" s="111"/>
      <c r="T1862" s="111"/>
      <c r="U1862" s="111"/>
      <c r="V1862" s="111"/>
      <c r="W1862" s="111"/>
      <c r="X1862" s="111"/>
      <c r="Y1862" s="111"/>
      <c r="Z1862" s="111"/>
      <c r="AA1862" s="111"/>
      <c r="AB1862" s="111"/>
      <c r="AC1862" s="111"/>
      <c r="AD1862" s="111"/>
      <c r="AE1862" s="112"/>
      <c r="AF1862" s="68" t="str">
        <f>IF(AK1862="","",IF(AK1862&gt;0,COUNT($AG$2:AG1862),""))</f>
        <v/>
      </c>
      <c r="AG1862" s="113">
        <f t="shared" si="931"/>
        <v>8</v>
      </c>
      <c r="AH1862" s="113" t="str">
        <f t="shared" si="932"/>
        <v/>
      </c>
      <c r="AI1862" s="113" t="str">
        <f t="shared" si="933"/>
        <v/>
      </c>
      <c r="AJ1862" s="113" t="str">
        <f t="shared" si="934"/>
        <v/>
      </c>
      <c r="AK1862" s="113" t="str">
        <f t="shared" si="935"/>
        <v/>
      </c>
      <c r="AL1862" s="113">
        <f t="shared" si="936"/>
        <v>0</v>
      </c>
      <c r="AM1862" s="113" t="str">
        <f t="shared" si="937"/>
        <v/>
      </c>
      <c r="AN1862" s="113">
        <f t="shared" si="938"/>
        <v>0</v>
      </c>
      <c r="AO1862" s="113">
        <f t="shared" si="939"/>
        <v>0</v>
      </c>
      <c r="AP1862" s="113">
        <f t="shared" si="940"/>
        <v>0</v>
      </c>
      <c r="AQ1862" s="113" t="str">
        <f t="shared" si="941"/>
        <v/>
      </c>
      <c r="AR1862" s="113" t="str">
        <f t="shared" si="942"/>
        <v/>
      </c>
      <c r="AS1862" s="113">
        <f t="shared" si="943"/>
        <v>0</v>
      </c>
      <c r="AT1862" s="113">
        <f t="shared" si="944"/>
        <v>0</v>
      </c>
      <c r="AU1862" s="113">
        <f t="shared" si="945"/>
        <v>0</v>
      </c>
      <c r="AV1862" s="113">
        <f t="shared" si="946"/>
        <v>0</v>
      </c>
      <c r="AX1862" s="68" t="str">
        <f>IF(BC1862="","",IF(BC1862&gt;0,COUNT($AY$2:AY1862),""))</f>
        <v/>
      </c>
      <c r="AY1862" s="113" t="str">
        <f t="shared" si="947"/>
        <v/>
      </c>
      <c r="AZ1862" s="113" t="str">
        <f t="shared" si="948"/>
        <v/>
      </c>
      <c r="BA1862" s="113" t="str">
        <f t="shared" si="949"/>
        <v/>
      </c>
      <c r="BB1862" s="113" t="str">
        <f t="shared" si="950"/>
        <v/>
      </c>
      <c r="BC1862" s="113" t="str">
        <f t="shared" si="951"/>
        <v/>
      </c>
      <c r="BD1862" s="113" t="str">
        <f t="shared" si="952"/>
        <v/>
      </c>
      <c r="BE1862" s="113" t="str">
        <f t="shared" si="953"/>
        <v/>
      </c>
      <c r="BF1862" s="113" t="str">
        <f t="shared" si="954"/>
        <v/>
      </c>
      <c r="BG1862" s="113" t="str">
        <f t="shared" si="955"/>
        <v/>
      </c>
      <c r="BH1862" s="113" t="str">
        <f t="shared" si="956"/>
        <v/>
      </c>
      <c r="BI1862" s="113" t="str">
        <f t="shared" si="957"/>
        <v/>
      </c>
      <c r="BJ1862" s="113" t="str">
        <f t="shared" si="958"/>
        <v/>
      </c>
      <c r="BK1862" s="113" t="str">
        <f t="shared" si="959"/>
        <v/>
      </c>
      <c r="BL1862" s="113" t="str">
        <f t="shared" si="960"/>
        <v/>
      </c>
      <c r="BM1862" s="113" t="str">
        <f t="shared" si="961"/>
        <v/>
      </c>
      <c r="BN1862" s="113" t="str">
        <f t="shared" si="962"/>
        <v/>
      </c>
    </row>
    <row r="1863" spans="1:66">
      <c r="A1863" s="111">
        <f>IF('Data Entry'!$H$4="","",'Data Entry'!$H$4)</f>
        <v>8</v>
      </c>
      <c r="B1863" s="111" t="str">
        <f>IF('Data Entry'!B1868="","",'Data Entry'!B1868)</f>
        <v/>
      </c>
      <c r="C1863" s="111" t="str">
        <f>IF('Data Entry'!C1868="","",'Data Entry'!C1868)</f>
        <v/>
      </c>
      <c r="D1863" s="114" t="str">
        <f>IF('Data Entry'!D1868="","",'Data Entry'!D1868)</f>
        <v/>
      </c>
      <c r="E1863" s="111" t="str">
        <f>IF('Data Entry'!E1868="","",UPPER('Data Entry'!E1868))</f>
        <v/>
      </c>
      <c r="F1863" s="111"/>
      <c r="G1863" s="111" t="str">
        <f>IF('Data Entry'!F1868="","",UPPER('Data Entry'!F1868))</f>
        <v/>
      </c>
      <c r="H1863" s="111"/>
      <c r="I1863" s="111"/>
      <c r="J1863" s="111"/>
      <c r="K1863" s="111" t="str">
        <f>IF('Data Entry'!G1868="","",'Data Entry'!G1868)</f>
        <v/>
      </c>
      <c r="L1863" s="111" t="str">
        <f>IF('Data Entry'!H1868="","",'Data Entry'!H1868)</f>
        <v/>
      </c>
      <c r="M1863" s="111"/>
      <c r="N1863" s="111"/>
      <c r="O1863" s="111"/>
      <c r="P1863" s="111"/>
      <c r="Q1863" s="111"/>
      <c r="R1863" s="111"/>
      <c r="S1863" s="111"/>
      <c r="T1863" s="111"/>
      <c r="U1863" s="111"/>
      <c r="V1863" s="111"/>
      <c r="W1863" s="111"/>
      <c r="X1863" s="111"/>
      <c r="Y1863" s="111"/>
      <c r="Z1863" s="111"/>
      <c r="AA1863" s="111"/>
      <c r="AB1863" s="111"/>
      <c r="AC1863" s="111"/>
      <c r="AD1863" s="111"/>
      <c r="AE1863" s="112"/>
      <c r="AF1863" s="68" t="str">
        <f>IF(AK1863="","",IF(AK1863&gt;0,COUNT($AG$2:AG1863),""))</f>
        <v/>
      </c>
      <c r="AG1863" s="113">
        <f t="shared" si="931"/>
        <v>8</v>
      </c>
      <c r="AH1863" s="113" t="str">
        <f t="shared" si="932"/>
        <v/>
      </c>
      <c r="AI1863" s="113" t="str">
        <f t="shared" si="933"/>
        <v/>
      </c>
      <c r="AJ1863" s="113" t="str">
        <f t="shared" si="934"/>
        <v/>
      </c>
      <c r="AK1863" s="113" t="str">
        <f t="shared" si="935"/>
        <v/>
      </c>
      <c r="AL1863" s="113">
        <f t="shared" si="936"/>
        <v>0</v>
      </c>
      <c r="AM1863" s="113" t="str">
        <f t="shared" si="937"/>
        <v/>
      </c>
      <c r="AN1863" s="113">
        <f t="shared" si="938"/>
        <v>0</v>
      </c>
      <c r="AO1863" s="113">
        <f t="shared" si="939"/>
        <v>0</v>
      </c>
      <c r="AP1863" s="113">
        <f t="shared" si="940"/>
        <v>0</v>
      </c>
      <c r="AQ1863" s="113" t="str">
        <f t="shared" si="941"/>
        <v/>
      </c>
      <c r="AR1863" s="113" t="str">
        <f t="shared" si="942"/>
        <v/>
      </c>
      <c r="AS1863" s="113">
        <f t="shared" si="943"/>
        <v>0</v>
      </c>
      <c r="AT1863" s="113">
        <f t="shared" si="944"/>
        <v>0</v>
      </c>
      <c r="AU1863" s="113">
        <f t="shared" si="945"/>
        <v>0</v>
      </c>
      <c r="AV1863" s="113">
        <f t="shared" si="946"/>
        <v>0</v>
      </c>
      <c r="AX1863" s="68" t="str">
        <f>IF(BC1863="","",IF(BC1863&gt;0,COUNT($AY$2:AY1863),""))</f>
        <v/>
      </c>
      <c r="AY1863" s="113" t="str">
        <f t="shared" si="947"/>
        <v/>
      </c>
      <c r="AZ1863" s="113" t="str">
        <f t="shared" si="948"/>
        <v/>
      </c>
      <c r="BA1863" s="113" t="str">
        <f t="shared" si="949"/>
        <v/>
      </c>
      <c r="BB1863" s="113" t="str">
        <f t="shared" si="950"/>
        <v/>
      </c>
      <c r="BC1863" s="113" t="str">
        <f t="shared" si="951"/>
        <v/>
      </c>
      <c r="BD1863" s="113" t="str">
        <f t="shared" si="952"/>
        <v/>
      </c>
      <c r="BE1863" s="113" t="str">
        <f t="shared" si="953"/>
        <v/>
      </c>
      <c r="BF1863" s="113" t="str">
        <f t="shared" si="954"/>
        <v/>
      </c>
      <c r="BG1863" s="113" t="str">
        <f t="shared" si="955"/>
        <v/>
      </c>
      <c r="BH1863" s="113" t="str">
        <f t="shared" si="956"/>
        <v/>
      </c>
      <c r="BI1863" s="113" t="str">
        <f t="shared" si="957"/>
        <v/>
      </c>
      <c r="BJ1863" s="113" t="str">
        <f t="shared" si="958"/>
        <v/>
      </c>
      <c r="BK1863" s="113" t="str">
        <f t="shared" si="959"/>
        <v/>
      </c>
      <c r="BL1863" s="113" t="str">
        <f t="shared" si="960"/>
        <v/>
      </c>
      <c r="BM1863" s="113" t="str">
        <f t="shared" si="961"/>
        <v/>
      </c>
      <c r="BN1863" s="113" t="str">
        <f t="shared" si="962"/>
        <v/>
      </c>
    </row>
    <row r="1864" spans="1:66">
      <c r="A1864" s="111">
        <f>IF('Data Entry'!$H$4="","",'Data Entry'!$H$4)</f>
        <v>8</v>
      </c>
      <c r="B1864" s="111" t="str">
        <f>IF('Data Entry'!B1869="","",'Data Entry'!B1869)</f>
        <v/>
      </c>
      <c r="C1864" s="111" t="str">
        <f>IF('Data Entry'!C1869="","",'Data Entry'!C1869)</f>
        <v/>
      </c>
      <c r="D1864" s="114" t="str">
        <f>IF('Data Entry'!D1869="","",'Data Entry'!D1869)</f>
        <v/>
      </c>
      <c r="E1864" s="111" t="str">
        <f>IF('Data Entry'!E1869="","",UPPER('Data Entry'!E1869))</f>
        <v/>
      </c>
      <c r="F1864" s="111"/>
      <c r="G1864" s="111" t="str">
        <f>IF('Data Entry'!F1869="","",UPPER('Data Entry'!F1869))</f>
        <v/>
      </c>
      <c r="H1864" s="111"/>
      <c r="I1864" s="111"/>
      <c r="J1864" s="111"/>
      <c r="K1864" s="111" t="str">
        <f>IF('Data Entry'!G1869="","",'Data Entry'!G1869)</f>
        <v/>
      </c>
      <c r="L1864" s="111" t="str">
        <f>IF('Data Entry'!H1869="","",'Data Entry'!H1869)</f>
        <v/>
      </c>
      <c r="M1864" s="111"/>
      <c r="N1864" s="111"/>
      <c r="O1864" s="111"/>
      <c r="P1864" s="111"/>
      <c r="Q1864" s="111"/>
      <c r="R1864" s="111"/>
      <c r="S1864" s="111"/>
      <c r="T1864" s="111"/>
      <c r="U1864" s="111"/>
      <c r="V1864" s="111"/>
      <c r="W1864" s="111"/>
      <c r="X1864" s="111"/>
      <c r="Y1864" s="111"/>
      <c r="Z1864" s="111"/>
      <c r="AA1864" s="111"/>
      <c r="AB1864" s="111"/>
      <c r="AC1864" s="111"/>
      <c r="AD1864" s="111"/>
      <c r="AE1864" s="112"/>
      <c r="AF1864" s="68" t="str">
        <f>IF(AK1864="","",IF(AK1864&gt;0,COUNT($AG$2:AG1864),""))</f>
        <v/>
      </c>
      <c r="AG1864" s="113">
        <f t="shared" si="931"/>
        <v>8</v>
      </c>
      <c r="AH1864" s="113" t="str">
        <f t="shared" si="932"/>
        <v/>
      </c>
      <c r="AI1864" s="113" t="str">
        <f t="shared" si="933"/>
        <v/>
      </c>
      <c r="AJ1864" s="113" t="str">
        <f t="shared" si="934"/>
        <v/>
      </c>
      <c r="AK1864" s="113" t="str">
        <f t="shared" si="935"/>
        <v/>
      </c>
      <c r="AL1864" s="113">
        <f t="shared" si="936"/>
        <v>0</v>
      </c>
      <c r="AM1864" s="113" t="str">
        <f t="shared" si="937"/>
        <v/>
      </c>
      <c r="AN1864" s="113">
        <f t="shared" si="938"/>
        <v>0</v>
      </c>
      <c r="AO1864" s="113">
        <f t="shared" si="939"/>
        <v>0</v>
      </c>
      <c r="AP1864" s="113">
        <f t="shared" si="940"/>
        <v>0</v>
      </c>
      <c r="AQ1864" s="113" t="str">
        <f t="shared" si="941"/>
        <v/>
      </c>
      <c r="AR1864" s="113" t="str">
        <f t="shared" si="942"/>
        <v/>
      </c>
      <c r="AS1864" s="113">
        <f t="shared" si="943"/>
        <v>0</v>
      </c>
      <c r="AT1864" s="113">
        <f t="shared" si="944"/>
        <v>0</v>
      </c>
      <c r="AU1864" s="113">
        <f t="shared" si="945"/>
        <v>0</v>
      </c>
      <c r="AV1864" s="113">
        <f t="shared" si="946"/>
        <v>0</v>
      </c>
      <c r="AX1864" s="68" t="str">
        <f>IF(BC1864="","",IF(BC1864&gt;0,COUNT($AY$2:AY1864),""))</f>
        <v/>
      </c>
      <c r="AY1864" s="113" t="str">
        <f t="shared" si="947"/>
        <v/>
      </c>
      <c r="AZ1864" s="113" t="str">
        <f t="shared" si="948"/>
        <v/>
      </c>
      <c r="BA1864" s="113" t="str">
        <f t="shared" si="949"/>
        <v/>
      </c>
      <c r="BB1864" s="113" t="str">
        <f t="shared" si="950"/>
        <v/>
      </c>
      <c r="BC1864" s="113" t="str">
        <f t="shared" si="951"/>
        <v/>
      </c>
      <c r="BD1864" s="113" t="str">
        <f t="shared" si="952"/>
        <v/>
      </c>
      <c r="BE1864" s="113" t="str">
        <f t="shared" si="953"/>
        <v/>
      </c>
      <c r="BF1864" s="113" t="str">
        <f t="shared" si="954"/>
        <v/>
      </c>
      <c r="BG1864" s="113" t="str">
        <f t="shared" si="955"/>
        <v/>
      </c>
      <c r="BH1864" s="113" t="str">
        <f t="shared" si="956"/>
        <v/>
      </c>
      <c r="BI1864" s="113" t="str">
        <f t="shared" si="957"/>
        <v/>
      </c>
      <c r="BJ1864" s="113" t="str">
        <f t="shared" si="958"/>
        <v/>
      </c>
      <c r="BK1864" s="113" t="str">
        <f t="shared" si="959"/>
        <v/>
      </c>
      <c r="BL1864" s="113" t="str">
        <f t="shared" si="960"/>
        <v/>
      </c>
      <c r="BM1864" s="113" t="str">
        <f t="shared" si="961"/>
        <v/>
      </c>
      <c r="BN1864" s="113" t="str">
        <f t="shared" si="962"/>
        <v/>
      </c>
    </row>
    <row r="1865" spans="1:66">
      <c r="A1865" s="111">
        <f>IF('Data Entry'!$H$4="","",'Data Entry'!$H$4)</f>
        <v>8</v>
      </c>
      <c r="B1865" s="111" t="str">
        <f>IF('Data Entry'!B1870="","",'Data Entry'!B1870)</f>
        <v/>
      </c>
      <c r="C1865" s="111" t="str">
        <f>IF('Data Entry'!C1870="","",'Data Entry'!C1870)</f>
        <v/>
      </c>
      <c r="D1865" s="114" t="str">
        <f>IF('Data Entry'!D1870="","",'Data Entry'!D1870)</f>
        <v/>
      </c>
      <c r="E1865" s="111" t="str">
        <f>IF('Data Entry'!E1870="","",UPPER('Data Entry'!E1870))</f>
        <v/>
      </c>
      <c r="F1865" s="111"/>
      <c r="G1865" s="111" t="str">
        <f>IF('Data Entry'!F1870="","",UPPER('Data Entry'!F1870))</f>
        <v/>
      </c>
      <c r="H1865" s="111"/>
      <c r="I1865" s="111"/>
      <c r="J1865" s="111"/>
      <c r="K1865" s="111" t="str">
        <f>IF('Data Entry'!G1870="","",'Data Entry'!G1870)</f>
        <v/>
      </c>
      <c r="L1865" s="111" t="str">
        <f>IF('Data Entry'!H1870="","",'Data Entry'!H1870)</f>
        <v/>
      </c>
      <c r="M1865" s="111"/>
      <c r="N1865" s="111"/>
      <c r="O1865" s="111"/>
      <c r="P1865" s="111"/>
      <c r="Q1865" s="111"/>
      <c r="R1865" s="111"/>
      <c r="S1865" s="111"/>
      <c r="T1865" s="111"/>
      <c r="U1865" s="111"/>
      <c r="V1865" s="111"/>
      <c r="W1865" s="111"/>
      <c r="X1865" s="111"/>
      <c r="Y1865" s="111"/>
      <c r="Z1865" s="111"/>
      <c r="AA1865" s="111"/>
      <c r="AB1865" s="111"/>
      <c r="AC1865" s="111"/>
      <c r="AD1865" s="111"/>
      <c r="AE1865" s="112"/>
      <c r="AF1865" s="68" t="str">
        <f>IF(AK1865="","",IF(AK1865&gt;0,COUNT($AG$2:AG1865),""))</f>
        <v/>
      </c>
      <c r="AG1865" s="113">
        <f t="shared" si="931"/>
        <v>8</v>
      </c>
      <c r="AH1865" s="113" t="str">
        <f t="shared" si="932"/>
        <v/>
      </c>
      <c r="AI1865" s="113" t="str">
        <f t="shared" si="933"/>
        <v/>
      </c>
      <c r="AJ1865" s="113" t="str">
        <f t="shared" si="934"/>
        <v/>
      </c>
      <c r="AK1865" s="113" t="str">
        <f t="shared" si="935"/>
        <v/>
      </c>
      <c r="AL1865" s="113">
        <f t="shared" si="936"/>
        <v>0</v>
      </c>
      <c r="AM1865" s="113" t="str">
        <f t="shared" si="937"/>
        <v/>
      </c>
      <c r="AN1865" s="113">
        <f t="shared" si="938"/>
        <v>0</v>
      </c>
      <c r="AO1865" s="113">
        <f t="shared" si="939"/>
        <v>0</v>
      </c>
      <c r="AP1865" s="113">
        <f t="shared" si="940"/>
        <v>0</v>
      </c>
      <c r="AQ1865" s="113" t="str">
        <f t="shared" si="941"/>
        <v/>
      </c>
      <c r="AR1865" s="113" t="str">
        <f t="shared" si="942"/>
        <v/>
      </c>
      <c r="AS1865" s="113">
        <f t="shared" si="943"/>
        <v>0</v>
      </c>
      <c r="AT1865" s="113">
        <f t="shared" si="944"/>
        <v>0</v>
      </c>
      <c r="AU1865" s="113">
        <f t="shared" si="945"/>
        <v>0</v>
      </c>
      <c r="AV1865" s="113">
        <f t="shared" si="946"/>
        <v>0</v>
      </c>
      <c r="AX1865" s="68" t="str">
        <f>IF(BC1865="","",IF(BC1865&gt;0,COUNT($AY$2:AY1865),""))</f>
        <v/>
      </c>
      <c r="AY1865" s="113" t="str">
        <f t="shared" si="947"/>
        <v/>
      </c>
      <c r="AZ1865" s="113" t="str">
        <f t="shared" si="948"/>
        <v/>
      </c>
      <c r="BA1865" s="113" t="str">
        <f t="shared" si="949"/>
        <v/>
      </c>
      <c r="BB1865" s="113" t="str">
        <f t="shared" si="950"/>
        <v/>
      </c>
      <c r="BC1865" s="113" t="str">
        <f t="shared" si="951"/>
        <v/>
      </c>
      <c r="BD1865" s="113" t="str">
        <f t="shared" si="952"/>
        <v/>
      </c>
      <c r="BE1865" s="113" t="str">
        <f t="shared" si="953"/>
        <v/>
      </c>
      <c r="BF1865" s="113" t="str">
        <f t="shared" si="954"/>
        <v/>
      </c>
      <c r="BG1865" s="113" t="str">
        <f t="shared" si="955"/>
        <v/>
      </c>
      <c r="BH1865" s="113" t="str">
        <f t="shared" si="956"/>
        <v/>
      </c>
      <c r="BI1865" s="113" t="str">
        <f t="shared" si="957"/>
        <v/>
      </c>
      <c r="BJ1865" s="113" t="str">
        <f t="shared" si="958"/>
        <v/>
      </c>
      <c r="BK1865" s="113" t="str">
        <f t="shared" si="959"/>
        <v/>
      </c>
      <c r="BL1865" s="113" t="str">
        <f t="shared" si="960"/>
        <v/>
      </c>
      <c r="BM1865" s="113" t="str">
        <f t="shared" si="961"/>
        <v/>
      </c>
      <c r="BN1865" s="113" t="str">
        <f t="shared" si="962"/>
        <v/>
      </c>
    </row>
    <row r="1866" spans="1:66">
      <c r="A1866" s="111">
        <f>IF('Data Entry'!$H$4="","",'Data Entry'!$H$4)</f>
        <v>8</v>
      </c>
      <c r="B1866" s="111" t="str">
        <f>IF('Data Entry'!B1871="","",'Data Entry'!B1871)</f>
        <v/>
      </c>
      <c r="C1866" s="111" t="str">
        <f>IF('Data Entry'!C1871="","",'Data Entry'!C1871)</f>
        <v/>
      </c>
      <c r="D1866" s="114" t="str">
        <f>IF('Data Entry'!D1871="","",'Data Entry'!D1871)</f>
        <v/>
      </c>
      <c r="E1866" s="111" t="str">
        <f>IF('Data Entry'!E1871="","",UPPER('Data Entry'!E1871))</f>
        <v/>
      </c>
      <c r="F1866" s="111"/>
      <c r="G1866" s="111" t="str">
        <f>IF('Data Entry'!F1871="","",UPPER('Data Entry'!F1871))</f>
        <v/>
      </c>
      <c r="H1866" s="111"/>
      <c r="I1866" s="111"/>
      <c r="J1866" s="111"/>
      <c r="K1866" s="111" t="str">
        <f>IF('Data Entry'!G1871="","",'Data Entry'!G1871)</f>
        <v/>
      </c>
      <c r="L1866" s="111" t="str">
        <f>IF('Data Entry'!H1871="","",'Data Entry'!H1871)</f>
        <v/>
      </c>
      <c r="M1866" s="111"/>
      <c r="N1866" s="111"/>
      <c r="O1866" s="111"/>
      <c r="P1866" s="111"/>
      <c r="Q1866" s="111"/>
      <c r="R1866" s="111"/>
      <c r="S1866" s="111"/>
      <c r="T1866" s="111"/>
      <c r="U1866" s="111"/>
      <c r="V1866" s="111"/>
      <c r="W1866" s="111"/>
      <c r="X1866" s="111"/>
      <c r="Y1866" s="111"/>
      <c r="Z1866" s="111"/>
      <c r="AA1866" s="111"/>
      <c r="AB1866" s="111"/>
      <c r="AC1866" s="111"/>
      <c r="AD1866" s="111"/>
      <c r="AE1866" s="112"/>
      <c r="AF1866" s="68" t="str">
        <f>IF(AK1866="","",IF(AK1866&gt;0,COUNT($AG$2:AG1866),""))</f>
        <v/>
      </c>
      <c r="AG1866" s="113">
        <f t="shared" si="931"/>
        <v>8</v>
      </c>
      <c r="AH1866" s="113" t="str">
        <f t="shared" si="932"/>
        <v/>
      </c>
      <c r="AI1866" s="113" t="str">
        <f t="shared" si="933"/>
        <v/>
      </c>
      <c r="AJ1866" s="113" t="str">
        <f t="shared" si="934"/>
        <v/>
      </c>
      <c r="AK1866" s="113" t="str">
        <f t="shared" si="935"/>
        <v/>
      </c>
      <c r="AL1866" s="113">
        <f t="shared" si="936"/>
        <v>0</v>
      </c>
      <c r="AM1866" s="113" t="str">
        <f t="shared" si="937"/>
        <v/>
      </c>
      <c r="AN1866" s="113">
        <f t="shared" si="938"/>
        <v>0</v>
      </c>
      <c r="AO1866" s="113">
        <f t="shared" si="939"/>
        <v>0</v>
      </c>
      <c r="AP1866" s="113">
        <f t="shared" si="940"/>
        <v>0</v>
      </c>
      <c r="AQ1866" s="113" t="str">
        <f t="shared" si="941"/>
        <v/>
      </c>
      <c r="AR1866" s="113" t="str">
        <f t="shared" si="942"/>
        <v/>
      </c>
      <c r="AS1866" s="113">
        <f t="shared" si="943"/>
        <v>0</v>
      </c>
      <c r="AT1866" s="113">
        <f t="shared" si="944"/>
        <v>0</v>
      </c>
      <c r="AU1866" s="113">
        <f t="shared" si="945"/>
        <v>0</v>
      </c>
      <c r="AV1866" s="113">
        <f t="shared" si="946"/>
        <v>0</v>
      </c>
      <c r="AX1866" s="68" t="str">
        <f>IF(BC1866="","",IF(BC1866&gt;0,COUNT($AY$2:AY1866),""))</f>
        <v/>
      </c>
      <c r="AY1866" s="113" t="str">
        <f t="shared" si="947"/>
        <v/>
      </c>
      <c r="AZ1866" s="113" t="str">
        <f t="shared" si="948"/>
        <v/>
      </c>
      <c r="BA1866" s="113" t="str">
        <f t="shared" si="949"/>
        <v/>
      </c>
      <c r="BB1866" s="113" t="str">
        <f t="shared" si="950"/>
        <v/>
      </c>
      <c r="BC1866" s="113" t="str">
        <f t="shared" si="951"/>
        <v/>
      </c>
      <c r="BD1866" s="113" t="str">
        <f t="shared" si="952"/>
        <v/>
      </c>
      <c r="BE1866" s="113" t="str">
        <f t="shared" si="953"/>
        <v/>
      </c>
      <c r="BF1866" s="113" t="str">
        <f t="shared" si="954"/>
        <v/>
      </c>
      <c r="BG1866" s="113" t="str">
        <f t="shared" si="955"/>
        <v/>
      </c>
      <c r="BH1866" s="113" t="str">
        <f t="shared" si="956"/>
        <v/>
      </c>
      <c r="BI1866" s="113" t="str">
        <f t="shared" si="957"/>
        <v/>
      </c>
      <c r="BJ1866" s="113" t="str">
        <f t="shared" si="958"/>
        <v/>
      </c>
      <c r="BK1866" s="113" t="str">
        <f t="shared" si="959"/>
        <v/>
      </c>
      <c r="BL1866" s="113" t="str">
        <f t="shared" si="960"/>
        <v/>
      </c>
      <c r="BM1866" s="113" t="str">
        <f t="shared" si="961"/>
        <v/>
      </c>
      <c r="BN1866" s="113" t="str">
        <f t="shared" si="962"/>
        <v/>
      </c>
    </row>
    <row r="1867" spans="1:66">
      <c r="A1867" s="111">
        <f>IF('Data Entry'!$H$4="","",'Data Entry'!$H$4)</f>
        <v>8</v>
      </c>
      <c r="B1867" s="111" t="str">
        <f>IF('Data Entry'!B1872="","",'Data Entry'!B1872)</f>
        <v/>
      </c>
      <c r="C1867" s="111" t="str">
        <f>IF('Data Entry'!C1872="","",'Data Entry'!C1872)</f>
        <v/>
      </c>
      <c r="D1867" s="114" t="str">
        <f>IF('Data Entry'!D1872="","",'Data Entry'!D1872)</f>
        <v/>
      </c>
      <c r="E1867" s="111" t="str">
        <f>IF('Data Entry'!E1872="","",UPPER('Data Entry'!E1872))</f>
        <v/>
      </c>
      <c r="F1867" s="111"/>
      <c r="G1867" s="111" t="str">
        <f>IF('Data Entry'!F1872="","",UPPER('Data Entry'!F1872))</f>
        <v/>
      </c>
      <c r="H1867" s="111"/>
      <c r="I1867" s="111"/>
      <c r="J1867" s="111"/>
      <c r="K1867" s="111" t="str">
        <f>IF('Data Entry'!G1872="","",'Data Entry'!G1872)</f>
        <v/>
      </c>
      <c r="L1867" s="111" t="str">
        <f>IF('Data Entry'!H1872="","",'Data Entry'!H1872)</f>
        <v/>
      </c>
      <c r="M1867" s="111"/>
      <c r="N1867" s="111"/>
      <c r="O1867" s="111"/>
      <c r="P1867" s="111"/>
      <c r="Q1867" s="111"/>
      <c r="R1867" s="111"/>
      <c r="S1867" s="111"/>
      <c r="T1867" s="111"/>
      <c r="U1867" s="111"/>
      <c r="V1867" s="111"/>
      <c r="W1867" s="111"/>
      <c r="X1867" s="111"/>
      <c r="Y1867" s="111"/>
      <c r="Z1867" s="111"/>
      <c r="AA1867" s="111"/>
      <c r="AB1867" s="111"/>
      <c r="AC1867" s="111"/>
      <c r="AD1867" s="111"/>
      <c r="AE1867" s="112"/>
      <c r="AF1867" s="68" t="str">
        <f>IF(AK1867="","",IF(AK1867&gt;0,COUNT($AG$2:AG1867),""))</f>
        <v/>
      </c>
      <c r="AG1867" s="113">
        <f t="shared" si="931"/>
        <v>8</v>
      </c>
      <c r="AH1867" s="113" t="str">
        <f t="shared" si="932"/>
        <v/>
      </c>
      <c r="AI1867" s="113" t="str">
        <f t="shared" si="933"/>
        <v/>
      </c>
      <c r="AJ1867" s="113" t="str">
        <f t="shared" si="934"/>
        <v/>
      </c>
      <c r="AK1867" s="113" t="str">
        <f t="shared" si="935"/>
        <v/>
      </c>
      <c r="AL1867" s="113">
        <f t="shared" si="936"/>
        <v>0</v>
      </c>
      <c r="AM1867" s="113" t="str">
        <f t="shared" si="937"/>
        <v/>
      </c>
      <c r="AN1867" s="113">
        <f t="shared" si="938"/>
        <v>0</v>
      </c>
      <c r="AO1867" s="113">
        <f t="shared" si="939"/>
        <v>0</v>
      </c>
      <c r="AP1867" s="113">
        <f t="shared" si="940"/>
        <v>0</v>
      </c>
      <c r="AQ1867" s="113" t="str">
        <f t="shared" si="941"/>
        <v/>
      </c>
      <c r="AR1867" s="113" t="str">
        <f t="shared" si="942"/>
        <v/>
      </c>
      <c r="AS1867" s="113">
        <f t="shared" si="943"/>
        <v>0</v>
      </c>
      <c r="AT1867" s="113">
        <f t="shared" si="944"/>
        <v>0</v>
      </c>
      <c r="AU1867" s="113">
        <f t="shared" si="945"/>
        <v>0</v>
      </c>
      <c r="AV1867" s="113">
        <f t="shared" si="946"/>
        <v>0</v>
      </c>
      <c r="AX1867" s="68" t="str">
        <f>IF(BC1867="","",IF(BC1867&gt;0,COUNT($AY$2:AY1867),""))</f>
        <v/>
      </c>
      <c r="AY1867" s="113" t="str">
        <f t="shared" si="947"/>
        <v/>
      </c>
      <c r="AZ1867" s="113" t="str">
        <f t="shared" si="948"/>
        <v/>
      </c>
      <c r="BA1867" s="113" t="str">
        <f t="shared" si="949"/>
        <v/>
      </c>
      <c r="BB1867" s="113" t="str">
        <f t="shared" si="950"/>
        <v/>
      </c>
      <c r="BC1867" s="113" t="str">
        <f t="shared" si="951"/>
        <v/>
      </c>
      <c r="BD1867" s="113" t="str">
        <f t="shared" si="952"/>
        <v/>
      </c>
      <c r="BE1867" s="113" t="str">
        <f t="shared" si="953"/>
        <v/>
      </c>
      <c r="BF1867" s="113" t="str">
        <f t="shared" si="954"/>
        <v/>
      </c>
      <c r="BG1867" s="113" t="str">
        <f t="shared" si="955"/>
        <v/>
      </c>
      <c r="BH1867" s="113" t="str">
        <f t="shared" si="956"/>
        <v/>
      </c>
      <c r="BI1867" s="113" t="str">
        <f t="shared" si="957"/>
        <v/>
      </c>
      <c r="BJ1867" s="113" t="str">
        <f t="shared" si="958"/>
        <v/>
      </c>
      <c r="BK1867" s="113" t="str">
        <f t="shared" si="959"/>
        <v/>
      </c>
      <c r="BL1867" s="113" t="str">
        <f t="shared" si="960"/>
        <v/>
      </c>
      <c r="BM1867" s="113" t="str">
        <f t="shared" si="961"/>
        <v/>
      </c>
      <c r="BN1867" s="113" t="str">
        <f t="shared" si="962"/>
        <v/>
      </c>
    </row>
    <row r="1868" spans="1:66">
      <c r="A1868" s="111">
        <f>IF('Data Entry'!$H$4="","",'Data Entry'!$H$4)</f>
        <v>8</v>
      </c>
      <c r="B1868" s="111" t="str">
        <f>IF('Data Entry'!B1873="","",'Data Entry'!B1873)</f>
        <v/>
      </c>
      <c r="C1868" s="111" t="str">
        <f>IF('Data Entry'!C1873="","",'Data Entry'!C1873)</f>
        <v/>
      </c>
      <c r="D1868" s="114" t="str">
        <f>IF('Data Entry'!D1873="","",'Data Entry'!D1873)</f>
        <v/>
      </c>
      <c r="E1868" s="111" t="str">
        <f>IF('Data Entry'!E1873="","",UPPER('Data Entry'!E1873))</f>
        <v/>
      </c>
      <c r="F1868" s="111"/>
      <c r="G1868" s="111" t="str">
        <f>IF('Data Entry'!F1873="","",UPPER('Data Entry'!F1873))</f>
        <v/>
      </c>
      <c r="H1868" s="111"/>
      <c r="I1868" s="111"/>
      <c r="J1868" s="111"/>
      <c r="K1868" s="111" t="str">
        <f>IF('Data Entry'!G1873="","",'Data Entry'!G1873)</f>
        <v/>
      </c>
      <c r="L1868" s="111" t="str">
        <f>IF('Data Entry'!H1873="","",'Data Entry'!H1873)</f>
        <v/>
      </c>
      <c r="M1868" s="111"/>
      <c r="N1868" s="111"/>
      <c r="O1868" s="111"/>
      <c r="P1868" s="111"/>
      <c r="Q1868" s="111"/>
      <c r="R1868" s="111"/>
      <c r="S1868" s="111"/>
      <c r="T1868" s="111"/>
      <c r="U1868" s="111"/>
      <c r="V1868" s="111"/>
      <c r="W1868" s="111"/>
      <c r="X1868" s="111"/>
      <c r="Y1868" s="111"/>
      <c r="Z1868" s="111"/>
      <c r="AA1868" s="111"/>
      <c r="AB1868" s="111"/>
      <c r="AC1868" s="111"/>
      <c r="AD1868" s="111"/>
      <c r="AE1868" s="112"/>
      <c r="AF1868" s="68" t="str">
        <f>IF(AK1868="","",IF(AK1868&gt;0,COUNT($AG$2:AG1868),""))</f>
        <v/>
      </c>
      <c r="AG1868" s="113">
        <f t="shared" si="931"/>
        <v>8</v>
      </c>
      <c r="AH1868" s="113" t="str">
        <f t="shared" si="932"/>
        <v/>
      </c>
      <c r="AI1868" s="113" t="str">
        <f t="shared" si="933"/>
        <v/>
      </c>
      <c r="AJ1868" s="113" t="str">
        <f t="shared" si="934"/>
        <v/>
      </c>
      <c r="AK1868" s="113" t="str">
        <f t="shared" si="935"/>
        <v/>
      </c>
      <c r="AL1868" s="113">
        <f t="shared" si="936"/>
        <v>0</v>
      </c>
      <c r="AM1868" s="113" t="str">
        <f t="shared" si="937"/>
        <v/>
      </c>
      <c r="AN1868" s="113">
        <f t="shared" si="938"/>
        <v>0</v>
      </c>
      <c r="AO1868" s="113">
        <f t="shared" si="939"/>
        <v>0</v>
      </c>
      <c r="AP1868" s="113">
        <f t="shared" si="940"/>
        <v>0</v>
      </c>
      <c r="AQ1868" s="113" t="str">
        <f t="shared" si="941"/>
        <v/>
      </c>
      <c r="AR1868" s="113" t="str">
        <f t="shared" si="942"/>
        <v/>
      </c>
      <c r="AS1868" s="113">
        <f t="shared" si="943"/>
        <v>0</v>
      </c>
      <c r="AT1868" s="113">
        <f t="shared" si="944"/>
        <v>0</v>
      </c>
      <c r="AU1868" s="113">
        <f t="shared" si="945"/>
        <v>0</v>
      </c>
      <c r="AV1868" s="113">
        <f t="shared" si="946"/>
        <v>0</v>
      </c>
      <c r="AX1868" s="68" t="str">
        <f>IF(BC1868="","",IF(BC1868&gt;0,COUNT($AY$2:AY1868),""))</f>
        <v/>
      </c>
      <c r="AY1868" s="113" t="str">
        <f t="shared" si="947"/>
        <v/>
      </c>
      <c r="AZ1868" s="113" t="str">
        <f t="shared" si="948"/>
        <v/>
      </c>
      <c r="BA1868" s="113" t="str">
        <f t="shared" si="949"/>
        <v/>
      </c>
      <c r="BB1868" s="113" t="str">
        <f t="shared" si="950"/>
        <v/>
      </c>
      <c r="BC1868" s="113" t="str">
        <f t="shared" si="951"/>
        <v/>
      </c>
      <c r="BD1868" s="113" t="str">
        <f t="shared" si="952"/>
        <v/>
      </c>
      <c r="BE1868" s="113" t="str">
        <f t="shared" si="953"/>
        <v/>
      </c>
      <c r="BF1868" s="113" t="str">
        <f t="shared" si="954"/>
        <v/>
      </c>
      <c r="BG1868" s="113" t="str">
        <f t="shared" si="955"/>
        <v/>
      </c>
      <c r="BH1868" s="113" t="str">
        <f t="shared" si="956"/>
        <v/>
      </c>
      <c r="BI1868" s="113" t="str">
        <f t="shared" si="957"/>
        <v/>
      </c>
      <c r="BJ1868" s="113" t="str">
        <f t="shared" si="958"/>
        <v/>
      </c>
      <c r="BK1868" s="113" t="str">
        <f t="shared" si="959"/>
        <v/>
      </c>
      <c r="BL1868" s="113" t="str">
        <f t="shared" si="960"/>
        <v/>
      </c>
      <c r="BM1868" s="113" t="str">
        <f t="shared" si="961"/>
        <v/>
      </c>
      <c r="BN1868" s="113" t="str">
        <f t="shared" si="962"/>
        <v/>
      </c>
    </row>
    <row r="1869" spans="1:66">
      <c r="A1869" s="111">
        <f>IF('Data Entry'!$H$4="","",'Data Entry'!$H$4)</f>
        <v>8</v>
      </c>
      <c r="B1869" s="111" t="str">
        <f>IF('Data Entry'!B1874="","",'Data Entry'!B1874)</f>
        <v/>
      </c>
      <c r="C1869" s="111" t="str">
        <f>IF('Data Entry'!C1874="","",'Data Entry'!C1874)</f>
        <v/>
      </c>
      <c r="D1869" s="114" t="str">
        <f>IF('Data Entry'!D1874="","",'Data Entry'!D1874)</f>
        <v/>
      </c>
      <c r="E1869" s="111" t="str">
        <f>IF('Data Entry'!E1874="","",UPPER('Data Entry'!E1874))</f>
        <v/>
      </c>
      <c r="F1869" s="111"/>
      <c r="G1869" s="111" t="str">
        <f>IF('Data Entry'!F1874="","",UPPER('Data Entry'!F1874))</f>
        <v/>
      </c>
      <c r="H1869" s="111"/>
      <c r="I1869" s="111"/>
      <c r="J1869" s="111"/>
      <c r="K1869" s="111" t="str">
        <f>IF('Data Entry'!G1874="","",'Data Entry'!G1874)</f>
        <v/>
      </c>
      <c r="L1869" s="111" t="str">
        <f>IF('Data Entry'!H1874="","",'Data Entry'!H1874)</f>
        <v/>
      </c>
      <c r="M1869" s="111"/>
      <c r="N1869" s="111"/>
      <c r="O1869" s="111"/>
      <c r="P1869" s="111"/>
      <c r="Q1869" s="111"/>
      <c r="R1869" s="111"/>
      <c r="S1869" s="111"/>
      <c r="T1869" s="111"/>
      <c r="U1869" s="111"/>
      <c r="V1869" s="111"/>
      <c r="W1869" s="111"/>
      <c r="X1869" s="111"/>
      <c r="Y1869" s="111"/>
      <c r="Z1869" s="111"/>
      <c r="AA1869" s="111"/>
      <c r="AB1869" s="111"/>
      <c r="AC1869" s="111"/>
      <c r="AD1869" s="111"/>
      <c r="AE1869" s="112"/>
      <c r="AF1869" s="68" t="str">
        <f>IF(AK1869="","",IF(AK1869&gt;0,COUNT($AG$2:AG1869),""))</f>
        <v/>
      </c>
      <c r="AG1869" s="113">
        <f t="shared" si="931"/>
        <v>8</v>
      </c>
      <c r="AH1869" s="113" t="str">
        <f t="shared" si="932"/>
        <v/>
      </c>
      <c r="AI1869" s="113" t="str">
        <f t="shared" si="933"/>
        <v/>
      </c>
      <c r="AJ1869" s="113" t="str">
        <f t="shared" si="934"/>
        <v/>
      </c>
      <c r="AK1869" s="113" t="str">
        <f t="shared" si="935"/>
        <v/>
      </c>
      <c r="AL1869" s="113">
        <f t="shared" si="936"/>
        <v>0</v>
      </c>
      <c r="AM1869" s="113" t="str">
        <f t="shared" si="937"/>
        <v/>
      </c>
      <c r="AN1869" s="113">
        <f t="shared" si="938"/>
        <v>0</v>
      </c>
      <c r="AO1869" s="113">
        <f t="shared" si="939"/>
        <v>0</v>
      </c>
      <c r="AP1869" s="113">
        <f t="shared" si="940"/>
        <v>0</v>
      </c>
      <c r="AQ1869" s="113" t="str">
        <f t="shared" si="941"/>
        <v/>
      </c>
      <c r="AR1869" s="113" t="str">
        <f t="shared" si="942"/>
        <v/>
      </c>
      <c r="AS1869" s="113">
        <f t="shared" si="943"/>
        <v>0</v>
      </c>
      <c r="AT1869" s="113">
        <f t="shared" si="944"/>
        <v>0</v>
      </c>
      <c r="AU1869" s="113">
        <f t="shared" si="945"/>
        <v>0</v>
      </c>
      <c r="AV1869" s="113">
        <f t="shared" si="946"/>
        <v>0</v>
      </c>
      <c r="AX1869" s="68" t="str">
        <f>IF(BC1869="","",IF(BC1869&gt;0,COUNT($AY$2:AY1869),""))</f>
        <v/>
      </c>
      <c r="AY1869" s="113" t="str">
        <f t="shared" si="947"/>
        <v/>
      </c>
      <c r="AZ1869" s="113" t="str">
        <f t="shared" si="948"/>
        <v/>
      </c>
      <c r="BA1869" s="113" t="str">
        <f t="shared" si="949"/>
        <v/>
      </c>
      <c r="BB1869" s="113" t="str">
        <f t="shared" si="950"/>
        <v/>
      </c>
      <c r="BC1869" s="113" t="str">
        <f t="shared" si="951"/>
        <v/>
      </c>
      <c r="BD1869" s="113" t="str">
        <f t="shared" si="952"/>
        <v/>
      </c>
      <c r="BE1869" s="113" t="str">
        <f t="shared" si="953"/>
        <v/>
      </c>
      <c r="BF1869" s="113" t="str">
        <f t="shared" si="954"/>
        <v/>
      </c>
      <c r="BG1869" s="113" t="str">
        <f t="shared" si="955"/>
        <v/>
      </c>
      <c r="BH1869" s="113" t="str">
        <f t="shared" si="956"/>
        <v/>
      </c>
      <c r="BI1869" s="113" t="str">
        <f t="shared" si="957"/>
        <v/>
      </c>
      <c r="BJ1869" s="113" t="str">
        <f t="shared" si="958"/>
        <v/>
      </c>
      <c r="BK1869" s="113" t="str">
        <f t="shared" si="959"/>
        <v/>
      </c>
      <c r="BL1869" s="113" t="str">
        <f t="shared" si="960"/>
        <v/>
      </c>
      <c r="BM1869" s="113" t="str">
        <f t="shared" si="961"/>
        <v/>
      </c>
      <c r="BN1869" s="113" t="str">
        <f t="shared" si="962"/>
        <v/>
      </c>
    </row>
    <row r="1870" spans="1:66">
      <c r="A1870" s="111">
        <f>IF('Data Entry'!$H$4="","",'Data Entry'!$H$4)</f>
        <v>8</v>
      </c>
      <c r="B1870" s="111" t="str">
        <f>IF('Data Entry'!B1875="","",'Data Entry'!B1875)</f>
        <v/>
      </c>
      <c r="C1870" s="111" t="str">
        <f>IF('Data Entry'!C1875="","",'Data Entry'!C1875)</f>
        <v/>
      </c>
      <c r="D1870" s="114" t="str">
        <f>IF('Data Entry'!D1875="","",'Data Entry'!D1875)</f>
        <v/>
      </c>
      <c r="E1870" s="111" t="str">
        <f>IF('Data Entry'!E1875="","",UPPER('Data Entry'!E1875))</f>
        <v/>
      </c>
      <c r="F1870" s="111"/>
      <c r="G1870" s="111" t="str">
        <f>IF('Data Entry'!F1875="","",UPPER('Data Entry'!F1875))</f>
        <v/>
      </c>
      <c r="H1870" s="111"/>
      <c r="I1870" s="111"/>
      <c r="J1870" s="111"/>
      <c r="K1870" s="111" t="str">
        <f>IF('Data Entry'!G1875="","",'Data Entry'!G1875)</f>
        <v/>
      </c>
      <c r="L1870" s="111" t="str">
        <f>IF('Data Entry'!H1875="","",'Data Entry'!H1875)</f>
        <v/>
      </c>
      <c r="M1870" s="111"/>
      <c r="N1870" s="111"/>
      <c r="O1870" s="111"/>
      <c r="P1870" s="111"/>
      <c r="Q1870" s="111"/>
      <c r="R1870" s="111"/>
      <c r="S1870" s="111"/>
      <c r="T1870" s="111"/>
      <c r="U1870" s="111"/>
      <c r="V1870" s="111"/>
      <c r="W1870" s="111"/>
      <c r="X1870" s="111"/>
      <c r="Y1870" s="111"/>
      <c r="Z1870" s="111"/>
      <c r="AA1870" s="111"/>
      <c r="AB1870" s="111"/>
      <c r="AC1870" s="111"/>
      <c r="AD1870" s="111"/>
      <c r="AE1870" s="112"/>
      <c r="AF1870" s="68" t="str">
        <f>IF(AK1870="","",IF(AK1870&gt;0,COUNT($AG$2:AG1870),""))</f>
        <v/>
      </c>
      <c r="AG1870" s="113">
        <f t="shared" si="931"/>
        <v>8</v>
      </c>
      <c r="AH1870" s="113" t="str">
        <f t="shared" si="932"/>
        <v/>
      </c>
      <c r="AI1870" s="113" t="str">
        <f t="shared" si="933"/>
        <v/>
      </c>
      <c r="AJ1870" s="113" t="str">
        <f t="shared" si="934"/>
        <v/>
      </c>
      <c r="AK1870" s="113" t="str">
        <f t="shared" si="935"/>
        <v/>
      </c>
      <c r="AL1870" s="113">
        <f t="shared" si="936"/>
        <v>0</v>
      </c>
      <c r="AM1870" s="113" t="str">
        <f t="shared" si="937"/>
        <v/>
      </c>
      <c r="AN1870" s="113">
        <f t="shared" si="938"/>
        <v>0</v>
      </c>
      <c r="AO1870" s="113">
        <f t="shared" si="939"/>
        <v>0</v>
      </c>
      <c r="AP1870" s="113">
        <f t="shared" si="940"/>
        <v>0</v>
      </c>
      <c r="AQ1870" s="113" t="str">
        <f t="shared" si="941"/>
        <v/>
      </c>
      <c r="AR1870" s="113" t="str">
        <f t="shared" si="942"/>
        <v/>
      </c>
      <c r="AS1870" s="113">
        <f t="shared" si="943"/>
        <v>0</v>
      </c>
      <c r="AT1870" s="113">
        <f t="shared" si="944"/>
        <v>0</v>
      </c>
      <c r="AU1870" s="113">
        <f t="shared" si="945"/>
        <v>0</v>
      </c>
      <c r="AV1870" s="113">
        <f t="shared" si="946"/>
        <v>0</v>
      </c>
      <c r="AX1870" s="68" t="str">
        <f>IF(BC1870="","",IF(BC1870&gt;0,COUNT($AY$2:AY1870),""))</f>
        <v/>
      </c>
      <c r="AY1870" s="113" t="str">
        <f t="shared" si="947"/>
        <v/>
      </c>
      <c r="AZ1870" s="113" t="str">
        <f t="shared" si="948"/>
        <v/>
      </c>
      <c r="BA1870" s="113" t="str">
        <f t="shared" si="949"/>
        <v/>
      </c>
      <c r="BB1870" s="113" t="str">
        <f t="shared" si="950"/>
        <v/>
      </c>
      <c r="BC1870" s="113" t="str">
        <f t="shared" si="951"/>
        <v/>
      </c>
      <c r="BD1870" s="113" t="str">
        <f t="shared" si="952"/>
        <v/>
      </c>
      <c r="BE1870" s="113" t="str">
        <f t="shared" si="953"/>
        <v/>
      </c>
      <c r="BF1870" s="113" t="str">
        <f t="shared" si="954"/>
        <v/>
      </c>
      <c r="BG1870" s="113" t="str">
        <f t="shared" si="955"/>
        <v/>
      </c>
      <c r="BH1870" s="113" t="str">
        <f t="shared" si="956"/>
        <v/>
      </c>
      <c r="BI1870" s="113" t="str">
        <f t="shared" si="957"/>
        <v/>
      </c>
      <c r="BJ1870" s="113" t="str">
        <f t="shared" si="958"/>
        <v/>
      </c>
      <c r="BK1870" s="113" t="str">
        <f t="shared" si="959"/>
        <v/>
      </c>
      <c r="BL1870" s="113" t="str">
        <f t="shared" si="960"/>
        <v/>
      </c>
      <c r="BM1870" s="113" t="str">
        <f t="shared" si="961"/>
        <v/>
      </c>
      <c r="BN1870" s="113" t="str">
        <f t="shared" si="962"/>
        <v/>
      </c>
    </row>
    <row r="1871" spans="1:66">
      <c r="A1871" s="111">
        <f>IF('Data Entry'!$H$4="","",'Data Entry'!$H$4)</f>
        <v>8</v>
      </c>
      <c r="B1871" s="111" t="str">
        <f>IF('Data Entry'!B1876="","",'Data Entry'!B1876)</f>
        <v/>
      </c>
      <c r="C1871" s="111" t="str">
        <f>IF('Data Entry'!C1876="","",'Data Entry'!C1876)</f>
        <v/>
      </c>
      <c r="D1871" s="114" t="str">
        <f>IF('Data Entry'!D1876="","",'Data Entry'!D1876)</f>
        <v/>
      </c>
      <c r="E1871" s="111" t="str">
        <f>IF('Data Entry'!E1876="","",UPPER('Data Entry'!E1876))</f>
        <v/>
      </c>
      <c r="F1871" s="111"/>
      <c r="G1871" s="111" t="str">
        <f>IF('Data Entry'!F1876="","",UPPER('Data Entry'!F1876))</f>
        <v/>
      </c>
      <c r="H1871" s="111"/>
      <c r="I1871" s="111"/>
      <c r="J1871" s="111"/>
      <c r="K1871" s="111" t="str">
        <f>IF('Data Entry'!G1876="","",'Data Entry'!G1876)</f>
        <v/>
      </c>
      <c r="L1871" s="111" t="str">
        <f>IF('Data Entry'!H1876="","",'Data Entry'!H1876)</f>
        <v/>
      </c>
      <c r="M1871" s="111"/>
      <c r="N1871" s="111"/>
      <c r="O1871" s="111"/>
      <c r="P1871" s="111"/>
      <c r="Q1871" s="111"/>
      <c r="R1871" s="111"/>
      <c r="S1871" s="111"/>
      <c r="T1871" s="111"/>
      <c r="U1871" s="111"/>
      <c r="V1871" s="111"/>
      <c r="W1871" s="111"/>
      <c r="X1871" s="111"/>
      <c r="Y1871" s="111"/>
      <c r="Z1871" s="111"/>
      <c r="AA1871" s="111"/>
      <c r="AB1871" s="111"/>
      <c r="AC1871" s="111"/>
      <c r="AD1871" s="111"/>
      <c r="AE1871" s="112"/>
      <c r="AF1871" s="68" t="str">
        <f>IF(AK1871="","",IF(AK1871&gt;0,COUNT($AG$2:AG1871),""))</f>
        <v/>
      </c>
      <c r="AG1871" s="113">
        <f t="shared" si="931"/>
        <v>8</v>
      </c>
      <c r="AH1871" s="113" t="str">
        <f t="shared" si="932"/>
        <v/>
      </c>
      <c r="AI1871" s="113" t="str">
        <f t="shared" si="933"/>
        <v/>
      </c>
      <c r="AJ1871" s="113" t="str">
        <f t="shared" si="934"/>
        <v/>
      </c>
      <c r="AK1871" s="113" t="str">
        <f t="shared" si="935"/>
        <v/>
      </c>
      <c r="AL1871" s="113">
        <f t="shared" si="936"/>
        <v>0</v>
      </c>
      <c r="AM1871" s="113" t="str">
        <f t="shared" si="937"/>
        <v/>
      </c>
      <c r="AN1871" s="113">
        <f t="shared" si="938"/>
        <v>0</v>
      </c>
      <c r="AO1871" s="113">
        <f t="shared" si="939"/>
        <v>0</v>
      </c>
      <c r="AP1871" s="113">
        <f t="shared" si="940"/>
        <v>0</v>
      </c>
      <c r="AQ1871" s="113" t="str">
        <f t="shared" si="941"/>
        <v/>
      </c>
      <c r="AR1871" s="113" t="str">
        <f t="shared" si="942"/>
        <v/>
      </c>
      <c r="AS1871" s="113">
        <f t="shared" si="943"/>
        <v>0</v>
      </c>
      <c r="AT1871" s="113">
        <f t="shared" si="944"/>
        <v>0</v>
      </c>
      <c r="AU1871" s="113">
        <f t="shared" si="945"/>
        <v>0</v>
      </c>
      <c r="AV1871" s="113">
        <f t="shared" si="946"/>
        <v>0</v>
      </c>
      <c r="AX1871" s="68" t="str">
        <f>IF(BC1871="","",IF(BC1871&gt;0,COUNT($AY$2:AY1871),""))</f>
        <v/>
      </c>
      <c r="AY1871" s="113" t="str">
        <f t="shared" si="947"/>
        <v/>
      </c>
      <c r="AZ1871" s="113" t="str">
        <f t="shared" si="948"/>
        <v/>
      </c>
      <c r="BA1871" s="113" t="str">
        <f t="shared" si="949"/>
        <v/>
      </c>
      <c r="BB1871" s="113" t="str">
        <f t="shared" si="950"/>
        <v/>
      </c>
      <c r="BC1871" s="113" t="str">
        <f t="shared" si="951"/>
        <v/>
      </c>
      <c r="BD1871" s="113" t="str">
        <f t="shared" si="952"/>
        <v/>
      </c>
      <c r="BE1871" s="113" t="str">
        <f t="shared" si="953"/>
        <v/>
      </c>
      <c r="BF1871" s="113" t="str">
        <f t="shared" si="954"/>
        <v/>
      </c>
      <c r="BG1871" s="113" t="str">
        <f t="shared" si="955"/>
        <v/>
      </c>
      <c r="BH1871" s="113" t="str">
        <f t="shared" si="956"/>
        <v/>
      </c>
      <c r="BI1871" s="113" t="str">
        <f t="shared" si="957"/>
        <v/>
      </c>
      <c r="BJ1871" s="113" t="str">
        <f t="shared" si="958"/>
        <v/>
      </c>
      <c r="BK1871" s="113" t="str">
        <f t="shared" si="959"/>
        <v/>
      </c>
      <c r="BL1871" s="113" t="str">
        <f t="shared" si="960"/>
        <v/>
      </c>
      <c r="BM1871" s="113" t="str">
        <f t="shared" si="961"/>
        <v/>
      </c>
      <c r="BN1871" s="113" t="str">
        <f t="shared" si="962"/>
        <v/>
      </c>
    </row>
    <row r="1872" spans="1:66">
      <c r="A1872" s="111">
        <f>IF('Data Entry'!$H$4="","",'Data Entry'!$H$4)</f>
        <v>8</v>
      </c>
      <c r="B1872" s="111" t="str">
        <f>IF('Data Entry'!B1877="","",'Data Entry'!B1877)</f>
        <v/>
      </c>
      <c r="C1872" s="111" t="str">
        <f>IF('Data Entry'!C1877="","",'Data Entry'!C1877)</f>
        <v/>
      </c>
      <c r="D1872" s="114" t="str">
        <f>IF('Data Entry'!D1877="","",'Data Entry'!D1877)</f>
        <v/>
      </c>
      <c r="E1872" s="111" t="str">
        <f>IF('Data Entry'!E1877="","",UPPER('Data Entry'!E1877))</f>
        <v/>
      </c>
      <c r="F1872" s="111"/>
      <c r="G1872" s="111" t="str">
        <f>IF('Data Entry'!F1877="","",UPPER('Data Entry'!F1877))</f>
        <v/>
      </c>
      <c r="H1872" s="111"/>
      <c r="I1872" s="111"/>
      <c r="J1872" s="111"/>
      <c r="K1872" s="111" t="str">
        <f>IF('Data Entry'!G1877="","",'Data Entry'!G1877)</f>
        <v/>
      </c>
      <c r="L1872" s="111" t="str">
        <f>IF('Data Entry'!H1877="","",'Data Entry'!H1877)</f>
        <v/>
      </c>
      <c r="M1872" s="111"/>
      <c r="N1872" s="111"/>
      <c r="O1872" s="111"/>
      <c r="P1872" s="111"/>
      <c r="Q1872" s="111"/>
      <c r="R1872" s="111"/>
      <c r="S1872" s="111"/>
      <c r="T1872" s="111"/>
      <c r="U1872" s="111"/>
      <c r="V1872" s="111"/>
      <c r="W1872" s="111"/>
      <c r="X1872" s="111"/>
      <c r="Y1872" s="111"/>
      <c r="Z1872" s="111"/>
      <c r="AA1872" s="111"/>
      <c r="AB1872" s="111"/>
      <c r="AC1872" s="111"/>
      <c r="AD1872" s="111"/>
      <c r="AE1872" s="112"/>
      <c r="AF1872" s="68" t="str">
        <f>IF(AK1872="","",IF(AK1872&gt;0,COUNT($AG$2:AG1872),""))</f>
        <v/>
      </c>
      <c r="AG1872" s="113">
        <f t="shared" si="931"/>
        <v>8</v>
      </c>
      <c r="AH1872" s="113" t="str">
        <f t="shared" si="932"/>
        <v/>
      </c>
      <c r="AI1872" s="113" t="str">
        <f t="shared" si="933"/>
        <v/>
      </c>
      <c r="AJ1872" s="113" t="str">
        <f t="shared" si="934"/>
        <v/>
      </c>
      <c r="AK1872" s="113" t="str">
        <f t="shared" si="935"/>
        <v/>
      </c>
      <c r="AL1872" s="113">
        <f t="shared" si="936"/>
        <v>0</v>
      </c>
      <c r="AM1872" s="113" t="str">
        <f t="shared" si="937"/>
        <v/>
      </c>
      <c r="AN1872" s="113">
        <f t="shared" si="938"/>
        <v>0</v>
      </c>
      <c r="AO1872" s="113">
        <f t="shared" si="939"/>
        <v>0</v>
      </c>
      <c r="AP1872" s="113">
        <f t="shared" si="940"/>
        <v>0</v>
      </c>
      <c r="AQ1872" s="113" t="str">
        <f t="shared" si="941"/>
        <v/>
      </c>
      <c r="AR1872" s="113" t="str">
        <f t="shared" si="942"/>
        <v/>
      </c>
      <c r="AS1872" s="113">
        <f t="shared" si="943"/>
        <v>0</v>
      </c>
      <c r="AT1872" s="113">
        <f t="shared" si="944"/>
        <v>0</v>
      </c>
      <c r="AU1872" s="113">
        <f t="shared" si="945"/>
        <v>0</v>
      </c>
      <c r="AV1872" s="113">
        <f t="shared" si="946"/>
        <v>0</v>
      </c>
      <c r="AX1872" s="68" t="str">
        <f>IF(BC1872="","",IF(BC1872&gt;0,COUNT($AY$2:AY1872),""))</f>
        <v/>
      </c>
      <c r="AY1872" s="113" t="str">
        <f t="shared" si="947"/>
        <v/>
      </c>
      <c r="AZ1872" s="113" t="str">
        <f t="shared" si="948"/>
        <v/>
      </c>
      <c r="BA1872" s="113" t="str">
        <f t="shared" si="949"/>
        <v/>
      </c>
      <c r="BB1872" s="113" t="str">
        <f t="shared" si="950"/>
        <v/>
      </c>
      <c r="BC1872" s="113" t="str">
        <f t="shared" si="951"/>
        <v/>
      </c>
      <c r="BD1872" s="113" t="str">
        <f t="shared" si="952"/>
        <v/>
      </c>
      <c r="BE1872" s="113" t="str">
        <f t="shared" si="953"/>
        <v/>
      </c>
      <c r="BF1872" s="113" t="str">
        <f t="shared" si="954"/>
        <v/>
      </c>
      <c r="BG1872" s="113" t="str">
        <f t="shared" si="955"/>
        <v/>
      </c>
      <c r="BH1872" s="113" t="str">
        <f t="shared" si="956"/>
        <v/>
      </c>
      <c r="BI1872" s="113" t="str">
        <f t="shared" si="957"/>
        <v/>
      </c>
      <c r="BJ1872" s="113" t="str">
        <f t="shared" si="958"/>
        <v/>
      </c>
      <c r="BK1872" s="113" t="str">
        <f t="shared" si="959"/>
        <v/>
      </c>
      <c r="BL1872" s="113" t="str">
        <f t="shared" si="960"/>
        <v/>
      </c>
      <c r="BM1872" s="113" t="str">
        <f t="shared" si="961"/>
        <v/>
      </c>
      <c r="BN1872" s="113" t="str">
        <f t="shared" si="962"/>
        <v/>
      </c>
    </row>
    <row r="1873" spans="1:66">
      <c r="A1873" s="111">
        <f>IF('Data Entry'!$H$4="","",'Data Entry'!$H$4)</f>
        <v>8</v>
      </c>
      <c r="B1873" s="111" t="str">
        <f>IF('Data Entry'!B1878="","",'Data Entry'!B1878)</f>
        <v/>
      </c>
      <c r="C1873" s="111" t="str">
        <f>IF('Data Entry'!C1878="","",'Data Entry'!C1878)</f>
        <v/>
      </c>
      <c r="D1873" s="114" t="str">
        <f>IF('Data Entry'!D1878="","",'Data Entry'!D1878)</f>
        <v/>
      </c>
      <c r="E1873" s="111" t="str">
        <f>IF('Data Entry'!E1878="","",UPPER('Data Entry'!E1878))</f>
        <v/>
      </c>
      <c r="F1873" s="111"/>
      <c r="G1873" s="111" t="str">
        <f>IF('Data Entry'!F1878="","",UPPER('Data Entry'!F1878))</f>
        <v/>
      </c>
      <c r="H1873" s="111"/>
      <c r="I1873" s="111"/>
      <c r="J1873" s="111"/>
      <c r="K1873" s="111" t="str">
        <f>IF('Data Entry'!G1878="","",'Data Entry'!G1878)</f>
        <v/>
      </c>
      <c r="L1873" s="111" t="str">
        <f>IF('Data Entry'!H1878="","",'Data Entry'!H1878)</f>
        <v/>
      </c>
      <c r="M1873" s="111"/>
      <c r="N1873" s="111"/>
      <c r="O1873" s="111"/>
      <c r="P1873" s="111"/>
      <c r="Q1873" s="111"/>
      <c r="R1873" s="111"/>
      <c r="S1873" s="111"/>
      <c r="T1873" s="111"/>
      <c r="U1873" s="111"/>
      <c r="V1873" s="111"/>
      <c r="W1873" s="111"/>
      <c r="X1873" s="111"/>
      <c r="Y1873" s="111"/>
      <c r="Z1873" s="111"/>
      <c r="AA1873" s="111"/>
      <c r="AB1873" s="111"/>
      <c r="AC1873" s="111"/>
      <c r="AD1873" s="111"/>
      <c r="AE1873" s="112"/>
      <c r="AF1873" s="68" t="str">
        <f>IF(AK1873="","",IF(AK1873&gt;0,COUNT($AG$2:AG1873),""))</f>
        <v/>
      </c>
      <c r="AG1873" s="113">
        <f t="shared" si="931"/>
        <v>8</v>
      </c>
      <c r="AH1873" s="113" t="str">
        <f t="shared" si="932"/>
        <v/>
      </c>
      <c r="AI1873" s="113" t="str">
        <f t="shared" si="933"/>
        <v/>
      </c>
      <c r="AJ1873" s="113" t="str">
        <f t="shared" si="934"/>
        <v/>
      </c>
      <c r="AK1873" s="113" t="str">
        <f t="shared" si="935"/>
        <v/>
      </c>
      <c r="AL1873" s="113">
        <f t="shared" si="936"/>
        <v>0</v>
      </c>
      <c r="AM1873" s="113" t="str">
        <f t="shared" si="937"/>
        <v/>
      </c>
      <c r="AN1873" s="113">
        <f t="shared" si="938"/>
        <v>0</v>
      </c>
      <c r="AO1873" s="113">
        <f t="shared" si="939"/>
        <v>0</v>
      </c>
      <c r="AP1873" s="113">
        <f t="shared" si="940"/>
        <v>0</v>
      </c>
      <c r="AQ1873" s="113" t="str">
        <f t="shared" si="941"/>
        <v/>
      </c>
      <c r="AR1873" s="113" t="str">
        <f t="shared" si="942"/>
        <v/>
      </c>
      <c r="AS1873" s="113">
        <f t="shared" si="943"/>
        <v>0</v>
      </c>
      <c r="AT1873" s="113">
        <f t="shared" si="944"/>
        <v>0</v>
      </c>
      <c r="AU1873" s="113">
        <f t="shared" si="945"/>
        <v>0</v>
      </c>
      <c r="AV1873" s="113">
        <f t="shared" si="946"/>
        <v>0</v>
      </c>
      <c r="AX1873" s="68" t="str">
        <f>IF(BC1873="","",IF(BC1873&gt;0,COUNT($AY$2:AY1873),""))</f>
        <v/>
      </c>
      <c r="AY1873" s="113" t="str">
        <f t="shared" si="947"/>
        <v/>
      </c>
      <c r="AZ1873" s="113" t="str">
        <f t="shared" si="948"/>
        <v/>
      </c>
      <c r="BA1873" s="113" t="str">
        <f t="shared" si="949"/>
        <v/>
      </c>
      <c r="BB1873" s="113" t="str">
        <f t="shared" si="950"/>
        <v/>
      </c>
      <c r="BC1873" s="113" t="str">
        <f t="shared" si="951"/>
        <v/>
      </c>
      <c r="BD1873" s="113" t="str">
        <f t="shared" si="952"/>
        <v/>
      </c>
      <c r="BE1873" s="113" t="str">
        <f t="shared" si="953"/>
        <v/>
      </c>
      <c r="BF1873" s="113" t="str">
        <f t="shared" si="954"/>
        <v/>
      </c>
      <c r="BG1873" s="113" t="str">
        <f t="shared" si="955"/>
        <v/>
      </c>
      <c r="BH1873" s="113" t="str">
        <f t="shared" si="956"/>
        <v/>
      </c>
      <c r="BI1873" s="113" t="str">
        <f t="shared" si="957"/>
        <v/>
      </c>
      <c r="BJ1873" s="113" t="str">
        <f t="shared" si="958"/>
        <v/>
      </c>
      <c r="BK1873" s="113" t="str">
        <f t="shared" si="959"/>
        <v/>
      </c>
      <c r="BL1873" s="113" t="str">
        <f t="shared" si="960"/>
        <v/>
      </c>
      <c r="BM1873" s="113" t="str">
        <f t="shared" si="961"/>
        <v/>
      </c>
      <c r="BN1873" s="113" t="str">
        <f t="shared" si="962"/>
        <v/>
      </c>
    </row>
    <row r="1874" spans="1:66">
      <c r="A1874" s="111">
        <f>IF('Data Entry'!$H$4="","",'Data Entry'!$H$4)</f>
        <v>8</v>
      </c>
      <c r="B1874" s="111" t="str">
        <f>IF('Data Entry'!B1879="","",'Data Entry'!B1879)</f>
        <v/>
      </c>
      <c r="C1874" s="111" t="str">
        <f>IF('Data Entry'!C1879="","",'Data Entry'!C1879)</f>
        <v/>
      </c>
      <c r="D1874" s="114" t="str">
        <f>IF('Data Entry'!D1879="","",'Data Entry'!D1879)</f>
        <v/>
      </c>
      <c r="E1874" s="111" t="str">
        <f>IF('Data Entry'!E1879="","",UPPER('Data Entry'!E1879))</f>
        <v/>
      </c>
      <c r="F1874" s="111"/>
      <c r="G1874" s="111" t="str">
        <f>IF('Data Entry'!F1879="","",UPPER('Data Entry'!F1879))</f>
        <v/>
      </c>
      <c r="H1874" s="111"/>
      <c r="I1874" s="111"/>
      <c r="J1874" s="111"/>
      <c r="K1874" s="111" t="str">
        <f>IF('Data Entry'!G1879="","",'Data Entry'!G1879)</f>
        <v/>
      </c>
      <c r="L1874" s="111" t="str">
        <f>IF('Data Entry'!H1879="","",'Data Entry'!H1879)</f>
        <v/>
      </c>
      <c r="M1874" s="111"/>
      <c r="N1874" s="111"/>
      <c r="O1874" s="111"/>
      <c r="P1874" s="111"/>
      <c r="Q1874" s="111"/>
      <c r="R1874" s="111"/>
      <c r="S1874" s="111"/>
      <c r="T1874" s="111"/>
      <c r="U1874" s="111"/>
      <c r="V1874" s="111"/>
      <c r="W1874" s="111"/>
      <c r="X1874" s="111"/>
      <c r="Y1874" s="111"/>
      <c r="Z1874" s="111"/>
      <c r="AA1874" s="111"/>
      <c r="AB1874" s="111"/>
      <c r="AC1874" s="111"/>
      <c r="AD1874" s="111"/>
      <c r="AE1874" s="112"/>
      <c r="AF1874" s="68" t="str">
        <f>IF(AK1874="","",IF(AK1874&gt;0,COUNT($AG$2:AG1874),""))</f>
        <v/>
      </c>
      <c r="AG1874" s="113">
        <f t="shared" si="931"/>
        <v>8</v>
      </c>
      <c r="AH1874" s="113" t="str">
        <f t="shared" si="932"/>
        <v/>
      </c>
      <c r="AI1874" s="113" t="str">
        <f t="shared" si="933"/>
        <v/>
      </c>
      <c r="AJ1874" s="113" t="str">
        <f t="shared" si="934"/>
        <v/>
      </c>
      <c r="AK1874" s="113" t="str">
        <f t="shared" si="935"/>
        <v/>
      </c>
      <c r="AL1874" s="113">
        <f t="shared" si="936"/>
        <v>0</v>
      </c>
      <c r="AM1874" s="113" t="str">
        <f t="shared" si="937"/>
        <v/>
      </c>
      <c r="AN1874" s="113">
        <f t="shared" si="938"/>
        <v>0</v>
      </c>
      <c r="AO1874" s="113">
        <f t="shared" si="939"/>
        <v>0</v>
      </c>
      <c r="AP1874" s="113">
        <f t="shared" si="940"/>
        <v>0</v>
      </c>
      <c r="AQ1874" s="113" t="str">
        <f t="shared" si="941"/>
        <v/>
      </c>
      <c r="AR1874" s="113" t="str">
        <f t="shared" si="942"/>
        <v/>
      </c>
      <c r="AS1874" s="113">
        <f t="shared" si="943"/>
        <v>0</v>
      </c>
      <c r="AT1874" s="113">
        <f t="shared" si="944"/>
        <v>0</v>
      </c>
      <c r="AU1874" s="113">
        <f t="shared" si="945"/>
        <v>0</v>
      </c>
      <c r="AV1874" s="113">
        <f t="shared" si="946"/>
        <v>0</v>
      </c>
      <c r="AX1874" s="68" t="str">
        <f>IF(BC1874="","",IF(BC1874&gt;0,COUNT($AY$2:AY1874),""))</f>
        <v/>
      </c>
      <c r="AY1874" s="113" t="str">
        <f t="shared" si="947"/>
        <v/>
      </c>
      <c r="AZ1874" s="113" t="str">
        <f t="shared" si="948"/>
        <v/>
      </c>
      <c r="BA1874" s="113" t="str">
        <f t="shared" si="949"/>
        <v/>
      </c>
      <c r="BB1874" s="113" t="str">
        <f t="shared" si="950"/>
        <v/>
      </c>
      <c r="BC1874" s="113" t="str">
        <f t="shared" si="951"/>
        <v/>
      </c>
      <c r="BD1874" s="113" t="str">
        <f t="shared" si="952"/>
        <v/>
      </c>
      <c r="BE1874" s="113" t="str">
        <f t="shared" si="953"/>
        <v/>
      </c>
      <c r="BF1874" s="113" t="str">
        <f t="shared" si="954"/>
        <v/>
      </c>
      <c r="BG1874" s="113" t="str">
        <f t="shared" si="955"/>
        <v/>
      </c>
      <c r="BH1874" s="113" t="str">
        <f t="shared" si="956"/>
        <v/>
      </c>
      <c r="BI1874" s="113" t="str">
        <f t="shared" si="957"/>
        <v/>
      </c>
      <c r="BJ1874" s="113" t="str">
        <f t="shared" si="958"/>
        <v/>
      </c>
      <c r="BK1874" s="113" t="str">
        <f t="shared" si="959"/>
        <v/>
      </c>
      <c r="BL1874" s="113" t="str">
        <f t="shared" si="960"/>
        <v/>
      </c>
      <c r="BM1874" s="113" t="str">
        <f t="shared" si="961"/>
        <v/>
      </c>
      <c r="BN1874" s="113" t="str">
        <f t="shared" si="962"/>
        <v/>
      </c>
    </row>
    <row r="1875" spans="1:66">
      <c r="A1875" s="111">
        <f>IF('Data Entry'!$H$4="","",'Data Entry'!$H$4)</f>
        <v>8</v>
      </c>
      <c r="B1875" s="111" t="str">
        <f>IF('Data Entry'!B1880="","",'Data Entry'!B1880)</f>
        <v/>
      </c>
      <c r="C1875" s="111" t="str">
        <f>IF('Data Entry'!C1880="","",'Data Entry'!C1880)</f>
        <v/>
      </c>
      <c r="D1875" s="114" t="str">
        <f>IF('Data Entry'!D1880="","",'Data Entry'!D1880)</f>
        <v/>
      </c>
      <c r="E1875" s="111" t="str">
        <f>IF('Data Entry'!E1880="","",UPPER('Data Entry'!E1880))</f>
        <v/>
      </c>
      <c r="F1875" s="111"/>
      <c r="G1875" s="111" t="str">
        <f>IF('Data Entry'!F1880="","",UPPER('Data Entry'!F1880))</f>
        <v/>
      </c>
      <c r="H1875" s="111"/>
      <c r="I1875" s="111"/>
      <c r="J1875" s="111"/>
      <c r="K1875" s="111" t="str">
        <f>IF('Data Entry'!G1880="","",'Data Entry'!G1880)</f>
        <v/>
      </c>
      <c r="L1875" s="111" t="str">
        <f>IF('Data Entry'!H1880="","",'Data Entry'!H1880)</f>
        <v/>
      </c>
      <c r="M1875" s="111"/>
      <c r="N1875" s="111"/>
      <c r="O1875" s="111"/>
      <c r="P1875" s="111"/>
      <c r="Q1875" s="111"/>
      <c r="R1875" s="111"/>
      <c r="S1875" s="111"/>
      <c r="T1875" s="111"/>
      <c r="U1875" s="111"/>
      <c r="V1875" s="111"/>
      <c r="W1875" s="111"/>
      <c r="X1875" s="111"/>
      <c r="Y1875" s="111"/>
      <c r="Z1875" s="111"/>
      <c r="AA1875" s="111"/>
      <c r="AB1875" s="111"/>
      <c r="AC1875" s="111"/>
      <c r="AD1875" s="111"/>
      <c r="AE1875" s="112"/>
      <c r="AF1875" s="68" t="str">
        <f>IF(AK1875="","",IF(AK1875&gt;0,COUNT($AG$2:AG1875),""))</f>
        <v/>
      </c>
      <c r="AG1875" s="113">
        <f t="shared" si="931"/>
        <v>8</v>
      </c>
      <c r="AH1875" s="113" t="str">
        <f t="shared" si="932"/>
        <v/>
      </c>
      <c r="AI1875" s="113" t="str">
        <f t="shared" si="933"/>
        <v/>
      </c>
      <c r="AJ1875" s="113" t="str">
        <f t="shared" si="934"/>
        <v/>
      </c>
      <c r="AK1875" s="113" t="str">
        <f t="shared" si="935"/>
        <v/>
      </c>
      <c r="AL1875" s="113">
        <f t="shared" si="936"/>
        <v>0</v>
      </c>
      <c r="AM1875" s="113" t="str">
        <f t="shared" si="937"/>
        <v/>
      </c>
      <c r="AN1875" s="113">
        <f t="shared" si="938"/>
        <v>0</v>
      </c>
      <c r="AO1875" s="113">
        <f t="shared" si="939"/>
        <v>0</v>
      </c>
      <c r="AP1875" s="113">
        <f t="shared" si="940"/>
        <v>0</v>
      </c>
      <c r="AQ1875" s="113" t="str">
        <f t="shared" si="941"/>
        <v/>
      </c>
      <c r="AR1875" s="113" t="str">
        <f t="shared" si="942"/>
        <v/>
      </c>
      <c r="AS1875" s="113">
        <f t="shared" si="943"/>
        <v>0</v>
      </c>
      <c r="AT1875" s="113">
        <f t="shared" si="944"/>
        <v>0</v>
      </c>
      <c r="AU1875" s="113">
        <f t="shared" si="945"/>
        <v>0</v>
      </c>
      <c r="AV1875" s="113">
        <f t="shared" si="946"/>
        <v>0</v>
      </c>
      <c r="AX1875" s="68" t="str">
        <f>IF(BC1875="","",IF(BC1875&gt;0,COUNT($AY$2:AY1875),""))</f>
        <v/>
      </c>
      <c r="AY1875" s="113" t="str">
        <f t="shared" si="947"/>
        <v/>
      </c>
      <c r="AZ1875" s="113" t="str">
        <f t="shared" si="948"/>
        <v/>
      </c>
      <c r="BA1875" s="113" t="str">
        <f t="shared" si="949"/>
        <v/>
      </c>
      <c r="BB1875" s="113" t="str">
        <f t="shared" si="950"/>
        <v/>
      </c>
      <c r="BC1875" s="113" t="str">
        <f t="shared" si="951"/>
        <v/>
      </c>
      <c r="BD1875" s="113" t="str">
        <f t="shared" si="952"/>
        <v/>
      </c>
      <c r="BE1875" s="113" t="str">
        <f t="shared" si="953"/>
        <v/>
      </c>
      <c r="BF1875" s="113" t="str">
        <f t="shared" si="954"/>
        <v/>
      </c>
      <c r="BG1875" s="113" t="str">
        <f t="shared" si="955"/>
        <v/>
      </c>
      <c r="BH1875" s="113" t="str">
        <f t="shared" si="956"/>
        <v/>
      </c>
      <c r="BI1875" s="113" t="str">
        <f t="shared" si="957"/>
        <v/>
      </c>
      <c r="BJ1875" s="113" t="str">
        <f t="shared" si="958"/>
        <v/>
      </c>
      <c r="BK1875" s="113" t="str">
        <f t="shared" si="959"/>
        <v/>
      </c>
      <c r="BL1875" s="113" t="str">
        <f t="shared" si="960"/>
        <v/>
      </c>
      <c r="BM1875" s="113" t="str">
        <f t="shared" si="961"/>
        <v/>
      </c>
      <c r="BN1875" s="113" t="str">
        <f t="shared" si="962"/>
        <v/>
      </c>
    </row>
    <row r="1876" spans="1:66">
      <c r="A1876" s="111">
        <f>IF('Data Entry'!$H$4="","",'Data Entry'!$H$4)</f>
        <v>8</v>
      </c>
      <c r="B1876" s="111" t="str">
        <f>IF('Data Entry'!B1881="","",'Data Entry'!B1881)</f>
        <v/>
      </c>
      <c r="C1876" s="111" t="str">
        <f>IF('Data Entry'!C1881="","",'Data Entry'!C1881)</f>
        <v/>
      </c>
      <c r="D1876" s="114" t="str">
        <f>IF('Data Entry'!D1881="","",'Data Entry'!D1881)</f>
        <v/>
      </c>
      <c r="E1876" s="111" t="str">
        <f>IF('Data Entry'!E1881="","",UPPER('Data Entry'!E1881))</f>
        <v/>
      </c>
      <c r="F1876" s="111"/>
      <c r="G1876" s="111" t="str">
        <f>IF('Data Entry'!F1881="","",UPPER('Data Entry'!F1881))</f>
        <v/>
      </c>
      <c r="H1876" s="111"/>
      <c r="I1876" s="111"/>
      <c r="J1876" s="111"/>
      <c r="K1876" s="111" t="str">
        <f>IF('Data Entry'!G1881="","",'Data Entry'!G1881)</f>
        <v/>
      </c>
      <c r="L1876" s="111" t="str">
        <f>IF('Data Entry'!H1881="","",'Data Entry'!H1881)</f>
        <v/>
      </c>
      <c r="M1876" s="111"/>
      <c r="N1876" s="111"/>
      <c r="O1876" s="111"/>
      <c r="P1876" s="111"/>
      <c r="Q1876" s="111"/>
      <c r="R1876" s="111"/>
      <c r="S1876" s="111"/>
      <c r="T1876" s="111"/>
      <c r="U1876" s="111"/>
      <c r="V1876" s="111"/>
      <c r="W1876" s="111"/>
      <c r="X1876" s="111"/>
      <c r="Y1876" s="111"/>
      <c r="Z1876" s="111"/>
      <c r="AA1876" s="111"/>
      <c r="AB1876" s="111"/>
      <c r="AC1876" s="111"/>
      <c r="AD1876" s="111"/>
      <c r="AE1876" s="112"/>
      <c r="AF1876" s="68" t="str">
        <f>IF(AK1876="","",IF(AK1876&gt;0,COUNT($AG$2:AG1876),""))</f>
        <v/>
      </c>
      <c r="AG1876" s="113">
        <f t="shared" si="931"/>
        <v>8</v>
      </c>
      <c r="AH1876" s="113" t="str">
        <f t="shared" si="932"/>
        <v/>
      </c>
      <c r="AI1876" s="113" t="str">
        <f t="shared" si="933"/>
        <v/>
      </c>
      <c r="AJ1876" s="113" t="str">
        <f t="shared" si="934"/>
        <v/>
      </c>
      <c r="AK1876" s="113" t="str">
        <f t="shared" si="935"/>
        <v/>
      </c>
      <c r="AL1876" s="113">
        <f t="shared" si="936"/>
        <v>0</v>
      </c>
      <c r="AM1876" s="113" t="str">
        <f t="shared" si="937"/>
        <v/>
      </c>
      <c r="AN1876" s="113">
        <f t="shared" si="938"/>
        <v>0</v>
      </c>
      <c r="AO1876" s="113">
        <f t="shared" si="939"/>
        <v>0</v>
      </c>
      <c r="AP1876" s="113">
        <f t="shared" si="940"/>
        <v>0</v>
      </c>
      <c r="AQ1876" s="113" t="str">
        <f t="shared" si="941"/>
        <v/>
      </c>
      <c r="AR1876" s="113" t="str">
        <f t="shared" si="942"/>
        <v/>
      </c>
      <c r="AS1876" s="113">
        <f t="shared" si="943"/>
        <v>0</v>
      </c>
      <c r="AT1876" s="113">
        <f t="shared" si="944"/>
        <v>0</v>
      </c>
      <c r="AU1876" s="113">
        <f t="shared" si="945"/>
        <v>0</v>
      </c>
      <c r="AV1876" s="113">
        <f t="shared" si="946"/>
        <v>0</v>
      </c>
      <c r="AX1876" s="68" t="str">
        <f>IF(BC1876="","",IF(BC1876&gt;0,COUNT($AY$2:AY1876),""))</f>
        <v/>
      </c>
      <c r="AY1876" s="113" t="str">
        <f t="shared" si="947"/>
        <v/>
      </c>
      <c r="AZ1876" s="113" t="str">
        <f t="shared" si="948"/>
        <v/>
      </c>
      <c r="BA1876" s="113" t="str">
        <f t="shared" si="949"/>
        <v/>
      </c>
      <c r="BB1876" s="113" t="str">
        <f t="shared" si="950"/>
        <v/>
      </c>
      <c r="BC1876" s="113" t="str">
        <f t="shared" si="951"/>
        <v/>
      </c>
      <c r="BD1876" s="113" t="str">
        <f t="shared" si="952"/>
        <v/>
      </c>
      <c r="BE1876" s="113" t="str">
        <f t="shared" si="953"/>
        <v/>
      </c>
      <c r="BF1876" s="113" t="str">
        <f t="shared" si="954"/>
        <v/>
      </c>
      <c r="BG1876" s="113" t="str">
        <f t="shared" si="955"/>
        <v/>
      </c>
      <c r="BH1876" s="113" t="str">
        <f t="shared" si="956"/>
        <v/>
      </c>
      <c r="BI1876" s="113" t="str">
        <f t="shared" si="957"/>
        <v/>
      </c>
      <c r="BJ1876" s="113" t="str">
        <f t="shared" si="958"/>
        <v/>
      </c>
      <c r="BK1876" s="113" t="str">
        <f t="shared" si="959"/>
        <v/>
      </c>
      <c r="BL1876" s="113" t="str">
        <f t="shared" si="960"/>
        <v/>
      </c>
      <c r="BM1876" s="113" t="str">
        <f t="shared" si="961"/>
        <v/>
      </c>
      <c r="BN1876" s="113" t="str">
        <f t="shared" si="962"/>
        <v/>
      </c>
    </row>
    <row r="1877" spans="1:66">
      <c r="A1877" s="111">
        <f>IF('Data Entry'!$H$4="","",'Data Entry'!$H$4)</f>
        <v>8</v>
      </c>
      <c r="B1877" s="111" t="str">
        <f>IF('Data Entry'!B1882="","",'Data Entry'!B1882)</f>
        <v/>
      </c>
      <c r="C1877" s="111" t="str">
        <f>IF('Data Entry'!C1882="","",'Data Entry'!C1882)</f>
        <v/>
      </c>
      <c r="D1877" s="114" t="str">
        <f>IF('Data Entry'!D1882="","",'Data Entry'!D1882)</f>
        <v/>
      </c>
      <c r="E1877" s="111" t="str">
        <f>IF('Data Entry'!E1882="","",UPPER('Data Entry'!E1882))</f>
        <v/>
      </c>
      <c r="F1877" s="111"/>
      <c r="G1877" s="111" t="str">
        <f>IF('Data Entry'!F1882="","",UPPER('Data Entry'!F1882))</f>
        <v/>
      </c>
      <c r="H1877" s="111"/>
      <c r="I1877" s="111"/>
      <c r="J1877" s="111"/>
      <c r="K1877" s="111" t="str">
        <f>IF('Data Entry'!G1882="","",'Data Entry'!G1882)</f>
        <v/>
      </c>
      <c r="L1877" s="111" t="str">
        <f>IF('Data Entry'!H1882="","",'Data Entry'!H1882)</f>
        <v/>
      </c>
      <c r="M1877" s="111"/>
      <c r="N1877" s="111"/>
      <c r="O1877" s="111"/>
      <c r="P1877" s="111"/>
      <c r="Q1877" s="111"/>
      <c r="R1877" s="111"/>
      <c r="S1877" s="111"/>
      <c r="T1877" s="111"/>
      <c r="U1877" s="111"/>
      <c r="V1877" s="111"/>
      <c r="W1877" s="111"/>
      <c r="X1877" s="111"/>
      <c r="Y1877" s="111"/>
      <c r="Z1877" s="111"/>
      <c r="AA1877" s="111"/>
      <c r="AB1877" s="111"/>
      <c r="AC1877" s="111"/>
      <c r="AD1877" s="111"/>
      <c r="AE1877" s="112"/>
      <c r="AF1877" s="68" t="str">
        <f>IF(AK1877="","",IF(AK1877&gt;0,COUNT($AG$2:AG1877),""))</f>
        <v/>
      </c>
      <c r="AG1877" s="113">
        <f t="shared" si="931"/>
        <v>8</v>
      </c>
      <c r="AH1877" s="113" t="str">
        <f t="shared" si="932"/>
        <v/>
      </c>
      <c r="AI1877" s="113" t="str">
        <f t="shared" si="933"/>
        <v/>
      </c>
      <c r="AJ1877" s="113" t="str">
        <f t="shared" si="934"/>
        <v/>
      </c>
      <c r="AK1877" s="113" t="str">
        <f t="shared" si="935"/>
        <v/>
      </c>
      <c r="AL1877" s="113">
        <f t="shared" si="936"/>
        <v>0</v>
      </c>
      <c r="AM1877" s="113" t="str">
        <f t="shared" si="937"/>
        <v/>
      </c>
      <c r="AN1877" s="113">
        <f t="shared" si="938"/>
        <v>0</v>
      </c>
      <c r="AO1877" s="113">
        <f t="shared" si="939"/>
        <v>0</v>
      </c>
      <c r="AP1877" s="113">
        <f t="shared" si="940"/>
        <v>0</v>
      </c>
      <c r="AQ1877" s="113" t="str">
        <f t="shared" si="941"/>
        <v/>
      </c>
      <c r="AR1877" s="113" t="str">
        <f t="shared" si="942"/>
        <v/>
      </c>
      <c r="AS1877" s="113">
        <f t="shared" si="943"/>
        <v>0</v>
      </c>
      <c r="AT1877" s="113">
        <f t="shared" si="944"/>
        <v>0</v>
      </c>
      <c r="AU1877" s="113">
        <f t="shared" si="945"/>
        <v>0</v>
      </c>
      <c r="AV1877" s="113">
        <f t="shared" si="946"/>
        <v>0</v>
      </c>
      <c r="AX1877" s="68" t="str">
        <f>IF(BC1877="","",IF(BC1877&gt;0,COUNT($AY$2:AY1877),""))</f>
        <v/>
      </c>
      <c r="AY1877" s="113" t="str">
        <f t="shared" si="947"/>
        <v/>
      </c>
      <c r="AZ1877" s="113" t="str">
        <f t="shared" si="948"/>
        <v/>
      </c>
      <c r="BA1877" s="113" t="str">
        <f t="shared" si="949"/>
        <v/>
      </c>
      <c r="BB1877" s="113" t="str">
        <f t="shared" si="950"/>
        <v/>
      </c>
      <c r="BC1877" s="113" t="str">
        <f t="shared" si="951"/>
        <v/>
      </c>
      <c r="BD1877" s="113" t="str">
        <f t="shared" si="952"/>
        <v/>
      </c>
      <c r="BE1877" s="113" t="str">
        <f t="shared" si="953"/>
        <v/>
      </c>
      <c r="BF1877" s="113" t="str">
        <f t="shared" si="954"/>
        <v/>
      </c>
      <c r="BG1877" s="113" t="str">
        <f t="shared" si="955"/>
        <v/>
      </c>
      <c r="BH1877" s="113" t="str">
        <f t="shared" si="956"/>
        <v/>
      </c>
      <c r="BI1877" s="113" t="str">
        <f t="shared" si="957"/>
        <v/>
      </c>
      <c r="BJ1877" s="113" t="str">
        <f t="shared" si="958"/>
        <v/>
      </c>
      <c r="BK1877" s="113" t="str">
        <f t="shared" si="959"/>
        <v/>
      </c>
      <c r="BL1877" s="113" t="str">
        <f t="shared" si="960"/>
        <v/>
      </c>
      <c r="BM1877" s="113" t="str">
        <f t="shared" si="961"/>
        <v/>
      </c>
      <c r="BN1877" s="113" t="str">
        <f t="shared" si="962"/>
        <v/>
      </c>
    </row>
    <row r="1878" spans="1:66">
      <c r="A1878" s="111">
        <f>IF('Data Entry'!$H$4="","",'Data Entry'!$H$4)</f>
        <v>8</v>
      </c>
      <c r="B1878" s="111" t="str">
        <f>IF('Data Entry'!B1883="","",'Data Entry'!B1883)</f>
        <v/>
      </c>
      <c r="C1878" s="111" t="str">
        <f>IF('Data Entry'!C1883="","",'Data Entry'!C1883)</f>
        <v/>
      </c>
      <c r="D1878" s="114" t="str">
        <f>IF('Data Entry'!D1883="","",'Data Entry'!D1883)</f>
        <v/>
      </c>
      <c r="E1878" s="111" t="str">
        <f>IF('Data Entry'!E1883="","",UPPER('Data Entry'!E1883))</f>
        <v/>
      </c>
      <c r="F1878" s="111"/>
      <c r="G1878" s="111" t="str">
        <f>IF('Data Entry'!F1883="","",UPPER('Data Entry'!F1883))</f>
        <v/>
      </c>
      <c r="H1878" s="111"/>
      <c r="I1878" s="111"/>
      <c r="J1878" s="111"/>
      <c r="K1878" s="111" t="str">
        <f>IF('Data Entry'!G1883="","",'Data Entry'!G1883)</f>
        <v/>
      </c>
      <c r="L1878" s="111" t="str">
        <f>IF('Data Entry'!H1883="","",'Data Entry'!H1883)</f>
        <v/>
      </c>
      <c r="M1878" s="111"/>
      <c r="N1878" s="111"/>
      <c r="O1878" s="111"/>
      <c r="P1878" s="111"/>
      <c r="Q1878" s="111"/>
      <c r="R1878" s="111"/>
      <c r="S1878" s="111"/>
      <c r="T1878" s="111"/>
      <c r="U1878" s="111"/>
      <c r="V1878" s="111"/>
      <c r="W1878" s="111"/>
      <c r="X1878" s="111"/>
      <c r="Y1878" s="111"/>
      <c r="Z1878" s="111"/>
      <c r="AA1878" s="111"/>
      <c r="AB1878" s="111"/>
      <c r="AC1878" s="111"/>
      <c r="AD1878" s="111"/>
      <c r="AE1878" s="112"/>
      <c r="AF1878" s="68" t="str">
        <f>IF(AK1878="","",IF(AK1878&gt;0,COUNT($AG$2:AG1878),""))</f>
        <v/>
      </c>
      <c r="AG1878" s="113">
        <f t="shared" si="931"/>
        <v>8</v>
      </c>
      <c r="AH1878" s="113" t="str">
        <f t="shared" si="932"/>
        <v/>
      </c>
      <c r="AI1878" s="113" t="str">
        <f t="shared" si="933"/>
        <v/>
      </c>
      <c r="AJ1878" s="113" t="str">
        <f t="shared" si="934"/>
        <v/>
      </c>
      <c r="AK1878" s="113" t="str">
        <f t="shared" si="935"/>
        <v/>
      </c>
      <c r="AL1878" s="113">
        <f t="shared" si="936"/>
        <v>0</v>
      </c>
      <c r="AM1878" s="113" t="str">
        <f t="shared" si="937"/>
        <v/>
      </c>
      <c r="AN1878" s="113">
        <f t="shared" si="938"/>
        <v>0</v>
      </c>
      <c r="AO1878" s="113">
        <f t="shared" si="939"/>
        <v>0</v>
      </c>
      <c r="AP1878" s="113">
        <f t="shared" si="940"/>
        <v>0</v>
      </c>
      <c r="AQ1878" s="113" t="str">
        <f t="shared" si="941"/>
        <v/>
      </c>
      <c r="AR1878" s="113" t="str">
        <f t="shared" si="942"/>
        <v/>
      </c>
      <c r="AS1878" s="113">
        <f t="shared" si="943"/>
        <v>0</v>
      </c>
      <c r="AT1878" s="113">
        <f t="shared" si="944"/>
        <v>0</v>
      </c>
      <c r="AU1878" s="113">
        <f t="shared" si="945"/>
        <v>0</v>
      </c>
      <c r="AV1878" s="113">
        <f t="shared" si="946"/>
        <v>0</v>
      </c>
      <c r="AX1878" s="68" t="str">
        <f>IF(BC1878="","",IF(BC1878&gt;0,COUNT($AY$2:AY1878),""))</f>
        <v/>
      </c>
      <c r="AY1878" s="113" t="str">
        <f t="shared" si="947"/>
        <v/>
      </c>
      <c r="AZ1878" s="113" t="str">
        <f t="shared" si="948"/>
        <v/>
      </c>
      <c r="BA1878" s="113" t="str">
        <f t="shared" si="949"/>
        <v/>
      </c>
      <c r="BB1878" s="113" t="str">
        <f t="shared" si="950"/>
        <v/>
      </c>
      <c r="BC1878" s="113" t="str">
        <f t="shared" si="951"/>
        <v/>
      </c>
      <c r="BD1878" s="113" t="str">
        <f t="shared" si="952"/>
        <v/>
      </c>
      <c r="BE1878" s="113" t="str">
        <f t="shared" si="953"/>
        <v/>
      </c>
      <c r="BF1878" s="113" t="str">
        <f t="shared" si="954"/>
        <v/>
      </c>
      <c r="BG1878" s="113" t="str">
        <f t="shared" si="955"/>
        <v/>
      </c>
      <c r="BH1878" s="113" t="str">
        <f t="shared" si="956"/>
        <v/>
      </c>
      <c r="BI1878" s="113" t="str">
        <f t="shared" si="957"/>
        <v/>
      </c>
      <c r="BJ1878" s="113" t="str">
        <f t="shared" si="958"/>
        <v/>
      </c>
      <c r="BK1878" s="113" t="str">
        <f t="shared" si="959"/>
        <v/>
      </c>
      <c r="BL1878" s="113" t="str">
        <f t="shared" si="960"/>
        <v/>
      </c>
      <c r="BM1878" s="113" t="str">
        <f t="shared" si="961"/>
        <v/>
      </c>
      <c r="BN1878" s="113" t="str">
        <f t="shared" si="962"/>
        <v/>
      </c>
    </row>
    <row r="1879" spans="1:66">
      <c r="A1879" s="111">
        <f>IF('Data Entry'!$H$4="","",'Data Entry'!$H$4)</f>
        <v>8</v>
      </c>
      <c r="B1879" s="111" t="str">
        <f>IF('Data Entry'!B1884="","",'Data Entry'!B1884)</f>
        <v/>
      </c>
      <c r="C1879" s="111" t="str">
        <f>IF('Data Entry'!C1884="","",'Data Entry'!C1884)</f>
        <v/>
      </c>
      <c r="D1879" s="114" t="str">
        <f>IF('Data Entry'!D1884="","",'Data Entry'!D1884)</f>
        <v/>
      </c>
      <c r="E1879" s="111" t="str">
        <f>IF('Data Entry'!E1884="","",UPPER('Data Entry'!E1884))</f>
        <v/>
      </c>
      <c r="F1879" s="111"/>
      <c r="G1879" s="111" t="str">
        <f>IF('Data Entry'!F1884="","",UPPER('Data Entry'!F1884))</f>
        <v/>
      </c>
      <c r="H1879" s="111"/>
      <c r="I1879" s="111"/>
      <c r="J1879" s="111"/>
      <c r="K1879" s="111" t="str">
        <f>IF('Data Entry'!G1884="","",'Data Entry'!G1884)</f>
        <v/>
      </c>
      <c r="L1879" s="111" t="str">
        <f>IF('Data Entry'!H1884="","",'Data Entry'!H1884)</f>
        <v/>
      </c>
      <c r="M1879" s="111"/>
      <c r="N1879" s="111"/>
      <c r="O1879" s="111"/>
      <c r="P1879" s="111"/>
      <c r="Q1879" s="111"/>
      <c r="R1879" s="111"/>
      <c r="S1879" s="111"/>
      <c r="T1879" s="111"/>
      <c r="U1879" s="111"/>
      <c r="V1879" s="111"/>
      <c r="W1879" s="111"/>
      <c r="X1879" s="111"/>
      <c r="Y1879" s="111"/>
      <c r="Z1879" s="111"/>
      <c r="AA1879" s="111"/>
      <c r="AB1879" s="111"/>
      <c r="AC1879" s="111"/>
      <c r="AD1879" s="111"/>
      <c r="AE1879" s="112"/>
      <c r="AF1879" s="68" t="str">
        <f>IF(AK1879="","",IF(AK1879&gt;0,COUNT($AG$2:AG1879),""))</f>
        <v/>
      </c>
      <c r="AG1879" s="113">
        <f t="shared" si="931"/>
        <v>8</v>
      </c>
      <c r="AH1879" s="113" t="str">
        <f t="shared" si="932"/>
        <v/>
      </c>
      <c r="AI1879" s="113" t="str">
        <f t="shared" si="933"/>
        <v/>
      </c>
      <c r="AJ1879" s="113" t="str">
        <f t="shared" si="934"/>
        <v/>
      </c>
      <c r="AK1879" s="113" t="str">
        <f t="shared" si="935"/>
        <v/>
      </c>
      <c r="AL1879" s="113">
        <f t="shared" si="936"/>
        <v>0</v>
      </c>
      <c r="AM1879" s="113" t="str">
        <f t="shared" si="937"/>
        <v/>
      </c>
      <c r="AN1879" s="113">
        <f t="shared" si="938"/>
        <v>0</v>
      </c>
      <c r="AO1879" s="113">
        <f t="shared" si="939"/>
        <v>0</v>
      </c>
      <c r="AP1879" s="113">
        <f t="shared" si="940"/>
        <v>0</v>
      </c>
      <c r="AQ1879" s="113" t="str">
        <f t="shared" si="941"/>
        <v/>
      </c>
      <c r="AR1879" s="113" t="str">
        <f t="shared" si="942"/>
        <v/>
      </c>
      <c r="AS1879" s="113">
        <f t="shared" si="943"/>
        <v>0</v>
      </c>
      <c r="AT1879" s="113">
        <f t="shared" si="944"/>
        <v>0</v>
      </c>
      <c r="AU1879" s="113">
        <f t="shared" si="945"/>
        <v>0</v>
      </c>
      <c r="AV1879" s="113">
        <f t="shared" si="946"/>
        <v>0</v>
      </c>
      <c r="AX1879" s="68" t="str">
        <f>IF(BC1879="","",IF(BC1879&gt;0,COUNT($AY$2:AY1879),""))</f>
        <v/>
      </c>
      <c r="AY1879" s="113" t="str">
        <f t="shared" si="947"/>
        <v/>
      </c>
      <c r="AZ1879" s="113" t="str">
        <f t="shared" si="948"/>
        <v/>
      </c>
      <c r="BA1879" s="113" t="str">
        <f t="shared" si="949"/>
        <v/>
      </c>
      <c r="BB1879" s="113" t="str">
        <f t="shared" si="950"/>
        <v/>
      </c>
      <c r="BC1879" s="113" t="str">
        <f t="shared" si="951"/>
        <v/>
      </c>
      <c r="BD1879" s="113" t="str">
        <f t="shared" si="952"/>
        <v/>
      </c>
      <c r="BE1879" s="113" t="str">
        <f t="shared" si="953"/>
        <v/>
      </c>
      <c r="BF1879" s="113" t="str">
        <f t="shared" si="954"/>
        <v/>
      </c>
      <c r="BG1879" s="113" t="str">
        <f t="shared" si="955"/>
        <v/>
      </c>
      <c r="BH1879" s="113" t="str">
        <f t="shared" si="956"/>
        <v/>
      </c>
      <c r="BI1879" s="113" t="str">
        <f t="shared" si="957"/>
        <v/>
      </c>
      <c r="BJ1879" s="113" t="str">
        <f t="shared" si="958"/>
        <v/>
      </c>
      <c r="BK1879" s="113" t="str">
        <f t="shared" si="959"/>
        <v/>
      </c>
      <c r="BL1879" s="113" t="str">
        <f t="shared" si="960"/>
        <v/>
      </c>
      <c r="BM1879" s="113" t="str">
        <f t="shared" si="961"/>
        <v/>
      </c>
      <c r="BN1879" s="113" t="str">
        <f t="shared" si="962"/>
        <v/>
      </c>
    </row>
    <row r="1880" spans="1:66">
      <c r="A1880" s="111">
        <f>IF('Data Entry'!$H$4="","",'Data Entry'!$H$4)</f>
        <v>8</v>
      </c>
      <c r="B1880" s="111" t="str">
        <f>IF('Data Entry'!B1885="","",'Data Entry'!B1885)</f>
        <v/>
      </c>
      <c r="C1880" s="111" t="str">
        <f>IF('Data Entry'!C1885="","",'Data Entry'!C1885)</f>
        <v/>
      </c>
      <c r="D1880" s="114" t="str">
        <f>IF('Data Entry'!D1885="","",'Data Entry'!D1885)</f>
        <v/>
      </c>
      <c r="E1880" s="111" t="str">
        <f>IF('Data Entry'!E1885="","",UPPER('Data Entry'!E1885))</f>
        <v/>
      </c>
      <c r="F1880" s="111"/>
      <c r="G1880" s="111" t="str">
        <f>IF('Data Entry'!F1885="","",UPPER('Data Entry'!F1885))</f>
        <v/>
      </c>
      <c r="H1880" s="111"/>
      <c r="I1880" s="111"/>
      <c r="J1880" s="111"/>
      <c r="K1880" s="111" t="str">
        <f>IF('Data Entry'!G1885="","",'Data Entry'!G1885)</f>
        <v/>
      </c>
      <c r="L1880" s="111" t="str">
        <f>IF('Data Entry'!H1885="","",'Data Entry'!H1885)</f>
        <v/>
      </c>
      <c r="M1880" s="111"/>
      <c r="N1880" s="111"/>
      <c r="O1880" s="111"/>
      <c r="P1880" s="111"/>
      <c r="Q1880" s="111"/>
      <c r="R1880" s="111"/>
      <c r="S1880" s="111"/>
      <c r="T1880" s="111"/>
      <c r="U1880" s="111"/>
      <c r="V1880" s="111"/>
      <c r="W1880" s="111"/>
      <c r="X1880" s="111"/>
      <c r="Y1880" s="111"/>
      <c r="Z1880" s="111"/>
      <c r="AA1880" s="111"/>
      <c r="AB1880" s="111"/>
      <c r="AC1880" s="111"/>
      <c r="AD1880" s="111"/>
      <c r="AE1880" s="112"/>
      <c r="AF1880" s="68" t="str">
        <f>IF(AK1880="","",IF(AK1880&gt;0,COUNT($AG$2:AG1880),""))</f>
        <v/>
      </c>
      <c r="AG1880" s="113">
        <f t="shared" si="931"/>
        <v>8</v>
      </c>
      <c r="AH1880" s="113" t="str">
        <f t="shared" si="932"/>
        <v/>
      </c>
      <c r="AI1880" s="113" t="str">
        <f t="shared" si="933"/>
        <v/>
      </c>
      <c r="AJ1880" s="113" t="str">
        <f t="shared" si="934"/>
        <v/>
      </c>
      <c r="AK1880" s="113" t="str">
        <f t="shared" si="935"/>
        <v/>
      </c>
      <c r="AL1880" s="113">
        <f t="shared" si="936"/>
        <v>0</v>
      </c>
      <c r="AM1880" s="113" t="str">
        <f t="shared" si="937"/>
        <v/>
      </c>
      <c r="AN1880" s="113">
        <f t="shared" si="938"/>
        <v>0</v>
      </c>
      <c r="AO1880" s="113">
        <f t="shared" si="939"/>
        <v>0</v>
      </c>
      <c r="AP1880" s="113">
        <f t="shared" si="940"/>
        <v>0</v>
      </c>
      <c r="AQ1880" s="113" t="str">
        <f t="shared" si="941"/>
        <v/>
      </c>
      <c r="AR1880" s="113" t="str">
        <f t="shared" si="942"/>
        <v/>
      </c>
      <c r="AS1880" s="113">
        <f t="shared" si="943"/>
        <v>0</v>
      </c>
      <c r="AT1880" s="113">
        <f t="shared" si="944"/>
        <v>0</v>
      </c>
      <c r="AU1880" s="113">
        <f t="shared" si="945"/>
        <v>0</v>
      </c>
      <c r="AV1880" s="113">
        <f t="shared" si="946"/>
        <v>0</v>
      </c>
      <c r="AX1880" s="68" t="str">
        <f>IF(BC1880="","",IF(BC1880&gt;0,COUNT($AY$2:AY1880),""))</f>
        <v/>
      </c>
      <c r="AY1880" s="113" t="str">
        <f t="shared" si="947"/>
        <v/>
      </c>
      <c r="AZ1880" s="113" t="str">
        <f t="shared" si="948"/>
        <v/>
      </c>
      <c r="BA1880" s="113" t="str">
        <f t="shared" si="949"/>
        <v/>
      </c>
      <c r="BB1880" s="113" t="str">
        <f t="shared" si="950"/>
        <v/>
      </c>
      <c r="BC1880" s="113" t="str">
        <f t="shared" si="951"/>
        <v/>
      </c>
      <c r="BD1880" s="113" t="str">
        <f t="shared" si="952"/>
        <v/>
      </c>
      <c r="BE1880" s="113" t="str">
        <f t="shared" si="953"/>
        <v/>
      </c>
      <c r="BF1880" s="113" t="str">
        <f t="shared" si="954"/>
        <v/>
      </c>
      <c r="BG1880" s="113" t="str">
        <f t="shared" si="955"/>
        <v/>
      </c>
      <c r="BH1880" s="113" t="str">
        <f t="shared" si="956"/>
        <v/>
      </c>
      <c r="BI1880" s="113" t="str">
        <f t="shared" si="957"/>
        <v/>
      </c>
      <c r="BJ1880" s="113" t="str">
        <f t="shared" si="958"/>
        <v/>
      </c>
      <c r="BK1880" s="113" t="str">
        <f t="shared" si="959"/>
        <v/>
      </c>
      <c r="BL1880" s="113" t="str">
        <f t="shared" si="960"/>
        <v/>
      </c>
      <c r="BM1880" s="113" t="str">
        <f t="shared" si="961"/>
        <v/>
      </c>
      <c r="BN1880" s="113" t="str">
        <f t="shared" si="962"/>
        <v/>
      </c>
    </row>
    <row r="1881" spans="1:66">
      <c r="A1881" s="111">
        <f>IF('Data Entry'!$H$4="","",'Data Entry'!$H$4)</f>
        <v>8</v>
      </c>
      <c r="B1881" s="111" t="str">
        <f>IF('Data Entry'!B1886="","",'Data Entry'!B1886)</f>
        <v/>
      </c>
      <c r="C1881" s="111" t="str">
        <f>IF('Data Entry'!C1886="","",'Data Entry'!C1886)</f>
        <v/>
      </c>
      <c r="D1881" s="114" t="str">
        <f>IF('Data Entry'!D1886="","",'Data Entry'!D1886)</f>
        <v/>
      </c>
      <c r="E1881" s="111" t="str">
        <f>IF('Data Entry'!E1886="","",UPPER('Data Entry'!E1886))</f>
        <v/>
      </c>
      <c r="F1881" s="111"/>
      <c r="G1881" s="111" t="str">
        <f>IF('Data Entry'!F1886="","",UPPER('Data Entry'!F1886))</f>
        <v/>
      </c>
      <c r="H1881" s="111"/>
      <c r="I1881" s="111"/>
      <c r="J1881" s="111"/>
      <c r="K1881" s="111" t="str">
        <f>IF('Data Entry'!G1886="","",'Data Entry'!G1886)</f>
        <v/>
      </c>
      <c r="L1881" s="111" t="str">
        <f>IF('Data Entry'!H1886="","",'Data Entry'!H1886)</f>
        <v/>
      </c>
      <c r="M1881" s="111"/>
      <c r="N1881" s="111"/>
      <c r="O1881" s="111"/>
      <c r="P1881" s="111"/>
      <c r="Q1881" s="111"/>
      <c r="R1881" s="111"/>
      <c r="S1881" s="111"/>
      <c r="T1881" s="111"/>
      <c r="U1881" s="111"/>
      <c r="V1881" s="111"/>
      <c r="W1881" s="111"/>
      <c r="X1881" s="111"/>
      <c r="Y1881" s="111"/>
      <c r="Z1881" s="111"/>
      <c r="AA1881" s="111"/>
      <c r="AB1881" s="111"/>
      <c r="AC1881" s="111"/>
      <c r="AD1881" s="111"/>
      <c r="AE1881" s="112"/>
      <c r="AF1881" s="68" t="str">
        <f>IF(AK1881="","",IF(AK1881&gt;0,COUNT($AG$2:AG1881),""))</f>
        <v/>
      </c>
      <c r="AG1881" s="113">
        <f t="shared" si="931"/>
        <v>8</v>
      </c>
      <c r="AH1881" s="113" t="str">
        <f t="shared" si="932"/>
        <v/>
      </c>
      <c r="AI1881" s="113" t="str">
        <f t="shared" si="933"/>
        <v/>
      </c>
      <c r="AJ1881" s="113" t="str">
        <f t="shared" si="934"/>
        <v/>
      </c>
      <c r="AK1881" s="113" t="str">
        <f t="shared" si="935"/>
        <v/>
      </c>
      <c r="AL1881" s="113">
        <f t="shared" si="936"/>
        <v>0</v>
      </c>
      <c r="AM1881" s="113" t="str">
        <f t="shared" si="937"/>
        <v/>
      </c>
      <c r="AN1881" s="113">
        <f t="shared" si="938"/>
        <v>0</v>
      </c>
      <c r="AO1881" s="113">
        <f t="shared" si="939"/>
        <v>0</v>
      </c>
      <c r="AP1881" s="113">
        <f t="shared" si="940"/>
        <v>0</v>
      </c>
      <c r="AQ1881" s="113" t="str">
        <f t="shared" si="941"/>
        <v/>
      </c>
      <c r="AR1881" s="113" t="str">
        <f t="shared" si="942"/>
        <v/>
      </c>
      <c r="AS1881" s="113">
        <f t="shared" si="943"/>
        <v>0</v>
      </c>
      <c r="AT1881" s="113">
        <f t="shared" si="944"/>
        <v>0</v>
      </c>
      <c r="AU1881" s="113">
        <f t="shared" si="945"/>
        <v>0</v>
      </c>
      <c r="AV1881" s="113">
        <f t="shared" si="946"/>
        <v>0</v>
      </c>
      <c r="AX1881" s="68" t="str">
        <f>IF(BC1881="","",IF(BC1881&gt;0,COUNT($AY$2:AY1881),""))</f>
        <v/>
      </c>
      <c r="AY1881" s="113" t="str">
        <f t="shared" si="947"/>
        <v/>
      </c>
      <c r="AZ1881" s="113" t="str">
        <f t="shared" si="948"/>
        <v/>
      </c>
      <c r="BA1881" s="113" t="str">
        <f t="shared" si="949"/>
        <v/>
      </c>
      <c r="BB1881" s="113" t="str">
        <f t="shared" si="950"/>
        <v/>
      </c>
      <c r="BC1881" s="113" t="str">
        <f t="shared" si="951"/>
        <v/>
      </c>
      <c r="BD1881" s="113" t="str">
        <f t="shared" si="952"/>
        <v/>
      </c>
      <c r="BE1881" s="113" t="str">
        <f t="shared" si="953"/>
        <v/>
      </c>
      <c r="BF1881" s="113" t="str">
        <f t="shared" si="954"/>
        <v/>
      </c>
      <c r="BG1881" s="113" t="str">
        <f t="shared" si="955"/>
        <v/>
      </c>
      <c r="BH1881" s="113" t="str">
        <f t="shared" si="956"/>
        <v/>
      </c>
      <c r="BI1881" s="113" t="str">
        <f t="shared" si="957"/>
        <v/>
      </c>
      <c r="BJ1881" s="113" t="str">
        <f t="shared" si="958"/>
        <v/>
      </c>
      <c r="BK1881" s="113" t="str">
        <f t="shared" si="959"/>
        <v/>
      </c>
      <c r="BL1881" s="113" t="str">
        <f t="shared" si="960"/>
        <v/>
      </c>
      <c r="BM1881" s="113" t="str">
        <f t="shared" si="961"/>
        <v/>
      </c>
      <c r="BN1881" s="113" t="str">
        <f t="shared" si="962"/>
        <v/>
      </c>
    </row>
    <row r="1882" spans="1:66">
      <c r="A1882" s="111">
        <f>IF('Data Entry'!$H$4="","",'Data Entry'!$H$4)</f>
        <v>8</v>
      </c>
      <c r="B1882" s="111" t="str">
        <f>IF('Data Entry'!B1887="","",'Data Entry'!B1887)</f>
        <v/>
      </c>
      <c r="C1882" s="111" t="str">
        <f>IF('Data Entry'!C1887="","",'Data Entry'!C1887)</f>
        <v/>
      </c>
      <c r="D1882" s="114" t="str">
        <f>IF('Data Entry'!D1887="","",'Data Entry'!D1887)</f>
        <v/>
      </c>
      <c r="E1882" s="111" t="str">
        <f>IF('Data Entry'!E1887="","",UPPER('Data Entry'!E1887))</f>
        <v/>
      </c>
      <c r="F1882" s="111"/>
      <c r="G1882" s="111" t="str">
        <f>IF('Data Entry'!F1887="","",UPPER('Data Entry'!F1887))</f>
        <v/>
      </c>
      <c r="H1882" s="111"/>
      <c r="I1882" s="111"/>
      <c r="J1882" s="111"/>
      <c r="K1882" s="111" t="str">
        <f>IF('Data Entry'!G1887="","",'Data Entry'!G1887)</f>
        <v/>
      </c>
      <c r="L1882" s="111" t="str">
        <f>IF('Data Entry'!H1887="","",'Data Entry'!H1887)</f>
        <v/>
      </c>
      <c r="M1882" s="111"/>
      <c r="N1882" s="111"/>
      <c r="O1882" s="111"/>
      <c r="P1882" s="111"/>
      <c r="Q1882" s="111"/>
      <c r="R1882" s="111"/>
      <c r="S1882" s="111"/>
      <c r="T1882" s="111"/>
      <c r="U1882" s="111"/>
      <c r="V1882" s="111"/>
      <c r="W1882" s="111"/>
      <c r="X1882" s="111"/>
      <c r="Y1882" s="111"/>
      <c r="Z1882" s="111"/>
      <c r="AA1882" s="111"/>
      <c r="AB1882" s="111"/>
      <c r="AC1882" s="111"/>
      <c r="AD1882" s="111"/>
      <c r="AE1882" s="112"/>
      <c r="AF1882" s="68" t="str">
        <f>IF(AK1882="","",IF(AK1882&gt;0,COUNT($AG$2:AG1882),""))</f>
        <v/>
      </c>
      <c r="AG1882" s="113">
        <f t="shared" si="931"/>
        <v>8</v>
      </c>
      <c r="AH1882" s="113" t="str">
        <f t="shared" si="932"/>
        <v/>
      </c>
      <c r="AI1882" s="113" t="str">
        <f t="shared" si="933"/>
        <v/>
      </c>
      <c r="AJ1882" s="113" t="str">
        <f t="shared" si="934"/>
        <v/>
      </c>
      <c r="AK1882" s="113" t="str">
        <f t="shared" si="935"/>
        <v/>
      </c>
      <c r="AL1882" s="113">
        <f t="shared" si="936"/>
        <v>0</v>
      </c>
      <c r="AM1882" s="113" t="str">
        <f t="shared" si="937"/>
        <v/>
      </c>
      <c r="AN1882" s="113">
        <f t="shared" si="938"/>
        <v>0</v>
      </c>
      <c r="AO1882" s="113">
        <f t="shared" si="939"/>
        <v>0</v>
      </c>
      <c r="AP1882" s="113">
        <f t="shared" si="940"/>
        <v>0</v>
      </c>
      <c r="AQ1882" s="113" t="str">
        <f t="shared" si="941"/>
        <v/>
      </c>
      <c r="AR1882" s="113" t="str">
        <f t="shared" si="942"/>
        <v/>
      </c>
      <c r="AS1882" s="113">
        <f t="shared" si="943"/>
        <v>0</v>
      </c>
      <c r="AT1882" s="113">
        <f t="shared" si="944"/>
        <v>0</v>
      </c>
      <c r="AU1882" s="113">
        <f t="shared" si="945"/>
        <v>0</v>
      </c>
      <c r="AV1882" s="113">
        <f t="shared" si="946"/>
        <v>0</v>
      </c>
      <c r="AX1882" s="68" t="str">
        <f>IF(BC1882="","",IF(BC1882&gt;0,COUNT($AY$2:AY1882),""))</f>
        <v/>
      </c>
      <c r="AY1882" s="113" t="str">
        <f t="shared" si="947"/>
        <v/>
      </c>
      <c r="AZ1882" s="113" t="str">
        <f t="shared" si="948"/>
        <v/>
      </c>
      <c r="BA1882" s="113" t="str">
        <f t="shared" si="949"/>
        <v/>
      </c>
      <c r="BB1882" s="113" t="str">
        <f t="shared" si="950"/>
        <v/>
      </c>
      <c r="BC1882" s="113" t="str">
        <f t="shared" si="951"/>
        <v/>
      </c>
      <c r="BD1882" s="113" t="str">
        <f t="shared" si="952"/>
        <v/>
      </c>
      <c r="BE1882" s="113" t="str">
        <f t="shared" si="953"/>
        <v/>
      </c>
      <c r="BF1882" s="113" t="str">
        <f t="shared" si="954"/>
        <v/>
      </c>
      <c r="BG1882" s="113" t="str">
        <f t="shared" si="955"/>
        <v/>
      </c>
      <c r="BH1882" s="113" t="str">
        <f t="shared" si="956"/>
        <v/>
      </c>
      <c r="BI1882" s="113" t="str">
        <f t="shared" si="957"/>
        <v/>
      </c>
      <c r="BJ1882" s="113" t="str">
        <f t="shared" si="958"/>
        <v/>
      </c>
      <c r="BK1882" s="113" t="str">
        <f t="shared" si="959"/>
        <v/>
      </c>
      <c r="BL1882" s="113" t="str">
        <f t="shared" si="960"/>
        <v/>
      </c>
      <c r="BM1882" s="113" t="str">
        <f t="shared" si="961"/>
        <v/>
      </c>
      <c r="BN1882" s="113" t="str">
        <f t="shared" si="962"/>
        <v/>
      </c>
    </row>
    <row r="1883" spans="1:66">
      <c r="A1883" s="111">
        <f>IF('Data Entry'!$H$4="","",'Data Entry'!$H$4)</f>
        <v>8</v>
      </c>
      <c r="B1883" s="111" t="str">
        <f>IF('Data Entry'!B1888="","",'Data Entry'!B1888)</f>
        <v/>
      </c>
      <c r="C1883" s="111" t="str">
        <f>IF('Data Entry'!C1888="","",'Data Entry'!C1888)</f>
        <v/>
      </c>
      <c r="D1883" s="114" t="str">
        <f>IF('Data Entry'!D1888="","",'Data Entry'!D1888)</f>
        <v/>
      </c>
      <c r="E1883" s="111" t="str">
        <f>IF('Data Entry'!E1888="","",UPPER('Data Entry'!E1888))</f>
        <v/>
      </c>
      <c r="F1883" s="111"/>
      <c r="G1883" s="111" t="str">
        <f>IF('Data Entry'!F1888="","",UPPER('Data Entry'!F1888))</f>
        <v/>
      </c>
      <c r="H1883" s="111"/>
      <c r="I1883" s="111"/>
      <c r="J1883" s="111"/>
      <c r="K1883" s="111" t="str">
        <f>IF('Data Entry'!G1888="","",'Data Entry'!G1888)</f>
        <v/>
      </c>
      <c r="L1883" s="111" t="str">
        <f>IF('Data Entry'!H1888="","",'Data Entry'!H1888)</f>
        <v/>
      </c>
      <c r="M1883" s="111"/>
      <c r="N1883" s="111"/>
      <c r="O1883" s="111"/>
      <c r="P1883" s="111"/>
      <c r="Q1883" s="111"/>
      <c r="R1883" s="111"/>
      <c r="S1883" s="111"/>
      <c r="T1883" s="111"/>
      <c r="U1883" s="111"/>
      <c r="V1883" s="111"/>
      <c r="W1883" s="111"/>
      <c r="X1883" s="111"/>
      <c r="Y1883" s="111"/>
      <c r="Z1883" s="111"/>
      <c r="AA1883" s="111"/>
      <c r="AB1883" s="111"/>
      <c r="AC1883" s="111"/>
      <c r="AD1883" s="111"/>
      <c r="AE1883" s="112"/>
      <c r="AF1883" s="68" t="str">
        <f>IF(AK1883="","",IF(AK1883&gt;0,COUNT($AG$2:AG1883),""))</f>
        <v/>
      </c>
      <c r="AG1883" s="113">
        <f t="shared" si="931"/>
        <v>8</v>
      </c>
      <c r="AH1883" s="113" t="str">
        <f t="shared" si="932"/>
        <v/>
      </c>
      <c r="AI1883" s="113" t="str">
        <f t="shared" si="933"/>
        <v/>
      </c>
      <c r="AJ1883" s="113" t="str">
        <f t="shared" si="934"/>
        <v/>
      </c>
      <c r="AK1883" s="113" t="str">
        <f t="shared" si="935"/>
        <v/>
      </c>
      <c r="AL1883" s="113">
        <f t="shared" si="936"/>
        <v>0</v>
      </c>
      <c r="AM1883" s="113" t="str">
        <f t="shared" si="937"/>
        <v/>
      </c>
      <c r="AN1883" s="113">
        <f t="shared" si="938"/>
        <v>0</v>
      </c>
      <c r="AO1883" s="113">
        <f t="shared" si="939"/>
        <v>0</v>
      </c>
      <c r="AP1883" s="113">
        <f t="shared" si="940"/>
        <v>0</v>
      </c>
      <c r="AQ1883" s="113" t="str">
        <f t="shared" si="941"/>
        <v/>
      </c>
      <c r="AR1883" s="113" t="str">
        <f t="shared" si="942"/>
        <v/>
      </c>
      <c r="AS1883" s="113">
        <f t="shared" si="943"/>
        <v>0</v>
      </c>
      <c r="AT1883" s="113">
        <f t="shared" si="944"/>
        <v>0</v>
      </c>
      <c r="AU1883" s="113">
        <f t="shared" si="945"/>
        <v>0</v>
      </c>
      <c r="AV1883" s="113">
        <f t="shared" si="946"/>
        <v>0</v>
      </c>
      <c r="AX1883" s="68" t="str">
        <f>IF(BC1883="","",IF(BC1883&gt;0,COUNT($AY$2:AY1883),""))</f>
        <v/>
      </c>
      <c r="AY1883" s="113" t="str">
        <f t="shared" si="947"/>
        <v/>
      </c>
      <c r="AZ1883" s="113" t="str">
        <f t="shared" si="948"/>
        <v/>
      </c>
      <c r="BA1883" s="113" t="str">
        <f t="shared" si="949"/>
        <v/>
      </c>
      <c r="BB1883" s="113" t="str">
        <f t="shared" si="950"/>
        <v/>
      </c>
      <c r="BC1883" s="113" t="str">
        <f t="shared" si="951"/>
        <v/>
      </c>
      <c r="BD1883" s="113" t="str">
        <f t="shared" si="952"/>
        <v/>
      </c>
      <c r="BE1883" s="113" t="str">
        <f t="shared" si="953"/>
        <v/>
      </c>
      <c r="BF1883" s="113" t="str">
        <f t="shared" si="954"/>
        <v/>
      </c>
      <c r="BG1883" s="113" t="str">
        <f t="shared" si="955"/>
        <v/>
      </c>
      <c r="BH1883" s="113" t="str">
        <f t="shared" si="956"/>
        <v/>
      </c>
      <c r="BI1883" s="113" t="str">
        <f t="shared" si="957"/>
        <v/>
      </c>
      <c r="BJ1883" s="113" t="str">
        <f t="shared" si="958"/>
        <v/>
      </c>
      <c r="BK1883" s="113" t="str">
        <f t="shared" si="959"/>
        <v/>
      </c>
      <c r="BL1883" s="113" t="str">
        <f t="shared" si="960"/>
        <v/>
      </c>
      <c r="BM1883" s="113" t="str">
        <f t="shared" si="961"/>
        <v/>
      </c>
      <c r="BN1883" s="113" t="str">
        <f t="shared" si="962"/>
        <v/>
      </c>
    </row>
    <row r="1884" spans="1:66">
      <c r="A1884" s="111">
        <f>IF('Data Entry'!$H$4="","",'Data Entry'!$H$4)</f>
        <v>8</v>
      </c>
      <c r="B1884" s="111" t="str">
        <f>IF('Data Entry'!B1889="","",'Data Entry'!B1889)</f>
        <v/>
      </c>
      <c r="C1884" s="111" t="str">
        <f>IF('Data Entry'!C1889="","",'Data Entry'!C1889)</f>
        <v/>
      </c>
      <c r="D1884" s="114" t="str">
        <f>IF('Data Entry'!D1889="","",'Data Entry'!D1889)</f>
        <v/>
      </c>
      <c r="E1884" s="111" t="str">
        <f>IF('Data Entry'!E1889="","",UPPER('Data Entry'!E1889))</f>
        <v/>
      </c>
      <c r="F1884" s="111"/>
      <c r="G1884" s="111" t="str">
        <f>IF('Data Entry'!F1889="","",UPPER('Data Entry'!F1889))</f>
        <v/>
      </c>
      <c r="H1884" s="111"/>
      <c r="I1884" s="111"/>
      <c r="J1884" s="111"/>
      <c r="K1884" s="111" t="str">
        <f>IF('Data Entry'!G1889="","",'Data Entry'!G1889)</f>
        <v/>
      </c>
      <c r="L1884" s="111" t="str">
        <f>IF('Data Entry'!H1889="","",'Data Entry'!H1889)</f>
        <v/>
      </c>
      <c r="M1884" s="111"/>
      <c r="N1884" s="111"/>
      <c r="O1884" s="111"/>
      <c r="P1884" s="111"/>
      <c r="Q1884" s="111"/>
      <c r="R1884" s="111"/>
      <c r="S1884" s="111"/>
      <c r="T1884" s="111"/>
      <c r="U1884" s="111"/>
      <c r="V1884" s="111"/>
      <c r="W1884" s="111"/>
      <c r="X1884" s="111"/>
      <c r="Y1884" s="111"/>
      <c r="Z1884" s="111"/>
      <c r="AA1884" s="111"/>
      <c r="AB1884" s="111"/>
      <c r="AC1884" s="111"/>
      <c r="AD1884" s="111"/>
      <c r="AE1884" s="112"/>
      <c r="AF1884" s="68" t="str">
        <f>IF(AK1884="","",IF(AK1884&gt;0,COUNT($AG$2:AG1884),""))</f>
        <v/>
      </c>
      <c r="AG1884" s="113">
        <f t="shared" si="931"/>
        <v>8</v>
      </c>
      <c r="AH1884" s="113" t="str">
        <f t="shared" si="932"/>
        <v/>
      </c>
      <c r="AI1884" s="113" t="str">
        <f t="shared" si="933"/>
        <v/>
      </c>
      <c r="AJ1884" s="113" t="str">
        <f t="shared" si="934"/>
        <v/>
      </c>
      <c r="AK1884" s="113" t="str">
        <f t="shared" si="935"/>
        <v/>
      </c>
      <c r="AL1884" s="113">
        <f t="shared" si="936"/>
        <v>0</v>
      </c>
      <c r="AM1884" s="113" t="str">
        <f t="shared" si="937"/>
        <v/>
      </c>
      <c r="AN1884" s="113">
        <f t="shared" si="938"/>
        <v>0</v>
      </c>
      <c r="AO1884" s="113">
        <f t="shared" si="939"/>
        <v>0</v>
      </c>
      <c r="AP1884" s="113">
        <f t="shared" si="940"/>
        <v>0</v>
      </c>
      <c r="AQ1884" s="113" t="str">
        <f t="shared" si="941"/>
        <v/>
      </c>
      <c r="AR1884" s="113" t="str">
        <f t="shared" si="942"/>
        <v/>
      </c>
      <c r="AS1884" s="113">
        <f t="shared" si="943"/>
        <v>0</v>
      </c>
      <c r="AT1884" s="113">
        <f t="shared" si="944"/>
        <v>0</v>
      </c>
      <c r="AU1884" s="113">
        <f t="shared" si="945"/>
        <v>0</v>
      </c>
      <c r="AV1884" s="113">
        <f t="shared" si="946"/>
        <v>0</v>
      </c>
      <c r="AX1884" s="68" t="str">
        <f>IF(BC1884="","",IF(BC1884&gt;0,COUNT($AY$2:AY1884),""))</f>
        <v/>
      </c>
      <c r="AY1884" s="113" t="str">
        <f t="shared" si="947"/>
        <v/>
      </c>
      <c r="AZ1884" s="113" t="str">
        <f t="shared" si="948"/>
        <v/>
      </c>
      <c r="BA1884" s="113" t="str">
        <f t="shared" si="949"/>
        <v/>
      </c>
      <c r="BB1884" s="113" t="str">
        <f t="shared" si="950"/>
        <v/>
      </c>
      <c r="BC1884" s="113" t="str">
        <f t="shared" si="951"/>
        <v/>
      </c>
      <c r="BD1884" s="113" t="str">
        <f t="shared" si="952"/>
        <v/>
      </c>
      <c r="BE1884" s="113" t="str">
        <f t="shared" si="953"/>
        <v/>
      </c>
      <c r="BF1884" s="113" t="str">
        <f t="shared" si="954"/>
        <v/>
      </c>
      <c r="BG1884" s="113" t="str">
        <f t="shared" si="955"/>
        <v/>
      </c>
      <c r="BH1884" s="113" t="str">
        <f t="shared" si="956"/>
        <v/>
      </c>
      <c r="BI1884" s="113" t="str">
        <f t="shared" si="957"/>
        <v/>
      </c>
      <c r="BJ1884" s="113" t="str">
        <f t="shared" si="958"/>
        <v/>
      </c>
      <c r="BK1884" s="113" t="str">
        <f t="shared" si="959"/>
        <v/>
      </c>
      <c r="BL1884" s="113" t="str">
        <f t="shared" si="960"/>
        <v/>
      </c>
      <c r="BM1884" s="113" t="str">
        <f t="shared" si="961"/>
        <v/>
      </c>
      <c r="BN1884" s="113" t="str">
        <f t="shared" si="962"/>
        <v/>
      </c>
    </row>
    <row r="1885" spans="1:66">
      <c r="A1885" s="111">
        <f>IF('Data Entry'!$H$4="","",'Data Entry'!$H$4)</f>
        <v>8</v>
      </c>
      <c r="B1885" s="111" t="str">
        <f>IF('Data Entry'!B1890="","",'Data Entry'!B1890)</f>
        <v/>
      </c>
      <c r="C1885" s="111" t="str">
        <f>IF('Data Entry'!C1890="","",'Data Entry'!C1890)</f>
        <v/>
      </c>
      <c r="D1885" s="114" t="str">
        <f>IF('Data Entry'!D1890="","",'Data Entry'!D1890)</f>
        <v/>
      </c>
      <c r="E1885" s="111" t="str">
        <f>IF('Data Entry'!E1890="","",UPPER('Data Entry'!E1890))</f>
        <v/>
      </c>
      <c r="F1885" s="111"/>
      <c r="G1885" s="111" t="str">
        <f>IF('Data Entry'!F1890="","",UPPER('Data Entry'!F1890))</f>
        <v/>
      </c>
      <c r="H1885" s="111"/>
      <c r="I1885" s="111"/>
      <c r="J1885" s="111"/>
      <c r="K1885" s="111" t="str">
        <f>IF('Data Entry'!G1890="","",'Data Entry'!G1890)</f>
        <v/>
      </c>
      <c r="L1885" s="111" t="str">
        <f>IF('Data Entry'!H1890="","",'Data Entry'!H1890)</f>
        <v/>
      </c>
      <c r="M1885" s="111"/>
      <c r="N1885" s="111"/>
      <c r="O1885" s="111"/>
      <c r="P1885" s="111"/>
      <c r="Q1885" s="111"/>
      <c r="R1885" s="111"/>
      <c r="S1885" s="111"/>
      <c r="T1885" s="111"/>
      <c r="U1885" s="111"/>
      <c r="V1885" s="111"/>
      <c r="W1885" s="111"/>
      <c r="X1885" s="111"/>
      <c r="Y1885" s="111"/>
      <c r="Z1885" s="111"/>
      <c r="AA1885" s="111"/>
      <c r="AB1885" s="111"/>
      <c r="AC1885" s="111"/>
      <c r="AD1885" s="111"/>
      <c r="AE1885" s="112"/>
      <c r="AF1885" s="68" t="str">
        <f>IF(AK1885="","",IF(AK1885&gt;0,COUNT($AG$2:AG1885),""))</f>
        <v/>
      </c>
      <c r="AG1885" s="113">
        <f t="shared" si="931"/>
        <v>8</v>
      </c>
      <c r="AH1885" s="113" t="str">
        <f t="shared" si="932"/>
        <v/>
      </c>
      <c r="AI1885" s="113" t="str">
        <f t="shared" si="933"/>
        <v/>
      </c>
      <c r="AJ1885" s="113" t="str">
        <f t="shared" si="934"/>
        <v/>
      </c>
      <c r="AK1885" s="113" t="str">
        <f t="shared" si="935"/>
        <v/>
      </c>
      <c r="AL1885" s="113">
        <f t="shared" si="936"/>
        <v>0</v>
      </c>
      <c r="AM1885" s="113" t="str">
        <f t="shared" si="937"/>
        <v/>
      </c>
      <c r="AN1885" s="113">
        <f t="shared" si="938"/>
        <v>0</v>
      </c>
      <c r="AO1885" s="113">
        <f t="shared" si="939"/>
        <v>0</v>
      </c>
      <c r="AP1885" s="113">
        <f t="shared" si="940"/>
        <v>0</v>
      </c>
      <c r="AQ1885" s="113" t="str">
        <f t="shared" si="941"/>
        <v/>
      </c>
      <c r="AR1885" s="113" t="str">
        <f t="shared" si="942"/>
        <v/>
      </c>
      <c r="AS1885" s="113">
        <f t="shared" si="943"/>
        <v>0</v>
      </c>
      <c r="AT1885" s="113">
        <f t="shared" si="944"/>
        <v>0</v>
      </c>
      <c r="AU1885" s="113">
        <f t="shared" si="945"/>
        <v>0</v>
      </c>
      <c r="AV1885" s="113">
        <f t="shared" si="946"/>
        <v>0</v>
      </c>
      <c r="AX1885" s="68" t="str">
        <f>IF(BC1885="","",IF(BC1885&gt;0,COUNT($AY$2:AY1885),""))</f>
        <v/>
      </c>
      <c r="AY1885" s="113" t="str">
        <f t="shared" si="947"/>
        <v/>
      </c>
      <c r="AZ1885" s="113" t="str">
        <f t="shared" si="948"/>
        <v/>
      </c>
      <c r="BA1885" s="113" t="str">
        <f t="shared" si="949"/>
        <v/>
      </c>
      <c r="BB1885" s="113" t="str">
        <f t="shared" si="950"/>
        <v/>
      </c>
      <c r="BC1885" s="113" t="str">
        <f t="shared" si="951"/>
        <v/>
      </c>
      <c r="BD1885" s="113" t="str">
        <f t="shared" si="952"/>
        <v/>
      </c>
      <c r="BE1885" s="113" t="str">
        <f t="shared" si="953"/>
        <v/>
      </c>
      <c r="BF1885" s="113" t="str">
        <f t="shared" si="954"/>
        <v/>
      </c>
      <c r="BG1885" s="113" t="str">
        <f t="shared" si="955"/>
        <v/>
      </c>
      <c r="BH1885" s="113" t="str">
        <f t="shared" si="956"/>
        <v/>
      </c>
      <c r="BI1885" s="113" t="str">
        <f t="shared" si="957"/>
        <v/>
      </c>
      <c r="BJ1885" s="113" t="str">
        <f t="shared" si="958"/>
        <v/>
      </c>
      <c r="BK1885" s="113" t="str">
        <f t="shared" si="959"/>
        <v/>
      </c>
      <c r="BL1885" s="113" t="str">
        <f t="shared" si="960"/>
        <v/>
      </c>
      <c r="BM1885" s="113" t="str">
        <f t="shared" si="961"/>
        <v/>
      </c>
      <c r="BN1885" s="113" t="str">
        <f t="shared" si="962"/>
        <v/>
      </c>
    </row>
    <row r="1886" spans="1:66">
      <c r="A1886" s="111">
        <f>IF('Data Entry'!$H$4="","",'Data Entry'!$H$4)</f>
        <v>8</v>
      </c>
      <c r="B1886" s="111" t="str">
        <f>IF('Data Entry'!B1891="","",'Data Entry'!B1891)</f>
        <v/>
      </c>
      <c r="C1886" s="111" t="str">
        <f>IF('Data Entry'!C1891="","",'Data Entry'!C1891)</f>
        <v/>
      </c>
      <c r="D1886" s="114" t="str">
        <f>IF('Data Entry'!D1891="","",'Data Entry'!D1891)</f>
        <v/>
      </c>
      <c r="E1886" s="111" t="str">
        <f>IF('Data Entry'!E1891="","",UPPER('Data Entry'!E1891))</f>
        <v/>
      </c>
      <c r="F1886" s="111"/>
      <c r="G1886" s="111" t="str">
        <f>IF('Data Entry'!F1891="","",UPPER('Data Entry'!F1891))</f>
        <v/>
      </c>
      <c r="H1886" s="111"/>
      <c r="I1886" s="111"/>
      <c r="J1886" s="111"/>
      <c r="K1886" s="111" t="str">
        <f>IF('Data Entry'!G1891="","",'Data Entry'!G1891)</f>
        <v/>
      </c>
      <c r="L1886" s="111" t="str">
        <f>IF('Data Entry'!H1891="","",'Data Entry'!H1891)</f>
        <v/>
      </c>
      <c r="M1886" s="111"/>
      <c r="N1886" s="111"/>
      <c r="O1886" s="111"/>
      <c r="P1886" s="111"/>
      <c r="Q1886" s="111"/>
      <c r="R1886" s="111"/>
      <c r="S1886" s="111"/>
      <c r="T1886" s="111"/>
      <c r="U1886" s="111"/>
      <c r="V1886" s="111"/>
      <c r="W1886" s="111"/>
      <c r="X1886" s="111"/>
      <c r="Y1886" s="111"/>
      <c r="Z1886" s="111"/>
      <c r="AA1886" s="111"/>
      <c r="AB1886" s="111"/>
      <c r="AC1886" s="111"/>
      <c r="AD1886" s="111"/>
      <c r="AE1886" s="112"/>
      <c r="AF1886" s="68" t="str">
        <f>IF(AK1886="","",IF(AK1886&gt;0,COUNT($AG$2:AG1886),""))</f>
        <v/>
      </c>
      <c r="AG1886" s="113">
        <f t="shared" si="931"/>
        <v>8</v>
      </c>
      <c r="AH1886" s="113" t="str">
        <f t="shared" si="932"/>
        <v/>
      </c>
      <c r="AI1886" s="113" t="str">
        <f t="shared" si="933"/>
        <v/>
      </c>
      <c r="AJ1886" s="113" t="str">
        <f t="shared" si="934"/>
        <v/>
      </c>
      <c r="AK1886" s="113" t="str">
        <f t="shared" si="935"/>
        <v/>
      </c>
      <c r="AL1886" s="113">
        <f t="shared" si="936"/>
        <v>0</v>
      </c>
      <c r="AM1886" s="113" t="str">
        <f t="shared" si="937"/>
        <v/>
      </c>
      <c r="AN1886" s="113">
        <f t="shared" si="938"/>
        <v>0</v>
      </c>
      <c r="AO1886" s="113">
        <f t="shared" si="939"/>
        <v>0</v>
      </c>
      <c r="AP1886" s="113">
        <f t="shared" si="940"/>
        <v>0</v>
      </c>
      <c r="AQ1886" s="113" t="str">
        <f t="shared" si="941"/>
        <v/>
      </c>
      <c r="AR1886" s="113" t="str">
        <f t="shared" si="942"/>
        <v/>
      </c>
      <c r="AS1886" s="113">
        <f t="shared" si="943"/>
        <v>0</v>
      </c>
      <c r="AT1886" s="113">
        <f t="shared" si="944"/>
        <v>0</v>
      </c>
      <c r="AU1886" s="113">
        <f t="shared" si="945"/>
        <v>0</v>
      </c>
      <c r="AV1886" s="113">
        <f t="shared" si="946"/>
        <v>0</v>
      </c>
      <c r="AX1886" s="68" t="str">
        <f>IF(BC1886="","",IF(BC1886&gt;0,COUNT($AY$2:AY1886),""))</f>
        <v/>
      </c>
      <c r="AY1886" s="113" t="str">
        <f t="shared" si="947"/>
        <v/>
      </c>
      <c r="AZ1886" s="113" t="str">
        <f t="shared" si="948"/>
        <v/>
      </c>
      <c r="BA1886" s="113" t="str">
        <f t="shared" si="949"/>
        <v/>
      </c>
      <c r="BB1886" s="113" t="str">
        <f t="shared" si="950"/>
        <v/>
      </c>
      <c r="BC1886" s="113" t="str">
        <f t="shared" si="951"/>
        <v/>
      </c>
      <c r="BD1886" s="113" t="str">
        <f t="shared" si="952"/>
        <v/>
      </c>
      <c r="BE1886" s="113" t="str">
        <f t="shared" si="953"/>
        <v/>
      </c>
      <c r="BF1886" s="113" t="str">
        <f t="shared" si="954"/>
        <v/>
      </c>
      <c r="BG1886" s="113" t="str">
        <f t="shared" si="955"/>
        <v/>
      </c>
      <c r="BH1886" s="113" t="str">
        <f t="shared" si="956"/>
        <v/>
      </c>
      <c r="BI1886" s="113" t="str">
        <f t="shared" si="957"/>
        <v/>
      </c>
      <c r="BJ1886" s="113" t="str">
        <f t="shared" si="958"/>
        <v/>
      </c>
      <c r="BK1886" s="113" t="str">
        <f t="shared" si="959"/>
        <v/>
      </c>
      <c r="BL1886" s="113" t="str">
        <f t="shared" si="960"/>
        <v/>
      </c>
      <c r="BM1886" s="113" t="str">
        <f t="shared" si="961"/>
        <v/>
      </c>
      <c r="BN1886" s="113" t="str">
        <f t="shared" si="962"/>
        <v/>
      </c>
    </row>
    <row r="1887" spans="1:66">
      <c r="A1887" s="111">
        <f>IF('Data Entry'!$H$4="","",'Data Entry'!$H$4)</f>
        <v>8</v>
      </c>
      <c r="B1887" s="111" t="str">
        <f>IF('Data Entry'!B1892="","",'Data Entry'!B1892)</f>
        <v/>
      </c>
      <c r="C1887" s="111" t="str">
        <f>IF('Data Entry'!C1892="","",'Data Entry'!C1892)</f>
        <v/>
      </c>
      <c r="D1887" s="114" t="str">
        <f>IF('Data Entry'!D1892="","",'Data Entry'!D1892)</f>
        <v/>
      </c>
      <c r="E1887" s="111" t="str">
        <f>IF('Data Entry'!E1892="","",UPPER('Data Entry'!E1892))</f>
        <v/>
      </c>
      <c r="F1887" s="111"/>
      <c r="G1887" s="111" t="str">
        <f>IF('Data Entry'!F1892="","",UPPER('Data Entry'!F1892))</f>
        <v/>
      </c>
      <c r="H1887" s="111"/>
      <c r="I1887" s="111"/>
      <c r="J1887" s="111"/>
      <c r="K1887" s="111" t="str">
        <f>IF('Data Entry'!G1892="","",'Data Entry'!G1892)</f>
        <v/>
      </c>
      <c r="L1887" s="111" t="str">
        <f>IF('Data Entry'!H1892="","",'Data Entry'!H1892)</f>
        <v/>
      </c>
      <c r="M1887" s="111"/>
      <c r="N1887" s="111"/>
      <c r="O1887" s="111"/>
      <c r="P1887" s="111"/>
      <c r="Q1887" s="111"/>
      <c r="R1887" s="111"/>
      <c r="S1887" s="111"/>
      <c r="T1887" s="111"/>
      <c r="U1887" s="111"/>
      <c r="V1887" s="111"/>
      <c r="W1887" s="111"/>
      <c r="X1887" s="111"/>
      <c r="Y1887" s="111"/>
      <c r="Z1887" s="111"/>
      <c r="AA1887" s="111"/>
      <c r="AB1887" s="111"/>
      <c r="AC1887" s="111"/>
      <c r="AD1887" s="111"/>
      <c r="AE1887" s="112"/>
      <c r="AF1887" s="68" t="str">
        <f>IF(AK1887="","",IF(AK1887&gt;0,COUNT($AG$2:AG1887),""))</f>
        <v/>
      </c>
      <c r="AG1887" s="113">
        <f t="shared" si="931"/>
        <v>8</v>
      </c>
      <c r="AH1887" s="113" t="str">
        <f t="shared" si="932"/>
        <v/>
      </c>
      <c r="AI1887" s="113" t="str">
        <f t="shared" si="933"/>
        <v/>
      </c>
      <c r="AJ1887" s="113" t="str">
        <f t="shared" si="934"/>
        <v/>
      </c>
      <c r="AK1887" s="113" t="str">
        <f t="shared" si="935"/>
        <v/>
      </c>
      <c r="AL1887" s="113">
        <f t="shared" si="936"/>
        <v>0</v>
      </c>
      <c r="AM1887" s="113" t="str">
        <f t="shared" si="937"/>
        <v/>
      </c>
      <c r="AN1887" s="113">
        <f t="shared" si="938"/>
        <v>0</v>
      </c>
      <c r="AO1887" s="113">
        <f t="shared" si="939"/>
        <v>0</v>
      </c>
      <c r="AP1887" s="113">
        <f t="shared" si="940"/>
        <v>0</v>
      </c>
      <c r="AQ1887" s="113" t="str">
        <f t="shared" si="941"/>
        <v/>
      </c>
      <c r="AR1887" s="113" t="str">
        <f t="shared" si="942"/>
        <v/>
      </c>
      <c r="AS1887" s="113">
        <f t="shared" si="943"/>
        <v>0</v>
      </c>
      <c r="AT1887" s="113">
        <f t="shared" si="944"/>
        <v>0</v>
      </c>
      <c r="AU1887" s="113">
        <f t="shared" si="945"/>
        <v>0</v>
      </c>
      <c r="AV1887" s="113">
        <f t="shared" si="946"/>
        <v>0</v>
      </c>
      <c r="AX1887" s="68" t="str">
        <f>IF(BC1887="","",IF(BC1887&gt;0,COUNT($AY$2:AY1887),""))</f>
        <v/>
      </c>
      <c r="AY1887" s="113" t="str">
        <f t="shared" si="947"/>
        <v/>
      </c>
      <c r="AZ1887" s="113" t="str">
        <f t="shared" si="948"/>
        <v/>
      </c>
      <c r="BA1887" s="113" t="str">
        <f t="shared" si="949"/>
        <v/>
      </c>
      <c r="BB1887" s="113" t="str">
        <f t="shared" si="950"/>
        <v/>
      </c>
      <c r="BC1887" s="113" t="str">
        <f t="shared" si="951"/>
        <v/>
      </c>
      <c r="BD1887" s="113" t="str">
        <f t="shared" si="952"/>
        <v/>
      </c>
      <c r="BE1887" s="113" t="str">
        <f t="shared" si="953"/>
        <v/>
      </c>
      <c r="BF1887" s="113" t="str">
        <f t="shared" si="954"/>
        <v/>
      </c>
      <c r="BG1887" s="113" t="str">
        <f t="shared" si="955"/>
        <v/>
      </c>
      <c r="BH1887" s="113" t="str">
        <f t="shared" si="956"/>
        <v/>
      </c>
      <c r="BI1887" s="113" t="str">
        <f t="shared" si="957"/>
        <v/>
      </c>
      <c r="BJ1887" s="113" t="str">
        <f t="shared" si="958"/>
        <v/>
      </c>
      <c r="BK1887" s="113" t="str">
        <f t="shared" si="959"/>
        <v/>
      </c>
      <c r="BL1887" s="113" t="str">
        <f t="shared" si="960"/>
        <v/>
      </c>
      <c r="BM1887" s="113" t="str">
        <f t="shared" si="961"/>
        <v/>
      </c>
      <c r="BN1887" s="113" t="str">
        <f t="shared" si="962"/>
        <v/>
      </c>
    </row>
    <row r="1888" spans="1:66">
      <c r="A1888" s="111">
        <f>IF('Data Entry'!$H$4="","",'Data Entry'!$H$4)</f>
        <v>8</v>
      </c>
      <c r="B1888" s="111" t="str">
        <f>IF('Data Entry'!B1893="","",'Data Entry'!B1893)</f>
        <v/>
      </c>
      <c r="C1888" s="111" t="str">
        <f>IF('Data Entry'!C1893="","",'Data Entry'!C1893)</f>
        <v/>
      </c>
      <c r="D1888" s="114" t="str">
        <f>IF('Data Entry'!D1893="","",'Data Entry'!D1893)</f>
        <v/>
      </c>
      <c r="E1888" s="111" t="str">
        <f>IF('Data Entry'!E1893="","",UPPER('Data Entry'!E1893))</f>
        <v/>
      </c>
      <c r="F1888" s="111"/>
      <c r="G1888" s="111" t="str">
        <f>IF('Data Entry'!F1893="","",UPPER('Data Entry'!F1893))</f>
        <v/>
      </c>
      <c r="H1888" s="111"/>
      <c r="I1888" s="111"/>
      <c r="J1888" s="111"/>
      <c r="K1888" s="111" t="str">
        <f>IF('Data Entry'!G1893="","",'Data Entry'!G1893)</f>
        <v/>
      </c>
      <c r="L1888" s="111" t="str">
        <f>IF('Data Entry'!H1893="","",'Data Entry'!H1893)</f>
        <v/>
      </c>
      <c r="M1888" s="111"/>
      <c r="N1888" s="111"/>
      <c r="O1888" s="111"/>
      <c r="P1888" s="111"/>
      <c r="Q1888" s="111"/>
      <c r="R1888" s="111"/>
      <c r="S1888" s="111"/>
      <c r="T1888" s="111"/>
      <c r="U1888" s="111"/>
      <c r="V1888" s="111"/>
      <c r="W1888" s="111"/>
      <c r="X1888" s="111"/>
      <c r="Y1888" s="111"/>
      <c r="Z1888" s="111"/>
      <c r="AA1888" s="111"/>
      <c r="AB1888" s="111"/>
      <c r="AC1888" s="111"/>
      <c r="AD1888" s="111"/>
      <c r="AE1888" s="112"/>
      <c r="AF1888" s="68" t="str">
        <f>IF(AK1888="","",IF(AK1888&gt;0,COUNT($AG$2:AG1888),""))</f>
        <v/>
      </c>
      <c r="AG1888" s="113">
        <f t="shared" si="931"/>
        <v>8</v>
      </c>
      <c r="AH1888" s="113" t="str">
        <f t="shared" si="932"/>
        <v/>
      </c>
      <c r="AI1888" s="113" t="str">
        <f t="shared" si="933"/>
        <v/>
      </c>
      <c r="AJ1888" s="113" t="str">
        <f t="shared" si="934"/>
        <v/>
      </c>
      <c r="AK1888" s="113" t="str">
        <f t="shared" si="935"/>
        <v/>
      </c>
      <c r="AL1888" s="113">
        <f t="shared" si="936"/>
        <v>0</v>
      </c>
      <c r="AM1888" s="113" t="str">
        <f t="shared" si="937"/>
        <v/>
      </c>
      <c r="AN1888" s="113">
        <f t="shared" si="938"/>
        <v>0</v>
      </c>
      <c r="AO1888" s="113">
        <f t="shared" si="939"/>
        <v>0</v>
      </c>
      <c r="AP1888" s="113">
        <f t="shared" si="940"/>
        <v>0</v>
      </c>
      <c r="AQ1888" s="113" t="str">
        <f t="shared" si="941"/>
        <v/>
      </c>
      <c r="AR1888" s="113" t="str">
        <f t="shared" si="942"/>
        <v/>
      </c>
      <c r="AS1888" s="113">
        <f t="shared" si="943"/>
        <v>0</v>
      </c>
      <c r="AT1888" s="113">
        <f t="shared" si="944"/>
        <v>0</v>
      </c>
      <c r="AU1888" s="113">
        <f t="shared" si="945"/>
        <v>0</v>
      </c>
      <c r="AV1888" s="113">
        <f t="shared" si="946"/>
        <v>0</v>
      </c>
      <c r="AX1888" s="68" t="str">
        <f>IF(BC1888="","",IF(BC1888&gt;0,COUNT($AY$2:AY1888),""))</f>
        <v/>
      </c>
      <c r="AY1888" s="113" t="str">
        <f t="shared" si="947"/>
        <v/>
      </c>
      <c r="AZ1888" s="113" t="str">
        <f t="shared" si="948"/>
        <v/>
      </c>
      <c r="BA1888" s="113" t="str">
        <f t="shared" si="949"/>
        <v/>
      </c>
      <c r="BB1888" s="113" t="str">
        <f t="shared" si="950"/>
        <v/>
      </c>
      <c r="BC1888" s="113" t="str">
        <f t="shared" si="951"/>
        <v/>
      </c>
      <c r="BD1888" s="113" t="str">
        <f t="shared" si="952"/>
        <v/>
      </c>
      <c r="BE1888" s="113" t="str">
        <f t="shared" si="953"/>
        <v/>
      </c>
      <c r="BF1888" s="113" t="str">
        <f t="shared" si="954"/>
        <v/>
      </c>
      <c r="BG1888" s="113" t="str">
        <f t="shared" si="955"/>
        <v/>
      </c>
      <c r="BH1888" s="113" t="str">
        <f t="shared" si="956"/>
        <v/>
      </c>
      <c r="BI1888" s="113" t="str">
        <f t="shared" si="957"/>
        <v/>
      </c>
      <c r="BJ1888" s="113" t="str">
        <f t="shared" si="958"/>
        <v/>
      </c>
      <c r="BK1888" s="113" t="str">
        <f t="shared" si="959"/>
        <v/>
      </c>
      <c r="BL1888" s="113" t="str">
        <f t="shared" si="960"/>
        <v/>
      </c>
      <c r="BM1888" s="113" t="str">
        <f t="shared" si="961"/>
        <v/>
      </c>
      <c r="BN1888" s="113" t="str">
        <f t="shared" si="962"/>
        <v/>
      </c>
    </row>
    <row r="1889" spans="1:66">
      <c r="A1889" s="111">
        <f>IF('Data Entry'!$H$4="","",'Data Entry'!$H$4)</f>
        <v>8</v>
      </c>
      <c r="B1889" s="111" t="str">
        <f>IF('Data Entry'!B1894="","",'Data Entry'!B1894)</f>
        <v/>
      </c>
      <c r="C1889" s="111" t="str">
        <f>IF('Data Entry'!C1894="","",'Data Entry'!C1894)</f>
        <v/>
      </c>
      <c r="D1889" s="114" t="str">
        <f>IF('Data Entry'!D1894="","",'Data Entry'!D1894)</f>
        <v/>
      </c>
      <c r="E1889" s="111" t="str">
        <f>IF('Data Entry'!E1894="","",UPPER('Data Entry'!E1894))</f>
        <v/>
      </c>
      <c r="F1889" s="111"/>
      <c r="G1889" s="111" t="str">
        <f>IF('Data Entry'!F1894="","",UPPER('Data Entry'!F1894))</f>
        <v/>
      </c>
      <c r="H1889" s="111"/>
      <c r="I1889" s="111"/>
      <c r="J1889" s="111"/>
      <c r="K1889" s="111" t="str">
        <f>IF('Data Entry'!G1894="","",'Data Entry'!G1894)</f>
        <v/>
      </c>
      <c r="L1889" s="111" t="str">
        <f>IF('Data Entry'!H1894="","",'Data Entry'!H1894)</f>
        <v/>
      </c>
      <c r="M1889" s="111"/>
      <c r="N1889" s="111"/>
      <c r="O1889" s="111"/>
      <c r="P1889" s="111"/>
      <c r="Q1889" s="111"/>
      <c r="R1889" s="111"/>
      <c r="S1889" s="111"/>
      <c r="T1889" s="111"/>
      <c r="U1889" s="111"/>
      <c r="V1889" s="111"/>
      <c r="W1889" s="111"/>
      <c r="X1889" s="111"/>
      <c r="Y1889" s="111"/>
      <c r="Z1889" s="111"/>
      <c r="AA1889" s="111"/>
      <c r="AB1889" s="111"/>
      <c r="AC1889" s="111"/>
      <c r="AD1889" s="111"/>
      <c r="AE1889" s="112"/>
      <c r="AF1889" s="68" t="str">
        <f>IF(AK1889="","",IF(AK1889&gt;0,COUNT($AG$2:AG1889),""))</f>
        <v/>
      </c>
      <c r="AG1889" s="113">
        <f t="shared" si="931"/>
        <v>8</v>
      </c>
      <c r="AH1889" s="113" t="str">
        <f t="shared" si="932"/>
        <v/>
      </c>
      <c r="AI1889" s="113" t="str">
        <f t="shared" si="933"/>
        <v/>
      </c>
      <c r="AJ1889" s="113" t="str">
        <f t="shared" si="934"/>
        <v/>
      </c>
      <c r="AK1889" s="113" t="str">
        <f t="shared" si="935"/>
        <v/>
      </c>
      <c r="AL1889" s="113">
        <f t="shared" si="936"/>
        <v>0</v>
      </c>
      <c r="AM1889" s="113" t="str">
        <f t="shared" si="937"/>
        <v/>
      </c>
      <c r="AN1889" s="113">
        <f t="shared" si="938"/>
        <v>0</v>
      </c>
      <c r="AO1889" s="113">
        <f t="shared" si="939"/>
        <v>0</v>
      </c>
      <c r="AP1889" s="113">
        <f t="shared" si="940"/>
        <v>0</v>
      </c>
      <c r="AQ1889" s="113" t="str">
        <f t="shared" si="941"/>
        <v/>
      </c>
      <c r="AR1889" s="113" t="str">
        <f t="shared" si="942"/>
        <v/>
      </c>
      <c r="AS1889" s="113">
        <f t="shared" si="943"/>
        <v>0</v>
      </c>
      <c r="AT1889" s="113">
        <f t="shared" si="944"/>
        <v>0</v>
      </c>
      <c r="AU1889" s="113">
        <f t="shared" si="945"/>
        <v>0</v>
      </c>
      <c r="AV1889" s="113">
        <f t="shared" si="946"/>
        <v>0</v>
      </c>
      <c r="AX1889" s="68" t="str">
        <f>IF(BC1889="","",IF(BC1889&gt;0,COUNT($AY$2:AY1889),""))</f>
        <v/>
      </c>
      <c r="AY1889" s="113" t="str">
        <f t="shared" si="947"/>
        <v/>
      </c>
      <c r="AZ1889" s="113" t="str">
        <f t="shared" si="948"/>
        <v/>
      </c>
      <c r="BA1889" s="113" t="str">
        <f t="shared" si="949"/>
        <v/>
      </c>
      <c r="BB1889" s="113" t="str">
        <f t="shared" si="950"/>
        <v/>
      </c>
      <c r="BC1889" s="113" t="str">
        <f t="shared" si="951"/>
        <v/>
      </c>
      <c r="BD1889" s="113" t="str">
        <f t="shared" si="952"/>
        <v/>
      </c>
      <c r="BE1889" s="113" t="str">
        <f t="shared" si="953"/>
        <v/>
      </c>
      <c r="BF1889" s="113" t="str">
        <f t="shared" si="954"/>
        <v/>
      </c>
      <c r="BG1889" s="113" t="str">
        <f t="shared" si="955"/>
        <v/>
      </c>
      <c r="BH1889" s="113" t="str">
        <f t="shared" si="956"/>
        <v/>
      </c>
      <c r="BI1889" s="113" t="str">
        <f t="shared" si="957"/>
        <v/>
      </c>
      <c r="BJ1889" s="113" t="str">
        <f t="shared" si="958"/>
        <v/>
      </c>
      <c r="BK1889" s="113" t="str">
        <f t="shared" si="959"/>
        <v/>
      </c>
      <c r="BL1889" s="113" t="str">
        <f t="shared" si="960"/>
        <v/>
      </c>
      <c r="BM1889" s="113" t="str">
        <f t="shared" si="961"/>
        <v/>
      </c>
      <c r="BN1889" s="113" t="str">
        <f t="shared" si="962"/>
        <v/>
      </c>
    </row>
    <row r="1890" spans="1:66">
      <c r="A1890" s="111">
        <f>IF('Data Entry'!$H$4="","",'Data Entry'!$H$4)</f>
        <v>8</v>
      </c>
      <c r="B1890" s="111" t="str">
        <f>IF('Data Entry'!B1895="","",'Data Entry'!B1895)</f>
        <v/>
      </c>
      <c r="C1890" s="111" t="str">
        <f>IF('Data Entry'!C1895="","",'Data Entry'!C1895)</f>
        <v/>
      </c>
      <c r="D1890" s="114" t="str">
        <f>IF('Data Entry'!D1895="","",'Data Entry'!D1895)</f>
        <v/>
      </c>
      <c r="E1890" s="111" t="str">
        <f>IF('Data Entry'!E1895="","",UPPER('Data Entry'!E1895))</f>
        <v/>
      </c>
      <c r="F1890" s="111"/>
      <c r="G1890" s="111" t="str">
        <f>IF('Data Entry'!F1895="","",UPPER('Data Entry'!F1895))</f>
        <v/>
      </c>
      <c r="H1890" s="111"/>
      <c r="I1890" s="111"/>
      <c r="J1890" s="111"/>
      <c r="K1890" s="111" t="str">
        <f>IF('Data Entry'!G1895="","",'Data Entry'!G1895)</f>
        <v/>
      </c>
      <c r="L1890" s="111" t="str">
        <f>IF('Data Entry'!H1895="","",'Data Entry'!H1895)</f>
        <v/>
      </c>
      <c r="M1890" s="111"/>
      <c r="N1890" s="111"/>
      <c r="O1890" s="111"/>
      <c r="P1890" s="111"/>
      <c r="Q1890" s="111"/>
      <c r="R1890" s="111"/>
      <c r="S1890" s="111"/>
      <c r="T1890" s="111"/>
      <c r="U1890" s="111"/>
      <c r="V1890" s="111"/>
      <c r="W1890" s="111"/>
      <c r="X1890" s="111"/>
      <c r="Y1890" s="111"/>
      <c r="Z1890" s="111"/>
      <c r="AA1890" s="111"/>
      <c r="AB1890" s="111"/>
      <c r="AC1890" s="111"/>
      <c r="AD1890" s="111"/>
      <c r="AE1890" s="112"/>
      <c r="AF1890" s="68" t="str">
        <f>IF(AK1890="","",IF(AK1890&gt;0,COUNT($AG$2:AG1890),""))</f>
        <v/>
      </c>
      <c r="AG1890" s="113">
        <f t="shared" si="931"/>
        <v>8</v>
      </c>
      <c r="AH1890" s="113" t="str">
        <f t="shared" si="932"/>
        <v/>
      </c>
      <c r="AI1890" s="113" t="str">
        <f t="shared" si="933"/>
        <v/>
      </c>
      <c r="AJ1890" s="113" t="str">
        <f t="shared" si="934"/>
        <v/>
      </c>
      <c r="AK1890" s="113" t="str">
        <f t="shared" si="935"/>
        <v/>
      </c>
      <c r="AL1890" s="113">
        <f t="shared" si="936"/>
        <v>0</v>
      </c>
      <c r="AM1890" s="113" t="str">
        <f t="shared" si="937"/>
        <v/>
      </c>
      <c r="AN1890" s="113">
        <f t="shared" si="938"/>
        <v>0</v>
      </c>
      <c r="AO1890" s="113">
        <f t="shared" si="939"/>
        <v>0</v>
      </c>
      <c r="AP1890" s="113">
        <f t="shared" si="940"/>
        <v>0</v>
      </c>
      <c r="AQ1890" s="113" t="str">
        <f t="shared" si="941"/>
        <v/>
      </c>
      <c r="AR1890" s="113" t="str">
        <f t="shared" si="942"/>
        <v/>
      </c>
      <c r="AS1890" s="113">
        <f t="shared" si="943"/>
        <v>0</v>
      </c>
      <c r="AT1890" s="113">
        <f t="shared" si="944"/>
        <v>0</v>
      </c>
      <c r="AU1890" s="113">
        <f t="shared" si="945"/>
        <v>0</v>
      </c>
      <c r="AV1890" s="113">
        <f t="shared" si="946"/>
        <v>0</v>
      </c>
      <c r="AX1890" s="68" t="str">
        <f>IF(BC1890="","",IF(BC1890&gt;0,COUNT($AY$2:AY1890),""))</f>
        <v/>
      </c>
      <c r="AY1890" s="113" t="str">
        <f t="shared" si="947"/>
        <v/>
      </c>
      <c r="AZ1890" s="113" t="str">
        <f t="shared" si="948"/>
        <v/>
      </c>
      <c r="BA1890" s="113" t="str">
        <f t="shared" si="949"/>
        <v/>
      </c>
      <c r="BB1890" s="113" t="str">
        <f t="shared" si="950"/>
        <v/>
      </c>
      <c r="BC1890" s="113" t="str">
        <f t="shared" si="951"/>
        <v/>
      </c>
      <c r="BD1890" s="113" t="str">
        <f t="shared" si="952"/>
        <v/>
      </c>
      <c r="BE1890" s="113" t="str">
        <f t="shared" si="953"/>
        <v/>
      </c>
      <c r="BF1890" s="113" t="str">
        <f t="shared" si="954"/>
        <v/>
      </c>
      <c r="BG1890" s="113" t="str">
        <f t="shared" si="955"/>
        <v/>
      </c>
      <c r="BH1890" s="113" t="str">
        <f t="shared" si="956"/>
        <v/>
      </c>
      <c r="BI1890" s="113" t="str">
        <f t="shared" si="957"/>
        <v/>
      </c>
      <c r="BJ1890" s="113" t="str">
        <f t="shared" si="958"/>
        <v/>
      </c>
      <c r="BK1890" s="113" t="str">
        <f t="shared" si="959"/>
        <v/>
      </c>
      <c r="BL1890" s="113" t="str">
        <f t="shared" si="960"/>
        <v/>
      </c>
      <c r="BM1890" s="113" t="str">
        <f t="shared" si="961"/>
        <v/>
      </c>
      <c r="BN1890" s="113" t="str">
        <f t="shared" si="962"/>
        <v/>
      </c>
    </row>
    <row r="1891" spans="1:66">
      <c r="A1891" s="111">
        <f>IF('Data Entry'!$H$4="","",'Data Entry'!$H$4)</f>
        <v>8</v>
      </c>
      <c r="B1891" s="111" t="str">
        <f>IF('Data Entry'!B1896="","",'Data Entry'!B1896)</f>
        <v/>
      </c>
      <c r="C1891" s="111" t="str">
        <f>IF('Data Entry'!C1896="","",'Data Entry'!C1896)</f>
        <v/>
      </c>
      <c r="D1891" s="114" t="str">
        <f>IF('Data Entry'!D1896="","",'Data Entry'!D1896)</f>
        <v/>
      </c>
      <c r="E1891" s="111" t="str">
        <f>IF('Data Entry'!E1896="","",UPPER('Data Entry'!E1896))</f>
        <v/>
      </c>
      <c r="F1891" s="111"/>
      <c r="G1891" s="111" t="str">
        <f>IF('Data Entry'!F1896="","",UPPER('Data Entry'!F1896))</f>
        <v/>
      </c>
      <c r="H1891" s="111"/>
      <c r="I1891" s="111"/>
      <c r="J1891" s="111"/>
      <c r="K1891" s="111" t="str">
        <f>IF('Data Entry'!G1896="","",'Data Entry'!G1896)</f>
        <v/>
      </c>
      <c r="L1891" s="111" t="str">
        <f>IF('Data Entry'!H1896="","",'Data Entry'!H1896)</f>
        <v/>
      </c>
      <c r="M1891" s="111"/>
      <c r="N1891" s="111"/>
      <c r="O1891" s="111"/>
      <c r="P1891" s="111"/>
      <c r="Q1891" s="111"/>
      <c r="R1891" s="111"/>
      <c r="S1891" s="111"/>
      <c r="T1891" s="111"/>
      <c r="U1891" s="111"/>
      <c r="V1891" s="111"/>
      <c r="W1891" s="111"/>
      <c r="X1891" s="111"/>
      <c r="Y1891" s="111"/>
      <c r="Z1891" s="111"/>
      <c r="AA1891" s="111"/>
      <c r="AB1891" s="111"/>
      <c r="AC1891" s="111"/>
      <c r="AD1891" s="111"/>
      <c r="AE1891" s="112"/>
      <c r="AF1891" s="68" t="str">
        <f>IF(AK1891="","",IF(AK1891&gt;0,COUNT($AG$2:AG1891),""))</f>
        <v/>
      </c>
      <c r="AG1891" s="113">
        <f t="shared" si="931"/>
        <v>8</v>
      </c>
      <c r="AH1891" s="113" t="str">
        <f t="shared" si="932"/>
        <v/>
      </c>
      <c r="AI1891" s="113" t="str">
        <f t="shared" si="933"/>
        <v/>
      </c>
      <c r="AJ1891" s="113" t="str">
        <f t="shared" si="934"/>
        <v/>
      </c>
      <c r="AK1891" s="113" t="str">
        <f t="shared" si="935"/>
        <v/>
      </c>
      <c r="AL1891" s="113">
        <f t="shared" si="936"/>
        <v>0</v>
      </c>
      <c r="AM1891" s="113" t="str">
        <f t="shared" si="937"/>
        <v/>
      </c>
      <c r="AN1891" s="113">
        <f t="shared" si="938"/>
        <v>0</v>
      </c>
      <c r="AO1891" s="113">
        <f t="shared" si="939"/>
        <v>0</v>
      </c>
      <c r="AP1891" s="113">
        <f t="shared" si="940"/>
        <v>0</v>
      </c>
      <c r="AQ1891" s="113" t="str">
        <f t="shared" si="941"/>
        <v/>
      </c>
      <c r="AR1891" s="113" t="str">
        <f t="shared" si="942"/>
        <v/>
      </c>
      <c r="AS1891" s="113">
        <f t="shared" si="943"/>
        <v>0</v>
      </c>
      <c r="AT1891" s="113">
        <f t="shared" si="944"/>
        <v>0</v>
      </c>
      <c r="AU1891" s="113">
        <f t="shared" si="945"/>
        <v>0</v>
      </c>
      <c r="AV1891" s="113">
        <f t="shared" si="946"/>
        <v>0</v>
      </c>
      <c r="AX1891" s="68" t="str">
        <f>IF(BC1891="","",IF(BC1891&gt;0,COUNT($AY$2:AY1891),""))</f>
        <v/>
      </c>
      <c r="AY1891" s="113" t="str">
        <f t="shared" si="947"/>
        <v/>
      </c>
      <c r="AZ1891" s="113" t="str">
        <f t="shared" si="948"/>
        <v/>
      </c>
      <c r="BA1891" s="113" t="str">
        <f t="shared" si="949"/>
        <v/>
      </c>
      <c r="BB1891" s="113" t="str">
        <f t="shared" si="950"/>
        <v/>
      </c>
      <c r="BC1891" s="113" t="str">
        <f t="shared" si="951"/>
        <v/>
      </c>
      <c r="BD1891" s="113" t="str">
        <f t="shared" si="952"/>
        <v/>
      </c>
      <c r="BE1891" s="113" t="str">
        <f t="shared" si="953"/>
        <v/>
      </c>
      <c r="BF1891" s="113" t="str">
        <f t="shared" si="954"/>
        <v/>
      </c>
      <c r="BG1891" s="113" t="str">
        <f t="shared" si="955"/>
        <v/>
      </c>
      <c r="BH1891" s="113" t="str">
        <f t="shared" si="956"/>
        <v/>
      </c>
      <c r="BI1891" s="113" t="str">
        <f t="shared" si="957"/>
        <v/>
      </c>
      <c r="BJ1891" s="113" t="str">
        <f t="shared" si="958"/>
        <v/>
      </c>
      <c r="BK1891" s="113" t="str">
        <f t="shared" si="959"/>
        <v/>
      </c>
      <c r="BL1891" s="113" t="str">
        <f t="shared" si="960"/>
        <v/>
      </c>
      <c r="BM1891" s="113" t="str">
        <f t="shared" si="961"/>
        <v/>
      </c>
      <c r="BN1891" s="113" t="str">
        <f t="shared" si="962"/>
        <v/>
      </c>
    </row>
    <row r="1892" spans="1:66">
      <c r="A1892" s="111">
        <f>IF('Data Entry'!$H$4="","",'Data Entry'!$H$4)</f>
        <v>8</v>
      </c>
      <c r="B1892" s="111" t="str">
        <f>IF('Data Entry'!B1897="","",'Data Entry'!B1897)</f>
        <v/>
      </c>
      <c r="C1892" s="111" t="str">
        <f>IF('Data Entry'!C1897="","",'Data Entry'!C1897)</f>
        <v/>
      </c>
      <c r="D1892" s="114" t="str">
        <f>IF('Data Entry'!D1897="","",'Data Entry'!D1897)</f>
        <v/>
      </c>
      <c r="E1892" s="111" t="str">
        <f>IF('Data Entry'!E1897="","",UPPER('Data Entry'!E1897))</f>
        <v/>
      </c>
      <c r="F1892" s="111"/>
      <c r="G1892" s="111" t="str">
        <f>IF('Data Entry'!F1897="","",UPPER('Data Entry'!F1897))</f>
        <v/>
      </c>
      <c r="H1892" s="111"/>
      <c r="I1892" s="111"/>
      <c r="J1892" s="111"/>
      <c r="K1892" s="111" t="str">
        <f>IF('Data Entry'!G1897="","",'Data Entry'!G1897)</f>
        <v/>
      </c>
      <c r="L1892" s="111" t="str">
        <f>IF('Data Entry'!H1897="","",'Data Entry'!H1897)</f>
        <v/>
      </c>
      <c r="M1892" s="111"/>
      <c r="N1892" s="111"/>
      <c r="O1892" s="111"/>
      <c r="P1892" s="111"/>
      <c r="Q1892" s="111"/>
      <c r="R1892" s="111"/>
      <c r="S1892" s="111"/>
      <c r="T1892" s="111"/>
      <c r="U1892" s="111"/>
      <c r="V1892" s="111"/>
      <c r="W1892" s="111"/>
      <c r="X1892" s="111"/>
      <c r="Y1892" s="111"/>
      <c r="Z1892" s="111"/>
      <c r="AA1892" s="111"/>
      <c r="AB1892" s="111"/>
      <c r="AC1892" s="111"/>
      <c r="AD1892" s="111"/>
      <c r="AE1892" s="112"/>
      <c r="AF1892" s="68" t="str">
        <f>IF(AK1892="","",IF(AK1892&gt;0,COUNT($AG$2:AG1892),""))</f>
        <v/>
      </c>
      <c r="AG1892" s="113">
        <f t="shared" si="931"/>
        <v>8</v>
      </c>
      <c r="AH1892" s="113" t="str">
        <f t="shared" si="932"/>
        <v/>
      </c>
      <c r="AI1892" s="113" t="str">
        <f t="shared" si="933"/>
        <v/>
      </c>
      <c r="AJ1892" s="113" t="str">
        <f t="shared" si="934"/>
        <v/>
      </c>
      <c r="AK1892" s="113" t="str">
        <f t="shared" si="935"/>
        <v/>
      </c>
      <c r="AL1892" s="113">
        <f t="shared" si="936"/>
        <v>0</v>
      </c>
      <c r="AM1892" s="113" t="str">
        <f t="shared" si="937"/>
        <v/>
      </c>
      <c r="AN1892" s="113">
        <f t="shared" si="938"/>
        <v>0</v>
      </c>
      <c r="AO1892" s="113">
        <f t="shared" si="939"/>
        <v>0</v>
      </c>
      <c r="AP1892" s="113">
        <f t="shared" si="940"/>
        <v>0</v>
      </c>
      <c r="AQ1892" s="113" t="str">
        <f t="shared" si="941"/>
        <v/>
      </c>
      <c r="AR1892" s="113" t="str">
        <f t="shared" si="942"/>
        <v/>
      </c>
      <c r="AS1892" s="113">
        <f t="shared" si="943"/>
        <v>0</v>
      </c>
      <c r="AT1892" s="113">
        <f t="shared" si="944"/>
        <v>0</v>
      </c>
      <c r="AU1892" s="113">
        <f t="shared" si="945"/>
        <v>0</v>
      </c>
      <c r="AV1892" s="113">
        <f t="shared" si="946"/>
        <v>0</v>
      </c>
      <c r="AX1892" s="68" t="str">
        <f>IF(BC1892="","",IF(BC1892&gt;0,COUNT($AY$2:AY1892),""))</f>
        <v/>
      </c>
      <c r="AY1892" s="113" t="str">
        <f t="shared" si="947"/>
        <v/>
      </c>
      <c r="AZ1892" s="113" t="str">
        <f t="shared" si="948"/>
        <v/>
      </c>
      <c r="BA1892" s="113" t="str">
        <f t="shared" si="949"/>
        <v/>
      </c>
      <c r="BB1892" s="113" t="str">
        <f t="shared" si="950"/>
        <v/>
      </c>
      <c r="BC1892" s="113" t="str">
        <f t="shared" si="951"/>
        <v/>
      </c>
      <c r="BD1892" s="113" t="str">
        <f t="shared" si="952"/>
        <v/>
      </c>
      <c r="BE1892" s="113" t="str">
        <f t="shared" si="953"/>
        <v/>
      </c>
      <c r="BF1892" s="113" t="str">
        <f t="shared" si="954"/>
        <v/>
      </c>
      <c r="BG1892" s="113" t="str">
        <f t="shared" si="955"/>
        <v/>
      </c>
      <c r="BH1892" s="113" t="str">
        <f t="shared" si="956"/>
        <v/>
      </c>
      <c r="BI1892" s="113" t="str">
        <f t="shared" si="957"/>
        <v/>
      </c>
      <c r="BJ1892" s="113" t="str">
        <f t="shared" si="958"/>
        <v/>
      </c>
      <c r="BK1892" s="113" t="str">
        <f t="shared" si="959"/>
        <v/>
      </c>
      <c r="BL1892" s="113" t="str">
        <f t="shared" si="960"/>
        <v/>
      </c>
      <c r="BM1892" s="113" t="str">
        <f t="shared" si="961"/>
        <v/>
      </c>
      <c r="BN1892" s="113" t="str">
        <f t="shared" si="962"/>
        <v/>
      </c>
    </row>
    <row r="1893" spans="1:66">
      <c r="A1893" s="111">
        <f>IF('Data Entry'!$H$4="","",'Data Entry'!$H$4)</f>
        <v>8</v>
      </c>
      <c r="B1893" s="111" t="str">
        <f>IF('Data Entry'!B1898="","",'Data Entry'!B1898)</f>
        <v/>
      </c>
      <c r="C1893" s="111" t="str">
        <f>IF('Data Entry'!C1898="","",'Data Entry'!C1898)</f>
        <v/>
      </c>
      <c r="D1893" s="114" t="str">
        <f>IF('Data Entry'!D1898="","",'Data Entry'!D1898)</f>
        <v/>
      </c>
      <c r="E1893" s="111" t="str">
        <f>IF('Data Entry'!E1898="","",UPPER('Data Entry'!E1898))</f>
        <v/>
      </c>
      <c r="F1893" s="111"/>
      <c r="G1893" s="111" t="str">
        <f>IF('Data Entry'!F1898="","",UPPER('Data Entry'!F1898))</f>
        <v/>
      </c>
      <c r="H1893" s="111"/>
      <c r="I1893" s="111"/>
      <c r="J1893" s="111"/>
      <c r="K1893" s="111" t="str">
        <f>IF('Data Entry'!G1898="","",'Data Entry'!G1898)</f>
        <v/>
      </c>
      <c r="L1893" s="111" t="str">
        <f>IF('Data Entry'!H1898="","",'Data Entry'!H1898)</f>
        <v/>
      </c>
      <c r="M1893" s="111"/>
      <c r="N1893" s="111"/>
      <c r="O1893" s="111"/>
      <c r="P1893" s="111"/>
      <c r="Q1893" s="111"/>
      <c r="R1893" s="111"/>
      <c r="S1893" s="111"/>
      <c r="T1893" s="111"/>
      <c r="U1893" s="111"/>
      <c r="V1893" s="111"/>
      <c r="W1893" s="111"/>
      <c r="X1893" s="111"/>
      <c r="Y1893" s="111"/>
      <c r="Z1893" s="111"/>
      <c r="AA1893" s="111"/>
      <c r="AB1893" s="111"/>
      <c r="AC1893" s="111"/>
      <c r="AD1893" s="111"/>
      <c r="AE1893" s="112"/>
      <c r="AF1893" s="68" t="str">
        <f>IF(AK1893="","",IF(AK1893&gt;0,COUNT($AG$2:AG1893),""))</f>
        <v/>
      </c>
      <c r="AG1893" s="113">
        <f t="shared" si="931"/>
        <v>8</v>
      </c>
      <c r="AH1893" s="113" t="str">
        <f t="shared" si="932"/>
        <v/>
      </c>
      <c r="AI1893" s="113" t="str">
        <f t="shared" si="933"/>
        <v/>
      </c>
      <c r="AJ1893" s="113" t="str">
        <f t="shared" si="934"/>
        <v/>
      </c>
      <c r="AK1893" s="113" t="str">
        <f t="shared" si="935"/>
        <v/>
      </c>
      <c r="AL1893" s="113">
        <f t="shared" si="936"/>
        <v>0</v>
      </c>
      <c r="AM1893" s="113" t="str">
        <f t="shared" si="937"/>
        <v/>
      </c>
      <c r="AN1893" s="113">
        <f t="shared" si="938"/>
        <v>0</v>
      </c>
      <c r="AO1893" s="113">
        <f t="shared" si="939"/>
        <v>0</v>
      </c>
      <c r="AP1893" s="113">
        <f t="shared" si="940"/>
        <v>0</v>
      </c>
      <c r="AQ1893" s="113" t="str">
        <f t="shared" si="941"/>
        <v/>
      </c>
      <c r="AR1893" s="113" t="str">
        <f t="shared" si="942"/>
        <v/>
      </c>
      <c r="AS1893" s="113">
        <f t="shared" si="943"/>
        <v>0</v>
      </c>
      <c r="AT1893" s="113">
        <f t="shared" si="944"/>
        <v>0</v>
      </c>
      <c r="AU1893" s="113">
        <f t="shared" si="945"/>
        <v>0</v>
      </c>
      <c r="AV1893" s="113">
        <f t="shared" si="946"/>
        <v>0</v>
      </c>
      <c r="AX1893" s="68" t="str">
        <f>IF(BC1893="","",IF(BC1893&gt;0,COUNT($AY$2:AY1893),""))</f>
        <v/>
      </c>
      <c r="AY1893" s="113" t="str">
        <f t="shared" si="947"/>
        <v/>
      </c>
      <c r="AZ1893" s="113" t="str">
        <f t="shared" si="948"/>
        <v/>
      </c>
      <c r="BA1893" s="113" t="str">
        <f t="shared" si="949"/>
        <v/>
      </c>
      <c r="BB1893" s="113" t="str">
        <f t="shared" si="950"/>
        <v/>
      </c>
      <c r="BC1893" s="113" t="str">
        <f t="shared" si="951"/>
        <v/>
      </c>
      <c r="BD1893" s="113" t="str">
        <f t="shared" si="952"/>
        <v/>
      </c>
      <c r="BE1893" s="113" t="str">
        <f t="shared" si="953"/>
        <v/>
      </c>
      <c r="BF1893" s="113" t="str">
        <f t="shared" si="954"/>
        <v/>
      </c>
      <c r="BG1893" s="113" t="str">
        <f t="shared" si="955"/>
        <v/>
      </c>
      <c r="BH1893" s="113" t="str">
        <f t="shared" si="956"/>
        <v/>
      </c>
      <c r="BI1893" s="113" t="str">
        <f t="shared" si="957"/>
        <v/>
      </c>
      <c r="BJ1893" s="113" t="str">
        <f t="shared" si="958"/>
        <v/>
      </c>
      <c r="BK1893" s="113" t="str">
        <f t="shared" si="959"/>
        <v/>
      </c>
      <c r="BL1893" s="113" t="str">
        <f t="shared" si="960"/>
        <v/>
      </c>
      <c r="BM1893" s="113" t="str">
        <f t="shared" si="961"/>
        <v/>
      </c>
      <c r="BN1893" s="113" t="str">
        <f t="shared" si="962"/>
        <v/>
      </c>
    </row>
    <row r="1894" spans="1:66">
      <c r="A1894" s="111">
        <f>IF('Data Entry'!$H$4="","",'Data Entry'!$H$4)</f>
        <v>8</v>
      </c>
      <c r="B1894" s="111" t="str">
        <f>IF('Data Entry'!B1899="","",'Data Entry'!B1899)</f>
        <v/>
      </c>
      <c r="C1894" s="111" t="str">
        <f>IF('Data Entry'!C1899="","",'Data Entry'!C1899)</f>
        <v/>
      </c>
      <c r="D1894" s="114" t="str">
        <f>IF('Data Entry'!D1899="","",'Data Entry'!D1899)</f>
        <v/>
      </c>
      <c r="E1894" s="111" t="str">
        <f>IF('Data Entry'!E1899="","",UPPER('Data Entry'!E1899))</f>
        <v/>
      </c>
      <c r="F1894" s="111"/>
      <c r="G1894" s="111" t="str">
        <f>IF('Data Entry'!F1899="","",UPPER('Data Entry'!F1899))</f>
        <v/>
      </c>
      <c r="H1894" s="111"/>
      <c r="I1894" s="111"/>
      <c r="J1894" s="111"/>
      <c r="K1894" s="111" t="str">
        <f>IF('Data Entry'!G1899="","",'Data Entry'!G1899)</f>
        <v/>
      </c>
      <c r="L1894" s="111" t="str">
        <f>IF('Data Entry'!H1899="","",'Data Entry'!H1899)</f>
        <v/>
      </c>
      <c r="M1894" s="111"/>
      <c r="N1894" s="111"/>
      <c r="O1894" s="111"/>
      <c r="P1894" s="111"/>
      <c r="Q1894" s="111"/>
      <c r="R1894" s="111"/>
      <c r="S1894" s="111"/>
      <c r="T1894" s="111"/>
      <c r="U1894" s="111"/>
      <c r="V1894" s="111"/>
      <c r="W1894" s="111"/>
      <c r="X1894" s="111"/>
      <c r="Y1894" s="111"/>
      <c r="Z1894" s="111"/>
      <c r="AA1894" s="111"/>
      <c r="AB1894" s="111"/>
      <c r="AC1894" s="111"/>
      <c r="AD1894" s="111"/>
      <c r="AE1894" s="112"/>
      <c r="AF1894" s="68" t="str">
        <f>IF(AK1894="","",IF(AK1894&gt;0,COUNT($AG$2:AG1894),""))</f>
        <v/>
      </c>
      <c r="AG1894" s="113">
        <f t="shared" si="931"/>
        <v>8</v>
      </c>
      <c r="AH1894" s="113" t="str">
        <f t="shared" si="932"/>
        <v/>
      </c>
      <c r="AI1894" s="113" t="str">
        <f t="shared" si="933"/>
        <v/>
      </c>
      <c r="AJ1894" s="113" t="str">
        <f t="shared" si="934"/>
        <v/>
      </c>
      <c r="AK1894" s="113" t="str">
        <f t="shared" si="935"/>
        <v/>
      </c>
      <c r="AL1894" s="113">
        <f t="shared" si="936"/>
        <v>0</v>
      </c>
      <c r="AM1894" s="113" t="str">
        <f t="shared" si="937"/>
        <v/>
      </c>
      <c r="AN1894" s="113">
        <f t="shared" si="938"/>
        <v>0</v>
      </c>
      <c r="AO1894" s="113">
        <f t="shared" si="939"/>
        <v>0</v>
      </c>
      <c r="AP1894" s="113">
        <f t="shared" si="940"/>
        <v>0</v>
      </c>
      <c r="AQ1894" s="113" t="str">
        <f t="shared" si="941"/>
        <v/>
      </c>
      <c r="AR1894" s="113" t="str">
        <f t="shared" si="942"/>
        <v/>
      </c>
      <c r="AS1894" s="113">
        <f t="shared" si="943"/>
        <v>0</v>
      </c>
      <c r="AT1894" s="113">
        <f t="shared" si="944"/>
        <v>0</v>
      </c>
      <c r="AU1894" s="113">
        <f t="shared" si="945"/>
        <v>0</v>
      </c>
      <c r="AV1894" s="113">
        <f t="shared" si="946"/>
        <v>0</v>
      </c>
      <c r="AX1894" s="68" t="str">
        <f>IF(BC1894="","",IF(BC1894&gt;0,COUNT($AY$2:AY1894),""))</f>
        <v/>
      </c>
      <c r="AY1894" s="113" t="str">
        <f t="shared" si="947"/>
        <v/>
      </c>
      <c r="AZ1894" s="113" t="str">
        <f t="shared" si="948"/>
        <v/>
      </c>
      <c r="BA1894" s="113" t="str">
        <f t="shared" si="949"/>
        <v/>
      </c>
      <c r="BB1894" s="113" t="str">
        <f t="shared" si="950"/>
        <v/>
      </c>
      <c r="BC1894" s="113" t="str">
        <f t="shared" si="951"/>
        <v/>
      </c>
      <c r="BD1894" s="113" t="str">
        <f t="shared" si="952"/>
        <v/>
      </c>
      <c r="BE1894" s="113" t="str">
        <f t="shared" si="953"/>
        <v/>
      </c>
      <c r="BF1894" s="113" t="str">
        <f t="shared" si="954"/>
        <v/>
      </c>
      <c r="BG1894" s="113" t="str">
        <f t="shared" si="955"/>
        <v/>
      </c>
      <c r="BH1894" s="113" t="str">
        <f t="shared" si="956"/>
        <v/>
      </c>
      <c r="BI1894" s="113" t="str">
        <f t="shared" si="957"/>
        <v/>
      </c>
      <c r="BJ1894" s="113" t="str">
        <f t="shared" si="958"/>
        <v/>
      </c>
      <c r="BK1894" s="113" t="str">
        <f t="shared" si="959"/>
        <v/>
      </c>
      <c r="BL1894" s="113" t="str">
        <f t="shared" si="960"/>
        <v/>
      </c>
      <c r="BM1894" s="113" t="str">
        <f t="shared" si="961"/>
        <v/>
      </c>
      <c r="BN1894" s="113" t="str">
        <f t="shared" si="962"/>
        <v/>
      </c>
    </row>
    <row r="1895" spans="1:66">
      <c r="A1895" s="111">
        <f>IF('Data Entry'!$H$4="","",'Data Entry'!$H$4)</f>
        <v>8</v>
      </c>
      <c r="B1895" s="111" t="str">
        <f>IF('Data Entry'!B1900="","",'Data Entry'!B1900)</f>
        <v/>
      </c>
      <c r="C1895" s="111" t="str">
        <f>IF('Data Entry'!C1900="","",'Data Entry'!C1900)</f>
        <v/>
      </c>
      <c r="D1895" s="114" t="str">
        <f>IF('Data Entry'!D1900="","",'Data Entry'!D1900)</f>
        <v/>
      </c>
      <c r="E1895" s="111" t="str">
        <f>IF('Data Entry'!E1900="","",UPPER('Data Entry'!E1900))</f>
        <v/>
      </c>
      <c r="F1895" s="111"/>
      <c r="G1895" s="111" t="str">
        <f>IF('Data Entry'!F1900="","",UPPER('Data Entry'!F1900))</f>
        <v/>
      </c>
      <c r="H1895" s="111"/>
      <c r="I1895" s="111"/>
      <c r="J1895" s="111"/>
      <c r="K1895" s="111" t="str">
        <f>IF('Data Entry'!G1900="","",'Data Entry'!G1900)</f>
        <v/>
      </c>
      <c r="L1895" s="111" t="str">
        <f>IF('Data Entry'!H1900="","",'Data Entry'!H1900)</f>
        <v/>
      </c>
      <c r="M1895" s="111"/>
      <c r="N1895" s="111"/>
      <c r="O1895" s="111"/>
      <c r="P1895" s="111"/>
      <c r="Q1895" s="111"/>
      <c r="R1895" s="111"/>
      <c r="S1895" s="111"/>
      <c r="T1895" s="111"/>
      <c r="U1895" s="111"/>
      <c r="V1895" s="111"/>
      <c r="W1895" s="111"/>
      <c r="X1895" s="111"/>
      <c r="Y1895" s="111"/>
      <c r="Z1895" s="111"/>
      <c r="AA1895" s="111"/>
      <c r="AB1895" s="111"/>
      <c r="AC1895" s="111"/>
      <c r="AD1895" s="111"/>
      <c r="AE1895" s="112"/>
      <c r="AF1895" s="68" t="str">
        <f>IF(AK1895="","",IF(AK1895&gt;0,COUNT($AG$2:AG1895),""))</f>
        <v/>
      </c>
      <c r="AG1895" s="113">
        <f t="shared" si="931"/>
        <v>8</v>
      </c>
      <c r="AH1895" s="113" t="str">
        <f t="shared" si="932"/>
        <v/>
      </c>
      <c r="AI1895" s="113" t="str">
        <f t="shared" si="933"/>
        <v/>
      </c>
      <c r="AJ1895" s="113" t="str">
        <f t="shared" si="934"/>
        <v/>
      </c>
      <c r="AK1895" s="113" t="str">
        <f t="shared" si="935"/>
        <v/>
      </c>
      <c r="AL1895" s="113">
        <f t="shared" si="936"/>
        <v>0</v>
      </c>
      <c r="AM1895" s="113" t="str">
        <f t="shared" si="937"/>
        <v/>
      </c>
      <c r="AN1895" s="113">
        <f t="shared" si="938"/>
        <v>0</v>
      </c>
      <c r="AO1895" s="113">
        <f t="shared" si="939"/>
        <v>0</v>
      </c>
      <c r="AP1895" s="113">
        <f t="shared" si="940"/>
        <v>0</v>
      </c>
      <c r="AQ1895" s="113" t="str">
        <f t="shared" si="941"/>
        <v/>
      </c>
      <c r="AR1895" s="113" t="str">
        <f t="shared" si="942"/>
        <v/>
      </c>
      <c r="AS1895" s="113">
        <f t="shared" si="943"/>
        <v>0</v>
      </c>
      <c r="AT1895" s="113">
        <f t="shared" si="944"/>
        <v>0</v>
      </c>
      <c r="AU1895" s="113">
        <f t="shared" si="945"/>
        <v>0</v>
      </c>
      <c r="AV1895" s="113">
        <f t="shared" si="946"/>
        <v>0</v>
      </c>
      <c r="AX1895" s="68" t="str">
        <f>IF(BC1895="","",IF(BC1895&gt;0,COUNT($AY$2:AY1895),""))</f>
        <v/>
      </c>
      <c r="AY1895" s="113" t="str">
        <f t="shared" si="947"/>
        <v/>
      </c>
      <c r="AZ1895" s="113" t="str">
        <f t="shared" si="948"/>
        <v/>
      </c>
      <c r="BA1895" s="113" t="str">
        <f t="shared" si="949"/>
        <v/>
      </c>
      <c r="BB1895" s="113" t="str">
        <f t="shared" si="950"/>
        <v/>
      </c>
      <c r="BC1895" s="113" t="str">
        <f t="shared" si="951"/>
        <v/>
      </c>
      <c r="BD1895" s="113" t="str">
        <f t="shared" si="952"/>
        <v/>
      </c>
      <c r="BE1895" s="113" t="str">
        <f t="shared" si="953"/>
        <v/>
      </c>
      <c r="BF1895" s="113" t="str">
        <f t="shared" si="954"/>
        <v/>
      </c>
      <c r="BG1895" s="113" t="str">
        <f t="shared" si="955"/>
        <v/>
      </c>
      <c r="BH1895" s="113" t="str">
        <f t="shared" si="956"/>
        <v/>
      </c>
      <c r="BI1895" s="113" t="str">
        <f t="shared" si="957"/>
        <v/>
      </c>
      <c r="BJ1895" s="113" t="str">
        <f t="shared" si="958"/>
        <v/>
      </c>
      <c r="BK1895" s="113" t="str">
        <f t="shared" si="959"/>
        <v/>
      </c>
      <c r="BL1895" s="113" t="str">
        <f t="shared" si="960"/>
        <v/>
      </c>
      <c r="BM1895" s="113" t="str">
        <f t="shared" si="961"/>
        <v/>
      </c>
      <c r="BN1895" s="113" t="str">
        <f t="shared" si="962"/>
        <v/>
      </c>
    </row>
    <row r="1896" spans="1:66">
      <c r="A1896" s="111">
        <f>IF('Data Entry'!$H$4="","",'Data Entry'!$H$4)</f>
        <v>8</v>
      </c>
      <c r="B1896" s="111" t="str">
        <f>IF('Data Entry'!B1901="","",'Data Entry'!B1901)</f>
        <v/>
      </c>
      <c r="C1896" s="111" t="str">
        <f>IF('Data Entry'!C1901="","",'Data Entry'!C1901)</f>
        <v/>
      </c>
      <c r="D1896" s="114" t="str">
        <f>IF('Data Entry'!D1901="","",'Data Entry'!D1901)</f>
        <v/>
      </c>
      <c r="E1896" s="111" t="str">
        <f>IF('Data Entry'!E1901="","",UPPER('Data Entry'!E1901))</f>
        <v/>
      </c>
      <c r="F1896" s="111"/>
      <c r="G1896" s="111" t="str">
        <f>IF('Data Entry'!F1901="","",UPPER('Data Entry'!F1901))</f>
        <v/>
      </c>
      <c r="H1896" s="111"/>
      <c r="I1896" s="111"/>
      <c r="J1896" s="111"/>
      <c r="K1896" s="111" t="str">
        <f>IF('Data Entry'!G1901="","",'Data Entry'!G1901)</f>
        <v/>
      </c>
      <c r="L1896" s="111" t="str">
        <f>IF('Data Entry'!H1901="","",'Data Entry'!H1901)</f>
        <v/>
      </c>
      <c r="M1896" s="111"/>
      <c r="N1896" s="111"/>
      <c r="O1896" s="111"/>
      <c r="P1896" s="111"/>
      <c r="Q1896" s="111"/>
      <c r="R1896" s="111"/>
      <c r="S1896" s="111"/>
      <c r="T1896" s="111"/>
      <c r="U1896" s="111"/>
      <c r="V1896" s="111"/>
      <c r="W1896" s="111"/>
      <c r="X1896" s="111"/>
      <c r="Y1896" s="111"/>
      <c r="Z1896" s="111"/>
      <c r="AA1896" s="111"/>
      <c r="AB1896" s="111"/>
      <c r="AC1896" s="111"/>
      <c r="AD1896" s="111"/>
      <c r="AE1896" s="112"/>
      <c r="AF1896" s="68" t="str">
        <f>IF(AK1896="","",IF(AK1896&gt;0,COUNT($AG$2:AG1896),""))</f>
        <v/>
      </c>
      <c r="AG1896" s="113">
        <f t="shared" si="931"/>
        <v>8</v>
      </c>
      <c r="AH1896" s="113" t="str">
        <f t="shared" si="932"/>
        <v/>
      </c>
      <c r="AI1896" s="113" t="str">
        <f t="shared" si="933"/>
        <v/>
      </c>
      <c r="AJ1896" s="113" t="str">
        <f t="shared" si="934"/>
        <v/>
      </c>
      <c r="AK1896" s="113" t="str">
        <f t="shared" si="935"/>
        <v/>
      </c>
      <c r="AL1896" s="113">
        <f t="shared" si="936"/>
        <v>0</v>
      </c>
      <c r="AM1896" s="113" t="str">
        <f t="shared" si="937"/>
        <v/>
      </c>
      <c r="AN1896" s="113">
        <f t="shared" si="938"/>
        <v>0</v>
      </c>
      <c r="AO1896" s="113">
        <f t="shared" si="939"/>
        <v>0</v>
      </c>
      <c r="AP1896" s="113">
        <f t="shared" si="940"/>
        <v>0</v>
      </c>
      <c r="AQ1896" s="113" t="str">
        <f t="shared" si="941"/>
        <v/>
      </c>
      <c r="AR1896" s="113" t="str">
        <f t="shared" si="942"/>
        <v/>
      </c>
      <c r="AS1896" s="113">
        <f t="shared" si="943"/>
        <v>0</v>
      </c>
      <c r="AT1896" s="113">
        <f t="shared" si="944"/>
        <v>0</v>
      </c>
      <c r="AU1896" s="113">
        <f t="shared" si="945"/>
        <v>0</v>
      </c>
      <c r="AV1896" s="113">
        <f t="shared" si="946"/>
        <v>0</v>
      </c>
      <c r="AX1896" s="68" t="str">
        <f>IF(BC1896="","",IF(BC1896&gt;0,COUNT($AY$2:AY1896),""))</f>
        <v/>
      </c>
      <c r="AY1896" s="113" t="str">
        <f t="shared" si="947"/>
        <v/>
      </c>
      <c r="AZ1896" s="113" t="str">
        <f t="shared" si="948"/>
        <v/>
      </c>
      <c r="BA1896" s="113" t="str">
        <f t="shared" si="949"/>
        <v/>
      </c>
      <c r="BB1896" s="113" t="str">
        <f t="shared" si="950"/>
        <v/>
      </c>
      <c r="BC1896" s="113" t="str">
        <f t="shared" si="951"/>
        <v/>
      </c>
      <c r="BD1896" s="113" t="str">
        <f t="shared" si="952"/>
        <v/>
      </c>
      <c r="BE1896" s="113" t="str">
        <f t="shared" si="953"/>
        <v/>
      </c>
      <c r="BF1896" s="113" t="str">
        <f t="shared" si="954"/>
        <v/>
      </c>
      <c r="BG1896" s="113" t="str">
        <f t="shared" si="955"/>
        <v/>
      </c>
      <c r="BH1896" s="113" t="str">
        <f t="shared" si="956"/>
        <v/>
      </c>
      <c r="BI1896" s="113" t="str">
        <f t="shared" si="957"/>
        <v/>
      </c>
      <c r="BJ1896" s="113" t="str">
        <f t="shared" si="958"/>
        <v/>
      </c>
      <c r="BK1896" s="113" t="str">
        <f t="shared" si="959"/>
        <v/>
      </c>
      <c r="BL1896" s="113" t="str">
        <f t="shared" si="960"/>
        <v/>
      </c>
      <c r="BM1896" s="113" t="str">
        <f t="shared" si="961"/>
        <v/>
      </c>
      <c r="BN1896" s="113" t="str">
        <f t="shared" si="962"/>
        <v/>
      </c>
    </row>
    <row r="1897" spans="1:66">
      <c r="A1897" s="111">
        <f>IF('Data Entry'!$H$4="","",'Data Entry'!$H$4)</f>
        <v>8</v>
      </c>
      <c r="B1897" s="111" t="str">
        <f>IF('Data Entry'!B1902="","",'Data Entry'!B1902)</f>
        <v/>
      </c>
      <c r="C1897" s="111" t="str">
        <f>IF('Data Entry'!C1902="","",'Data Entry'!C1902)</f>
        <v/>
      </c>
      <c r="D1897" s="114" t="str">
        <f>IF('Data Entry'!D1902="","",'Data Entry'!D1902)</f>
        <v/>
      </c>
      <c r="E1897" s="111" t="str">
        <f>IF('Data Entry'!E1902="","",UPPER('Data Entry'!E1902))</f>
        <v/>
      </c>
      <c r="F1897" s="111"/>
      <c r="G1897" s="111" t="str">
        <f>IF('Data Entry'!F1902="","",UPPER('Data Entry'!F1902))</f>
        <v/>
      </c>
      <c r="H1897" s="111"/>
      <c r="I1897" s="111"/>
      <c r="J1897" s="111"/>
      <c r="K1897" s="111" t="str">
        <f>IF('Data Entry'!G1902="","",'Data Entry'!G1902)</f>
        <v/>
      </c>
      <c r="L1897" s="111" t="str">
        <f>IF('Data Entry'!H1902="","",'Data Entry'!H1902)</f>
        <v/>
      </c>
      <c r="M1897" s="111"/>
      <c r="N1897" s="111"/>
      <c r="O1897" s="111"/>
      <c r="P1897" s="111"/>
      <c r="Q1897" s="111"/>
      <c r="R1897" s="111"/>
      <c r="S1897" s="111"/>
      <c r="T1897" s="111"/>
      <c r="U1897" s="111"/>
      <c r="V1897" s="111"/>
      <c r="W1897" s="111"/>
      <c r="X1897" s="111"/>
      <c r="Y1897" s="111"/>
      <c r="Z1897" s="111"/>
      <c r="AA1897" s="111"/>
      <c r="AB1897" s="111"/>
      <c r="AC1897" s="111"/>
      <c r="AD1897" s="111"/>
      <c r="AE1897" s="112"/>
      <c r="AF1897" s="68" t="str">
        <f>IF(AK1897="","",IF(AK1897&gt;0,COUNT($AG$2:AG1897),""))</f>
        <v/>
      </c>
      <c r="AG1897" s="113">
        <f t="shared" si="931"/>
        <v>8</v>
      </c>
      <c r="AH1897" s="113" t="str">
        <f t="shared" si="932"/>
        <v/>
      </c>
      <c r="AI1897" s="113" t="str">
        <f t="shared" si="933"/>
        <v/>
      </c>
      <c r="AJ1897" s="113" t="str">
        <f t="shared" si="934"/>
        <v/>
      </c>
      <c r="AK1897" s="113" t="str">
        <f t="shared" si="935"/>
        <v/>
      </c>
      <c r="AL1897" s="113">
        <f t="shared" si="936"/>
        <v>0</v>
      </c>
      <c r="AM1897" s="113" t="str">
        <f t="shared" si="937"/>
        <v/>
      </c>
      <c r="AN1897" s="113">
        <f t="shared" si="938"/>
        <v>0</v>
      </c>
      <c r="AO1897" s="113">
        <f t="shared" si="939"/>
        <v>0</v>
      </c>
      <c r="AP1897" s="113">
        <f t="shared" si="940"/>
        <v>0</v>
      </c>
      <c r="AQ1897" s="113" t="str">
        <f t="shared" si="941"/>
        <v/>
      </c>
      <c r="AR1897" s="113" t="str">
        <f t="shared" si="942"/>
        <v/>
      </c>
      <c r="AS1897" s="113">
        <f t="shared" si="943"/>
        <v>0</v>
      </c>
      <c r="AT1897" s="113">
        <f t="shared" si="944"/>
        <v>0</v>
      </c>
      <c r="AU1897" s="113">
        <f t="shared" si="945"/>
        <v>0</v>
      </c>
      <c r="AV1897" s="113">
        <f t="shared" si="946"/>
        <v>0</v>
      </c>
      <c r="AX1897" s="68" t="str">
        <f>IF(BC1897="","",IF(BC1897&gt;0,COUNT($AY$2:AY1897),""))</f>
        <v/>
      </c>
      <c r="AY1897" s="113" t="str">
        <f t="shared" si="947"/>
        <v/>
      </c>
      <c r="AZ1897" s="113" t="str">
        <f t="shared" si="948"/>
        <v/>
      </c>
      <c r="BA1897" s="113" t="str">
        <f t="shared" si="949"/>
        <v/>
      </c>
      <c r="BB1897" s="113" t="str">
        <f t="shared" si="950"/>
        <v/>
      </c>
      <c r="BC1897" s="113" t="str">
        <f t="shared" si="951"/>
        <v/>
      </c>
      <c r="BD1897" s="113" t="str">
        <f t="shared" si="952"/>
        <v/>
      </c>
      <c r="BE1897" s="113" t="str">
        <f t="shared" si="953"/>
        <v/>
      </c>
      <c r="BF1897" s="113" t="str">
        <f t="shared" si="954"/>
        <v/>
      </c>
      <c r="BG1897" s="113" t="str">
        <f t="shared" si="955"/>
        <v/>
      </c>
      <c r="BH1897" s="113" t="str">
        <f t="shared" si="956"/>
        <v/>
      </c>
      <c r="BI1897" s="113" t="str">
        <f t="shared" si="957"/>
        <v/>
      </c>
      <c r="BJ1897" s="113" t="str">
        <f t="shared" si="958"/>
        <v/>
      </c>
      <c r="BK1897" s="113" t="str">
        <f t="shared" si="959"/>
        <v/>
      </c>
      <c r="BL1897" s="113" t="str">
        <f t="shared" si="960"/>
        <v/>
      </c>
      <c r="BM1897" s="113" t="str">
        <f t="shared" si="961"/>
        <v/>
      </c>
      <c r="BN1897" s="113" t="str">
        <f t="shared" si="962"/>
        <v/>
      </c>
    </row>
    <row r="1898" spans="1:66">
      <c r="A1898" s="111">
        <f>IF('Data Entry'!$H$4="","",'Data Entry'!$H$4)</f>
        <v>8</v>
      </c>
      <c r="B1898" s="111" t="str">
        <f>IF('Data Entry'!B1903="","",'Data Entry'!B1903)</f>
        <v/>
      </c>
      <c r="C1898" s="111" t="str">
        <f>IF('Data Entry'!C1903="","",'Data Entry'!C1903)</f>
        <v/>
      </c>
      <c r="D1898" s="114" t="str">
        <f>IF('Data Entry'!D1903="","",'Data Entry'!D1903)</f>
        <v/>
      </c>
      <c r="E1898" s="111" t="str">
        <f>IF('Data Entry'!E1903="","",UPPER('Data Entry'!E1903))</f>
        <v/>
      </c>
      <c r="F1898" s="111"/>
      <c r="G1898" s="111" t="str">
        <f>IF('Data Entry'!F1903="","",UPPER('Data Entry'!F1903))</f>
        <v/>
      </c>
      <c r="H1898" s="111"/>
      <c r="I1898" s="111"/>
      <c r="J1898" s="111"/>
      <c r="K1898" s="111" t="str">
        <f>IF('Data Entry'!G1903="","",'Data Entry'!G1903)</f>
        <v/>
      </c>
      <c r="L1898" s="111" t="str">
        <f>IF('Data Entry'!H1903="","",'Data Entry'!H1903)</f>
        <v/>
      </c>
      <c r="M1898" s="111"/>
      <c r="N1898" s="111"/>
      <c r="O1898" s="111"/>
      <c r="P1898" s="111"/>
      <c r="Q1898" s="111"/>
      <c r="R1898" s="111"/>
      <c r="S1898" s="111"/>
      <c r="T1898" s="111"/>
      <c r="U1898" s="111"/>
      <c r="V1898" s="111"/>
      <c r="W1898" s="111"/>
      <c r="X1898" s="111"/>
      <c r="Y1898" s="111"/>
      <c r="Z1898" s="111"/>
      <c r="AA1898" s="111"/>
      <c r="AB1898" s="111"/>
      <c r="AC1898" s="111"/>
      <c r="AD1898" s="111"/>
      <c r="AE1898" s="112"/>
      <c r="AF1898" s="68" t="str">
        <f>IF(AK1898="","",IF(AK1898&gt;0,COUNT($AG$2:AG1898),""))</f>
        <v/>
      </c>
      <c r="AG1898" s="113">
        <f t="shared" si="931"/>
        <v>8</v>
      </c>
      <c r="AH1898" s="113" t="str">
        <f t="shared" si="932"/>
        <v/>
      </c>
      <c r="AI1898" s="113" t="str">
        <f t="shared" si="933"/>
        <v/>
      </c>
      <c r="AJ1898" s="113" t="str">
        <f t="shared" si="934"/>
        <v/>
      </c>
      <c r="AK1898" s="113" t="str">
        <f t="shared" si="935"/>
        <v/>
      </c>
      <c r="AL1898" s="113">
        <f t="shared" si="936"/>
        <v>0</v>
      </c>
      <c r="AM1898" s="113" t="str">
        <f t="shared" si="937"/>
        <v/>
      </c>
      <c r="AN1898" s="113">
        <f t="shared" si="938"/>
        <v>0</v>
      </c>
      <c r="AO1898" s="113">
        <f t="shared" si="939"/>
        <v>0</v>
      </c>
      <c r="AP1898" s="113">
        <f t="shared" si="940"/>
        <v>0</v>
      </c>
      <c r="AQ1898" s="113" t="str">
        <f t="shared" si="941"/>
        <v/>
      </c>
      <c r="AR1898" s="113" t="str">
        <f t="shared" si="942"/>
        <v/>
      </c>
      <c r="AS1898" s="113">
        <f t="shared" si="943"/>
        <v>0</v>
      </c>
      <c r="AT1898" s="113">
        <f t="shared" si="944"/>
        <v>0</v>
      </c>
      <c r="AU1898" s="113">
        <f t="shared" si="945"/>
        <v>0</v>
      </c>
      <c r="AV1898" s="113">
        <f t="shared" si="946"/>
        <v>0</v>
      </c>
      <c r="AX1898" s="68" t="str">
        <f>IF(BC1898="","",IF(BC1898&gt;0,COUNT($AY$2:AY1898),""))</f>
        <v/>
      </c>
      <c r="AY1898" s="113" t="str">
        <f t="shared" si="947"/>
        <v/>
      </c>
      <c r="AZ1898" s="113" t="str">
        <f t="shared" si="948"/>
        <v/>
      </c>
      <c r="BA1898" s="113" t="str">
        <f t="shared" si="949"/>
        <v/>
      </c>
      <c r="BB1898" s="113" t="str">
        <f t="shared" si="950"/>
        <v/>
      </c>
      <c r="BC1898" s="113" t="str">
        <f t="shared" si="951"/>
        <v/>
      </c>
      <c r="BD1898" s="113" t="str">
        <f t="shared" si="952"/>
        <v/>
      </c>
      <c r="BE1898" s="113" t="str">
        <f t="shared" si="953"/>
        <v/>
      </c>
      <c r="BF1898" s="113" t="str">
        <f t="shared" si="954"/>
        <v/>
      </c>
      <c r="BG1898" s="113" t="str">
        <f t="shared" si="955"/>
        <v/>
      </c>
      <c r="BH1898" s="113" t="str">
        <f t="shared" si="956"/>
        <v/>
      </c>
      <c r="BI1898" s="113" t="str">
        <f t="shared" si="957"/>
        <v/>
      </c>
      <c r="BJ1898" s="113" t="str">
        <f t="shared" si="958"/>
        <v/>
      </c>
      <c r="BK1898" s="113" t="str">
        <f t="shared" si="959"/>
        <v/>
      </c>
      <c r="BL1898" s="113" t="str">
        <f t="shared" si="960"/>
        <v/>
      </c>
      <c r="BM1898" s="113" t="str">
        <f t="shared" si="961"/>
        <v/>
      </c>
      <c r="BN1898" s="113" t="str">
        <f t="shared" si="962"/>
        <v/>
      </c>
    </row>
    <row r="1899" spans="1:66">
      <c r="A1899" s="111">
        <f>IF('Data Entry'!$H$4="","",'Data Entry'!$H$4)</f>
        <v>8</v>
      </c>
      <c r="B1899" s="111" t="str">
        <f>IF('Data Entry'!B1904="","",'Data Entry'!B1904)</f>
        <v/>
      </c>
      <c r="C1899" s="111" t="str">
        <f>IF('Data Entry'!C1904="","",'Data Entry'!C1904)</f>
        <v/>
      </c>
      <c r="D1899" s="114" t="str">
        <f>IF('Data Entry'!D1904="","",'Data Entry'!D1904)</f>
        <v/>
      </c>
      <c r="E1899" s="111" t="str">
        <f>IF('Data Entry'!E1904="","",UPPER('Data Entry'!E1904))</f>
        <v/>
      </c>
      <c r="F1899" s="111"/>
      <c r="G1899" s="111" t="str">
        <f>IF('Data Entry'!F1904="","",UPPER('Data Entry'!F1904))</f>
        <v/>
      </c>
      <c r="H1899" s="111"/>
      <c r="I1899" s="111"/>
      <c r="J1899" s="111"/>
      <c r="K1899" s="111" t="str">
        <f>IF('Data Entry'!G1904="","",'Data Entry'!G1904)</f>
        <v/>
      </c>
      <c r="L1899" s="111" t="str">
        <f>IF('Data Entry'!H1904="","",'Data Entry'!H1904)</f>
        <v/>
      </c>
      <c r="M1899" s="111"/>
      <c r="N1899" s="111"/>
      <c r="O1899" s="111"/>
      <c r="P1899" s="111"/>
      <c r="Q1899" s="111"/>
      <c r="R1899" s="111"/>
      <c r="S1899" s="111"/>
      <c r="T1899" s="111"/>
      <c r="U1899" s="111"/>
      <c r="V1899" s="111"/>
      <c r="W1899" s="111"/>
      <c r="X1899" s="111"/>
      <c r="Y1899" s="111"/>
      <c r="Z1899" s="111"/>
      <c r="AA1899" s="111"/>
      <c r="AB1899" s="111"/>
      <c r="AC1899" s="111"/>
      <c r="AD1899" s="111"/>
      <c r="AE1899" s="112"/>
      <c r="AF1899" s="68" t="str">
        <f>IF(AK1899="","",IF(AK1899&gt;0,COUNT($AG$2:AG1899),""))</f>
        <v/>
      </c>
      <c r="AG1899" s="113">
        <f t="shared" si="931"/>
        <v>8</v>
      </c>
      <c r="AH1899" s="113" t="str">
        <f t="shared" si="932"/>
        <v/>
      </c>
      <c r="AI1899" s="113" t="str">
        <f t="shared" si="933"/>
        <v/>
      </c>
      <c r="AJ1899" s="113" t="str">
        <f t="shared" si="934"/>
        <v/>
      </c>
      <c r="AK1899" s="113" t="str">
        <f t="shared" si="935"/>
        <v/>
      </c>
      <c r="AL1899" s="113">
        <f t="shared" si="936"/>
        <v>0</v>
      </c>
      <c r="AM1899" s="113" t="str">
        <f t="shared" si="937"/>
        <v/>
      </c>
      <c r="AN1899" s="113">
        <f t="shared" si="938"/>
        <v>0</v>
      </c>
      <c r="AO1899" s="113">
        <f t="shared" si="939"/>
        <v>0</v>
      </c>
      <c r="AP1899" s="113">
        <f t="shared" si="940"/>
        <v>0</v>
      </c>
      <c r="AQ1899" s="113" t="str">
        <f t="shared" si="941"/>
        <v/>
      </c>
      <c r="AR1899" s="113" t="str">
        <f t="shared" si="942"/>
        <v/>
      </c>
      <c r="AS1899" s="113">
        <f t="shared" si="943"/>
        <v>0</v>
      </c>
      <c r="AT1899" s="113">
        <f t="shared" si="944"/>
        <v>0</v>
      </c>
      <c r="AU1899" s="113">
        <f t="shared" si="945"/>
        <v>0</v>
      </c>
      <c r="AV1899" s="113">
        <f t="shared" si="946"/>
        <v>0</v>
      </c>
      <c r="AX1899" s="68" t="str">
        <f>IF(BC1899="","",IF(BC1899&gt;0,COUNT($AY$2:AY1899),""))</f>
        <v/>
      </c>
      <c r="AY1899" s="113" t="str">
        <f t="shared" si="947"/>
        <v/>
      </c>
      <c r="AZ1899" s="113" t="str">
        <f t="shared" si="948"/>
        <v/>
      </c>
      <c r="BA1899" s="113" t="str">
        <f t="shared" si="949"/>
        <v/>
      </c>
      <c r="BB1899" s="113" t="str">
        <f t="shared" si="950"/>
        <v/>
      </c>
      <c r="BC1899" s="113" t="str">
        <f t="shared" si="951"/>
        <v/>
      </c>
      <c r="BD1899" s="113" t="str">
        <f t="shared" si="952"/>
        <v/>
      </c>
      <c r="BE1899" s="113" t="str">
        <f t="shared" si="953"/>
        <v/>
      </c>
      <c r="BF1899" s="113" t="str">
        <f t="shared" si="954"/>
        <v/>
      </c>
      <c r="BG1899" s="113" t="str">
        <f t="shared" si="955"/>
        <v/>
      </c>
      <c r="BH1899" s="113" t="str">
        <f t="shared" si="956"/>
        <v/>
      </c>
      <c r="BI1899" s="113" t="str">
        <f t="shared" si="957"/>
        <v/>
      </c>
      <c r="BJ1899" s="113" t="str">
        <f t="shared" si="958"/>
        <v/>
      </c>
      <c r="BK1899" s="113" t="str">
        <f t="shared" si="959"/>
        <v/>
      </c>
      <c r="BL1899" s="113" t="str">
        <f t="shared" si="960"/>
        <v/>
      </c>
      <c r="BM1899" s="113" t="str">
        <f t="shared" si="961"/>
        <v/>
      </c>
      <c r="BN1899" s="113" t="str">
        <f t="shared" si="962"/>
        <v/>
      </c>
    </row>
    <row r="1900" spans="1:66">
      <c r="A1900" s="111">
        <f>IF('Data Entry'!$H$4="","",'Data Entry'!$H$4)</f>
        <v>8</v>
      </c>
      <c r="B1900" s="111" t="str">
        <f>IF('Data Entry'!B1905="","",'Data Entry'!B1905)</f>
        <v/>
      </c>
      <c r="C1900" s="111" t="str">
        <f>IF('Data Entry'!C1905="","",'Data Entry'!C1905)</f>
        <v/>
      </c>
      <c r="D1900" s="114" t="str">
        <f>IF('Data Entry'!D1905="","",'Data Entry'!D1905)</f>
        <v/>
      </c>
      <c r="E1900" s="111" t="str">
        <f>IF('Data Entry'!E1905="","",UPPER('Data Entry'!E1905))</f>
        <v/>
      </c>
      <c r="F1900" s="111"/>
      <c r="G1900" s="111" t="str">
        <f>IF('Data Entry'!F1905="","",UPPER('Data Entry'!F1905))</f>
        <v/>
      </c>
      <c r="H1900" s="111"/>
      <c r="I1900" s="111"/>
      <c r="J1900" s="111"/>
      <c r="K1900" s="111" t="str">
        <f>IF('Data Entry'!G1905="","",'Data Entry'!G1905)</f>
        <v/>
      </c>
      <c r="L1900" s="111" t="str">
        <f>IF('Data Entry'!H1905="","",'Data Entry'!H1905)</f>
        <v/>
      </c>
      <c r="M1900" s="111"/>
      <c r="N1900" s="111"/>
      <c r="O1900" s="111"/>
      <c r="P1900" s="111"/>
      <c r="Q1900" s="111"/>
      <c r="R1900" s="111"/>
      <c r="S1900" s="111"/>
      <c r="T1900" s="111"/>
      <c r="U1900" s="111"/>
      <c r="V1900" s="111"/>
      <c r="W1900" s="111"/>
      <c r="X1900" s="111"/>
      <c r="Y1900" s="111"/>
      <c r="Z1900" s="111"/>
      <c r="AA1900" s="111"/>
      <c r="AB1900" s="111"/>
      <c r="AC1900" s="111"/>
      <c r="AD1900" s="111"/>
      <c r="AE1900" s="112"/>
      <c r="AF1900" s="68" t="str">
        <f>IF(AK1900="","",IF(AK1900&gt;0,COUNT($AG$2:AG1900),""))</f>
        <v/>
      </c>
      <c r="AG1900" s="113">
        <f t="shared" si="931"/>
        <v>8</v>
      </c>
      <c r="AH1900" s="113" t="str">
        <f t="shared" si="932"/>
        <v/>
      </c>
      <c r="AI1900" s="113" t="str">
        <f t="shared" si="933"/>
        <v/>
      </c>
      <c r="AJ1900" s="113" t="str">
        <f t="shared" si="934"/>
        <v/>
      </c>
      <c r="AK1900" s="113" t="str">
        <f t="shared" si="935"/>
        <v/>
      </c>
      <c r="AL1900" s="113">
        <f t="shared" si="936"/>
        <v>0</v>
      </c>
      <c r="AM1900" s="113" t="str">
        <f t="shared" si="937"/>
        <v/>
      </c>
      <c r="AN1900" s="113">
        <f t="shared" si="938"/>
        <v>0</v>
      </c>
      <c r="AO1900" s="113">
        <f t="shared" si="939"/>
        <v>0</v>
      </c>
      <c r="AP1900" s="113">
        <f t="shared" si="940"/>
        <v>0</v>
      </c>
      <c r="AQ1900" s="113" t="str">
        <f t="shared" si="941"/>
        <v/>
      </c>
      <c r="AR1900" s="113" t="str">
        <f t="shared" si="942"/>
        <v/>
      </c>
      <c r="AS1900" s="113">
        <f t="shared" si="943"/>
        <v>0</v>
      </c>
      <c r="AT1900" s="113">
        <f t="shared" si="944"/>
        <v>0</v>
      </c>
      <c r="AU1900" s="113">
        <f t="shared" si="945"/>
        <v>0</v>
      </c>
      <c r="AV1900" s="113">
        <f t="shared" si="946"/>
        <v>0</v>
      </c>
      <c r="AX1900" s="68" t="str">
        <f>IF(BC1900="","",IF(BC1900&gt;0,COUNT($AY$2:AY1900),""))</f>
        <v/>
      </c>
      <c r="AY1900" s="113" t="str">
        <f t="shared" si="947"/>
        <v/>
      </c>
      <c r="AZ1900" s="113" t="str">
        <f t="shared" si="948"/>
        <v/>
      </c>
      <c r="BA1900" s="113" t="str">
        <f t="shared" si="949"/>
        <v/>
      </c>
      <c r="BB1900" s="113" t="str">
        <f t="shared" si="950"/>
        <v/>
      </c>
      <c r="BC1900" s="113" t="str">
        <f t="shared" si="951"/>
        <v/>
      </c>
      <c r="BD1900" s="113" t="str">
        <f t="shared" si="952"/>
        <v/>
      </c>
      <c r="BE1900" s="113" t="str">
        <f t="shared" si="953"/>
        <v/>
      </c>
      <c r="BF1900" s="113" t="str">
        <f t="shared" si="954"/>
        <v/>
      </c>
      <c r="BG1900" s="113" t="str">
        <f t="shared" si="955"/>
        <v/>
      </c>
      <c r="BH1900" s="113" t="str">
        <f t="shared" si="956"/>
        <v/>
      </c>
      <c r="BI1900" s="113" t="str">
        <f t="shared" si="957"/>
        <v/>
      </c>
      <c r="BJ1900" s="113" t="str">
        <f t="shared" si="958"/>
        <v/>
      </c>
      <c r="BK1900" s="113" t="str">
        <f t="shared" si="959"/>
        <v/>
      </c>
      <c r="BL1900" s="113" t="str">
        <f t="shared" si="960"/>
        <v/>
      </c>
      <c r="BM1900" s="113" t="str">
        <f t="shared" si="961"/>
        <v/>
      </c>
      <c r="BN1900" s="113" t="str">
        <f t="shared" si="962"/>
        <v/>
      </c>
    </row>
    <row r="1901" spans="1:66">
      <c r="A1901" s="111">
        <f>IF('Data Entry'!$H$4="","",'Data Entry'!$H$4)</f>
        <v>8</v>
      </c>
      <c r="B1901" s="111" t="str">
        <f>IF('Data Entry'!B1906="","",'Data Entry'!B1906)</f>
        <v/>
      </c>
      <c r="C1901" s="111" t="str">
        <f>IF('Data Entry'!C1906="","",'Data Entry'!C1906)</f>
        <v/>
      </c>
      <c r="D1901" s="114" t="str">
        <f>IF('Data Entry'!D1906="","",'Data Entry'!D1906)</f>
        <v/>
      </c>
      <c r="E1901" s="111" t="str">
        <f>IF('Data Entry'!E1906="","",UPPER('Data Entry'!E1906))</f>
        <v/>
      </c>
      <c r="F1901" s="111"/>
      <c r="G1901" s="111" t="str">
        <f>IF('Data Entry'!F1906="","",UPPER('Data Entry'!F1906))</f>
        <v/>
      </c>
      <c r="H1901" s="111"/>
      <c r="I1901" s="111"/>
      <c r="J1901" s="111"/>
      <c r="K1901" s="111" t="str">
        <f>IF('Data Entry'!G1906="","",'Data Entry'!G1906)</f>
        <v/>
      </c>
      <c r="L1901" s="111" t="str">
        <f>IF('Data Entry'!H1906="","",'Data Entry'!H1906)</f>
        <v/>
      </c>
      <c r="M1901" s="111"/>
      <c r="N1901" s="111"/>
      <c r="O1901" s="111"/>
      <c r="P1901" s="111"/>
      <c r="Q1901" s="111"/>
      <c r="R1901" s="111"/>
      <c r="S1901" s="111"/>
      <c r="T1901" s="111"/>
      <c r="U1901" s="111"/>
      <c r="V1901" s="111"/>
      <c r="W1901" s="111"/>
      <c r="X1901" s="111"/>
      <c r="Y1901" s="111"/>
      <c r="Z1901" s="111"/>
      <c r="AA1901" s="111"/>
      <c r="AB1901" s="111"/>
      <c r="AC1901" s="111"/>
      <c r="AD1901" s="111"/>
      <c r="AE1901" s="112"/>
      <c r="AF1901" s="68" t="str">
        <f>IF(AK1901="","",IF(AK1901&gt;0,COUNT($AG$2:AG1901),""))</f>
        <v/>
      </c>
      <c r="AG1901" s="113">
        <f t="shared" si="931"/>
        <v>8</v>
      </c>
      <c r="AH1901" s="113" t="str">
        <f t="shared" si="932"/>
        <v/>
      </c>
      <c r="AI1901" s="113" t="str">
        <f t="shared" si="933"/>
        <v/>
      </c>
      <c r="AJ1901" s="113" t="str">
        <f t="shared" si="934"/>
        <v/>
      </c>
      <c r="AK1901" s="113" t="str">
        <f t="shared" si="935"/>
        <v/>
      </c>
      <c r="AL1901" s="113">
        <f t="shared" si="936"/>
        <v>0</v>
      </c>
      <c r="AM1901" s="113" t="str">
        <f t="shared" si="937"/>
        <v/>
      </c>
      <c r="AN1901" s="113">
        <f t="shared" si="938"/>
        <v>0</v>
      </c>
      <c r="AO1901" s="113">
        <f t="shared" si="939"/>
        <v>0</v>
      </c>
      <c r="AP1901" s="113">
        <f t="shared" si="940"/>
        <v>0</v>
      </c>
      <c r="AQ1901" s="113" t="str">
        <f t="shared" si="941"/>
        <v/>
      </c>
      <c r="AR1901" s="113" t="str">
        <f t="shared" si="942"/>
        <v/>
      </c>
      <c r="AS1901" s="113">
        <f t="shared" si="943"/>
        <v>0</v>
      </c>
      <c r="AT1901" s="113">
        <f t="shared" si="944"/>
        <v>0</v>
      </c>
      <c r="AU1901" s="113">
        <f t="shared" si="945"/>
        <v>0</v>
      </c>
      <c r="AV1901" s="113">
        <f t="shared" si="946"/>
        <v>0</v>
      </c>
      <c r="AX1901" s="68" t="str">
        <f>IF(BC1901="","",IF(BC1901&gt;0,COUNT($AY$2:AY1901),""))</f>
        <v/>
      </c>
      <c r="AY1901" s="113" t="str">
        <f t="shared" si="947"/>
        <v/>
      </c>
      <c r="AZ1901" s="113" t="str">
        <f t="shared" si="948"/>
        <v/>
      </c>
      <c r="BA1901" s="113" t="str">
        <f t="shared" si="949"/>
        <v/>
      </c>
      <c r="BB1901" s="113" t="str">
        <f t="shared" si="950"/>
        <v/>
      </c>
      <c r="BC1901" s="113" t="str">
        <f t="shared" si="951"/>
        <v/>
      </c>
      <c r="BD1901" s="113" t="str">
        <f t="shared" si="952"/>
        <v/>
      </c>
      <c r="BE1901" s="113" t="str">
        <f t="shared" si="953"/>
        <v/>
      </c>
      <c r="BF1901" s="113" t="str">
        <f t="shared" si="954"/>
        <v/>
      </c>
      <c r="BG1901" s="113" t="str">
        <f t="shared" si="955"/>
        <v/>
      </c>
      <c r="BH1901" s="113" t="str">
        <f t="shared" si="956"/>
        <v/>
      </c>
      <c r="BI1901" s="113" t="str">
        <f t="shared" si="957"/>
        <v/>
      </c>
      <c r="BJ1901" s="113" t="str">
        <f t="shared" si="958"/>
        <v/>
      </c>
      <c r="BK1901" s="113" t="str">
        <f t="shared" si="959"/>
        <v/>
      </c>
      <c r="BL1901" s="113" t="str">
        <f t="shared" si="960"/>
        <v/>
      </c>
      <c r="BM1901" s="113" t="str">
        <f t="shared" si="961"/>
        <v/>
      </c>
      <c r="BN1901" s="113" t="str">
        <f t="shared" si="962"/>
        <v/>
      </c>
    </row>
    <row r="1902" spans="1:66">
      <c r="A1902" s="111">
        <f>IF('Data Entry'!$H$4="","",'Data Entry'!$H$4)</f>
        <v>8</v>
      </c>
      <c r="B1902" s="111" t="str">
        <f>IF('Data Entry'!B1907="","",'Data Entry'!B1907)</f>
        <v/>
      </c>
      <c r="C1902" s="111" t="str">
        <f>IF('Data Entry'!C1907="","",'Data Entry'!C1907)</f>
        <v/>
      </c>
      <c r="D1902" s="114" t="str">
        <f>IF('Data Entry'!D1907="","",'Data Entry'!D1907)</f>
        <v/>
      </c>
      <c r="E1902" s="111" t="str">
        <f>IF('Data Entry'!E1907="","",UPPER('Data Entry'!E1907))</f>
        <v/>
      </c>
      <c r="F1902" s="111"/>
      <c r="G1902" s="111" t="str">
        <f>IF('Data Entry'!F1907="","",UPPER('Data Entry'!F1907))</f>
        <v/>
      </c>
      <c r="H1902" s="111"/>
      <c r="I1902" s="111"/>
      <c r="J1902" s="111"/>
      <c r="K1902" s="111" t="str">
        <f>IF('Data Entry'!G1907="","",'Data Entry'!G1907)</f>
        <v/>
      </c>
      <c r="L1902" s="111" t="str">
        <f>IF('Data Entry'!H1907="","",'Data Entry'!H1907)</f>
        <v/>
      </c>
      <c r="M1902" s="111"/>
      <c r="N1902" s="111"/>
      <c r="O1902" s="111"/>
      <c r="P1902" s="111"/>
      <c r="Q1902" s="111"/>
      <c r="R1902" s="111"/>
      <c r="S1902" s="111"/>
      <c r="T1902" s="111"/>
      <c r="U1902" s="111"/>
      <c r="V1902" s="111"/>
      <c r="W1902" s="111"/>
      <c r="X1902" s="111"/>
      <c r="Y1902" s="111"/>
      <c r="Z1902" s="111"/>
      <c r="AA1902" s="111"/>
      <c r="AB1902" s="111"/>
      <c r="AC1902" s="111"/>
      <c r="AD1902" s="111"/>
      <c r="AE1902" s="112"/>
      <c r="AF1902" s="68" t="str">
        <f>IF(AK1902="","",IF(AK1902&gt;0,COUNT($AG$2:AG1902),""))</f>
        <v/>
      </c>
      <c r="AG1902" s="113">
        <f t="shared" si="931"/>
        <v>8</v>
      </c>
      <c r="AH1902" s="113" t="str">
        <f t="shared" si="932"/>
        <v/>
      </c>
      <c r="AI1902" s="113" t="str">
        <f t="shared" si="933"/>
        <v/>
      </c>
      <c r="AJ1902" s="113" t="str">
        <f t="shared" si="934"/>
        <v/>
      </c>
      <c r="AK1902" s="113" t="str">
        <f t="shared" si="935"/>
        <v/>
      </c>
      <c r="AL1902" s="113">
        <f t="shared" si="936"/>
        <v>0</v>
      </c>
      <c r="AM1902" s="113" t="str">
        <f t="shared" si="937"/>
        <v/>
      </c>
      <c r="AN1902" s="113">
        <f t="shared" si="938"/>
        <v>0</v>
      </c>
      <c r="AO1902" s="113">
        <f t="shared" si="939"/>
        <v>0</v>
      </c>
      <c r="AP1902" s="113">
        <f t="shared" si="940"/>
        <v>0</v>
      </c>
      <c r="AQ1902" s="113" t="str">
        <f t="shared" si="941"/>
        <v/>
      </c>
      <c r="AR1902" s="113" t="str">
        <f t="shared" si="942"/>
        <v/>
      </c>
      <c r="AS1902" s="113">
        <f t="shared" si="943"/>
        <v>0</v>
      </c>
      <c r="AT1902" s="113">
        <f t="shared" si="944"/>
        <v>0</v>
      </c>
      <c r="AU1902" s="113">
        <f t="shared" si="945"/>
        <v>0</v>
      </c>
      <c r="AV1902" s="113">
        <f t="shared" si="946"/>
        <v>0</v>
      </c>
      <c r="AX1902" s="68" t="str">
        <f>IF(BC1902="","",IF(BC1902&gt;0,COUNT($AY$2:AY1902),""))</f>
        <v/>
      </c>
      <c r="AY1902" s="113" t="str">
        <f t="shared" si="947"/>
        <v/>
      </c>
      <c r="AZ1902" s="113" t="str">
        <f t="shared" si="948"/>
        <v/>
      </c>
      <c r="BA1902" s="113" t="str">
        <f t="shared" si="949"/>
        <v/>
      </c>
      <c r="BB1902" s="113" t="str">
        <f t="shared" si="950"/>
        <v/>
      </c>
      <c r="BC1902" s="113" t="str">
        <f t="shared" si="951"/>
        <v/>
      </c>
      <c r="BD1902" s="113" t="str">
        <f t="shared" si="952"/>
        <v/>
      </c>
      <c r="BE1902" s="113" t="str">
        <f t="shared" si="953"/>
        <v/>
      </c>
      <c r="BF1902" s="113" t="str">
        <f t="shared" si="954"/>
        <v/>
      </c>
      <c r="BG1902" s="113" t="str">
        <f t="shared" si="955"/>
        <v/>
      </c>
      <c r="BH1902" s="113" t="str">
        <f t="shared" si="956"/>
        <v/>
      </c>
      <c r="BI1902" s="113" t="str">
        <f t="shared" si="957"/>
        <v/>
      </c>
      <c r="BJ1902" s="113" t="str">
        <f t="shared" si="958"/>
        <v/>
      </c>
      <c r="BK1902" s="113" t="str">
        <f t="shared" si="959"/>
        <v/>
      </c>
      <c r="BL1902" s="113" t="str">
        <f t="shared" si="960"/>
        <v/>
      </c>
      <c r="BM1902" s="113" t="str">
        <f t="shared" si="961"/>
        <v/>
      </c>
      <c r="BN1902" s="113" t="str">
        <f t="shared" si="962"/>
        <v/>
      </c>
    </row>
    <row r="1903" spans="1:66">
      <c r="A1903" s="111">
        <f>IF('Data Entry'!$H$4="","",'Data Entry'!$H$4)</f>
        <v>8</v>
      </c>
      <c r="B1903" s="111" t="str">
        <f>IF('Data Entry'!B1908="","",'Data Entry'!B1908)</f>
        <v/>
      </c>
      <c r="C1903" s="111" t="str">
        <f>IF('Data Entry'!C1908="","",'Data Entry'!C1908)</f>
        <v/>
      </c>
      <c r="D1903" s="114" t="str">
        <f>IF('Data Entry'!D1908="","",'Data Entry'!D1908)</f>
        <v/>
      </c>
      <c r="E1903" s="111" t="str">
        <f>IF('Data Entry'!E1908="","",UPPER('Data Entry'!E1908))</f>
        <v/>
      </c>
      <c r="F1903" s="111"/>
      <c r="G1903" s="111" t="str">
        <f>IF('Data Entry'!F1908="","",UPPER('Data Entry'!F1908))</f>
        <v/>
      </c>
      <c r="H1903" s="111"/>
      <c r="I1903" s="111"/>
      <c r="J1903" s="111"/>
      <c r="K1903" s="111" t="str">
        <f>IF('Data Entry'!G1908="","",'Data Entry'!G1908)</f>
        <v/>
      </c>
      <c r="L1903" s="111" t="str">
        <f>IF('Data Entry'!H1908="","",'Data Entry'!H1908)</f>
        <v/>
      </c>
      <c r="M1903" s="111"/>
      <c r="N1903" s="111"/>
      <c r="O1903" s="111"/>
      <c r="P1903" s="111"/>
      <c r="Q1903" s="111"/>
      <c r="R1903" s="111"/>
      <c r="S1903" s="111"/>
      <c r="T1903" s="111"/>
      <c r="U1903" s="111"/>
      <c r="V1903" s="111"/>
      <c r="W1903" s="111"/>
      <c r="X1903" s="111"/>
      <c r="Y1903" s="111"/>
      <c r="Z1903" s="111"/>
      <c r="AA1903" s="111"/>
      <c r="AB1903" s="111"/>
      <c r="AC1903" s="111"/>
      <c r="AD1903" s="111"/>
      <c r="AE1903" s="112"/>
      <c r="AF1903" s="68" t="str">
        <f>IF(AK1903="","",IF(AK1903&gt;0,COUNT($AG$2:AG1903),""))</f>
        <v/>
      </c>
      <c r="AG1903" s="113">
        <f t="shared" si="931"/>
        <v>8</v>
      </c>
      <c r="AH1903" s="113" t="str">
        <f t="shared" si="932"/>
        <v/>
      </c>
      <c r="AI1903" s="113" t="str">
        <f t="shared" si="933"/>
        <v/>
      </c>
      <c r="AJ1903" s="113" t="str">
        <f t="shared" si="934"/>
        <v/>
      </c>
      <c r="AK1903" s="113" t="str">
        <f t="shared" si="935"/>
        <v/>
      </c>
      <c r="AL1903" s="113">
        <f t="shared" si="936"/>
        <v>0</v>
      </c>
      <c r="AM1903" s="113" t="str">
        <f t="shared" si="937"/>
        <v/>
      </c>
      <c r="AN1903" s="113">
        <f t="shared" si="938"/>
        <v>0</v>
      </c>
      <c r="AO1903" s="113">
        <f t="shared" si="939"/>
        <v>0</v>
      </c>
      <c r="AP1903" s="113">
        <f t="shared" si="940"/>
        <v>0</v>
      </c>
      <c r="AQ1903" s="113" t="str">
        <f t="shared" si="941"/>
        <v/>
      </c>
      <c r="AR1903" s="113" t="str">
        <f t="shared" si="942"/>
        <v/>
      </c>
      <c r="AS1903" s="113">
        <f t="shared" si="943"/>
        <v>0</v>
      </c>
      <c r="AT1903" s="113">
        <f t="shared" si="944"/>
        <v>0</v>
      </c>
      <c r="AU1903" s="113">
        <f t="shared" si="945"/>
        <v>0</v>
      </c>
      <c r="AV1903" s="113">
        <f t="shared" si="946"/>
        <v>0</v>
      </c>
      <c r="AX1903" s="68" t="str">
        <f>IF(BC1903="","",IF(BC1903&gt;0,COUNT($AY$2:AY1903),""))</f>
        <v/>
      </c>
      <c r="AY1903" s="113" t="str">
        <f t="shared" si="947"/>
        <v/>
      </c>
      <c r="AZ1903" s="113" t="str">
        <f t="shared" si="948"/>
        <v/>
      </c>
      <c r="BA1903" s="113" t="str">
        <f t="shared" si="949"/>
        <v/>
      </c>
      <c r="BB1903" s="113" t="str">
        <f t="shared" si="950"/>
        <v/>
      </c>
      <c r="BC1903" s="113" t="str">
        <f t="shared" si="951"/>
        <v/>
      </c>
      <c r="BD1903" s="113" t="str">
        <f t="shared" si="952"/>
        <v/>
      </c>
      <c r="BE1903" s="113" t="str">
        <f t="shared" si="953"/>
        <v/>
      </c>
      <c r="BF1903" s="113" t="str">
        <f t="shared" si="954"/>
        <v/>
      </c>
      <c r="BG1903" s="113" t="str">
        <f t="shared" si="955"/>
        <v/>
      </c>
      <c r="BH1903" s="113" t="str">
        <f t="shared" si="956"/>
        <v/>
      </c>
      <c r="BI1903" s="113" t="str">
        <f t="shared" si="957"/>
        <v/>
      </c>
      <c r="BJ1903" s="113" t="str">
        <f t="shared" si="958"/>
        <v/>
      </c>
      <c r="BK1903" s="113" t="str">
        <f t="shared" si="959"/>
        <v/>
      </c>
      <c r="BL1903" s="113" t="str">
        <f t="shared" si="960"/>
        <v/>
      </c>
      <c r="BM1903" s="113" t="str">
        <f t="shared" si="961"/>
        <v/>
      </c>
      <c r="BN1903" s="113" t="str">
        <f t="shared" si="962"/>
        <v/>
      </c>
    </row>
    <row r="1904" spans="1:66">
      <c r="A1904" s="111">
        <f>IF('Data Entry'!$H$4="","",'Data Entry'!$H$4)</f>
        <v>8</v>
      </c>
      <c r="B1904" s="111" t="str">
        <f>IF('Data Entry'!B1909="","",'Data Entry'!B1909)</f>
        <v/>
      </c>
      <c r="C1904" s="111" t="str">
        <f>IF('Data Entry'!C1909="","",'Data Entry'!C1909)</f>
        <v/>
      </c>
      <c r="D1904" s="114" t="str">
        <f>IF('Data Entry'!D1909="","",'Data Entry'!D1909)</f>
        <v/>
      </c>
      <c r="E1904" s="111" t="str">
        <f>IF('Data Entry'!E1909="","",UPPER('Data Entry'!E1909))</f>
        <v/>
      </c>
      <c r="F1904" s="111"/>
      <c r="G1904" s="111" t="str">
        <f>IF('Data Entry'!F1909="","",UPPER('Data Entry'!F1909))</f>
        <v/>
      </c>
      <c r="H1904" s="111"/>
      <c r="I1904" s="111"/>
      <c r="J1904" s="111"/>
      <c r="K1904" s="111" t="str">
        <f>IF('Data Entry'!G1909="","",'Data Entry'!G1909)</f>
        <v/>
      </c>
      <c r="L1904" s="111" t="str">
        <f>IF('Data Entry'!H1909="","",'Data Entry'!H1909)</f>
        <v/>
      </c>
      <c r="M1904" s="111"/>
      <c r="N1904" s="111"/>
      <c r="O1904" s="111"/>
      <c r="P1904" s="111"/>
      <c r="Q1904" s="111"/>
      <c r="R1904" s="111"/>
      <c r="S1904" s="111"/>
      <c r="T1904" s="111"/>
      <c r="U1904" s="111"/>
      <c r="V1904" s="111"/>
      <c r="W1904" s="111"/>
      <c r="X1904" s="111"/>
      <c r="Y1904" s="111"/>
      <c r="Z1904" s="111"/>
      <c r="AA1904" s="111"/>
      <c r="AB1904" s="111"/>
      <c r="AC1904" s="111"/>
      <c r="AD1904" s="111"/>
      <c r="AE1904" s="112"/>
      <c r="AF1904" s="68" t="str">
        <f>IF(AK1904="","",IF(AK1904&gt;0,COUNT($AG$2:AG1904),""))</f>
        <v/>
      </c>
      <c r="AG1904" s="113">
        <f t="shared" si="931"/>
        <v>8</v>
      </c>
      <c r="AH1904" s="113" t="str">
        <f t="shared" si="932"/>
        <v/>
      </c>
      <c r="AI1904" s="113" t="str">
        <f t="shared" si="933"/>
        <v/>
      </c>
      <c r="AJ1904" s="113" t="str">
        <f t="shared" si="934"/>
        <v/>
      </c>
      <c r="AK1904" s="113" t="str">
        <f t="shared" si="935"/>
        <v/>
      </c>
      <c r="AL1904" s="113">
        <f t="shared" si="936"/>
        <v>0</v>
      </c>
      <c r="AM1904" s="113" t="str">
        <f t="shared" si="937"/>
        <v/>
      </c>
      <c r="AN1904" s="113">
        <f t="shared" si="938"/>
        <v>0</v>
      </c>
      <c r="AO1904" s="113">
        <f t="shared" si="939"/>
        <v>0</v>
      </c>
      <c r="AP1904" s="113">
        <f t="shared" si="940"/>
        <v>0</v>
      </c>
      <c r="AQ1904" s="113" t="str">
        <f t="shared" si="941"/>
        <v/>
      </c>
      <c r="AR1904" s="113" t="str">
        <f t="shared" si="942"/>
        <v/>
      </c>
      <c r="AS1904" s="113">
        <f t="shared" si="943"/>
        <v>0</v>
      </c>
      <c r="AT1904" s="113">
        <f t="shared" si="944"/>
        <v>0</v>
      </c>
      <c r="AU1904" s="113">
        <f t="shared" si="945"/>
        <v>0</v>
      </c>
      <c r="AV1904" s="113">
        <f t="shared" si="946"/>
        <v>0</v>
      </c>
      <c r="AX1904" s="68" t="str">
        <f>IF(BC1904="","",IF(BC1904&gt;0,COUNT($AY$2:AY1904),""))</f>
        <v/>
      </c>
      <c r="AY1904" s="113" t="str">
        <f t="shared" si="947"/>
        <v/>
      </c>
      <c r="AZ1904" s="113" t="str">
        <f t="shared" si="948"/>
        <v/>
      </c>
      <c r="BA1904" s="113" t="str">
        <f t="shared" si="949"/>
        <v/>
      </c>
      <c r="BB1904" s="113" t="str">
        <f t="shared" si="950"/>
        <v/>
      </c>
      <c r="BC1904" s="113" t="str">
        <f t="shared" si="951"/>
        <v/>
      </c>
      <c r="BD1904" s="113" t="str">
        <f t="shared" si="952"/>
        <v/>
      </c>
      <c r="BE1904" s="113" t="str">
        <f t="shared" si="953"/>
        <v/>
      </c>
      <c r="BF1904" s="113" t="str">
        <f t="shared" si="954"/>
        <v/>
      </c>
      <c r="BG1904" s="113" t="str">
        <f t="shared" si="955"/>
        <v/>
      </c>
      <c r="BH1904" s="113" t="str">
        <f t="shared" si="956"/>
        <v/>
      </c>
      <c r="BI1904" s="113" t="str">
        <f t="shared" si="957"/>
        <v/>
      </c>
      <c r="BJ1904" s="113" t="str">
        <f t="shared" si="958"/>
        <v/>
      </c>
      <c r="BK1904" s="113" t="str">
        <f t="shared" si="959"/>
        <v/>
      </c>
      <c r="BL1904" s="113" t="str">
        <f t="shared" si="960"/>
        <v/>
      </c>
      <c r="BM1904" s="113" t="str">
        <f t="shared" si="961"/>
        <v/>
      </c>
      <c r="BN1904" s="113" t="str">
        <f t="shared" si="962"/>
        <v/>
      </c>
    </row>
    <row r="1905" spans="1:66">
      <c r="A1905" s="111">
        <f>IF('Data Entry'!$H$4="","",'Data Entry'!$H$4)</f>
        <v>8</v>
      </c>
      <c r="B1905" s="111" t="str">
        <f>IF('Data Entry'!B1910="","",'Data Entry'!B1910)</f>
        <v/>
      </c>
      <c r="C1905" s="111" t="str">
        <f>IF('Data Entry'!C1910="","",'Data Entry'!C1910)</f>
        <v/>
      </c>
      <c r="D1905" s="114" t="str">
        <f>IF('Data Entry'!D1910="","",'Data Entry'!D1910)</f>
        <v/>
      </c>
      <c r="E1905" s="111" t="str">
        <f>IF('Data Entry'!E1910="","",UPPER('Data Entry'!E1910))</f>
        <v/>
      </c>
      <c r="F1905" s="111"/>
      <c r="G1905" s="111" t="str">
        <f>IF('Data Entry'!F1910="","",UPPER('Data Entry'!F1910))</f>
        <v/>
      </c>
      <c r="H1905" s="111"/>
      <c r="I1905" s="111"/>
      <c r="J1905" s="111"/>
      <c r="K1905" s="111" t="str">
        <f>IF('Data Entry'!G1910="","",'Data Entry'!G1910)</f>
        <v/>
      </c>
      <c r="L1905" s="111" t="str">
        <f>IF('Data Entry'!H1910="","",'Data Entry'!H1910)</f>
        <v/>
      </c>
      <c r="M1905" s="111"/>
      <c r="N1905" s="111"/>
      <c r="O1905" s="111"/>
      <c r="P1905" s="111"/>
      <c r="Q1905" s="111"/>
      <c r="R1905" s="111"/>
      <c r="S1905" s="111"/>
      <c r="T1905" s="111"/>
      <c r="U1905" s="111"/>
      <c r="V1905" s="111"/>
      <c r="W1905" s="111"/>
      <c r="X1905" s="111"/>
      <c r="Y1905" s="111"/>
      <c r="Z1905" s="111"/>
      <c r="AA1905" s="111"/>
      <c r="AB1905" s="111"/>
      <c r="AC1905" s="111"/>
      <c r="AD1905" s="111"/>
      <c r="AE1905" s="112"/>
      <c r="AF1905" s="68" t="str">
        <f>IF(AK1905="","",IF(AK1905&gt;0,COUNT($AG$2:AG1905),""))</f>
        <v/>
      </c>
      <c r="AG1905" s="113">
        <f t="shared" si="931"/>
        <v>8</v>
      </c>
      <c r="AH1905" s="113" t="str">
        <f t="shared" si="932"/>
        <v/>
      </c>
      <c r="AI1905" s="113" t="str">
        <f t="shared" si="933"/>
        <v/>
      </c>
      <c r="AJ1905" s="113" t="str">
        <f t="shared" si="934"/>
        <v/>
      </c>
      <c r="AK1905" s="113" t="str">
        <f t="shared" si="935"/>
        <v/>
      </c>
      <c r="AL1905" s="113">
        <f t="shared" si="936"/>
        <v>0</v>
      </c>
      <c r="AM1905" s="113" t="str">
        <f t="shared" si="937"/>
        <v/>
      </c>
      <c r="AN1905" s="113">
        <f t="shared" si="938"/>
        <v>0</v>
      </c>
      <c r="AO1905" s="113">
        <f t="shared" si="939"/>
        <v>0</v>
      </c>
      <c r="AP1905" s="113">
        <f t="shared" si="940"/>
        <v>0</v>
      </c>
      <c r="AQ1905" s="113" t="str">
        <f t="shared" si="941"/>
        <v/>
      </c>
      <c r="AR1905" s="113" t="str">
        <f t="shared" si="942"/>
        <v/>
      </c>
      <c r="AS1905" s="113">
        <f t="shared" si="943"/>
        <v>0</v>
      </c>
      <c r="AT1905" s="113">
        <f t="shared" si="944"/>
        <v>0</v>
      </c>
      <c r="AU1905" s="113">
        <f t="shared" si="945"/>
        <v>0</v>
      </c>
      <c r="AV1905" s="113">
        <f t="shared" si="946"/>
        <v>0</v>
      </c>
      <c r="AX1905" s="68" t="str">
        <f>IF(BC1905="","",IF(BC1905&gt;0,COUNT($AY$2:AY1905),""))</f>
        <v/>
      </c>
      <c r="AY1905" s="113" t="str">
        <f t="shared" si="947"/>
        <v/>
      </c>
      <c r="AZ1905" s="113" t="str">
        <f t="shared" si="948"/>
        <v/>
      </c>
      <c r="BA1905" s="113" t="str">
        <f t="shared" si="949"/>
        <v/>
      </c>
      <c r="BB1905" s="113" t="str">
        <f t="shared" si="950"/>
        <v/>
      </c>
      <c r="BC1905" s="113" t="str">
        <f t="shared" si="951"/>
        <v/>
      </c>
      <c r="BD1905" s="113" t="str">
        <f t="shared" si="952"/>
        <v/>
      </c>
      <c r="BE1905" s="113" t="str">
        <f t="shared" si="953"/>
        <v/>
      </c>
      <c r="BF1905" s="113" t="str">
        <f t="shared" si="954"/>
        <v/>
      </c>
      <c r="BG1905" s="113" t="str">
        <f t="shared" si="955"/>
        <v/>
      </c>
      <c r="BH1905" s="113" t="str">
        <f t="shared" si="956"/>
        <v/>
      </c>
      <c r="BI1905" s="113" t="str">
        <f t="shared" si="957"/>
        <v/>
      </c>
      <c r="BJ1905" s="113" t="str">
        <f t="shared" si="958"/>
        <v/>
      </c>
      <c r="BK1905" s="113" t="str">
        <f t="shared" si="959"/>
        <v/>
      </c>
      <c r="BL1905" s="113" t="str">
        <f t="shared" si="960"/>
        <v/>
      </c>
      <c r="BM1905" s="113" t="str">
        <f t="shared" si="961"/>
        <v/>
      </c>
      <c r="BN1905" s="113" t="str">
        <f t="shared" si="962"/>
        <v/>
      </c>
    </row>
    <row r="1906" spans="1:66">
      <c r="A1906" s="111">
        <f>IF('Data Entry'!$H$4="","",'Data Entry'!$H$4)</f>
        <v>8</v>
      </c>
      <c r="B1906" s="111" t="str">
        <f>IF('Data Entry'!B1911="","",'Data Entry'!B1911)</f>
        <v/>
      </c>
      <c r="C1906" s="111" t="str">
        <f>IF('Data Entry'!C1911="","",'Data Entry'!C1911)</f>
        <v/>
      </c>
      <c r="D1906" s="114" t="str">
        <f>IF('Data Entry'!D1911="","",'Data Entry'!D1911)</f>
        <v/>
      </c>
      <c r="E1906" s="111" t="str">
        <f>IF('Data Entry'!E1911="","",UPPER('Data Entry'!E1911))</f>
        <v/>
      </c>
      <c r="F1906" s="111"/>
      <c r="G1906" s="111" t="str">
        <f>IF('Data Entry'!F1911="","",UPPER('Data Entry'!F1911))</f>
        <v/>
      </c>
      <c r="H1906" s="111"/>
      <c r="I1906" s="111"/>
      <c r="J1906" s="111"/>
      <c r="K1906" s="111" t="str">
        <f>IF('Data Entry'!G1911="","",'Data Entry'!G1911)</f>
        <v/>
      </c>
      <c r="L1906" s="111" t="str">
        <f>IF('Data Entry'!H1911="","",'Data Entry'!H1911)</f>
        <v/>
      </c>
      <c r="M1906" s="111"/>
      <c r="N1906" s="111"/>
      <c r="O1906" s="111"/>
      <c r="P1906" s="111"/>
      <c r="Q1906" s="111"/>
      <c r="R1906" s="111"/>
      <c r="S1906" s="111"/>
      <c r="T1906" s="111"/>
      <c r="U1906" s="111"/>
      <c r="V1906" s="111"/>
      <c r="W1906" s="111"/>
      <c r="X1906" s="111"/>
      <c r="Y1906" s="111"/>
      <c r="Z1906" s="111"/>
      <c r="AA1906" s="111"/>
      <c r="AB1906" s="111"/>
      <c r="AC1906" s="111"/>
      <c r="AD1906" s="111"/>
      <c r="AE1906" s="112"/>
      <c r="AF1906" s="68" t="str">
        <f>IF(AK1906="","",IF(AK1906&gt;0,COUNT($AG$2:AG1906),""))</f>
        <v/>
      </c>
      <c r="AG1906" s="113">
        <f t="shared" si="931"/>
        <v>8</v>
      </c>
      <c r="AH1906" s="113" t="str">
        <f t="shared" si="932"/>
        <v/>
      </c>
      <c r="AI1906" s="113" t="str">
        <f t="shared" si="933"/>
        <v/>
      </c>
      <c r="AJ1906" s="113" t="str">
        <f t="shared" si="934"/>
        <v/>
      </c>
      <c r="AK1906" s="113" t="str">
        <f t="shared" si="935"/>
        <v/>
      </c>
      <c r="AL1906" s="113">
        <f t="shared" si="936"/>
        <v>0</v>
      </c>
      <c r="AM1906" s="113" t="str">
        <f t="shared" si="937"/>
        <v/>
      </c>
      <c r="AN1906" s="113">
        <f t="shared" si="938"/>
        <v>0</v>
      </c>
      <c r="AO1906" s="113">
        <f t="shared" si="939"/>
        <v>0</v>
      </c>
      <c r="AP1906" s="113">
        <f t="shared" si="940"/>
        <v>0</v>
      </c>
      <c r="AQ1906" s="113" t="str">
        <f t="shared" si="941"/>
        <v/>
      </c>
      <c r="AR1906" s="113" t="str">
        <f t="shared" si="942"/>
        <v/>
      </c>
      <c r="AS1906" s="113">
        <f t="shared" si="943"/>
        <v>0</v>
      </c>
      <c r="AT1906" s="113">
        <f t="shared" si="944"/>
        <v>0</v>
      </c>
      <c r="AU1906" s="113">
        <f t="shared" si="945"/>
        <v>0</v>
      </c>
      <c r="AV1906" s="113">
        <f t="shared" si="946"/>
        <v>0</v>
      </c>
      <c r="AX1906" s="68" t="str">
        <f>IF(BC1906="","",IF(BC1906&gt;0,COUNT($AY$2:AY1906),""))</f>
        <v/>
      </c>
      <c r="AY1906" s="113" t="str">
        <f t="shared" si="947"/>
        <v/>
      </c>
      <c r="AZ1906" s="113" t="str">
        <f t="shared" si="948"/>
        <v/>
      </c>
      <c r="BA1906" s="113" t="str">
        <f t="shared" si="949"/>
        <v/>
      </c>
      <c r="BB1906" s="113" t="str">
        <f t="shared" si="950"/>
        <v/>
      </c>
      <c r="BC1906" s="113" t="str">
        <f t="shared" si="951"/>
        <v/>
      </c>
      <c r="BD1906" s="113" t="str">
        <f t="shared" si="952"/>
        <v/>
      </c>
      <c r="BE1906" s="113" t="str">
        <f t="shared" si="953"/>
        <v/>
      </c>
      <c r="BF1906" s="113" t="str">
        <f t="shared" si="954"/>
        <v/>
      </c>
      <c r="BG1906" s="113" t="str">
        <f t="shared" si="955"/>
        <v/>
      </c>
      <c r="BH1906" s="113" t="str">
        <f t="shared" si="956"/>
        <v/>
      </c>
      <c r="BI1906" s="113" t="str">
        <f t="shared" si="957"/>
        <v/>
      </c>
      <c r="BJ1906" s="113" t="str">
        <f t="shared" si="958"/>
        <v/>
      </c>
      <c r="BK1906" s="113" t="str">
        <f t="shared" si="959"/>
        <v/>
      </c>
      <c r="BL1906" s="113" t="str">
        <f t="shared" si="960"/>
        <v/>
      </c>
      <c r="BM1906" s="113" t="str">
        <f t="shared" si="961"/>
        <v/>
      </c>
      <c r="BN1906" s="113" t="str">
        <f t="shared" si="962"/>
        <v/>
      </c>
    </row>
    <row r="1907" spans="1:66">
      <c r="A1907" s="111">
        <f>IF('Data Entry'!$H$4="","",'Data Entry'!$H$4)</f>
        <v>8</v>
      </c>
      <c r="B1907" s="111" t="str">
        <f>IF('Data Entry'!B1912="","",'Data Entry'!B1912)</f>
        <v/>
      </c>
      <c r="C1907" s="111" t="str">
        <f>IF('Data Entry'!C1912="","",'Data Entry'!C1912)</f>
        <v/>
      </c>
      <c r="D1907" s="114" t="str">
        <f>IF('Data Entry'!D1912="","",'Data Entry'!D1912)</f>
        <v/>
      </c>
      <c r="E1907" s="111" t="str">
        <f>IF('Data Entry'!E1912="","",UPPER('Data Entry'!E1912))</f>
        <v/>
      </c>
      <c r="F1907" s="111"/>
      <c r="G1907" s="111" t="str">
        <f>IF('Data Entry'!F1912="","",UPPER('Data Entry'!F1912))</f>
        <v/>
      </c>
      <c r="H1907" s="111"/>
      <c r="I1907" s="111"/>
      <c r="J1907" s="111"/>
      <c r="K1907" s="111" t="str">
        <f>IF('Data Entry'!G1912="","",'Data Entry'!G1912)</f>
        <v/>
      </c>
      <c r="L1907" s="111" t="str">
        <f>IF('Data Entry'!H1912="","",'Data Entry'!H1912)</f>
        <v/>
      </c>
      <c r="M1907" s="111"/>
      <c r="N1907" s="111"/>
      <c r="O1907" s="111"/>
      <c r="P1907" s="111"/>
      <c r="Q1907" s="111"/>
      <c r="R1907" s="111"/>
      <c r="S1907" s="111"/>
      <c r="T1907" s="111"/>
      <c r="U1907" s="111"/>
      <c r="V1907" s="111"/>
      <c r="W1907" s="111"/>
      <c r="X1907" s="111"/>
      <c r="Y1907" s="111"/>
      <c r="Z1907" s="111"/>
      <c r="AA1907" s="111"/>
      <c r="AB1907" s="111"/>
      <c r="AC1907" s="111"/>
      <c r="AD1907" s="111"/>
      <c r="AE1907" s="112"/>
      <c r="AF1907" s="68" t="str">
        <f>IF(AK1907="","",IF(AK1907&gt;0,COUNT($AG$2:AG1907),""))</f>
        <v/>
      </c>
      <c r="AG1907" s="113">
        <f t="shared" si="931"/>
        <v>8</v>
      </c>
      <c r="AH1907" s="113" t="str">
        <f t="shared" si="932"/>
        <v/>
      </c>
      <c r="AI1907" s="113" t="str">
        <f t="shared" si="933"/>
        <v/>
      </c>
      <c r="AJ1907" s="113" t="str">
        <f t="shared" si="934"/>
        <v/>
      </c>
      <c r="AK1907" s="113" t="str">
        <f t="shared" si="935"/>
        <v/>
      </c>
      <c r="AL1907" s="113">
        <f t="shared" si="936"/>
        <v>0</v>
      </c>
      <c r="AM1907" s="113" t="str">
        <f t="shared" si="937"/>
        <v/>
      </c>
      <c r="AN1907" s="113">
        <f t="shared" si="938"/>
        <v>0</v>
      </c>
      <c r="AO1907" s="113">
        <f t="shared" si="939"/>
        <v>0</v>
      </c>
      <c r="AP1907" s="113">
        <f t="shared" si="940"/>
        <v>0</v>
      </c>
      <c r="AQ1907" s="113" t="str">
        <f t="shared" si="941"/>
        <v/>
      </c>
      <c r="AR1907" s="113" t="str">
        <f t="shared" si="942"/>
        <v/>
      </c>
      <c r="AS1907" s="113">
        <f t="shared" si="943"/>
        <v>0</v>
      </c>
      <c r="AT1907" s="113">
        <f t="shared" si="944"/>
        <v>0</v>
      </c>
      <c r="AU1907" s="113">
        <f t="shared" si="945"/>
        <v>0</v>
      </c>
      <c r="AV1907" s="113">
        <f t="shared" si="946"/>
        <v>0</v>
      </c>
      <c r="AX1907" s="68" t="str">
        <f>IF(BC1907="","",IF(BC1907&gt;0,COUNT($AY$2:AY1907),""))</f>
        <v/>
      </c>
      <c r="AY1907" s="113" t="str">
        <f t="shared" si="947"/>
        <v/>
      </c>
      <c r="AZ1907" s="113" t="str">
        <f t="shared" si="948"/>
        <v/>
      </c>
      <c r="BA1907" s="113" t="str">
        <f t="shared" si="949"/>
        <v/>
      </c>
      <c r="BB1907" s="113" t="str">
        <f t="shared" si="950"/>
        <v/>
      </c>
      <c r="BC1907" s="113" t="str">
        <f t="shared" si="951"/>
        <v/>
      </c>
      <c r="BD1907" s="113" t="str">
        <f t="shared" si="952"/>
        <v/>
      </c>
      <c r="BE1907" s="113" t="str">
        <f t="shared" si="953"/>
        <v/>
      </c>
      <c r="BF1907" s="113" t="str">
        <f t="shared" si="954"/>
        <v/>
      </c>
      <c r="BG1907" s="113" t="str">
        <f t="shared" si="955"/>
        <v/>
      </c>
      <c r="BH1907" s="113" t="str">
        <f t="shared" si="956"/>
        <v/>
      </c>
      <c r="BI1907" s="113" t="str">
        <f t="shared" si="957"/>
        <v/>
      </c>
      <c r="BJ1907" s="113" t="str">
        <f t="shared" si="958"/>
        <v/>
      </c>
      <c r="BK1907" s="113" t="str">
        <f t="shared" si="959"/>
        <v/>
      </c>
      <c r="BL1907" s="113" t="str">
        <f t="shared" si="960"/>
        <v/>
      </c>
      <c r="BM1907" s="113" t="str">
        <f t="shared" si="961"/>
        <v/>
      </c>
      <c r="BN1907" s="113" t="str">
        <f t="shared" si="962"/>
        <v/>
      </c>
    </row>
    <row r="1908" spans="1:66">
      <c r="A1908" s="111">
        <f>IF('Data Entry'!$H$4="","",'Data Entry'!$H$4)</f>
        <v>8</v>
      </c>
      <c r="B1908" s="111" t="str">
        <f>IF('Data Entry'!B1913="","",'Data Entry'!B1913)</f>
        <v/>
      </c>
      <c r="C1908" s="111" t="str">
        <f>IF('Data Entry'!C1913="","",'Data Entry'!C1913)</f>
        <v/>
      </c>
      <c r="D1908" s="114" t="str">
        <f>IF('Data Entry'!D1913="","",'Data Entry'!D1913)</f>
        <v/>
      </c>
      <c r="E1908" s="111" t="str">
        <f>IF('Data Entry'!E1913="","",UPPER('Data Entry'!E1913))</f>
        <v/>
      </c>
      <c r="F1908" s="111"/>
      <c r="G1908" s="111" t="str">
        <f>IF('Data Entry'!F1913="","",UPPER('Data Entry'!F1913))</f>
        <v/>
      </c>
      <c r="H1908" s="111"/>
      <c r="I1908" s="111"/>
      <c r="J1908" s="111"/>
      <c r="K1908" s="111" t="str">
        <f>IF('Data Entry'!G1913="","",'Data Entry'!G1913)</f>
        <v/>
      </c>
      <c r="L1908" s="111" t="str">
        <f>IF('Data Entry'!H1913="","",'Data Entry'!H1913)</f>
        <v/>
      </c>
      <c r="M1908" s="111"/>
      <c r="N1908" s="111"/>
      <c r="O1908" s="111"/>
      <c r="P1908" s="111"/>
      <c r="Q1908" s="111"/>
      <c r="R1908" s="111"/>
      <c r="S1908" s="111"/>
      <c r="T1908" s="111"/>
      <c r="U1908" s="111"/>
      <c r="V1908" s="111"/>
      <c r="W1908" s="111"/>
      <c r="X1908" s="111"/>
      <c r="Y1908" s="111"/>
      <c r="Z1908" s="111"/>
      <c r="AA1908" s="111"/>
      <c r="AB1908" s="111"/>
      <c r="AC1908" s="111"/>
      <c r="AD1908" s="111"/>
      <c r="AE1908" s="112"/>
      <c r="AF1908" s="68" t="str">
        <f>IF(AK1908="","",IF(AK1908&gt;0,COUNT($AG$2:AG1908),""))</f>
        <v/>
      </c>
      <c r="AG1908" s="113">
        <f t="shared" si="931"/>
        <v>8</v>
      </c>
      <c r="AH1908" s="113" t="str">
        <f t="shared" si="932"/>
        <v/>
      </c>
      <c r="AI1908" s="113" t="str">
        <f t="shared" si="933"/>
        <v/>
      </c>
      <c r="AJ1908" s="113" t="str">
        <f t="shared" si="934"/>
        <v/>
      </c>
      <c r="AK1908" s="113" t="str">
        <f t="shared" si="935"/>
        <v/>
      </c>
      <c r="AL1908" s="113">
        <f t="shared" si="936"/>
        <v>0</v>
      </c>
      <c r="AM1908" s="113" t="str">
        <f t="shared" si="937"/>
        <v/>
      </c>
      <c r="AN1908" s="113">
        <f t="shared" si="938"/>
        <v>0</v>
      </c>
      <c r="AO1908" s="113">
        <f t="shared" si="939"/>
        <v>0</v>
      </c>
      <c r="AP1908" s="113">
        <f t="shared" si="940"/>
        <v>0</v>
      </c>
      <c r="AQ1908" s="113" t="str">
        <f t="shared" si="941"/>
        <v/>
      </c>
      <c r="AR1908" s="113" t="str">
        <f t="shared" si="942"/>
        <v/>
      </c>
      <c r="AS1908" s="113">
        <f t="shared" si="943"/>
        <v>0</v>
      </c>
      <c r="AT1908" s="113">
        <f t="shared" si="944"/>
        <v>0</v>
      </c>
      <c r="AU1908" s="113">
        <f t="shared" si="945"/>
        <v>0</v>
      </c>
      <c r="AV1908" s="113">
        <f t="shared" si="946"/>
        <v>0</v>
      </c>
      <c r="AX1908" s="68" t="str">
        <f>IF(BC1908="","",IF(BC1908&gt;0,COUNT($AY$2:AY1908),""))</f>
        <v/>
      </c>
      <c r="AY1908" s="113" t="str">
        <f t="shared" si="947"/>
        <v/>
      </c>
      <c r="AZ1908" s="113" t="str">
        <f t="shared" si="948"/>
        <v/>
      </c>
      <c r="BA1908" s="113" t="str">
        <f t="shared" si="949"/>
        <v/>
      </c>
      <c r="BB1908" s="113" t="str">
        <f t="shared" si="950"/>
        <v/>
      </c>
      <c r="BC1908" s="113" t="str">
        <f t="shared" si="951"/>
        <v/>
      </c>
      <c r="BD1908" s="113" t="str">
        <f t="shared" si="952"/>
        <v/>
      </c>
      <c r="BE1908" s="113" t="str">
        <f t="shared" si="953"/>
        <v/>
      </c>
      <c r="BF1908" s="113" t="str">
        <f t="shared" si="954"/>
        <v/>
      </c>
      <c r="BG1908" s="113" t="str">
        <f t="shared" si="955"/>
        <v/>
      </c>
      <c r="BH1908" s="113" t="str">
        <f t="shared" si="956"/>
        <v/>
      </c>
      <c r="BI1908" s="113" t="str">
        <f t="shared" si="957"/>
        <v/>
      </c>
      <c r="BJ1908" s="113" t="str">
        <f t="shared" si="958"/>
        <v/>
      </c>
      <c r="BK1908" s="113" t="str">
        <f t="shared" si="959"/>
        <v/>
      </c>
      <c r="BL1908" s="113" t="str">
        <f t="shared" si="960"/>
        <v/>
      </c>
      <c r="BM1908" s="113" t="str">
        <f t="shared" si="961"/>
        <v/>
      </c>
      <c r="BN1908" s="113" t="str">
        <f t="shared" si="962"/>
        <v/>
      </c>
    </row>
    <row r="1909" spans="1:66">
      <c r="A1909" s="111">
        <f>IF('Data Entry'!$H$4="","",'Data Entry'!$H$4)</f>
        <v>8</v>
      </c>
      <c r="B1909" s="111" t="str">
        <f>IF('Data Entry'!B1914="","",'Data Entry'!B1914)</f>
        <v/>
      </c>
      <c r="C1909" s="111" t="str">
        <f>IF('Data Entry'!C1914="","",'Data Entry'!C1914)</f>
        <v/>
      </c>
      <c r="D1909" s="114" t="str">
        <f>IF('Data Entry'!D1914="","",'Data Entry'!D1914)</f>
        <v/>
      </c>
      <c r="E1909" s="111" t="str">
        <f>IF('Data Entry'!E1914="","",UPPER('Data Entry'!E1914))</f>
        <v/>
      </c>
      <c r="F1909" s="111"/>
      <c r="G1909" s="111" t="str">
        <f>IF('Data Entry'!F1914="","",UPPER('Data Entry'!F1914))</f>
        <v/>
      </c>
      <c r="H1909" s="111"/>
      <c r="I1909" s="111"/>
      <c r="J1909" s="111"/>
      <c r="K1909" s="111" t="str">
        <f>IF('Data Entry'!G1914="","",'Data Entry'!G1914)</f>
        <v/>
      </c>
      <c r="L1909" s="111" t="str">
        <f>IF('Data Entry'!H1914="","",'Data Entry'!H1914)</f>
        <v/>
      </c>
      <c r="M1909" s="111"/>
      <c r="N1909" s="111"/>
      <c r="O1909" s="111"/>
      <c r="P1909" s="111"/>
      <c r="Q1909" s="111"/>
      <c r="R1909" s="111"/>
      <c r="S1909" s="111"/>
      <c r="T1909" s="111"/>
      <c r="U1909" s="111"/>
      <c r="V1909" s="111"/>
      <c r="W1909" s="111"/>
      <c r="X1909" s="111"/>
      <c r="Y1909" s="111"/>
      <c r="Z1909" s="111"/>
      <c r="AA1909" s="111"/>
      <c r="AB1909" s="111"/>
      <c r="AC1909" s="111"/>
      <c r="AD1909" s="111"/>
      <c r="AE1909" s="112"/>
      <c r="AF1909" s="68" t="str">
        <f>IF(AK1909="","",IF(AK1909&gt;0,COUNT($AG$2:AG1909),""))</f>
        <v/>
      </c>
      <c r="AG1909" s="113">
        <f t="shared" si="931"/>
        <v>8</v>
      </c>
      <c r="AH1909" s="113" t="str">
        <f t="shared" si="932"/>
        <v/>
      </c>
      <c r="AI1909" s="113" t="str">
        <f t="shared" si="933"/>
        <v/>
      </c>
      <c r="AJ1909" s="113" t="str">
        <f t="shared" si="934"/>
        <v/>
      </c>
      <c r="AK1909" s="113" t="str">
        <f t="shared" si="935"/>
        <v/>
      </c>
      <c r="AL1909" s="113">
        <f t="shared" si="936"/>
        <v>0</v>
      </c>
      <c r="AM1909" s="113" t="str">
        <f t="shared" si="937"/>
        <v/>
      </c>
      <c r="AN1909" s="113">
        <f t="shared" si="938"/>
        <v>0</v>
      </c>
      <c r="AO1909" s="113">
        <f t="shared" si="939"/>
        <v>0</v>
      </c>
      <c r="AP1909" s="113">
        <f t="shared" si="940"/>
        <v>0</v>
      </c>
      <c r="AQ1909" s="113" t="str">
        <f t="shared" si="941"/>
        <v/>
      </c>
      <c r="AR1909" s="113" t="str">
        <f t="shared" si="942"/>
        <v/>
      </c>
      <c r="AS1909" s="113">
        <f t="shared" si="943"/>
        <v>0</v>
      </c>
      <c r="AT1909" s="113">
        <f t="shared" si="944"/>
        <v>0</v>
      </c>
      <c r="AU1909" s="113">
        <f t="shared" si="945"/>
        <v>0</v>
      </c>
      <c r="AV1909" s="113">
        <f t="shared" si="946"/>
        <v>0</v>
      </c>
      <c r="AX1909" s="68" t="str">
        <f>IF(BC1909="","",IF(BC1909&gt;0,COUNT($AY$2:AY1909),""))</f>
        <v/>
      </c>
      <c r="AY1909" s="113" t="str">
        <f t="shared" si="947"/>
        <v/>
      </c>
      <c r="AZ1909" s="113" t="str">
        <f t="shared" si="948"/>
        <v/>
      </c>
      <c r="BA1909" s="113" t="str">
        <f t="shared" si="949"/>
        <v/>
      </c>
      <c r="BB1909" s="113" t="str">
        <f t="shared" si="950"/>
        <v/>
      </c>
      <c r="BC1909" s="113" t="str">
        <f t="shared" si="951"/>
        <v/>
      </c>
      <c r="BD1909" s="113" t="str">
        <f t="shared" si="952"/>
        <v/>
      </c>
      <c r="BE1909" s="113" t="str">
        <f t="shared" si="953"/>
        <v/>
      </c>
      <c r="BF1909" s="113" t="str">
        <f t="shared" si="954"/>
        <v/>
      </c>
      <c r="BG1909" s="113" t="str">
        <f t="shared" si="955"/>
        <v/>
      </c>
      <c r="BH1909" s="113" t="str">
        <f t="shared" si="956"/>
        <v/>
      </c>
      <c r="BI1909" s="113" t="str">
        <f t="shared" si="957"/>
        <v/>
      </c>
      <c r="BJ1909" s="113" t="str">
        <f t="shared" si="958"/>
        <v/>
      </c>
      <c r="BK1909" s="113" t="str">
        <f t="shared" si="959"/>
        <v/>
      </c>
      <c r="BL1909" s="113" t="str">
        <f t="shared" si="960"/>
        <v/>
      </c>
      <c r="BM1909" s="113" t="str">
        <f t="shared" si="961"/>
        <v/>
      </c>
      <c r="BN1909" s="113" t="str">
        <f t="shared" si="962"/>
        <v/>
      </c>
    </row>
    <row r="1910" spans="1:66">
      <c r="A1910" s="111">
        <f>IF('Data Entry'!$H$4="","",'Data Entry'!$H$4)</f>
        <v>8</v>
      </c>
      <c r="B1910" s="111" t="str">
        <f>IF('Data Entry'!B1915="","",'Data Entry'!B1915)</f>
        <v/>
      </c>
      <c r="C1910" s="111" t="str">
        <f>IF('Data Entry'!C1915="","",'Data Entry'!C1915)</f>
        <v/>
      </c>
      <c r="D1910" s="114" t="str">
        <f>IF('Data Entry'!D1915="","",'Data Entry'!D1915)</f>
        <v/>
      </c>
      <c r="E1910" s="111" t="str">
        <f>IF('Data Entry'!E1915="","",UPPER('Data Entry'!E1915))</f>
        <v/>
      </c>
      <c r="F1910" s="111"/>
      <c r="G1910" s="111" t="str">
        <f>IF('Data Entry'!F1915="","",UPPER('Data Entry'!F1915))</f>
        <v/>
      </c>
      <c r="H1910" s="111"/>
      <c r="I1910" s="111"/>
      <c r="J1910" s="111"/>
      <c r="K1910" s="111" t="str">
        <f>IF('Data Entry'!G1915="","",'Data Entry'!G1915)</f>
        <v/>
      </c>
      <c r="L1910" s="111" t="str">
        <f>IF('Data Entry'!H1915="","",'Data Entry'!H1915)</f>
        <v/>
      </c>
      <c r="M1910" s="111"/>
      <c r="N1910" s="111"/>
      <c r="O1910" s="111"/>
      <c r="P1910" s="111"/>
      <c r="Q1910" s="111"/>
      <c r="R1910" s="111"/>
      <c r="S1910" s="111"/>
      <c r="T1910" s="111"/>
      <c r="U1910" s="111"/>
      <c r="V1910" s="111"/>
      <c r="W1910" s="111"/>
      <c r="X1910" s="111"/>
      <c r="Y1910" s="111"/>
      <c r="Z1910" s="111"/>
      <c r="AA1910" s="111"/>
      <c r="AB1910" s="111"/>
      <c r="AC1910" s="111"/>
      <c r="AD1910" s="111"/>
      <c r="AE1910" s="112"/>
      <c r="AF1910" s="68" t="str">
        <f>IF(AK1910="","",IF(AK1910&gt;0,COUNT($AG$2:AG1910),""))</f>
        <v/>
      </c>
      <c r="AG1910" s="113">
        <f t="shared" si="931"/>
        <v>8</v>
      </c>
      <c r="AH1910" s="113" t="str">
        <f t="shared" si="932"/>
        <v/>
      </c>
      <c r="AI1910" s="113" t="str">
        <f t="shared" si="933"/>
        <v/>
      </c>
      <c r="AJ1910" s="113" t="str">
        <f t="shared" si="934"/>
        <v/>
      </c>
      <c r="AK1910" s="113" t="str">
        <f t="shared" si="935"/>
        <v/>
      </c>
      <c r="AL1910" s="113">
        <f t="shared" si="936"/>
        <v>0</v>
      </c>
      <c r="AM1910" s="113" t="str">
        <f t="shared" si="937"/>
        <v/>
      </c>
      <c r="AN1910" s="113">
        <f t="shared" si="938"/>
        <v>0</v>
      </c>
      <c r="AO1910" s="113">
        <f t="shared" si="939"/>
        <v>0</v>
      </c>
      <c r="AP1910" s="113">
        <f t="shared" si="940"/>
        <v>0</v>
      </c>
      <c r="AQ1910" s="113" t="str">
        <f t="shared" si="941"/>
        <v/>
      </c>
      <c r="AR1910" s="113" t="str">
        <f t="shared" si="942"/>
        <v/>
      </c>
      <c r="AS1910" s="113">
        <f t="shared" si="943"/>
        <v>0</v>
      </c>
      <c r="AT1910" s="113">
        <f t="shared" si="944"/>
        <v>0</v>
      </c>
      <c r="AU1910" s="113">
        <f t="shared" si="945"/>
        <v>0</v>
      </c>
      <c r="AV1910" s="113">
        <f t="shared" si="946"/>
        <v>0</v>
      </c>
      <c r="AX1910" s="68" t="str">
        <f>IF(BC1910="","",IF(BC1910&gt;0,COUNT($AY$2:AY1910),""))</f>
        <v/>
      </c>
      <c r="AY1910" s="113" t="str">
        <f t="shared" si="947"/>
        <v/>
      </c>
      <c r="AZ1910" s="113" t="str">
        <f t="shared" si="948"/>
        <v/>
      </c>
      <c r="BA1910" s="113" t="str">
        <f t="shared" si="949"/>
        <v/>
      </c>
      <c r="BB1910" s="113" t="str">
        <f t="shared" si="950"/>
        <v/>
      </c>
      <c r="BC1910" s="113" t="str">
        <f t="shared" si="951"/>
        <v/>
      </c>
      <c r="BD1910" s="113" t="str">
        <f t="shared" si="952"/>
        <v/>
      </c>
      <c r="BE1910" s="113" t="str">
        <f t="shared" si="953"/>
        <v/>
      </c>
      <c r="BF1910" s="113" t="str">
        <f t="shared" si="954"/>
        <v/>
      </c>
      <c r="BG1910" s="113" t="str">
        <f t="shared" si="955"/>
        <v/>
      </c>
      <c r="BH1910" s="113" t="str">
        <f t="shared" si="956"/>
        <v/>
      </c>
      <c r="BI1910" s="113" t="str">
        <f t="shared" si="957"/>
        <v/>
      </c>
      <c r="BJ1910" s="113" t="str">
        <f t="shared" si="958"/>
        <v/>
      </c>
      <c r="BK1910" s="113" t="str">
        <f t="shared" si="959"/>
        <v/>
      </c>
      <c r="BL1910" s="113" t="str">
        <f t="shared" si="960"/>
        <v/>
      </c>
      <c r="BM1910" s="113" t="str">
        <f t="shared" si="961"/>
        <v/>
      </c>
      <c r="BN1910" s="113" t="str">
        <f t="shared" si="962"/>
        <v/>
      </c>
    </row>
    <row r="1911" spans="1:66">
      <c r="A1911" s="111">
        <f>IF('Data Entry'!$H$4="","",'Data Entry'!$H$4)</f>
        <v>8</v>
      </c>
      <c r="B1911" s="111" t="str">
        <f>IF('Data Entry'!B1916="","",'Data Entry'!B1916)</f>
        <v/>
      </c>
      <c r="C1911" s="111" t="str">
        <f>IF('Data Entry'!C1916="","",'Data Entry'!C1916)</f>
        <v/>
      </c>
      <c r="D1911" s="114" t="str">
        <f>IF('Data Entry'!D1916="","",'Data Entry'!D1916)</f>
        <v/>
      </c>
      <c r="E1911" s="111" t="str">
        <f>IF('Data Entry'!E1916="","",UPPER('Data Entry'!E1916))</f>
        <v/>
      </c>
      <c r="F1911" s="111"/>
      <c r="G1911" s="111" t="str">
        <f>IF('Data Entry'!F1916="","",UPPER('Data Entry'!F1916))</f>
        <v/>
      </c>
      <c r="H1911" s="111"/>
      <c r="I1911" s="111"/>
      <c r="J1911" s="111"/>
      <c r="K1911" s="111" t="str">
        <f>IF('Data Entry'!G1916="","",'Data Entry'!G1916)</f>
        <v/>
      </c>
      <c r="L1911" s="111" t="str">
        <f>IF('Data Entry'!H1916="","",'Data Entry'!H1916)</f>
        <v/>
      </c>
      <c r="M1911" s="111"/>
      <c r="N1911" s="111"/>
      <c r="O1911" s="111"/>
      <c r="P1911" s="111"/>
      <c r="Q1911" s="111"/>
      <c r="R1911" s="111"/>
      <c r="S1911" s="111"/>
      <c r="T1911" s="111"/>
      <c r="U1911" s="111"/>
      <c r="V1911" s="111"/>
      <c r="W1911" s="111"/>
      <c r="X1911" s="111"/>
      <c r="Y1911" s="111"/>
      <c r="Z1911" s="111"/>
      <c r="AA1911" s="111"/>
      <c r="AB1911" s="111"/>
      <c r="AC1911" s="111"/>
      <c r="AD1911" s="111"/>
      <c r="AE1911" s="112"/>
      <c r="AF1911" s="68" t="str">
        <f>IF(AK1911="","",IF(AK1911&gt;0,COUNT($AG$2:AG1911),""))</f>
        <v/>
      </c>
      <c r="AG1911" s="113">
        <f t="shared" si="931"/>
        <v>8</v>
      </c>
      <c r="AH1911" s="113" t="str">
        <f t="shared" si="932"/>
        <v/>
      </c>
      <c r="AI1911" s="113" t="str">
        <f t="shared" si="933"/>
        <v/>
      </c>
      <c r="AJ1911" s="113" t="str">
        <f t="shared" si="934"/>
        <v/>
      </c>
      <c r="AK1911" s="113" t="str">
        <f t="shared" si="935"/>
        <v/>
      </c>
      <c r="AL1911" s="113">
        <f t="shared" si="936"/>
        <v>0</v>
      </c>
      <c r="AM1911" s="113" t="str">
        <f t="shared" si="937"/>
        <v/>
      </c>
      <c r="AN1911" s="113">
        <f t="shared" si="938"/>
        <v>0</v>
      </c>
      <c r="AO1911" s="113">
        <f t="shared" si="939"/>
        <v>0</v>
      </c>
      <c r="AP1911" s="113">
        <f t="shared" si="940"/>
        <v>0</v>
      </c>
      <c r="AQ1911" s="113" t="str">
        <f t="shared" si="941"/>
        <v/>
      </c>
      <c r="AR1911" s="113" t="str">
        <f t="shared" si="942"/>
        <v/>
      </c>
      <c r="AS1911" s="113">
        <f t="shared" si="943"/>
        <v>0</v>
      </c>
      <c r="AT1911" s="113">
        <f t="shared" si="944"/>
        <v>0</v>
      </c>
      <c r="AU1911" s="113">
        <f t="shared" si="945"/>
        <v>0</v>
      </c>
      <c r="AV1911" s="113">
        <f t="shared" si="946"/>
        <v>0</v>
      </c>
      <c r="AX1911" s="68" t="str">
        <f>IF(BC1911="","",IF(BC1911&gt;0,COUNT($AY$2:AY1911),""))</f>
        <v/>
      </c>
      <c r="AY1911" s="113" t="str">
        <f t="shared" si="947"/>
        <v/>
      </c>
      <c r="AZ1911" s="113" t="str">
        <f t="shared" si="948"/>
        <v/>
      </c>
      <c r="BA1911" s="113" t="str">
        <f t="shared" si="949"/>
        <v/>
      </c>
      <c r="BB1911" s="113" t="str">
        <f t="shared" si="950"/>
        <v/>
      </c>
      <c r="BC1911" s="113" t="str">
        <f t="shared" si="951"/>
        <v/>
      </c>
      <c r="BD1911" s="113" t="str">
        <f t="shared" si="952"/>
        <v/>
      </c>
      <c r="BE1911" s="113" t="str">
        <f t="shared" si="953"/>
        <v/>
      </c>
      <c r="BF1911" s="113" t="str">
        <f t="shared" si="954"/>
        <v/>
      </c>
      <c r="BG1911" s="113" t="str">
        <f t="shared" si="955"/>
        <v/>
      </c>
      <c r="BH1911" s="113" t="str">
        <f t="shared" si="956"/>
        <v/>
      </c>
      <c r="BI1911" s="113" t="str">
        <f t="shared" si="957"/>
        <v/>
      </c>
      <c r="BJ1911" s="113" t="str">
        <f t="shared" si="958"/>
        <v/>
      </c>
      <c r="BK1911" s="113" t="str">
        <f t="shared" si="959"/>
        <v/>
      </c>
      <c r="BL1911" s="113" t="str">
        <f t="shared" si="960"/>
        <v/>
      </c>
      <c r="BM1911" s="113" t="str">
        <f t="shared" si="961"/>
        <v/>
      </c>
      <c r="BN1911" s="113" t="str">
        <f t="shared" si="962"/>
        <v/>
      </c>
    </row>
    <row r="1912" spans="1:66">
      <c r="A1912" s="111">
        <f>IF('Data Entry'!$H$4="","",'Data Entry'!$H$4)</f>
        <v>8</v>
      </c>
      <c r="B1912" s="111" t="str">
        <f>IF('Data Entry'!B1917="","",'Data Entry'!B1917)</f>
        <v/>
      </c>
      <c r="C1912" s="111" t="str">
        <f>IF('Data Entry'!C1917="","",'Data Entry'!C1917)</f>
        <v/>
      </c>
      <c r="D1912" s="114" t="str">
        <f>IF('Data Entry'!D1917="","",'Data Entry'!D1917)</f>
        <v/>
      </c>
      <c r="E1912" s="111" t="str">
        <f>IF('Data Entry'!E1917="","",UPPER('Data Entry'!E1917))</f>
        <v/>
      </c>
      <c r="F1912" s="111"/>
      <c r="G1912" s="111" t="str">
        <f>IF('Data Entry'!F1917="","",UPPER('Data Entry'!F1917))</f>
        <v/>
      </c>
      <c r="H1912" s="111"/>
      <c r="I1912" s="111"/>
      <c r="J1912" s="111"/>
      <c r="K1912" s="111" t="str">
        <f>IF('Data Entry'!G1917="","",'Data Entry'!G1917)</f>
        <v/>
      </c>
      <c r="L1912" s="111" t="str">
        <f>IF('Data Entry'!H1917="","",'Data Entry'!H1917)</f>
        <v/>
      </c>
      <c r="M1912" s="111"/>
      <c r="N1912" s="111"/>
      <c r="O1912" s="111"/>
      <c r="P1912" s="111"/>
      <c r="Q1912" s="111"/>
      <c r="R1912" s="111"/>
      <c r="S1912" s="111"/>
      <c r="T1912" s="111"/>
      <c r="U1912" s="111"/>
      <c r="V1912" s="111"/>
      <c r="W1912" s="111"/>
      <c r="X1912" s="111"/>
      <c r="Y1912" s="111"/>
      <c r="Z1912" s="111"/>
      <c r="AA1912" s="111"/>
      <c r="AB1912" s="111"/>
      <c r="AC1912" s="111"/>
      <c r="AD1912" s="111"/>
      <c r="AE1912" s="112"/>
      <c r="AF1912" s="68" t="str">
        <f>IF(AK1912="","",IF(AK1912&gt;0,COUNT($AG$2:AG1912),""))</f>
        <v/>
      </c>
      <c r="AG1912" s="113">
        <f t="shared" si="931"/>
        <v>8</v>
      </c>
      <c r="AH1912" s="113" t="str">
        <f t="shared" si="932"/>
        <v/>
      </c>
      <c r="AI1912" s="113" t="str">
        <f t="shared" si="933"/>
        <v/>
      </c>
      <c r="AJ1912" s="113" t="str">
        <f t="shared" si="934"/>
        <v/>
      </c>
      <c r="AK1912" s="113" t="str">
        <f t="shared" si="935"/>
        <v/>
      </c>
      <c r="AL1912" s="113">
        <f t="shared" si="936"/>
        <v>0</v>
      </c>
      <c r="AM1912" s="113" t="str">
        <f t="shared" si="937"/>
        <v/>
      </c>
      <c r="AN1912" s="113">
        <f t="shared" si="938"/>
        <v>0</v>
      </c>
      <c r="AO1912" s="113">
        <f t="shared" si="939"/>
        <v>0</v>
      </c>
      <c r="AP1912" s="113">
        <f t="shared" si="940"/>
        <v>0</v>
      </c>
      <c r="AQ1912" s="113" t="str">
        <f t="shared" si="941"/>
        <v/>
      </c>
      <c r="AR1912" s="113" t="str">
        <f t="shared" si="942"/>
        <v/>
      </c>
      <c r="AS1912" s="113">
        <f t="shared" si="943"/>
        <v>0</v>
      </c>
      <c r="AT1912" s="113">
        <f t="shared" si="944"/>
        <v>0</v>
      </c>
      <c r="AU1912" s="113">
        <f t="shared" si="945"/>
        <v>0</v>
      </c>
      <c r="AV1912" s="113">
        <f t="shared" si="946"/>
        <v>0</v>
      </c>
      <c r="AX1912" s="68" t="str">
        <f>IF(BC1912="","",IF(BC1912&gt;0,COUNT($AY$2:AY1912),""))</f>
        <v/>
      </c>
      <c r="AY1912" s="113" t="str">
        <f t="shared" si="947"/>
        <v/>
      </c>
      <c r="AZ1912" s="113" t="str">
        <f t="shared" si="948"/>
        <v/>
      </c>
      <c r="BA1912" s="113" t="str">
        <f t="shared" si="949"/>
        <v/>
      </c>
      <c r="BB1912" s="113" t="str">
        <f t="shared" si="950"/>
        <v/>
      </c>
      <c r="BC1912" s="113" t="str">
        <f t="shared" si="951"/>
        <v/>
      </c>
      <c r="BD1912" s="113" t="str">
        <f t="shared" si="952"/>
        <v/>
      </c>
      <c r="BE1912" s="113" t="str">
        <f t="shared" si="953"/>
        <v/>
      </c>
      <c r="BF1912" s="113" t="str">
        <f t="shared" si="954"/>
        <v/>
      </c>
      <c r="BG1912" s="113" t="str">
        <f t="shared" si="955"/>
        <v/>
      </c>
      <c r="BH1912" s="113" t="str">
        <f t="shared" si="956"/>
        <v/>
      </c>
      <c r="BI1912" s="113" t="str">
        <f t="shared" si="957"/>
        <v/>
      </c>
      <c r="BJ1912" s="113" t="str">
        <f t="shared" si="958"/>
        <v/>
      </c>
      <c r="BK1912" s="113" t="str">
        <f t="shared" si="959"/>
        <v/>
      </c>
      <c r="BL1912" s="113" t="str">
        <f t="shared" si="960"/>
        <v/>
      </c>
      <c r="BM1912" s="113" t="str">
        <f t="shared" si="961"/>
        <v/>
      </c>
      <c r="BN1912" s="113" t="str">
        <f t="shared" si="962"/>
        <v/>
      </c>
    </row>
    <row r="1913" spans="1:66">
      <c r="A1913" s="111">
        <f>IF('Data Entry'!$H$4="","",'Data Entry'!$H$4)</f>
        <v>8</v>
      </c>
      <c r="B1913" s="111" t="str">
        <f>IF('Data Entry'!B1918="","",'Data Entry'!B1918)</f>
        <v/>
      </c>
      <c r="C1913" s="111" t="str">
        <f>IF('Data Entry'!C1918="","",'Data Entry'!C1918)</f>
        <v/>
      </c>
      <c r="D1913" s="114" t="str">
        <f>IF('Data Entry'!D1918="","",'Data Entry'!D1918)</f>
        <v/>
      </c>
      <c r="E1913" s="111" t="str">
        <f>IF('Data Entry'!E1918="","",UPPER('Data Entry'!E1918))</f>
        <v/>
      </c>
      <c r="F1913" s="111"/>
      <c r="G1913" s="111" t="str">
        <f>IF('Data Entry'!F1918="","",UPPER('Data Entry'!F1918))</f>
        <v/>
      </c>
      <c r="H1913" s="111"/>
      <c r="I1913" s="111"/>
      <c r="J1913" s="111"/>
      <c r="K1913" s="111" t="str">
        <f>IF('Data Entry'!G1918="","",'Data Entry'!G1918)</f>
        <v/>
      </c>
      <c r="L1913" s="111" t="str">
        <f>IF('Data Entry'!H1918="","",'Data Entry'!H1918)</f>
        <v/>
      </c>
      <c r="M1913" s="111"/>
      <c r="N1913" s="111"/>
      <c r="O1913" s="111"/>
      <c r="P1913" s="111"/>
      <c r="Q1913" s="111"/>
      <c r="R1913" s="111"/>
      <c r="S1913" s="111"/>
      <c r="T1913" s="111"/>
      <c r="U1913" s="111"/>
      <c r="V1913" s="111"/>
      <c r="W1913" s="111"/>
      <c r="X1913" s="111"/>
      <c r="Y1913" s="111"/>
      <c r="Z1913" s="111"/>
      <c r="AA1913" s="111"/>
      <c r="AB1913" s="111"/>
      <c r="AC1913" s="111"/>
      <c r="AD1913" s="111"/>
      <c r="AE1913" s="112"/>
      <c r="AF1913" s="68" t="str">
        <f>IF(AK1913="","",IF(AK1913&gt;0,COUNT($AG$2:AG1913),""))</f>
        <v/>
      </c>
      <c r="AG1913" s="113">
        <f t="shared" si="931"/>
        <v>8</v>
      </c>
      <c r="AH1913" s="113" t="str">
        <f t="shared" si="932"/>
        <v/>
      </c>
      <c r="AI1913" s="113" t="str">
        <f t="shared" si="933"/>
        <v/>
      </c>
      <c r="AJ1913" s="113" t="str">
        <f t="shared" si="934"/>
        <v/>
      </c>
      <c r="AK1913" s="113" t="str">
        <f t="shared" si="935"/>
        <v/>
      </c>
      <c r="AL1913" s="113">
        <f t="shared" si="936"/>
        <v>0</v>
      </c>
      <c r="AM1913" s="113" t="str">
        <f t="shared" si="937"/>
        <v/>
      </c>
      <c r="AN1913" s="113">
        <f t="shared" si="938"/>
        <v>0</v>
      </c>
      <c r="AO1913" s="113">
        <f t="shared" si="939"/>
        <v>0</v>
      </c>
      <c r="AP1913" s="113">
        <f t="shared" si="940"/>
        <v>0</v>
      </c>
      <c r="AQ1913" s="113" t="str">
        <f t="shared" si="941"/>
        <v/>
      </c>
      <c r="AR1913" s="113" t="str">
        <f t="shared" si="942"/>
        <v/>
      </c>
      <c r="AS1913" s="113">
        <f t="shared" si="943"/>
        <v>0</v>
      </c>
      <c r="AT1913" s="113">
        <f t="shared" si="944"/>
        <v>0</v>
      </c>
      <c r="AU1913" s="113">
        <f t="shared" si="945"/>
        <v>0</v>
      </c>
      <c r="AV1913" s="113">
        <f t="shared" si="946"/>
        <v>0</v>
      </c>
      <c r="AX1913" s="68" t="str">
        <f>IF(BC1913="","",IF(BC1913&gt;0,COUNT($AY$2:AY1913),""))</f>
        <v/>
      </c>
      <c r="AY1913" s="113" t="str">
        <f t="shared" si="947"/>
        <v/>
      </c>
      <c r="AZ1913" s="113" t="str">
        <f t="shared" si="948"/>
        <v/>
      </c>
      <c r="BA1913" s="113" t="str">
        <f t="shared" si="949"/>
        <v/>
      </c>
      <c r="BB1913" s="113" t="str">
        <f t="shared" si="950"/>
        <v/>
      </c>
      <c r="BC1913" s="113" t="str">
        <f t="shared" si="951"/>
        <v/>
      </c>
      <c r="BD1913" s="113" t="str">
        <f t="shared" si="952"/>
        <v/>
      </c>
      <c r="BE1913" s="113" t="str">
        <f t="shared" si="953"/>
        <v/>
      </c>
      <c r="BF1913" s="113" t="str">
        <f t="shared" si="954"/>
        <v/>
      </c>
      <c r="BG1913" s="113" t="str">
        <f t="shared" si="955"/>
        <v/>
      </c>
      <c r="BH1913" s="113" t="str">
        <f t="shared" si="956"/>
        <v/>
      </c>
      <c r="BI1913" s="113" t="str">
        <f t="shared" si="957"/>
        <v/>
      </c>
      <c r="BJ1913" s="113" t="str">
        <f t="shared" si="958"/>
        <v/>
      </c>
      <c r="BK1913" s="113" t="str">
        <f t="shared" si="959"/>
        <v/>
      </c>
      <c r="BL1913" s="113" t="str">
        <f t="shared" si="960"/>
        <v/>
      </c>
      <c r="BM1913" s="113" t="str">
        <f t="shared" si="961"/>
        <v/>
      </c>
      <c r="BN1913" s="113" t="str">
        <f t="shared" si="962"/>
        <v/>
      </c>
    </row>
    <row r="1914" spans="1:66">
      <c r="A1914" s="111">
        <f>IF('Data Entry'!$H$4="","",'Data Entry'!$H$4)</f>
        <v>8</v>
      </c>
      <c r="B1914" s="111" t="str">
        <f>IF('Data Entry'!B1919="","",'Data Entry'!B1919)</f>
        <v/>
      </c>
      <c r="C1914" s="111" t="str">
        <f>IF('Data Entry'!C1919="","",'Data Entry'!C1919)</f>
        <v/>
      </c>
      <c r="D1914" s="114" t="str">
        <f>IF('Data Entry'!D1919="","",'Data Entry'!D1919)</f>
        <v/>
      </c>
      <c r="E1914" s="111" t="str">
        <f>IF('Data Entry'!E1919="","",UPPER('Data Entry'!E1919))</f>
        <v/>
      </c>
      <c r="F1914" s="111"/>
      <c r="G1914" s="111" t="str">
        <f>IF('Data Entry'!F1919="","",UPPER('Data Entry'!F1919))</f>
        <v/>
      </c>
      <c r="H1914" s="111"/>
      <c r="I1914" s="111"/>
      <c r="J1914" s="111"/>
      <c r="K1914" s="111" t="str">
        <f>IF('Data Entry'!G1919="","",'Data Entry'!G1919)</f>
        <v/>
      </c>
      <c r="L1914" s="111" t="str">
        <f>IF('Data Entry'!H1919="","",'Data Entry'!H1919)</f>
        <v/>
      </c>
      <c r="M1914" s="111"/>
      <c r="N1914" s="111"/>
      <c r="O1914" s="111"/>
      <c r="P1914" s="111"/>
      <c r="Q1914" s="111"/>
      <c r="R1914" s="111"/>
      <c r="S1914" s="111"/>
      <c r="T1914" s="111"/>
      <c r="U1914" s="111"/>
      <c r="V1914" s="111"/>
      <c r="W1914" s="111"/>
      <c r="X1914" s="111"/>
      <c r="Y1914" s="111"/>
      <c r="Z1914" s="111"/>
      <c r="AA1914" s="111"/>
      <c r="AB1914" s="111"/>
      <c r="AC1914" s="111"/>
      <c r="AD1914" s="111"/>
      <c r="AE1914" s="112"/>
      <c r="AF1914" s="68" t="str">
        <f>IF(AK1914="","",IF(AK1914&gt;0,COUNT($AG$2:AG1914),""))</f>
        <v/>
      </c>
      <c r="AG1914" s="113">
        <f t="shared" si="931"/>
        <v>8</v>
      </c>
      <c r="AH1914" s="113" t="str">
        <f t="shared" si="932"/>
        <v/>
      </c>
      <c r="AI1914" s="113" t="str">
        <f t="shared" si="933"/>
        <v/>
      </c>
      <c r="AJ1914" s="113" t="str">
        <f t="shared" si="934"/>
        <v/>
      </c>
      <c r="AK1914" s="113" t="str">
        <f t="shared" si="935"/>
        <v/>
      </c>
      <c r="AL1914" s="113">
        <f t="shared" si="936"/>
        <v>0</v>
      </c>
      <c r="AM1914" s="113" t="str">
        <f t="shared" si="937"/>
        <v/>
      </c>
      <c r="AN1914" s="113">
        <f t="shared" si="938"/>
        <v>0</v>
      </c>
      <c r="AO1914" s="113">
        <f t="shared" si="939"/>
        <v>0</v>
      </c>
      <c r="AP1914" s="113">
        <f t="shared" si="940"/>
        <v>0</v>
      </c>
      <c r="AQ1914" s="113" t="str">
        <f t="shared" si="941"/>
        <v/>
      </c>
      <c r="AR1914" s="113" t="str">
        <f t="shared" si="942"/>
        <v/>
      </c>
      <c r="AS1914" s="113">
        <f t="shared" si="943"/>
        <v>0</v>
      </c>
      <c r="AT1914" s="113">
        <f t="shared" si="944"/>
        <v>0</v>
      </c>
      <c r="AU1914" s="113">
        <f t="shared" si="945"/>
        <v>0</v>
      </c>
      <c r="AV1914" s="113">
        <f t="shared" si="946"/>
        <v>0</v>
      </c>
      <c r="AX1914" s="68" t="str">
        <f>IF(BC1914="","",IF(BC1914&gt;0,COUNT($AY$2:AY1914),""))</f>
        <v/>
      </c>
      <c r="AY1914" s="113" t="str">
        <f t="shared" si="947"/>
        <v/>
      </c>
      <c r="AZ1914" s="113" t="str">
        <f t="shared" si="948"/>
        <v/>
      </c>
      <c r="BA1914" s="113" t="str">
        <f t="shared" si="949"/>
        <v/>
      </c>
      <c r="BB1914" s="113" t="str">
        <f t="shared" si="950"/>
        <v/>
      </c>
      <c r="BC1914" s="113" t="str">
        <f t="shared" si="951"/>
        <v/>
      </c>
      <c r="BD1914" s="113" t="str">
        <f t="shared" si="952"/>
        <v/>
      </c>
      <c r="BE1914" s="113" t="str">
        <f t="shared" si="953"/>
        <v/>
      </c>
      <c r="BF1914" s="113" t="str">
        <f t="shared" si="954"/>
        <v/>
      </c>
      <c r="BG1914" s="113" t="str">
        <f t="shared" si="955"/>
        <v/>
      </c>
      <c r="BH1914" s="113" t="str">
        <f t="shared" si="956"/>
        <v/>
      </c>
      <c r="BI1914" s="113" t="str">
        <f t="shared" si="957"/>
        <v/>
      </c>
      <c r="BJ1914" s="113" t="str">
        <f t="shared" si="958"/>
        <v/>
      </c>
      <c r="BK1914" s="113" t="str">
        <f t="shared" si="959"/>
        <v/>
      </c>
      <c r="BL1914" s="113" t="str">
        <f t="shared" si="960"/>
        <v/>
      </c>
      <c r="BM1914" s="113" t="str">
        <f t="shared" si="961"/>
        <v/>
      </c>
      <c r="BN1914" s="113" t="str">
        <f t="shared" si="962"/>
        <v/>
      </c>
    </row>
    <row r="1915" spans="1:66">
      <c r="A1915" s="111">
        <f>IF('Data Entry'!$H$4="","",'Data Entry'!$H$4)</f>
        <v>8</v>
      </c>
      <c r="B1915" s="111" t="str">
        <f>IF('Data Entry'!B1920="","",'Data Entry'!B1920)</f>
        <v/>
      </c>
      <c r="C1915" s="111" t="str">
        <f>IF('Data Entry'!C1920="","",'Data Entry'!C1920)</f>
        <v/>
      </c>
      <c r="D1915" s="114" t="str">
        <f>IF('Data Entry'!D1920="","",'Data Entry'!D1920)</f>
        <v/>
      </c>
      <c r="E1915" s="111" t="str">
        <f>IF('Data Entry'!E1920="","",UPPER('Data Entry'!E1920))</f>
        <v/>
      </c>
      <c r="F1915" s="111"/>
      <c r="G1915" s="111" t="str">
        <f>IF('Data Entry'!F1920="","",UPPER('Data Entry'!F1920))</f>
        <v/>
      </c>
      <c r="H1915" s="111"/>
      <c r="I1915" s="111"/>
      <c r="J1915" s="111"/>
      <c r="K1915" s="111" t="str">
        <f>IF('Data Entry'!G1920="","",'Data Entry'!G1920)</f>
        <v/>
      </c>
      <c r="L1915" s="111" t="str">
        <f>IF('Data Entry'!H1920="","",'Data Entry'!H1920)</f>
        <v/>
      </c>
      <c r="M1915" s="111"/>
      <c r="N1915" s="111"/>
      <c r="O1915" s="111"/>
      <c r="P1915" s="111"/>
      <c r="Q1915" s="111"/>
      <c r="R1915" s="111"/>
      <c r="S1915" s="111"/>
      <c r="T1915" s="111"/>
      <c r="U1915" s="111"/>
      <c r="V1915" s="111"/>
      <c r="W1915" s="111"/>
      <c r="X1915" s="111"/>
      <c r="Y1915" s="111"/>
      <c r="Z1915" s="111"/>
      <c r="AA1915" s="111"/>
      <c r="AB1915" s="111"/>
      <c r="AC1915" s="111"/>
      <c r="AD1915" s="111"/>
      <c r="AE1915" s="112"/>
      <c r="AF1915" s="68" t="str">
        <f>IF(AK1915="","",IF(AK1915&gt;0,COUNT($AG$2:AG1915),""))</f>
        <v/>
      </c>
      <c r="AG1915" s="113">
        <f t="shared" si="931"/>
        <v>8</v>
      </c>
      <c r="AH1915" s="113" t="str">
        <f t="shared" si="932"/>
        <v/>
      </c>
      <c r="AI1915" s="113" t="str">
        <f t="shared" si="933"/>
        <v/>
      </c>
      <c r="AJ1915" s="113" t="str">
        <f t="shared" si="934"/>
        <v/>
      </c>
      <c r="AK1915" s="113" t="str">
        <f t="shared" si="935"/>
        <v/>
      </c>
      <c r="AL1915" s="113">
        <f t="shared" si="936"/>
        <v>0</v>
      </c>
      <c r="AM1915" s="113" t="str">
        <f t="shared" si="937"/>
        <v/>
      </c>
      <c r="AN1915" s="113">
        <f t="shared" si="938"/>
        <v>0</v>
      </c>
      <c r="AO1915" s="113">
        <f t="shared" si="939"/>
        <v>0</v>
      </c>
      <c r="AP1915" s="113">
        <f t="shared" si="940"/>
        <v>0</v>
      </c>
      <c r="AQ1915" s="113" t="str">
        <f t="shared" si="941"/>
        <v/>
      </c>
      <c r="AR1915" s="113" t="str">
        <f t="shared" si="942"/>
        <v/>
      </c>
      <c r="AS1915" s="113">
        <f t="shared" si="943"/>
        <v>0</v>
      </c>
      <c r="AT1915" s="113">
        <f t="shared" si="944"/>
        <v>0</v>
      </c>
      <c r="AU1915" s="113">
        <f t="shared" si="945"/>
        <v>0</v>
      </c>
      <c r="AV1915" s="113">
        <f t="shared" si="946"/>
        <v>0</v>
      </c>
      <c r="AX1915" s="68" t="str">
        <f>IF(BC1915="","",IF(BC1915&gt;0,COUNT($AY$2:AY1915),""))</f>
        <v/>
      </c>
      <c r="AY1915" s="113" t="str">
        <f t="shared" si="947"/>
        <v/>
      </c>
      <c r="AZ1915" s="113" t="str">
        <f t="shared" si="948"/>
        <v/>
      </c>
      <c r="BA1915" s="113" t="str">
        <f t="shared" si="949"/>
        <v/>
      </c>
      <c r="BB1915" s="113" t="str">
        <f t="shared" si="950"/>
        <v/>
      </c>
      <c r="BC1915" s="113" t="str">
        <f t="shared" si="951"/>
        <v/>
      </c>
      <c r="BD1915" s="113" t="str">
        <f t="shared" si="952"/>
        <v/>
      </c>
      <c r="BE1915" s="113" t="str">
        <f t="shared" si="953"/>
        <v/>
      </c>
      <c r="BF1915" s="113" t="str">
        <f t="shared" si="954"/>
        <v/>
      </c>
      <c r="BG1915" s="113" t="str">
        <f t="shared" si="955"/>
        <v/>
      </c>
      <c r="BH1915" s="113" t="str">
        <f t="shared" si="956"/>
        <v/>
      </c>
      <c r="BI1915" s="113" t="str">
        <f t="shared" si="957"/>
        <v/>
      </c>
      <c r="BJ1915" s="113" t="str">
        <f t="shared" si="958"/>
        <v/>
      </c>
      <c r="BK1915" s="113" t="str">
        <f t="shared" si="959"/>
        <v/>
      </c>
      <c r="BL1915" s="113" t="str">
        <f t="shared" si="960"/>
        <v/>
      </c>
      <c r="BM1915" s="113" t="str">
        <f t="shared" si="961"/>
        <v/>
      </c>
      <c r="BN1915" s="113" t="str">
        <f t="shared" si="962"/>
        <v/>
      </c>
    </row>
    <row r="1916" spans="1:66">
      <c r="A1916" s="111">
        <f>IF('Data Entry'!$H$4="","",'Data Entry'!$H$4)</f>
        <v>8</v>
      </c>
      <c r="B1916" s="111" t="str">
        <f>IF('Data Entry'!B1921="","",'Data Entry'!B1921)</f>
        <v/>
      </c>
      <c r="C1916" s="111" t="str">
        <f>IF('Data Entry'!C1921="","",'Data Entry'!C1921)</f>
        <v/>
      </c>
      <c r="D1916" s="114" t="str">
        <f>IF('Data Entry'!D1921="","",'Data Entry'!D1921)</f>
        <v/>
      </c>
      <c r="E1916" s="111" t="str">
        <f>IF('Data Entry'!E1921="","",UPPER('Data Entry'!E1921))</f>
        <v/>
      </c>
      <c r="F1916" s="111"/>
      <c r="G1916" s="111" t="str">
        <f>IF('Data Entry'!F1921="","",UPPER('Data Entry'!F1921))</f>
        <v/>
      </c>
      <c r="H1916" s="111"/>
      <c r="I1916" s="111"/>
      <c r="J1916" s="111"/>
      <c r="K1916" s="111" t="str">
        <f>IF('Data Entry'!G1921="","",'Data Entry'!G1921)</f>
        <v/>
      </c>
      <c r="L1916" s="111" t="str">
        <f>IF('Data Entry'!H1921="","",'Data Entry'!H1921)</f>
        <v/>
      </c>
      <c r="M1916" s="111"/>
      <c r="N1916" s="111"/>
      <c r="O1916" s="111"/>
      <c r="P1916" s="111"/>
      <c r="Q1916" s="111"/>
      <c r="R1916" s="111"/>
      <c r="S1916" s="111"/>
      <c r="T1916" s="111"/>
      <c r="U1916" s="111"/>
      <c r="V1916" s="111"/>
      <c r="W1916" s="111"/>
      <c r="X1916" s="111"/>
      <c r="Y1916" s="111"/>
      <c r="Z1916" s="111"/>
      <c r="AA1916" s="111"/>
      <c r="AB1916" s="111"/>
      <c r="AC1916" s="111"/>
      <c r="AD1916" s="111"/>
      <c r="AE1916" s="112"/>
      <c r="AF1916" s="68" t="str">
        <f>IF(AK1916="","",IF(AK1916&gt;0,COUNT($AG$2:AG1916),""))</f>
        <v/>
      </c>
      <c r="AG1916" s="113">
        <f t="shared" si="931"/>
        <v>8</v>
      </c>
      <c r="AH1916" s="113" t="str">
        <f t="shared" si="932"/>
        <v/>
      </c>
      <c r="AI1916" s="113" t="str">
        <f t="shared" si="933"/>
        <v/>
      </c>
      <c r="AJ1916" s="113" t="str">
        <f t="shared" si="934"/>
        <v/>
      </c>
      <c r="AK1916" s="113" t="str">
        <f t="shared" si="935"/>
        <v/>
      </c>
      <c r="AL1916" s="113">
        <f t="shared" si="936"/>
        <v>0</v>
      </c>
      <c r="AM1916" s="113" t="str">
        <f t="shared" si="937"/>
        <v/>
      </c>
      <c r="AN1916" s="113">
        <f t="shared" si="938"/>
        <v>0</v>
      </c>
      <c r="AO1916" s="113">
        <f t="shared" si="939"/>
        <v>0</v>
      </c>
      <c r="AP1916" s="113">
        <f t="shared" si="940"/>
        <v>0</v>
      </c>
      <c r="AQ1916" s="113" t="str">
        <f t="shared" si="941"/>
        <v/>
      </c>
      <c r="AR1916" s="113" t="str">
        <f t="shared" si="942"/>
        <v/>
      </c>
      <c r="AS1916" s="113">
        <f t="shared" si="943"/>
        <v>0</v>
      </c>
      <c r="AT1916" s="113">
        <f t="shared" si="944"/>
        <v>0</v>
      </c>
      <c r="AU1916" s="113">
        <f t="shared" si="945"/>
        <v>0</v>
      </c>
      <c r="AV1916" s="113">
        <f t="shared" si="946"/>
        <v>0</v>
      </c>
      <c r="AX1916" s="68" t="str">
        <f>IF(BC1916="","",IF(BC1916&gt;0,COUNT($AY$2:AY1916),""))</f>
        <v/>
      </c>
      <c r="AY1916" s="113" t="str">
        <f t="shared" si="947"/>
        <v/>
      </c>
      <c r="AZ1916" s="113" t="str">
        <f t="shared" si="948"/>
        <v/>
      </c>
      <c r="BA1916" s="113" t="str">
        <f t="shared" si="949"/>
        <v/>
      </c>
      <c r="BB1916" s="113" t="str">
        <f t="shared" si="950"/>
        <v/>
      </c>
      <c r="BC1916" s="113" t="str">
        <f t="shared" si="951"/>
        <v/>
      </c>
      <c r="BD1916" s="113" t="str">
        <f t="shared" si="952"/>
        <v/>
      </c>
      <c r="BE1916" s="113" t="str">
        <f t="shared" si="953"/>
        <v/>
      </c>
      <c r="BF1916" s="113" t="str">
        <f t="shared" si="954"/>
        <v/>
      </c>
      <c r="BG1916" s="113" t="str">
        <f t="shared" si="955"/>
        <v/>
      </c>
      <c r="BH1916" s="113" t="str">
        <f t="shared" si="956"/>
        <v/>
      </c>
      <c r="BI1916" s="113" t="str">
        <f t="shared" si="957"/>
        <v/>
      </c>
      <c r="BJ1916" s="113" t="str">
        <f t="shared" si="958"/>
        <v/>
      </c>
      <c r="BK1916" s="113" t="str">
        <f t="shared" si="959"/>
        <v/>
      </c>
      <c r="BL1916" s="113" t="str">
        <f t="shared" si="960"/>
        <v/>
      </c>
      <c r="BM1916" s="113" t="str">
        <f t="shared" si="961"/>
        <v/>
      </c>
      <c r="BN1916" s="113" t="str">
        <f t="shared" si="962"/>
        <v/>
      </c>
    </row>
    <row r="1917" spans="1:66">
      <c r="A1917" s="111">
        <f>IF('Data Entry'!$H$4="","",'Data Entry'!$H$4)</f>
        <v>8</v>
      </c>
      <c r="B1917" s="111" t="str">
        <f>IF('Data Entry'!B1922="","",'Data Entry'!B1922)</f>
        <v/>
      </c>
      <c r="C1917" s="111" t="str">
        <f>IF('Data Entry'!C1922="","",'Data Entry'!C1922)</f>
        <v/>
      </c>
      <c r="D1917" s="114" t="str">
        <f>IF('Data Entry'!D1922="","",'Data Entry'!D1922)</f>
        <v/>
      </c>
      <c r="E1917" s="111" t="str">
        <f>IF('Data Entry'!E1922="","",UPPER('Data Entry'!E1922))</f>
        <v/>
      </c>
      <c r="F1917" s="111"/>
      <c r="G1917" s="111" t="str">
        <f>IF('Data Entry'!F1922="","",UPPER('Data Entry'!F1922))</f>
        <v/>
      </c>
      <c r="H1917" s="111"/>
      <c r="I1917" s="111"/>
      <c r="J1917" s="111"/>
      <c r="K1917" s="111" t="str">
        <f>IF('Data Entry'!G1922="","",'Data Entry'!G1922)</f>
        <v/>
      </c>
      <c r="L1917" s="111" t="str">
        <f>IF('Data Entry'!H1922="","",'Data Entry'!H1922)</f>
        <v/>
      </c>
      <c r="M1917" s="111"/>
      <c r="N1917" s="111"/>
      <c r="O1917" s="111"/>
      <c r="P1917" s="111"/>
      <c r="Q1917" s="111"/>
      <c r="R1917" s="111"/>
      <c r="S1917" s="111"/>
      <c r="T1917" s="111"/>
      <c r="U1917" s="111"/>
      <c r="V1917" s="111"/>
      <c r="W1917" s="111"/>
      <c r="X1917" s="111"/>
      <c r="Y1917" s="111"/>
      <c r="Z1917" s="111"/>
      <c r="AA1917" s="111"/>
      <c r="AB1917" s="111"/>
      <c r="AC1917" s="111"/>
      <c r="AD1917" s="111"/>
      <c r="AE1917" s="112"/>
      <c r="AF1917" s="68" t="str">
        <f>IF(AK1917="","",IF(AK1917&gt;0,COUNT($AG$2:AG1917),""))</f>
        <v/>
      </c>
      <c r="AG1917" s="113">
        <f t="shared" si="931"/>
        <v>8</v>
      </c>
      <c r="AH1917" s="113" t="str">
        <f t="shared" si="932"/>
        <v/>
      </c>
      <c r="AI1917" s="113" t="str">
        <f t="shared" si="933"/>
        <v/>
      </c>
      <c r="AJ1917" s="113" t="str">
        <f t="shared" si="934"/>
        <v/>
      </c>
      <c r="AK1917" s="113" t="str">
        <f t="shared" si="935"/>
        <v/>
      </c>
      <c r="AL1917" s="113">
        <f t="shared" si="936"/>
        <v>0</v>
      </c>
      <c r="AM1917" s="113" t="str">
        <f t="shared" si="937"/>
        <v/>
      </c>
      <c r="AN1917" s="113">
        <f t="shared" si="938"/>
        <v>0</v>
      </c>
      <c r="AO1917" s="113">
        <f t="shared" si="939"/>
        <v>0</v>
      </c>
      <c r="AP1917" s="113">
        <f t="shared" si="940"/>
        <v>0</v>
      </c>
      <c r="AQ1917" s="113" t="str">
        <f t="shared" si="941"/>
        <v/>
      </c>
      <c r="AR1917" s="113" t="str">
        <f t="shared" si="942"/>
        <v/>
      </c>
      <c r="AS1917" s="113">
        <f t="shared" si="943"/>
        <v>0</v>
      </c>
      <c r="AT1917" s="113">
        <f t="shared" si="944"/>
        <v>0</v>
      </c>
      <c r="AU1917" s="113">
        <f t="shared" si="945"/>
        <v>0</v>
      </c>
      <c r="AV1917" s="113">
        <f t="shared" si="946"/>
        <v>0</v>
      </c>
      <c r="AX1917" s="68" t="str">
        <f>IF(BC1917="","",IF(BC1917&gt;0,COUNT($AY$2:AY1917),""))</f>
        <v/>
      </c>
      <c r="AY1917" s="113" t="str">
        <f t="shared" si="947"/>
        <v/>
      </c>
      <c r="AZ1917" s="113" t="str">
        <f t="shared" si="948"/>
        <v/>
      </c>
      <c r="BA1917" s="113" t="str">
        <f t="shared" si="949"/>
        <v/>
      </c>
      <c r="BB1917" s="113" t="str">
        <f t="shared" si="950"/>
        <v/>
      </c>
      <c r="BC1917" s="113" t="str">
        <f t="shared" si="951"/>
        <v/>
      </c>
      <c r="BD1917" s="113" t="str">
        <f t="shared" si="952"/>
        <v/>
      </c>
      <c r="BE1917" s="113" t="str">
        <f t="shared" si="953"/>
        <v/>
      </c>
      <c r="BF1917" s="113" t="str">
        <f t="shared" si="954"/>
        <v/>
      </c>
      <c r="BG1917" s="113" t="str">
        <f t="shared" si="955"/>
        <v/>
      </c>
      <c r="BH1917" s="113" t="str">
        <f t="shared" si="956"/>
        <v/>
      </c>
      <c r="BI1917" s="113" t="str">
        <f t="shared" si="957"/>
        <v/>
      </c>
      <c r="BJ1917" s="113" t="str">
        <f t="shared" si="958"/>
        <v/>
      </c>
      <c r="BK1917" s="113" t="str">
        <f t="shared" si="959"/>
        <v/>
      </c>
      <c r="BL1917" s="113" t="str">
        <f t="shared" si="960"/>
        <v/>
      </c>
      <c r="BM1917" s="113" t="str">
        <f t="shared" si="961"/>
        <v/>
      </c>
      <c r="BN1917" s="113" t="str">
        <f t="shared" si="962"/>
        <v/>
      </c>
    </row>
    <row r="1918" spans="1:66">
      <c r="A1918" s="111">
        <f>IF('Data Entry'!$H$4="","",'Data Entry'!$H$4)</f>
        <v>8</v>
      </c>
      <c r="B1918" s="111" t="str">
        <f>IF('Data Entry'!B1923="","",'Data Entry'!B1923)</f>
        <v/>
      </c>
      <c r="C1918" s="111" t="str">
        <f>IF('Data Entry'!C1923="","",'Data Entry'!C1923)</f>
        <v/>
      </c>
      <c r="D1918" s="114" t="str">
        <f>IF('Data Entry'!D1923="","",'Data Entry'!D1923)</f>
        <v/>
      </c>
      <c r="E1918" s="111" t="str">
        <f>IF('Data Entry'!E1923="","",UPPER('Data Entry'!E1923))</f>
        <v/>
      </c>
      <c r="F1918" s="111"/>
      <c r="G1918" s="111" t="str">
        <f>IF('Data Entry'!F1923="","",UPPER('Data Entry'!F1923))</f>
        <v/>
      </c>
      <c r="H1918" s="111"/>
      <c r="I1918" s="111"/>
      <c r="J1918" s="111"/>
      <c r="K1918" s="111" t="str">
        <f>IF('Data Entry'!G1923="","",'Data Entry'!G1923)</f>
        <v/>
      </c>
      <c r="L1918" s="111" t="str">
        <f>IF('Data Entry'!H1923="","",'Data Entry'!H1923)</f>
        <v/>
      </c>
      <c r="M1918" s="111"/>
      <c r="N1918" s="111"/>
      <c r="O1918" s="111"/>
      <c r="P1918" s="111"/>
      <c r="Q1918" s="111"/>
      <c r="R1918" s="111"/>
      <c r="S1918" s="111"/>
      <c r="T1918" s="111"/>
      <c r="U1918" s="111"/>
      <c r="V1918" s="111"/>
      <c r="W1918" s="111"/>
      <c r="X1918" s="111"/>
      <c r="Y1918" s="111"/>
      <c r="Z1918" s="111"/>
      <c r="AA1918" s="111"/>
      <c r="AB1918" s="111"/>
      <c r="AC1918" s="111"/>
      <c r="AD1918" s="111"/>
      <c r="AE1918" s="112"/>
      <c r="AF1918" s="68" t="str">
        <f>IF(AK1918="","",IF(AK1918&gt;0,COUNT($AG$2:AG1918),""))</f>
        <v/>
      </c>
      <c r="AG1918" s="113">
        <f t="shared" si="931"/>
        <v>8</v>
      </c>
      <c r="AH1918" s="113" t="str">
        <f t="shared" si="932"/>
        <v/>
      </c>
      <c r="AI1918" s="113" t="str">
        <f t="shared" si="933"/>
        <v/>
      </c>
      <c r="AJ1918" s="113" t="str">
        <f t="shared" si="934"/>
        <v/>
      </c>
      <c r="AK1918" s="113" t="str">
        <f t="shared" si="935"/>
        <v/>
      </c>
      <c r="AL1918" s="113">
        <f t="shared" si="936"/>
        <v>0</v>
      </c>
      <c r="AM1918" s="113" t="str">
        <f t="shared" si="937"/>
        <v/>
      </c>
      <c r="AN1918" s="113">
        <f t="shared" si="938"/>
        <v>0</v>
      </c>
      <c r="AO1918" s="113">
        <f t="shared" si="939"/>
        <v>0</v>
      </c>
      <c r="AP1918" s="113">
        <f t="shared" si="940"/>
        <v>0</v>
      </c>
      <c r="AQ1918" s="113" t="str">
        <f t="shared" si="941"/>
        <v/>
      </c>
      <c r="AR1918" s="113" t="str">
        <f t="shared" si="942"/>
        <v/>
      </c>
      <c r="AS1918" s="113">
        <f t="shared" si="943"/>
        <v>0</v>
      </c>
      <c r="AT1918" s="113">
        <f t="shared" si="944"/>
        <v>0</v>
      </c>
      <c r="AU1918" s="113">
        <f t="shared" si="945"/>
        <v>0</v>
      </c>
      <c r="AV1918" s="113">
        <f t="shared" si="946"/>
        <v>0</v>
      </c>
      <c r="AX1918" s="68" t="str">
        <f>IF(BC1918="","",IF(BC1918&gt;0,COUNT($AY$2:AY1918),""))</f>
        <v/>
      </c>
      <c r="AY1918" s="113" t="str">
        <f t="shared" si="947"/>
        <v/>
      </c>
      <c r="AZ1918" s="113" t="str">
        <f t="shared" si="948"/>
        <v/>
      </c>
      <c r="BA1918" s="113" t="str">
        <f t="shared" si="949"/>
        <v/>
      </c>
      <c r="BB1918" s="113" t="str">
        <f t="shared" si="950"/>
        <v/>
      </c>
      <c r="BC1918" s="113" t="str">
        <f t="shared" si="951"/>
        <v/>
      </c>
      <c r="BD1918" s="113" t="str">
        <f t="shared" si="952"/>
        <v/>
      </c>
      <c r="BE1918" s="113" t="str">
        <f t="shared" si="953"/>
        <v/>
      </c>
      <c r="BF1918" s="113" t="str">
        <f t="shared" si="954"/>
        <v/>
      </c>
      <c r="BG1918" s="113" t="str">
        <f t="shared" si="955"/>
        <v/>
      </c>
      <c r="BH1918" s="113" t="str">
        <f t="shared" si="956"/>
        <v/>
      </c>
      <c r="BI1918" s="113" t="str">
        <f t="shared" si="957"/>
        <v/>
      </c>
      <c r="BJ1918" s="113" t="str">
        <f t="shared" si="958"/>
        <v/>
      </c>
      <c r="BK1918" s="113" t="str">
        <f t="shared" si="959"/>
        <v/>
      </c>
      <c r="BL1918" s="113" t="str">
        <f t="shared" si="960"/>
        <v/>
      </c>
      <c r="BM1918" s="113" t="str">
        <f t="shared" si="961"/>
        <v/>
      </c>
      <c r="BN1918" s="113" t="str">
        <f t="shared" si="962"/>
        <v/>
      </c>
    </row>
    <row r="1919" spans="1:66">
      <c r="A1919" s="111">
        <f>IF('Data Entry'!$H$4="","",'Data Entry'!$H$4)</f>
        <v>8</v>
      </c>
      <c r="B1919" s="111" t="str">
        <f>IF('Data Entry'!B1924="","",'Data Entry'!B1924)</f>
        <v/>
      </c>
      <c r="C1919" s="111" t="str">
        <f>IF('Data Entry'!C1924="","",'Data Entry'!C1924)</f>
        <v/>
      </c>
      <c r="D1919" s="114" t="str">
        <f>IF('Data Entry'!D1924="","",'Data Entry'!D1924)</f>
        <v/>
      </c>
      <c r="E1919" s="111" t="str">
        <f>IF('Data Entry'!E1924="","",UPPER('Data Entry'!E1924))</f>
        <v/>
      </c>
      <c r="F1919" s="111"/>
      <c r="G1919" s="111" t="str">
        <f>IF('Data Entry'!F1924="","",UPPER('Data Entry'!F1924))</f>
        <v/>
      </c>
      <c r="H1919" s="111"/>
      <c r="I1919" s="111"/>
      <c r="J1919" s="111"/>
      <c r="K1919" s="111" t="str">
        <f>IF('Data Entry'!G1924="","",'Data Entry'!G1924)</f>
        <v/>
      </c>
      <c r="L1919" s="111" t="str">
        <f>IF('Data Entry'!H1924="","",'Data Entry'!H1924)</f>
        <v/>
      </c>
      <c r="M1919" s="111"/>
      <c r="N1919" s="111"/>
      <c r="O1919" s="111"/>
      <c r="P1919" s="111"/>
      <c r="Q1919" s="111"/>
      <c r="R1919" s="111"/>
      <c r="S1919" s="111"/>
      <c r="T1919" s="111"/>
      <c r="U1919" s="111"/>
      <c r="V1919" s="111"/>
      <c r="W1919" s="111"/>
      <c r="X1919" s="111"/>
      <c r="Y1919" s="111"/>
      <c r="Z1919" s="111"/>
      <c r="AA1919" s="111"/>
      <c r="AB1919" s="111"/>
      <c r="AC1919" s="111"/>
      <c r="AD1919" s="111"/>
      <c r="AE1919" s="112"/>
      <c r="AF1919" s="68" t="str">
        <f>IF(AK1919="","",IF(AK1919&gt;0,COUNT($AG$2:AG1919),""))</f>
        <v/>
      </c>
      <c r="AG1919" s="113">
        <f t="shared" si="931"/>
        <v>8</v>
      </c>
      <c r="AH1919" s="113" t="str">
        <f t="shared" si="932"/>
        <v/>
      </c>
      <c r="AI1919" s="113" t="str">
        <f t="shared" si="933"/>
        <v/>
      </c>
      <c r="AJ1919" s="113" t="str">
        <f t="shared" si="934"/>
        <v/>
      </c>
      <c r="AK1919" s="113" t="str">
        <f t="shared" si="935"/>
        <v/>
      </c>
      <c r="AL1919" s="113">
        <f t="shared" si="936"/>
        <v>0</v>
      </c>
      <c r="AM1919" s="113" t="str">
        <f t="shared" si="937"/>
        <v/>
      </c>
      <c r="AN1919" s="113">
        <f t="shared" si="938"/>
        <v>0</v>
      </c>
      <c r="AO1919" s="113">
        <f t="shared" si="939"/>
        <v>0</v>
      </c>
      <c r="AP1919" s="113">
        <f t="shared" si="940"/>
        <v>0</v>
      </c>
      <c r="AQ1919" s="113" t="str">
        <f t="shared" si="941"/>
        <v/>
      </c>
      <c r="AR1919" s="113" t="str">
        <f t="shared" si="942"/>
        <v/>
      </c>
      <c r="AS1919" s="113">
        <f t="shared" si="943"/>
        <v>0</v>
      </c>
      <c r="AT1919" s="113">
        <f t="shared" si="944"/>
        <v>0</v>
      </c>
      <c r="AU1919" s="113">
        <f t="shared" si="945"/>
        <v>0</v>
      </c>
      <c r="AV1919" s="113">
        <f t="shared" si="946"/>
        <v>0</v>
      </c>
      <c r="AX1919" s="68" t="str">
        <f>IF(BC1919="","",IF(BC1919&gt;0,COUNT($AY$2:AY1919),""))</f>
        <v/>
      </c>
      <c r="AY1919" s="113" t="str">
        <f t="shared" si="947"/>
        <v/>
      </c>
      <c r="AZ1919" s="113" t="str">
        <f t="shared" si="948"/>
        <v/>
      </c>
      <c r="BA1919" s="113" t="str">
        <f t="shared" si="949"/>
        <v/>
      </c>
      <c r="BB1919" s="113" t="str">
        <f t="shared" si="950"/>
        <v/>
      </c>
      <c r="BC1919" s="113" t="str">
        <f t="shared" si="951"/>
        <v/>
      </c>
      <c r="BD1919" s="113" t="str">
        <f t="shared" si="952"/>
        <v/>
      </c>
      <c r="BE1919" s="113" t="str">
        <f t="shared" si="953"/>
        <v/>
      </c>
      <c r="BF1919" s="113" t="str">
        <f t="shared" si="954"/>
        <v/>
      </c>
      <c r="BG1919" s="113" t="str">
        <f t="shared" si="955"/>
        <v/>
      </c>
      <c r="BH1919" s="113" t="str">
        <f t="shared" si="956"/>
        <v/>
      </c>
      <c r="BI1919" s="113" t="str">
        <f t="shared" si="957"/>
        <v/>
      </c>
      <c r="BJ1919" s="113" t="str">
        <f t="shared" si="958"/>
        <v/>
      </c>
      <c r="BK1919" s="113" t="str">
        <f t="shared" si="959"/>
        <v/>
      </c>
      <c r="BL1919" s="113" t="str">
        <f t="shared" si="960"/>
        <v/>
      </c>
      <c r="BM1919" s="113" t="str">
        <f t="shared" si="961"/>
        <v/>
      </c>
      <c r="BN1919" s="113" t="str">
        <f t="shared" si="962"/>
        <v/>
      </c>
    </row>
    <row r="1920" spans="1:66">
      <c r="A1920" s="111">
        <f>IF('Data Entry'!$H$4="","",'Data Entry'!$H$4)</f>
        <v>8</v>
      </c>
      <c r="B1920" s="111" t="str">
        <f>IF('Data Entry'!B1925="","",'Data Entry'!B1925)</f>
        <v/>
      </c>
      <c r="C1920" s="111" t="str">
        <f>IF('Data Entry'!C1925="","",'Data Entry'!C1925)</f>
        <v/>
      </c>
      <c r="D1920" s="114" t="str">
        <f>IF('Data Entry'!D1925="","",'Data Entry'!D1925)</f>
        <v/>
      </c>
      <c r="E1920" s="111" t="str">
        <f>IF('Data Entry'!E1925="","",UPPER('Data Entry'!E1925))</f>
        <v/>
      </c>
      <c r="F1920" s="111"/>
      <c r="G1920" s="111" t="str">
        <f>IF('Data Entry'!F1925="","",UPPER('Data Entry'!F1925))</f>
        <v/>
      </c>
      <c r="H1920" s="111"/>
      <c r="I1920" s="111"/>
      <c r="J1920" s="111"/>
      <c r="K1920" s="111" t="str">
        <f>IF('Data Entry'!G1925="","",'Data Entry'!G1925)</f>
        <v/>
      </c>
      <c r="L1920" s="111" t="str">
        <f>IF('Data Entry'!H1925="","",'Data Entry'!H1925)</f>
        <v/>
      </c>
      <c r="M1920" s="111"/>
      <c r="N1920" s="111"/>
      <c r="O1920" s="111"/>
      <c r="P1920" s="111"/>
      <c r="Q1920" s="111"/>
      <c r="R1920" s="111"/>
      <c r="S1920" s="111"/>
      <c r="T1920" s="111"/>
      <c r="U1920" s="111"/>
      <c r="V1920" s="111"/>
      <c r="W1920" s="111"/>
      <c r="X1920" s="111"/>
      <c r="Y1920" s="111"/>
      <c r="Z1920" s="111"/>
      <c r="AA1920" s="111"/>
      <c r="AB1920" s="111"/>
      <c r="AC1920" s="111"/>
      <c r="AD1920" s="111"/>
      <c r="AE1920" s="112"/>
      <c r="AF1920" s="68" t="str">
        <f>IF(AK1920="","",IF(AK1920&gt;0,COUNT($AG$2:AG1920),""))</f>
        <v/>
      </c>
      <c r="AG1920" s="113">
        <f t="shared" si="931"/>
        <v>8</v>
      </c>
      <c r="AH1920" s="113" t="str">
        <f t="shared" si="932"/>
        <v/>
      </c>
      <c r="AI1920" s="113" t="str">
        <f t="shared" si="933"/>
        <v/>
      </c>
      <c r="AJ1920" s="113" t="str">
        <f t="shared" si="934"/>
        <v/>
      </c>
      <c r="AK1920" s="113" t="str">
        <f t="shared" si="935"/>
        <v/>
      </c>
      <c r="AL1920" s="113">
        <f t="shared" si="936"/>
        <v>0</v>
      </c>
      <c r="AM1920" s="113" t="str">
        <f t="shared" si="937"/>
        <v/>
      </c>
      <c r="AN1920" s="113">
        <f t="shared" si="938"/>
        <v>0</v>
      </c>
      <c r="AO1920" s="113">
        <f t="shared" si="939"/>
        <v>0</v>
      </c>
      <c r="AP1920" s="113">
        <f t="shared" si="940"/>
        <v>0</v>
      </c>
      <c r="AQ1920" s="113" t="str">
        <f t="shared" si="941"/>
        <v/>
      </c>
      <c r="AR1920" s="113" t="str">
        <f t="shared" si="942"/>
        <v/>
      </c>
      <c r="AS1920" s="113">
        <f t="shared" si="943"/>
        <v>0</v>
      </c>
      <c r="AT1920" s="113">
        <f t="shared" si="944"/>
        <v>0</v>
      </c>
      <c r="AU1920" s="113">
        <f t="shared" si="945"/>
        <v>0</v>
      </c>
      <c r="AV1920" s="113">
        <f t="shared" si="946"/>
        <v>0</v>
      </c>
      <c r="AX1920" s="68" t="str">
        <f>IF(BC1920="","",IF(BC1920&gt;0,COUNT($AY$2:AY1920),""))</f>
        <v/>
      </c>
      <c r="AY1920" s="113" t="str">
        <f t="shared" si="947"/>
        <v/>
      </c>
      <c r="AZ1920" s="113" t="str">
        <f t="shared" si="948"/>
        <v/>
      </c>
      <c r="BA1920" s="113" t="str">
        <f t="shared" si="949"/>
        <v/>
      </c>
      <c r="BB1920" s="113" t="str">
        <f t="shared" si="950"/>
        <v/>
      </c>
      <c r="BC1920" s="113" t="str">
        <f t="shared" si="951"/>
        <v/>
      </c>
      <c r="BD1920" s="113" t="str">
        <f t="shared" si="952"/>
        <v/>
      </c>
      <c r="BE1920" s="113" t="str">
        <f t="shared" si="953"/>
        <v/>
      </c>
      <c r="BF1920" s="113" t="str">
        <f t="shared" si="954"/>
        <v/>
      </c>
      <c r="BG1920" s="113" t="str">
        <f t="shared" si="955"/>
        <v/>
      </c>
      <c r="BH1920" s="113" t="str">
        <f t="shared" si="956"/>
        <v/>
      </c>
      <c r="BI1920" s="113" t="str">
        <f t="shared" si="957"/>
        <v/>
      </c>
      <c r="BJ1920" s="113" t="str">
        <f t="shared" si="958"/>
        <v/>
      </c>
      <c r="BK1920" s="113" t="str">
        <f t="shared" si="959"/>
        <v/>
      </c>
      <c r="BL1920" s="113" t="str">
        <f t="shared" si="960"/>
        <v/>
      </c>
      <c r="BM1920" s="113" t="str">
        <f t="shared" si="961"/>
        <v/>
      </c>
      <c r="BN1920" s="113" t="str">
        <f t="shared" si="962"/>
        <v/>
      </c>
    </row>
    <row r="1921" spans="1:66">
      <c r="A1921" s="111">
        <f>IF('Data Entry'!$H$4="","",'Data Entry'!$H$4)</f>
        <v>8</v>
      </c>
      <c r="B1921" s="111" t="str">
        <f>IF('Data Entry'!B1926="","",'Data Entry'!B1926)</f>
        <v/>
      </c>
      <c r="C1921" s="111" t="str">
        <f>IF('Data Entry'!C1926="","",'Data Entry'!C1926)</f>
        <v/>
      </c>
      <c r="D1921" s="114" t="str">
        <f>IF('Data Entry'!D1926="","",'Data Entry'!D1926)</f>
        <v/>
      </c>
      <c r="E1921" s="111" t="str">
        <f>IF('Data Entry'!E1926="","",UPPER('Data Entry'!E1926))</f>
        <v/>
      </c>
      <c r="F1921" s="111"/>
      <c r="G1921" s="111" t="str">
        <f>IF('Data Entry'!F1926="","",UPPER('Data Entry'!F1926))</f>
        <v/>
      </c>
      <c r="H1921" s="111"/>
      <c r="I1921" s="111"/>
      <c r="J1921" s="111"/>
      <c r="K1921" s="111" t="str">
        <f>IF('Data Entry'!G1926="","",'Data Entry'!G1926)</f>
        <v/>
      </c>
      <c r="L1921" s="111" t="str">
        <f>IF('Data Entry'!H1926="","",'Data Entry'!H1926)</f>
        <v/>
      </c>
      <c r="M1921" s="111"/>
      <c r="N1921" s="111"/>
      <c r="O1921" s="111"/>
      <c r="P1921" s="111"/>
      <c r="Q1921" s="111"/>
      <c r="R1921" s="111"/>
      <c r="S1921" s="111"/>
      <c r="T1921" s="111"/>
      <c r="U1921" s="111"/>
      <c r="V1921" s="111"/>
      <c r="W1921" s="111"/>
      <c r="X1921" s="111"/>
      <c r="Y1921" s="111"/>
      <c r="Z1921" s="111"/>
      <c r="AA1921" s="111"/>
      <c r="AB1921" s="111"/>
      <c r="AC1921" s="111"/>
      <c r="AD1921" s="111"/>
      <c r="AE1921" s="112"/>
      <c r="AF1921" s="68" t="str">
        <f>IF(AK1921="","",IF(AK1921&gt;0,COUNT($AG$2:AG1921),""))</f>
        <v/>
      </c>
      <c r="AG1921" s="113">
        <f t="shared" si="931"/>
        <v>8</v>
      </c>
      <c r="AH1921" s="113" t="str">
        <f t="shared" si="932"/>
        <v/>
      </c>
      <c r="AI1921" s="113" t="str">
        <f t="shared" si="933"/>
        <v/>
      </c>
      <c r="AJ1921" s="113" t="str">
        <f t="shared" si="934"/>
        <v/>
      </c>
      <c r="AK1921" s="113" t="str">
        <f t="shared" si="935"/>
        <v/>
      </c>
      <c r="AL1921" s="113">
        <f t="shared" si="936"/>
        <v>0</v>
      </c>
      <c r="AM1921" s="113" t="str">
        <f t="shared" si="937"/>
        <v/>
      </c>
      <c r="AN1921" s="113">
        <f t="shared" si="938"/>
        <v>0</v>
      </c>
      <c r="AO1921" s="113">
        <f t="shared" si="939"/>
        <v>0</v>
      </c>
      <c r="AP1921" s="113">
        <f t="shared" si="940"/>
        <v>0</v>
      </c>
      <c r="AQ1921" s="113" t="str">
        <f t="shared" si="941"/>
        <v/>
      </c>
      <c r="AR1921" s="113" t="str">
        <f t="shared" si="942"/>
        <v/>
      </c>
      <c r="AS1921" s="113">
        <f t="shared" si="943"/>
        <v>0</v>
      </c>
      <c r="AT1921" s="113">
        <f t="shared" si="944"/>
        <v>0</v>
      </c>
      <c r="AU1921" s="113">
        <f t="shared" si="945"/>
        <v>0</v>
      </c>
      <c r="AV1921" s="113">
        <f t="shared" si="946"/>
        <v>0</v>
      </c>
      <c r="AX1921" s="68" t="str">
        <f>IF(BC1921="","",IF(BC1921&gt;0,COUNT($AY$2:AY1921),""))</f>
        <v/>
      </c>
      <c r="AY1921" s="113" t="str">
        <f t="shared" si="947"/>
        <v/>
      </c>
      <c r="AZ1921" s="113" t="str">
        <f t="shared" si="948"/>
        <v/>
      </c>
      <c r="BA1921" s="113" t="str">
        <f t="shared" si="949"/>
        <v/>
      </c>
      <c r="BB1921" s="113" t="str">
        <f t="shared" si="950"/>
        <v/>
      </c>
      <c r="BC1921" s="113" t="str">
        <f t="shared" si="951"/>
        <v/>
      </c>
      <c r="BD1921" s="113" t="str">
        <f t="shared" si="952"/>
        <v/>
      </c>
      <c r="BE1921" s="113" t="str">
        <f t="shared" si="953"/>
        <v/>
      </c>
      <c r="BF1921" s="113" t="str">
        <f t="shared" si="954"/>
        <v/>
      </c>
      <c r="BG1921" s="113" t="str">
        <f t="shared" si="955"/>
        <v/>
      </c>
      <c r="BH1921" s="113" t="str">
        <f t="shared" si="956"/>
        <v/>
      </c>
      <c r="BI1921" s="113" t="str">
        <f t="shared" si="957"/>
        <v/>
      </c>
      <c r="BJ1921" s="113" t="str">
        <f t="shared" si="958"/>
        <v/>
      </c>
      <c r="BK1921" s="113" t="str">
        <f t="shared" si="959"/>
        <v/>
      </c>
      <c r="BL1921" s="113" t="str">
        <f t="shared" si="960"/>
        <v/>
      </c>
      <c r="BM1921" s="113" t="str">
        <f t="shared" si="961"/>
        <v/>
      </c>
      <c r="BN1921" s="113" t="str">
        <f t="shared" si="962"/>
        <v/>
      </c>
    </row>
    <row r="1922" spans="1:66">
      <c r="A1922" s="111">
        <f>IF('Data Entry'!$H$4="","",'Data Entry'!$H$4)</f>
        <v>8</v>
      </c>
      <c r="B1922" s="111" t="str">
        <f>IF('Data Entry'!B1927="","",'Data Entry'!B1927)</f>
        <v/>
      </c>
      <c r="C1922" s="111" t="str">
        <f>IF('Data Entry'!C1927="","",'Data Entry'!C1927)</f>
        <v/>
      </c>
      <c r="D1922" s="114" t="str">
        <f>IF('Data Entry'!D1927="","",'Data Entry'!D1927)</f>
        <v/>
      </c>
      <c r="E1922" s="111" t="str">
        <f>IF('Data Entry'!E1927="","",UPPER('Data Entry'!E1927))</f>
        <v/>
      </c>
      <c r="F1922" s="111"/>
      <c r="G1922" s="111" t="str">
        <f>IF('Data Entry'!F1927="","",UPPER('Data Entry'!F1927))</f>
        <v/>
      </c>
      <c r="H1922" s="111"/>
      <c r="I1922" s="111"/>
      <c r="J1922" s="111"/>
      <c r="K1922" s="111" t="str">
        <f>IF('Data Entry'!G1927="","",'Data Entry'!G1927)</f>
        <v/>
      </c>
      <c r="L1922" s="111" t="str">
        <f>IF('Data Entry'!H1927="","",'Data Entry'!H1927)</f>
        <v/>
      </c>
      <c r="M1922" s="111"/>
      <c r="N1922" s="111"/>
      <c r="O1922" s="111"/>
      <c r="P1922" s="111"/>
      <c r="Q1922" s="111"/>
      <c r="R1922" s="111"/>
      <c r="S1922" s="111"/>
      <c r="T1922" s="111"/>
      <c r="U1922" s="111"/>
      <c r="V1922" s="111"/>
      <c r="W1922" s="111"/>
      <c r="X1922" s="111"/>
      <c r="Y1922" s="111"/>
      <c r="Z1922" s="111"/>
      <c r="AA1922" s="111"/>
      <c r="AB1922" s="111"/>
      <c r="AC1922" s="111"/>
      <c r="AD1922" s="111"/>
      <c r="AE1922" s="112"/>
      <c r="AF1922" s="68" t="str">
        <f>IF(AK1922="","",IF(AK1922&gt;0,COUNT($AG$2:AG1922),""))</f>
        <v/>
      </c>
      <c r="AG1922" s="113">
        <f t="shared" si="931"/>
        <v>8</v>
      </c>
      <c r="AH1922" s="113" t="str">
        <f t="shared" si="932"/>
        <v/>
      </c>
      <c r="AI1922" s="113" t="str">
        <f t="shared" si="933"/>
        <v/>
      </c>
      <c r="AJ1922" s="113" t="str">
        <f t="shared" si="934"/>
        <v/>
      </c>
      <c r="AK1922" s="113" t="str">
        <f t="shared" si="935"/>
        <v/>
      </c>
      <c r="AL1922" s="113">
        <f t="shared" si="936"/>
        <v>0</v>
      </c>
      <c r="AM1922" s="113" t="str">
        <f t="shared" si="937"/>
        <v/>
      </c>
      <c r="AN1922" s="113">
        <f t="shared" si="938"/>
        <v>0</v>
      </c>
      <c r="AO1922" s="113">
        <f t="shared" si="939"/>
        <v>0</v>
      </c>
      <c r="AP1922" s="113">
        <f t="shared" si="940"/>
        <v>0</v>
      </c>
      <c r="AQ1922" s="113" t="str">
        <f t="shared" si="941"/>
        <v/>
      </c>
      <c r="AR1922" s="113" t="str">
        <f t="shared" si="942"/>
        <v/>
      </c>
      <c r="AS1922" s="113">
        <f t="shared" si="943"/>
        <v>0</v>
      </c>
      <c r="AT1922" s="113">
        <f t="shared" si="944"/>
        <v>0</v>
      </c>
      <c r="AU1922" s="113">
        <f t="shared" si="945"/>
        <v>0</v>
      </c>
      <c r="AV1922" s="113">
        <f t="shared" si="946"/>
        <v>0</v>
      </c>
      <c r="AX1922" s="68" t="str">
        <f>IF(BC1922="","",IF(BC1922&gt;0,COUNT($AY$2:AY1922),""))</f>
        <v/>
      </c>
      <c r="AY1922" s="113" t="str">
        <f t="shared" si="947"/>
        <v/>
      </c>
      <c r="AZ1922" s="113" t="str">
        <f t="shared" si="948"/>
        <v/>
      </c>
      <c r="BA1922" s="113" t="str">
        <f t="shared" si="949"/>
        <v/>
      </c>
      <c r="BB1922" s="113" t="str">
        <f t="shared" si="950"/>
        <v/>
      </c>
      <c r="BC1922" s="113" t="str">
        <f t="shared" si="951"/>
        <v/>
      </c>
      <c r="BD1922" s="113" t="str">
        <f t="shared" si="952"/>
        <v/>
      </c>
      <c r="BE1922" s="113" t="str">
        <f t="shared" si="953"/>
        <v/>
      </c>
      <c r="BF1922" s="113" t="str">
        <f t="shared" si="954"/>
        <v/>
      </c>
      <c r="BG1922" s="113" t="str">
        <f t="shared" si="955"/>
        <v/>
      </c>
      <c r="BH1922" s="113" t="str">
        <f t="shared" si="956"/>
        <v/>
      </c>
      <c r="BI1922" s="113" t="str">
        <f t="shared" si="957"/>
        <v/>
      </c>
      <c r="BJ1922" s="113" t="str">
        <f t="shared" si="958"/>
        <v/>
      </c>
      <c r="BK1922" s="113" t="str">
        <f t="shared" si="959"/>
        <v/>
      </c>
      <c r="BL1922" s="113" t="str">
        <f t="shared" si="960"/>
        <v/>
      </c>
      <c r="BM1922" s="113" t="str">
        <f t="shared" si="961"/>
        <v/>
      </c>
      <c r="BN1922" s="113" t="str">
        <f t="shared" si="962"/>
        <v/>
      </c>
    </row>
    <row r="1923" spans="1:66">
      <c r="A1923" s="111">
        <f>IF('Data Entry'!$H$4="","",'Data Entry'!$H$4)</f>
        <v>8</v>
      </c>
      <c r="B1923" s="111" t="str">
        <f>IF('Data Entry'!B1928="","",'Data Entry'!B1928)</f>
        <v/>
      </c>
      <c r="C1923" s="111" t="str">
        <f>IF('Data Entry'!C1928="","",'Data Entry'!C1928)</f>
        <v/>
      </c>
      <c r="D1923" s="114" t="str">
        <f>IF('Data Entry'!D1928="","",'Data Entry'!D1928)</f>
        <v/>
      </c>
      <c r="E1923" s="111" t="str">
        <f>IF('Data Entry'!E1928="","",UPPER('Data Entry'!E1928))</f>
        <v/>
      </c>
      <c r="F1923" s="111"/>
      <c r="G1923" s="111" t="str">
        <f>IF('Data Entry'!F1928="","",UPPER('Data Entry'!F1928))</f>
        <v/>
      </c>
      <c r="H1923" s="111"/>
      <c r="I1923" s="111"/>
      <c r="J1923" s="111"/>
      <c r="K1923" s="111" t="str">
        <f>IF('Data Entry'!G1928="","",'Data Entry'!G1928)</f>
        <v/>
      </c>
      <c r="L1923" s="111" t="str">
        <f>IF('Data Entry'!H1928="","",'Data Entry'!H1928)</f>
        <v/>
      </c>
      <c r="M1923" s="111"/>
      <c r="N1923" s="111"/>
      <c r="O1923" s="111"/>
      <c r="P1923" s="111"/>
      <c r="Q1923" s="111"/>
      <c r="R1923" s="111"/>
      <c r="S1923" s="111"/>
      <c r="T1923" s="111"/>
      <c r="U1923" s="111"/>
      <c r="V1923" s="111"/>
      <c r="W1923" s="111"/>
      <c r="X1923" s="111"/>
      <c r="Y1923" s="111"/>
      <c r="Z1923" s="111"/>
      <c r="AA1923" s="111"/>
      <c r="AB1923" s="111"/>
      <c r="AC1923" s="111"/>
      <c r="AD1923" s="111"/>
      <c r="AE1923" s="112"/>
      <c r="AF1923" s="68" t="str">
        <f>IF(AK1923="","",IF(AK1923&gt;0,COUNT($AG$2:AG1923),""))</f>
        <v/>
      </c>
      <c r="AG1923" s="113">
        <f t="shared" ref="AG1923:AG1986" si="963">IF(AND($AJ$1=8,$A1923=8),A1923,"")</f>
        <v>8</v>
      </c>
      <c r="AH1923" s="113" t="str">
        <f t="shared" ref="AH1923:AH1986" si="964">IF(AND($AJ$1=8,$A1923=8),B1923,"")</f>
        <v/>
      </c>
      <c r="AI1923" s="113" t="str">
        <f t="shared" ref="AI1923:AI1986" si="965">IF(AND($AJ$1=8,$A1923=8),C1923,"")</f>
        <v/>
      </c>
      <c r="AJ1923" s="113" t="str">
        <f t="shared" ref="AJ1923:AJ1986" si="966">IF(AND($AJ$1=8,$A1923=8),D1923,"")</f>
        <v/>
      </c>
      <c r="AK1923" s="113" t="str">
        <f t="shared" ref="AK1923:AK1986" si="967">IF(AND($AJ$1=8,$A1923=8),E1923,"")</f>
        <v/>
      </c>
      <c r="AL1923" s="113">
        <f t="shared" ref="AL1923:AL1986" si="968">IF(AND($AJ$1=8,$A1923=8),F1923,"")</f>
        <v>0</v>
      </c>
      <c r="AM1923" s="113" t="str">
        <f t="shared" ref="AM1923:AM1986" si="969">IF(AND($AJ$1=8,$A1923=8),G1923,"")</f>
        <v/>
      </c>
      <c r="AN1923" s="113">
        <f t="shared" ref="AN1923:AN1986" si="970">IF(AND($AJ$1=8,$A1923=8),H1923,"")</f>
        <v>0</v>
      </c>
      <c r="AO1923" s="113">
        <f t="shared" ref="AO1923:AO1986" si="971">IF(AND($AJ$1=8,$A1923=8),I1923,"")</f>
        <v>0</v>
      </c>
      <c r="AP1923" s="113">
        <f t="shared" ref="AP1923:AP1986" si="972">IF(AND($AJ$1=8,$A1923=8),J1923,"")</f>
        <v>0</v>
      </c>
      <c r="AQ1923" s="113" t="str">
        <f t="shared" ref="AQ1923:AQ1986" si="973">IF(AND($AJ$1=8,$A1923=8),K1923,"")</f>
        <v/>
      </c>
      <c r="AR1923" s="113" t="str">
        <f t="shared" ref="AR1923:AR1986" si="974">IF(AND($AJ$1=8,$A1923=8),L1923,"")</f>
        <v/>
      </c>
      <c r="AS1923" s="113">
        <f t="shared" ref="AS1923:AS1986" si="975">IF(AND($AJ$1=8,$A1923=8),M1923,"")</f>
        <v>0</v>
      </c>
      <c r="AT1923" s="113">
        <f t="shared" ref="AT1923:AT1986" si="976">IF(AND($AJ$1=8,$A1923=8),N1923,"")</f>
        <v>0</v>
      </c>
      <c r="AU1923" s="113">
        <f t="shared" ref="AU1923:AU1986" si="977">IF(AND($AJ$1=8,$A1923=8),O1923,"")</f>
        <v>0</v>
      </c>
      <c r="AV1923" s="113">
        <f t="shared" ref="AV1923:AV1986" si="978">IF(AND($AJ$1=8,$A1923=8),P1923,"")</f>
        <v>0</v>
      </c>
      <c r="AX1923" s="68" t="str">
        <f>IF(BC1923="","",IF(BC1923&gt;0,COUNT($AY$2:AY1923),""))</f>
        <v/>
      </c>
      <c r="AY1923" s="113" t="str">
        <f t="shared" ref="AY1923:AY1986" si="979">IF(AND($BB$1=8,$A1923=8,$BC$1=B1923),A1923,"")</f>
        <v/>
      </c>
      <c r="AZ1923" s="113" t="str">
        <f t="shared" ref="AZ1923:AZ1986" si="980">IF(AND($BB$1=8,$A1923=8,$BC$1=$B1923),B1923,"")</f>
        <v/>
      </c>
      <c r="BA1923" s="113" t="str">
        <f t="shared" ref="BA1923:BA1986" si="981">IF(AND($BB$1=8,$A1923=8,$BC$1=$B1923),C1923,"")</f>
        <v/>
      </c>
      <c r="BB1923" s="113" t="str">
        <f t="shared" ref="BB1923:BB1986" si="982">IF(AND($BB$1=8,$A1923=8,$BC$1=$B1923),D1923,"")</f>
        <v/>
      </c>
      <c r="BC1923" s="113" t="str">
        <f t="shared" ref="BC1923:BC1986" si="983">IF(AND($BB$1=8,$A1923=8,$BC$1=$B1923),E1923,"")</f>
        <v/>
      </c>
      <c r="BD1923" s="113" t="str">
        <f t="shared" ref="BD1923:BD1986" si="984">IF(AND($BB$1=8,$A1923=8,$BC$1=$B1923),F1923,"")</f>
        <v/>
      </c>
      <c r="BE1923" s="113" t="str">
        <f t="shared" ref="BE1923:BE1986" si="985">IF(AND($BB$1=8,$A1923=8,$BC$1=$B1923),G1923,"")</f>
        <v/>
      </c>
      <c r="BF1923" s="113" t="str">
        <f t="shared" ref="BF1923:BF1986" si="986">IF(AND($BB$1=8,$A1923=8,$BC$1=$B1923),H1923,"")</f>
        <v/>
      </c>
      <c r="BG1923" s="113" t="str">
        <f t="shared" ref="BG1923:BG1986" si="987">IF(AND($BB$1=8,$A1923=8,$BC$1=$B1923),I1923,"")</f>
        <v/>
      </c>
      <c r="BH1923" s="113" t="str">
        <f t="shared" ref="BH1923:BH1986" si="988">IF(AND($BB$1=8,$A1923=8,$BC$1=$B1923),J1923,"")</f>
        <v/>
      </c>
      <c r="BI1923" s="113" t="str">
        <f t="shared" ref="BI1923:BI1986" si="989">IF(AND($BB$1=8,$A1923=8,$BC$1=$B1923),K1923,"")</f>
        <v/>
      </c>
      <c r="BJ1923" s="113" t="str">
        <f t="shared" ref="BJ1923:BJ1986" si="990">IF(AND($BB$1=8,$A1923=8,$BC$1=$B1923),L1923,"")</f>
        <v/>
      </c>
      <c r="BK1923" s="113" t="str">
        <f t="shared" ref="BK1923:BK1986" si="991">IF(AND($BB$1=8,$A1923=8,$BC$1=$B1923),M1923,"")</f>
        <v/>
      </c>
      <c r="BL1923" s="113" t="str">
        <f t="shared" ref="BL1923:BL1986" si="992">IF(AND($BB$1=8,$A1923=8,$BC$1=$B1923),N1923,"")</f>
        <v/>
      </c>
      <c r="BM1923" s="113" t="str">
        <f t="shared" ref="BM1923:BM1986" si="993">IF(AND($BB$1=8,$A1923=8,$BC$1=$B1923),O1923,"")</f>
        <v/>
      </c>
      <c r="BN1923" s="113" t="str">
        <f t="shared" ref="BN1923:BN1986" si="994">IF(AND($BB$1=8,$A1923=8,$BC$1=$B1923),P1923,"")</f>
        <v/>
      </c>
    </row>
    <row r="1924" spans="1:66">
      <c r="A1924" s="111">
        <f>IF('Data Entry'!$H$4="","",'Data Entry'!$H$4)</f>
        <v>8</v>
      </c>
      <c r="B1924" s="111" t="str">
        <f>IF('Data Entry'!B1929="","",'Data Entry'!B1929)</f>
        <v/>
      </c>
      <c r="C1924" s="111" t="str">
        <f>IF('Data Entry'!C1929="","",'Data Entry'!C1929)</f>
        <v/>
      </c>
      <c r="D1924" s="114" t="str">
        <f>IF('Data Entry'!D1929="","",'Data Entry'!D1929)</f>
        <v/>
      </c>
      <c r="E1924" s="111" t="str">
        <f>IF('Data Entry'!E1929="","",UPPER('Data Entry'!E1929))</f>
        <v/>
      </c>
      <c r="F1924" s="111"/>
      <c r="G1924" s="111" t="str">
        <f>IF('Data Entry'!F1929="","",UPPER('Data Entry'!F1929))</f>
        <v/>
      </c>
      <c r="H1924" s="111"/>
      <c r="I1924" s="111"/>
      <c r="J1924" s="111"/>
      <c r="K1924" s="111" t="str">
        <f>IF('Data Entry'!G1929="","",'Data Entry'!G1929)</f>
        <v/>
      </c>
      <c r="L1924" s="111" t="str">
        <f>IF('Data Entry'!H1929="","",'Data Entry'!H1929)</f>
        <v/>
      </c>
      <c r="M1924" s="111"/>
      <c r="N1924" s="111"/>
      <c r="O1924" s="111"/>
      <c r="P1924" s="111"/>
      <c r="Q1924" s="111"/>
      <c r="R1924" s="111"/>
      <c r="S1924" s="111"/>
      <c r="T1924" s="111"/>
      <c r="U1924" s="111"/>
      <c r="V1924" s="111"/>
      <c r="W1924" s="111"/>
      <c r="X1924" s="111"/>
      <c r="Y1924" s="111"/>
      <c r="Z1924" s="111"/>
      <c r="AA1924" s="111"/>
      <c r="AB1924" s="111"/>
      <c r="AC1924" s="111"/>
      <c r="AD1924" s="111"/>
      <c r="AE1924" s="112"/>
      <c r="AF1924" s="68" t="str">
        <f>IF(AK1924="","",IF(AK1924&gt;0,COUNT($AG$2:AG1924),""))</f>
        <v/>
      </c>
      <c r="AG1924" s="113">
        <f t="shared" si="963"/>
        <v>8</v>
      </c>
      <c r="AH1924" s="113" t="str">
        <f t="shared" si="964"/>
        <v/>
      </c>
      <c r="AI1924" s="113" t="str">
        <f t="shared" si="965"/>
        <v/>
      </c>
      <c r="AJ1924" s="113" t="str">
        <f t="shared" si="966"/>
        <v/>
      </c>
      <c r="AK1924" s="113" t="str">
        <f t="shared" si="967"/>
        <v/>
      </c>
      <c r="AL1924" s="113">
        <f t="shared" si="968"/>
        <v>0</v>
      </c>
      <c r="AM1924" s="113" t="str">
        <f t="shared" si="969"/>
        <v/>
      </c>
      <c r="AN1924" s="113">
        <f t="shared" si="970"/>
        <v>0</v>
      </c>
      <c r="AO1924" s="113">
        <f t="shared" si="971"/>
        <v>0</v>
      </c>
      <c r="AP1924" s="113">
        <f t="shared" si="972"/>
        <v>0</v>
      </c>
      <c r="AQ1924" s="113" t="str">
        <f t="shared" si="973"/>
        <v/>
      </c>
      <c r="AR1924" s="113" t="str">
        <f t="shared" si="974"/>
        <v/>
      </c>
      <c r="AS1924" s="113">
        <f t="shared" si="975"/>
        <v>0</v>
      </c>
      <c r="AT1924" s="113">
        <f t="shared" si="976"/>
        <v>0</v>
      </c>
      <c r="AU1924" s="113">
        <f t="shared" si="977"/>
        <v>0</v>
      </c>
      <c r="AV1924" s="113">
        <f t="shared" si="978"/>
        <v>0</v>
      </c>
      <c r="AX1924" s="68" t="str">
        <f>IF(BC1924="","",IF(BC1924&gt;0,COUNT($AY$2:AY1924),""))</f>
        <v/>
      </c>
      <c r="AY1924" s="113" t="str">
        <f t="shared" si="979"/>
        <v/>
      </c>
      <c r="AZ1924" s="113" t="str">
        <f t="shared" si="980"/>
        <v/>
      </c>
      <c r="BA1924" s="113" t="str">
        <f t="shared" si="981"/>
        <v/>
      </c>
      <c r="BB1924" s="113" t="str">
        <f t="shared" si="982"/>
        <v/>
      </c>
      <c r="BC1924" s="113" t="str">
        <f t="shared" si="983"/>
        <v/>
      </c>
      <c r="BD1924" s="113" t="str">
        <f t="shared" si="984"/>
        <v/>
      </c>
      <c r="BE1924" s="113" t="str">
        <f t="shared" si="985"/>
        <v/>
      </c>
      <c r="BF1924" s="113" t="str">
        <f t="shared" si="986"/>
        <v/>
      </c>
      <c r="BG1924" s="113" t="str">
        <f t="shared" si="987"/>
        <v/>
      </c>
      <c r="BH1924" s="113" t="str">
        <f t="shared" si="988"/>
        <v/>
      </c>
      <c r="BI1924" s="113" t="str">
        <f t="shared" si="989"/>
        <v/>
      </c>
      <c r="BJ1924" s="113" t="str">
        <f t="shared" si="990"/>
        <v/>
      </c>
      <c r="BK1924" s="113" t="str">
        <f t="shared" si="991"/>
        <v/>
      </c>
      <c r="BL1924" s="113" t="str">
        <f t="shared" si="992"/>
        <v/>
      </c>
      <c r="BM1924" s="113" t="str">
        <f t="shared" si="993"/>
        <v/>
      </c>
      <c r="BN1924" s="113" t="str">
        <f t="shared" si="994"/>
        <v/>
      </c>
    </row>
    <row r="1925" spans="1:66">
      <c r="A1925" s="111">
        <f>IF('Data Entry'!$H$4="","",'Data Entry'!$H$4)</f>
        <v>8</v>
      </c>
      <c r="B1925" s="111" t="str">
        <f>IF('Data Entry'!B1930="","",'Data Entry'!B1930)</f>
        <v/>
      </c>
      <c r="C1925" s="111" t="str">
        <f>IF('Data Entry'!C1930="","",'Data Entry'!C1930)</f>
        <v/>
      </c>
      <c r="D1925" s="114" t="str">
        <f>IF('Data Entry'!D1930="","",'Data Entry'!D1930)</f>
        <v/>
      </c>
      <c r="E1925" s="111" t="str">
        <f>IF('Data Entry'!E1930="","",UPPER('Data Entry'!E1930))</f>
        <v/>
      </c>
      <c r="F1925" s="111"/>
      <c r="G1925" s="111" t="str">
        <f>IF('Data Entry'!F1930="","",UPPER('Data Entry'!F1930))</f>
        <v/>
      </c>
      <c r="H1925" s="111"/>
      <c r="I1925" s="111"/>
      <c r="J1925" s="111"/>
      <c r="K1925" s="111" t="str">
        <f>IF('Data Entry'!G1930="","",'Data Entry'!G1930)</f>
        <v/>
      </c>
      <c r="L1925" s="111" t="str">
        <f>IF('Data Entry'!H1930="","",'Data Entry'!H1930)</f>
        <v/>
      </c>
      <c r="M1925" s="111"/>
      <c r="N1925" s="111"/>
      <c r="O1925" s="111"/>
      <c r="P1925" s="111"/>
      <c r="Q1925" s="111"/>
      <c r="R1925" s="111"/>
      <c r="S1925" s="111"/>
      <c r="T1925" s="111"/>
      <c r="U1925" s="111"/>
      <c r="V1925" s="111"/>
      <c r="W1925" s="111"/>
      <c r="X1925" s="111"/>
      <c r="Y1925" s="111"/>
      <c r="Z1925" s="111"/>
      <c r="AA1925" s="111"/>
      <c r="AB1925" s="111"/>
      <c r="AC1925" s="111"/>
      <c r="AD1925" s="111"/>
      <c r="AE1925" s="112"/>
      <c r="AF1925" s="68" t="str">
        <f>IF(AK1925="","",IF(AK1925&gt;0,COUNT($AG$2:AG1925),""))</f>
        <v/>
      </c>
      <c r="AG1925" s="113">
        <f t="shared" si="963"/>
        <v>8</v>
      </c>
      <c r="AH1925" s="113" t="str">
        <f t="shared" si="964"/>
        <v/>
      </c>
      <c r="AI1925" s="113" t="str">
        <f t="shared" si="965"/>
        <v/>
      </c>
      <c r="AJ1925" s="113" t="str">
        <f t="shared" si="966"/>
        <v/>
      </c>
      <c r="AK1925" s="113" t="str">
        <f t="shared" si="967"/>
        <v/>
      </c>
      <c r="AL1925" s="113">
        <f t="shared" si="968"/>
        <v>0</v>
      </c>
      <c r="AM1925" s="113" t="str">
        <f t="shared" si="969"/>
        <v/>
      </c>
      <c r="AN1925" s="113">
        <f t="shared" si="970"/>
        <v>0</v>
      </c>
      <c r="AO1925" s="113">
        <f t="shared" si="971"/>
        <v>0</v>
      </c>
      <c r="AP1925" s="113">
        <f t="shared" si="972"/>
        <v>0</v>
      </c>
      <c r="AQ1925" s="113" t="str">
        <f t="shared" si="973"/>
        <v/>
      </c>
      <c r="AR1925" s="113" t="str">
        <f t="shared" si="974"/>
        <v/>
      </c>
      <c r="AS1925" s="113">
        <f t="shared" si="975"/>
        <v>0</v>
      </c>
      <c r="AT1925" s="113">
        <f t="shared" si="976"/>
        <v>0</v>
      </c>
      <c r="AU1925" s="113">
        <f t="shared" si="977"/>
        <v>0</v>
      </c>
      <c r="AV1925" s="113">
        <f t="shared" si="978"/>
        <v>0</v>
      </c>
      <c r="AX1925" s="68" t="str">
        <f>IF(BC1925="","",IF(BC1925&gt;0,COUNT($AY$2:AY1925),""))</f>
        <v/>
      </c>
      <c r="AY1925" s="113" t="str">
        <f t="shared" si="979"/>
        <v/>
      </c>
      <c r="AZ1925" s="113" t="str">
        <f t="shared" si="980"/>
        <v/>
      </c>
      <c r="BA1925" s="113" t="str">
        <f t="shared" si="981"/>
        <v/>
      </c>
      <c r="BB1925" s="113" t="str">
        <f t="shared" si="982"/>
        <v/>
      </c>
      <c r="BC1925" s="113" t="str">
        <f t="shared" si="983"/>
        <v/>
      </c>
      <c r="BD1925" s="113" t="str">
        <f t="shared" si="984"/>
        <v/>
      </c>
      <c r="BE1925" s="113" t="str">
        <f t="shared" si="985"/>
        <v/>
      </c>
      <c r="BF1925" s="113" t="str">
        <f t="shared" si="986"/>
        <v/>
      </c>
      <c r="BG1925" s="113" t="str">
        <f t="shared" si="987"/>
        <v/>
      </c>
      <c r="BH1925" s="113" t="str">
        <f t="shared" si="988"/>
        <v/>
      </c>
      <c r="BI1925" s="113" t="str">
        <f t="shared" si="989"/>
        <v/>
      </c>
      <c r="BJ1925" s="113" t="str">
        <f t="shared" si="990"/>
        <v/>
      </c>
      <c r="BK1925" s="113" t="str">
        <f t="shared" si="991"/>
        <v/>
      </c>
      <c r="BL1925" s="113" t="str">
        <f t="shared" si="992"/>
        <v/>
      </c>
      <c r="BM1925" s="113" t="str">
        <f t="shared" si="993"/>
        <v/>
      </c>
      <c r="BN1925" s="113" t="str">
        <f t="shared" si="994"/>
        <v/>
      </c>
    </row>
    <row r="1926" spans="1:66">
      <c r="A1926" s="111">
        <f>IF('Data Entry'!$H$4="","",'Data Entry'!$H$4)</f>
        <v>8</v>
      </c>
      <c r="B1926" s="111" t="str">
        <f>IF('Data Entry'!B1931="","",'Data Entry'!B1931)</f>
        <v/>
      </c>
      <c r="C1926" s="111" t="str">
        <f>IF('Data Entry'!C1931="","",'Data Entry'!C1931)</f>
        <v/>
      </c>
      <c r="D1926" s="114" t="str">
        <f>IF('Data Entry'!D1931="","",'Data Entry'!D1931)</f>
        <v/>
      </c>
      <c r="E1926" s="111" t="str">
        <f>IF('Data Entry'!E1931="","",UPPER('Data Entry'!E1931))</f>
        <v/>
      </c>
      <c r="F1926" s="111"/>
      <c r="G1926" s="111" t="str">
        <f>IF('Data Entry'!F1931="","",UPPER('Data Entry'!F1931))</f>
        <v/>
      </c>
      <c r="H1926" s="111"/>
      <c r="I1926" s="111"/>
      <c r="J1926" s="111"/>
      <c r="K1926" s="111" t="str">
        <f>IF('Data Entry'!G1931="","",'Data Entry'!G1931)</f>
        <v/>
      </c>
      <c r="L1926" s="111" t="str">
        <f>IF('Data Entry'!H1931="","",'Data Entry'!H1931)</f>
        <v/>
      </c>
      <c r="M1926" s="111"/>
      <c r="N1926" s="111"/>
      <c r="O1926" s="111"/>
      <c r="P1926" s="111"/>
      <c r="Q1926" s="111"/>
      <c r="R1926" s="111"/>
      <c r="S1926" s="111"/>
      <c r="T1926" s="111"/>
      <c r="U1926" s="111"/>
      <c r="V1926" s="111"/>
      <c r="W1926" s="111"/>
      <c r="X1926" s="111"/>
      <c r="Y1926" s="111"/>
      <c r="Z1926" s="111"/>
      <c r="AA1926" s="111"/>
      <c r="AB1926" s="111"/>
      <c r="AC1926" s="111"/>
      <c r="AD1926" s="111"/>
      <c r="AE1926" s="112"/>
      <c r="AF1926" s="68" t="str">
        <f>IF(AK1926="","",IF(AK1926&gt;0,COUNT($AG$2:AG1926),""))</f>
        <v/>
      </c>
      <c r="AG1926" s="113">
        <f t="shared" si="963"/>
        <v>8</v>
      </c>
      <c r="AH1926" s="113" t="str">
        <f t="shared" si="964"/>
        <v/>
      </c>
      <c r="AI1926" s="113" t="str">
        <f t="shared" si="965"/>
        <v/>
      </c>
      <c r="AJ1926" s="113" t="str">
        <f t="shared" si="966"/>
        <v/>
      </c>
      <c r="AK1926" s="113" t="str">
        <f t="shared" si="967"/>
        <v/>
      </c>
      <c r="AL1926" s="113">
        <f t="shared" si="968"/>
        <v>0</v>
      </c>
      <c r="AM1926" s="113" t="str">
        <f t="shared" si="969"/>
        <v/>
      </c>
      <c r="AN1926" s="113">
        <f t="shared" si="970"/>
        <v>0</v>
      </c>
      <c r="AO1926" s="113">
        <f t="shared" si="971"/>
        <v>0</v>
      </c>
      <c r="AP1926" s="113">
        <f t="shared" si="972"/>
        <v>0</v>
      </c>
      <c r="AQ1926" s="113" t="str">
        <f t="shared" si="973"/>
        <v/>
      </c>
      <c r="AR1926" s="113" t="str">
        <f t="shared" si="974"/>
        <v/>
      </c>
      <c r="AS1926" s="113">
        <f t="shared" si="975"/>
        <v>0</v>
      </c>
      <c r="AT1926" s="113">
        <f t="shared" si="976"/>
        <v>0</v>
      </c>
      <c r="AU1926" s="113">
        <f t="shared" si="977"/>
        <v>0</v>
      </c>
      <c r="AV1926" s="113">
        <f t="shared" si="978"/>
        <v>0</v>
      </c>
      <c r="AX1926" s="68" t="str">
        <f>IF(BC1926="","",IF(BC1926&gt;0,COUNT($AY$2:AY1926),""))</f>
        <v/>
      </c>
      <c r="AY1926" s="113" t="str">
        <f t="shared" si="979"/>
        <v/>
      </c>
      <c r="AZ1926" s="113" t="str">
        <f t="shared" si="980"/>
        <v/>
      </c>
      <c r="BA1926" s="113" t="str">
        <f t="shared" si="981"/>
        <v/>
      </c>
      <c r="BB1926" s="113" t="str">
        <f t="shared" si="982"/>
        <v/>
      </c>
      <c r="BC1926" s="113" t="str">
        <f t="shared" si="983"/>
        <v/>
      </c>
      <c r="BD1926" s="113" t="str">
        <f t="shared" si="984"/>
        <v/>
      </c>
      <c r="BE1926" s="113" t="str">
        <f t="shared" si="985"/>
        <v/>
      </c>
      <c r="BF1926" s="113" t="str">
        <f t="shared" si="986"/>
        <v/>
      </c>
      <c r="BG1926" s="113" t="str">
        <f t="shared" si="987"/>
        <v/>
      </c>
      <c r="BH1926" s="113" t="str">
        <f t="shared" si="988"/>
        <v/>
      </c>
      <c r="BI1926" s="113" t="str">
        <f t="shared" si="989"/>
        <v/>
      </c>
      <c r="BJ1926" s="113" t="str">
        <f t="shared" si="990"/>
        <v/>
      </c>
      <c r="BK1926" s="113" t="str">
        <f t="shared" si="991"/>
        <v/>
      </c>
      <c r="BL1926" s="113" t="str">
        <f t="shared" si="992"/>
        <v/>
      </c>
      <c r="BM1926" s="113" t="str">
        <f t="shared" si="993"/>
        <v/>
      </c>
      <c r="BN1926" s="113" t="str">
        <f t="shared" si="994"/>
        <v/>
      </c>
    </row>
    <row r="1927" spans="1:66">
      <c r="A1927" s="111">
        <f>IF('Data Entry'!$H$4="","",'Data Entry'!$H$4)</f>
        <v>8</v>
      </c>
      <c r="B1927" s="111" t="str">
        <f>IF('Data Entry'!B1932="","",'Data Entry'!B1932)</f>
        <v/>
      </c>
      <c r="C1927" s="111" t="str">
        <f>IF('Data Entry'!C1932="","",'Data Entry'!C1932)</f>
        <v/>
      </c>
      <c r="D1927" s="114" t="str">
        <f>IF('Data Entry'!D1932="","",'Data Entry'!D1932)</f>
        <v/>
      </c>
      <c r="E1927" s="111" t="str">
        <f>IF('Data Entry'!E1932="","",UPPER('Data Entry'!E1932))</f>
        <v/>
      </c>
      <c r="F1927" s="111"/>
      <c r="G1927" s="111" t="str">
        <f>IF('Data Entry'!F1932="","",UPPER('Data Entry'!F1932))</f>
        <v/>
      </c>
      <c r="H1927" s="111"/>
      <c r="I1927" s="111"/>
      <c r="J1927" s="111"/>
      <c r="K1927" s="111" t="str">
        <f>IF('Data Entry'!G1932="","",'Data Entry'!G1932)</f>
        <v/>
      </c>
      <c r="L1927" s="111" t="str">
        <f>IF('Data Entry'!H1932="","",'Data Entry'!H1932)</f>
        <v/>
      </c>
      <c r="M1927" s="111"/>
      <c r="N1927" s="111"/>
      <c r="O1927" s="111"/>
      <c r="P1927" s="111"/>
      <c r="Q1927" s="111"/>
      <c r="R1927" s="111"/>
      <c r="S1927" s="111"/>
      <c r="T1927" s="111"/>
      <c r="U1927" s="111"/>
      <c r="V1927" s="111"/>
      <c r="W1927" s="111"/>
      <c r="X1927" s="111"/>
      <c r="Y1927" s="111"/>
      <c r="Z1927" s="111"/>
      <c r="AA1927" s="111"/>
      <c r="AB1927" s="111"/>
      <c r="AC1927" s="111"/>
      <c r="AD1927" s="111"/>
      <c r="AE1927" s="112"/>
      <c r="AF1927" s="68" t="str">
        <f>IF(AK1927="","",IF(AK1927&gt;0,COUNT($AG$2:AG1927),""))</f>
        <v/>
      </c>
      <c r="AG1927" s="113">
        <f t="shared" si="963"/>
        <v>8</v>
      </c>
      <c r="AH1927" s="113" t="str">
        <f t="shared" si="964"/>
        <v/>
      </c>
      <c r="AI1927" s="113" t="str">
        <f t="shared" si="965"/>
        <v/>
      </c>
      <c r="AJ1927" s="113" t="str">
        <f t="shared" si="966"/>
        <v/>
      </c>
      <c r="AK1927" s="113" t="str">
        <f t="shared" si="967"/>
        <v/>
      </c>
      <c r="AL1927" s="113">
        <f t="shared" si="968"/>
        <v>0</v>
      </c>
      <c r="AM1927" s="113" t="str">
        <f t="shared" si="969"/>
        <v/>
      </c>
      <c r="AN1927" s="113">
        <f t="shared" si="970"/>
        <v>0</v>
      </c>
      <c r="AO1927" s="113">
        <f t="shared" si="971"/>
        <v>0</v>
      </c>
      <c r="AP1927" s="113">
        <f t="shared" si="972"/>
        <v>0</v>
      </c>
      <c r="AQ1927" s="113" t="str">
        <f t="shared" si="973"/>
        <v/>
      </c>
      <c r="AR1927" s="113" t="str">
        <f t="shared" si="974"/>
        <v/>
      </c>
      <c r="AS1927" s="113">
        <f t="shared" si="975"/>
        <v>0</v>
      </c>
      <c r="AT1927" s="113">
        <f t="shared" si="976"/>
        <v>0</v>
      </c>
      <c r="AU1927" s="113">
        <f t="shared" si="977"/>
        <v>0</v>
      </c>
      <c r="AV1927" s="113">
        <f t="shared" si="978"/>
        <v>0</v>
      </c>
      <c r="AX1927" s="68" t="str">
        <f>IF(BC1927="","",IF(BC1927&gt;0,COUNT($AY$2:AY1927),""))</f>
        <v/>
      </c>
      <c r="AY1927" s="113" t="str">
        <f t="shared" si="979"/>
        <v/>
      </c>
      <c r="AZ1927" s="113" t="str">
        <f t="shared" si="980"/>
        <v/>
      </c>
      <c r="BA1927" s="113" t="str">
        <f t="shared" si="981"/>
        <v/>
      </c>
      <c r="BB1927" s="113" t="str">
        <f t="shared" si="982"/>
        <v/>
      </c>
      <c r="BC1927" s="113" t="str">
        <f t="shared" si="983"/>
        <v/>
      </c>
      <c r="BD1927" s="113" t="str">
        <f t="shared" si="984"/>
        <v/>
      </c>
      <c r="BE1927" s="113" t="str">
        <f t="shared" si="985"/>
        <v/>
      </c>
      <c r="BF1927" s="113" t="str">
        <f t="shared" si="986"/>
        <v/>
      </c>
      <c r="BG1927" s="113" t="str">
        <f t="shared" si="987"/>
        <v/>
      </c>
      <c r="BH1927" s="113" t="str">
        <f t="shared" si="988"/>
        <v/>
      </c>
      <c r="BI1927" s="113" t="str">
        <f t="shared" si="989"/>
        <v/>
      </c>
      <c r="BJ1927" s="113" t="str">
        <f t="shared" si="990"/>
        <v/>
      </c>
      <c r="BK1927" s="113" t="str">
        <f t="shared" si="991"/>
        <v/>
      </c>
      <c r="BL1927" s="113" t="str">
        <f t="shared" si="992"/>
        <v/>
      </c>
      <c r="BM1927" s="113" t="str">
        <f t="shared" si="993"/>
        <v/>
      </c>
      <c r="BN1927" s="113" t="str">
        <f t="shared" si="994"/>
        <v/>
      </c>
    </row>
    <row r="1928" spans="1:66">
      <c r="A1928" s="111">
        <f>IF('Data Entry'!$H$4="","",'Data Entry'!$H$4)</f>
        <v>8</v>
      </c>
      <c r="B1928" s="111" t="str">
        <f>IF('Data Entry'!B1933="","",'Data Entry'!B1933)</f>
        <v/>
      </c>
      <c r="C1928" s="111" t="str">
        <f>IF('Data Entry'!C1933="","",'Data Entry'!C1933)</f>
        <v/>
      </c>
      <c r="D1928" s="114" t="str">
        <f>IF('Data Entry'!D1933="","",'Data Entry'!D1933)</f>
        <v/>
      </c>
      <c r="E1928" s="111" t="str">
        <f>IF('Data Entry'!E1933="","",UPPER('Data Entry'!E1933))</f>
        <v/>
      </c>
      <c r="F1928" s="111"/>
      <c r="G1928" s="111" t="str">
        <f>IF('Data Entry'!F1933="","",UPPER('Data Entry'!F1933))</f>
        <v/>
      </c>
      <c r="H1928" s="111"/>
      <c r="I1928" s="111"/>
      <c r="J1928" s="111"/>
      <c r="K1928" s="111" t="str">
        <f>IF('Data Entry'!G1933="","",'Data Entry'!G1933)</f>
        <v/>
      </c>
      <c r="L1928" s="111" t="str">
        <f>IF('Data Entry'!H1933="","",'Data Entry'!H1933)</f>
        <v/>
      </c>
      <c r="M1928" s="111"/>
      <c r="N1928" s="111"/>
      <c r="O1928" s="111"/>
      <c r="P1928" s="111"/>
      <c r="Q1928" s="111"/>
      <c r="R1928" s="111"/>
      <c r="S1928" s="111"/>
      <c r="T1928" s="111"/>
      <c r="U1928" s="111"/>
      <c r="V1928" s="111"/>
      <c r="W1928" s="111"/>
      <c r="X1928" s="111"/>
      <c r="Y1928" s="111"/>
      <c r="Z1928" s="111"/>
      <c r="AA1928" s="111"/>
      <c r="AB1928" s="111"/>
      <c r="AC1928" s="111"/>
      <c r="AD1928" s="111"/>
      <c r="AE1928" s="112"/>
      <c r="AF1928" s="68" t="str">
        <f>IF(AK1928="","",IF(AK1928&gt;0,COUNT($AG$2:AG1928),""))</f>
        <v/>
      </c>
      <c r="AG1928" s="113">
        <f t="shared" si="963"/>
        <v>8</v>
      </c>
      <c r="AH1928" s="113" t="str">
        <f t="shared" si="964"/>
        <v/>
      </c>
      <c r="AI1928" s="113" t="str">
        <f t="shared" si="965"/>
        <v/>
      </c>
      <c r="AJ1928" s="113" t="str">
        <f t="shared" si="966"/>
        <v/>
      </c>
      <c r="AK1928" s="113" t="str">
        <f t="shared" si="967"/>
        <v/>
      </c>
      <c r="AL1928" s="113">
        <f t="shared" si="968"/>
        <v>0</v>
      </c>
      <c r="AM1928" s="113" t="str">
        <f t="shared" si="969"/>
        <v/>
      </c>
      <c r="AN1928" s="113">
        <f t="shared" si="970"/>
        <v>0</v>
      </c>
      <c r="AO1928" s="113">
        <f t="shared" si="971"/>
        <v>0</v>
      </c>
      <c r="AP1928" s="113">
        <f t="shared" si="972"/>
        <v>0</v>
      </c>
      <c r="AQ1928" s="113" t="str">
        <f t="shared" si="973"/>
        <v/>
      </c>
      <c r="AR1928" s="113" t="str">
        <f t="shared" si="974"/>
        <v/>
      </c>
      <c r="AS1928" s="113">
        <f t="shared" si="975"/>
        <v>0</v>
      </c>
      <c r="AT1928" s="113">
        <f t="shared" si="976"/>
        <v>0</v>
      </c>
      <c r="AU1928" s="113">
        <f t="shared" si="977"/>
        <v>0</v>
      </c>
      <c r="AV1928" s="113">
        <f t="shared" si="978"/>
        <v>0</v>
      </c>
      <c r="AX1928" s="68" t="str">
        <f>IF(BC1928="","",IF(BC1928&gt;0,COUNT($AY$2:AY1928),""))</f>
        <v/>
      </c>
      <c r="AY1928" s="113" t="str">
        <f t="shared" si="979"/>
        <v/>
      </c>
      <c r="AZ1928" s="113" t="str">
        <f t="shared" si="980"/>
        <v/>
      </c>
      <c r="BA1928" s="113" t="str">
        <f t="shared" si="981"/>
        <v/>
      </c>
      <c r="BB1928" s="113" t="str">
        <f t="shared" si="982"/>
        <v/>
      </c>
      <c r="BC1928" s="113" t="str">
        <f t="shared" si="983"/>
        <v/>
      </c>
      <c r="BD1928" s="113" t="str">
        <f t="shared" si="984"/>
        <v/>
      </c>
      <c r="BE1928" s="113" t="str">
        <f t="shared" si="985"/>
        <v/>
      </c>
      <c r="BF1928" s="113" t="str">
        <f t="shared" si="986"/>
        <v/>
      </c>
      <c r="BG1928" s="113" t="str">
        <f t="shared" si="987"/>
        <v/>
      </c>
      <c r="BH1928" s="113" t="str">
        <f t="shared" si="988"/>
        <v/>
      </c>
      <c r="BI1928" s="113" t="str">
        <f t="shared" si="989"/>
        <v/>
      </c>
      <c r="BJ1928" s="113" t="str">
        <f t="shared" si="990"/>
        <v/>
      </c>
      <c r="BK1928" s="113" t="str">
        <f t="shared" si="991"/>
        <v/>
      </c>
      <c r="BL1928" s="113" t="str">
        <f t="shared" si="992"/>
        <v/>
      </c>
      <c r="BM1928" s="113" t="str">
        <f t="shared" si="993"/>
        <v/>
      </c>
      <c r="BN1928" s="113" t="str">
        <f t="shared" si="994"/>
        <v/>
      </c>
    </row>
    <row r="1929" spans="1:66">
      <c r="A1929" s="111">
        <f>IF('Data Entry'!$H$4="","",'Data Entry'!$H$4)</f>
        <v>8</v>
      </c>
      <c r="B1929" s="111" t="str">
        <f>IF('Data Entry'!B1934="","",'Data Entry'!B1934)</f>
        <v/>
      </c>
      <c r="C1929" s="111" t="str">
        <f>IF('Data Entry'!C1934="","",'Data Entry'!C1934)</f>
        <v/>
      </c>
      <c r="D1929" s="114" t="str">
        <f>IF('Data Entry'!D1934="","",'Data Entry'!D1934)</f>
        <v/>
      </c>
      <c r="E1929" s="111" t="str">
        <f>IF('Data Entry'!E1934="","",UPPER('Data Entry'!E1934))</f>
        <v/>
      </c>
      <c r="F1929" s="111"/>
      <c r="G1929" s="111" t="str">
        <f>IF('Data Entry'!F1934="","",UPPER('Data Entry'!F1934))</f>
        <v/>
      </c>
      <c r="H1929" s="111"/>
      <c r="I1929" s="111"/>
      <c r="J1929" s="111"/>
      <c r="K1929" s="111" t="str">
        <f>IF('Data Entry'!G1934="","",'Data Entry'!G1934)</f>
        <v/>
      </c>
      <c r="L1929" s="111" t="str">
        <f>IF('Data Entry'!H1934="","",'Data Entry'!H1934)</f>
        <v/>
      </c>
      <c r="M1929" s="111"/>
      <c r="N1929" s="111"/>
      <c r="O1929" s="111"/>
      <c r="P1929" s="111"/>
      <c r="Q1929" s="111"/>
      <c r="R1929" s="111"/>
      <c r="S1929" s="111"/>
      <c r="T1929" s="111"/>
      <c r="U1929" s="111"/>
      <c r="V1929" s="111"/>
      <c r="W1929" s="111"/>
      <c r="X1929" s="111"/>
      <c r="Y1929" s="111"/>
      <c r="Z1929" s="111"/>
      <c r="AA1929" s="111"/>
      <c r="AB1929" s="111"/>
      <c r="AC1929" s="111"/>
      <c r="AD1929" s="111"/>
      <c r="AE1929" s="112"/>
      <c r="AF1929" s="68" t="str">
        <f>IF(AK1929="","",IF(AK1929&gt;0,COUNT($AG$2:AG1929),""))</f>
        <v/>
      </c>
      <c r="AG1929" s="113">
        <f t="shared" si="963"/>
        <v>8</v>
      </c>
      <c r="AH1929" s="113" t="str">
        <f t="shared" si="964"/>
        <v/>
      </c>
      <c r="AI1929" s="113" t="str">
        <f t="shared" si="965"/>
        <v/>
      </c>
      <c r="AJ1929" s="113" t="str">
        <f t="shared" si="966"/>
        <v/>
      </c>
      <c r="AK1929" s="113" t="str">
        <f t="shared" si="967"/>
        <v/>
      </c>
      <c r="AL1929" s="113">
        <f t="shared" si="968"/>
        <v>0</v>
      </c>
      <c r="AM1929" s="113" t="str">
        <f t="shared" si="969"/>
        <v/>
      </c>
      <c r="AN1929" s="113">
        <f t="shared" si="970"/>
        <v>0</v>
      </c>
      <c r="AO1929" s="113">
        <f t="shared" si="971"/>
        <v>0</v>
      </c>
      <c r="AP1929" s="113">
        <f t="shared" si="972"/>
        <v>0</v>
      </c>
      <c r="AQ1929" s="113" t="str">
        <f t="shared" si="973"/>
        <v/>
      </c>
      <c r="AR1929" s="113" t="str">
        <f t="shared" si="974"/>
        <v/>
      </c>
      <c r="AS1929" s="113">
        <f t="shared" si="975"/>
        <v>0</v>
      </c>
      <c r="AT1929" s="113">
        <f t="shared" si="976"/>
        <v>0</v>
      </c>
      <c r="AU1929" s="113">
        <f t="shared" si="977"/>
        <v>0</v>
      </c>
      <c r="AV1929" s="113">
        <f t="shared" si="978"/>
        <v>0</v>
      </c>
      <c r="AX1929" s="68" t="str">
        <f>IF(BC1929="","",IF(BC1929&gt;0,COUNT($AY$2:AY1929),""))</f>
        <v/>
      </c>
      <c r="AY1929" s="113" t="str">
        <f t="shared" si="979"/>
        <v/>
      </c>
      <c r="AZ1929" s="113" t="str">
        <f t="shared" si="980"/>
        <v/>
      </c>
      <c r="BA1929" s="113" t="str">
        <f t="shared" si="981"/>
        <v/>
      </c>
      <c r="BB1929" s="113" t="str">
        <f t="shared" si="982"/>
        <v/>
      </c>
      <c r="BC1929" s="113" t="str">
        <f t="shared" si="983"/>
        <v/>
      </c>
      <c r="BD1929" s="113" t="str">
        <f t="shared" si="984"/>
        <v/>
      </c>
      <c r="BE1929" s="113" t="str">
        <f t="shared" si="985"/>
        <v/>
      </c>
      <c r="BF1929" s="113" t="str">
        <f t="shared" si="986"/>
        <v/>
      </c>
      <c r="BG1929" s="113" t="str">
        <f t="shared" si="987"/>
        <v/>
      </c>
      <c r="BH1929" s="113" t="str">
        <f t="shared" si="988"/>
        <v/>
      </c>
      <c r="BI1929" s="113" t="str">
        <f t="shared" si="989"/>
        <v/>
      </c>
      <c r="BJ1929" s="113" t="str">
        <f t="shared" si="990"/>
        <v/>
      </c>
      <c r="BK1929" s="113" t="str">
        <f t="shared" si="991"/>
        <v/>
      </c>
      <c r="BL1929" s="113" t="str">
        <f t="shared" si="992"/>
        <v/>
      </c>
      <c r="BM1929" s="113" t="str">
        <f t="shared" si="993"/>
        <v/>
      </c>
      <c r="BN1929" s="113" t="str">
        <f t="shared" si="994"/>
        <v/>
      </c>
    </row>
    <row r="1930" spans="1:66">
      <c r="A1930" s="111">
        <f>IF('Data Entry'!$H$4="","",'Data Entry'!$H$4)</f>
        <v>8</v>
      </c>
      <c r="B1930" s="111" t="str">
        <f>IF('Data Entry'!B1935="","",'Data Entry'!B1935)</f>
        <v/>
      </c>
      <c r="C1930" s="111" t="str">
        <f>IF('Data Entry'!C1935="","",'Data Entry'!C1935)</f>
        <v/>
      </c>
      <c r="D1930" s="114" t="str">
        <f>IF('Data Entry'!D1935="","",'Data Entry'!D1935)</f>
        <v/>
      </c>
      <c r="E1930" s="111" t="str">
        <f>IF('Data Entry'!E1935="","",UPPER('Data Entry'!E1935))</f>
        <v/>
      </c>
      <c r="F1930" s="111"/>
      <c r="G1930" s="111" t="str">
        <f>IF('Data Entry'!F1935="","",UPPER('Data Entry'!F1935))</f>
        <v/>
      </c>
      <c r="H1930" s="111"/>
      <c r="I1930" s="111"/>
      <c r="J1930" s="111"/>
      <c r="K1930" s="111" t="str">
        <f>IF('Data Entry'!G1935="","",'Data Entry'!G1935)</f>
        <v/>
      </c>
      <c r="L1930" s="111" t="str">
        <f>IF('Data Entry'!H1935="","",'Data Entry'!H1935)</f>
        <v/>
      </c>
      <c r="M1930" s="111"/>
      <c r="N1930" s="111"/>
      <c r="O1930" s="111"/>
      <c r="P1930" s="111"/>
      <c r="Q1930" s="111"/>
      <c r="R1930" s="111"/>
      <c r="S1930" s="111"/>
      <c r="T1930" s="111"/>
      <c r="U1930" s="111"/>
      <c r="V1930" s="111"/>
      <c r="W1930" s="111"/>
      <c r="X1930" s="111"/>
      <c r="Y1930" s="111"/>
      <c r="Z1930" s="111"/>
      <c r="AA1930" s="111"/>
      <c r="AB1930" s="111"/>
      <c r="AC1930" s="111"/>
      <c r="AD1930" s="111"/>
      <c r="AE1930" s="112"/>
      <c r="AF1930" s="68" t="str">
        <f>IF(AK1930="","",IF(AK1930&gt;0,COUNT($AG$2:AG1930),""))</f>
        <v/>
      </c>
      <c r="AG1930" s="113">
        <f t="shared" si="963"/>
        <v>8</v>
      </c>
      <c r="AH1930" s="113" t="str">
        <f t="shared" si="964"/>
        <v/>
      </c>
      <c r="AI1930" s="113" t="str">
        <f t="shared" si="965"/>
        <v/>
      </c>
      <c r="AJ1930" s="113" t="str">
        <f t="shared" si="966"/>
        <v/>
      </c>
      <c r="AK1930" s="113" t="str">
        <f t="shared" si="967"/>
        <v/>
      </c>
      <c r="AL1930" s="113">
        <f t="shared" si="968"/>
        <v>0</v>
      </c>
      <c r="AM1930" s="113" t="str">
        <f t="shared" si="969"/>
        <v/>
      </c>
      <c r="AN1930" s="113">
        <f t="shared" si="970"/>
        <v>0</v>
      </c>
      <c r="AO1930" s="113">
        <f t="shared" si="971"/>
        <v>0</v>
      </c>
      <c r="AP1930" s="113">
        <f t="shared" si="972"/>
        <v>0</v>
      </c>
      <c r="AQ1930" s="113" t="str">
        <f t="shared" si="973"/>
        <v/>
      </c>
      <c r="AR1930" s="113" t="str">
        <f t="shared" si="974"/>
        <v/>
      </c>
      <c r="AS1930" s="113">
        <f t="shared" si="975"/>
        <v>0</v>
      </c>
      <c r="AT1930" s="113">
        <f t="shared" si="976"/>
        <v>0</v>
      </c>
      <c r="AU1930" s="113">
        <f t="shared" si="977"/>
        <v>0</v>
      </c>
      <c r="AV1930" s="113">
        <f t="shared" si="978"/>
        <v>0</v>
      </c>
      <c r="AX1930" s="68" t="str">
        <f>IF(BC1930="","",IF(BC1930&gt;0,COUNT($AY$2:AY1930),""))</f>
        <v/>
      </c>
      <c r="AY1930" s="113" t="str">
        <f t="shared" si="979"/>
        <v/>
      </c>
      <c r="AZ1930" s="113" t="str">
        <f t="shared" si="980"/>
        <v/>
      </c>
      <c r="BA1930" s="113" t="str">
        <f t="shared" si="981"/>
        <v/>
      </c>
      <c r="BB1930" s="113" t="str">
        <f t="shared" si="982"/>
        <v/>
      </c>
      <c r="BC1930" s="113" t="str">
        <f t="shared" si="983"/>
        <v/>
      </c>
      <c r="BD1930" s="113" t="str">
        <f t="shared" si="984"/>
        <v/>
      </c>
      <c r="BE1930" s="113" t="str">
        <f t="shared" si="985"/>
        <v/>
      </c>
      <c r="BF1930" s="113" t="str">
        <f t="shared" si="986"/>
        <v/>
      </c>
      <c r="BG1930" s="113" t="str">
        <f t="shared" si="987"/>
        <v/>
      </c>
      <c r="BH1930" s="113" t="str">
        <f t="shared" si="988"/>
        <v/>
      </c>
      <c r="BI1930" s="113" t="str">
        <f t="shared" si="989"/>
        <v/>
      </c>
      <c r="BJ1930" s="113" t="str">
        <f t="shared" si="990"/>
        <v/>
      </c>
      <c r="BK1930" s="113" t="str">
        <f t="shared" si="991"/>
        <v/>
      </c>
      <c r="BL1930" s="113" t="str">
        <f t="shared" si="992"/>
        <v/>
      </c>
      <c r="BM1930" s="113" t="str">
        <f t="shared" si="993"/>
        <v/>
      </c>
      <c r="BN1930" s="113" t="str">
        <f t="shared" si="994"/>
        <v/>
      </c>
    </row>
    <row r="1931" spans="1:66">
      <c r="A1931" s="111">
        <f>IF('Data Entry'!$H$4="","",'Data Entry'!$H$4)</f>
        <v>8</v>
      </c>
      <c r="B1931" s="111" t="str">
        <f>IF('Data Entry'!B1936="","",'Data Entry'!B1936)</f>
        <v/>
      </c>
      <c r="C1931" s="111" t="str">
        <f>IF('Data Entry'!C1936="","",'Data Entry'!C1936)</f>
        <v/>
      </c>
      <c r="D1931" s="114" t="str">
        <f>IF('Data Entry'!D1936="","",'Data Entry'!D1936)</f>
        <v/>
      </c>
      <c r="E1931" s="111" t="str">
        <f>IF('Data Entry'!E1936="","",UPPER('Data Entry'!E1936))</f>
        <v/>
      </c>
      <c r="F1931" s="111"/>
      <c r="G1931" s="111" t="str">
        <f>IF('Data Entry'!F1936="","",UPPER('Data Entry'!F1936))</f>
        <v/>
      </c>
      <c r="H1931" s="111"/>
      <c r="I1931" s="111"/>
      <c r="J1931" s="111"/>
      <c r="K1931" s="111" t="str">
        <f>IF('Data Entry'!G1936="","",'Data Entry'!G1936)</f>
        <v/>
      </c>
      <c r="L1931" s="111" t="str">
        <f>IF('Data Entry'!H1936="","",'Data Entry'!H1936)</f>
        <v/>
      </c>
      <c r="M1931" s="111"/>
      <c r="N1931" s="111"/>
      <c r="O1931" s="111"/>
      <c r="P1931" s="111"/>
      <c r="Q1931" s="111"/>
      <c r="R1931" s="111"/>
      <c r="S1931" s="111"/>
      <c r="T1931" s="111"/>
      <c r="U1931" s="111"/>
      <c r="V1931" s="111"/>
      <c r="W1931" s="111"/>
      <c r="X1931" s="111"/>
      <c r="Y1931" s="111"/>
      <c r="Z1931" s="111"/>
      <c r="AA1931" s="111"/>
      <c r="AB1931" s="111"/>
      <c r="AC1931" s="111"/>
      <c r="AD1931" s="111"/>
      <c r="AE1931" s="112"/>
      <c r="AF1931" s="68" t="str">
        <f>IF(AK1931="","",IF(AK1931&gt;0,COUNT($AG$2:AG1931),""))</f>
        <v/>
      </c>
      <c r="AG1931" s="113">
        <f t="shared" si="963"/>
        <v>8</v>
      </c>
      <c r="AH1931" s="113" t="str">
        <f t="shared" si="964"/>
        <v/>
      </c>
      <c r="AI1931" s="113" t="str">
        <f t="shared" si="965"/>
        <v/>
      </c>
      <c r="AJ1931" s="113" t="str">
        <f t="shared" si="966"/>
        <v/>
      </c>
      <c r="AK1931" s="113" t="str">
        <f t="shared" si="967"/>
        <v/>
      </c>
      <c r="AL1931" s="113">
        <f t="shared" si="968"/>
        <v>0</v>
      </c>
      <c r="AM1931" s="113" t="str">
        <f t="shared" si="969"/>
        <v/>
      </c>
      <c r="AN1931" s="113">
        <f t="shared" si="970"/>
        <v>0</v>
      </c>
      <c r="AO1931" s="113">
        <f t="shared" si="971"/>
        <v>0</v>
      </c>
      <c r="AP1931" s="113">
        <f t="shared" si="972"/>
        <v>0</v>
      </c>
      <c r="AQ1931" s="113" t="str">
        <f t="shared" si="973"/>
        <v/>
      </c>
      <c r="AR1931" s="113" t="str">
        <f t="shared" si="974"/>
        <v/>
      </c>
      <c r="AS1931" s="113">
        <f t="shared" si="975"/>
        <v>0</v>
      </c>
      <c r="AT1931" s="113">
        <f t="shared" si="976"/>
        <v>0</v>
      </c>
      <c r="AU1931" s="113">
        <f t="shared" si="977"/>
        <v>0</v>
      </c>
      <c r="AV1931" s="113">
        <f t="shared" si="978"/>
        <v>0</v>
      </c>
      <c r="AX1931" s="68" t="str">
        <f>IF(BC1931="","",IF(BC1931&gt;0,COUNT($AY$2:AY1931),""))</f>
        <v/>
      </c>
      <c r="AY1931" s="113" t="str">
        <f t="shared" si="979"/>
        <v/>
      </c>
      <c r="AZ1931" s="113" t="str">
        <f t="shared" si="980"/>
        <v/>
      </c>
      <c r="BA1931" s="113" t="str">
        <f t="shared" si="981"/>
        <v/>
      </c>
      <c r="BB1931" s="113" t="str">
        <f t="shared" si="982"/>
        <v/>
      </c>
      <c r="BC1931" s="113" t="str">
        <f t="shared" si="983"/>
        <v/>
      </c>
      <c r="BD1931" s="113" t="str">
        <f t="shared" si="984"/>
        <v/>
      </c>
      <c r="BE1931" s="113" t="str">
        <f t="shared" si="985"/>
        <v/>
      </c>
      <c r="BF1931" s="113" t="str">
        <f t="shared" si="986"/>
        <v/>
      </c>
      <c r="BG1931" s="113" t="str">
        <f t="shared" si="987"/>
        <v/>
      </c>
      <c r="BH1931" s="113" t="str">
        <f t="shared" si="988"/>
        <v/>
      </c>
      <c r="BI1931" s="113" t="str">
        <f t="shared" si="989"/>
        <v/>
      </c>
      <c r="BJ1931" s="113" t="str">
        <f t="shared" si="990"/>
        <v/>
      </c>
      <c r="BK1931" s="113" t="str">
        <f t="shared" si="991"/>
        <v/>
      </c>
      <c r="BL1931" s="113" t="str">
        <f t="shared" si="992"/>
        <v/>
      </c>
      <c r="BM1931" s="113" t="str">
        <f t="shared" si="993"/>
        <v/>
      </c>
      <c r="BN1931" s="113" t="str">
        <f t="shared" si="994"/>
        <v/>
      </c>
    </row>
    <row r="1932" spans="1:66">
      <c r="A1932" s="111">
        <f>IF('Data Entry'!$H$4="","",'Data Entry'!$H$4)</f>
        <v>8</v>
      </c>
      <c r="B1932" s="111" t="str">
        <f>IF('Data Entry'!B1937="","",'Data Entry'!B1937)</f>
        <v/>
      </c>
      <c r="C1932" s="111" t="str">
        <f>IF('Data Entry'!C1937="","",'Data Entry'!C1937)</f>
        <v/>
      </c>
      <c r="D1932" s="114" t="str">
        <f>IF('Data Entry'!D1937="","",'Data Entry'!D1937)</f>
        <v/>
      </c>
      <c r="E1932" s="111" t="str">
        <f>IF('Data Entry'!E1937="","",UPPER('Data Entry'!E1937))</f>
        <v/>
      </c>
      <c r="F1932" s="111"/>
      <c r="G1932" s="111" t="str">
        <f>IF('Data Entry'!F1937="","",UPPER('Data Entry'!F1937))</f>
        <v/>
      </c>
      <c r="H1932" s="111"/>
      <c r="I1932" s="111"/>
      <c r="J1932" s="111"/>
      <c r="K1932" s="111" t="str">
        <f>IF('Data Entry'!G1937="","",'Data Entry'!G1937)</f>
        <v/>
      </c>
      <c r="L1932" s="111" t="str">
        <f>IF('Data Entry'!H1937="","",'Data Entry'!H1937)</f>
        <v/>
      </c>
      <c r="M1932" s="111"/>
      <c r="N1932" s="111"/>
      <c r="O1932" s="111"/>
      <c r="P1932" s="111"/>
      <c r="Q1932" s="111"/>
      <c r="R1932" s="111"/>
      <c r="S1932" s="111"/>
      <c r="T1932" s="111"/>
      <c r="U1932" s="111"/>
      <c r="V1932" s="111"/>
      <c r="W1932" s="111"/>
      <c r="X1932" s="111"/>
      <c r="Y1932" s="111"/>
      <c r="Z1932" s="111"/>
      <c r="AA1932" s="111"/>
      <c r="AB1932" s="111"/>
      <c r="AC1932" s="111"/>
      <c r="AD1932" s="111"/>
      <c r="AE1932" s="112"/>
      <c r="AF1932" s="68" t="str">
        <f>IF(AK1932="","",IF(AK1932&gt;0,COUNT($AG$2:AG1932),""))</f>
        <v/>
      </c>
      <c r="AG1932" s="113">
        <f t="shared" si="963"/>
        <v>8</v>
      </c>
      <c r="AH1932" s="113" t="str">
        <f t="shared" si="964"/>
        <v/>
      </c>
      <c r="AI1932" s="113" t="str">
        <f t="shared" si="965"/>
        <v/>
      </c>
      <c r="AJ1932" s="113" t="str">
        <f t="shared" si="966"/>
        <v/>
      </c>
      <c r="AK1932" s="113" t="str">
        <f t="shared" si="967"/>
        <v/>
      </c>
      <c r="AL1932" s="113">
        <f t="shared" si="968"/>
        <v>0</v>
      </c>
      <c r="AM1932" s="113" t="str">
        <f t="shared" si="969"/>
        <v/>
      </c>
      <c r="AN1932" s="113">
        <f t="shared" si="970"/>
        <v>0</v>
      </c>
      <c r="AO1932" s="113">
        <f t="shared" si="971"/>
        <v>0</v>
      </c>
      <c r="AP1932" s="113">
        <f t="shared" si="972"/>
        <v>0</v>
      </c>
      <c r="AQ1932" s="113" t="str">
        <f t="shared" si="973"/>
        <v/>
      </c>
      <c r="AR1932" s="113" t="str">
        <f t="shared" si="974"/>
        <v/>
      </c>
      <c r="AS1932" s="113">
        <f t="shared" si="975"/>
        <v>0</v>
      </c>
      <c r="AT1932" s="113">
        <f t="shared" si="976"/>
        <v>0</v>
      </c>
      <c r="AU1932" s="113">
        <f t="shared" si="977"/>
        <v>0</v>
      </c>
      <c r="AV1932" s="113">
        <f t="shared" si="978"/>
        <v>0</v>
      </c>
      <c r="AX1932" s="68" t="str">
        <f>IF(BC1932="","",IF(BC1932&gt;0,COUNT($AY$2:AY1932),""))</f>
        <v/>
      </c>
      <c r="AY1932" s="113" t="str">
        <f t="shared" si="979"/>
        <v/>
      </c>
      <c r="AZ1932" s="113" t="str">
        <f t="shared" si="980"/>
        <v/>
      </c>
      <c r="BA1932" s="113" t="str">
        <f t="shared" si="981"/>
        <v/>
      </c>
      <c r="BB1932" s="113" t="str">
        <f t="shared" si="982"/>
        <v/>
      </c>
      <c r="BC1932" s="113" t="str">
        <f t="shared" si="983"/>
        <v/>
      </c>
      <c r="BD1932" s="113" t="str">
        <f t="shared" si="984"/>
        <v/>
      </c>
      <c r="BE1932" s="113" t="str">
        <f t="shared" si="985"/>
        <v/>
      </c>
      <c r="BF1932" s="113" t="str">
        <f t="shared" si="986"/>
        <v/>
      </c>
      <c r="BG1932" s="113" t="str">
        <f t="shared" si="987"/>
        <v/>
      </c>
      <c r="BH1932" s="113" t="str">
        <f t="shared" si="988"/>
        <v/>
      </c>
      <c r="BI1932" s="113" t="str">
        <f t="shared" si="989"/>
        <v/>
      </c>
      <c r="BJ1932" s="113" t="str">
        <f t="shared" si="990"/>
        <v/>
      </c>
      <c r="BK1932" s="113" t="str">
        <f t="shared" si="991"/>
        <v/>
      </c>
      <c r="BL1932" s="113" t="str">
        <f t="shared" si="992"/>
        <v/>
      </c>
      <c r="BM1932" s="113" t="str">
        <f t="shared" si="993"/>
        <v/>
      </c>
      <c r="BN1932" s="113" t="str">
        <f t="shared" si="994"/>
        <v/>
      </c>
    </row>
    <row r="1933" spans="1:66">
      <c r="A1933" s="111">
        <f>IF('Data Entry'!$H$4="","",'Data Entry'!$H$4)</f>
        <v>8</v>
      </c>
      <c r="B1933" s="111" t="str">
        <f>IF('Data Entry'!B1938="","",'Data Entry'!B1938)</f>
        <v/>
      </c>
      <c r="C1933" s="111" t="str">
        <f>IF('Data Entry'!C1938="","",'Data Entry'!C1938)</f>
        <v/>
      </c>
      <c r="D1933" s="114" t="str">
        <f>IF('Data Entry'!D1938="","",'Data Entry'!D1938)</f>
        <v/>
      </c>
      <c r="E1933" s="111" t="str">
        <f>IF('Data Entry'!E1938="","",UPPER('Data Entry'!E1938))</f>
        <v/>
      </c>
      <c r="F1933" s="111"/>
      <c r="G1933" s="111" t="str">
        <f>IF('Data Entry'!F1938="","",UPPER('Data Entry'!F1938))</f>
        <v/>
      </c>
      <c r="H1933" s="111"/>
      <c r="I1933" s="111"/>
      <c r="J1933" s="111"/>
      <c r="K1933" s="111" t="str">
        <f>IF('Data Entry'!G1938="","",'Data Entry'!G1938)</f>
        <v/>
      </c>
      <c r="L1933" s="111" t="str">
        <f>IF('Data Entry'!H1938="","",'Data Entry'!H1938)</f>
        <v/>
      </c>
      <c r="M1933" s="111"/>
      <c r="N1933" s="111"/>
      <c r="O1933" s="111"/>
      <c r="P1933" s="111"/>
      <c r="Q1933" s="111"/>
      <c r="R1933" s="111"/>
      <c r="S1933" s="111"/>
      <c r="T1933" s="111"/>
      <c r="U1933" s="111"/>
      <c r="V1933" s="111"/>
      <c r="W1933" s="111"/>
      <c r="X1933" s="111"/>
      <c r="Y1933" s="111"/>
      <c r="Z1933" s="111"/>
      <c r="AA1933" s="111"/>
      <c r="AB1933" s="111"/>
      <c r="AC1933" s="111"/>
      <c r="AD1933" s="111"/>
      <c r="AE1933" s="112"/>
      <c r="AF1933" s="68" t="str">
        <f>IF(AK1933="","",IF(AK1933&gt;0,COUNT($AG$2:AG1933),""))</f>
        <v/>
      </c>
      <c r="AG1933" s="113">
        <f t="shared" si="963"/>
        <v>8</v>
      </c>
      <c r="AH1933" s="113" t="str">
        <f t="shared" si="964"/>
        <v/>
      </c>
      <c r="AI1933" s="113" t="str">
        <f t="shared" si="965"/>
        <v/>
      </c>
      <c r="AJ1933" s="113" t="str">
        <f t="shared" si="966"/>
        <v/>
      </c>
      <c r="AK1933" s="113" t="str">
        <f t="shared" si="967"/>
        <v/>
      </c>
      <c r="AL1933" s="113">
        <f t="shared" si="968"/>
        <v>0</v>
      </c>
      <c r="AM1933" s="113" t="str">
        <f t="shared" si="969"/>
        <v/>
      </c>
      <c r="AN1933" s="113">
        <f t="shared" si="970"/>
        <v>0</v>
      </c>
      <c r="AO1933" s="113">
        <f t="shared" si="971"/>
        <v>0</v>
      </c>
      <c r="AP1933" s="113">
        <f t="shared" si="972"/>
        <v>0</v>
      </c>
      <c r="AQ1933" s="113" t="str">
        <f t="shared" si="973"/>
        <v/>
      </c>
      <c r="AR1933" s="113" t="str">
        <f t="shared" si="974"/>
        <v/>
      </c>
      <c r="AS1933" s="113">
        <f t="shared" si="975"/>
        <v>0</v>
      </c>
      <c r="AT1933" s="113">
        <f t="shared" si="976"/>
        <v>0</v>
      </c>
      <c r="AU1933" s="113">
        <f t="shared" si="977"/>
        <v>0</v>
      </c>
      <c r="AV1933" s="113">
        <f t="shared" si="978"/>
        <v>0</v>
      </c>
      <c r="AX1933" s="68" t="str">
        <f>IF(BC1933="","",IF(BC1933&gt;0,COUNT($AY$2:AY1933),""))</f>
        <v/>
      </c>
      <c r="AY1933" s="113" t="str">
        <f t="shared" si="979"/>
        <v/>
      </c>
      <c r="AZ1933" s="113" t="str">
        <f t="shared" si="980"/>
        <v/>
      </c>
      <c r="BA1933" s="113" t="str">
        <f t="shared" si="981"/>
        <v/>
      </c>
      <c r="BB1933" s="113" t="str">
        <f t="shared" si="982"/>
        <v/>
      </c>
      <c r="BC1933" s="113" t="str">
        <f t="shared" si="983"/>
        <v/>
      </c>
      <c r="BD1933" s="113" t="str">
        <f t="shared" si="984"/>
        <v/>
      </c>
      <c r="BE1933" s="113" t="str">
        <f t="shared" si="985"/>
        <v/>
      </c>
      <c r="BF1933" s="113" t="str">
        <f t="shared" si="986"/>
        <v/>
      </c>
      <c r="BG1933" s="113" t="str">
        <f t="shared" si="987"/>
        <v/>
      </c>
      <c r="BH1933" s="113" t="str">
        <f t="shared" si="988"/>
        <v/>
      </c>
      <c r="BI1933" s="113" t="str">
        <f t="shared" si="989"/>
        <v/>
      </c>
      <c r="BJ1933" s="113" t="str">
        <f t="shared" si="990"/>
        <v/>
      </c>
      <c r="BK1933" s="113" t="str">
        <f t="shared" si="991"/>
        <v/>
      </c>
      <c r="BL1933" s="113" t="str">
        <f t="shared" si="992"/>
        <v/>
      </c>
      <c r="BM1933" s="113" t="str">
        <f t="shared" si="993"/>
        <v/>
      </c>
      <c r="BN1933" s="113" t="str">
        <f t="shared" si="994"/>
        <v/>
      </c>
    </row>
    <row r="1934" spans="1:66">
      <c r="A1934" s="111">
        <f>IF('Data Entry'!$H$4="","",'Data Entry'!$H$4)</f>
        <v>8</v>
      </c>
      <c r="B1934" s="111" t="str">
        <f>IF('Data Entry'!B1939="","",'Data Entry'!B1939)</f>
        <v/>
      </c>
      <c r="C1934" s="111" t="str">
        <f>IF('Data Entry'!C1939="","",'Data Entry'!C1939)</f>
        <v/>
      </c>
      <c r="D1934" s="114" t="str">
        <f>IF('Data Entry'!D1939="","",'Data Entry'!D1939)</f>
        <v/>
      </c>
      <c r="E1934" s="111" t="str">
        <f>IF('Data Entry'!E1939="","",UPPER('Data Entry'!E1939))</f>
        <v/>
      </c>
      <c r="F1934" s="111"/>
      <c r="G1934" s="111" t="str">
        <f>IF('Data Entry'!F1939="","",UPPER('Data Entry'!F1939))</f>
        <v/>
      </c>
      <c r="H1934" s="111"/>
      <c r="I1934" s="111"/>
      <c r="J1934" s="111"/>
      <c r="K1934" s="111" t="str">
        <f>IF('Data Entry'!G1939="","",'Data Entry'!G1939)</f>
        <v/>
      </c>
      <c r="L1934" s="111" t="str">
        <f>IF('Data Entry'!H1939="","",'Data Entry'!H1939)</f>
        <v/>
      </c>
      <c r="M1934" s="111"/>
      <c r="N1934" s="111"/>
      <c r="O1934" s="111"/>
      <c r="P1934" s="111"/>
      <c r="Q1934" s="111"/>
      <c r="R1934" s="111"/>
      <c r="S1934" s="111"/>
      <c r="T1934" s="111"/>
      <c r="U1934" s="111"/>
      <c r="V1934" s="111"/>
      <c r="W1934" s="111"/>
      <c r="X1934" s="111"/>
      <c r="Y1934" s="111"/>
      <c r="Z1934" s="111"/>
      <c r="AA1934" s="111"/>
      <c r="AB1934" s="111"/>
      <c r="AC1934" s="111"/>
      <c r="AD1934" s="111"/>
      <c r="AE1934" s="112"/>
      <c r="AF1934" s="68" t="str">
        <f>IF(AK1934="","",IF(AK1934&gt;0,COUNT($AG$2:AG1934),""))</f>
        <v/>
      </c>
      <c r="AG1934" s="113">
        <f t="shared" si="963"/>
        <v>8</v>
      </c>
      <c r="AH1934" s="113" t="str">
        <f t="shared" si="964"/>
        <v/>
      </c>
      <c r="AI1934" s="113" t="str">
        <f t="shared" si="965"/>
        <v/>
      </c>
      <c r="AJ1934" s="113" t="str">
        <f t="shared" si="966"/>
        <v/>
      </c>
      <c r="AK1934" s="113" t="str">
        <f t="shared" si="967"/>
        <v/>
      </c>
      <c r="AL1934" s="113">
        <f t="shared" si="968"/>
        <v>0</v>
      </c>
      <c r="AM1934" s="113" t="str">
        <f t="shared" si="969"/>
        <v/>
      </c>
      <c r="AN1934" s="113">
        <f t="shared" si="970"/>
        <v>0</v>
      </c>
      <c r="AO1934" s="113">
        <f t="shared" si="971"/>
        <v>0</v>
      </c>
      <c r="AP1934" s="113">
        <f t="shared" si="972"/>
        <v>0</v>
      </c>
      <c r="AQ1934" s="113" t="str">
        <f t="shared" si="973"/>
        <v/>
      </c>
      <c r="AR1934" s="113" t="str">
        <f t="shared" si="974"/>
        <v/>
      </c>
      <c r="AS1934" s="113">
        <f t="shared" si="975"/>
        <v>0</v>
      </c>
      <c r="AT1934" s="113">
        <f t="shared" si="976"/>
        <v>0</v>
      </c>
      <c r="AU1934" s="113">
        <f t="shared" si="977"/>
        <v>0</v>
      </c>
      <c r="AV1934" s="113">
        <f t="shared" si="978"/>
        <v>0</v>
      </c>
      <c r="AX1934" s="68" t="str">
        <f>IF(BC1934="","",IF(BC1934&gt;0,COUNT($AY$2:AY1934),""))</f>
        <v/>
      </c>
      <c r="AY1934" s="113" t="str">
        <f t="shared" si="979"/>
        <v/>
      </c>
      <c r="AZ1934" s="113" t="str">
        <f t="shared" si="980"/>
        <v/>
      </c>
      <c r="BA1934" s="113" t="str">
        <f t="shared" si="981"/>
        <v/>
      </c>
      <c r="BB1934" s="113" t="str">
        <f t="shared" si="982"/>
        <v/>
      </c>
      <c r="BC1934" s="113" t="str">
        <f t="shared" si="983"/>
        <v/>
      </c>
      <c r="BD1934" s="113" t="str">
        <f t="shared" si="984"/>
        <v/>
      </c>
      <c r="BE1934" s="113" t="str">
        <f t="shared" si="985"/>
        <v/>
      </c>
      <c r="BF1934" s="113" t="str">
        <f t="shared" si="986"/>
        <v/>
      </c>
      <c r="BG1934" s="113" t="str">
        <f t="shared" si="987"/>
        <v/>
      </c>
      <c r="BH1934" s="113" t="str">
        <f t="shared" si="988"/>
        <v/>
      </c>
      <c r="BI1934" s="113" t="str">
        <f t="shared" si="989"/>
        <v/>
      </c>
      <c r="BJ1934" s="113" t="str">
        <f t="shared" si="990"/>
        <v/>
      </c>
      <c r="BK1934" s="113" t="str">
        <f t="shared" si="991"/>
        <v/>
      </c>
      <c r="BL1934" s="113" t="str">
        <f t="shared" si="992"/>
        <v/>
      </c>
      <c r="BM1934" s="113" t="str">
        <f t="shared" si="993"/>
        <v/>
      </c>
      <c r="BN1934" s="113" t="str">
        <f t="shared" si="994"/>
        <v/>
      </c>
    </row>
    <row r="1935" spans="1:66">
      <c r="A1935" s="111">
        <f>IF('Data Entry'!$H$4="","",'Data Entry'!$H$4)</f>
        <v>8</v>
      </c>
      <c r="B1935" s="111" t="str">
        <f>IF('Data Entry'!B1940="","",'Data Entry'!B1940)</f>
        <v/>
      </c>
      <c r="C1935" s="111" t="str">
        <f>IF('Data Entry'!C1940="","",'Data Entry'!C1940)</f>
        <v/>
      </c>
      <c r="D1935" s="114" t="str">
        <f>IF('Data Entry'!D1940="","",'Data Entry'!D1940)</f>
        <v/>
      </c>
      <c r="E1935" s="111" t="str">
        <f>IF('Data Entry'!E1940="","",UPPER('Data Entry'!E1940))</f>
        <v/>
      </c>
      <c r="F1935" s="111"/>
      <c r="G1935" s="111" t="str">
        <f>IF('Data Entry'!F1940="","",UPPER('Data Entry'!F1940))</f>
        <v/>
      </c>
      <c r="H1935" s="111"/>
      <c r="I1935" s="111"/>
      <c r="J1935" s="111"/>
      <c r="K1935" s="111" t="str">
        <f>IF('Data Entry'!G1940="","",'Data Entry'!G1940)</f>
        <v/>
      </c>
      <c r="L1935" s="111" t="str">
        <f>IF('Data Entry'!H1940="","",'Data Entry'!H1940)</f>
        <v/>
      </c>
      <c r="M1935" s="111"/>
      <c r="N1935" s="111"/>
      <c r="O1935" s="111"/>
      <c r="P1935" s="111"/>
      <c r="Q1935" s="111"/>
      <c r="R1935" s="111"/>
      <c r="S1935" s="111"/>
      <c r="T1935" s="111"/>
      <c r="U1935" s="111"/>
      <c r="V1935" s="111"/>
      <c r="W1935" s="111"/>
      <c r="X1935" s="111"/>
      <c r="Y1935" s="111"/>
      <c r="Z1935" s="111"/>
      <c r="AA1935" s="111"/>
      <c r="AB1935" s="111"/>
      <c r="AC1935" s="111"/>
      <c r="AD1935" s="111"/>
      <c r="AE1935" s="112"/>
      <c r="AF1935" s="68" t="str">
        <f>IF(AK1935="","",IF(AK1935&gt;0,COUNT($AG$2:AG1935),""))</f>
        <v/>
      </c>
      <c r="AG1935" s="113">
        <f t="shared" si="963"/>
        <v>8</v>
      </c>
      <c r="AH1935" s="113" t="str">
        <f t="shared" si="964"/>
        <v/>
      </c>
      <c r="AI1935" s="113" t="str">
        <f t="shared" si="965"/>
        <v/>
      </c>
      <c r="AJ1935" s="113" t="str">
        <f t="shared" si="966"/>
        <v/>
      </c>
      <c r="AK1935" s="113" t="str">
        <f t="shared" si="967"/>
        <v/>
      </c>
      <c r="AL1935" s="113">
        <f t="shared" si="968"/>
        <v>0</v>
      </c>
      <c r="AM1935" s="113" t="str">
        <f t="shared" si="969"/>
        <v/>
      </c>
      <c r="AN1935" s="113">
        <f t="shared" si="970"/>
        <v>0</v>
      </c>
      <c r="AO1935" s="113">
        <f t="shared" si="971"/>
        <v>0</v>
      </c>
      <c r="AP1935" s="113">
        <f t="shared" si="972"/>
        <v>0</v>
      </c>
      <c r="AQ1935" s="113" t="str">
        <f t="shared" si="973"/>
        <v/>
      </c>
      <c r="AR1935" s="113" t="str">
        <f t="shared" si="974"/>
        <v/>
      </c>
      <c r="AS1935" s="113">
        <f t="shared" si="975"/>
        <v>0</v>
      </c>
      <c r="AT1935" s="113">
        <f t="shared" si="976"/>
        <v>0</v>
      </c>
      <c r="AU1935" s="113">
        <f t="shared" si="977"/>
        <v>0</v>
      </c>
      <c r="AV1935" s="113">
        <f t="shared" si="978"/>
        <v>0</v>
      </c>
      <c r="AX1935" s="68" t="str">
        <f>IF(BC1935="","",IF(BC1935&gt;0,COUNT($AY$2:AY1935),""))</f>
        <v/>
      </c>
      <c r="AY1935" s="113" t="str">
        <f t="shared" si="979"/>
        <v/>
      </c>
      <c r="AZ1935" s="113" t="str">
        <f t="shared" si="980"/>
        <v/>
      </c>
      <c r="BA1935" s="113" t="str">
        <f t="shared" si="981"/>
        <v/>
      </c>
      <c r="BB1935" s="113" t="str">
        <f t="shared" si="982"/>
        <v/>
      </c>
      <c r="BC1935" s="113" t="str">
        <f t="shared" si="983"/>
        <v/>
      </c>
      <c r="BD1935" s="113" t="str">
        <f t="shared" si="984"/>
        <v/>
      </c>
      <c r="BE1935" s="113" t="str">
        <f t="shared" si="985"/>
        <v/>
      </c>
      <c r="BF1935" s="113" t="str">
        <f t="shared" si="986"/>
        <v/>
      </c>
      <c r="BG1935" s="113" t="str">
        <f t="shared" si="987"/>
        <v/>
      </c>
      <c r="BH1935" s="113" t="str">
        <f t="shared" si="988"/>
        <v/>
      </c>
      <c r="BI1935" s="113" t="str">
        <f t="shared" si="989"/>
        <v/>
      </c>
      <c r="BJ1935" s="113" t="str">
        <f t="shared" si="990"/>
        <v/>
      </c>
      <c r="BK1935" s="113" t="str">
        <f t="shared" si="991"/>
        <v/>
      </c>
      <c r="BL1935" s="113" t="str">
        <f t="shared" si="992"/>
        <v/>
      </c>
      <c r="BM1935" s="113" t="str">
        <f t="shared" si="993"/>
        <v/>
      </c>
      <c r="BN1935" s="113" t="str">
        <f t="shared" si="994"/>
        <v/>
      </c>
    </row>
    <row r="1936" spans="1:66">
      <c r="A1936" s="111">
        <f>IF('Data Entry'!$H$4="","",'Data Entry'!$H$4)</f>
        <v>8</v>
      </c>
      <c r="B1936" s="111" t="str">
        <f>IF('Data Entry'!B1941="","",'Data Entry'!B1941)</f>
        <v/>
      </c>
      <c r="C1936" s="111" t="str">
        <f>IF('Data Entry'!C1941="","",'Data Entry'!C1941)</f>
        <v/>
      </c>
      <c r="D1936" s="114" t="str">
        <f>IF('Data Entry'!D1941="","",'Data Entry'!D1941)</f>
        <v/>
      </c>
      <c r="E1936" s="111" t="str">
        <f>IF('Data Entry'!E1941="","",UPPER('Data Entry'!E1941))</f>
        <v/>
      </c>
      <c r="F1936" s="111"/>
      <c r="G1936" s="111" t="str">
        <f>IF('Data Entry'!F1941="","",UPPER('Data Entry'!F1941))</f>
        <v/>
      </c>
      <c r="H1936" s="111"/>
      <c r="I1936" s="111"/>
      <c r="J1936" s="111"/>
      <c r="K1936" s="111" t="str">
        <f>IF('Data Entry'!G1941="","",'Data Entry'!G1941)</f>
        <v/>
      </c>
      <c r="L1936" s="111" t="str">
        <f>IF('Data Entry'!H1941="","",'Data Entry'!H1941)</f>
        <v/>
      </c>
      <c r="M1936" s="111"/>
      <c r="N1936" s="111"/>
      <c r="O1936" s="111"/>
      <c r="P1936" s="111"/>
      <c r="Q1936" s="111"/>
      <c r="R1936" s="111"/>
      <c r="S1936" s="111"/>
      <c r="T1936" s="111"/>
      <c r="U1936" s="111"/>
      <c r="V1936" s="111"/>
      <c r="W1936" s="111"/>
      <c r="X1936" s="111"/>
      <c r="Y1936" s="111"/>
      <c r="Z1936" s="111"/>
      <c r="AA1936" s="111"/>
      <c r="AB1936" s="111"/>
      <c r="AC1936" s="111"/>
      <c r="AD1936" s="111"/>
      <c r="AE1936" s="112"/>
      <c r="AF1936" s="68" t="str">
        <f>IF(AK1936="","",IF(AK1936&gt;0,COUNT($AG$2:AG1936),""))</f>
        <v/>
      </c>
      <c r="AG1936" s="113">
        <f t="shared" si="963"/>
        <v>8</v>
      </c>
      <c r="AH1936" s="113" t="str">
        <f t="shared" si="964"/>
        <v/>
      </c>
      <c r="AI1936" s="113" t="str">
        <f t="shared" si="965"/>
        <v/>
      </c>
      <c r="AJ1936" s="113" t="str">
        <f t="shared" si="966"/>
        <v/>
      </c>
      <c r="AK1936" s="113" t="str">
        <f t="shared" si="967"/>
        <v/>
      </c>
      <c r="AL1936" s="113">
        <f t="shared" si="968"/>
        <v>0</v>
      </c>
      <c r="AM1936" s="113" t="str">
        <f t="shared" si="969"/>
        <v/>
      </c>
      <c r="AN1936" s="113">
        <f t="shared" si="970"/>
        <v>0</v>
      </c>
      <c r="AO1936" s="113">
        <f t="shared" si="971"/>
        <v>0</v>
      </c>
      <c r="AP1936" s="113">
        <f t="shared" si="972"/>
        <v>0</v>
      </c>
      <c r="AQ1936" s="113" t="str">
        <f t="shared" si="973"/>
        <v/>
      </c>
      <c r="AR1936" s="113" t="str">
        <f t="shared" si="974"/>
        <v/>
      </c>
      <c r="AS1936" s="113">
        <f t="shared" si="975"/>
        <v>0</v>
      </c>
      <c r="AT1936" s="113">
        <f t="shared" si="976"/>
        <v>0</v>
      </c>
      <c r="AU1936" s="113">
        <f t="shared" si="977"/>
        <v>0</v>
      </c>
      <c r="AV1936" s="113">
        <f t="shared" si="978"/>
        <v>0</v>
      </c>
      <c r="AX1936" s="68" t="str">
        <f>IF(BC1936="","",IF(BC1936&gt;0,COUNT($AY$2:AY1936),""))</f>
        <v/>
      </c>
      <c r="AY1936" s="113" t="str">
        <f t="shared" si="979"/>
        <v/>
      </c>
      <c r="AZ1936" s="113" t="str">
        <f t="shared" si="980"/>
        <v/>
      </c>
      <c r="BA1936" s="113" t="str">
        <f t="shared" si="981"/>
        <v/>
      </c>
      <c r="BB1936" s="113" t="str">
        <f t="shared" si="982"/>
        <v/>
      </c>
      <c r="BC1936" s="113" t="str">
        <f t="shared" si="983"/>
        <v/>
      </c>
      <c r="BD1936" s="113" t="str">
        <f t="shared" si="984"/>
        <v/>
      </c>
      <c r="BE1936" s="113" t="str">
        <f t="shared" si="985"/>
        <v/>
      </c>
      <c r="BF1936" s="113" t="str">
        <f t="shared" si="986"/>
        <v/>
      </c>
      <c r="BG1936" s="113" t="str">
        <f t="shared" si="987"/>
        <v/>
      </c>
      <c r="BH1936" s="113" t="str">
        <f t="shared" si="988"/>
        <v/>
      </c>
      <c r="BI1936" s="113" t="str">
        <f t="shared" si="989"/>
        <v/>
      </c>
      <c r="BJ1936" s="113" t="str">
        <f t="shared" si="990"/>
        <v/>
      </c>
      <c r="BK1936" s="113" t="str">
        <f t="shared" si="991"/>
        <v/>
      </c>
      <c r="BL1936" s="113" t="str">
        <f t="shared" si="992"/>
        <v/>
      </c>
      <c r="BM1936" s="113" t="str">
        <f t="shared" si="993"/>
        <v/>
      </c>
      <c r="BN1936" s="113" t="str">
        <f t="shared" si="994"/>
        <v/>
      </c>
    </row>
    <row r="1937" spans="1:66">
      <c r="A1937" s="111">
        <f>IF('Data Entry'!$H$4="","",'Data Entry'!$H$4)</f>
        <v>8</v>
      </c>
      <c r="B1937" s="111" t="str">
        <f>IF('Data Entry'!B1942="","",'Data Entry'!B1942)</f>
        <v/>
      </c>
      <c r="C1937" s="111" t="str">
        <f>IF('Data Entry'!C1942="","",'Data Entry'!C1942)</f>
        <v/>
      </c>
      <c r="D1937" s="114" t="str">
        <f>IF('Data Entry'!D1942="","",'Data Entry'!D1942)</f>
        <v/>
      </c>
      <c r="E1937" s="111" t="str">
        <f>IF('Data Entry'!E1942="","",UPPER('Data Entry'!E1942))</f>
        <v/>
      </c>
      <c r="F1937" s="111"/>
      <c r="G1937" s="111" t="str">
        <f>IF('Data Entry'!F1942="","",UPPER('Data Entry'!F1942))</f>
        <v/>
      </c>
      <c r="H1937" s="111"/>
      <c r="I1937" s="111"/>
      <c r="J1937" s="111"/>
      <c r="K1937" s="111" t="str">
        <f>IF('Data Entry'!G1942="","",'Data Entry'!G1942)</f>
        <v/>
      </c>
      <c r="L1937" s="111" t="str">
        <f>IF('Data Entry'!H1942="","",'Data Entry'!H1942)</f>
        <v/>
      </c>
      <c r="M1937" s="111"/>
      <c r="N1937" s="111"/>
      <c r="O1937" s="111"/>
      <c r="P1937" s="111"/>
      <c r="Q1937" s="111"/>
      <c r="R1937" s="111"/>
      <c r="S1937" s="111"/>
      <c r="T1937" s="111"/>
      <c r="U1937" s="111"/>
      <c r="V1937" s="111"/>
      <c r="W1937" s="111"/>
      <c r="X1937" s="111"/>
      <c r="Y1937" s="111"/>
      <c r="Z1937" s="111"/>
      <c r="AA1937" s="111"/>
      <c r="AB1937" s="111"/>
      <c r="AC1937" s="111"/>
      <c r="AD1937" s="111"/>
      <c r="AE1937" s="112"/>
      <c r="AF1937" s="68" t="str">
        <f>IF(AK1937="","",IF(AK1937&gt;0,COUNT($AG$2:AG1937),""))</f>
        <v/>
      </c>
      <c r="AG1937" s="113">
        <f t="shared" si="963"/>
        <v>8</v>
      </c>
      <c r="AH1937" s="113" t="str">
        <f t="shared" si="964"/>
        <v/>
      </c>
      <c r="AI1937" s="113" t="str">
        <f t="shared" si="965"/>
        <v/>
      </c>
      <c r="AJ1937" s="113" t="str">
        <f t="shared" si="966"/>
        <v/>
      </c>
      <c r="AK1937" s="113" t="str">
        <f t="shared" si="967"/>
        <v/>
      </c>
      <c r="AL1937" s="113">
        <f t="shared" si="968"/>
        <v>0</v>
      </c>
      <c r="AM1937" s="113" t="str">
        <f t="shared" si="969"/>
        <v/>
      </c>
      <c r="AN1937" s="113">
        <f t="shared" si="970"/>
        <v>0</v>
      </c>
      <c r="AO1937" s="113">
        <f t="shared" si="971"/>
        <v>0</v>
      </c>
      <c r="AP1937" s="113">
        <f t="shared" si="972"/>
        <v>0</v>
      </c>
      <c r="AQ1937" s="113" t="str">
        <f t="shared" si="973"/>
        <v/>
      </c>
      <c r="AR1937" s="113" t="str">
        <f t="shared" si="974"/>
        <v/>
      </c>
      <c r="AS1937" s="113">
        <f t="shared" si="975"/>
        <v>0</v>
      </c>
      <c r="AT1937" s="113">
        <f t="shared" si="976"/>
        <v>0</v>
      </c>
      <c r="AU1937" s="113">
        <f t="shared" si="977"/>
        <v>0</v>
      </c>
      <c r="AV1937" s="113">
        <f t="shared" si="978"/>
        <v>0</v>
      </c>
      <c r="AX1937" s="68" t="str">
        <f>IF(BC1937="","",IF(BC1937&gt;0,COUNT($AY$2:AY1937),""))</f>
        <v/>
      </c>
      <c r="AY1937" s="113" t="str">
        <f t="shared" si="979"/>
        <v/>
      </c>
      <c r="AZ1937" s="113" t="str">
        <f t="shared" si="980"/>
        <v/>
      </c>
      <c r="BA1937" s="113" t="str">
        <f t="shared" si="981"/>
        <v/>
      </c>
      <c r="BB1937" s="113" t="str">
        <f t="shared" si="982"/>
        <v/>
      </c>
      <c r="BC1937" s="113" t="str">
        <f t="shared" si="983"/>
        <v/>
      </c>
      <c r="BD1937" s="113" t="str">
        <f t="shared" si="984"/>
        <v/>
      </c>
      <c r="BE1937" s="113" t="str">
        <f t="shared" si="985"/>
        <v/>
      </c>
      <c r="BF1937" s="113" t="str">
        <f t="shared" si="986"/>
        <v/>
      </c>
      <c r="BG1937" s="113" t="str">
        <f t="shared" si="987"/>
        <v/>
      </c>
      <c r="BH1937" s="113" t="str">
        <f t="shared" si="988"/>
        <v/>
      </c>
      <c r="BI1937" s="113" t="str">
        <f t="shared" si="989"/>
        <v/>
      </c>
      <c r="BJ1937" s="113" t="str">
        <f t="shared" si="990"/>
        <v/>
      </c>
      <c r="BK1937" s="113" t="str">
        <f t="shared" si="991"/>
        <v/>
      </c>
      <c r="BL1937" s="113" t="str">
        <f t="shared" si="992"/>
        <v/>
      </c>
      <c r="BM1937" s="113" t="str">
        <f t="shared" si="993"/>
        <v/>
      </c>
      <c r="BN1937" s="113" t="str">
        <f t="shared" si="994"/>
        <v/>
      </c>
    </row>
    <row r="1938" spans="1:66">
      <c r="A1938" s="111">
        <f>IF('Data Entry'!$H$4="","",'Data Entry'!$H$4)</f>
        <v>8</v>
      </c>
      <c r="B1938" s="111" t="str">
        <f>IF('Data Entry'!B1943="","",'Data Entry'!B1943)</f>
        <v/>
      </c>
      <c r="C1938" s="111" t="str">
        <f>IF('Data Entry'!C1943="","",'Data Entry'!C1943)</f>
        <v/>
      </c>
      <c r="D1938" s="114" t="str">
        <f>IF('Data Entry'!D1943="","",'Data Entry'!D1943)</f>
        <v/>
      </c>
      <c r="E1938" s="111" t="str">
        <f>IF('Data Entry'!E1943="","",UPPER('Data Entry'!E1943))</f>
        <v/>
      </c>
      <c r="F1938" s="111"/>
      <c r="G1938" s="111" t="str">
        <f>IF('Data Entry'!F1943="","",UPPER('Data Entry'!F1943))</f>
        <v/>
      </c>
      <c r="H1938" s="111"/>
      <c r="I1938" s="111"/>
      <c r="J1938" s="111"/>
      <c r="K1938" s="111" t="str">
        <f>IF('Data Entry'!G1943="","",'Data Entry'!G1943)</f>
        <v/>
      </c>
      <c r="L1938" s="111" t="str">
        <f>IF('Data Entry'!H1943="","",'Data Entry'!H1943)</f>
        <v/>
      </c>
      <c r="M1938" s="111"/>
      <c r="N1938" s="111"/>
      <c r="O1938" s="111"/>
      <c r="P1938" s="111"/>
      <c r="Q1938" s="111"/>
      <c r="R1938" s="111"/>
      <c r="S1938" s="111"/>
      <c r="T1938" s="111"/>
      <c r="U1938" s="111"/>
      <c r="V1938" s="111"/>
      <c r="W1938" s="111"/>
      <c r="X1938" s="111"/>
      <c r="Y1938" s="111"/>
      <c r="Z1938" s="111"/>
      <c r="AA1938" s="111"/>
      <c r="AB1938" s="111"/>
      <c r="AC1938" s="111"/>
      <c r="AD1938" s="111"/>
      <c r="AE1938" s="112"/>
      <c r="AF1938" s="68" t="str">
        <f>IF(AK1938="","",IF(AK1938&gt;0,COUNT($AG$2:AG1938),""))</f>
        <v/>
      </c>
      <c r="AG1938" s="113">
        <f t="shared" si="963"/>
        <v>8</v>
      </c>
      <c r="AH1938" s="113" t="str">
        <f t="shared" si="964"/>
        <v/>
      </c>
      <c r="AI1938" s="113" t="str">
        <f t="shared" si="965"/>
        <v/>
      </c>
      <c r="AJ1938" s="113" t="str">
        <f t="shared" si="966"/>
        <v/>
      </c>
      <c r="AK1938" s="113" t="str">
        <f t="shared" si="967"/>
        <v/>
      </c>
      <c r="AL1938" s="113">
        <f t="shared" si="968"/>
        <v>0</v>
      </c>
      <c r="AM1938" s="113" t="str">
        <f t="shared" si="969"/>
        <v/>
      </c>
      <c r="AN1938" s="113">
        <f t="shared" si="970"/>
        <v>0</v>
      </c>
      <c r="AO1938" s="113">
        <f t="shared" si="971"/>
        <v>0</v>
      </c>
      <c r="AP1938" s="113">
        <f t="shared" si="972"/>
        <v>0</v>
      </c>
      <c r="AQ1938" s="113" t="str">
        <f t="shared" si="973"/>
        <v/>
      </c>
      <c r="AR1938" s="113" t="str">
        <f t="shared" si="974"/>
        <v/>
      </c>
      <c r="AS1938" s="113">
        <f t="shared" si="975"/>
        <v>0</v>
      </c>
      <c r="AT1938" s="113">
        <f t="shared" si="976"/>
        <v>0</v>
      </c>
      <c r="AU1938" s="113">
        <f t="shared" si="977"/>
        <v>0</v>
      </c>
      <c r="AV1938" s="113">
        <f t="shared" si="978"/>
        <v>0</v>
      </c>
      <c r="AX1938" s="68" t="str">
        <f>IF(BC1938="","",IF(BC1938&gt;0,COUNT($AY$2:AY1938),""))</f>
        <v/>
      </c>
      <c r="AY1938" s="113" t="str">
        <f t="shared" si="979"/>
        <v/>
      </c>
      <c r="AZ1938" s="113" t="str">
        <f t="shared" si="980"/>
        <v/>
      </c>
      <c r="BA1938" s="113" t="str">
        <f t="shared" si="981"/>
        <v/>
      </c>
      <c r="BB1938" s="113" t="str">
        <f t="shared" si="982"/>
        <v/>
      </c>
      <c r="BC1938" s="113" t="str">
        <f t="shared" si="983"/>
        <v/>
      </c>
      <c r="BD1938" s="113" t="str">
        <f t="shared" si="984"/>
        <v/>
      </c>
      <c r="BE1938" s="113" t="str">
        <f t="shared" si="985"/>
        <v/>
      </c>
      <c r="BF1938" s="113" t="str">
        <f t="shared" si="986"/>
        <v/>
      </c>
      <c r="BG1938" s="113" t="str">
        <f t="shared" si="987"/>
        <v/>
      </c>
      <c r="BH1938" s="113" t="str">
        <f t="shared" si="988"/>
        <v/>
      </c>
      <c r="BI1938" s="113" t="str">
        <f t="shared" si="989"/>
        <v/>
      </c>
      <c r="BJ1938" s="113" t="str">
        <f t="shared" si="990"/>
        <v/>
      </c>
      <c r="BK1938" s="113" t="str">
        <f t="shared" si="991"/>
        <v/>
      </c>
      <c r="BL1938" s="113" t="str">
        <f t="shared" si="992"/>
        <v/>
      </c>
      <c r="BM1938" s="113" t="str">
        <f t="shared" si="993"/>
        <v/>
      </c>
      <c r="BN1938" s="113" t="str">
        <f t="shared" si="994"/>
        <v/>
      </c>
    </row>
    <row r="1939" spans="1:66">
      <c r="A1939" s="111">
        <f>IF('Data Entry'!$H$4="","",'Data Entry'!$H$4)</f>
        <v>8</v>
      </c>
      <c r="B1939" s="111" t="str">
        <f>IF('Data Entry'!B1944="","",'Data Entry'!B1944)</f>
        <v/>
      </c>
      <c r="C1939" s="111" t="str">
        <f>IF('Data Entry'!C1944="","",'Data Entry'!C1944)</f>
        <v/>
      </c>
      <c r="D1939" s="114" t="str">
        <f>IF('Data Entry'!D1944="","",'Data Entry'!D1944)</f>
        <v/>
      </c>
      <c r="E1939" s="111" t="str">
        <f>IF('Data Entry'!E1944="","",UPPER('Data Entry'!E1944))</f>
        <v/>
      </c>
      <c r="F1939" s="111"/>
      <c r="G1939" s="111" t="str">
        <f>IF('Data Entry'!F1944="","",UPPER('Data Entry'!F1944))</f>
        <v/>
      </c>
      <c r="H1939" s="111"/>
      <c r="I1939" s="111"/>
      <c r="J1939" s="111"/>
      <c r="K1939" s="111" t="str">
        <f>IF('Data Entry'!G1944="","",'Data Entry'!G1944)</f>
        <v/>
      </c>
      <c r="L1939" s="111" t="str">
        <f>IF('Data Entry'!H1944="","",'Data Entry'!H1944)</f>
        <v/>
      </c>
      <c r="M1939" s="111"/>
      <c r="N1939" s="111"/>
      <c r="O1939" s="111"/>
      <c r="P1939" s="111"/>
      <c r="Q1939" s="111"/>
      <c r="R1939" s="111"/>
      <c r="S1939" s="111"/>
      <c r="T1939" s="111"/>
      <c r="U1939" s="111"/>
      <c r="V1939" s="111"/>
      <c r="W1939" s="111"/>
      <c r="X1939" s="111"/>
      <c r="Y1939" s="111"/>
      <c r="Z1939" s="111"/>
      <c r="AA1939" s="111"/>
      <c r="AB1939" s="111"/>
      <c r="AC1939" s="111"/>
      <c r="AD1939" s="111"/>
      <c r="AE1939" s="112"/>
      <c r="AF1939" s="68" t="str">
        <f>IF(AK1939="","",IF(AK1939&gt;0,COUNT($AG$2:AG1939),""))</f>
        <v/>
      </c>
      <c r="AG1939" s="113">
        <f t="shared" si="963"/>
        <v>8</v>
      </c>
      <c r="AH1939" s="113" t="str">
        <f t="shared" si="964"/>
        <v/>
      </c>
      <c r="AI1939" s="113" t="str">
        <f t="shared" si="965"/>
        <v/>
      </c>
      <c r="AJ1939" s="113" t="str">
        <f t="shared" si="966"/>
        <v/>
      </c>
      <c r="AK1939" s="113" t="str">
        <f t="shared" si="967"/>
        <v/>
      </c>
      <c r="AL1939" s="113">
        <f t="shared" si="968"/>
        <v>0</v>
      </c>
      <c r="AM1939" s="113" t="str">
        <f t="shared" si="969"/>
        <v/>
      </c>
      <c r="AN1939" s="113">
        <f t="shared" si="970"/>
        <v>0</v>
      </c>
      <c r="AO1939" s="113">
        <f t="shared" si="971"/>
        <v>0</v>
      </c>
      <c r="AP1939" s="113">
        <f t="shared" si="972"/>
        <v>0</v>
      </c>
      <c r="AQ1939" s="113" t="str">
        <f t="shared" si="973"/>
        <v/>
      </c>
      <c r="AR1939" s="113" t="str">
        <f t="shared" si="974"/>
        <v/>
      </c>
      <c r="AS1939" s="113">
        <f t="shared" si="975"/>
        <v>0</v>
      </c>
      <c r="AT1939" s="113">
        <f t="shared" si="976"/>
        <v>0</v>
      </c>
      <c r="AU1939" s="113">
        <f t="shared" si="977"/>
        <v>0</v>
      </c>
      <c r="AV1939" s="113">
        <f t="shared" si="978"/>
        <v>0</v>
      </c>
      <c r="AX1939" s="68" t="str">
        <f>IF(BC1939="","",IF(BC1939&gt;0,COUNT($AY$2:AY1939),""))</f>
        <v/>
      </c>
      <c r="AY1939" s="113" t="str">
        <f t="shared" si="979"/>
        <v/>
      </c>
      <c r="AZ1939" s="113" t="str">
        <f t="shared" si="980"/>
        <v/>
      </c>
      <c r="BA1939" s="113" t="str">
        <f t="shared" si="981"/>
        <v/>
      </c>
      <c r="BB1939" s="113" t="str">
        <f t="shared" si="982"/>
        <v/>
      </c>
      <c r="BC1939" s="113" t="str">
        <f t="shared" si="983"/>
        <v/>
      </c>
      <c r="BD1939" s="113" t="str">
        <f t="shared" si="984"/>
        <v/>
      </c>
      <c r="BE1939" s="113" t="str">
        <f t="shared" si="985"/>
        <v/>
      </c>
      <c r="BF1939" s="113" t="str">
        <f t="shared" si="986"/>
        <v/>
      </c>
      <c r="BG1939" s="113" t="str">
        <f t="shared" si="987"/>
        <v/>
      </c>
      <c r="BH1939" s="113" t="str">
        <f t="shared" si="988"/>
        <v/>
      </c>
      <c r="BI1939" s="113" t="str">
        <f t="shared" si="989"/>
        <v/>
      </c>
      <c r="BJ1939" s="113" t="str">
        <f t="shared" si="990"/>
        <v/>
      </c>
      <c r="BK1939" s="113" t="str">
        <f t="shared" si="991"/>
        <v/>
      </c>
      <c r="BL1939" s="113" t="str">
        <f t="shared" si="992"/>
        <v/>
      </c>
      <c r="BM1939" s="113" t="str">
        <f t="shared" si="993"/>
        <v/>
      </c>
      <c r="BN1939" s="113" t="str">
        <f t="shared" si="994"/>
        <v/>
      </c>
    </row>
    <row r="1940" spans="1:66">
      <c r="A1940" s="111">
        <f>IF('Data Entry'!$H$4="","",'Data Entry'!$H$4)</f>
        <v>8</v>
      </c>
      <c r="B1940" s="111" t="str">
        <f>IF('Data Entry'!B1945="","",'Data Entry'!B1945)</f>
        <v/>
      </c>
      <c r="C1940" s="111" t="str">
        <f>IF('Data Entry'!C1945="","",'Data Entry'!C1945)</f>
        <v/>
      </c>
      <c r="D1940" s="114" t="str">
        <f>IF('Data Entry'!D1945="","",'Data Entry'!D1945)</f>
        <v/>
      </c>
      <c r="E1940" s="111" t="str">
        <f>IF('Data Entry'!E1945="","",UPPER('Data Entry'!E1945))</f>
        <v/>
      </c>
      <c r="F1940" s="111"/>
      <c r="G1940" s="111" t="str">
        <f>IF('Data Entry'!F1945="","",UPPER('Data Entry'!F1945))</f>
        <v/>
      </c>
      <c r="H1940" s="111"/>
      <c r="I1940" s="111"/>
      <c r="J1940" s="111"/>
      <c r="K1940" s="111" t="str">
        <f>IF('Data Entry'!G1945="","",'Data Entry'!G1945)</f>
        <v/>
      </c>
      <c r="L1940" s="111" t="str">
        <f>IF('Data Entry'!H1945="","",'Data Entry'!H1945)</f>
        <v/>
      </c>
      <c r="M1940" s="111"/>
      <c r="N1940" s="111"/>
      <c r="O1940" s="111"/>
      <c r="P1940" s="111"/>
      <c r="Q1940" s="111"/>
      <c r="R1940" s="111"/>
      <c r="S1940" s="111"/>
      <c r="T1940" s="111"/>
      <c r="U1940" s="111"/>
      <c r="V1940" s="111"/>
      <c r="W1940" s="111"/>
      <c r="X1940" s="111"/>
      <c r="Y1940" s="111"/>
      <c r="Z1940" s="111"/>
      <c r="AA1940" s="111"/>
      <c r="AB1940" s="111"/>
      <c r="AC1940" s="111"/>
      <c r="AD1940" s="111"/>
      <c r="AE1940" s="112"/>
      <c r="AF1940" s="68" t="str">
        <f>IF(AK1940="","",IF(AK1940&gt;0,COUNT($AG$2:AG1940),""))</f>
        <v/>
      </c>
      <c r="AG1940" s="113">
        <f t="shared" si="963"/>
        <v>8</v>
      </c>
      <c r="AH1940" s="113" t="str">
        <f t="shared" si="964"/>
        <v/>
      </c>
      <c r="AI1940" s="113" t="str">
        <f t="shared" si="965"/>
        <v/>
      </c>
      <c r="AJ1940" s="113" t="str">
        <f t="shared" si="966"/>
        <v/>
      </c>
      <c r="AK1940" s="113" t="str">
        <f t="shared" si="967"/>
        <v/>
      </c>
      <c r="AL1940" s="113">
        <f t="shared" si="968"/>
        <v>0</v>
      </c>
      <c r="AM1940" s="113" t="str">
        <f t="shared" si="969"/>
        <v/>
      </c>
      <c r="AN1940" s="113">
        <f t="shared" si="970"/>
        <v>0</v>
      </c>
      <c r="AO1940" s="113">
        <f t="shared" si="971"/>
        <v>0</v>
      </c>
      <c r="AP1940" s="113">
        <f t="shared" si="972"/>
        <v>0</v>
      </c>
      <c r="AQ1940" s="113" t="str">
        <f t="shared" si="973"/>
        <v/>
      </c>
      <c r="AR1940" s="113" t="str">
        <f t="shared" si="974"/>
        <v/>
      </c>
      <c r="AS1940" s="113">
        <f t="shared" si="975"/>
        <v>0</v>
      </c>
      <c r="AT1940" s="113">
        <f t="shared" si="976"/>
        <v>0</v>
      </c>
      <c r="AU1940" s="113">
        <f t="shared" si="977"/>
        <v>0</v>
      </c>
      <c r="AV1940" s="113">
        <f t="shared" si="978"/>
        <v>0</v>
      </c>
      <c r="AX1940" s="68" t="str">
        <f>IF(BC1940="","",IF(BC1940&gt;0,COUNT($AY$2:AY1940),""))</f>
        <v/>
      </c>
      <c r="AY1940" s="113" t="str">
        <f t="shared" si="979"/>
        <v/>
      </c>
      <c r="AZ1940" s="113" t="str">
        <f t="shared" si="980"/>
        <v/>
      </c>
      <c r="BA1940" s="113" t="str">
        <f t="shared" si="981"/>
        <v/>
      </c>
      <c r="BB1940" s="113" t="str">
        <f t="shared" si="982"/>
        <v/>
      </c>
      <c r="BC1940" s="113" t="str">
        <f t="shared" si="983"/>
        <v/>
      </c>
      <c r="BD1940" s="113" t="str">
        <f t="shared" si="984"/>
        <v/>
      </c>
      <c r="BE1940" s="113" t="str">
        <f t="shared" si="985"/>
        <v/>
      </c>
      <c r="BF1940" s="113" t="str">
        <f t="shared" si="986"/>
        <v/>
      </c>
      <c r="BG1940" s="113" t="str">
        <f t="shared" si="987"/>
        <v/>
      </c>
      <c r="BH1940" s="113" t="str">
        <f t="shared" si="988"/>
        <v/>
      </c>
      <c r="BI1940" s="113" t="str">
        <f t="shared" si="989"/>
        <v/>
      </c>
      <c r="BJ1940" s="113" t="str">
        <f t="shared" si="990"/>
        <v/>
      </c>
      <c r="BK1940" s="113" t="str">
        <f t="shared" si="991"/>
        <v/>
      </c>
      <c r="BL1940" s="113" t="str">
        <f t="shared" si="992"/>
        <v/>
      </c>
      <c r="BM1940" s="113" t="str">
        <f t="shared" si="993"/>
        <v/>
      </c>
      <c r="BN1940" s="113" t="str">
        <f t="shared" si="994"/>
        <v/>
      </c>
    </row>
    <row r="1941" spans="1:66">
      <c r="A1941" s="111">
        <f>IF('Data Entry'!$H$4="","",'Data Entry'!$H$4)</f>
        <v>8</v>
      </c>
      <c r="B1941" s="111" t="str">
        <f>IF('Data Entry'!B1946="","",'Data Entry'!B1946)</f>
        <v/>
      </c>
      <c r="C1941" s="111" t="str">
        <f>IF('Data Entry'!C1946="","",'Data Entry'!C1946)</f>
        <v/>
      </c>
      <c r="D1941" s="114" t="str">
        <f>IF('Data Entry'!D1946="","",'Data Entry'!D1946)</f>
        <v/>
      </c>
      <c r="E1941" s="111" t="str">
        <f>IF('Data Entry'!E1946="","",UPPER('Data Entry'!E1946))</f>
        <v/>
      </c>
      <c r="F1941" s="111"/>
      <c r="G1941" s="111" t="str">
        <f>IF('Data Entry'!F1946="","",UPPER('Data Entry'!F1946))</f>
        <v/>
      </c>
      <c r="H1941" s="111"/>
      <c r="I1941" s="111"/>
      <c r="J1941" s="111"/>
      <c r="K1941" s="111" t="str">
        <f>IF('Data Entry'!G1946="","",'Data Entry'!G1946)</f>
        <v/>
      </c>
      <c r="L1941" s="111" t="str">
        <f>IF('Data Entry'!H1946="","",'Data Entry'!H1946)</f>
        <v/>
      </c>
      <c r="M1941" s="111"/>
      <c r="N1941" s="111"/>
      <c r="O1941" s="111"/>
      <c r="P1941" s="111"/>
      <c r="Q1941" s="111"/>
      <c r="R1941" s="111"/>
      <c r="S1941" s="111"/>
      <c r="T1941" s="111"/>
      <c r="U1941" s="111"/>
      <c r="V1941" s="111"/>
      <c r="W1941" s="111"/>
      <c r="X1941" s="111"/>
      <c r="Y1941" s="111"/>
      <c r="Z1941" s="111"/>
      <c r="AA1941" s="111"/>
      <c r="AB1941" s="111"/>
      <c r="AC1941" s="111"/>
      <c r="AD1941" s="111"/>
      <c r="AE1941" s="112"/>
      <c r="AF1941" s="68" t="str">
        <f>IF(AK1941="","",IF(AK1941&gt;0,COUNT($AG$2:AG1941),""))</f>
        <v/>
      </c>
      <c r="AG1941" s="113">
        <f t="shared" si="963"/>
        <v>8</v>
      </c>
      <c r="AH1941" s="113" t="str">
        <f t="shared" si="964"/>
        <v/>
      </c>
      <c r="AI1941" s="113" t="str">
        <f t="shared" si="965"/>
        <v/>
      </c>
      <c r="AJ1941" s="113" t="str">
        <f t="shared" si="966"/>
        <v/>
      </c>
      <c r="AK1941" s="113" t="str">
        <f t="shared" si="967"/>
        <v/>
      </c>
      <c r="AL1941" s="113">
        <f t="shared" si="968"/>
        <v>0</v>
      </c>
      <c r="AM1941" s="113" t="str">
        <f t="shared" si="969"/>
        <v/>
      </c>
      <c r="AN1941" s="113">
        <f t="shared" si="970"/>
        <v>0</v>
      </c>
      <c r="AO1941" s="113">
        <f t="shared" si="971"/>
        <v>0</v>
      </c>
      <c r="AP1941" s="113">
        <f t="shared" si="972"/>
        <v>0</v>
      </c>
      <c r="AQ1941" s="113" t="str">
        <f t="shared" si="973"/>
        <v/>
      </c>
      <c r="AR1941" s="113" t="str">
        <f t="shared" si="974"/>
        <v/>
      </c>
      <c r="AS1941" s="113">
        <f t="shared" si="975"/>
        <v>0</v>
      </c>
      <c r="AT1941" s="113">
        <f t="shared" si="976"/>
        <v>0</v>
      </c>
      <c r="AU1941" s="113">
        <f t="shared" si="977"/>
        <v>0</v>
      </c>
      <c r="AV1941" s="113">
        <f t="shared" si="978"/>
        <v>0</v>
      </c>
      <c r="AX1941" s="68" t="str">
        <f>IF(BC1941="","",IF(BC1941&gt;0,COUNT($AY$2:AY1941),""))</f>
        <v/>
      </c>
      <c r="AY1941" s="113" t="str">
        <f t="shared" si="979"/>
        <v/>
      </c>
      <c r="AZ1941" s="113" t="str">
        <f t="shared" si="980"/>
        <v/>
      </c>
      <c r="BA1941" s="113" t="str">
        <f t="shared" si="981"/>
        <v/>
      </c>
      <c r="BB1941" s="113" t="str">
        <f t="shared" si="982"/>
        <v/>
      </c>
      <c r="BC1941" s="113" t="str">
        <f t="shared" si="983"/>
        <v/>
      </c>
      <c r="BD1941" s="113" t="str">
        <f t="shared" si="984"/>
        <v/>
      </c>
      <c r="BE1941" s="113" t="str">
        <f t="shared" si="985"/>
        <v/>
      </c>
      <c r="BF1941" s="113" t="str">
        <f t="shared" si="986"/>
        <v/>
      </c>
      <c r="BG1941" s="113" t="str">
        <f t="shared" si="987"/>
        <v/>
      </c>
      <c r="BH1941" s="113" t="str">
        <f t="shared" si="988"/>
        <v/>
      </c>
      <c r="BI1941" s="113" t="str">
        <f t="shared" si="989"/>
        <v/>
      </c>
      <c r="BJ1941" s="113" t="str">
        <f t="shared" si="990"/>
        <v/>
      </c>
      <c r="BK1941" s="113" t="str">
        <f t="shared" si="991"/>
        <v/>
      </c>
      <c r="BL1941" s="113" t="str">
        <f t="shared" si="992"/>
        <v/>
      </c>
      <c r="BM1941" s="113" t="str">
        <f t="shared" si="993"/>
        <v/>
      </c>
      <c r="BN1941" s="113" t="str">
        <f t="shared" si="994"/>
        <v/>
      </c>
    </row>
    <row r="1942" spans="1:66">
      <c r="A1942" s="111">
        <f>IF('Data Entry'!$H$4="","",'Data Entry'!$H$4)</f>
        <v>8</v>
      </c>
      <c r="B1942" s="111" t="str">
        <f>IF('Data Entry'!B1947="","",'Data Entry'!B1947)</f>
        <v/>
      </c>
      <c r="C1942" s="111" t="str">
        <f>IF('Data Entry'!C1947="","",'Data Entry'!C1947)</f>
        <v/>
      </c>
      <c r="D1942" s="114" t="str">
        <f>IF('Data Entry'!D1947="","",'Data Entry'!D1947)</f>
        <v/>
      </c>
      <c r="E1942" s="111" t="str">
        <f>IF('Data Entry'!E1947="","",UPPER('Data Entry'!E1947))</f>
        <v/>
      </c>
      <c r="F1942" s="111"/>
      <c r="G1942" s="111" t="str">
        <f>IF('Data Entry'!F1947="","",UPPER('Data Entry'!F1947))</f>
        <v/>
      </c>
      <c r="H1942" s="111"/>
      <c r="I1942" s="111"/>
      <c r="J1942" s="111"/>
      <c r="K1942" s="111" t="str">
        <f>IF('Data Entry'!G1947="","",'Data Entry'!G1947)</f>
        <v/>
      </c>
      <c r="L1942" s="111" t="str">
        <f>IF('Data Entry'!H1947="","",'Data Entry'!H1947)</f>
        <v/>
      </c>
      <c r="M1942" s="111"/>
      <c r="N1942" s="111"/>
      <c r="O1942" s="111"/>
      <c r="P1942" s="111"/>
      <c r="Q1942" s="111"/>
      <c r="R1942" s="111"/>
      <c r="S1942" s="111"/>
      <c r="T1942" s="111"/>
      <c r="U1942" s="111"/>
      <c r="V1942" s="111"/>
      <c r="W1942" s="111"/>
      <c r="X1942" s="111"/>
      <c r="Y1942" s="111"/>
      <c r="Z1942" s="111"/>
      <c r="AA1942" s="111"/>
      <c r="AB1942" s="111"/>
      <c r="AC1942" s="111"/>
      <c r="AD1942" s="111"/>
      <c r="AE1942" s="112"/>
      <c r="AF1942" s="68" t="str">
        <f>IF(AK1942="","",IF(AK1942&gt;0,COUNT($AG$2:AG1942),""))</f>
        <v/>
      </c>
      <c r="AG1942" s="113">
        <f t="shared" si="963"/>
        <v>8</v>
      </c>
      <c r="AH1942" s="113" t="str">
        <f t="shared" si="964"/>
        <v/>
      </c>
      <c r="AI1942" s="113" t="str">
        <f t="shared" si="965"/>
        <v/>
      </c>
      <c r="AJ1942" s="113" t="str">
        <f t="shared" si="966"/>
        <v/>
      </c>
      <c r="AK1942" s="113" t="str">
        <f t="shared" si="967"/>
        <v/>
      </c>
      <c r="AL1942" s="113">
        <f t="shared" si="968"/>
        <v>0</v>
      </c>
      <c r="AM1942" s="113" t="str">
        <f t="shared" si="969"/>
        <v/>
      </c>
      <c r="AN1942" s="113">
        <f t="shared" si="970"/>
        <v>0</v>
      </c>
      <c r="AO1942" s="113">
        <f t="shared" si="971"/>
        <v>0</v>
      </c>
      <c r="AP1942" s="113">
        <f t="shared" si="972"/>
        <v>0</v>
      </c>
      <c r="AQ1942" s="113" t="str">
        <f t="shared" si="973"/>
        <v/>
      </c>
      <c r="AR1942" s="113" t="str">
        <f t="shared" si="974"/>
        <v/>
      </c>
      <c r="AS1942" s="113">
        <f t="shared" si="975"/>
        <v>0</v>
      </c>
      <c r="AT1942" s="113">
        <f t="shared" si="976"/>
        <v>0</v>
      </c>
      <c r="AU1942" s="113">
        <f t="shared" si="977"/>
        <v>0</v>
      </c>
      <c r="AV1942" s="113">
        <f t="shared" si="978"/>
        <v>0</v>
      </c>
      <c r="AX1942" s="68" t="str">
        <f>IF(BC1942="","",IF(BC1942&gt;0,COUNT($AY$2:AY1942),""))</f>
        <v/>
      </c>
      <c r="AY1942" s="113" t="str">
        <f t="shared" si="979"/>
        <v/>
      </c>
      <c r="AZ1942" s="113" t="str">
        <f t="shared" si="980"/>
        <v/>
      </c>
      <c r="BA1942" s="113" t="str">
        <f t="shared" si="981"/>
        <v/>
      </c>
      <c r="BB1942" s="113" t="str">
        <f t="shared" si="982"/>
        <v/>
      </c>
      <c r="BC1942" s="113" t="str">
        <f t="shared" si="983"/>
        <v/>
      </c>
      <c r="BD1942" s="113" t="str">
        <f t="shared" si="984"/>
        <v/>
      </c>
      <c r="BE1942" s="113" t="str">
        <f t="shared" si="985"/>
        <v/>
      </c>
      <c r="BF1942" s="113" t="str">
        <f t="shared" si="986"/>
        <v/>
      </c>
      <c r="BG1942" s="113" t="str">
        <f t="shared" si="987"/>
        <v/>
      </c>
      <c r="BH1942" s="113" t="str">
        <f t="shared" si="988"/>
        <v/>
      </c>
      <c r="BI1942" s="113" t="str">
        <f t="shared" si="989"/>
        <v/>
      </c>
      <c r="BJ1942" s="113" t="str">
        <f t="shared" si="990"/>
        <v/>
      </c>
      <c r="BK1942" s="113" t="str">
        <f t="shared" si="991"/>
        <v/>
      </c>
      <c r="BL1942" s="113" t="str">
        <f t="shared" si="992"/>
        <v/>
      </c>
      <c r="BM1942" s="113" t="str">
        <f t="shared" si="993"/>
        <v/>
      </c>
      <c r="BN1942" s="113" t="str">
        <f t="shared" si="994"/>
        <v/>
      </c>
    </row>
    <row r="1943" spans="1:66">
      <c r="A1943" s="111">
        <f>IF('Data Entry'!$H$4="","",'Data Entry'!$H$4)</f>
        <v>8</v>
      </c>
      <c r="B1943" s="111" t="str">
        <f>IF('Data Entry'!B1948="","",'Data Entry'!B1948)</f>
        <v/>
      </c>
      <c r="C1943" s="111" t="str">
        <f>IF('Data Entry'!C1948="","",'Data Entry'!C1948)</f>
        <v/>
      </c>
      <c r="D1943" s="114" t="str">
        <f>IF('Data Entry'!D1948="","",'Data Entry'!D1948)</f>
        <v/>
      </c>
      <c r="E1943" s="111" t="str">
        <f>IF('Data Entry'!E1948="","",UPPER('Data Entry'!E1948))</f>
        <v/>
      </c>
      <c r="F1943" s="111"/>
      <c r="G1943" s="111" t="str">
        <f>IF('Data Entry'!F1948="","",UPPER('Data Entry'!F1948))</f>
        <v/>
      </c>
      <c r="H1943" s="111"/>
      <c r="I1943" s="111"/>
      <c r="J1943" s="111"/>
      <c r="K1943" s="111" t="str">
        <f>IF('Data Entry'!G1948="","",'Data Entry'!G1948)</f>
        <v/>
      </c>
      <c r="L1943" s="111" t="str">
        <f>IF('Data Entry'!H1948="","",'Data Entry'!H1948)</f>
        <v/>
      </c>
      <c r="M1943" s="111"/>
      <c r="N1943" s="111"/>
      <c r="O1943" s="111"/>
      <c r="P1943" s="111"/>
      <c r="Q1943" s="111"/>
      <c r="R1943" s="111"/>
      <c r="S1943" s="111"/>
      <c r="T1943" s="111"/>
      <c r="U1943" s="111"/>
      <c r="V1943" s="111"/>
      <c r="W1943" s="111"/>
      <c r="X1943" s="111"/>
      <c r="Y1943" s="111"/>
      <c r="Z1943" s="111"/>
      <c r="AA1943" s="111"/>
      <c r="AB1943" s="111"/>
      <c r="AC1943" s="111"/>
      <c r="AD1943" s="111"/>
      <c r="AE1943" s="112"/>
      <c r="AF1943" s="68" t="str">
        <f>IF(AK1943="","",IF(AK1943&gt;0,COUNT($AG$2:AG1943),""))</f>
        <v/>
      </c>
      <c r="AG1943" s="113">
        <f t="shared" si="963"/>
        <v>8</v>
      </c>
      <c r="AH1943" s="113" t="str">
        <f t="shared" si="964"/>
        <v/>
      </c>
      <c r="AI1943" s="113" t="str">
        <f t="shared" si="965"/>
        <v/>
      </c>
      <c r="AJ1943" s="113" t="str">
        <f t="shared" si="966"/>
        <v/>
      </c>
      <c r="AK1943" s="113" t="str">
        <f t="shared" si="967"/>
        <v/>
      </c>
      <c r="AL1943" s="113">
        <f t="shared" si="968"/>
        <v>0</v>
      </c>
      <c r="AM1943" s="113" t="str">
        <f t="shared" si="969"/>
        <v/>
      </c>
      <c r="AN1943" s="113">
        <f t="shared" si="970"/>
        <v>0</v>
      </c>
      <c r="AO1943" s="113">
        <f t="shared" si="971"/>
        <v>0</v>
      </c>
      <c r="AP1943" s="113">
        <f t="shared" si="972"/>
        <v>0</v>
      </c>
      <c r="AQ1943" s="113" t="str">
        <f t="shared" si="973"/>
        <v/>
      </c>
      <c r="AR1943" s="113" t="str">
        <f t="shared" si="974"/>
        <v/>
      </c>
      <c r="AS1943" s="113">
        <f t="shared" si="975"/>
        <v>0</v>
      </c>
      <c r="AT1943" s="113">
        <f t="shared" si="976"/>
        <v>0</v>
      </c>
      <c r="AU1943" s="113">
        <f t="shared" si="977"/>
        <v>0</v>
      </c>
      <c r="AV1943" s="113">
        <f t="shared" si="978"/>
        <v>0</v>
      </c>
      <c r="AX1943" s="68" t="str">
        <f>IF(BC1943="","",IF(BC1943&gt;0,COUNT($AY$2:AY1943),""))</f>
        <v/>
      </c>
      <c r="AY1943" s="113" t="str">
        <f t="shared" si="979"/>
        <v/>
      </c>
      <c r="AZ1943" s="113" t="str">
        <f t="shared" si="980"/>
        <v/>
      </c>
      <c r="BA1943" s="113" t="str">
        <f t="shared" si="981"/>
        <v/>
      </c>
      <c r="BB1943" s="113" t="str">
        <f t="shared" si="982"/>
        <v/>
      </c>
      <c r="BC1943" s="113" t="str">
        <f t="shared" si="983"/>
        <v/>
      </c>
      <c r="BD1943" s="113" t="str">
        <f t="shared" si="984"/>
        <v/>
      </c>
      <c r="BE1943" s="113" t="str">
        <f t="shared" si="985"/>
        <v/>
      </c>
      <c r="BF1943" s="113" t="str">
        <f t="shared" si="986"/>
        <v/>
      </c>
      <c r="BG1943" s="113" t="str">
        <f t="shared" si="987"/>
        <v/>
      </c>
      <c r="BH1943" s="113" t="str">
        <f t="shared" si="988"/>
        <v/>
      </c>
      <c r="BI1943" s="113" t="str">
        <f t="shared" si="989"/>
        <v/>
      </c>
      <c r="BJ1943" s="113" t="str">
        <f t="shared" si="990"/>
        <v/>
      </c>
      <c r="BK1943" s="113" t="str">
        <f t="shared" si="991"/>
        <v/>
      </c>
      <c r="BL1943" s="113" t="str">
        <f t="shared" si="992"/>
        <v/>
      </c>
      <c r="BM1943" s="113" t="str">
        <f t="shared" si="993"/>
        <v/>
      </c>
      <c r="BN1943" s="113" t="str">
        <f t="shared" si="994"/>
        <v/>
      </c>
    </row>
    <row r="1944" spans="1:66">
      <c r="A1944" s="111">
        <f>IF('Data Entry'!$H$4="","",'Data Entry'!$H$4)</f>
        <v>8</v>
      </c>
      <c r="B1944" s="111" t="str">
        <f>IF('Data Entry'!B1949="","",'Data Entry'!B1949)</f>
        <v/>
      </c>
      <c r="C1944" s="111" t="str">
        <f>IF('Data Entry'!C1949="","",'Data Entry'!C1949)</f>
        <v/>
      </c>
      <c r="D1944" s="114" t="str">
        <f>IF('Data Entry'!D1949="","",'Data Entry'!D1949)</f>
        <v/>
      </c>
      <c r="E1944" s="111" t="str">
        <f>IF('Data Entry'!E1949="","",UPPER('Data Entry'!E1949))</f>
        <v/>
      </c>
      <c r="F1944" s="111"/>
      <c r="G1944" s="111" t="str">
        <f>IF('Data Entry'!F1949="","",UPPER('Data Entry'!F1949))</f>
        <v/>
      </c>
      <c r="H1944" s="111"/>
      <c r="I1944" s="111"/>
      <c r="J1944" s="111"/>
      <c r="K1944" s="111" t="str">
        <f>IF('Data Entry'!G1949="","",'Data Entry'!G1949)</f>
        <v/>
      </c>
      <c r="L1944" s="111" t="str">
        <f>IF('Data Entry'!H1949="","",'Data Entry'!H1949)</f>
        <v/>
      </c>
      <c r="M1944" s="111"/>
      <c r="N1944" s="111"/>
      <c r="O1944" s="111"/>
      <c r="P1944" s="111"/>
      <c r="Q1944" s="111"/>
      <c r="R1944" s="111"/>
      <c r="S1944" s="111"/>
      <c r="T1944" s="111"/>
      <c r="U1944" s="111"/>
      <c r="V1944" s="111"/>
      <c r="W1944" s="111"/>
      <c r="X1944" s="111"/>
      <c r="Y1944" s="111"/>
      <c r="Z1944" s="111"/>
      <c r="AA1944" s="111"/>
      <c r="AB1944" s="111"/>
      <c r="AC1944" s="111"/>
      <c r="AD1944" s="111"/>
      <c r="AE1944" s="112"/>
      <c r="AF1944" s="68" t="str">
        <f>IF(AK1944="","",IF(AK1944&gt;0,COUNT($AG$2:AG1944),""))</f>
        <v/>
      </c>
      <c r="AG1944" s="113">
        <f t="shared" si="963"/>
        <v>8</v>
      </c>
      <c r="AH1944" s="113" t="str">
        <f t="shared" si="964"/>
        <v/>
      </c>
      <c r="AI1944" s="113" t="str">
        <f t="shared" si="965"/>
        <v/>
      </c>
      <c r="AJ1944" s="113" t="str">
        <f t="shared" si="966"/>
        <v/>
      </c>
      <c r="AK1944" s="113" t="str">
        <f t="shared" si="967"/>
        <v/>
      </c>
      <c r="AL1944" s="113">
        <f t="shared" si="968"/>
        <v>0</v>
      </c>
      <c r="AM1944" s="113" t="str">
        <f t="shared" si="969"/>
        <v/>
      </c>
      <c r="AN1944" s="113">
        <f t="shared" si="970"/>
        <v>0</v>
      </c>
      <c r="AO1944" s="113">
        <f t="shared" si="971"/>
        <v>0</v>
      </c>
      <c r="AP1944" s="113">
        <f t="shared" si="972"/>
        <v>0</v>
      </c>
      <c r="AQ1944" s="113" t="str">
        <f t="shared" si="973"/>
        <v/>
      </c>
      <c r="AR1944" s="113" t="str">
        <f t="shared" si="974"/>
        <v/>
      </c>
      <c r="AS1944" s="113">
        <f t="shared" si="975"/>
        <v>0</v>
      </c>
      <c r="AT1944" s="113">
        <f t="shared" si="976"/>
        <v>0</v>
      </c>
      <c r="AU1944" s="113">
        <f t="shared" si="977"/>
        <v>0</v>
      </c>
      <c r="AV1944" s="113">
        <f t="shared" si="978"/>
        <v>0</v>
      </c>
      <c r="AX1944" s="68" t="str">
        <f>IF(BC1944="","",IF(BC1944&gt;0,COUNT($AY$2:AY1944),""))</f>
        <v/>
      </c>
      <c r="AY1944" s="113" t="str">
        <f t="shared" si="979"/>
        <v/>
      </c>
      <c r="AZ1944" s="113" t="str">
        <f t="shared" si="980"/>
        <v/>
      </c>
      <c r="BA1944" s="113" t="str">
        <f t="shared" si="981"/>
        <v/>
      </c>
      <c r="BB1944" s="113" t="str">
        <f t="shared" si="982"/>
        <v/>
      </c>
      <c r="BC1944" s="113" t="str">
        <f t="shared" si="983"/>
        <v/>
      </c>
      <c r="BD1944" s="113" t="str">
        <f t="shared" si="984"/>
        <v/>
      </c>
      <c r="BE1944" s="113" t="str">
        <f t="shared" si="985"/>
        <v/>
      </c>
      <c r="BF1944" s="113" t="str">
        <f t="shared" si="986"/>
        <v/>
      </c>
      <c r="BG1944" s="113" t="str">
        <f t="shared" si="987"/>
        <v/>
      </c>
      <c r="BH1944" s="113" t="str">
        <f t="shared" si="988"/>
        <v/>
      </c>
      <c r="BI1944" s="113" t="str">
        <f t="shared" si="989"/>
        <v/>
      </c>
      <c r="BJ1944" s="113" t="str">
        <f t="shared" si="990"/>
        <v/>
      </c>
      <c r="BK1944" s="113" t="str">
        <f t="shared" si="991"/>
        <v/>
      </c>
      <c r="BL1944" s="113" t="str">
        <f t="shared" si="992"/>
        <v/>
      </c>
      <c r="BM1944" s="113" t="str">
        <f t="shared" si="993"/>
        <v/>
      </c>
      <c r="BN1944" s="113" t="str">
        <f t="shared" si="994"/>
        <v/>
      </c>
    </row>
    <row r="1945" spans="1:66">
      <c r="A1945" s="111">
        <f>IF('Data Entry'!$H$4="","",'Data Entry'!$H$4)</f>
        <v>8</v>
      </c>
      <c r="B1945" s="111" t="str">
        <f>IF('Data Entry'!B1950="","",'Data Entry'!B1950)</f>
        <v/>
      </c>
      <c r="C1945" s="111" t="str">
        <f>IF('Data Entry'!C1950="","",'Data Entry'!C1950)</f>
        <v/>
      </c>
      <c r="D1945" s="114" t="str">
        <f>IF('Data Entry'!D1950="","",'Data Entry'!D1950)</f>
        <v/>
      </c>
      <c r="E1945" s="111" t="str">
        <f>IF('Data Entry'!E1950="","",UPPER('Data Entry'!E1950))</f>
        <v/>
      </c>
      <c r="F1945" s="111"/>
      <c r="G1945" s="111" t="str">
        <f>IF('Data Entry'!F1950="","",UPPER('Data Entry'!F1950))</f>
        <v/>
      </c>
      <c r="H1945" s="111"/>
      <c r="I1945" s="111"/>
      <c r="J1945" s="111"/>
      <c r="K1945" s="111" t="str">
        <f>IF('Data Entry'!G1950="","",'Data Entry'!G1950)</f>
        <v/>
      </c>
      <c r="L1945" s="111" t="str">
        <f>IF('Data Entry'!H1950="","",'Data Entry'!H1950)</f>
        <v/>
      </c>
      <c r="M1945" s="111"/>
      <c r="N1945" s="111"/>
      <c r="O1945" s="111"/>
      <c r="P1945" s="111"/>
      <c r="Q1945" s="111"/>
      <c r="R1945" s="111"/>
      <c r="S1945" s="111"/>
      <c r="T1945" s="111"/>
      <c r="U1945" s="111"/>
      <c r="V1945" s="111"/>
      <c r="W1945" s="111"/>
      <c r="X1945" s="111"/>
      <c r="Y1945" s="111"/>
      <c r="Z1945" s="111"/>
      <c r="AA1945" s="111"/>
      <c r="AB1945" s="111"/>
      <c r="AC1945" s="111"/>
      <c r="AD1945" s="111"/>
      <c r="AE1945" s="112"/>
      <c r="AF1945" s="68" t="str">
        <f>IF(AK1945="","",IF(AK1945&gt;0,COUNT($AG$2:AG1945),""))</f>
        <v/>
      </c>
      <c r="AG1945" s="113">
        <f t="shared" si="963"/>
        <v>8</v>
      </c>
      <c r="AH1945" s="113" t="str">
        <f t="shared" si="964"/>
        <v/>
      </c>
      <c r="AI1945" s="113" t="str">
        <f t="shared" si="965"/>
        <v/>
      </c>
      <c r="AJ1945" s="113" t="str">
        <f t="shared" si="966"/>
        <v/>
      </c>
      <c r="AK1945" s="113" t="str">
        <f t="shared" si="967"/>
        <v/>
      </c>
      <c r="AL1945" s="113">
        <f t="shared" si="968"/>
        <v>0</v>
      </c>
      <c r="AM1945" s="113" t="str">
        <f t="shared" si="969"/>
        <v/>
      </c>
      <c r="AN1945" s="113">
        <f t="shared" si="970"/>
        <v>0</v>
      </c>
      <c r="AO1945" s="113">
        <f t="shared" si="971"/>
        <v>0</v>
      </c>
      <c r="AP1945" s="113">
        <f t="shared" si="972"/>
        <v>0</v>
      </c>
      <c r="AQ1945" s="113" t="str">
        <f t="shared" si="973"/>
        <v/>
      </c>
      <c r="AR1945" s="113" t="str">
        <f t="shared" si="974"/>
        <v/>
      </c>
      <c r="AS1945" s="113">
        <f t="shared" si="975"/>
        <v>0</v>
      </c>
      <c r="AT1945" s="113">
        <f t="shared" si="976"/>
        <v>0</v>
      </c>
      <c r="AU1945" s="113">
        <f t="shared" si="977"/>
        <v>0</v>
      </c>
      <c r="AV1945" s="113">
        <f t="shared" si="978"/>
        <v>0</v>
      </c>
      <c r="AX1945" s="68" t="str">
        <f>IF(BC1945="","",IF(BC1945&gt;0,COUNT($AY$2:AY1945),""))</f>
        <v/>
      </c>
      <c r="AY1945" s="113" t="str">
        <f t="shared" si="979"/>
        <v/>
      </c>
      <c r="AZ1945" s="113" t="str">
        <f t="shared" si="980"/>
        <v/>
      </c>
      <c r="BA1945" s="113" t="str">
        <f t="shared" si="981"/>
        <v/>
      </c>
      <c r="BB1945" s="113" t="str">
        <f t="shared" si="982"/>
        <v/>
      </c>
      <c r="BC1945" s="113" t="str">
        <f t="shared" si="983"/>
        <v/>
      </c>
      <c r="BD1945" s="113" t="str">
        <f t="shared" si="984"/>
        <v/>
      </c>
      <c r="BE1945" s="113" t="str">
        <f t="shared" si="985"/>
        <v/>
      </c>
      <c r="BF1945" s="113" t="str">
        <f t="shared" si="986"/>
        <v/>
      </c>
      <c r="BG1945" s="113" t="str">
        <f t="shared" si="987"/>
        <v/>
      </c>
      <c r="BH1945" s="113" t="str">
        <f t="shared" si="988"/>
        <v/>
      </c>
      <c r="BI1945" s="113" t="str">
        <f t="shared" si="989"/>
        <v/>
      </c>
      <c r="BJ1945" s="113" t="str">
        <f t="shared" si="990"/>
        <v/>
      </c>
      <c r="BK1945" s="113" t="str">
        <f t="shared" si="991"/>
        <v/>
      </c>
      <c r="BL1945" s="113" t="str">
        <f t="shared" si="992"/>
        <v/>
      </c>
      <c r="BM1945" s="113" t="str">
        <f t="shared" si="993"/>
        <v/>
      </c>
      <c r="BN1945" s="113" t="str">
        <f t="shared" si="994"/>
        <v/>
      </c>
    </row>
    <row r="1946" spans="1:66">
      <c r="A1946" s="111">
        <f>IF('Data Entry'!$H$4="","",'Data Entry'!$H$4)</f>
        <v>8</v>
      </c>
      <c r="B1946" s="111" t="str">
        <f>IF('Data Entry'!B1951="","",'Data Entry'!B1951)</f>
        <v/>
      </c>
      <c r="C1946" s="111" t="str">
        <f>IF('Data Entry'!C1951="","",'Data Entry'!C1951)</f>
        <v/>
      </c>
      <c r="D1946" s="114" t="str">
        <f>IF('Data Entry'!D1951="","",'Data Entry'!D1951)</f>
        <v/>
      </c>
      <c r="E1946" s="111" t="str">
        <f>IF('Data Entry'!E1951="","",UPPER('Data Entry'!E1951))</f>
        <v/>
      </c>
      <c r="F1946" s="111"/>
      <c r="G1946" s="111" t="str">
        <f>IF('Data Entry'!F1951="","",UPPER('Data Entry'!F1951))</f>
        <v/>
      </c>
      <c r="H1946" s="111"/>
      <c r="I1946" s="111"/>
      <c r="J1946" s="111"/>
      <c r="K1946" s="111" t="str">
        <f>IF('Data Entry'!G1951="","",'Data Entry'!G1951)</f>
        <v/>
      </c>
      <c r="L1946" s="111" t="str">
        <f>IF('Data Entry'!H1951="","",'Data Entry'!H1951)</f>
        <v/>
      </c>
      <c r="M1946" s="111"/>
      <c r="N1946" s="111"/>
      <c r="O1946" s="111"/>
      <c r="P1946" s="111"/>
      <c r="Q1946" s="111"/>
      <c r="R1946" s="111"/>
      <c r="S1946" s="111"/>
      <c r="T1946" s="111"/>
      <c r="U1946" s="111"/>
      <c r="V1946" s="111"/>
      <c r="W1946" s="111"/>
      <c r="X1946" s="111"/>
      <c r="Y1946" s="111"/>
      <c r="Z1946" s="111"/>
      <c r="AA1946" s="111"/>
      <c r="AB1946" s="111"/>
      <c r="AC1946" s="111"/>
      <c r="AD1946" s="111"/>
      <c r="AE1946" s="112"/>
      <c r="AF1946" s="68" t="str">
        <f>IF(AK1946="","",IF(AK1946&gt;0,COUNT($AG$2:AG1946),""))</f>
        <v/>
      </c>
      <c r="AG1946" s="113">
        <f t="shared" si="963"/>
        <v>8</v>
      </c>
      <c r="AH1946" s="113" t="str">
        <f t="shared" si="964"/>
        <v/>
      </c>
      <c r="AI1946" s="113" t="str">
        <f t="shared" si="965"/>
        <v/>
      </c>
      <c r="AJ1946" s="113" t="str">
        <f t="shared" si="966"/>
        <v/>
      </c>
      <c r="AK1946" s="113" t="str">
        <f t="shared" si="967"/>
        <v/>
      </c>
      <c r="AL1946" s="113">
        <f t="shared" si="968"/>
        <v>0</v>
      </c>
      <c r="AM1946" s="113" t="str">
        <f t="shared" si="969"/>
        <v/>
      </c>
      <c r="AN1946" s="113">
        <f t="shared" si="970"/>
        <v>0</v>
      </c>
      <c r="AO1946" s="113">
        <f t="shared" si="971"/>
        <v>0</v>
      </c>
      <c r="AP1946" s="113">
        <f t="shared" si="972"/>
        <v>0</v>
      </c>
      <c r="AQ1946" s="113" t="str">
        <f t="shared" si="973"/>
        <v/>
      </c>
      <c r="AR1946" s="113" t="str">
        <f t="shared" si="974"/>
        <v/>
      </c>
      <c r="AS1946" s="113">
        <f t="shared" si="975"/>
        <v>0</v>
      </c>
      <c r="AT1946" s="113">
        <f t="shared" si="976"/>
        <v>0</v>
      </c>
      <c r="AU1946" s="113">
        <f t="shared" si="977"/>
        <v>0</v>
      </c>
      <c r="AV1946" s="113">
        <f t="shared" si="978"/>
        <v>0</v>
      </c>
      <c r="AX1946" s="68" t="str">
        <f>IF(BC1946="","",IF(BC1946&gt;0,COUNT($AY$2:AY1946),""))</f>
        <v/>
      </c>
      <c r="AY1946" s="113" t="str">
        <f t="shared" si="979"/>
        <v/>
      </c>
      <c r="AZ1946" s="113" t="str">
        <f t="shared" si="980"/>
        <v/>
      </c>
      <c r="BA1946" s="113" t="str">
        <f t="shared" si="981"/>
        <v/>
      </c>
      <c r="BB1946" s="113" t="str">
        <f t="shared" si="982"/>
        <v/>
      </c>
      <c r="BC1946" s="113" t="str">
        <f t="shared" si="983"/>
        <v/>
      </c>
      <c r="BD1946" s="113" t="str">
        <f t="shared" si="984"/>
        <v/>
      </c>
      <c r="BE1946" s="113" t="str">
        <f t="shared" si="985"/>
        <v/>
      </c>
      <c r="BF1946" s="113" t="str">
        <f t="shared" si="986"/>
        <v/>
      </c>
      <c r="BG1946" s="113" t="str">
        <f t="shared" si="987"/>
        <v/>
      </c>
      <c r="BH1946" s="113" t="str">
        <f t="shared" si="988"/>
        <v/>
      </c>
      <c r="BI1946" s="113" t="str">
        <f t="shared" si="989"/>
        <v/>
      </c>
      <c r="BJ1946" s="113" t="str">
        <f t="shared" si="990"/>
        <v/>
      </c>
      <c r="BK1946" s="113" t="str">
        <f t="shared" si="991"/>
        <v/>
      </c>
      <c r="BL1946" s="113" t="str">
        <f t="shared" si="992"/>
        <v/>
      </c>
      <c r="BM1946" s="113" t="str">
        <f t="shared" si="993"/>
        <v/>
      </c>
      <c r="BN1946" s="113" t="str">
        <f t="shared" si="994"/>
        <v/>
      </c>
    </row>
    <row r="1947" spans="1:66">
      <c r="A1947" s="111">
        <f>IF('Data Entry'!$H$4="","",'Data Entry'!$H$4)</f>
        <v>8</v>
      </c>
      <c r="B1947" s="111" t="str">
        <f>IF('Data Entry'!B1952="","",'Data Entry'!B1952)</f>
        <v/>
      </c>
      <c r="C1947" s="111" t="str">
        <f>IF('Data Entry'!C1952="","",'Data Entry'!C1952)</f>
        <v/>
      </c>
      <c r="D1947" s="114" t="str">
        <f>IF('Data Entry'!D1952="","",'Data Entry'!D1952)</f>
        <v/>
      </c>
      <c r="E1947" s="111" t="str">
        <f>IF('Data Entry'!E1952="","",UPPER('Data Entry'!E1952))</f>
        <v/>
      </c>
      <c r="F1947" s="111"/>
      <c r="G1947" s="111" t="str">
        <f>IF('Data Entry'!F1952="","",UPPER('Data Entry'!F1952))</f>
        <v/>
      </c>
      <c r="H1947" s="111"/>
      <c r="I1947" s="111"/>
      <c r="J1947" s="111"/>
      <c r="K1947" s="111" t="str">
        <f>IF('Data Entry'!G1952="","",'Data Entry'!G1952)</f>
        <v/>
      </c>
      <c r="L1947" s="111" t="str">
        <f>IF('Data Entry'!H1952="","",'Data Entry'!H1952)</f>
        <v/>
      </c>
      <c r="M1947" s="111"/>
      <c r="N1947" s="111"/>
      <c r="O1947" s="111"/>
      <c r="P1947" s="111"/>
      <c r="Q1947" s="111"/>
      <c r="R1947" s="111"/>
      <c r="S1947" s="111"/>
      <c r="T1947" s="111"/>
      <c r="U1947" s="111"/>
      <c r="V1947" s="111"/>
      <c r="W1947" s="111"/>
      <c r="X1947" s="111"/>
      <c r="Y1947" s="111"/>
      <c r="Z1947" s="111"/>
      <c r="AA1947" s="111"/>
      <c r="AB1947" s="111"/>
      <c r="AC1947" s="111"/>
      <c r="AD1947" s="111"/>
      <c r="AE1947" s="112"/>
      <c r="AF1947" s="68" t="str">
        <f>IF(AK1947="","",IF(AK1947&gt;0,COUNT($AG$2:AG1947),""))</f>
        <v/>
      </c>
      <c r="AG1947" s="113">
        <f t="shared" si="963"/>
        <v>8</v>
      </c>
      <c r="AH1947" s="113" t="str">
        <f t="shared" si="964"/>
        <v/>
      </c>
      <c r="AI1947" s="113" t="str">
        <f t="shared" si="965"/>
        <v/>
      </c>
      <c r="AJ1947" s="113" t="str">
        <f t="shared" si="966"/>
        <v/>
      </c>
      <c r="AK1947" s="113" t="str">
        <f t="shared" si="967"/>
        <v/>
      </c>
      <c r="AL1947" s="113">
        <f t="shared" si="968"/>
        <v>0</v>
      </c>
      <c r="AM1947" s="113" t="str">
        <f t="shared" si="969"/>
        <v/>
      </c>
      <c r="AN1947" s="113">
        <f t="shared" si="970"/>
        <v>0</v>
      </c>
      <c r="AO1947" s="113">
        <f t="shared" si="971"/>
        <v>0</v>
      </c>
      <c r="AP1947" s="113">
        <f t="shared" si="972"/>
        <v>0</v>
      </c>
      <c r="AQ1947" s="113" t="str">
        <f t="shared" si="973"/>
        <v/>
      </c>
      <c r="AR1947" s="113" t="str">
        <f t="shared" si="974"/>
        <v/>
      </c>
      <c r="AS1947" s="113">
        <f t="shared" si="975"/>
        <v>0</v>
      </c>
      <c r="AT1947" s="113">
        <f t="shared" si="976"/>
        <v>0</v>
      </c>
      <c r="AU1947" s="113">
        <f t="shared" si="977"/>
        <v>0</v>
      </c>
      <c r="AV1947" s="113">
        <f t="shared" si="978"/>
        <v>0</v>
      </c>
      <c r="AX1947" s="68" t="str">
        <f>IF(BC1947="","",IF(BC1947&gt;0,COUNT($AY$2:AY1947),""))</f>
        <v/>
      </c>
      <c r="AY1947" s="113" t="str">
        <f t="shared" si="979"/>
        <v/>
      </c>
      <c r="AZ1947" s="113" t="str">
        <f t="shared" si="980"/>
        <v/>
      </c>
      <c r="BA1947" s="113" t="str">
        <f t="shared" si="981"/>
        <v/>
      </c>
      <c r="BB1947" s="113" t="str">
        <f t="shared" si="982"/>
        <v/>
      </c>
      <c r="BC1947" s="113" t="str">
        <f t="shared" si="983"/>
        <v/>
      </c>
      <c r="BD1947" s="113" t="str">
        <f t="shared" si="984"/>
        <v/>
      </c>
      <c r="BE1947" s="113" t="str">
        <f t="shared" si="985"/>
        <v/>
      </c>
      <c r="BF1947" s="113" t="str">
        <f t="shared" si="986"/>
        <v/>
      </c>
      <c r="BG1947" s="113" t="str">
        <f t="shared" si="987"/>
        <v/>
      </c>
      <c r="BH1947" s="113" t="str">
        <f t="shared" si="988"/>
        <v/>
      </c>
      <c r="BI1947" s="113" t="str">
        <f t="shared" si="989"/>
        <v/>
      </c>
      <c r="BJ1947" s="113" t="str">
        <f t="shared" si="990"/>
        <v/>
      </c>
      <c r="BK1947" s="113" t="str">
        <f t="shared" si="991"/>
        <v/>
      </c>
      <c r="BL1947" s="113" t="str">
        <f t="shared" si="992"/>
        <v/>
      </c>
      <c r="BM1947" s="113" t="str">
        <f t="shared" si="993"/>
        <v/>
      </c>
      <c r="BN1947" s="113" t="str">
        <f t="shared" si="994"/>
        <v/>
      </c>
    </row>
    <row r="1948" spans="1:66">
      <c r="A1948" s="111">
        <f>IF('Data Entry'!$H$4="","",'Data Entry'!$H$4)</f>
        <v>8</v>
      </c>
      <c r="B1948" s="111" t="str">
        <f>IF('Data Entry'!B1953="","",'Data Entry'!B1953)</f>
        <v/>
      </c>
      <c r="C1948" s="111" t="str">
        <f>IF('Data Entry'!C1953="","",'Data Entry'!C1953)</f>
        <v/>
      </c>
      <c r="D1948" s="114" t="str">
        <f>IF('Data Entry'!D1953="","",'Data Entry'!D1953)</f>
        <v/>
      </c>
      <c r="E1948" s="111" t="str">
        <f>IF('Data Entry'!E1953="","",UPPER('Data Entry'!E1953))</f>
        <v/>
      </c>
      <c r="F1948" s="111"/>
      <c r="G1948" s="111" t="str">
        <f>IF('Data Entry'!F1953="","",UPPER('Data Entry'!F1953))</f>
        <v/>
      </c>
      <c r="H1948" s="111"/>
      <c r="I1948" s="111"/>
      <c r="J1948" s="111"/>
      <c r="K1948" s="111" t="str">
        <f>IF('Data Entry'!G1953="","",'Data Entry'!G1953)</f>
        <v/>
      </c>
      <c r="L1948" s="111" t="str">
        <f>IF('Data Entry'!H1953="","",'Data Entry'!H1953)</f>
        <v/>
      </c>
      <c r="M1948" s="111"/>
      <c r="N1948" s="111"/>
      <c r="O1948" s="111"/>
      <c r="P1948" s="111"/>
      <c r="Q1948" s="111"/>
      <c r="R1948" s="111"/>
      <c r="S1948" s="111"/>
      <c r="T1948" s="111"/>
      <c r="U1948" s="111"/>
      <c r="V1948" s="111"/>
      <c r="W1948" s="111"/>
      <c r="X1948" s="111"/>
      <c r="Y1948" s="111"/>
      <c r="Z1948" s="111"/>
      <c r="AA1948" s="111"/>
      <c r="AB1948" s="111"/>
      <c r="AC1948" s="111"/>
      <c r="AD1948" s="111"/>
      <c r="AE1948" s="112"/>
      <c r="AF1948" s="68" t="str">
        <f>IF(AK1948="","",IF(AK1948&gt;0,COUNT($AG$2:AG1948),""))</f>
        <v/>
      </c>
      <c r="AG1948" s="113">
        <f t="shared" si="963"/>
        <v>8</v>
      </c>
      <c r="AH1948" s="113" t="str">
        <f t="shared" si="964"/>
        <v/>
      </c>
      <c r="AI1948" s="113" t="str">
        <f t="shared" si="965"/>
        <v/>
      </c>
      <c r="AJ1948" s="113" t="str">
        <f t="shared" si="966"/>
        <v/>
      </c>
      <c r="AK1948" s="113" t="str">
        <f t="shared" si="967"/>
        <v/>
      </c>
      <c r="AL1948" s="113">
        <f t="shared" si="968"/>
        <v>0</v>
      </c>
      <c r="AM1948" s="113" t="str">
        <f t="shared" si="969"/>
        <v/>
      </c>
      <c r="AN1948" s="113">
        <f t="shared" si="970"/>
        <v>0</v>
      </c>
      <c r="AO1948" s="113">
        <f t="shared" si="971"/>
        <v>0</v>
      </c>
      <c r="AP1948" s="113">
        <f t="shared" si="972"/>
        <v>0</v>
      </c>
      <c r="AQ1948" s="113" t="str">
        <f t="shared" si="973"/>
        <v/>
      </c>
      <c r="AR1948" s="113" t="str">
        <f t="shared" si="974"/>
        <v/>
      </c>
      <c r="AS1948" s="113">
        <f t="shared" si="975"/>
        <v>0</v>
      </c>
      <c r="AT1948" s="113">
        <f t="shared" si="976"/>
        <v>0</v>
      </c>
      <c r="AU1948" s="113">
        <f t="shared" si="977"/>
        <v>0</v>
      </c>
      <c r="AV1948" s="113">
        <f t="shared" si="978"/>
        <v>0</v>
      </c>
      <c r="AX1948" s="68" t="str">
        <f>IF(BC1948="","",IF(BC1948&gt;0,COUNT($AY$2:AY1948),""))</f>
        <v/>
      </c>
      <c r="AY1948" s="113" t="str">
        <f t="shared" si="979"/>
        <v/>
      </c>
      <c r="AZ1948" s="113" t="str">
        <f t="shared" si="980"/>
        <v/>
      </c>
      <c r="BA1948" s="113" t="str">
        <f t="shared" si="981"/>
        <v/>
      </c>
      <c r="BB1948" s="113" t="str">
        <f t="shared" si="982"/>
        <v/>
      </c>
      <c r="BC1948" s="113" t="str">
        <f t="shared" si="983"/>
        <v/>
      </c>
      <c r="BD1948" s="113" t="str">
        <f t="shared" si="984"/>
        <v/>
      </c>
      <c r="BE1948" s="113" t="str">
        <f t="shared" si="985"/>
        <v/>
      </c>
      <c r="BF1948" s="113" t="str">
        <f t="shared" si="986"/>
        <v/>
      </c>
      <c r="BG1948" s="113" t="str">
        <f t="shared" si="987"/>
        <v/>
      </c>
      <c r="BH1948" s="113" t="str">
        <f t="shared" si="988"/>
        <v/>
      </c>
      <c r="BI1948" s="113" t="str">
        <f t="shared" si="989"/>
        <v/>
      </c>
      <c r="BJ1948" s="113" t="str">
        <f t="shared" si="990"/>
        <v/>
      </c>
      <c r="BK1948" s="113" t="str">
        <f t="shared" si="991"/>
        <v/>
      </c>
      <c r="BL1948" s="113" t="str">
        <f t="shared" si="992"/>
        <v/>
      </c>
      <c r="BM1948" s="113" t="str">
        <f t="shared" si="993"/>
        <v/>
      </c>
      <c r="BN1948" s="113" t="str">
        <f t="shared" si="994"/>
        <v/>
      </c>
    </row>
    <row r="1949" spans="1:66">
      <c r="A1949" s="111">
        <f>IF('Data Entry'!$H$4="","",'Data Entry'!$H$4)</f>
        <v>8</v>
      </c>
      <c r="B1949" s="111" t="str">
        <f>IF('Data Entry'!B1954="","",'Data Entry'!B1954)</f>
        <v/>
      </c>
      <c r="C1949" s="111" t="str">
        <f>IF('Data Entry'!C1954="","",'Data Entry'!C1954)</f>
        <v/>
      </c>
      <c r="D1949" s="114" t="str">
        <f>IF('Data Entry'!D1954="","",'Data Entry'!D1954)</f>
        <v/>
      </c>
      <c r="E1949" s="111" t="str">
        <f>IF('Data Entry'!E1954="","",UPPER('Data Entry'!E1954))</f>
        <v/>
      </c>
      <c r="F1949" s="111"/>
      <c r="G1949" s="111" t="str">
        <f>IF('Data Entry'!F1954="","",UPPER('Data Entry'!F1954))</f>
        <v/>
      </c>
      <c r="H1949" s="111"/>
      <c r="I1949" s="111"/>
      <c r="J1949" s="111"/>
      <c r="K1949" s="111" t="str">
        <f>IF('Data Entry'!G1954="","",'Data Entry'!G1954)</f>
        <v/>
      </c>
      <c r="L1949" s="111" t="str">
        <f>IF('Data Entry'!H1954="","",'Data Entry'!H1954)</f>
        <v/>
      </c>
      <c r="M1949" s="111"/>
      <c r="N1949" s="111"/>
      <c r="O1949" s="111"/>
      <c r="P1949" s="111"/>
      <c r="Q1949" s="111"/>
      <c r="R1949" s="111"/>
      <c r="S1949" s="111"/>
      <c r="T1949" s="111"/>
      <c r="U1949" s="111"/>
      <c r="V1949" s="111"/>
      <c r="W1949" s="111"/>
      <c r="X1949" s="111"/>
      <c r="Y1949" s="111"/>
      <c r="Z1949" s="111"/>
      <c r="AA1949" s="111"/>
      <c r="AB1949" s="111"/>
      <c r="AC1949" s="111"/>
      <c r="AD1949" s="111"/>
      <c r="AE1949" s="112"/>
      <c r="AF1949" s="68" t="str">
        <f>IF(AK1949="","",IF(AK1949&gt;0,COUNT($AG$2:AG1949),""))</f>
        <v/>
      </c>
      <c r="AG1949" s="113">
        <f t="shared" si="963"/>
        <v>8</v>
      </c>
      <c r="AH1949" s="113" t="str">
        <f t="shared" si="964"/>
        <v/>
      </c>
      <c r="AI1949" s="113" t="str">
        <f t="shared" si="965"/>
        <v/>
      </c>
      <c r="AJ1949" s="113" t="str">
        <f t="shared" si="966"/>
        <v/>
      </c>
      <c r="AK1949" s="113" t="str">
        <f t="shared" si="967"/>
        <v/>
      </c>
      <c r="AL1949" s="113">
        <f t="shared" si="968"/>
        <v>0</v>
      </c>
      <c r="AM1949" s="113" t="str">
        <f t="shared" si="969"/>
        <v/>
      </c>
      <c r="AN1949" s="113">
        <f t="shared" si="970"/>
        <v>0</v>
      </c>
      <c r="AO1949" s="113">
        <f t="shared" si="971"/>
        <v>0</v>
      </c>
      <c r="AP1949" s="113">
        <f t="shared" si="972"/>
        <v>0</v>
      </c>
      <c r="AQ1949" s="113" t="str">
        <f t="shared" si="973"/>
        <v/>
      </c>
      <c r="AR1949" s="113" t="str">
        <f t="shared" si="974"/>
        <v/>
      </c>
      <c r="AS1949" s="113">
        <f t="shared" si="975"/>
        <v>0</v>
      </c>
      <c r="AT1949" s="113">
        <f t="shared" si="976"/>
        <v>0</v>
      </c>
      <c r="AU1949" s="113">
        <f t="shared" si="977"/>
        <v>0</v>
      </c>
      <c r="AV1949" s="113">
        <f t="shared" si="978"/>
        <v>0</v>
      </c>
      <c r="AX1949" s="68" t="str">
        <f>IF(BC1949="","",IF(BC1949&gt;0,COUNT($AY$2:AY1949),""))</f>
        <v/>
      </c>
      <c r="AY1949" s="113" t="str">
        <f t="shared" si="979"/>
        <v/>
      </c>
      <c r="AZ1949" s="113" t="str">
        <f t="shared" si="980"/>
        <v/>
      </c>
      <c r="BA1949" s="113" t="str">
        <f t="shared" si="981"/>
        <v/>
      </c>
      <c r="BB1949" s="113" t="str">
        <f t="shared" si="982"/>
        <v/>
      </c>
      <c r="BC1949" s="113" t="str">
        <f t="shared" si="983"/>
        <v/>
      </c>
      <c r="BD1949" s="113" t="str">
        <f t="shared" si="984"/>
        <v/>
      </c>
      <c r="BE1949" s="113" t="str">
        <f t="shared" si="985"/>
        <v/>
      </c>
      <c r="BF1949" s="113" t="str">
        <f t="shared" si="986"/>
        <v/>
      </c>
      <c r="BG1949" s="113" t="str">
        <f t="shared" si="987"/>
        <v/>
      </c>
      <c r="BH1949" s="113" t="str">
        <f t="shared" si="988"/>
        <v/>
      </c>
      <c r="BI1949" s="113" t="str">
        <f t="shared" si="989"/>
        <v/>
      </c>
      <c r="BJ1949" s="113" t="str">
        <f t="shared" si="990"/>
        <v/>
      </c>
      <c r="BK1949" s="113" t="str">
        <f t="shared" si="991"/>
        <v/>
      </c>
      <c r="BL1949" s="113" t="str">
        <f t="shared" si="992"/>
        <v/>
      </c>
      <c r="BM1949" s="113" t="str">
        <f t="shared" si="993"/>
        <v/>
      </c>
      <c r="BN1949" s="113" t="str">
        <f t="shared" si="994"/>
        <v/>
      </c>
    </row>
    <row r="1950" spans="1:66">
      <c r="A1950" s="111">
        <f>IF('Data Entry'!$H$4="","",'Data Entry'!$H$4)</f>
        <v>8</v>
      </c>
      <c r="B1950" s="111" t="str">
        <f>IF('Data Entry'!B1955="","",'Data Entry'!B1955)</f>
        <v/>
      </c>
      <c r="C1950" s="111" t="str">
        <f>IF('Data Entry'!C1955="","",'Data Entry'!C1955)</f>
        <v/>
      </c>
      <c r="D1950" s="114" t="str">
        <f>IF('Data Entry'!D1955="","",'Data Entry'!D1955)</f>
        <v/>
      </c>
      <c r="E1950" s="111" t="str">
        <f>IF('Data Entry'!E1955="","",UPPER('Data Entry'!E1955))</f>
        <v/>
      </c>
      <c r="F1950" s="111"/>
      <c r="G1950" s="111" t="str">
        <f>IF('Data Entry'!F1955="","",UPPER('Data Entry'!F1955))</f>
        <v/>
      </c>
      <c r="H1950" s="111"/>
      <c r="I1950" s="111"/>
      <c r="J1950" s="111"/>
      <c r="K1950" s="111" t="str">
        <f>IF('Data Entry'!G1955="","",'Data Entry'!G1955)</f>
        <v/>
      </c>
      <c r="L1950" s="111" t="str">
        <f>IF('Data Entry'!H1955="","",'Data Entry'!H1955)</f>
        <v/>
      </c>
      <c r="M1950" s="111"/>
      <c r="N1950" s="111"/>
      <c r="O1950" s="111"/>
      <c r="P1950" s="111"/>
      <c r="Q1950" s="111"/>
      <c r="R1950" s="111"/>
      <c r="S1950" s="111"/>
      <c r="T1950" s="111"/>
      <c r="U1950" s="111"/>
      <c r="V1950" s="111"/>
      <c r="W1950" s="111"/>
      <c r="X1950" s="111"/>
      <c r="Y1950" s="111"/>
      <c r="Z1950" s="111"/>
      <c r="AA1950" s="111"/>
      <c r="AB1950" s="111"/>
      <c r="AC1950" s="111"/>
      <c r="AD1950" s="111"/>
      <c r="AE1950" s="112"/>
      <c r="AF1950" s="68" t="str">
        <f>IF(AK1950="","",IF(AK1950&gt;0,COUNT($AG$2:AG1950),""))</f>
        <v/>
      </c>
      <c r="AG1950" s="113">
        <f t="shared" si="963"/>
        <v>8</v>
      </c>
      <c r="AH1950" s="113" t="str">
        <f t="shared" si="964"/>
        <v/>
      </c>
      <c r="AI1950" s="113" t="str">
        <f t="shared" si="965"/>
        <v/>
      </c>
      <c r="AJ1950" s="113" t="str">
        <f t="shared" si="966"/>
        <v/>
      </c>
      <c r="AK1950" s="113" t="str">
        <f t="shared" si="967"/>
        <v/>
      </c>
      <c r="AL1950" s="113">
        <f t="shared" si="968"/>
        <v>0</v>
      </c>
      <c r="AM1950" s="113" t="str">
        <f t="shared" si="969"/>
        <v/>
      </c>
      <c r="AN1950" s="113">
        <f t="shared" si="970"/>
        <v>0</v>
      </c>
      <c r="AO1950" s="113">
        <f t="shared" si="971"/>
        <v>0</v>
      </c>
      <c r="AP1950" s="113">
        <f t="shared" si="972"/>
        <v>0</v>
      </c>
      <c r="AQ1950" s="113" t="str">
        <f t="shared" si="973"/>
        <v/>
      </c>
      <c r="AR1950" s="113" t="str">
        <f t="shared" si="974"/>
        <v/>
      </c>
      <c r="AS1950" s="113">
        <f t="shared" si="975"/>
        <v>0</v>
      </c>
      <c r="AT1950" s="113">
        <f t="shared" si="976"/>
        <v>0</v>
      </c>
      <c r="AU1950" s="113">
        <f t="shared" si="977"/>
        <v>0</v>
      </c>
      <c r="AV1950" s="113">
        <f t="shared" si="978"/>
        <v>0</v>
      </c>
      <c r="AX1950" s="68" t="str">
        <f>IF(BC1950="","",IF(BC1950&gt;0,COUNT($AY$2:AY1950),""))</f>
        <v/>
      </c>
      <c r="AY1950" s="113" t="str">
        <f t="shared" si="979"/>
        <v/>
      </c>
      <c r="AZ1950" s="113" t="str">
        <f t="shared" si="980"/>
        <v/>
      </c>
      <c r="BA1950" s="113" t="str">
        <f t="shared" si="981"/>
        <v/>
      </c>
      <c r="BB1950" s="113" t="str">
        <f t="shared" si="982"/>
        <v/>
      </c>
      <c r="BC1950" s="113" t="str">
        <f t="shared" si="983"/>
        <v/>
      </c>
      <c r="BD1950" s="113" t="str">
        <f t="shared" si="984"/>
        <v/>
      </c>
      <c r="BE1950" s="113" t="str">
        <f t="shared" si="985"/>
        <v/>
      </c>
      <c r="BF1950" s="113" t="str">
        <f t="shared" si="986"/>
        <v/>
      </c>
      <c r="BG1950" s="113" t="str">
        <f t="shared" si="987"/>
        <v/>
      </c>
      <c r="BH1950" s="113" t="str">
        <f t="shared" si="988"/>
        <v/>
      </c>
      <c r="BI1950" s="113" t="str">
        <f t="shared" si="989"/>
        <v/>
      </c>
      <c r="BJ1950" s="113" t="str">
        <f t="shared" si="990"/>
        <v/>
      </c>
      <c r="BK1950" s="113" t="str">
        <f t="shared" si="991"/>
        <v/>
      </c>
      <c r="BL1950" s="113" t="str">
        <f t="shared" si="992"/>
        <v/>
      </c>
      <c r="BM1950" s="113" t="str">
        <f t="shared" si="993"/>
        <v/>
      </c>
      <c r="BN1950" s="113" t="str">
        <f t="shared" si="994"/>
        <v/>
      </c>
    </row>
    <row r="1951" spans="1:66">
      <c r="A1951" s="111">
        <f>IF('Data Entry'!$H$4="","",'Data Entry'!$H$4)</f>
        <v>8</v>
      </c>
      <c r="B1951" s="111" t="str">
        <f>IF('Data Entry'!B1956="","",'Data Entry'!B1956)</f>
        <v/>
      </c>
      <c r="C1951" s="111" t="str">
        <f>IF('Data Entry'!C1956="","",'Data Entry'!C1956)</f>
        <v/>
      </c>
      <c r="D1951" s="114" t="str">
        <f>IF('Data Entry'!D1956="","",'Data Entry'!D1956)</f>
        <v/>
      </c>
      <c r="E1951" s="111" t="str">
        <f>IF('Data Entry'!E1956="","",UPPER('Data Entry'!E1956))</f>
        <v/>
      </c>
      <c r="F1951" s="111"/>
      <c r="G1951" s="111" t="str">
        <f>IF('Data Entry'!F1956="","",UPPER('Data Entry'!F1956))</f>
        <v/>
      </c>
      <c r="H1951" s="111"/>
      <c r="I1951" s="111"/>
      <c r="J1951" s="111"/>
      <c r="K1951" s="111" t="str">
        <f>IF('Data Entry'!G1956="","",'Data Entry'!G1956)</f>
        <v/>
      </c>
      <c r="L1951" s="111" t="str">
        <f>IF('Data Entry'!H1956="","",'Data Entry'!H1956)</f>
        <v/>
      </c>
      <c r="M1951" s="111"/>
      <c r="N1951" s="111"/>
      <c r="O1951" s="111"/>
      <c r="P1951" s="111"/>
      <c r="Q1951" s="111"/>
      <c r="R1951" s="111"/>
      <c r="S1951" s="111"/>
      <c r="T1951" s="111"/>
      <c r="U1951" s="111"/>
      <c r="V1951" s="111"/>
      <c r="W1951" s="111"/>
      <c r="X1951" s="111"/>
      <c r="Y1951" s="111"/>
      <c r="Z1951" s="111"/>
      <c r="AA1951" s="111"/>
      <c r="AB1951" s="111"/>
      <c r="AC1951" s="111"/>
      <c r="AD1951" s="111"/>
      <c r="AE1951" s="112"/>
      <c r="AF1951" s="68" t="str">
        <f>IF(AK1951="","",IF(AK1951&gt;0,COUNT($AG$2:AG1951),""))</f>
        <v/>
      </c>
      <c r="AG1951" s="113">
        <f t="shared" si="963"/>
        <v>8</v>
      </c>
      <c r="AH1951" s="113" t="str">
        <f t="shared" si="964"/>
        <v/>
      </c>
      <c r="AI1951" s="113" t="str">
        <f t="shared" si="965"/>
        <v/>
      </c>
      <c r="AJ1951" s="113" t="str">
        <f t="shared" si="966"/>
        <v/>
      </c>
      <c r="AK1951" s="113" t="str">
        <f t="shared" si="967"/>
        <v/>
      </c>
      <c r="AL1951" s="113">
        <f t="shared" si="968"/>
        <v>0</v>
      </c>
      <c r="AM1951" s="113" t="str">
        <f t="shared" si="969"/>
        <v/>
      </c>
      <c r="AN1951" s="113">
        <f t="shared" si="970"/>
        <v>0</v>
      </c>
      <c r="AO1951" s="113">
        <f t="shared" si="971"/>
        <v>0</v>
      </c>
      <c r="AP1951" s="113">
        <f t="shared" si="972"/>
        <v>0</v>
      </c>
      <c r="AQ1951" s="113" t="str">
        <f t="shared" si="973"/>
        <v/>
      </c>
      <c r="AR1951" s="113" t="str">
        <f t="shared" si="974"/>
        <v/>
      </c>
      <c r="AS1951" s="113">
        <f t="shared" si="975"/>
        <v>0</v>
      </c>
      <c r="AT1951" s="113">
        <f t="shared" si="976"/>
        <v>0</v>
      </c>
      <c r="AU1951" s="113">
        <f t="shared" si="977"/>
        <v>0</v>
      </c>
      <c r="AV1951" s="113">
        <f t="shared" si="978"/>
        <v>0</v>
      </c>
      <c r="AX1951" s="68" t="str">
        <f>IF(BC1951="","",IF(BC1951&gt;0,COUNT($AY$2:AY1951),""))</f>
        <v/>
      </c>
      <c r="AY1951" s="113" t="str">
        <f t="shared" si="979"/>
        <v/>
      </c>
      <c r="AZ1951" s="113" t="str">
        <f t="shared" si="980"/>
        <v/>
      </c>
      <c r="BA1951" s="113" t="str">
        <f t="shared" si="981"/>
        <v/>
      </c>
      <c r="BB1951" s="113" t="str">
        <f t="shared" si="982"/>
        <v/>
      </c>
      <c r="BC1951" s="113" t="str">
        <f t="shared" si="983"/>
        <v/>
      </c>
      <c r="BD1951" s="113" t="str">
        <f t="shared" si="984"/>
        <v/>
      </c>
      <c r="BE1951" s="113" t="str">
        <f t="shared" si="985"/>
        <v/>
      </c>
      <c r="BF1951" s="113" t="str">
        <f t="shared" si="986"/>
        <v/>
      </c>
      <c r="BG1951" s="113" t="str">
        <f t="shared" si="987"/>
        <v/>
      </c>
      <c r="BH1951" s="113" t="str">
        <f t="shared" si="988"/>
        <v/>
      </c>
      <c r="BI1951" s="113" t="str">
        <f t="shared" si="989"/>
        <v/>
      </c>
      <c r="BJ1951" s="113" t="str">
        <f t="shared" si="990"/>
        <v/>
      </c>
      <c r="BK1951" s="113" t="str">
        <f t="shared" si="991"/>
        <v/>
      </c>
      <c r="BL1951" s="113" t="str">
        <f t="shared" si="992"/>
        <v/>
      </c>
      <c r="BM1951" s="113" t="str">
        <f t="shared" si="993"/>
        <v/>
      </c>
      <c r="BN1951" s="113" t="str">
        <f t="shared" si="994"/>
        <v/>
      </c>
    </row>
    <row r="1952" spans="1:66">
      <c r="A1952" s="111">
        <f>IF('Data Entry'!$H$4="","",'Data Entry'!$H$4)</f>
        <v>8</v>
      </c>
      <c r="B1952" s="111" t="str">
        <f>IF('Data Entry'!B1957="","",'Data Entry'!B1957)</f>
        <v/>
      </c>
      <c r="C1952" s="111" t="str">
        <f>IF('Data Entry'!C1957="","",'Data Entry'!C1957)</f>
        <v/>
      </c>
      <c r="D1952" s="114" t="str">
        <f>IF('Data Entry'!D1957="","",'Data Entry'!D1957)</f>
        <v/>
      </c>
      <c r="E1952" s="111" t="str">
        <f>IF('Data Entry'!E1957="","",UPPER('Data Entry'!E1957))</f>
        <v/>
      </c>
      <c r="F1952" s="111"/>
      <c r="G1952" s="111" t="str">
        <f>IF('Data Entry'!F1957="","",UPPER('Data Entry'!F1957))</f>
        <v/>
      </c>
      <c r="H1952" s="111"/>
      <c r="I1952" s="111"/>
      <c r="J1952" s="111"/>
      <c r="K1952" s="111" t="str">
        <f>IF('Data Entry'!G1957="","",'Data Entry'!G1957)</f>
        <v/>
      </c>
      <c r="L1952" s="111" t="str">
        <f>IF('Data Entry'!H1957="","",'Data Entry'!H1957)</f>
        <v/>
      </c>
      <c r="M1952" s="111"/>
      <c r="N1952" s="111"/>
      <c r="O1952" s="111"/>
      <c r="P1952" s="111"/>
      <c r="Q1952" s="111"/>
      <c r="R1952" s="111"/>
      <c r="S1952" s="111"/>
      <c r="T1952" s="111"/>
      <c r="U1952" s="111"/>
      <c r="V1952" s="111"/>
      <c r="W1952" s="111"/>
      <c r="X1952" s="111"/>
      <c r="Y1952" s="111"/>
      <c r="Z1952" s="111"/>
      <c r="AA1952" s="111"/>
      <c r="AB1952" s="111"/>
      <c r="AC1952" s="111"/>
      <c r="AD1952" s="111"/>
      <c r="AE1952" s="112"/>
      <c r="AF1952" s="68" t="str">
        <f>IF(AK1952="","",IF(AK1952&gt;0,COUNT($AG$2:AG1952),""))</f>
        <v/>
      </c>
      <c r="AG1952" s="113">
        <f t="shared" si="963"/>
        <v>8</v>
      </c>
      <c r="AH1952" s="113" t="str">
        <f t="shared" si="964"/>
        <v/>
      </c>
      <c r="AI1952" s="113" t="str">
        <f t="shared" si="965"/>
        <v/>
      </c>
      <c r="AJ1952" s="113" t="str">
        <f t="shared" si="966"/>
        <v/>
      </c>
      <c r="AK1952" s="113" t="str">
        <f t="shared" si="967"/>
        <v/>
      </c>
      <c r="AL1952" s="113">
        <f t="shared" si="968"/>
        <v>0</v>
      </c>
      <c r="AM1952" s="113" t="str">
        <f t="shared" si="969"/>
        <v/>
      </c>
      <c r="AN1952" s="113">
        <f t="shared" si="970"/>
        <v>0</v>
      </c>
      <c r="AO1952" s="113">
        <f t="shared" si="971"/>
        <v>0</v>
      </c>
      <c r="AP1952" s="113">
        <f t="shared" si="972"/>
        <v>0</v>
      </c>
      <c r="AQ1952" s="113" t="str">
        <f t="shared" si="973"/>
        <v/>
      </c>
      <c r="AR1952" s="113" t="str">
        <f t="shared" si="974"/>
        <v/>
      </c>
      <c r="AS1952" s="113">
        <f t="shared" si="975"/>
        <v>0</v>
      </c>
      <c r="AT1952" s="113">
        <f t="shared" si="976"/>
        <v>0</v>
      </c>
      <c r="AU1952" s="113">
        <f t="shared" si="977"/>
        <v>0</v>
      </c>
      <c r="AV1952" s="113">
        <f t="shared" si="978"/>
        <v>0</v>
      </c>
      <c r="AX1952" s="68" t="str">
        <f>IF(BC1952="","",IF(BC1952&gt;0,COUNT($AY$2:AY1952),""))</f>
        <v/>
      </c>
      <c r="AY1952" s="113" t="str">
        <f t="shared" si="979"/>
        <v/>
      </c>
      <c r="AZ1952" s="113" t="str">
        <f t="shared" si="980"/>
        <v/>
      </c>
      <c r="BA1952" s="113" t="str">
        <f t="shared" si="981"/>
        <v/>
      </c>
      <c r="BB1952" s="113" t="str">
        <f t="shared" si="982"/>
        <v/>
      </c>
      <c r="BC1952" s="113" t="str">
        <f t="shared" si="983"/>
        <v/>
      </c>
      <c r="BD1952" s="113" t="str">
        <f t="shared" si="984"/>
        <v/>
      </c>
      <c r="BE1952" s="113" t="str">
        <f t="shared" si="985"/>
        <v/>
      </c>
      <c r="BF1952" s="113" t="str">
        <f t="shared" si="986"/>
        <v/>
      </c>
      <c r="BG1952" s="113" t="str">
        <f t="shared" si="987"/>
        <v/>
      </c>
      <c r="BH1952" s="113" t="str">
        <f t="shared" si="988"/>
        <v/>
      </c>
      <c r="BI1952" s="113" t="str">
        <f t="shared" si="989"/>
        <v/>
      </c>
      <c r="BJ1952" s="113" t="str">
        <f t="shared" si="990"/>
        <v/>
      </c>
      <c r="BK1952" s="113" t="str">
        <f t="shared" si="991"/>
        <v/>
      </c>
      <c r="BL1952" s="113" t="str">
        <f t="shared" si="992"/>
        <v/>
      </c>
      <c r="BM1952" s="113" t="str">
        <f t="shared" si="993"/>
        <v/>
      </c>
      <c r="BN1952" s="113" t="str">
        <f t="shared" si="994"/>
        <v/>
      </c>
    </row>
    <row r="1953" spans="1:66">
      <c r="A1953" s="111">
        <f>IF('Data Entry'!$H$4="","",'Data Entry'!$H$4)</f>
        <v>8</v>
      </c>
      <c r="B1953" s="111" t="str">
        <f>IF('Data Entry'!B1958="","",'Data Entry'!B1958)</f>
        <v/>
      </c>
      <c r="C1953" s="111" t="str">
        <f>IF('Data Entry'!C1958="","",'Data Entry'!C1958)</f>
        <v/>
      </c>
      <c r="D1953" s="114" t="str">
        <f>IF('Data Entry'!D1958="","",'Data Entry'!D1958)</f>
        <v/>
      </c>
      <c r="E1953" s="111" t="str">
        <f>IF('Data Entry'!E1958="","",UPPER('Data Entry'!E1958))</f>
        <v/>
      </c>
      <c r="F1953" s="111"/>
      <c r="G1953" s="111" t="str">
        <f>IF('Data Entry'!F1958="","",UPPER('Data Entry'!F1958))</f>
        <v/>
      </c>
      <c r="H1953" s="111"/>
      <c r="I1953" s="111"/>
      <c r="J1953" s="111"/>
      <c r="K1953" s="111" t="str">
        <f>IF('Data Entry'!G1958="","",'Data Entry'!G1958)</f>
        <v/>
      </c>
      <c r="L1953" s="111" t="str">
        <f>IF('Data Entry'!H1958="","",'Data Entry'!H1958)</f>
        <v/>
      </c>
      <c r="M1953" s="111"/>
      <c r="N1953" s="111"/>
      <c r="O1953" s="111"/>
      <c r="P1953" s="111"/>
      <c r="Q1953" s="111"/>
      <c r="R1953" s="111"/>
      <c r="S1953" s="111"/>
      <c r="T1953" s="111"/>
      <c r="U1953" s="111"/>
      <c r="V1953" s="111"/>
      <c r="W1953" s="111"/>
      <c r="X1953" s="111"/>
      <c r="Y1953" s="111"/>
      <c r="Z1953" s="111"/>
      <c r="AA1953" s="111"/>
      <c r="AB1953" s="111"/>
      <c r="AC1953" s="111"/>
      <c r="AD1953" s="111"/>
      <c r="AE1953" s="112"/>
      <c r="AF1953" s="68" t="str">
        <f>IF(AK1953="","",IF(AK1953&gt;0,COUNT($AG$2:AG1953),""))</f>
        <v/>
      </c>
      <c r="AG1953" s="113">
        <f t="shared" si="963"/>
        <v>8</v>
      </c>
      <c r="AH1953" s="113" t="str">
        <f t="shared" si="964"/>
        <v/>
      </c>
      <c r="AI1953" s="113" t="str">
        <f t="shared" si="965"/>
        <v/>
      </c>
      <c r="AJ1953" s="113" t="str">
        <f t="shared" si="966"/>
        <v/>
      </c>
      <c r="AK1953" s="113" t="str">
        <f t="shared" si="967"/>
        <v/>
      </c>
      <c r="AL1953" s="113">
        <f t="shared" si="968"/>
        <v>0</v>
      </c>
      <c r="AM1953" s="113" t="str">
        <f t="shared" si="969"/>
        <v/>
      </c>
      <c r="AN1953" s="113">
        <f t="shared" si="970"/>
        <v>0</v>
      </c>
      <c r="AO1953" s="113">
        <f t="shared" si="971"/>
        <v>0</v>
      </c>
      <c r="AP1953" s="113">
        <f t="shared" si="972"/>
        <v>0</v>
      </c>
      <c r="AQ1953" s="113" t="str">
        <f t="shared" si="973"/>
        <v/>
      </c>
      <c r="AR1953" s="113" t="str">
        <f t="shared" si="974"/>
        <v/>
      </c>
      <c r="AS1953" s="113">
        <f t="shared" si="975"/>
        <v>0</v>
      </c>
      <c r="AT1953" s="113">
        <f t="shared" si="976"/>
        <v>0</v>
      </c>
      <c r="AU1953" s="113">
        <f t="shared" si="977"/>
        <v>0</v>
      </c>
      <c r="AV1953" s="113">
        <f t="shared" si="978"/>
        <v>0</v>
      </c>
      <c r="AX1953" s="68" t="str">
        <f>IF(BC1953="","",IF(BC1953&gt;0,COUNT($AY$2:AY1953),""))</f>
        <v/>
      </c>
      <c r="AY1953" s="113" t="str">
        <f t="shared" si="979"/>
        <v/>
      </c>
      <c r="AZ1953" s="113" t="str">
        <f t="shared" si="980"/>
        <v/>
      </c>
      <c r="BA1953" s="113" t="str">
        <f t="shared" si="981"/>
        <v/>
      </c>
      <c r="BB1953" s="113" t="str">
        <f t="shared" si="982"/>
        <v/>
      </c>
      <c r="BC1953" s="113" t="str">
        <f t="shared" si="983"/>
        <v/>
      </c>
      <c r="BD1953" s="113" t="str">
        <f t="shared" si="984"/>
        <v/>
      </c>
      <c r="BE1953" s="113" t="str">
        <f t="shared" si="985"/>
        <v/>
      </c>
      <c r="BF1953" s="113" t="str">
        <f t="shared" si="986"/>
        <v/>
      </c>
      <c r="BG1953" s="113" t="str">
        <f t="shared" si="987"/>
        <v/>
      </c>
      <c r="BH1953" s="113" t="str">
        <f t="shared" si="988"/>
        <v/>
      </c>
      <c r="BI1953" s="113" t="str">
        <f t="shared" si="989"/>
        <v/>
      </c>
      <c r="BJ1953" s="113" t="str">
        <f t="shared" si="990"/>
        <v/>
      </c>
      <c r="BK1953" s="113" t="str">
        <f t="shared" si="991"/>
        <v/>
      </c>
      <c r="BL1953" s="113" t="str">
        <f t="shared" si="992"/>
        <v/>
      </c>
      <c r="BM1953" s="113" t="str">
        <f t="shared" si="993"/>
        <v/>
      </c>
      <c r="BN1953" s="113" t="str">
        <f t="shared" si="994"/>
        <v/>
      </c>
    </row>
    <row r="1954" spans="1:66">
      <c r="A1954" s="111">
        <f>IF('Data Entry'!$H$4="","",'Data Entry'!$H$4)</f>
        <v>8</v>
      </c>
      <c r="B1954" s="111" t="str">
        <f>IF('Data Entry'!B1959="","",'Data Entry'!B1959)</f>
        <v/>
      </c>
      <c r="C1954" s="111" t="str">
        <f>IF('Data Entry'!C1959="","",'Data Entry'!C1959)</f>
        <v/>
      </c>
      <c r="D1954" s="114" t="str">
        <f>IF('Data Entry'!D1959="","",'Data Entry'!D1959)</f>
        <v/>
      </c>
      <c r="E1954" s="111" t="str">
        <f>IF('Data Entry'!E1959="","",UPPER('Data Entry'!E1959))</f>
        <v/>
      </c>
      <c r="F1954" s="111"/>
      <c r="G1954" s="111" t="str">
        <f>IF('Data Entry'!F1959="","",UPPER('Data Entry'!F1959))</f>
        <v/>
      </c>
      <c r="H1954" s="111"/>
      <c r="I1954" s="111"/>
      <c r="J1954" s="111"/>
      <c r="K1954" s="111" t="str">
        <f>IF('Data Entry'!G1959="","",'Data Entry'!G1959)</f>
        <v/>
      </c>
      <c r="L1954" s="111" t="str">
        <f>IF('Data Entry'!H1959="","",'Data Entry'!H1959)</f>
        <v/>
      </c>
      <c r="M1954" s="111"/>
      <c r="N1954" s="111"/>
      <c r="O1954" s="111"/>
      <c r="P1954" s="111"/>
      <c r="Q1954" s="111"/>
      <c r="R1954" s="111"/>
      <c r="S1954" s="111"/>
      <c r="T1954" s="111"/>
      <c r="U1954" s="111"/>
      <c r="V1954" s="111"/>
      <c r="W1954" s="111"/>
      <c r="X1954" s="111"/>
      <c r="Y1954" s="111"/>
      <c r="Z1954" s="111"/>
      <c r="AA1954" s="111"/>
      <c r="AB1954" s="111"/>
      <c r="AC1954" s="111"/>
      <c r="AD1954" s="111"/>
      <c r="AE1954" s="112"/>
      <c r="AF1954" s="68" t="str">
        <f>IF(AK1954="","",IF(AK1954&gt;0,COUNT($AG$2:AG1954),""))</f>
        <v/>
      </c>
      <c r="AG1954" s="113">
        <f t="shared" si="963"/>
        <v>8</v>
      </c>
      <c r="AH1954" s="113" t="str">
        <f t="shared" si="964"/>
        <v/>
      </c>
      <c r="AI1954" s="113" t="str">
        <f t="shared" si="965"/>
        <v/>
      </c>
      <c r="AJ1954" s="113" t="str">
        <f t="shared" si="966"/>
        <v/>
      </c>
      <c r="AK1954" s="113" t="str">
        <f t="shared" si="967"/>
        <v/>
      </c>
      <c r="AL1954" s="113">
        <f t="shared" si="968"/>
        <v>0</v>
      </c>
      <c r="AM1954" s="113" t="str">
        <f t="shared" si="969"/>
        <v/>
      </c>
      <c r="AN1954" s="113">
        <f t="shared" si="970"/>
        <v>0</v>
      </c>
      <c r="AO1954" s="113">
        <f t="shared" si="971"/>
        <v>0</v>
      </c>
      <c r="AP1954" s="113">
        <f t="shared" si="972"/>
        <v>0</v>
      </c>
      <c r="AQ1954" s="113" t="str">
        <f t="shared" si="973"/>
        <v/>
      </c>
      <c r="AR1954" s="113" t="str">
        <f t="shared" si="974"/>
        <v/>
      </c>
      <c r="AS1954" s="113">
        <f t="shared" si="975"/>
        <v>0</v>
      </c>
      <c r="AT1954" s="113">
        <f t="shared" si="976"/>
        <v>0</v>
      </c>
      <c r="AU1954" s="113">
        <f t="shared" si="977"/>
        <v>0</v>
      </c>
      <c r="AV1954" s="113">
        <f t="shared" si="978"/>
        <v>0</v>
      </c>
      <c r="AX1954" s="68" t="str">
        <f>IF(BC1954="","",IF(BC1954&gt;0,COUNT($AY$2:AY1954),""))</f>
        <v/>
      </c>
      <c r="AY1954" s="113" t="str">
        <f t="shared" si="979"/>
        <v/>
      </c>
      <c r="AZ1954" s="113" t="str">
        <f t="shared" si="980"/>
        <v/>
      </c>
      <c r="BA1954" s="113" t="str">
        <f t="shared" si="981"/>
        <v/>
      </c>
      <c r="BB1954" s="113" t="str">
        <f t="shared" si="982"/>
        <v/>
      </c>
      <c r="BC1954" s="113" t="str">
        <f t="shared" si="983"/>
        <v/>
      </c>
      <c r="BD1954" s="113" t="str">
        <f t="shared" si="984"/>
        <v/>
      </c>
      <c r="BE1954" s="113" t="str">
        <f t="shared" si="985"/>
        <v/>
      </c>
      <c r="BF1954" s="113" t="str">
        <f t="shared" si="986"/>
        <v/>
      </c>
      <c r="BG1954" s="113" t="str">
        <f t="shared" si="987"/>
        <v/>
      </c>
      <c r="BH1954" s="113" t="str">
        <f t="shared" si="988"/>
        <v/>
      </c>
      <c r="BI1954" s="113" t="str">
        <f t="shared" si="989"/>
        <v/>
      </c>
      <c r="BJ1954" s="113" t="str">
        <f t="shared" si="990"/>
        <v/>
      </c>
      <c r="BK1954" s="113" t="str">
        <f t="shared" si="991"/>
        <v/>
      </c>
      <c r="BL1954" s="113" t="str">
        <f t="shared" si="992"/>
        <v/>
      </c>
      <c r="BM1954" s="113" t="str">
        <f t="shared" si="993"/>
        <v/>
      </c>
      <c r="BN1954" s="113" t="str">
        <f t="shared" si="994"/>
        <v/>
      </c>
    </row>
    <row r="1955" spans="1:66">
      <c r="A1955" s="111">
        <f>IF('Data Entry'!$H$4="","",'Data Entry'!$H$4)</f>
        <v>8</v>
      </c>
      <c r="B1955" s="111" t="str">
        <f>IF('Data Entry'!B1960="","",'Data Entry'!B1960)</f>
        <v/>
      </c>
      <c r="C1955" s="111" t="str">
        <f>IF('Data Entry'!C1960="","",'Data Entry'!C1960)</f>
        <v/>
      </c>
      <c r="D1955" s="114" t="str">
        <f>IF('Data Entry'!D1960="","",'Data Entry'!D1960)</f>
        <v/>
      </c>
      <c r="E1955" s="111" t="str">
        <f>IF('Data Entry'!E1960="","",UPPER('Data Entry'!E1960))</f>
        <v/>
      </c>
      <c r="F1955" s="111"/>
      <c r="G1955" s="111" t="str">
        <f>IF('Data Entry'!F1960="","",UPPER('Data Entry'!F1960))</f>
        <v/>
      </c>
      <c r="H1955" s="111"/>
      <c r="I1955" s="111"/>
      <c r="J1955" s="111"/>
      <c r="K1955" s="111" t="str">
        <f>IF('Data Entry'!G1960="","",'Data Entry'!G1960)</f>
        <v/>
      </c>
      <c r="L1955" s="111" t="str">
        <f>IF('Data Entry'!H1960="","",'Data Entry'!H1960)</f>
        <v/>
      </c>
      <c r="M1955" s="111"/>
      <c r="N1955" s="111"/>
      <c r="O1955" s="111"/>
      <c r="P1955" s="111"/>
      <c r="Q1955" s="111"/>
      <c r="R1955" s="111"/>
      <c r="S1955" s="111"/>
      <c r="T1955" s="111"/>
      <c r="U1955" s="111"/>
      <c r="V1955" s="111"/>
      <c r="W1955" s="111"/>
      <c r="X1955" s="111"/>
      <c r="Y1955" s="111"/>
      <c r="Z1955" s="111"/>
      <c r="AA1955" s="111"/>
      <c r="AB1955" s="111"/>
      <c r="AC1955" s="111"/>
      <c r="AD1955" s="111"/>
      <c r="AE1955" s="112"/>
      <c r="AF1955" s="68" t="str">
        <f>IF(AK1955="","",IF(AK1955&gt;0,COUNT($AG$2:AG1955),""))</f>
        <v/>
      </c>
      <c r="AG1955" s="113">
        <f t="shared" si="963"/>
        <v>8</v>
      </c>
      <c r="AH1955" s="113" t="str">
        <f t="shared" si="964"/>
        <v/>
      </c>
      <c r="AI1955" s="113" t="str">
        <f t="shared" si="965"/>
        <v/>
      </c>
      <c r="AJ1955" s="113" t="str">
        <f t="shared" si="966"/>
        <v/>
      </c>
      <c r="AK1955" s="113" t="str">
        <f t="shared" si="967"/>
        <v/>
      </c>
      <c r="AL1955" s="113">
        <f t="shared" si="968"/>
        <v>0</v>
      </c>
      <c r="AM1955" s="113" t="str">
        <f t="shared" si="969"/>
        <v/>
      </c>
      <c r="AN1955" s="113">
        <f t="shared" si="970"/>
        <v>0</v>
      </c>
      <c r="AO1955" s="113">
        <f t="shared" si="971"/>
        <v>0</v>
      </c>
      <c r="AP1955" s="113">
        <f t="shared" si="972"/>
        <v>0</v>
      </c>
      <c r="AQ1955" s="113" t="str">
        <f t="shared" si="973"/>
        <v/>
      </c>
      <c r="AR1955" s="113" t="str">
        <f t="shared" si="974"/>
        <v/>
      </c>
      <c r="AS1955" s="113">
        <f t="shared" si="975"/>
        <v>0</v>
      </c>
      <c r="AT1955" s="113">
        <f t="shared" si="976"/>
        <v>0</v>
      </c>
      <c r="AU1955" s="113">
        <f t="shared" si="977"/>
        <v>0</v>
      </c>
      <c r="AV1955" s="113">
        <f t="shared" si="978"/>
        <v>0</v>
      </c>
      <c r="AX1955" s="68" t="str">
        <f>IF(BC1955="","",IF(BC1955&gt;0,COUNT($AY$2:AY1955),""))</f>
        <v/>
      </c>
      <c r="AY1955" s="113" t="str">
        <f t="shared" si="979"/>
        <v/>
      </c>
      <c r="AZ1955" s="113" t="str">
        <f t="shared" si="980"/>
        <v/>
      </c>
      <c r="BA1955" s="113" t="str">
        <f t="shared" si="981"/>
        <v/>
      </c>
      <c r="BB1955" s="113" t="str">
        <f t="shared" si="982"/>
        <v/>
      </c>
      <c r="BC1955" s="113" t="str">
        <f t="shared" si="983"/>
        <v/>
      </c>
      <c r="BD1955" s="113" t="str">
        <f t="shared" si="984"/>
        <v/>
      </c>
      <c r="BE1955" s="113" t="str">
        <f t="shared" si="985"/>
        <v/>
      </c>
      <c r="BF1955" s="113" t="str">
        <f t="shared" si="986"/>
        <v/>
      </c>
      <c r="BG1955" s="113" t="str">
        <f t="shared" si="987"/>
        <v/>
      </c>
      <c r="BH1955" s="113" t="str">
        <f t="shared" si="988"/>
        <v/>
      </c>
      <c r="BI1955" s="113" t="str">
        <f t="shared" si="989"/>
        <v/>
      </c>
      <c r="BJ1955" s="113" t="str">
        <f t="shared" si="990"/>
        <v/>
      </c>
      <c r="BK1955" s="113" t="str">
        <f t="shared" si="991"/>
        <v/>
      </c>
      <c r="BL1955" s="113" t="str">
        <f t="shared" si="992"/>
        <v/>
      </c>
      <c r="BM1955" s="113" t="str">
        <f t="shared" si="993"/>
        <v/>
      </c>
      <c r="BN1955" s="113" t="str">
        <f t="shared" si="994"/>
        <v/>
      </c>
    </row>
    <row r="1956" spans="1:66">
      <c r="A1956" s="111">
        <f>IF('Data Entry'!$H$4="","",'Data Entry'!$H$4)</f>
        <v>8</v>
      </c>
      <c r="B1956" s="111" t="str">
        <f>IF('Data Entry'!B1961="","",'Data Entry'!B1961)</f>
        <v/>
      </c>
      <c r="C1956" s="111" t="str">
        <f>IF('Data Entry'!C1961="","",'Data Entry'!C1961)</f>
        <v/>
      </c>
      <c r="D1956" s="114" t="str">
        <f>IF('Data Entry'!D1961="","",'Data Entry'!D1961)</f>
        <v/>
      </c>
      <c r="E1956" s="111" t="str">
        <f>IF('Data Entry'!E1961="","",UPPER('Data Entry'!E1961))</f>
        <v/>
      </c>
      <c r="F1956" s="111"/>
      <c r="G1956" s="111" t="str">
        <f>IF('Data Entry'!F1961="","",UPPER('Data Entry'!F1961))</f>
        <v/>
      </c>
      <c r="H1956" s="111"/>
      <c r="I1956" s="111"/>
      <c r="J1956" s="111"/>
      <c r="K1956" s="111" t="str">
        <f>IF('Data Entry'!G1961="","",'Data Entry'!G1961)</f>
        <v/>
      </c>
      <c r="L1956" s="111" t="str">
        <f>IF('Data Entry'!H1961="","",'Data Entry'!H1961)</f>
        <v/>
      </c>
      <c r="M1956" s="111"/>
      <c r="N1956" s="111"/>
      <c r="O1956" s="111"/>
      <c r="P1956" s="111"/>
      <c r="Q1956" s="111"/>
      <c r="R1956" s="111"/>
      <c r="S1956" s="111"/>
      <c r="T1956" s="111"/>
      <c r="U1956" s="111"/>
      <c r="V1956" s="111"/>
      <c r="W1956" s="111"/>
      <c r="X1956" s="111"/>
      <c r="Y1956" s="111"/>
      <c r="Z1956" s="111"/>
      <c r="AA1956" s="111"/>
      <c r="AB1956" s="111"/>
      <c r="AC1956" s="111"/>
      <c r="AD1956" s="111"/>
      <c r="AE1956" s="112"/>
      <c r="AF1956" s="68" t="str">
        <f>IF(AK1956="","",IF(AK1956&gt;0,COUNT($AG$2:AG1956),""))</f>
        <v/>
      </c>
      <c r="AG1956" s="113">
        <f t="shared" si="963"/>
        <v>8</v>
      </c>
      <c r="AH1956" s="113" t="str">
        <f t="shared" si="964"/>
        <v/>
      </c>
      <c r="AI1956" s="113" t="str">
        <f t="shared" si="965"/>
        <v/>
      </c>
      <c r="AJ1956" s="113" t="str">
        <f t="shared" si="966"/>
        <v/>
      </c>
      <c r="AK1956" s="113" t="str">
        <f t="shared" si="967"/>
        <v/>
      </c>
      <c r="AL1956" s="113">
        <f t="shared" si="968"/>
        <v>0</v>
      </c>
      <c r="AM1956" s="113" t="str">
        <f t="shared" si="969"/>
        <v/>
      </c>
      <c r="AN1956" s="113">
        <f t="shared" si="970"/>
        <v>0</v>
      </c>
      <c r="AO1956" s="113">
        <f t="shared" si="971"/>
        <v>0</v>
      </c>
      <c r="AP1956" s="113">
        <f t="shared" si="972"/>
        <v>0</v>
      </c>
      <c r="AQ1956" s="113" t="str">
        <f t="shared" si="973"/>
        <v/>
      </c>
      <c r="AR1956" s="113" t="str">
        <f t="shared" si="974"/>
        <v/>
      </c>
      <c r="AS1956" s="113">
        <f t="shared" si="975"/>
        <v>0</v>
      </c>
      <c r="AT1956" s="113">
        <f t="shared" si="976"/>
        <v>0</v>
      </c>
      <c r="AU1956" s="113">
        <f t="shared" si="977"/>
        <v>0</v>
      </c>
      <c r="AV1956" s="113">
        <f t="shared" si="978"/>
        <v>0</v>
      </c>
      <c r="AX1956" s="68" t="str">
        <f>IF(BC1956="","",IF(BC1956&gt;0,COUNT($AY$2:AY1956),""))</f>
        <v/>
      </c>
      <c r="AY1956" s="113" t="str">
        <f t="shared" si="979"/>
        <v/>
      </c>
      <c r="AZ1956" s="113" t="str">
        <f t="shared" si="980"/>
        <v/>
      </c>
      <c r="BA1956" s="113" t="str">
        <f t="shared" si="981"/>
        <v/>
      </c>
      <c r="BB1956" s="113" t="str">
        <f t="shared" si="982"/>
        <v/>
      </c>
      <c r="BC1956" s="113" t="str">
        <f t="shared" si="983"/>
        <v/>
      </c>
      <c r="BD1956" s="113" t="str">
        <f t="shared" si="984"/>
        <v/>
      </c>
      <c r="BE1956" s="113" t="str">
        <f t="shared" si="985"/>
        <v/>
      </c>
      <c r="BF1956" s="113" t="str">
        <f t="shared" si="986"/>
        <v/>
      </c>
      <c r="BG1956" s="113" t="str">
        <f t="shared" si="987"/>
        <v/>
      </c>
      <c r="BH1956" s="113" t="str">
        <f t="shared" si="988"/>
        <v/>
      </c>
      <c r="BI1956" s="113" t="str">
        <f t="shared" si="989"/>
        <v/>
      </c>
      <c r="BJ1956" s="113" t="str">
        <f t="shared" si="990"/>
        <v/>
      </c>
      <c r="BK1956" s="113" t="str">
        <f t="shared" si="991"/>
        <v/>
      </c>
      <c r="BL1956" s="113" t="str">
        <f t="shared" si="992"/>
        <v/>
      </c>
      <c r="BM1956" s="113" t="str">
        <f t="shared" si="993"/>
        <v/>
      </c>
      <c r="BN1956" s="113" t="str">
        <f t="shared" si="994"/>
        <v/>
      </c>
    </row>
    <row r="1957" spans="1:66">
      <c r="A1957" s="111">
        <f>IF('Data Entry'!$H$4="","",'Data Entry'!$H$4)</f>
        <v>8</v>
      </c>
      <c r="B1957" s="111" t="str">
        <f>IF('Data Entry'!B1962="","",'Data Entry'!B1962)</f>
        <v/>
      </c>
      <c r="C1957" s="111" t="str">
        <f>IF('Data Entry'!C1962="","",'Data Entry'!C1962)</f>
        <v/>
      </c>
      <c r="D1957" s="114" t="str">
        <f>IF('Data Entry'!D1962="","",'Data Entry'!D1962)</f>
        <v/>
      </c>
      <c r="E1957" s="111" t="str">
        <f>IF('Data Entry'!E1962="","",UPPER('Data Entry'!E1962))</f>
        <v/>
      </c>
      <c r="F1957" s="111"/>
      <c r="G1957" s="111" t="str">
        <f>IF('Data Entry'!F1962="","",UPPER('Data Entry'!F1962))</f>
        <v/>
      </c>
      <c r="H1957" s="111"/>
      <c r="I1957" s="111"/>
      <c r="J1957" s="111"/>
      <c r="K1957" s="111" t="str">
        <f>IF('Data Entry'!G1962="","",'Data Entry'!G1962)</f>
        <v/>
      </c>
      <c r="L1957" s="111" t="str">
        <f>IF('Data Entry'!H1962="","",'Data Entry'!H1962)</f>
        <v/>
      </c>
      <c r="M1957" s="111"/>
      <c r="N1957" s="111"/>
      <c r="O1957" s="111"/>
      <c r="P1957" s="111"/>
      <c r="Q1957" s="111"/>
      <c r="R1957" s="111"/>
      <c r="S1957" s="111"/>
      <c r="T1957" s="111"/>
      <c r="U1957" s="111"/>
      <c r="V1957" s="111"/>
      <c r="W1957" s="111"/>
      <c r="X1957" s="111"/>
      <c r="Y1957" s="111"/>
      <c r="Z1957" s="111"/>
      <c r="AA1957" s="111"/>
      <c r="AB1957" s="111"/>
      <c r="AC1957" s="111"/>
      <c r="AD1957" s="111"/>
      <c r="AE1957" s="112"/>
      <c r="AF1957" s="68" t="str">
        <f>IF(AK1957="","",IF(AK1957&gt;0,COUNT($AG$2:AG1957),""))</f>
        <v/>
      </c>
      <c r="AG1957" s="113">
        <f t="shared" si="963"/>
        <v>8</v>
      </c>
      <c r="AH1957" s="113" t="str">
        <f t="shared" si="964"/>
        <v/>
      </c>
      <c r="AI1957" s="113" t="str">
        <f t="shared" si="965"/>
        <v/>
      </c>
      <c r="AJ1957" s="113" t="str">
        <f t="shared" si="966"/>
        <v/>
      </c>
      <c r="AK1957" s="113" t="str">
        <f t="shared" si="967"/>
        <v/>
      </c>
      <c r="AL1957" s="113">
        <f t="shared" si="968"/>
        <v>0</v>
      </c>
      <c r="AM1957" s="113" t="str">
        <f t="shared" si="969"/>
        <v/>
      </c>
      <c r="AN1957" s="113">
        <f t="shared" si="970"/>
        <v>0</v>
      </c>
      <c r="AO1957" s="113">
        <f t="shared" si="971"/>
        <v>0</v>
      </c>
      <c r="AP1957" s="113">
        <f t="shared" si="972"/>
        <v>0</v>
      </c>
      <c r="AQ1957" s="113" t="str">
        <f t="shared" si="973"/>
        <v/>
      </c>
      <c r="AR1957" s="113" t="str">
        <f t="shared" si="974"/>
        <v/>
      </c>
      <c r="AS1957" s="113">
        <f t="shared" si="975"/>
        <v>0</v>
      </c>
      <c r="AT1957" s="113">
        <f t="shared" si="976"/>
        <v>0</v>
      </c>
      <c r="AU1957" s="113">
        <f t="shared" si="977"/>
        <v>0</v>
      </c>
      <c r="AV1957" s="113">
        <f t="shared" si="978"/>
        <v>0</v>
      </c>
      <c r="AX1957" s="68" t="str">
        <f>IF(BC1957="","",IF(BC1957&gt;0,COUNT($AY$2:AY1957),""))</f>
        <v/>
      </c>
      <c r="AY1957" s="113" t="str">
        <f t="shared" si="979"/>
        <v/>
      </c>
      <c r="AZ1957" s="113" t="str">
        <f t="shared" si="980"/>
        <v/>
      </c>
      <c r="BA1957" s="113" t="str">
        <f t="shared" si="981"/>
        <v/>
      </c>
      <c r="BB1957" s="113" t="str">
        <f t="shared" si="982"/>
        <v/>
      </c>
      <c r="BC1957" s="113" t="str">
        <f t="shared" si="983"/>
        <v/>
      </c>
      <c r="BD1957" s="113" t="str">
        <f t="shared" si="984"/>
        <v/>
      </c>
      <c r="BE1957" s="113" t="str">
        <f t="shared" si="985"/>
        <v/>
      </c>
      <c r="BF1957" s="113" t="str">
        <f t="shared" si="986"/>
        <v/>
      </c>
      <c r="BG1957" s="113" t="str">
        <f t="shared" si="987"/>
        <v/>
      </c>
      <c r="BH1957" s="113" t="str">
        <f t="shared" si="988"/>
        <v/>
      </c>
      <c r="BI1957" s="113" t="str">
        <f t="shared" si="989"/>
        <v/>
      </c>
      <c r="BJ1957" s="113" t="str">
        <f t="shared" si="990"/>
        <v/>
      </c>
      <c r="BK1957" s="113" t="str">
        <f t="shared" si="991"/>
        <v/>
      </c>
      <c r="BL1957" s="113" t="str">
        <f t="shared" si="992"/>
        <v/>
      </c>
      <c r="BM1957" s="113" t="str">
        <f t="shared" si="993"/>
        <v/>
      </c>
      <c r="BN1957" s="113" t="str">
        <f t="shared" si="994"/>
        <v/>
      </c>
    </row>
    <row r="1958" spans="1:66">
      <c r="A1958" s="111">
        <f>IF('Data Entry'!$H$4="","",'Data Entry'!$H$4)</f>
        <v>8</v>
      </c>
      <c r="B1958" s="111" t="str">
        <f>IF('Data Entry'!B1963="","",'Data Entry'!B1963)</f>
        <v/>
      </c>
      <c r="C1958" s="111" t="str">
        <f>IF('Data Entry'!C1963="","",'Data Entry'!C1963)</f>
        <v/>
      </c>
      <c r="D1958" s="114" t="str">
        <f>IF('Data Entry'!D1963="","",'Data Entry'!D1963)</f>
        <v/>
      </c>
      <c r="E1958" s="111" t="str">
        <f>IF('Data Entry'!E1963="","",UPPER('Data Entry'!E1963))</f>
        <v/>
      </c>
      <c r="F1958" s="111"/>
      <c r="G1958" s="111" t="str">
        <f>IF('Data Entry'!F1963="","",UPPER('Data Entry'!F1963))</f>
        <v/>
      </c>
      <c r="H1958" s="111"/>
      <c r="I1958" s="111"/>
      <c r="J1958" s="111"/>
      <c r="K1958" s="111" t="str">
        <f>IF('Data Entry'!G1963="","",'Data Entry'!G1963)</f>
        <v/>
      </c>
      <c r="L1958" s="111" t="str">
        <f>IF('Data Entry'!H1963="","",'Data Entry'!H1963)</f>
        <v/>
      </c>
      <c r="M1958" s="111"/>
      <c r="N1958" s="111"/>
      <c r="O1958" s="111"/>
      <c r="P1958" s="111"/>
      <c r="Q1958" s="111"/>
      <c r="R1958" s="111"/>
      <c r="S1958" s="111"/>
      <c r="T1958" s="111"/>
      <c r="U1958" s="111"/>
      <c r="V1958" s="111"/>
      <c r="W1958" s="111"/>
      <c r="X1958" s="111"/>
      <c r="Y1958" s="111"/>
      <c r="Z1958" s="111"/>
      <c r="AA1958" s="111"/>
      <c r="AB1958" s="111"/>
      <c r="AC1958" s="111"/>
      <c r="AD1958" s="111"/>
      <c r="AE1958" s="112"/>
      <c r="AF1958" s="68" t="str">
        <f>IF(AK1958="","",IF(AK1958&gt;0,COUNT($AG$2:AG1958),""))</f>
        <v/>
      </c>
      <c r="AG1958" s="113">
        <f t="shared" si="963"/>
        <v>8</v>
      </c>
      <c r="AH1958" s="113" t="str">
        <f t="shared" si="964"/>
        <v/>
      </c>
      <c r="AI1958" s="113" t="str">
        <f t="shared" si="965"/>
        <v/>
      </c>
      <c r="AJ1958" s="113" t="str">
        <f t="shared" si="966"/>
        <v/>
      </c>
      <c r="AK1958" s="113" t="str">
        <f t="shared" si="967"/>
        <v/>
      </c>
      <c r="AL1958" s="113">
        <f t="shared" si="968"/>
        <v>0</v>
      </c>
      <c r="AM1958" s="113" t="str">
        <f t="shared" si="969"/>
        <v/>
      </c>
      <c r="AN1958" s="113">
        <f t="shared" si="970"/>
        <v>0</v>
      </c>
      <c r="AO1958" s="113">
        <f t="shared" si="971"/>
        <v>0</v>
      </c>
      <c r="AP1958" s="113">
        <f t="shared" si="972"/>
        <v>0</v>
      </c>
      <c r="AQ1958" s="113" t="str">
        <f t="shared" si="973"/>
        <v/>
      </c>
      <c r="AR1958" s="113" t="str">
        <f t="shared" si="974"/>
        <v/>
      </c>
      <c r="AS1958" s="113">
        <f t="shared" si="975"/>
        <v>0</v>
      </c>
      <c r="AT1958" s="113">
        <f t="shared" si="976"/>
        <v>0</v>
      </c>
      <c r="AU1958" s="113">
        <f t="shared" si="977"/>
        <v>0</v>
      </c>
      <c r="AV1958" s="113">
        <f t="shared" si="978"/>
        <v>0</v>
      </c>
      <c r="AX1958" s="68" t="str">
        <f>IF(BC1958="","",IF(BC1958&gt;0,COUNT($AY$2:AY1958),""))</f>
        <v/>
      </c>
      <c r="AY1958" s="113" t="str">
        <f t="shared" si="979"/>
        <v/>
      </c>
      <c r="AZ1958" s="113" t="str">
        <f t="shared" si="980"/>
        <v/>
      </c>
      <c r="BA1958" s="113" t="str">
        <f t="shared" si="981"/>
        <v/>
      </c>
      <c r="BB1958" s="113" t="str">
        <f t="shared" si="982"/>
        <v/>
      </c>
      <c r="BC1958" s="113" t="str">
        <f t="shared" si="983"/>
        <v/>
      </c>
      <c r="BD1958" s="113" t="str">
        <f t="shared" si="984"/>
        <v/>
      </c>
      <c r="BE1958" s="113" t="str">
        <f t="shared" si="985"/>
        <v/>
      </c>
      <c r="BF1958" s="113" t="str">
        <f t="shared" si="986"/>
        <v/>
      </c>
      <c r="BG1958" s="113" t="str">
        <f t="shared" si="987"/>
        <v/>
      </c>
      <c r="BH1958" s="113" t="str">
        <f t="shared" si="988"/>
        <v/>
      </c>
      <c r="BI1958" s="113" t="str">
        <f t="shared" si="989"/>
        <v/>
      </c>
      <c r="BJ1958" s="113" t="str">
        <f t="shared" si="990"/>
        <v/>
      </c>
      <c r="BK1958" s="113" t="str">
        <f t="shared" si="991"/>
        <v/>
      </c>
      <c r="BL1958" s="113" t="str">
        <f t="shared" si="992"/>
        <v/>
      </c>
      <c r="BM1958" s="113" t="str">
        <f t="shared" si="993"/>
        <v/>
      </c>
      <c r="BN1958" s="113" t="str">
        <f t="shared" si="994"/>
        <v/>
      </c>
    </row>
    <row r="1959" spans="1:66">
      <c r="A1959" s="111">
        <f>IF('Data Entry'!$H$4="","",'Data Entry'!$H$4)</f>
        <v>8</v>
      </c>
      <c r="B1959" s="111" t="str">
        <f>IF('Data Entry'!B1964="","",'Data Entry'!B1964)</f>
        <v/>
      </c>
      <c r="C1959" s="111" t="str">
        <f>IF('Data Entry'!C1964="","",'Data Entry'!C1964)</f>
        <v/>
      </c>
      <c r="D1959" s="114" t="str">
        <f>IF('Data Entry'!D1964="","",'Data Entry'!D1964)</f>
        <v/>
      </c>
      <c r="E1959" s="111" t="str">
        <f>IF('Data Entry'!E1964="","",UPPER('Data Entry'!E1964))</f>
        <v/>
      </c>
      <c r="F1959" s="111"/>
      <c r="G1959" s="111" t="str">
        <f>IF('Data Entry'!F1964="","",UPPER('Data Entry'!F1964))</f>
        <v/>
      </c>
      <c r="H1959" s="111"/>
      <c r="I1959" s="111"/>
      <c r="J1959" s="111"/>
      <c r="K1959" s="111" t="str">
        <f>IF('Data Entry'!G1964="","",'Data Entry'!G1964)</f>
        <v/>
      </c>
      <c r="L1959" s="111" t="str">
        <f>IF('Data Entry'!H1964="","",'Data Entry'!H1964)</f>
        <v/>
      </c>
      <c r="M1959" s="111"/>
      <c r="N1959" s="111"/>
      <c r="O1959" s="111"/>
      <c r="P1959" s="111"/>
      <c r="Q1959" s="111"/>
      <c r="R1959" s="111"/>
      <c r="S1959" s="111"/>
      <c r="T1959" s="111"/>
      <c r="U1959" s="111"/>
      <c r="V1959" s="111"/>
      <c r="W1959" s="111"/>
      <c r="X1959" s="111"/>
      <c r="Y1959" s="111"/>
      <c r="Z1959" s="111"/>
      <c r="AA1959" s="111"/>
      <c r="AB1959" s="111"/>
      <c r="AC1959" s="111"/>
      <c r="AD1959" s="111"/>
      <c r="AE1959" s="112"/>
      <c r="AF1959" s="68" t="str">
        <f>IF(AK1959="","",IF(AK1959&gt;0,COUNT($AG$2:AG1959),""))</f>
        <v/>
      </c>
      <c r="AG1959" s="113">
        <f t="shared" si="963"/>
        <v>8</v>
      </c>
      <c r="AH1959" s="113" t="str">
        <f t="shared" si="964"/>
        <v/>
      </c>
      <c r="AI1959" s="113" t="str">
        <f t="shared" si="965"/>
        <v/>
      </c>
      <c r="AJ1959" s="113" t="str">
        <f t="shared" si="966"/>
        <v/>
      </c>
      <c r="AK1959" s="113" t="str">
        <f t="shared" si="967"/>
        <v/>
      </c>
      <c r="AL1959" s="113">
        <f t="shared" si="968"/>
        <v>0</v>
      </c>
      <c r="AM1959" s="113" t="str">
        <f t="shared" si="969"/>
        <v/>
      </c>
      <c r="AN1959" s="113">
        <f t="shared" si="970"/>
        <v>0</v>
      </c>
      <c r="AO1959" s="113">
        <f t="shared" si="971"/>
        <v>0</v>
      </c>
      <c r="AP1959" s="113">
        <f t="shared" si="972"/>
        <v>0</v>
      </c>
      <c r="AQ1959" s="113" t="str">
        <f t="shared" si="973"/>
        <v/>
      </c>
      <c r="AR1959" s="113" t="str">
        <f t="shared" si="974"/>
        <v/>
      </c>
      <c r="AS1959" s="113">
        <f t="shared" si="975"/>
        <v>0</v>
      </c>
      <c r="AT1959" s="113">
        <f t="shared" si="976"/>
        <v>0</v>
      </c>
      <c r="AU1959" s="113">
        <f t="shared" si="977"/>
        <v>0</v>
      </c>
      <c r="AV1959" s="113">
        <f t="shared" si="978"/>
        <v>0</v>
      </c>
      <c r="AX1959" s="68" t="str">
        <f>IF(BC1959="","",IF(BC1959&gt;0,COUNT($AY$2:AY1959),""))</f>
        <v/>
      </c>
      <c r="AY1959" s="113" t="str">
        <f t="shared" si="979"/>
        <v/>
      </c>
      <c r="AZ1959" s="113" t="str">
        <f t="shared" si="980"/>
        <v/>
      </c>
      <c r="BA1959" s="113" t="str">
        <f t="shared" si="981"/>
        <v/>
      </c>
      <c r="BB1959" s="113" t="str">
        <f t="shared" si="982"/>
        <v/>
      </c>
      <c r="BC1959" s="113" t="str">
        <f t="shared" si="983"/>
        <v/>
      </c>
      <c r="BD1959" s="113" t="str">
        <f t="shared" si="984"/>
        <v/>
      </c>
      <c r="BE1959" s="113" t="str">
        <f t="shared" si="985"/>
        <v/>
      </c>
      <c r="BF1959" s="113" t="str">
        <f t="shared" si="986"/>
        <v/>
      </c>
      <c r="BG1959" s="113" t="str">
        <f t="shared" si="987"/>
        <v/>
      </c>
      <c r="BH1959" s="113" t="str">
        <f t="shared" si="988"/>
        <v/>
      </c>
      <c r="BI1959" s="113" t="str">
        <f t="shared" si="989"/>
        <v/>
      </c>
      <c r="BJ1959" s="113" t="str">
        <f t="shared" si="990"/>
        <v/>
      </c>
      <c r="BK1959" s="113" t="str">
        <f t="shared" si="991"/>
        <v/>
      </c>
      <c r="BL1959" s="113" t="str">
        <f t="shared" si="992"/>
        <v/>
      </c>
      <c r="BM1959" s="113" t="str">
        <f t="shared" si="993"/>
        <v/>
      </c>
      <c r="BN1959" s="113" t="str">
        <f t="shared" si="994"/>
        <v/>
      </c>
    </row>
    <row r="1960" spans="1:66">
      <c r="A1960" s="111">
        <f>IF('Data Entry'!$H$4="","",'Data Entry'!$H$4)</f>
        <v>8</v>
      </c>
      <c r="B1960" s="111" t="str">
        <f>IF('Data Entry'!B1965="","",'Data Entry'!B1965)</f>
        <v/>
      </c>
      <c r="C1960" s="111" t="str">
        <f>IF('Data Entry'!C1965="","",'Data Entry'!C1965)</f>
        <v/>
      </c>
      <c r="D1960" s="114" t="str">
        <f>IF('Data Entry'!D1965="","",'Data Entry'!D1965)</f>
        <v/>
      </c>
      <c r="E1960" s="111" t="str">
        <f>IF('Data Entry'!E1965="","",UPPER('Data Entry'!E1965))</f>
        <v/>
      </c>
      <c r="F1960" s="111"/>
      <c r="G1960" s="111" t="str">
        <f>IF('Data Entry'!F1965="","",UPPER('Data Entry'!F1965))</f>
        <v/>
      </c>
      <c r="H1960" s="111"/>
      <c r="I1960" s="111"/>
      <c r="J1960" s="111"/>
      <c r="K1960" s="111" t="str">
        <f>IF('Data Entry'!G1965="","",'Data Entry'!G1965)</f>
        <v/>
      </c>
      <c r="L1960" s="111" t="str">
        <f>IF('Data Entry'!H1965="","",'Data Entry'!H1965)</f>
        <v/>
      </c>
      <c r="M1960" s="111"/>
      <c r="N1960" s="111"/>
      <c r="O1960" s="111"/>
      <c r="P1960" s="111"/>
      <c r="Q1960" s="111"/>
      <c r="R1960" s="111"/>
      <c r="S1960" s="111"/>
      <c r="T1960" s="111"/>
      <c r="U1960" s="111"/>
      <c r="V1960" s="111"/>
      <c r="W1960" s="111"/>
      <c r="X1960" s="111"/>
      <c r="Y1960" s="111"/>
      <c r="Z1960" s="111"/>
      <c r="AA1960" s="111"/>
      <c r="AB1960" s="111"/>
      <c r="AC1960" s="111"/>
      <c r="AD1960" s="111"/>
      <c r="AE1960" s="112"/>
      <c r="AF1960" s="68" t="str">
        <f>IF(AK1960="","",IF(AK1960&gt;0,COUNT($AG$2:AG1960),""))</f>
        <v/>
      </c>
      <c r="AG1960" s="113">
        <f t="shared" si="963"/>
        <v>8</v>
      </c>
      <c r="AH1960" s="113" t="str">
        <f t="shared" si="964"/>
        <v/>
      </c>
      <c r="AI1960" s="113" t="str">
        <f t="shared" si="965"/>
        <v/>
      </c>
      <c r="AJ1960" s="113" t="str">
        <f t="shared" si="966"/>
        <v/>
      </c>
      <c r="AK1960" s="113" t="str">
        <f t="shared" si="967"/>
        <v/>
      </c>
      <c r="AL1960" s="113">
        <f t="shared" si="968"/>
        <v>0</v>
      </c>
      <c r="AM1960" s="113" t="str">
        <f t="shared" si="969"/>
        <v/>
      </c>
      <c r="AN1960" s="113">
        <f t="shared" si="970"/>
        <v>0</v>
      </c>
      <c r="AO1960" s="113">
        <f t="shared" si="971"/>
        <v>0</v>
      </c>
      <c r="AP1960" s="113">
        <f t="shared" si="972"/>
        <v>0</v>
      </c>
      <c r="AQ1960" s="113" t="str">
        <f t="shared" si="973"/>
        <v/>
      </c>
      <c r="AR1960" s="113" t="str">
        <f t="shared" si="974"/>
        <v/>
      </c>
      <c r="AS1960" s="113">
        <f t="shared" si="975"/>
        <v>0</v>
      </c>
      <c r="AT1960" s="113">
        <f t="shared" si="976"/>
        <v>0</v>
      </c>
      <c r="AU1960" s="113">
        <f t="shared" si="977"/>
        <v>0</v>
      </c>
      <c r="AV1960" s="113">
        <f t="shared" si="978"/>
        <v>0</v>
      </c>
      <c r="AX1960" s="68" t="str">
        <f>IF(BC1960="","",IF(BC1960&gt;0,COUNT($AY$2:AY1960),""))</f>
        <v/>
      </c>
      <c r="AY1960" s="113" t="str">
        <f t="shared" si="979"/>
        <v/>
      </c>
      <c r="AZ1960" s="113" t="str">
        <f t="shared" si="980"/>
        <v/>
      </c>
      <c r="BA1960" s="113" t="str">
        <f t="shared" si="981"/>
        <v/>
      </c>
      <c r="BB1960" s="113" t="str">
        <f t="shared" si="982"/>
        <v/>
      </c>
      <c r="BC1960" s="113" t="str">
        <f t="shared" si="983"/>
        <v/>
      </c>
      <c r="BD1960" s="113" t="str">
        <f t="shared" si="984"/>
        <v/>
      </c>
      <c r="BE1960" s="113" t="str">
        <f t="shared" si="985"/>
        <v/>
      </c>
      <c r="BF1960" s="113" t="str">
        <f t="shared" si="986"/>
        <v/>
      </c>
      <c r="BG1960" s="113" t="str">
        <f t="shared" si="987"/>
        <v/>
      </c>
      <c r="BH1960" s="113" t="str">
        <f t="shared" si="988"/>
        <v/>
      </c>
      <c r="BI1960" s="113" t="str">
        <f t="shared" si="989"/>
        <v/>
      </c>
      <c r="BJ1960" s="113" t="str">
        <f t="shared" si="990"/>
        <v/>
      </c>
      <c r="BK1960" s="113" t="str">
        <f t="shared" si="991"/>
        <v/>
      </c>
      <c r="BL1960" s="113" t="str">
        <f t="shared" si="992"/>
        <v/>
      </c>
      <c r="BM1960" s="113" t="str">
        <f t="shared" si="993"/>
        <v/>
      </c>
      <c r="BN1960" s="113" t="str">
        <f t="shared" si="994"/>
        <v/>
      </c>
    </row>
    <row r="1961" spans="1:66">
      <c r="A1961" s="111">
        <f>IF('Data Entry'!$H$4="","",'Data Entry'!$H$4)</f>
        <v>8</v>
      </c>
      <c r="B1961" s="111" t="str">
        <f>IF('Data Entry'!B1966="","",'Data Entry'!B1966)</f>
        <v/>
      </c>
      <c r="C1961" s="111" t="str">
        <f>IF('Data Entry'!C1966="","",'Data Entry'!C1966)</f>
        <v/>
      </c>
      <c r="D1961" s="114" t="str">
        <f>IF('Data Entry'!D1966="","",'Data Entry'!D1966)</f>
        <v/>
      </c>
      <c r="E1961" s="111" t="str">
        <f>IF('Data Entry'!E1966="","",UPPER('Data Entry'!E1966))</f>
        <v/>
      </c>
      <c r="F1961" s="111"/>
      <c r="G1961" s="111" t="str">
        <f>IF('Data Entry'!F1966="","",UPPER('Data Entry'!F1966))</f>
        <v/>
      </c>
      <c r="H1961" s="111"/>
      <c r="I1961" s="111"/>
      <c r="J1961" s="111"/>
      <c r="K1961" s="111" t="str">
        <f>IF('Data Entry'!G1966="","",'Data Entry'!G1966)</f>
        <v/>
      </c>
      <c r="L1961" s="111" t="str">
        <f>IF('Data Entry'!H1966="","",'Data Entry'!H1966)</f>
        <v/>
      </c>
      <c r="M1961" s="111"/>
      <c r="N1961" s="111"/>
      <c r="O1961" s="111"/>
      <c r="P1961" s="111"/>
      <c r="Q1961" s="111"/>
      <c r="R1961" s="111"/>
      <c r="S1961" s="111"/>
      <c r="T1961" s="111"/>
      <c r="U1961" s="111"/>
      <c r="V1961" s="111"/>
      <c r="W1961" s="111"/>
      <c r="X1961" s="111"/>
      <c r="Y1961" s="111"/>
      <c r="Z1961" s="111"/>
      <c r="AA1961" s="111"/>
      <c r="AB1961" s="111"/>
      <c r="AC1961" s="111"/>
      <c r="AD1961" s="111"/>
      <c r="AE1961" s="112"/>
      <c r="AF1961" s="68" t="str">
        <f>IF(AK1961="","",IF(AK1961&gt;0,COUNT($AG$2:AG1961),""))</f>
        <v/>
      </c>
      <c r="AG1961" s="113">
        <f t="shared" si="963"/>
        <v>8</v>
      </c>
      <c r="AH1961" s="113" t="str">
        <f t="shared" si="964"/>
        <v/>
      </c>
      <c r="AI1961" s="113" t="str">
        <f t="shared" si="965"/>
        <v/>
      </c>
      <c r="AJ1961" s="113" t="str">
        <f t="shared" si="966"/>
        <v/>
      </c>
      <c r="AK1961" s="113" t="str">
        <f t="shared" si="967"/>
        <v/>
      </c>
      <c r="AL1961" s="113">
        <f t="shared" si="968"/>
        <v>0</v>
      </c>
      <c r="AM1961" s="113" t="str">
        <f t="shared" si="969"/>
        <v/>
      </c>
      <c r="AN1961" s="113">
        <f t="shared" si="970"/>
        <v>0</v>
      </c>
      <c r="AO1961" s="113">
        <f t="shared" si="971"/>
        <v>0</v>
      </c>
      <c r="AP1961" s="113">
        <f t="shared" si="972"/>
        <v>0</v>
      </c>
      <c r="AQ1961" s="113" t="str">
        <f t="shared" si="973"/>
        <v/>
      </c>
      <c r="AR1961" s="113" t="str">
        <f t="shared" si="974"/>
        <v/>
      </c>
      <c r="AS1961" s="113">
        <f t="shared" si="975"/>
        <v>0</v>
      </c>
      <c r="AT1961" s="113">
        <f t="shared" si="976"/>
        <v>0</v>
      </c>
      <c r="AU1961" s="113">
        <f t="shared" si="977"/>
        <v>0</v>
      </c>
      <c r="AV1961" s="113">
        <f t="shared" si="978"/>
        <v>0</v>
      </c>
      <c r="AX1961" s="68" t="str">
        <f>IF(BC1961="","",IF(BC1961&gt;0,COUNT($AY$2:AY1961),""))</f>
        <v/>
      </c>
      <c r="AY1961" s="113" t="str">
        <f t="shared" si="979"/>
        <v/>
      </c>
      <c r="AZ1961" s="113" t="str">
        <f t="shared" si="980"/>
        <v/>
      </c>
      <c r="BA1961" s="113" t="str">
        <f t="shared" si="981"/>
        <v/>
      </c>
      <c r="BB1961" s="113" t="str">
        <f t="shared" si="982"/>
        <v/>
      </c>
      <c r="BC1961" s="113" t="str">
        <f t="shared" si="983"/>
        <v/>
      </c>
      <c r="BD1961" s="113" t="str">
        <f t="shared" si="984"/>
        <v/>
      </c>
      <c r="BE1961" s="113" t="str">
        <f t="shared" si="985"/>
        <v/>
      </c>
      <c r="BF1961" s="113" t="str">
        <f t="shared" si="986"/>
        <v/>
      </c>
      <c r="BG1961" s="113" t="str">
        <f t="shared" si="987"/>
        <v/>
      </c>
      <c r="BH1961" s="113" t="str">
        <f t="shared" si="988"/>
        <v/>
      </c>
      <c r="BI1961" s="113" t="str">
        <f t="shared" si="989"/>
        <v/>
      </c>
      <c r="BJ1961" s="113" t="str">
        <f t="shared" si="990"/>
        <v/>
      </c>
      <c r="BK1961" s="113" t="str">
        <f t="shared" si="991"/>
        <v/>
      </c>
      <c r="BL1961" s="113" t="str">
        <f t="shared" si="992"/>
        <v/>
      </c>
      <c r="BM1961" s="113" t="str">
        <f t="shared" si="993"/>
        <v/>
      </c>
      <c r="BN1961" s="113" t="str">
        <f t="shared" si="994"/>
        <v/>
      </c>
    </row>
    <row r="1962" spans="1:66">
      <c r="A1962" s="111">
        <f>IF('Data Entry'!$H$4="","",'Data Entry'!$H$4)</f>
        <v>8</v>
      </c>
      <c r="B1962" s="111" t="str">
        <f>IF('Data Entry'!B1967="","",'Data Entry'!B1967)</f>
        <v/>
      </c>
      <c r="C1962" s="111" t="str">
        <f>IF('Data Entry'!C1967="","",'Data Entry'!C1967)</f>
        <v/>
      </c>
      <c r="D1962" s="114" t="str">
        <f>IF('Data Entry'!D1967="","",'Data Entry'!D1967)</f>
        <v/>
      </c>
      <c r="E1962" s="111" t="str">
        <f>IF('Data Entry'!E1967="","",UPPER('Data Entry'!E1967))</f>
        <v/>
      </c>
      <c r="F1962" s="111"/>
      <c r="G1962" s="111" t="str">
        <f>IF('Data Entry'!F1967="","",UPPER('Data Entry'!F1967))</f>
        <v/>
      </c>
      <c r="H1962" s="111"/>
      <c r="I1962" s="111"/>
      <c r="J1962" s="111"/>
      <c r="K1962" s="111" t="str">
        <f>IF('Data Entry'!G1967="","",'Data Entry'!G1967)</f>
        <v/>
      </c>
      <c r="L1962" s="111" t="str">
        <f>IF('Data Entry'!H1967="","",'Data Entry'!H1967)</f>
        <v/>
      </c>
      <c r="M1962" s="111"/>
      <c r="N1962" s="111"/>
      <c r="O1962" s="111"/>
      <c r="P1962" s="111"/>
      <c r="Q1962" s="111"/>
      <c r="R1962" s="111"/>
      <c r="S1962" s="111"/>
      <c r="T1962" s="111"/>
      <c r="U1962" s="111"/>
      <c r="V1962" s="111"/>
      <c r="W1962" s="111"/>
      <c r="X1962" s="111"/>
      <c r="Y1962" s="111"/>
      <c r="Z1962" s="111"/>
      <c r="AA1962" s="111"/>
      <c r="AB1962" s="111"/>
      <c r="AC1962" s="111"/>
      <c r="AD1962" s="111"/>
      <c r="AE1962" s="112"/>
      <c r="AF1962" s="68" t="str">
        <f>IF(AK1962="","",IF(AK1962&gt;0,COUNT($AG$2:AG1962),""))</f>
        <v/>
      </c>
      <c r="AG1962" s="113">
        <f t="shared" si="963"/>
        <v>8</v>
      </c>
      <c r="AH1962" s="113" t="str">
        <f t="shared" si="964"/>
        <v/>
      </c>
      <c r="AI1962" s="113" t="str">
        <f t="shared" si="965"/>
        <v/>
      </c>
      <c r="AJ1962" s="113" t="str">
        <f t="shared" si="966"/>
        <v/>
      </c>
      <c r="AK1962" s="113" t="str">
        <f t="shared" si="967"/>
        <v/>
      </c>
      <c r="AL1962" s="113">
        <f t="shared" si="968"/>
        <v>0</v>
      </c>
      <c r="AM1962" s="113" t="str">
        <f t="shared" si="969"/>
        <v/>
      </c>
      <c r="AN1962" s="113">
        <f t="shared" si="970"/>
        <v>0</v>
      </c>
      <c r="AO1962" s="113">
        <f t="shared" si="971"/>
        <v>0</v>
      </c>
      <c r="AP1962" s="113">
        <f t="shared" si="972"/>
        <v>0</v>
      </c>
      <c r="AQ1962" s="113" t="str">
        <f t="shared" si="973"/>
        <v/>
      </c>
      <c r="AR1962" s="113" t="str">
        <f t="shared" si="974"/>
        <v/>
      </c>
      <c r="AS1962" s="113">
        <f t="shared" si="975"/>
        <v>0</v>
      </c>
      <c r="AT1962" s="113">
        <f t="shared" si="976"/>
        <v>0</v>
      </c>
      <c r="AU1962" s="113">
        <f t="shared" si="977"/>
        <v>0</v>
      </c>
      <c r="AV1962" s="113">
        <f t="shared" si="978"/>
        <v>0</v>
      </c>
      <c r="AX1962" s="68" t="str">
        <f>IF(BC1962="","",IF(BC1962&gt;0,COUNT($AY$2:AY1962),""))</f>
        <v/>
      </c>
      <c r="AY1962" s="113" t="str">
        <f t="shared" si="979"/>
        <v/>
      </c>
      <c r="AZ1962" s="113" t="str">
        <f t="shared" si="980"/>
        <v/>
      </c>
      <c r="BA1962" s="113" t="str">
        <f t="shared" si="981"/>
        <v/>
      </c>
      <c r="BB1962" s="113" t="str">
        <f t="shared" si="982"/>
        <v/>
      </c>
      <c r="BC1962" s="113" t="str">
        <f t="shared" si="983"/>
        <v/>
      </c>
      <c r="BD1962" s="113" t="str">
        <f t="shared" si="984"/>
        <v/>
      </c>
      <c r="BE1962" s="113" t="str">
        <f t="shared" si="985"/>
        <v/>
      </c>
      <c r="BF1962" s="113" t="str">
        <f t="shared" si="986"/>
        <v/>
      </c>
      <c r="BG1962" s="113" t="str">
        <f t="shared" si="987"/>
        <v/>
      </c>
      <c r="BH1962" s="113" t="str">
        <f t="shared" si="988"/>
        <v/>
      </c>
      <c r="BI1962" s="113" t="str">
        <f t="shared" si="989"/>
        <v/>
      </c>
      <c r="BJ1962" s="113" t="str">
        <f t="shared" si="990"/>
        <v/>
      </c>
      <c r="BK1962" s="113" t="str">
        <f t="shared" si="991"/>
        <v/>
      </c>
      <c r="BL1962" s="113" t="str">
        <f t="shared" si="992"/>
        <v/>
      </c>
      <c r="BM1962" s="113" t="str">
        <f t="shared" si="993"/>
        <v/>
      </c>
      <c r="BN1962" s="113" t="str">
        <f t="shared" si="994"/>
        <v/>
      </c>
    </row>
    <row r="1963" spans="1:66">
      <c r="A1963" s="111">
        <f>IF('Data Entry'!$H$4="","",'Data Entry'!$H$4)</f>
        <v>8</v>
      </c>
      <c r="B1963" s="111" t="str">
        <f>IF('Data Entry'!B1968="","",'Data Entry'!B1968)</f>
        <v/>
      </c>
      <c r="C1963" s="111" t="str">
        <f>IF('Data Entry'!C1968="","",'Data Entry'!C1968)</f>
        <v/>
      </c>
      <c r="D1963" s="114" t="str">
        <f>IF('Data Entry'!D1968="","",'Data Entry'!D1968)</f>
        <v/>
      </c>
      <c r="E1963" s="111" t="str">
        <f>IF('Data Entry'!E1968="","",UPPER('Data Entry'!E1968))</f>
        <v/>
      </c>
      <c r="F1963" s="111"/>
      <c r="G1963" s="111" t="str">
        <f>IF('Data Entry'!F1968="","",UPPER('Data Entry'!F1968))</f>
        <v/>
      </c>
      <c r="H1963" s="111"/>
      <c r="I1963" s="111"/>
      <c r="J1963" s="111"/>
      <c r="K1963" s="111" t="str">
        <f>IF('Data Entry'!G1968="","",'Data Entry'!G1968)</f>
        <v/>
      </c>
      <c r="L1963" s="111" t="str">
        <f>IF('Data Entry'!H1968="","",'Data Entry'!H1968)</f>
        <v/>
      </c>
      <c r="M1963" s="111"/>
      <c r="N1963" s="111"/>
      <c r="O1963" s="111"/>
      <c r="P1963" s="111"/>
      <c r="Q1963" s="111"/>
      <c r="R1963" s="111"/>
      <c r="S1963" s="111"/>
      <c r="T1963" s="111"/>
      <c r="U1963" s="111"/>
      <c r="V1963" s="111"/>
      <c r="W1963" s="111"/>
      <c r="X1963" s="111"/>
      <c r="Y1963" s="111"/>
      <c r="Z1963" s="111"/>
      <c r="AA1963" s="111"/>
      <c r="AB1963" s="111"/>
      <c r="AC1963" s="111"/>
      <c r="AD1963" s="111"/>
      <c r="AE1963" s="112"/>
      <c r="AF1963" s="68" t="str">
        <f>IF(AK1963="","",IF(AK1963&gt;0,COUNT($AG$2:AG1963),""))</f>
        <v/>
      </c>
      <c r="AG1963" s="113">
        <f t="shared" si="963"/>
        <v>8</v>
      </c>
      <c r="AH1963" s="113" t="str">
        <f t="shared" si="964"/>
        <v/>
      </c>
      <c r="AI1963" s="113" t="str">
        <f t="shared" si="965"/>
        <v/>
      </c>
      <c r="AJ1963" s="113" t="str">
        <f t="shared" si="966"/>
        <v/>
      </c>
      <c r="AK1963" s="113" t="str">
        <f t="shared" si="967"/>
        <v/>
      </c>
      <c r="AL1963" s="113">
        <f t="shared" si="968"/>
        <v>0</v>
      </c>
      <c r="AM1963" s="113" t="str">
        <f t="shared" si="969"/>
        <v/>
      </c>
      <c r="AN1963" s="113">
        <f t="shared" si="970"/>
        <v>0</v>
      </c>
      <c r="AO1963" s="113">
        <f t="shared" si="971"/>
        <v>0</v>
      </c>
      <c r="AP1963" s="113">
        <f t="shared" si="972"/>
        <v>0</v>
      </c>
      <c r="AQ1963" s="113" t="str">
        <f t="shared" si="973"/>
        <v/>
      </c>
      <c r="AR1963" s="113" t="str">
        <f t="shared" si="974"/>
        <v/>
      </c>
      <c r="AS1963" s="113">
        <f t="shared" si="975"/>
        <v>0</v>
      </c>
      <c r="AT1963" s="113">
        <f t="shared" si="976"/>
        <v>0</v>
      </c>
      <c r="AU1963" s="113">
        <f t="shared" si="977"/>
        <v>0</v>
      </c>
      <c r="AV1963" s="113">
        <f t="shared" si="978"/>
        <v>0</v>
      </c>
      <c r="AX1963" s="68" t="str">
        <f>IF(BC1963="","",IF(BC1963&gt;0,COUNT($AY$2:AY1963),""))</f>
        <v/>
      </c>
      <c r="AY1963" s="113" t="str">
        <f t="shared" si="979"/>
        <v/>
      </c>
      <c r="AZ1963" s="113" t="str">
        <f t="shared" si="980"/>
        <v/>
      </c>
      <c r="BA1963" s="113" t="str">
        <f t="shared" si="981"/>
        <v/>
      </c>
      <c r="BB1963" s="113" t="str">
        <f t="shared" si="982"/>
        <v/>
      </c>
      <c r="BC1963" s="113" t="str">
        <f t="shared" si="983"/>
        <v/>
      </c>
      <c r="BD1963" s="113" t="str">
        <f t="shared" si="984"/>
        <v/>
      </c>
      <c r="BE1963" s="113" t="str">
        <f t="shared" si="985"/>
        <v/>
      </c>
      <c r="BF1963" s="113" t="str">
        <f t="shared" si="986"/>
        <v/>
      </c>
      <c r="BG1963" s="113" t="str">
        <f t="shared" si="987"/>
        <v/>
      </c>
      <c r="BH1963" s="113" t="str">
        <f t="shared" si="988"/>
        <v/>
      </c>
      <c r="BI1963" s="113" t="str">
        <f t="shared" si="989"/>
        <v/>
      </c>
      <c r="BJ1963" s="113" t="str">
        <f t="shared" si="990"/>
        <v/>
      </c>
      <c r="BK1963" s="113" t="str">
        <f t="shared" si="991"/>
        <v/>
      </c>
      <c r="BL1963" s="113" t="str">
        <f t="shared" si="992"/>
        <v/>
      </c>
      <c r="BM1963" s="113" t="str">
        <f t="shared" si="993"/>
        <v/>
      </c>
      <c r="BN1963" s="113" t="str">
        <f t="shared" si="994"/>
        <v/>
      </c>
    </row>
    <row r="1964" spans="1:66">
      <c r="A1964" s="111">
        <f>IF('Data Entry'!$H$4="","",'Data Entry'!$H$4)</f>
        <v>8</v>
      </c>
      <c r="B1964" s="111" t="str">
        <f>IF('Data Entry'!B1969="","",'Data Entry'!B1969)</f>
        <v/>
      </c>
      <c r="C1964" s="111" t="str">
        <f>IF('Data Entry'!C1969="","",'Data Entry'!C1969)</f>
        <v/>
      </c>
      <c r="D1964" s="114" t="str">
        <f>IF('Data Entry'!D1969="","",'Data Entry'!D1969)</f>
        <v/>
      </c>
      <c r="E1964" s="111" t="str">
        <f>IF('Data Entry'!E1969="","",UPPER('Data Entry'!E1969))</f>
        <v/>
      </c>
      <c r="F1964" s="111"/>
      <c r="G1964" s="111" t="str">
        <f>IF('Data Entry'!F1969="","",UPPER('Data Entry'!F1969))</f>
        <v/>
      </c>
      <c r="H1964" s="111"/>
      <c r="I1964" s="111"/>
      <c r="J1964" s="111"/>
      <c r="K1964" s="111" t="str">
        <f>IF('Data Entry'!G1969="","",'Data Entry'!G1969)</f>
        <v/>
      </c>
      <c r="L1964" s="111" t="str">
        <f>IF('Data Entry'!H1969="","",'Data Entry'!H1969)</f>
        <v/>
      </c>
      <c r="M1964" s="111"/>
      <c r="N1964" s="111"/>
      <c r="O1964" s="111"/>
      <c r="P1964" s="111"/>
      <c r="Q1964" s="111"/>
      <c r="R1964" s="111"/>
      <c r="S1964" s="111"/>
      <c r="T1964" s="111"/>
      <c r="U1964" s="111"/>
      <c r="V1964" s="111"/>
      <c r="W1964" s="111"/>
      <c r="X1964" s="111"/>
      <c r="Y1964" s="111"/>
      <c r="Z1964" s="111"/>
      <c r="AA1964" s="111"/>
      <c r="AB1964" s="111"/>
      <c r="AC1964" s="111"/>
      <c r="AD1964" s="111"/>
      <c r="AE1964" s="112"/>
      <c r="AF1964" s="68" t="str">
        <f>IF(AK1964="","",IF(AK1964&gt;0,COUNT($AG$2:AG1964),""))</f>
        <v/>
      </c>
      <c r="AG1964" s="113">
        <f t="shared" si="963"/>
        <v>8</v>
      </c>
      <c r="AH1964" s="113" t="str">
        <f t="shared" si="964"/>
        <v/>
      </c>
      <c r="AI1964" s="113" t="str">
        <f t="shared" si="965"/>
        <v/>
      </c>
      <c r="AJ1964" s="113" t="str">
        <f t="shared" si="966"/>
        <v/>
      </c>
      <c r="AK1964" s="113" t="str">
        <f t="shared" si="967"/>
        <v/>
      </c>
      <c r="AL1964" s="113">
        <f t="shared" si="968"/>
        <v>0</v>
      </c>
      <c r="AM1964" s="113" t="str">
        <f t="shared" si="969"/>
        <v/>
      </c>
      <c r="AN1964" s="113">
        <f t="shared" si="970"/>
        <v>0</v>
      </c>
      <c r="AO1964" s="113">
        <f t="shared" si="971"/>
        <v>0</v>
      </c>
      <c r="AP1964" s="113">
        <f t="shared" si="972"/>
        <v>0</v>
      </c>
      <c r="AQ1964" s="113" t="str">
        <f t="shared" si="973"/>
        <v/>
      </c>
      <c r="AR1964" s="113" t="str">
        <f t="shared" si="974"/>
        <v/>
      </c>
      <c r="AS1964" s="113">
        <f t="shared" si="975"/>
        <v>0</v>
      </c>
      <c r="AT1964" s="113">
        <f t="shared" si="976"/>
        <v>0</v>
      </c>
      <c r="AU1964" s="113">
        <f t="shared" si="977"/>
        <v>0</v>
      </c>
      <c r="AV1964" s="113">
        <f t="shared" si="978"/>
        <v>0</v>
      </c>
      <c r="AX1964" s="68" t="str">
        <f>IF(BC1964="","",IF(BC1964&gt;0,COUNT($AY$2:AY1964),""))</f>
        <v/>
      </c>
      <c r="AY1964" s="113" t="str">
        <f t="shared" si="979"/>
        <v/>
      </c>
      <c r="AZ1964" s="113" t="str">
        <f t="shared" si="980"/>
        <v/>
      </c>
      <c r="BA1964" s="113" t="str">
        <f t="shared" si="981"/>
        <v/>
      </c>
      <c r="BB1964" s="113" t="str">
        <f t="shared" si="982"/>
        <v/>
      </c>
      <c r="BC1964" s="113" t="str">
        <f t="shared" si="983"/>
        <v/>
      </c>
      <c r="BD1964" s="113" t="str">
        <f t="shared" si="984"/>
        <v/>
      </c>
      <c r="BE1964" s="113" t="str">
        <f t="shared" si="985"/>
        <v/>
      </c>
      <c r="BF1964" s="113" t="str">
        <f t="shared" si="986"/>
        <v/>
      </c>
      <c r="BG1964" s="113" t="str">
        <f t="shared" si="987"/>
        <v/>
      </c>
      <c r="BH1964" s="113" t="str">
        <f t="shared" si="988"/>
        <v/>
      </c>
      <c r="BI1964" s="113" t="str">
        <f t="shared" si="989"/>
        <v/>
      </c>
      <c r="BJ1964" s="113" t="str">
        <f t="shared" si="990"/>
        <v/>
      </c>
      <c r="BK1964" s="113" t="str">
        <f t="shared" si="991"/>
        <v/>
      </c>
      <c r="BL1964" s="113" t="str">
        <f t="shared" si="992"/>
        <v/>
      </c>
      <c r="BM1964" s="113" t="str">
        <f t="shared" si="993"/>
        <v/>
      </c>
      <c r="BN1964" s="113" t="str">
        <f t="shared" si="994"/>
        <v/>
      </c>
    </row>
    <row r="1965" spans="1:66">
      <c r="A1965" s="111">
        <f>IF('Data Entry'!$H$4="","",'Data Entry'!$H$4)</f>
        <v>8</v>
      </c>
      <c r="B1965" s="111" t="str">
        <f>IF('Data Entry'!B1970="","",'Data Entry'!B1970)</f>
        <v/>
      </c>
      <c r="C1965" s="111" t="str">
        <f>IF('Data Entry'!C1970="","",'Data Entry'!C1970)</f>
        <v/>
      </c>
      <c r="D1965" s="114" t="str">
        <f>IF('Data Entry'!D1970="","",'Data Entry'!D1970)</f>
        <v/>
      </c>
      <c r="E1965" s="111" t="str">
        <f>IF('Data Entry'!E1970="","",UPPER('Data Entry'!E1970))</f>
        <v/>
      </c>
      <c r="F1965" s="111"/>
      <c r="G1965" s="111" t="str">
        <f>IF('Data Entry'!F1970="","",UPPER('Data Entry'!F1970))</f>
        <v/>
      </c>
      <c r="H1965" s="111"/>
      <c r="I1965" s="111"/>
      <c r="J1965" s="111"/>
      <c r="K1965" s="111" t="str">
        <f>IF('Data Entry'!G1970="","",'Data Entry'!G1970)</f>
        <v/>
      </c>
      <c r="L1965" s="111" t="str">
        <f>IF('Data Entry'!H1970="","",'Data Entry'!H1970)</f>
        <v/>
      </c>
      <c r="M1965" s="111"/>
      <c r="N1965" s="111"/>
      <c r="O1965" s="111"/>
      <c r="P1965" s="111"/>
      <c r="Q1965" s="111"/>
      <c r="R1965" s="111"/>
      <c r="S1965" s="111"/>
      <c r="T1965" s="111"/>
      <c r="U1965" s="111"/>
      <c r="V1965" s="111"/>
      <c r="W1965" s="111"/>
      <c r="X1965" s="111"/>
      <c r="Y1965" s="111"/>
      <c r="Z1965" s="111"/>
      <c r="AA1965" s="111"/>
      <c r="AB1965" s="111"/>
      <c r="AC1965" s="111"/>
      <c r="AD1965" s="111"/>
      <c r="AE1965" s="112"/>
      <c r="AF1965" s="68" t="str">
        <f>IF(AK1965="","",IF(AK1965&gt;0,COUNT($AG$2:AG1965),""))</f>
        <v/>
      </c>
      <c r="AG1965" s="113">
        <f t="shared" si="963"/>
        <v>8</v>
      </c>
      <c r="AH1965" s="113" t="str">
        <f t="shared" si="964"/>
        <v/>
      </c>
      <c r="AI1965" s="113" t="str">
        <f t="shared" si="965"/>
        <v/>
      </c>
      <c r="AJ1965" s="113" t="str">
        <f t="shared" si="966"/>
        <v/>
      </c>
      <c r="AK1965" s="113" t="str">
        <f t="shared" si="967"/>
        <v/>
      </c>
      <c r="AL1965" s="113">
        <f t="shared" si="968"/>
        <v>0</v>
      </c>
      <c r="AM1965" s="113" t="str">
        <f t="shared" si="969"/>
        <v/>
      </c>
      <c r="AN1965" s="113">
        <f t="shared" si="970"/>
        <v>0</v>
      </c>
      <c r="AO1965" s="113">
        <f t="shared" si="971"/>
        <v>0</v>
      </c>
      <c r="AP1965" s="113">
        <f t="shared" si="972"/>
        <v>0</v>
      </c>
      <c r="AQ1965" s="113" t="str">
        <f t="shared" si="973"/>
        <v/>
      </c>
      <c r="AR1965" s="113" t="str">
        <f t="shared" si="974"/>
        <v/>
      </c>
      <c r="AS1965" s="113">
        <f t="shared" si="975"/>
        <v>0</v>
      </c>
      <c r="AT1965" s="113">
        <f t="shared" si="976"/>
        <v>0</v>
      </c>
      <c r="AU1965" s="113">
        <f t="shared" si="977"/>
        <v>0</v>
      </c>
      <c r="AV1965" s="113">
        <f t="shared" si="978"/>
        <v>0</v>
      </c>
      <c r="AX1965" s="68" t="str">
        <f>IF(BC1965="","",IF(BC1965&gt;0,COUNT($AY$2:AY1965),""))</f>
        <v/>
      </c>
      <c r="AY1965" s="113" t="str">
        <f t="shared" si="979"/>
        <v/>
      </c>
      <c r="AZ1965" s="113" t="str">
        <f t="shared" si="980"/>
        <v/>
      </c>
      <c r="BA1965" s="113" t="str">
        <f t="shared" si="981"/>
        <v/>
      </c>
      <c r="BB1965" s="113" t="str">
        <f t="shared" si="982"/>
        <v/>
      </c>
      <c r="BC1965" s="113" t="str">
        <f t="shared" si="983"/>
        <v/>
      </c>
      <c r="BD1965" s="113" t="str">
        <f t="shared" si="984"/>
        <v/>
      </c>
      <c r="BE1965" s="113" t="str">
        <f t="shared" si="985"/>
        <v/>
      </c>
      <c r="BF1965" s="113" t="str">
        <f t="shared" si="986"/>
        <v/>
      </c>
      <c r="BG1965" s="113" t="str">
        <f t="shared" si="987"/>
        <v/>
      </c>
      <c r="BH1965" s="113" t="str">
        <f t="shared" si="988"/>
        <v/>
      </c>
      <c r="BI1965" s="113" t="str">
        <f t="shared" si="989"/>
        <v/>
      </c>
      <c r="BJ1965" s="113" t="str">
        <f t="shared" si="990"/>
        <v/>
      </c>
      <c r="BK1965" s="113" t="str">
        <f t="shared" si="991"/>
        <v/>
      </c>
      <c r="BL1965" s="113" t="str">
        <f t="shared" si="992"/>
        <v/>
      </c>
      <c r="BM1965" s="113" t="str">
        <f t="shared" si="993"/>
        <v/>
      </c>
      <c r="BN1965" s="113" t="str">
        <f t="shared" si="994"/>
        <v/>
      </c>
    </row>
    <row r="1966" spans="1:66">
      <c r="A1966" s="111">
        <f>IF('Data Entry'!$H$4="","",'Data Entry'!$H$4)</f>
        <v>8</v>
      </c>
      <c r="B1966" s="111" t="str">
        <f>IF('Data Entry'!B1971="","",'Data Entry'!B1971)</f>
        <v/>
      </c>
      <c r="C1966" s="111" t="str">
        <f>IF('Data Entry'!C1971="","",'Data Entry'!C1971)</f>
        <v/>
      </c>
      <c r="D1966" s="114" t="str">
        <f>IF('Data Entry'!D1971="","",'Data Entry'!D1971)</f>
        <v/>
      </c>
      <c r="E1966" s="111" t="str">
        <f>IF('Data Entry'!E1971="","",UPPER('Data Entry'!E1971))</f>
        <v/>
      </c>
      <c r="F1966" s="111"/>
      <c r="G1966" s="111" t="str">
        <f>IF('Data Entry'!F1971="","",UPPER('Data Entry'!F1971))</f>
        <v/>
      </c>
      <c r="H1966" s="111"/>
      <c r="I1966" s="111"/>
      <c r="J1966" s="111"/>
      <c r="K1966" s="111" t="str">
        <f>IF('Data Entry'!G1971="","",'Data Entry'!G1971)</f>
        <v/>
      </c>
      <c r="L1966" s="111" t="str">
        <f>IF('Data Entry'!H1971="","",'Data Entry'!H1971)</f>
        <v/>
      </c>
      <c r="M1966" s="111"/>
      <c r="N1966" s="111"/>
      <c r="O1966" s="111"/>
      <c r="P1966" s="111"/>
      <c r="Q1966" s="111"/>
      <c r="R1966" s="111"/>
      <c r="S1966" s="111"/>
      <c r="T1966" s="111"/>
      <c r="U1966" s="111"/>
      <c r="V1966" s="111"/>
      <c r="W1966" s="111"/>
      <c r="X1966" s="111"/>
      <c r="Y1966" s="111"/>
      <c r="Z1966" s="111"/>
      <c r="AA1966" s="111"/>
      <c r="AB1966" s="111"/>
      <c r="AC1966" s="111"/>
      <c r="AD1966" s="111"/>
      <c r="AE1966" s="112"/>
      <c r="AF1966" s="68" t="str">
        <f>IF(AK1966="","",IF(AK1966&gt;0,COUNT($AG$2:AG1966),""))</f>
        <v/>
      </c>
      <c r="AG1966" s="113">
        <f t="shared" si="963"/>
        <v>8</v>
      </c>
      <c r="AH1966" s="113" t="str">
        <f t="shared" si="964"/>
        <v/>
      </c>
      <c r="AI1966" s="113" t="str">
        <f t="shared" si="965"/>
        <v/>
      </c>
      <c r="AJ1966" s="113" t="str">
        <f t="shared" si="966"/>
        <v/>
      </c>
      <c r="AK1966" s="113" t="str">
        <f t="shared" si="967"/>
        <v/>
      </c>
      <c r="AL1966" s="113">
        <f t="shared" si="968"/>
        <v>0</v>
      </c>
      <c r="AM1966" s="113" t="str">
        <f t="shared" si="969"/>
        <v/>
      </c>
      <c r="AN1966" s="113">
        <f t="shared" si="970"/>
        <v>0</v>
      </c>
      <c r="AO1966" s="113">
        <f t="shared" si="971"/>
        <v>0</v>
      </c>
      <c r="AP1966" s="113">
        <f t="shared" si="972"/>
        <v>0</v>
      </c>
      <c r="AQ1966" s="113" t="str">
        <f t="shared" si="973"/>
        <v/>
      </c>
      <c r="AR1966" s="113" t="str">
        <f t="shared" si="974"/>
        <v/>
      </c>
      <c r="AS1966" s="113">
        <f t="shared" si="975"/>
        <v>0</v>
      </c>
      <c r="AT1966" s="113">
        <f t="shared" si="976"/>
        <v>0</v>
      </c>
      <c r="AU1966" s="113">
        <f t="shared" si="977"/>
        <v>0</v>
      </c>
      <c r="AV1966" s="113">
        <f t="shared" si="978"/>
        <v>0</v>
      </c>
      <c r="AX1966" s="68" t="str">
        <f>IF(BC1966="","",IF(BC1966&gt;0,COUNT($AY$2:AY1966),""))</f>
        <v/>
      </c>
      <c r="AY1966" s="113" t="str">
        <f t="shared" si="979"/>
        <v/>
      </c>
      <c r="AZ1966" s="113" t="str">
        <f t="shared" si="980"/>
        <v/>
      </c>
      <c r="BA1966" s="113" t="str">
        <f t="shared" si="981"/>
        <v/>
      </c>
      <c r="BB1966" s="113" t="str">
        <f t="shared" si="982"/>
        <v/>
      </c>
      <c r="BC1966" s="113" t="str">
        <f t="shared" si="983"/>
        <v/>
      </c>
      <c r="BD1966" s="113" t="str">
        <f t="shared" si="984"/>
        <v/>
      </c>
      <c r="BE1966" s="113" t="str">
        <f t="shared" si="985"/>
        <v/>
      </c>
      <c r="BF1966" s="113" t="str">
        <f t="shared" si="986"/>
        <v/>
      </c>
      <c r="BG1966" s="113" t="str">
        <f t="shared" si="987"/>
        <v/>
      </c>
      <c r="BH1966" s="113" t="str">
        <f t="shared" si="988"/>
        <v/>
      </c>
      <c r="BI1966" s="113" t="str">
        <f t="shared" si="989"/>
        <v/>
      </c>
      <c r="BJ1966" s="113" t="str">
        <f t="shared" si="990"/>
        <v/>
      </c>
      <c r="BK1966" s="113" t="str">
        <f t="shared" si="991"/>
        <v/>
      </c>
      <c r="BL1966" s="113" t="str">
        <f t="shared" si="992"/>
        <v/>
      </c>
      <c r="BM1966" s="113" t="str">
        <f t="shared" si="993"/>
        <v/>
      </c>
      <c r="BN1966" s="113" t="str">
        <f t="shared" si="994"/>
        <v/>
      </c>
    </row>
    <row r="1967" spans="1:66">
      <c r="A1967" s="111">
        <f>IF('Data Entry'!$H$4="","",'Data Entry'!$H$4)</f>
        <v>8</v>
      </c>
      <c r="B1967" s="111" t="str">
        <f>IF('Data Entry'!B1972="","",'Data Entry'!B1972)</f>
        <v/>
      </c>
      <c r="C1967" s="111" t="str">
        <f>IF('Data Entry'!C1972="","",'Data Entry'!C1972)</f>
        <v/>
      </c>
      <c r="D1967" s="114" t="str">
        <f>IF('Data Entry'!D1972="","",'Data Entry'!D1972)</f>
        <v/>
      </c>
      <c r="E1967" s="111" t="str">
        <f>IF('Data Entry'!E1972="","",UPPER('Data Entry'!E1972))</f>
        <v/>
      </c>
      <c r="F1967" s="111"/>
      <c r="G1967" s="111" t="str">
        <f>IF('Data Entry'!F1972="","",UPPER('Data Entry'!F1972))</f>
        <v/>
      </c>
      <c r="H1967" s="111"/>
      <c r="I1967" s="111"/>
      <c r="J1967" s="111"/>
      <c r="K1967" s="111" t="str">
        <f>IF('Data Entry'!G1972="","",'Data Entry'!G1972)</f>
        <v/>
      </c>
      <c r="L1967" s="111" t="str">
        <f>IF('Data Entry'!H1972="","",'Data Entry'!H1972)</f>
        <v/>
      </c>
      <c r="M1967" s="111"/>
      <c r="N1967" s="111"/>
      <c r="O1967" s="111"/>
      <c r="P1967" s="111"/>
      <c r="Q1967" s="111"/>
      <c r="R1967" s="111"/>
      <c r="S1967" s="111"/>
      <c r="T1967" s="111"/>
      <c r="U1967" s="111"/>
      <c r="V1967" s="111"/>
      <c r="W1967" s="111"/>
      <c r="X1967" s="111"/>
      <c r="Y1967" s="111"/>
      <c r="Z1967" s="111"/>
      <c r="AA1967" s="111"/>
      <c r="AB1967" s="111"/>
      <c r="AC1967" s="111"/>
      <c r="AD1967" s="111"/>
      <c r="AE1967" s="112"/>
      <c r="AF1967" s="68" t="str">
        <f>IF(AK1967="","",IF(AK1967&gt;0,COUNT($AG$2:AG1967),""))</f>
        <v/>
      </c>
      <c r="AG1967" s="113">
        <f t="shared" si="963"/>
        <v>8</v>
      </c>
      <c r="AH1967" s="113" t="str">
        <f t="shared" si="964"/>
        <v/>
      </c>
      <c r="AI1967" s="113" t="str">
        <f t="shared" si="965"/>
        <v/>
      </c>
      <c r="AJ1967" s="113" t="str">
        <f t="shared" si="966"/>
        <v/>
      </c>
      <c r="AK1967" s="113" t="str">
        <f t="shared" si="967"/>
        <v/>
      </c>
      <c r="AL1967" s="113">
        <f t="shared" si="968"/>
        <v>0</v>
      </c>
      <c r="AM1967" s="113" t="str">
        <f t="shared" si="969"/>
        <v/>
      </c>
      <c r="AN1967" s="113">
        <f t="shared" si="970"/>
        <v>0</v>
      </c>
      <c r="AO1967" s="113">
        <f t="shared" si="971"/>
        <v>0</v>
      </c>
      <c r="AP1967" s="113">
        <f t="shared" si="972"/>
        <v>0</v>
      </c>
      <c r="AQ1967" s="113" t="str">
        <f t="shared" si="973"/>
        <v/>
      </c>
      <c r="AR1967" s="113" t="str">
        <f t="shared" si="974"/>
        <v/>
      </c>
      <c r="AS1967" s="113">
        <f t="shared" si="975"/>
        <v>0</v>
      </c>
      <c r="AT1967" s="113">
        <f t="shared" si="976"/>
        <v>0</v>
      </c>
      <c r="AU1967" s="113">
        <f t="shared" si="977"/>
        <v>0</v>
      </c>
      <c r="AV1967" s="113">
        <f t="shared" si="978"/>
        <v>0</v>
      </c>
      <c r="AX1967" s="68" t="str">
        <f>IF(BC1967="","",IF(BC1967&gt;0,COUNT($AY$2:AY1967),""))</f>
        <v/>
      </c>
      <c r="AY1967" s="113" t="str">
        <f t="shared" si="979"/>
        <v/>
      </c>
      <c r="AZ1967" s="113" t="str">
        <f t="shared" si="980"/>
        <v/>
      </c>
      <c r="BA1967" s="113" t="str">
        <f t="shared" si="981"/>
        <v/>
      </c>
      <c r="BB1967" s="113" t="str">
        <f t="shared" si="982"/>
        <v/>
      </c>
      <c r="BC1967" s="113" t="str">
        <f t="shared" si="983"/>
        <v/>
      </c>
      <c r="BD1967" s="113" t="str">
        <f t="shared" si="984"/>
        <v/>
      </c>
      <c r="BE1967" s="113" t="str">
        <f t="shared" si="985"/>
        <v/>
      </c>
      <c r="BF1967" s="113" t="str">
        <f t="shared" si="986"/>
        <v/>
      </c>
      <c r="BG1967" s="113" t="str">
        <f t="shared" si="987"/>
        <v/>
      </c>
      <c r="BH1967" s="113" t="str">
        <f t="shared" si="988"/>
        <v/>
      </c>
      <c r="BI1967" s="113" t="str">
        <f t="shared" si="989"/>
        <v/>
      </c>
      <c r="BJ1967" s="113" t="str">
        <f t="shared" si="990"/>
        <v/>
      </c>
      <c r="BK1967" s="113" t="str">
        <f t="shared" si="991"/>
        <v/>
      </c>
      <c r="BL1967" s="113" t="str">
        <f t="shared" si="992"/>
        <v/>
      </c>
      <c r="BM1967" s="113" t="str">
        <f t="shared" si="993"/>
        <v/>
      </c>
      <c r="BN1967" s="113" t="str">
        <f t="shared" si="994"/>
        <v/>
      </c>
    </row>
    <row r="1968" spans="1:66">
      <c r="A1968" s="111">
        <f>IF('Data Entry'!$H$4="","",'Data Entry'!$H$4)</f>
        <v>8</v>
      </c>
      <c r="B1968" s="111" t="str">
        <f>IF('Data Entry'!B1973="","",'Data Entry'!B1973)</f>
        <v/>
      </c>
      <c r="C1968" s="111" t="str">
        <f>IF('Data Entry'!C1973="","",'Data Entry'!C1973)</f>
        <v/>
      </c>
      <c r="D1968" s="114" t="str">
        <f>IF('Data Entry'!D1973="","",'Data Entry'!D1973)</f>
        <v/>
      </c>
      <c r="E1968" s="111" t="str">
        <f>IF('Data Entry'!E1973="","",UPPER('Data Entry'!E1973))</f>
        <v/>
      </c>
      <c r="F1968" s="111"/>
      <c r="G1968" s="111" t="str">
        <f>IF('Data Entry'!F1973="","",UPPER('Data Entry'!F1973))</f>
        <v/>
      </c>
      <c r="H1968" s="111"/>
      <c r="I1968" s="111"/>
      <c r="J1968" s="111"/>
      <c r="K1968" s="111" t="str">
        <f>IF('Data Entry'!G1973="","",'Data Entry'!G1973)</f>
        <v/>
      </c>
      <c r="L1968" s="111" t="str">
        <f>IF('Data Entry'!H1973="","",'Data Entry'!H1973)</f>
        <v/>
      </c>
      <c r="M1968" s="111"/>
      <c r="N1968" s="111"/>
      <c r="O1968" s="111"/>
      <c r="P1968" s="111"/>
      <c r="Q1968" s="111"/>
      <c r="R1968" s="111"/>
      <c r="S1968" s="111"/>
      <c r="T1968" s="111"/>
      <c r="U1968" s="111"/>
      <c r="V1968" s="111"/>
      <c r="W1968" s="111"/>
      <c r="X1968" s="111"/>
      <c r="Y1968" s="111"/>
      <c r="Z1968" s="111"/>
      <c r="AA1968" s="111"/>
      <c r="AB1968" s="111"/>
      <c r="AC1968" s="111"/>
      <c r="AD1968" s="111"/>
      <c r="AE1968" s="112"/>
      <c r="AF1968" s="68" t="str">
        <f>IF(AK1968="","",IF(AK1968&gt;0,COUNT($AG$2:AG1968),""))</f>
        <v/>
      </c>
      <c r="AG1968" s="113">
        <f t="shared" si="963"/>
        <v>8</v>
      </c>
      <c r="AH1968" s="113" t="str">
        <f t="shared" si="964"/>
        <v/>
      </c>
      <c r="AI1968" s="113" t="str">
        <f t="shared" si="965"/>
        <v/>
      </c>
      <c r="AJ1968" s="113" t="str">
        <f t="shared" si="966"/>
        <v/>
      </c>
      <c r="AK1968" s="113" t="str">
        <f t="shared" si="967"/>
        <v/>
      </c>
      <c r="AL1968" s="113">
        <f t="shared" si="968"/>
        <v>0</v>
      </c>
      <c r="AM1968" s="113" t="str">
        <f t="shared" si="969"/>
        <v/>
      </c>
      <c r="AN1968" s="113">
        <f t="shared" si="970"/>
        <v>0</v>
      </c>
      <c r="AO1968" s="113">
        <f t="shared" si="971"/>
        <v>0</v>
      </c>
      <c r="AP1968" s="113">
        <f t="shared" si="972"/>
        <v>0</v>
      </c>
      <c r="AQ1968" s="113" t="str">
        <f t="shared" si="973"/>
        <v/>
      </c>
      <c r="AR1968" s="113" t="str">
        <f t="shared" si="974"/>
        <v/>
      </c>
      <c r="AS1968" s="113">
        <f t="shared" si="975"/>
        <v>0</v>
      </c>
      <c r="AT1968" s="113">
        <f t="shared" si="976"/>
        <v>0</v>
      </c>
      <c r="AU1968" s="113">
        <f t="shared" si="977"/>
        <v>0</v>
      </c>
      <c r="AV1968" s="113">
        <f t="shared" si="978"/>
        <v>0</v>
      </c>
      <c r="AX1968" s="68" t="str">
        <f>IF(BC1968="","",IF(BC1968&gt;0,COUNT($AY$2:AY1968),""))</f>
        <v/>
      </c>
      <c r="AY1968" s="113" t="str">
        <f t="shared" si="979"/>
        <v/>
      </c>
      <c r="AZ1968" s="113" t="str">
        <f t="shared" si="980"/>
        <v/>
      </c>
      <c r="BA1968" s="113" t="str">
        <f t="shared" si="981"/>
        <v/>
      </c>
      <c r="BB1968" s="113" t="str">
        <f t="shared" si="982"/>
        <v/>
      </c>
      <c r="BC1968" s="113" t="str">
        <f t="shared" si="983"/>
        <v/>
      </c>
      <c r="BD1968" s="113" t="str">
        <f t="shared" si="984"/>
        <v/>
      </c>
      <c r="BE1968" s="113" t="str">
        <f t="shared" si="985"/>
        <v/>
      </c>
      <c r="BF1968" s="113" t="str">
        <f t="shared" si="986"/>
        <v/>
      </c>
      <c r="BG1968" s="113" t="str">
        <f t="shared" si="987"/>
        <v/>
      </c>
      <c r="BH1968" s="113" t="str">
        <f t="shared" si="988"/>
        <v/>
      </c>
      <c r="BI1968" s="113" t="str">
        <f t="shared" si="989"/>
        <v/>
      </c>
      <c r="BJ1968" s="113" t="str">
        <f t="shared" si="990"/>
        <v/>
      </c>
      <c r="BK1968" s="113" t="str">
        <f t="shared" si="991"/>
        <v/>
      </c>
      <c r="BL1968" s="113" t="str">
        <f t="shared" si="992"/>
        <v/>
      </c>
      <c r="BM1968" s="113" t="str">
        <f t="shared" si="993"/>
        <v/>
      </c>
      <c r="BN1968" s="113" t="str">
        <f t="shared" si="994"/>
        <v/>
      </c>
    </row>
    <row r="1969" spans="1:66">
      <c r="A1969" s="111">
        <f>IF('Data Entry'!$H$4="","",'Data Entry'!$H$4)</f>
        <v>8</v>
      </c>
      <c r="B1969" s="111" t="str">
        <f>IF('Data Entry'!B1974="","",'Data Entry'!B1974)</f>
        <v/>
      </c>
      <c r="C1969" s="111" t="str">
        <f>IF('Data Entry'!C1974="","",'Data Entry'!C1974)</f>
        <v/>
      </c>
      <c r="D1969" s="114" t="str">
        <f>IF('Data Entry'!D1974="","",'Data Entry'!D1974)</f>
        <v/>
      </c>
      <c r="E1969" s="111" t="str">
        <f>IF('Data Entry'!E1974="","",UPPER('Data Entry'!E1974))</f>
        <v/>
      </c>
      <c r="F1969" s="111"/>
      <c r="G1969" s="111" t="str">
        <f>IF('Data Entry'!F1974="","",UPPER('Data Entry'!F1974))</f>
        <v/>
      </c>
      <c r="H1969" s="111"/>
      <c r="I1969" s="111"/>
      <c r="J1969" s="111"/>
      <c r="K1969" s="111" t="str">
        <f>IF('Data Entry'!G1974="","",'Data Entry'!G1974)</f>
        <v/>
      </c>
      <c r="L1969" s="111" t="str">
        <f>IF('Data Entry'!H1974="","",'Data Entry'!H1974)</f>
        <v/>
      </c>
      <c r="M1969" s="111"/>
      <c r="N1969" s="111"/>
      <c r="O1969" s="111"/>
      <c r="P1969" s="111"/>
      <c r="Q1969" s="111"/>
      <c r="R1969" s="111"/>
      <c r="S1969" s="111"/>
      <c r="T1969" s="111"/>
      <c r="U1969" s="111"/>
      <c r="V1969" s="111"/>
      <c r="W1969" s="111"/>
      <c r="X1969" s="111"/>
      <c r="Y1969" s="111"/>
      <c r="Z1969" s="111"/>
      <c r="AA1969" s="111"/>
      <c r="AB1969" s="111"/>
      <c r="AC1969" s="111"/>
      <c r="AD1969" s="111"/>
      <c r="AE1969" s="112"/>
      <c r="AF1969" s="68" t="str">
        <f>IF(AK1969="","",IF(AK1969&gt;0,COUNT($AG$2:AG1969),""))</f>
        <v/>
      </c>
      <c r="AG1969" s="113">
        <f t="shared" si="963"/>
        <v>8</v>
      </c>
      <c r="AH1969" s="113" t="str">
        <f t="shared" si="964"/>
        <v/>
      </c>
      <c r="AI1969" s="113" t="str">
        <f t="shared" si="965"/>
        <v/>
      </c>
      <c r="AJ1969" s="113" t="str">
        <f t="shared" si="966"/>
        <v/>
      </c>
      <c r="AK1969" s="113" t="str">
        <f t="shared" si="967"/>
        <v/>
      </c>
      <c r="AL1969" s="113">
        <f t="shared" si="968"/>
        <v>0</v>
      </c>
      <c r="AM1969" s="113" t="str">
        <f t="shared" si="969"/>
        <v/>
      </c>
      <c r="AN1969" s="113">
        <f t="shared" si="970"/>
        <v>0</v>
      </c>
      <c r="AO1969" s="113">
        <f t="shared" si="971"/>
        <v>0</v>
      </c>
      <c r="AP1969" s="113">
        <f t="shared" si="972"/>
        <v>0</v>
      </c>
      <c r="AQ1969" s="113" t="str">
        <f t="shared" si="973"/>
        <v/>
      </c>
      <c r="AR1969" s="113" t="str">
        <f t="shared" si="974"/>
        <v/>
      </c>
      <c r="AS1969" s="113">
        <f t="shared" si="975"/>
        <v>0</v>
      </c>
      <c r="AT1969" s="113">
        <f t="shared" si="976"/>
        <v>0</v>
      </c>
      <c r="AU1969" s="113">
        <f t="shared" si="977"/>
        <v>0</v>
      </c>
      <c r="AV1969" s="113">
        <f t="shared" si="978"/>
        <v>0</v>
      </c>
      <c r="AX1969" s="68" t="str">
        <f>IF(BC1969="","",IF(BC1969&gt;0,COUNT($AY$2:AY1969),""))</f>
        <v/>
      </c>
      <c r="AY1969" s="113" t="str">
        <f t="shared" si="979"/>
        <v/>
      </c>
      <c r="AZ1969" s="113" t="str">
        <f t="shared" si="980"/>
        <v/>
      </c>
      <c r="BA1969" s="113" t="str">
        <f t="shared" si="981"/>
        <v/>
      </c>
      <c r="BB1969" s="113" t="str">
        <f t="shared" si="982"/>
        <v/>
      </c>
      <c r="BC1969" s="113" t="str">
        <f t="shared" si="983"/>
        <v/>
      </c>
      <c r="BD1969" s="113" t="str">
        <f t="shared" si="984"/>
        <v/>
      </c>
      <c r="BE1969" s="113" t="str">
        <f t="shared" si="985"/>
        <v/>
      </c>
      <c r="BF1969" s="113" t="str">
        <f t="shared" si="986"/>
        <v/>
      </c>
      <c r="BG1969" s="113" t="str">
        <f t="shared" si="987"/>
        <v/>
      </c>
      <c r="BH1969" s="113" t="str">
        <f t="shared" si="988"/>
        <v/>
      </c>
      <c r="BI1969" s="113" t="str">
        <f t="shared" si="989"/>
        <v/>
      </c>
      <c r="BJ1969" s="113" t="str">
        <f t="shared" si="990"/>
        <v/>
      </c>
      <c r="BK1969" s="113" t="str">
        <f t="shared" si="991"/>
        <v/>
      </c>
      <c r="BL1969" s="113" t="str">
        <f t="shared" si="992"/>
        <v/>
      </c>
      <c r="BM1969" s="113" t="str">
        <f t="shared" si="993"/>
        <v/>
      </c>
      <c r="BN1969" s="113" t="str">
        <f t="shared" si="994"/>
        <v/>
      </c>
    </row>
    <row r="1970" spans="1:66">
      <c r="A1970" s="111">
        <f>IF('Data Entry'!$H$4="","",'Data Entry'!$H$4)</f>
        <v>8</v>
      </c>
      <c r="B1970" s="111" t="str">
        <f>IF('Data Entry'!B1975="","",'Data Entry'!B1975)</f>
        <v/>
      </c>
      <c r="C1970" s="111" t="str">
        <f>IF('Data Entry'!C1975="","",'Data Entry'!C1975)</f>
        <v/>
      </c>
      <c r="D1970" s="114" t="str">
        <f>IF('Data Entry'!D1975="","",'Data Entry'!D1975)</f>
        <v/>
      </c>
      <c r="E1970" s="111" t="str">
        <f>IF('Data Entry'!E1975="","",UPPER('Data Entry'!E1975))</f>
        <v/>
      </c>
      <c r="F1970" s="111"/>
      <c r="G1970" s="111" t="str">
        <f>IF('Data Entry'!F1975="","",UPPER('Data Entry'!F1975))</f>
        <v/>
      </c>
      <c r="H1970" s="111"/>
      <c r="I1970" s="111"/>
      <c r="J1970" s="111"/>
      <c r="K1970" s="111" t="str">
        <f>IF('Data Entry'!G1975="","",'Data Entry'!G1975)</f>
        <v/>
      </c>
      <c r="L1970" s="111" t="str">
        <f>IF('Data Entry'!H1975="","",'Data Entry'!H1975)</f>
        <v/>
      </c>
      <c r="M1970" s="111"/>
      <c r="N1970" s="111"/>
      <c r="O1970" s="111"/>
      <c r="P1970" s="111"/>
      <c r="Q1970" s="111"/>
      <c r="R1970" s="111"/>
      <c r="S1970" s="111"/>
      <c r="T1970" s="111"/>
      <c r="U1970" s="111"/>
      <c r="V1970" s="111"/>
      <c r="W1970" s="111"/>
      <c r="X1970" s="111"/>
      <c r="Y1970" s="111"/>
      <c r="Z1970" s="111"/>
      <c r="AA1970" s="111"/>
      <c r="AB1970" s="111"/>
      <c r="AC1970" s="111"/>
      <c r="AD1970" s="111"/>
      <c r="AE1970" s="112"/>
      <c r="AF1970" s="68" t="str">
        <f>IF(AK1970="","",IF(AK1970&gt;0,COUNT($AG$2:AG1970),""))</f>
        <v/>
      </c>
      <c r="AG1970" s="113">
        <f t="shared" si="963"/>
        <v>8</v>
      </c>
      <c r="AH1970" s="113" t="str">
        <f t="shared" si="964"/>
        <v/>
      </c>
      <c r="AI1970" s="113" t="str">
        <f t="shared" si="965"/>
        <v/>
      </c>
      <c r="AJ1970" s="113" t="str">
        <f t="shared" si="966"/>
        <v/>
      </c>
      <c r="AK1970" s="113" t="str">
        <f t="shared" si="967"/>
        <v/>
      </c>
      <c r="AL1970" s="113">
        <f t="shared" si="968"/>
        <v>0</v>
      </c>
      <c r="AM1970" s="113" t="str">
        <f t="shared" si="969"/>
        <v/>
      </c>
      <c r="AN1970" s="113">
        <f t="shared" si="970"/>
        <v>0</v>
      </c>
      <c r="AO1970" s="113">
        <f t="shared" si="971"/>
        <v>0</v>
      </c>
      <c r="AP1970" s="113">
        <f t="shared" si="972"/>
        <v>0</v>
      </c>
      <c r="AQ1970" s="113" t="str">
        <f t="shared" si="973"/>
        <v/>
      </c>
      <c r="AR1970" s="113" t="str">
        <f t="shared" si="974"/>
        <v/>
      </c>
      <c r="AS1970" s="113">
        <f t="shared" si="975"/>
        <v>0</v>
      </c>
      <c r="AT1970" s="113">
        <f t="shared" si="976"/>
        <v>0</v>
      </c>
      <c r="AU1970" s="113">
        <f t="shared" si="977"/>
        <v>0</v>
      </c>
      <c r="AV1970" s="113">
        <f t="shared" si="978"/>
        <v>0</v>
      </c>
      <c r="AX1970" s="68" t="str">
        <f>IF(BC1970="","",IF(BC1970&gt;0,COUNT($AY$2:AY1970),""))</f>
        <v/>
      </c>
      <c r="AY1970" s="113" t="str">
        <f t="shared" si="979"/>
        <v/>
      </c>
      <c r="AZ1970" s="113" t="str">
        <f t="shared" si="980"/>
        <v/>
      </c>
      <c r="BA1970" s="113" t="str">
        <f t="shared" si="981"/>
        <v/>
      </c>
      <c r="BB1970" s="113" t="str">
        <f t="shared" si="982"/>
        <v/>
      </c>
      <c r="BC1970" s="113" t="str">
        <f t="shared" si="983"/>
        <v/>
      </c>
      <c r="BD1970" s="113" t="str">
        <f t="shared" si="984"/>
        <v/>
      </c>
      <c r="BE1970" s="113" t="str">
        <f t="shared" si="985"/>
        <v/>
      </c>
      <c r="BF1970" s="113" t="str">
        <f t="shared" si="986"/>
        <v/>
      </c>
      <c r="BG1970" s="113" t="str">
        <f t="shared" si="987"/>
        <v/>
      </c>
      <c r="BH1970" s="113" t="str">
        <f t="shared" si="988"/>
        <v/>
      </c>
      <c r="BI1970" s="113" t="str">
        <f t="shared" si="989"/>
        <v/>
      </c>
      <c r="BJ1970" s="113" t="str">
        <f t="shared" si="990"/>
        <v/>
      </c>
      <c r="BK1970" s="113" t="str">
        <f t="shared" si="991"/>
        <v/>
      </c>
      <c r="BL1970" s="113" t="str">
        <f t="shared" si="992"/>
        <v/>
      </c>
      <c r="BM1970" s="113" t="str">
        <f t="shared" si="993"/>
        <v/>
      </c>
      <c r="BN1970" s="113" t="str">
        <f t="shared" si="994"/>
        <v/>
      </c>
    </row>
    <row r="1971" spans="1:66">
      <c r="A1971" s="111">
        <f>IF('Data Entry'!$H$4="","",'Data Entry'!$H$4)</f>
        <v>8</v>
      </c>
      <c r="B1971" s="111" t="str">
        <f>IF('Data Entry'!B1976="","",'Data Entry'!B1976)</f>
        <v/>
      </c>
      <c r="C1971" s="111" t="str">
        <f>IF('Data Entry'!C1976="","",'Data Entry'!C1976)</f>
        <v/>
      </c>
      <c r="D1971" s="114" t="str">
        <f>IF('Data Entry'!D1976="","",'Data Entry'!D1976)</f>
        <v/>
      </c>
      <c r="E1971" s="111" t="str">
        <f>IF('Data Entry'!E1976="","",UPPER('Data Entry'!E1976))</f>
        <v/>
      </c>
      <c r="F1971" s="111"/>
      <c r="G1971" s="111" t="str">
        <f>IF('Data Entry'!F1976="","",UPPER('Data Entry'!F1976))</f>
        <v/>
      </c>
      <c r="H1971" s="111"/>
      <c r="I1971" s="111"/>
      <c r="J1971" s="111"/>
      <c r="K1971" s="111" t="str">
        <f>IF('Data Entry'!G1976="","",'Data Entry'!G1976)</f>
        <v/>
      </c>
      <c r="L1971" s="111" t="str">
        <f>IF('Data Entry'!H1976="","",'Data Entry'!H1976)</f>
        <v/>
      </c>
      <c r="M1971" s="111"/>
      <c r="N1971" s="111"/>
      <c r="O1971" s="111"/>
      <c r="P1971" s="111"/>
      <c r="Q1971" s="111"/>
      <c r="R1971" s="111"/>
      <c r="S1971" s="111"/>
      <c r="T1971" s="111"/>
      <c r="U1971" s="111"/>
      <c r="V1971" s="111"/>
      <c r="W1971" s="111"/>
      <c r="X1971" s="111"/>
      <c r="Y1971" s="111"/>
      <c r="Z1971" s="111"/>
      <c r="AA1971" s="111"/>
      <c r="AB1971" s="111"/>
      <c r="AC1971" s="111"/>
      <c r="AD1971" s="111"/>
      <c r="AE1971" s="112"/>
      <c r="AF1971" s="68" t="str">
        <f>IF(AK1971="","",IF(AK1971&gt;0,COUNT($AG$2:AG1971),""))</f>
        <v/>
      </c>
      <c r="AG1971" s="113">
        <f t="shared" si="963"/>
        <v>8</v>
      </c>
      <c r="AH1971" s="113" t="str">
        <f t="shared" si="964"/>
        <v/>
      </c>
      <c r="AI1971" s="113" t="str">
        <f t="shared" si="965"/>
        <v/>
      </c>
      <c r="AJ1971" s="113" t="str">
        <f t="shared" si="966"/>
        <v/>
      </c>
      <c r="AK1971" s="113" t="str">
        <f t="shared" si="967"/>
        <v/>
      </c>
      <c r="AL1971" s="113">
        <f t="shared" si="968"/>
        <v>0</v>
      </c>
      <c r="AM1971" s="113" t="str">
        <f t="shared" si="969"/>
        <v/>
      </c>
      <c r="AN1971" s="113">
        <f t="shared" si="970"/>
        <v>0</v>
      </c>
      <c r="AO1971" s="113">
        <f t="shared" si="971"/>
        <v>0</v>
      </c>
      <c r="AP1971" s="113">
        <f t="shared" si="972"/>
        <v>0</v>
      </c>
      <c r="AQ1971" s="113" t="str">
        <f t="shared" si="973"/>
        <v/>
      </c>
      <c r="AR1971" s="113" t="str">
        <f t="shared" si="974"/>
        <v/>
      </c>
      <c r="AS1971" s="113">
        <f t="shared" si="975"/>
        <v>0</v>
      </c>
      <c r="AT1971" s="113">
        <f t="shared" si="976"/>
        <v>0</v>
      </c>
      <c r="AU1971" s="113">
        <f t="shared" si="977"/>
        <v>0</v>
      </c>
      <c r="AV1971" s="113">
        <f t="shared" si="978"/>
        <v>0</v>
      </c>
      <c r="AX1971" s="68" t="str">
        <f>IF(BC1971="","",IF(BC1971&gt;0,COUNT($AY$2:AY1971),""))</f>
        <v/>
      </c>
      <c r="AY1971" s="113" t="str">
        <f t="shared" si="979"/>
        <v/>
      </c>
      <c r="AZ1971" s="113" t="str">
        <f t="shared" si="980"/>
        <v/>
      </c>
      <c r="BA1971" s="113" t="str">
        <f t="shared" si="981"/>
        <v/>
      </c>
      <c r="BB1971" s="113" t="str">
        <f t="shared" si="982"/>
        <v/>
      </c>
      <c r="BC1971" s="113" t="str">
        <f t="shared" si="983"/>
        <v/>
      </c>
      <c r="BD1971" s="113" t="str">
        <f t="shared" si="984"/>
        <v/>
      </c>
      <c r="BE1971" s="113" t="str">
        <f t="shared" si="985"/>
        <v/>
      </c>
      <c r="BF1971" s="113" t="str">
        <f t="shared" si="986"/>
        <v/>
      </c>
      <c r="BG1971" s="113" t="str">
        <f t="shared" si="987"/>
        <v/>
      </c>
      <c r="BH1971" s="113" t="str">
        <f t="shared" si="988"/>
        <v/>
      </c>
      <c r="BI1971" s="113" t="str">
        <f t="shared" si="989"/>
        <v/>
      </c>
      <c r="BJ1971" s="113" t="str">
        <f t="shared" si="990"/>
        <v/>
      </c>
      <c r="BK1971" s="113" t="str">
        <f t="shared" si="991"/>
        <v/>
      </c>
      <c r="BL1971" s="113" t="str">
        <f t="shared" si="992"/>
        <v/>
      </c>
      <c r="BM1971" s="113" t="str">
        <f t="shared" si="993"/>
        <v/>
      </c>
      <c r="BN1971" s="113" t="str">
        <f t="shared" si="994"/>
        <v/>
      </c>
    </row>
    <row r="1972" spans="1:66">
      <c r="A1972" s="111">
        <f>IF('Data Entry'!$H$4="","",'Data Entry'!$H$4)</f>
        <v>8</v>
      </c>
      <c r="B1972" s="111" t="str">
        <f>IF('Data Entry'!B1977="","",'Data Entry'!B1977)</f>
        <v/>
      </c>
      <c r="C1972" s="111" t="str">
        <f>IF('Data Entry'!C1977="","",'Data Entry'!C1977)</f>
        <v/>
      </c>
      <c r="D1972" s="114" t="str">
        <f>IF('Data Entry'!D1977="","",'Data Entry'!D1977)</f>
        <v/>
      </c>
      <c r="E1972" s="111" t="str">
        <f>IF('Data Entry'!E1977="","",UPPER('Data Entry'!E1977))</f>
        <v/>
      </c>
      <c r="F1972" s="111"/>
      <c r="G1972" s="111" t="str">
        <f>IF('Data Entry'!F1977="","",UPPER('Data Entry'!F1977))</f>
        <v/>
      </c>
      <c r="H1972" s="111"/>
      <c r="I1972" s="111"/>
      <c r="J1972" s="111"/>
      <c r="K1972" s="111" t="str">
        <f>IF('Data Entry'!G1977="","",'Data Entry'!G1977)</f>
        <v/>
      </c>
      <c r="L1972" s="111" t="str">
        <f>IF('Data Entry'!H1977="","",'Data Entry'!H1977)</f>
        <v/>
      </c>
      <c r="M1972" s="111"/>
      <c r="N1972" s="111"/>
      <c r="O1972" s="111"/>
      <c r="P1972" s="111"/>
      <c r="Q1972" s="111"/>
      <c r="R1972" s="111"/>
      <c r="S1972" s="111"/>
      <c r="T1972" s="111"/>
      <c r="U1972" s="111"/>
      <c r="V1972" s="111"/>
      <c r="W1972" s="111"/>
      <c r="X1972" s="111"/>
      <c r="Y1972" s="111"/>
      <c r="Z1972" s="111"/>
      <c r="AA1972" s="111"/>
      <c r="AB1972" s="111"/>
      <c r="AC1972" s="111"/>
      <c r="AD1972" s="111"/>
      <c r="AE1972" s="112"/>
      <c r="AF1972" s="68" t="str">
        <f>IF(AK1972="","",IF(AK1972&gt;0,COUNT($AG$2:AG1972),""))</f>
        <v/>
      </c>
      <c r="AG1972" s="113">
        <f t="shared" si="963"/>
        <v>8</v>
      </c>
      <c r="AH1972" s="113" t="str">
        <f t="shared" si="964"/>
        <v/>
      </c>
      <c r="AI1972" s="113" t="str">
        <f t="shared" si="965"/>
        <v/>
      </c>
      <c r="AJ1972" s="113" t="str">
        <f t="shared" si="966"/>
        <v/>
      </c>
      <c r="AK1972" s="113" t="str">
        <f t="shared" si="967"/>
        <v/>
      </c>
      <c r="AL1972" s="113">
        <f t="shared" si="968"/>
        <v>0</v>
      </c>
      <c r="AM1972" s="113" t="str">
        <f t="shared" si="969"/>
        <v/>
      </c>
      <c r="AN1972" s="113">
        <f t="shared" si="970"/>
        <v>0</v>
      </c>
      <c r="AO1972" s="113">
        <f t="shared" si="971"/>
        <v>0</v>
      </c>
      <c r="AP1972" s="113">
        <f t="shared" si="972"/>
        <v>0</v>
      </c>
      <c r="AQ1972" s="113" t="str">
        <f t="shared" si="973"/>
        <v/>
      </c>
      <c r="AR1972" s="113" t="str">
        <f t="shared" si="974"/>
        <v/>
      </c>
      <c r="AS1972" s="113">
        <f t="shared" si="975"/>
        <v>0</v>
      </c>
      <c r="AT1972" s="113">
        <f t="shared" si="976"/>
        <v>0</v>
      </c>
      <c r="AU1972" s="113">
        <f t="shared" si="977"/>
        <v>0</v>
      </c>
      <c r="AV1972" s="113">
        <f t="shared" si="978"/>
        <v>0</v>
      </c>
      <c r="AX1972" s="68" t="str">
        <f>IF(BC1972="","",IF(BC1972&gt;0,COUNT($AY$2:AY1972),""))</f>
        <v/>
      </c>
      <c r="AY1972" s="113" t="str">
        <f t="shared" si="979"/>
        <v/>
      </c>
      <c r="AZ1972" s="113" t="str">
        <f t="shared" si="980"/>
        <v/>
      </c>
      <c r="BA1972" s="113" t="str">
        <f t="shared" si="981"/>
        <v/>
      </c>
      <c r="BB1972" s="113" t="str">
        <f t="shared" si="982"/>
        <v/>
      </c>
      <c r="BC1972" s="113" t="str">
        <f t="shared" si="983"/>
        <v/>
      </c>
      <c r="BD1972" s="113" t="str">
        <f t="shared" si="984"/>
        <v/>
      </c>
      <c r="BE1972" s="113" t="str">
        <f t="shared" si="985"/>
        <v/>
      </c>
      <c r="BF1972" s="113" t="str">
        <f t="shared" si="986"/>
        <v/>
      </c>
      <c r="BG1972" s="113" t="str">
        <f t="shared" si="987"/>
        <v/>
      </c>
      <c r="BH1972" s="113" t="str">
        <f t="shared" si="988"/>
        <v/>
      </c>
      <c r="BI1972" s="113" t="str">
        <f t="shared" si="989"/>
        <v/>
      </c>
      <c r="BJ1972" s="113" t="str">
        <f t="shared" si="990"/>
        <v/>
      </c>
      <c r="BK1972" s="113" t="str">
        <f t="shared" si="991"/>
        <v/>
      </c>
      <c r="BL1972" s="113" t="str">
        <f t="shared" si="992"/>
        <v/>
      </c>
      <c r="BM1972" s="113" t="str">
        <f t="shared" si="993"/>
        <v/>
      </c>
      <c r="BN1972" s="113" t="str">
        <f t="shared" si="994"/>
        <v/>
      </c>
    </row>
    <row r="1973" spans="1:66">
      <c r="A1973" s="111">
        <f>IF('Data Entry'!$H$4="","",'Data Entry'!$H$4)</f>
        <v>8</v>
      </c>
      <c r="B1973" s="111" t="str">
        <f>IF('Data Entry'!B1978="","",'Data Entry'!B1978)</f>
        <v/>
      </c>
      <c r="C1973" s="111" t="str">
        <f>IF('Data Entry'!C1978="","",'Data Entry'!C1978)</f>
        <v/>
      </c>
      <c r="D1973" s="114" t="str">
        <f>IF('Data Entry'!D1978="","",'Data Entry'!D1978)</f>
        <v/>
      </c>
      <c r="E1973" s="111" t="str">
        <f>IF('Data Entry'!E1978="","",UPPER('Data Entry'!E1978))</f>
        <v/>
      </c>
      <c r="F1973" s="111"/>
      <c r="G1973" s="111" t="str">
        <f>IF('Data Entry'!F1978="","",UPPER('Data Entry'!F1978))</f>
        <v/>
      </c>
      <c r="H1973" s="111"/>
      <c r="I1973" s="111"/>
      <c r="J1973" s="111"/>
      <c r="K1973" s="111" t="str">
        <f>IF('Data Entry'!G1978="","",'Data Entry'!G1978)</f>
        <v/>
      </c>
      <c r="L1973" s="111" t="str">
        <f>IF('Data Entry'!H1978="","",'Data Entry'!H1978)</f>
        <v/>
      </c>
      <c r="M1973" s="111"/>
      <c r="N1973" s="111"/>
      <c r="O1973" s="111"/>
      <c r="P1973" s="111"/>
      <c r="Q1973" s="111"/>
      <c r="R1973" s="111"/>
      <c r="S1973" s="111"/>
      <c r="T1973" s="111"/>
      <c r="U1973" s="111"/>
      <c r="V1973" s="111"/>
      <c r="W1973" s="111"/>
      <c r="X1973" s="111"/>
      <c r="Y1973" s="111"/>
      <c r="Z1973" s="111"/>
      <c r="AA1973" s="111"/>
      <c r="AB1973" s="111"/>
      <c r="AC1973" s="111"/>
      <c r="AD1973" s="111"/>
      <c r="AE1973" s="112"/>
      <c r="AF1973" s="68" t="str">
        <f>IF(AK1973="","",IF(AK1973&gt;0,COUNT($AG$2:AG1973),""))</f>
        <v/>
      </c>
      <c r="AG1973" s="113">
        <f t="shared" si="963"/>
        <v>8</v>
      </c>
      <c r="AH1973" s="113" t="str">
        <f t="shared" si="964"/>
        <v/>
      </c>
      <c r="AI1973" s="113" t="str">
        <f t="shared" si="965"/>
        <v/>
      </c>
      <c r="AJ1973" s="113" t="str">
        <f t="shared" si="966"/>
        <v/>
      </c>
      <c r="AK1973" s="113" t="str">
        <f t="shared" si="967"/>
        <v/>
      </c>
      <c r="AL1973" s="113">
        <f t="shared" si="968"/>
        <v>0</v>
      </c>
      <c r="AM1973" s="113" t="str">
        <f t="shared" si="969"/>
        <v/>
      </c>
      <c r="AN1973" s="113">
        <f t="shared" si="970"/>
        <v>0</v>
      </c>
      <c r="AO1973" s="113">
        <f t="shared" si="971"/>
        <v>0</v>
      </c>
      <c r="AP1973" s="113">
        <f t="shared" si="972"/>
        <v>0</v>
      </c>
      <c r="AQ1973" s="113" t="str">
        <f t="shared" si="973"/>
        <v/>
      </c>
      <c r="AR1973" s="113" t="str">
        <f t="shared" si="974"/>
        <v/>
      </c>
      <c r="AS1973" s="113">
        <f t="shared" si="975"/>
        <v>0</v>
      </c>
      <c r="AT1973" s="113">
        <f t="shared" si="976"/>
        <v>0</v>
      </c>
      <c r="AU1973" s="113">
        <f t="shared" si="977"/>
        <v>0</v>
      </c>
      <c r="AV1973" s="113">
        <f t="shared" si="978"/>
        <v>0</v>
      </c>
      <c r="AX1973" s="68" t="str">
        <f>IF(BC1973="","",IF(BC1973&gt;0,COUNT($AY$2:AY1973),""))</f>
        <v/>
      </c>
      <c r="AY1973" s="113" t="str">
        <f t="shared" si="979"/>
        <v/>
      </c>
      <c r="AZ1973" s="113" t="str">
        <f t="shared" si="980"/>
        <v/>
      </c>
      <c r="BA1973" s="113" t="str">
        <f t="shared" si="981"/>
        <v/>
      </c>
      <c r="BB1973" s="113" t="str">
        <f t="shared" si="982"/>
        <v/>
      </c>
      <c r="BC1973" s="113" t="str">
        <f t="shared" si="983"/>
        <v/>
      </c>
      <c r="BD1973" s="113" t="str">
        <f t="shared" si="984"/>
        <v/>
      </c>
      <c r="BE1973" s="113" t="str">
        <f t="shared" si="985"/>
        <v/>
      </c>
      <c r="BF1973" s="113" t="str">
        <f t="shared" si="986"/>
        <v/>
      </c>
      <c r="BG1973" s="113" t="str">
        <f t="shared" si="987"/>
        <v/>
      </c>
      <c r="BH1973" s="113" t="str">
        <f t="shared" si="988"/>
        <v/>
      </c>
      <c r="BI1973" s="113" t="str">
        <f t="shared" si="989"/>
        <v/>
      </c>
      <c r="BJ1973" s="113" t="str">
        <f t="shared" si="990"/>
        <v/>
      </c>
      <c r="BK1973" s="113" t="str">
        <f t="shared" si="991"/>
        <v/>
      </c>
      <c r="BL1973" s="113" t="str">
        <f t="shared" si="992"/>
        <v/>
      </c>
      <c r="BM1973" s="113" t="str">
        <f t="shared" si="993"/>
        <v/>
      </c>
      <c r="BN1973" s="113" t="str">
        <f t="shared" si="994"/>
        <v/>
      </c>
    </row>
    <row r="1974" spans="1:66">
      <c r="A1974" s="111">
        <f>IF('Data Entry'!$H$4="","",'Data Entry'!$H$4)</f>
        <v>8</v>
      </c>
      <c r="B1974" s="111" t="str">
        <f>IF('Data Entry'!B1979="","",'Data Entry'!B1979)</f>
        <v/>
      </c>
      <c r="C1974" s="111" t="str">
        <f>IF('Data Entry'!C1979="","",'Data Entry'!C1979)</f>
        <v/>
      </c>
      <c r="D1974" s="114" t="str">
        <f>IF('Data Entry'!D1979="","",'Data Entry'!D1979)</f>
        <v/>
      </c>
      <c r="E1974" s="111" t="str">
        <f>IF('Data Entry'!E1979="","",UPPER('Data Entry'!E1979))</f>
        <v/>
      </c>
      <c r="F1974" s="111"/>
      <c r="G1974" s="111" t="str">
        <f>IF('Data Entry'!F1979="","",UPPER('Data Entry'!F1979))</f>
        <v/>
      </c>
      <c r="H1974" s="111"/>
      <c r="I1974" s="111"/>
      <c r="J1974" s="111"/>
      <c r="K1974" s="111" t="str">
        <f>IF('Data Entry'!G1979="","",'Data Entry'!G1979)</f>
        <v/>
      </c>
      <c r="L1974" s="111" t="str">
        <f>IF('Data Entry'!H1979="","",'Data Entry'!H1979)</f>
        <v/>
      </c>
      <c r="M1974" s="111"/>
      <c r="N1974" s="111"/>
      <c r="O1974" s="111"/>
      <c r="P1974" s="111"/>
      <c r="Q1974" s="111"/>
      <c r="R1974" s="111"/>
      <c r="S1974" s="111"/>
      <c r="T1974" s="111"/>
      <c r="U1974" s="111"/>
      <c r="V1974" s="111"/>
      <c r="W1974" s="111"/>
      <c r="X1974" s="111"/>
      <c r="Y1974" s="111"/>
      <c r="Z1974" s="111"/>
      <c r="AA1974" s="111"/>
      <c r="AB1974" s="111"/>
      <c r="AC1974" s="111"/>
      <c r="AD1974" s="111"/>
      <c r="AE1974" s="112"/>
      <c r="AF1974" s="68" t="str">
        <f>IF(AK1974="","",IF(AK1974&gt;0,COUNT($AG$2:AG1974),""))</f>
        <v/>
      </c>
      <c r="AG1974" s="113">
        <f t="shared" si="963"/>
        <v>8</v>
      </c>
      <c r="AH1974" s="113" t="str">
        <f t="shared" si="964"/>
        <v/>
      </c>
      <c r="AI1974" s="113" t="str">
        <f t="shared" si="965"/>
        <v/>
      </c>
      <c r="AJ1974" s="113" t="str">
        <f t="shared" si="966"/>
        <v/>
      </c>
      <c r="AK1974" s="113" t="str">
        <f t="shared" si="967"/>
        <v/>
      </c>
      <c r="AL1974" s="113">
        <f t="shared" si="968"/>
        <v>0</v>
      </c>
      <c r="AM1974" s="113" t="str">
        <f t="shared" si="969"/>
        <v/>
      </c>
      <c r="AN1974" s="113">
        <f t="shared" si="970"/>
        <v>0</v>
      </c>
      <c r="AO1974" s="113">
        <f t="shared" si="971"/>
        <v>0</v>
      </c>
      <c r="AP1974" s="113">
        <f t="shared" si="972"/>
        <v>0</v>
      </c>
      <c r="AQ1974" s="113" t="str">
        <f t="shared" si="973"/>
        <v/>
      </c>
      <c r="AR1974" s="113" t="str">
        <f t="shared" si="974"/>
        <v/>
      </c>
      <c r="AS1974" s="113">
        <f t="shared" si="975"/>
        <v>0</v>
      </c>
      <c r="AT1974" s="113">
        <f t="shared" si="976"/>
        <v>0</v>
      </c>
      <c r="AU1974" s="113">
        <f t="shared" si="977"/>
        <v>0</v>
      </c>
      <c r="AV1974" s="113">
        <f t="shared" si="978"/>
        <v>0</v>
      </c>
      <c r="AX1974" s="68" t="str">
        <f>IF(BC1974="","",IF(BC1974&gt;0,COUNT($AY$2:AY1974),""))</f>
        <v/>
      </c>
      <c r="AY1974" s="113" t="str">
        <f t="shared" si="979"/>
        <v/>
      </c>
      <c r="AZ1974" s="113" t="str">
        <f t="shared" si="980"/>
        <v/>
      </c>
      <c r="BA1974" s="113" t="str">
        <f t="shared" si="981"/>
        <v/>
      </c>
      <c r="BB1974" s="113" t="str">
        <f t="shared" si="982"/>
        <v/>
      </c>
      <c r="BC1974" s="113" t="str">
        <f t="shared" si="983"/>
        <v/>
      </c>
      <c r="BD1974" s="113" t="str">
        <f t="shared" si="984"/>
        <v/>
      </c>
      <c r="BE1974" s="113" t="str">
        <f t="shared" si="985"/>
        <v/>
      </c>
      <c r="BF1974" s="113" t="str">
        <f t="shared" si="986"/>
        <v/>
      </c>
      <c r="BG1974" s="113" t="str">
        <f t="shared" si="987"/>
        <v/>
      </c>
      <c r="BH1974" s="113" t="str">
        <f t="shared" si="988"/>
        <v/>
      </c>
      <c r="BI1974" s="113" t="str">
        <f t="shared" si="989"/>
        <v/>
      </c>
      <c r="BJ1974" s="113" t="str">
        <f t="shared" si="990"/>
        <v/>
      </c>
      <c r="BK1974" s="113" t="str">
        <f t="shared" si="991"/>
        <v/>
      </c>
      <c r="BL1974" s="113" t="str">
        <f t="shared" si="992"/>
        <v/>
      </c>
      <c r="BM1974" s="113" t="str">
        <f t="shared" si="993"/>
        <v/>
      </c>
      <c r="BN1974" s="113" t="str">
        <f t="shared" si="994"/>
        <v/>
      </c>
    </row>
    <row r="1975" spans="1:66">
      <c r="A1975" s="111">
        <f>IF('Data Entry'!$H$4="","",'Data Entry'!$H$4)</f>
        <v>8</v>
      </c>
      <c r="B1975" s="111" t="str">
        <f>IF('Data Entry'!B1980="","",'Data Entry'!B1980)</f>
        <v/>
      </c>
      <c r="C1975" s="111" t="str">
        <f>IF('Data Entry'!C1980="","",'Data Entry'!C1980)</f>
        <v/>
      </c>
      <c r="D1975" s="114" t="str">
        <f>IF('Data Entry'!D1980="","",'Data Entry'!D1980)</f>
        <v/>
      </c>
      <c r="E1975" s="111" t="str">
        <f>IF('Data Entry'!E1980="","",UPPER('Data Entry'!E1980))</f>
        <v/>
      </c>
      <c r="F1975" s="111"/>
      <c r="G1975" s="111" t="str">
        <f>IF('Data Entry'!F1980="","",UPPER('Data Entry'!F1980))</f>
        <v/>
      </c>
      <c r="H1975" s="111"/>
      <c r="I1975" s="111"/>
      <c r="J1975" s="111"/>
      <c r="K1975" s="111" t="str">
        <f>IF('Data Entry'!G1980="","",'Data Entry'!G1980)</f>
        <v/>
      </c>
      <c r="L1975" s="111" t="str">
        <f>IF('Data Entry'!H1980="","",'Data Entry'!H1980)</f>
        <v/>
      </c>
      <c r="M1975" s="111"/>
      <c r="N1975" s="111"/>
      <c r="O1975" s="111"/>
      <c r="P1975" s="111"/>
      <c r="Q1975" s="111"/>
      <c r="R1975" s="111"/>
      <c r="S1975" s="111"/>
      <c r="T1975" s="111"/>
      <c r="U1975" s="111"/>
      <c r="V1975" s="111"/>
      <c r="W1975" s="111"/>
      <c r="X1975" s="111"/>
      <c r="Y1975" s="111"/>
      <c r="Z1975" s="111"/>
      <c r="AA1975" s="111"/>
      <c r="AB1975" s="111"/>
      <c r="AC1975" s="111"/>
      <c r="AD1975" s="111"/>
      <c r="AE1975" s="112"/>
      <c r="AF1975" s="68" t="str">
        <f>IF(AK1975="","",IF(AK1975&gt;0,COUNT($AG$2:AG1975),""))</f>
        <v/>
      </c>
      <c r="AG1975" s="113">
        <f t="shared" si="963"/>
        <v>8</v>
      </c>
      <c r="AH1975" s="113" t="str">
        <f t="shared" si="964"/>
        <v/>
      </c>
      <c r="AI1975" s="113" t="str">
        <f t="shared" si="965"/>
        <v/>
      </c>
      <c r="AJ1975" s="113" t="str">
        <f t="shared" si="966"/>
        <v/>
      </c>
      <c r="AK1975" s="113" t="str">
        <f t="shared" si="967"/>
        <v/>
      </c>
      <c r="AL1975" s="113">
        <f t="shared" si="968"/>
        <v>0</v>
      </c>
      <c r="AM1975" s="113" t="str">
        <f t="shared" si="969"/>
        <v/>
      </c>
      <c r="AN1975" s="113">
        <f t="shared" si="970"/>
        <v>0</v>
      </c>
      <c r="AO1975" s="113">
        <f t="shared" si="971"/>
        <v>0</v>
      </c>
      <c r="AP1975" s="113">
        <f t="shared" si="972"/>
        <v>0</v>
      </c>
      <c r="AQ1975" s="113" t="str">
        <f t="shared" si="973"/>
        <v/>
      </c>
      <c r="AR1975" s="113" t="str">
        <f t="shared" si="974"/>
        <v/>
      </c>
      <c r="AS1975" s="113">
        <f t="shared" si="975"/>
        <v>0</v>
      </c>
      <c r="AT1975" s="113">
        <f t="shared" si="976"/>
        <v>0</v>
      </c>
      <c r="AU1975" s="113">
        <f t="shared" si="977"/>
        <v>0</v>
      </c>
      <c r="AV1975" s="113">
        <f t="shared" si="978"/>
        <v>0</v>
      </c>
      <c r="AX1975" s="68" t="str">
        <f>IF(BC1975="","",IF(BC1975&gt;0,COUNT($AY$2:AY1975),""))</f>
        <v/>
      </c>
      <c r="AY1975" s="113" t="str">
        <f t="shared" si="979"/>
        <v/>
      </c>
      <c r="AZ1975" s="113" t="str">
        <f t="shared" si="980"/>
        <v/>
      </c>
      <c r="BA1975" s="113" t="str">
        <f t="shared" si="981"/>
        <v/>
      </c>
      <c r="BB1975" s="113" t="str">
        <f t="shared" si="982"/>
        <v/>
      </c>
      <c r="BC1975" s="113" t="str">
        <f t="shared" si="983"/>
        <v/>
      </c>
      <c r="BD1975" s="113" t="str">
        <f t="shared" si="984"/>
        <v/>
      </c>
      <c r="BE1975" s="113" t="str">
        <f t="shared" si="985"/>
        <v/>
      </c>
      <c r="BF1975" s="113" t="str">
        <f t="shared" si="986"/>
        <v/>
      </c>
      <c r="BG1975" s="113" t="str">
        <f t="shared" si="987"/>
        <v/>
      </c>
      <c r="BH1975" s="113" t="str">
        <f t="shared" si="988"/>
        <v/>
      </c>
      <c r="BI1975" s="113" t="str">
        <f t="shared" si="989"/>
        <v/>
      </c>
      <c r="BJ1975" s="113" t="str">
        <f t="shared" si="990"/>
        <v/>
      </c>
      <c r="BK1975" s="113" t="str">
        <f t="shared" si="991"/>
        <v/>
      </c>
      <c r="BL1975" s="113" t="str">
        <f t="shared" si="992"/>
        <v/>
      </c>
      <c r="BM1975" s="113" t="str">
        <f t="shared" si="993"/>
        <v/>
      </c>
      <c r="BN1975" s="113" t="str">
        <f t="shared" si="994"/>
        <v/>
      </c>
    </row>
    <row r="1976" spans="1:66">
      <c r="A1976" s="111">
        <f>IF('Data Entry'!$H$4="","",'Data Entry'!$H$4)</f>
        <v>8</v>
      </c>
      <c r="B1976" s="111" t="str">
        <f>IF('Data Entry'!B1981="","",'Data Entry'!B1981)</f>
        <v/>
      </c>
      <c r="C1976" s="111" t="str">
        <f>IF('Data Entry'!C1981="","",'Data Entry'!C1981)</f>
        <v/>
      </c>
      <c r="D1976" s="114" t="str">
        <f>IF('Data Entry'!D1981="","",'Data Entry'!D1981)</f>
        <v/>
      </c>
      <c r="E1976" s="111" t="str">
        <f>IF('Data Entry'!E1981="","",UPPER('Data Entry'!E1981))</f>
        <v/>
      </c>
      <c r="F1976" s="111"/>
      <c r="G1976" s="111" t="str">
        <f>IF('Data Entry'!F1981="","",UPPER('Data Entry'!F1981))</f>
        <v/>
      </c>
      <c r="H1976" s="111"/>
      <c r="I1976" s="111"/>
      <c r="J1976" s="111"/>
      <c r="K1976" s="111" t="str">
        <f>IF('Data Entry'!G1981="","",'Data Entry'!G1981)</f>
        <v/>
      </c>
      <c r="L1976" s="111" t="str">
        <f>IF('Data Entry'!H1981="","",'Data Entry'!H1981)</f>
        <v/>
      </c>
      <c r="M1976" s="111"/>
      <c r="N1976" s="111"/>
      <c r="O1976" s="111"/>
      <c r="P1976" s="111"/>
      <c r="Q1976" s="111"/>
      <c r="R1976" s="111"/>
      <c r="S1976" s="111"/>
      <c r="T1976" s="111"/>
      <c r="U1976" s="111"/>
      <c r="V1976" s="111"/>
      <c r="W1976" s="111"/>
      <c r="X1976" s="111"/>
      <c r="Y1976" s="111"/>
      <c r="Z1976" s="111"/>
      <c r="AA1976" s="111"/>
      <c r="AB1976" s="111"/>
      <c r="AC1976" s="111"/>
      <c r="AD1976" s="111"/>
      <c r="AE1976" s="112"/>
      <c r="AF1976" s="68" t="str">
        <f>IF(AK1976="","",IF(AK1976&gt;0,COUNT($AG$2:AG1976),""))</f>
        <v/>
      </c>
      <c r="AG1976" s="113">
        <f t="shared" si="963"/>
        <v>8</v>
      </c>
      <c r="AH1976" s="113" t="str">
        <f t="shared" si="964"/>
        <v/>
      </c>
      <c r="AI1976" s="113" t="str">
        <f t="shared" si="965"/>
        <v/>
      </c>
      <c r="AJ1976" s="113" t="str">
        <f t="shared" si="966"/>
        <v/>
      </c>
      <c r="AK1976" s="113" t="str">
        <f t="shared" si="967"/>
        <v/>
      </c>
      <c r="AL1976" s="113">
        <f t="shared" si="968"/>
        <v>0</v>
      </c>
      <c r="AM1976" s="113" t="str">
        <f t="shared" si="969"/>
        <v/>
      </c>
      <c r="AN1976" s="113">
        <f t="shared" si="970"/>
        <v>0</v>
      </c>
      <c r="AO1976" s="113">
        <f t="shared" si="971"/>
        <v>0</v>
      </c>
      <c r="AP1976" s="113">
        <f t="shared" si="972"/>
        <v>0</v>
      </c>
      <c r="AQ1976" s="113" t="str">
        <f t="shared" si="973"/>
        <v/>
      </c>
      <c r="AR1976" s="113" t="str">
        <f t="shared" si="974"/>
        <v/>
      </c>
      <c r="AS1976" s="113">
        <f t="shared" si="975"/>
        <v>0</v>
      </c>
      <c r="AT1976" s="113">
        <f t="shared" si="976"/>
        <v>0</v>
      </c>
      <c r="AU1976" s="113">
        <f t="shared" si="977"/>
        <v>0</v>
      </c>
      <c r="AV1976" s="113">
        <f t="shared" si="978"/>
        <v>0</v>
      </c>
      <c r="AX1976" s="68" t="str">
        <f>IF(BC1976="","",IF(BC1976&gt;0,COUNT($AY$2:AY1976),""))</f>
        <v/>
      </c>
      <c r="AY1976" s="113" t="str">
        <f t="shared" si="979"/>
        <v/>
      </c>
      <c r="AZ1976" s="113" t="str">
        <f t="shared" si="980"/>
        <v/>
      </c>
      <c r="BA1976" s="113" t="str">
        <f t="shared" si="981"/>
        <v/>
      </c>
      <c r="BB1976" s="113" t="str">
        <f t="shared" si="982"/>
        <v/>
      </c>
      <c r="BC1976" s="113" t="str">
        <f t="shared" si="983"/>
        <v/>
      </c>
      <c r="BD1976" s="113" t="str">
        <f t="shared" si="984"/>
        <v/>
      </c>
      <c r="BE1976" s="113" t="str">
        <f t="shared" si="985"/>
        <v/>
      </c>
      <c r="BF1976" s="113" t="str">
        <f t="shared" si="986"/>
        <v/>
      </c>
      <c r="BG1976" s="113" t="str">
        <f t="shared" si="987"/>
        <v/>
      </c>
      <c r="BH1976" s="113" t="str">
        <f t="shared" si="988"/>
        <v/>
      </c>
      <c r="BI1976" s="113" t="str">
        <f t="shared" si="989"/>
        <v/>
      </c>
      <c r="BJ1976" s="113" t="str">
        <f t="shared" si="990"/>
        <v/>
      </c>
      <c r="BK1976" s="113" t="str">
        <f t="shared" si="991"/>
        <v/>
      </c>
      <c r="BL1976" s="113" t="str">
        <f t="shared" si="992"/>
        <v/>
      </c>
      <c r="BM1976" s="113" t="str">
        <f t="shared" si="993"/>
        <v/>
      </c>
      <c r="BN1976" s="113" t="str">
        <f t="shared" si="994"/>
        <v/>
      </c>
    </row>
    <row r="1977" spans="1:66">
      <c r="A1977" s="111">
        <f>IF('Data Entry'!$H$4="","",'Data Entry'!$H$4)</f>
        <v>8</v>
      </c>
      <c r="B1977" s="111" t="str">
        <f>IF('Data Entry'!B1982="","",'Data Entry'!B1982)</f>
        <v/>
      </c>
      <c r="C1977" s="111" t="str">
        <f>IF('Data Entry'!C1982="","",'Data Entry'!C1982)</f>
        <v/>
      </c>
      <c r="D1977" s="114" t="str">
        <f>IF('Data Entry'!D1982="","",'Data Entry'!D1982)</f>
        <v/>
      </c>
      <c r="E1977" s="111" t="str">
        <f>IF('Data Entry'!E1982="","",UPPER('Data Entry'!E1982))</f>
        <v/>
      </c>
      <c r="F1977" s="111"/>
      <c r="G1977" s="111" t="str">
        <f>IF('Data Entry'!F1982="","",UPPER('Data Entry'!F1982))</f>
        <v/>
      </c>
      <c r="H1977" s="111"/>
      <c r="I1977" s="111"/>
      <c r="J1977" s="111"/>
      <c r="K1977" s="111" t="str">
        <f>IF('Data Entry'!G1982="","",'Data Entry'!G1982)</f>
        <v/>
      </c>
      <c r="L1977" s="111" t="str">
        <f>IF('Data Entry'!H1982="","",'Data Entry'!H1982)</f>
        <v/>
      </c>
      <c r="M1977" s="111"/>
      <c r="N1977" s="111"/>
      <c r="O1977" s="111"/>
      <c r="P1977" s="111"/>
      <c r="Q1977" s="111"/>
      <c r="R1977" s="111"/>
      <c r="S1977" s="111"/>
      <c r="T1977" s="111"/>
      <c r="U1977" s="111"/>
      <c r="V1977" s="111"/>
      <c r="W1977" s="111"/>
      <c r="X1977" s="111"/>
      <c r="Y1977" s="111"/>
      <c r="Z1977" s="111"/>
      <c r="AA1977" s="111"/>
      <c r="AB1977" s="111"/>
      <c r="AC1977" s="111"/>
      <c r="AD1977" s="111"/>
      <c r="AE1977" s="112"/>
      <c r="AF1977" s="68" t="str">
        <f>IF(AK1977="","",IF(AK1977&gt;0,COUNT($AG$2:AG1977),""))</f>
        <v/>
      </c>
      <c r="AG1977" s="113">
        <f t="shared" si="963"/>
        <v>8</v>
      </c>
      <c r="AH1977" s="113" t="str">
        <f t="shared" si="964"/>
        <v/>
      </c>
      <c r="AI1977" s="113" t="str">
        <f t="shared" si="965"/>
        <v/>
      </c>
      <c r="AJ1977" s="113" t="str">
        <f t="shared" si="966"/>
        <v/>
      </c>
      <c r="AK1977" s="113" t="str">
        <f t="shared" si="967"/>
        <v/>
      </c>
      <c r="AL1977" s="113">
        <f t="shared" si="968"/>
        <v>0</v>
      </c>
      <c r="AM1977" s="113" t="str">
        <f t="shared" si="969"/>
        <v/>
      </c>
      <c r="AN1977" s="113">
        <f t="shared" si="970"/>
        <v>0</v>
      </c>
      <c r="AO1977" s="113">
        <f t="shared" si="971"/>
        <v>0</v>
      </c>
      <c r="AP1977" s="113">
        <f t="shared" si="972"/>
        <v>0</v>
      </c>
      <c r="AQ1977" s="113" t="str">
        <f t="shared" si="973"/>
        <v/>
      </c>
      <c r="AR1977" s="113" t="str">
        <f t="shared" si="974"/>
        <v/>
      </c>
      <c r="AS1977" s="113">
        <f t="shared" si="975"/>
        <v>0</v>
      </c>
      <c r="AT1977" s="113">
        <f t="shared" si="976"/>
        <v>0</v>
      </c>
      <c r="AU1977" s="113">
        <f t="shared" si="977"/>
        <v>0</v>
      </c>
      <c r="AV1977" s="113">
        <f t="shared" si="978"/>
        <v>0</v>
      </c>
      <c r="AX1977" s="68" t="str">
        <f>IF(BC1977="","",IF(BC1977&gt;0,COUNT($AY$2:AY1977),""))</f>
        <v/>
      </c>
      <c r="AY1977" s="113" t="str">
        <f t="shared" si="979"/>
        <v/>
      </c>
      <c r="AZ1977" s="113" t="str">
        <f t="shared" si="980"/>
        <v/>
      </c>
      <c r="BA1977" s="113" t="str">
        <f t="shared" si="981"/>
        <v/>
      </c>
      <c r="BB1977" s="113" t="str">
        <f t="shared" si="982"/>
        <v/>
      </c>
      <c r="BC1977" s="113" t="str">
        <f t="shared" si="983"/>
        <v/>
      </c>
      <c r="BD1977" s="113" t="str">
        <f t="shared" si="984"/>
        <v/>
      </c>
      <c r="BE1977" s="113" t="str">
        <f t="shared" si="985"/>
        <v/>
      </c>
      <c r="BF1977" s="113" t="str">
        <f t="shared" si="986"/>
        <v/>
      </c>
      <c r="BG1977" s="113" t="str">
        <f t="shared" si="987"/>
        <v/>
      </c>
      <c r="BH1977" s="113" t="str">
        <f t="shared" si="988"/>
        <v/>
      </c>
      <c r="BI1977" s="113" t="str">
        <f t="shared" si="989"/>
        <v/>
      </c>
      <c r="BJ1977" s="113" t="str">
        <f t="shared" si="990"/>
        <v/>
      </c>
      <c r="BK1977" s="113" t="str">
        <f t="shared" si="991"/>
        <v/>
      </c>
      <c r="BL1977" s="113" t="str">
        <f t="shared" si="992"/>
        <v/>
      </c>
      <c r="BM1977" s="113" t="str">
        <f t="shared" si="993"/>
        <v/>
      </c>
      <c r="BN1977" s="113" t="str">
        <f t="shared" si="994"/>
        <v/>
      </c>
    </row>
    <row r="1978" spans="1:66">
      <c r="A1978" s="111">
        <f>IF('Data Entry'!$H$4="","",'Data Entry'!$H$4)</f>
        <v>8</v>
      </c>
      <c r="B1978" s="111" t="str">
        <f>IF('Data Entry'!B1983="","",'Data Entry'!B1983)</f>
        <v/>
      </c>
      <c r="C1978" s="111" t="str">
        <f>IF('Data Entry'!C1983="","",'Data Entry'!C1983)</f>
        <v/>
      </c>
      <c r="D1978" s="114" t="str">
        <f>IF('Data Entry'!D1983="","",'Data Entry'!D1983)</f>
        <v/>
      </c>
      <c r="E1978" s="111" t="str">
        <f>IF('Data Entry'!E1983="","",UPPER('Data Entry'!E1983))</f>
        <v/>
      </c>
      <c r="F1978" s="111"/>
      <c r="G1978" s="111" t="str">
        <f>IF('Data Entry'!F1983="","",UPPER('Data Entry'!F1983))</f>
        <v/>
      </c>
      <c r="H1978" s="111"/>
      <c r="I1978" s="111"/>
      <c r="J1978" s="111"/>
      <c r="K1978" s="111" t="str">
        <f>IF('Data Entry'!G1983="","",'Data Entry'!G1983)</f>
        <v/>
      </c>
      <c r="L1978" s="111" t="str">
        <f>IF('Data Entry'!H1983="","",'Data Entry'!H1983)</f>
        <v/>
      </c>
      <c r="M1978" s="111"/>
      <c r="N1978" s="111"/>
      <c r="O1978" s="111"/>
      <c r="P1978" s="111"/>
      <c r="Q1978" s="111"/>
      <c r="R1978" s="111"/>
      <c r="S1978" s="111"/>
      <c r="T1978" s="111"/>
      <c r="U1978" s="111"/>
      <c r="V1978" s="111"/>
      <c r="W1978" s="111"/>
      <c r="X1978" s="111"/>
      <c r="Y1978" s="111"/>
      <c r="Z1978" s="111"/>
      <c r="AA1978" s="111"/>
      <c r="AB1978" s="111"/>
      <c r="AC1978" s="111"/>
      <c r="AD1978" s="111"/>
      <c r="AE1978" s="112"/>
      <c r="AF1978" s="68" t="str">
        <f>IF(AK1978="","",IF(AK1978&gt;0,COUNT($AG$2:AG1978),""))</f>
        <v/>
      </c>
      <c r="AG1978" s="113">
        <f t="shared" si="963"/>
        <v>8</v>
      </c>
      <c r="AH1978" s="113" t="str">
        <f t="shared" si="964"/>
        <v/>
      </c>
      <c r="AI1978" s="113" t="str">
        <f t="shared" si="965"/>
        <v/>
      </c>
      <c r="AJ1978" s="113" t="str">
        <f t="shared" si="966"/>
        <v/>
      </c>
      <c r="AK1978" s="113" t="str">
        <f t="shared" si="967"/>
        <v/>
      </c>
      <c r="AL1978" s="113">
        <f t="shared" si="968"/>
        <v>0</v>
      </c>
      <c r="AM1978" s="113" t="str">
        <f t="shared" si="969"/>
        <v/>
      </c>
      <c r="AN1978" s="113">
        <f t="shared" si="970"/>
        <v>0</v>
      </c>
      <c r="AO1978" s="113">
        <f t="shared" si="971"/>
        <v>0</v>
      </c>
      <c r="AP1978" s="113">
        <f t="shared" si="972"/>
        <v>0</v>
      </c>
      <c r="AQ1978" s="113" t="str">
        <f t="shared" si="973"/>
        <v/>
      </c>
      <c r="AR1978" s="113" t="str">
        <f t="shared" si="974"/>
        <v/>
      </c>
      <c r="AS1978" s="113">
        <f t="shared" si="975"/>
        <v>0</v>
      </c>
      <c r="AT1978" s="113">
        <f t="shared" si="976"/>
        <v>0</v>
      </c>
      <c r="AU1978" s="113">
        <f t="shared" si="977"/>
        <v>0</v>
      </c>
      <c r="AV1978" s="113">
        <f t="shared" si="978"/>
        <v>0</v>
      </c>
      <c r="AX1978" s="68" t="str">
        <f>IF(BC1978="","",IF(BC1978&gt;0,COUNT($AY$2:AY1978),""))</f>
        <v/>
      </c>
      <c r="AY1978" s="113" t="str">
        <f t="shared" si="979"/>
        <v/>
      </c>
      <c r="AZ1978" s="113" t="str">
        <f t="shared" si="980"/>
        <v/>
      </c>
      <c r="BA1978" s="113" t="str">
        <f t="shared" si="981"/>
        <v/>
      </c>
      <c r="BB1978" s="113" t="str">
        <f t="shared" si="982"/>
        <v/>
      </c>
      <c r="BC1978" s="113" t="str">
        <f t="shared" si="983"/>
        <v/>
      </c>
      <c r="BD1978" s="113" t="str">
        <f t="shared" si="984"/>
        <v/>
      </c>
      <c r="BE1978" s="113" t="str">
        <f t="shared" si="985"/>
        <v/>
      </c>
      <c r="BF1978" s="113" t="str">
        <f t="shared" si="986"/>
        <v/>
      </c>
      <c r="BG1978" s="113" t="str">
        <f t="shared" si="987"/>
        <v/>
      </c>
      <c r="BH1978" s="113" t="str">
        <f t="shared" si="988"/>
        <v/>
      </c>
      <c r="BI1978" s="113" t="str">
        <f t="shared" si="989"/>
        <v/>
      </c>
      <c r="BJ1978" s="113" t="str">
        <f t="shared" si="990"/>
        <v/>
      </c>
      <c r="BK1978" s="113" t="str">
        <f t="shared" si="991"/>
        <v/>
      </c>
      <c r="BL1978" s="113" t="str">
        <f t="shared" si="992"/>
        <v/>
      </c>
      <c r="BM1978" s="113" t="str">
        <f t="shared" si="993"/>
        <v/>
      </c>
      <c r="BN1978" s="113" t="str">
        <f t="shared" si="994"/>
        <v/>
      </c>
    </row>
    <row r="1979" spans="1:66">
      <c r="A1979" s="111">
        <f>IF('Data Entry'!$H$4="","",'Data Entry'!$H$4)</f>
        <v>8</v>
      </c>
      <c r="B1979" s="111" t="str">
        <f>IF('Data Entry'!B1984="","",'Data Entry'!B1984)</f>
        <v/>
      </c>
      <c r="C1979" s="111" t="str">
        <f>IF('Data Entry'!C1984="","",'Data Entry'!C1984)</f>
        <v/>
      </c>
      <c r="D1979" s="114" t="str">
        <f>IF('Data Entry'!D1984="","",'Data Entry'!D1984)</f>
        <v/>
      </c>
      <c r="E1979" s="111" t="str">
        <f>IF('Data Entry'!E1984="","",UPPER('Data Entry'!E1984))</f>
        <v/>
      </c>
      <c r="F1979" s="111"/>
      <c r="G1979" s="111" t="str">
        <f>IF('Data Entry'!F1984="","",UPPER('Data Entry'!F1984))</f>
        <v/>
      </c>
      <c r="H1979" s="111"/>
      <c r="I1979" s="111"/>
      <c r="J1979" s="111"/>
      <c r="K1979" s="111" t="str">
        <f>IF('Data Entry'!G1984="","",'Data Entry'!G1984)</f>
        <v/>
      </c>
      <c r="L1979" s="111" t="str">
        <f>IF('Data Entry'!H1984="","",'Data Entry'!H1984)</f>
        <v/>
      </c>
      <c r="M1979" s="111"/>
      <c r="N1979" s="111"/>
      <c r="O1979" s="111"/>
      <c r="P1979" s="111"/>
      <c r="Q1979" s="111"/>
      <c r="R1979" s="111"/>
      <c r="S1979" s="111"/>
      <c r="T1979" s="111"/>
      <c r="U1979" s="111"/>
      <c r="V1979" s="111"/>
      <c r="W1979" s="111"/>
      <c r="X1979" s="111"/>
      <c r="Y1979" s="111"/>
      <c r="Z1979" s="111"/>
      <c r="AA1979" s="111"/>
      <c r="AB1979" s="111"/>
      <c r="AC1979" s="111"/>
      <c r="AD1979" s="111"/>
      <c r="AE1979" s="112"/>
      <c r="AF1979" s="68" t="str">
        <f>IF(AK1979="","",IF(AK1979&gt;0,COUNT($AG$2:AG1979),""))</f>
        <v/>
      </c>
      <c r="AG1979" s="113">
        <f t="shared" si="963"/>
        <v>8</v>
      </c>
      <c r="AH1979" s="113" t="str">
        <f t="shared" si="964"/>
        <v/>
      </c>
      <c r="AI1979" s="113" t="str">
        <f t="shared" si="965"/>
        <v/>
      </c>
      <c r="AJ1979" s="113" t="str">
        <f t="shared" si="966"/>
        <v/>
      </c>
      <c r="AK1979" s="113" t="str">
        <f t="shared" si="967"/>
        <v/>
      </c>
      <c r="AL1979" s="113">
        <f t="shared" si="968"/>
        <v>0</v>
      </c>
      <c r="AM1979" s="113" t="str">
        <f t="shared" si="969"/>
        <v/>
      </c>
      <c r="AN1979" s="113">
        <f t="shared" si="970"/>
        <v>0</v>
      </c>
      <c r="AO1979" s="113">
        <f t="shared" si="971"/>
        <v>0</v>
      </c>
      <c r="AP1979" s="113">
        <f t="shared" si="972"/>
        <v>0</v>
      </c>
      <c r="AQ1979" s="113" t="str">
        <f t="shared" si="973"/>
        <v/>
      </c>
      <c r="AR1979" s="113" t="str">
        <f t="shared" si="974"/>
        <v/>
      </c>
      <c r="AS1979" s="113">
        <f t="shared" si="975"/>
        <v>0</v>
      </c>
      <c r="AT1979" s="113">
        <f t="shared" si="976"/>
        <v>0</v>
      </c>
      <c r="AU1979" s="113">
        <f t="shared" si="977"/>
        <v>0</v>
      </c>
      <c r="AV1979" s="113">
        <f t="shared" si="978"/>
        <v>0</v>
      </c>
      <c r="AX1979" s="68" t="str">
        <f>IF(BC1979="","",IF(BC1979&gt;0,COUNT($AY$2:AY1979),""))</f>
        <v/>
      </c>
      <c r="AY1979" s="113" t="str">
        <f t="shared" si="979"/>
        <v/>
      </c>
      <c r="AZ1979" s="113" t="str">
        <f t="shared" si="980"/>
        <v/>
      </c>
      <c r="BA1979" s="113" t="str">
        <f t="shared" si="981"/>
        <v/>
      </c>
      <c r="BB1979" s="113" t="str">
        <f t="shared" si="982"/>
        <v/>
      </c>
      <c r="BC1979" s="113" t="str">
        <f t="shared" si="983"/>
        <v/>
      </c>
      <c r="BD1979" s="113" t="str">
        <f t="shared" si="984"/>
        <v/>
      </c>
      <c r="BE1979" s="113" t="str">
        <f t="shared" si="985"/>
        <v/>
      </c>
      <c r="BF1979" s="113" t="str">
        <f t="shared" si="986"/>
        <v/>
      </c>
      <c r="BG1979" s="113" t="str">
        <f t="shared" si="987"/>
        <v/>
      </c>
      <c r="BH1979" s="113" t="str">
        <f t="shared" si="988"/>
        <v/>
      </c>
      <c r="BI1979" s="113" t="str">
        <f t="shared" si="989"/>
        <v/>
      </c>
      <c r="BJ1979" s="113" t="str">
        <f t="shared" si="990"/>
        <v/>
      </c>
      <c r="BK1979" s="113" t="str">
        <f t="shared" si="991"/>
        <v/>
      </c>
      <c r="BL1979" s="113" t="str">
        <f t="shared" si="992"/>
        <v/>
      </c>
      <c r="BM1979" s="113" t="str">
        <f t="shared" si="993"/>
        <v/>
      </c>
      <c r="BN1979" s="113" t="str">
        <f t="shared" si="994"/>
        <v/>
      </c>
    </row>
    <row r="1980" spans="1:66">
      <c r="A1980" s="111">
        <f>IF('Data Entry'!$H$4="","",'Data Entry'!$H$4)</f>
        <v>8</v>
      </c>
      <c r="B1980" s="111" t="str">
        <f>IF('Data Entry'!B1985="","",'Data Entry'!B1985)</f>
        <v/>
      </c>
      <c r="C1980" s="111" t="str">
        <f>IF('Data Entry'!C1985="","",'Data Entry'!C1985)</f>
        <v/>
      </c>
      <c r="D1980" s="114" t="str">
        <f>IF('Data Entry'!D1985="","",'Data Entry'!D1985)</f>
        <v/>
      </c>
      <c r="E1980" s="111" t="str">
        <f>IF('Data Entry'!E1985="","",UPPER('Data Entry'!E1985))</f>
        <v/>
      </c>
      <c r="F1980" s="111"/>
      <c r="G1980" s="111" t="str">
        <f>IF('Data Entry'!F1985="","",UPPER('Data Entry'!F1985))</f>
        <v/>
      </c>
      <c r="H1980" s="111"/>
      <c r="I1980" s="111"/>
      <c r="J1980" s="111"/>
      <c r="K1980" s="111" t="str">
        <f>IF('Data Entry'!G1985="","",'Data Entry'!G1985)</f>
        <v/>
      </c>
      <c r="L1980" s="111" t="str">
        <f>IF('Data Entry'!H1985="","",'Data Entry'!H1985)</f>
        <v/>
      </c>
      <c r="M1980" s="111"/>
      <c r="N1980" s="111"/>
      <c r="O1980" s="111"/>
      <c r="P1980" s="111"/>
      <c r="Q1980" s="111"/>
      <c r="R1980" s="111"/>
      <c r="S1980" s="111"/>
      <c r="T1980" s="111"/>
      <c r="U1980" s="111"/>
      <c r="V1980" s="111"/>
      <c r="W1980" s="111"/>
      <c r="X1980" s="111"/>
      <c r="Y1980" s="111"/>
      <c r="Z1980" s="111"/>
      <c r="AA1980" s="111"/>
      <c r="AB1980" s="111"/>
      <c r="AC1980" s="111"/>
      <c r="AD1980" s="111"/>
      <c r="AE1980" s="112"/>
      <c r="AF1980" s="68" t="str">
        <f>IF(AK1980="","",IF(AK1980&gt;0,COUNT($AG$2:AG1980),""))</f>
        <v/>
      </c>
      <c r="AG1980" s="113">
        <f t="shared" si="963"/>
        <v>8</v>
      </c>
      <c r="AH1980" s="113" t="str">
        <f t="shared" si="964"/>
        <v/>
      </c>
      <c r="AI1980" s="113" t="str">
        <f t="shared" si="965"/>
        <v/>
      </c>
      <c r="AJ1980" s="113" t="str">
        <f t="shared" si="966"/>
        <v/>
      </c>
      <c r="AK1980" s="113" t="str">
        <f t="shared" si="967"/>
        <v/>
      </c>
      <c r="AL1980" s="113">
        <f t="shared" si="968"/>
        <v>0</v>
      </c>
      <c r="AM1980" s="113" t="str">
        <f t="shared" si="969"/>
        <v/>
      </c>
      <c r="AN1980" s="113">
        <f t="shared" si="970"/>
        <v>0</v>
      </c>
      <c r="AO1980" s="113">
        <f t="shared" si="971"/>
        <v>0</v>
      </c>
      <c r="AP1980" s="113">
        <f t="shared" si="972"/>
        <v>0</v>
      </c>
      <c r="AQ1980" s="113" t="str">
        <f t="shared" si="973"/>
        <v/>
      </c>
      <c r="AR1980" s="113" t="str">
        <f t="shared" si="974"/>
        <v/>
      </c>
      <c r="AS1980" s="113">
        <f t="shared" si="975"/>
        <v>0</v>
      </c>
      <c r="AT1980" s="113">
        <f t="shared" si="976"/>
        <v>0</v>
      </c>
      <c r="AU1980" s="113">
        <f t="shared" si="977"/>
        <v>0</v>
      </c>
      <c r="AV1980" s="113">
        <f t="shared" si="978"/>
        <v>0</v>
      </c>
      <c r="AX1980" s="68" t="str">
        <f>IF(BC1980="","",IF(BC1980&gt;0,COUNT($AY$2:AY1980),""))</f>
        <v/>
      </c>
      <c r="AY1980" s="113" t="str">
        <f t="shared" si="979"/>
        <v/>
      </c>
      <c r="AZ1980" s="113" t="str">
        <f t="shared" si="980"/>
        <v/>
      </c>
      <c r="BA1980" s="113" t="str">
        <f t="shared" si="981"/>
        <v/>
      </c>
      <c r="BB1980" s="113" t="str">
        <f t="shared" si="982"/>
        <v/>
      </c>
      <c r="BC1980" s="113" t="str">
        <f t="shared" si="983"/>
        <v/>
      </c>
      <c r="BD1980" s="113" t="str">
        <f t="shared" si="984"/>
        <v/>
      </c>
      <c r="BE1980" s="113" t="str">
        <f t="shared" si="985"/>
        <v/>
      </c>
      <c r="BF1980" s="113" t="str">
        <f t="shared" si="986"/>
        <v/>
      </c>
      <c r="BG1980" s="113" t="str">
        <f t="shared" si="987"/>
        <v/>
      </c>
      <c r="BH1980" s="113" t="str">
        <f t="shared" si="988"/>
        <v/>
      </c>
      <c r="BI1980" s="113" t="str">
        <f t="shared" si="989"/>
        <v/>
      </c>
      <c r="BJ1980" s="113" t="str">
        <f t="shared" si="990"/>
        <v/>
      </c>
      <c r="BK1980" s="113" t="str">
        <f t="shared" si="991"/>
        <v/>
      </c>
      <c r="BL1980" s="113" t="str">
        <f t="shared" si="992"/>
        <v/>
      </c>
      <c r="BM1980" s="113" t="str">
        <f t="shared" si="993"/>
        <v/>
      </c>
      <c r="BN1980" s="113" t="str">
        <f t="shared" si="994"/>
        <v/>
      </c>
    </row>
    <row r="1981" spans="1:66">
      <c r="A1981" s="111">
        <f>IF('Data Entry'!$H$4="","",'Data Entry'!$H$4)</f>
        <v>8</v>
      </c>
      <c r="B1981" s="111" t="str">
        <f>IF('Data Entry'!B1986="","",'Data Entry'!B1986)</f>
        <v/>
      </c>
      <c r="C1981" s="111" t="str">
        <f>IF('Data Entry'!C1986="","",'Data Entry'!C1986)</f>
        <v/>
      </c>
      <c r="D1981" s="114" t="str">
        <f>IF('Data Entry'!D1986="","",'Data Entry'!D1986)</f>
        <v/>
      </c>
      <c r="E1981" s="111" t="str">
        <f>IF('Data Entry'!E1986="","",UPPER('Data Entry'!E1986))</f>
        <v/>
      </c>
      <c r="F1981" s="111"/>
      <c r="G1981" s="111" t="str">
        <f>IF('Data Entry'!F1986="","",UPPER('Data Entry'!F1986))</f>
        <v/>
      </c>
      <c r="H1981" s="111"/>
      <c r="I1981" s="111"/>
      <c r="J1981" s="111"/>
      <c r="K1981" s="111" t="str">
        <f>IF('Data Entry'!G1986="","",'Data Entry'!G1986)</f>
        <v/>
      </c>
      <c r="L1981" s="111" t="str">
        <f>IF('Data Entry'!H1986="","",'Data Entry'!H1986)</f>
        <v/>
      </c>
      <c r="M1981" s="111"/>
      <c r="N1981" s="111"/>
      <c r="O1981" s="111"/>
      <c r="P1981" s="111"/>
      <c r="Q1981" s="111"/>
      <c r="R1981" s="111"/>
      <c r="S1981" s="111"/>
      <c r="T1981" s="111"/>
      <c r="U1981" s="111"/>
      <c r="V1981" s="111"/>
      <c r="W1981" s="111"/>
      <c r="X1981" s="111"/>
      <c r="Y1981" s="111"/>
      <c r="Z1981" s="111"/>
      <c r="AA1981" s="111"/>
      <c r="AB1981" s="111"/>
      <c r="AC1981" s="111"/>
      <c r="AD1981" s="111"/>
      <c r="AE1981" s="112"/>
      <c r="AF1981" s="68" t="str">
        <f>IF(AK1981="","",IF(AK1981&gt;0,COUNT($AG$2:AG1981),""))</f>
        <v/>
      </c>
      <c r="AG1981" s="113">
        <f t="shared" si="963"/>
        <v>8</v>
      </c>
      <c r="AH1981" s="113" t="str">
        <f t="shared" si="964"/>
        <v/>
      </c>
      <c r="AI1981" s="113" t="str">
        <f t="shared" si="965"/>
        <v/>
      </c>
      <c r="AJ1981" s="113" t="str">
        <f t="shared" si="966"/>
        <v/>
      </c>
      <c r="AK1981" s="113" t="str">
        <f t="shared" si="967"/>
        <v/>
      </c>
      <c r="AL1981" s="113">
        <f t="shared" si="968"/>
        <v>0</v>
      </c>
      <c r="AM1981" s="113" t="str">
        <f t="shared" si="969"/>
        <v/>
      </c>
      <c r="AN1981" s="113">
        <f t="shared" si="970"/>
        <v>0</v>
      </c>
      <c r="AO1981" s="113">
        <f t="shared" si="971"/>
        <v>0</v>
      </c>
      <c r="AP1981" s="113">
        <f t="shared" si="972"/>
        <v>0</v>
      </c>
      <c r="AQ1981" s="113" t="str">
        <f t="shared" si="973"/>
        <v/>
      </c>
      <c r="AR1981" s="113" t="str">
        <f t="shared" si="974"/>
        <v/>
      </c>
      <c r="AS1981" s="113">
        <f t="shared" si="975"/>
        <v>0</v>
      </c>
      <c r="AT1981" s="113">
        <f t="shared" si="976"/>
        <v>0</v>
      </c>
      <c r="AU1981" s="113">
        <f t="shared" si="977"/>
        <v>0</v>
      </c>
      <c r="AV1981" s="113">
        <f t="shared" si="978"/>
        <v>0</v>
      </c>
      <c r="AX1981" s="68" t="str">
        <f>IF(BC1981="","",IF(BC1981&gt;0,COUNT($AY$2:AY1981),""))</f>
        <v/>
      </c>
      <c r="AY1981" s="113" t="str">
        <f t="shared" si="979"/>
        <v/>
      </c>
      <c r="AZ1981" s="113" t="str">
        <f t="shared" si="980"/>
        <v/>
      </c>
      <c r="BA1981" s="113" t="str">
        <f t="shared" si="981"/>
        <v/>
      </c>
      <c r="BB1981" s="113" t="str">
        <f t="shared" si="982"/>
        <v/>
      </c>
      <c r="BC1981" s="113" t="str">
        <f t="shared" si="983"/>
        <v/>
      </c>
      <c r="BD1981" s="113" t="str">
        <f t="shared" si="984"/>
        <v/>
      </c>
      <c r="BE1981" s="113" t="str">
        <f t="shared" si="985"/>
        <v/>
      </c>
      <c r="BF1981" s="113" t="str">
        <f t="shared" si="986"/>
        <v/>
      </c>
      <c r="BG1981" s="113" t="str">
        <f t="shared" si="987"/>
        <v/>
      </c>
      <c r="BH1981" s="113" t="str">
        <f t="shared" si="988"/>
        <v/>
      </c>
      <c r="BI1981" s="113" t="str">
        <f t="shared" si="989"/>
        <v/>
      </c>
      <c r="BJ1981" s="113" t="str">
        <f t="shared" si="990"/>
        <v/>
      </c>
      <c r="BK1981" s="113" t="str">
        <f t="shared" si="991"/>
        <v/>
      </c>
      <c r="BL1981" s="113" t="str">
        <f t="shared" si="992"/>
        <v/>
      </c>
      <c r="BM1981" s="113" t="str">
        <f t="shared" si="993"/>
        <v/>
      </c>
      <c r="BN1981" s="113" t="str">
        <f t="shared" si="994"/>
        <v/>
      </c>
    </row>
    <row r="1982" spans="1:66">
      <c r="A1982" s="111">
        <f>IF('Data Entry'!$H$4="","",'Data Entry'!$H$4)</f>
        <v>8</v>
      </c>
      <c r="B1982" s="111" t="str">
        <f>IF('Data Entry'!B1987="","",'Data Entry'!B1987)</f>
        <v/>
      </c>
      <c r="C1982" s="111" t="str">
        <f>IF('Data Entry'!C1987="","",'Data Entry'!C1987)</f>
        <v/>
      </c>
      <c r="D1982" s="114" t="str">
        <f>IF('Data Entry'!D1987="","",'Data Entry'!D1987)</f>
        <v/>
      </c>
      <c r="E1982" s="111" t="str">
        <f>IF('Data Entry'!E1987="","",UPPER('Data Entry'!E1987))</f>
        <v/>
      </c>
      <c r="F1982" s="111"/>
      <c r="G1982" s="111" t="str">
        <f>IF('Data Entry'!F1987="","",UPPER('Data Entry'!F1987))</f>
        <v/>
      </c>
      <c r="H1982" s="111"/>
      <c r="I1982" s="111"/>
      <c r="J1982" s="111"/>
      <c r="K1982" s="111" t="str">
        <f>IF('Data Entry'!G1987="","",'Data Entry'!G1987)</f>
        <v/>
      </c>
      <c r="L1982" s="111" t="str">
        <f>IF('Data Entry'!H1987="","",'Data Entry'!H1987)</f>
        <v/>
      </c>
      <c r="M1982" s="111"/>
      <c r="N1982" s="111"/>
      <c r="O1982" s="111"/>
      <c r="P1982" s="111"/>
      <c r="Q1982" s="111"/>
      <c r="R1982" s="111"/>
      <c r="S1982" s="111"/>
      <c r="T1982" s="111"/>
      <c r="U1982" s="111"/>
      <c r="V1982" s="111"/>
      <c r="W1982" s="111"/>
      <c r="X1982" s="111"/>
      <c r="Y1982" s="111"/>
      <c r="Z1982" s="111"/>
      <c r="AA1982" s="111"/>
      <c r="AB1982" s="111"/>
      <c r="AC1982" s="111"/>
      <c r="AD1982" s="111"/>
      <c r="AE1982" s="112"/>
      <c r="AF1982" s="68" t="str">
        <f>IF(AK1982="","",IF(AK1982&gt;0,COUNT($AG$2:AG1982),""))</f>
        <v/>
      </c>
      <c r="AG1982" s="113">
        <f t="shared" si="963"/>
        <v>8</v>
      </c>
      <c r="AH1982" s="113" t="str">
        <f t="shared" si="964"/>
        <v/>
      </c>
      <c r="AI1982" s="113" t="str">
        <f t="shared" si="965"/>
        <v/>
      </c>
      <c r="AJ1982" s="113" t="str">
        <f t="shared" si="966"/>
        <v/>
      </c>
      <c r="AK1982" s="113" t="str">
        <f t="shared" si="967"/>
        <v/>
      </c>
      <c r="AL1982" s="113">
        <f t="shared" si="968"/>
        <v>0</v>
      </c>
      <c r="AM1982" s="113" t="str">
        <f t="shared" si="969"/>
        <v/>
      </c>
      <c r="AN1982" s="113">
        <f t="shared" si="970"/>
        <v>0</v>
      </c>
      <c r="AO1982" s="113">
        <f t="shared" si="971"/>
        <v>0</v>
      </c>
      <c r="AP1982" s="113">
        <f t="shared" si="972"/>
        <v>0</v>
      </c>
      <c r="AQ1982" s="113" t="str">
        <f t="shared" si="973"/>
        <v/>
      </c>
      <c r="AR1982" s="113" t="str">
        <f t="shared" si="974"/>
        <v/>
      </c>
      <c r="AS1982" s="113">
        <f t="shared" si="975"/>
        <v>0</v>
      </c>
      <c r="AT1982" s="113">
        <f t="shared" si="976"/>
        <v>0</v>
      </c>
      <c r="AU1982" s="113">
        <f t="shared" si="977"/>
        <v>0</v>
      </c>
      <c r="AV1982" s="113">
        <f t="shared" si="978"/>
        <v>0</v>
      </c>
      <c r="AX1982" s="68" t="str">
        <f>IF(BC1982="","",IF(BC1982&gt;0,COUNT($AY$2:AY1982),""))</f>
        <v/>
      </c>
      <c r="AY1982" s="113" t="str">
        <f t="shared" si="979"/>
        <v/>
      </c>
      <c r="AZ1982" s="113" t="str">
        <f t="shared" si="980"/>
        <v/>
      </c>
      <c r="BA1982" s="113" t="str">
        <f t="shared" si="981"/>
        <v/>
      </c>
      <c r="BB1982" s="113" t="str">
        <f t="shared" si="982"/>
        <v/>
      </c>
      <c r="BC1982" s="113" t="str">
        <f t="shared" si="983"/>
        <v/>
      </c>
      <c r="BD1982" s="113" t="str">
        <f t="shared" si="984"/>
        <v/>
      </c>
      <c r="BE1982" s="113" t="str">
        <f t="shared" si="985"/>
        <v/>
      </c>
      <c r="BF1982" s="113" t="str">
        <f t="shared" si="986"/>
        <v/>
      </c>
      <c r="BG1982" s="113" t="str">
        <f t="shared" si="987"/>
        <v/>
      </c>
      <c r="BH1982" s="113" t="str">
        <f t="shared" si="988"/>
        <v/>
      </c>
      <c r="BI1982" s="113" t="str">
        <f t="shared" si="989"/>
        <v/>
      </c>
      <c r="BJ1982" s="113" t="str">
        <f t="shared" si="990"/>
        <v/>
      </c>
      <c r="BK1982" s="113" t="str">
        <f t="shared" si="991"/>
        <v/>
      </c>
      <c r="BL1982" s="113" t="str">
        <f t="shared" si="992"/>
        <v/>
      </c>
      <c r="BM1982" s="113" t="str">
        <f t="shared" si="993"/>
        <v/>
      </c>
      <c r="BN1982" s="113" t="str">
        <f t="shared" si="994"/>
        <v/>
      </c>
    </row>
    <row r="1983" spans="1:66">
      <c r="A1983" s="111">
        <f>IF('Data Entry'!$H$4="","",'Data Entry'!$H$4)</f>
        <v>8</v>
      </c>
      <c r="B1983" s="111" t="str">
        <f>IF('Data Entry'!B1988="","",'Data Entry'!B1988)</f>
        <v/>
      </c>
      <c r="C1983" s="111" t="str">
        <f>IF('Data Entry'!C1988="","",'Data Entry'!C1988)</f>
        <v/>
      </c>
      <c r="D1983" s="114" t="str">
        <f>IF('Data Entry'!D1988="","",'Data Entry'!D1988)</f>
        <v/>
      </c>
      <c r="E1983" s="111" t="str">
        <f>IF('Data Entry'!E1988="","",UPPER('Data Entry'!E1988))</f>
        <v/>
      </c>
      <c r="F1983" s="111"/>
      <c r="G1983" s="111" t="str">
        <f>IF('Data Entry'!F1988="","",UPPER('Data Entry'!F1988))</f>
        <v/>
      </c>
      <c r="H1983" s="111"/>
      <c r="I1983" s="111"/>
      <c r="J1983" s="111"/>
      <c r="K1983" s="111" t="str">
        <f>IF('Data Entry'!G1988="","",'Data Entry'!G1988)</f>
        <v/>
      </c>
      <c r="L1983" s="111" t="str">
        <f>IF('Data Entry'!H1988="","",'Data Entry'!H1988)</f>
        <v/>
      </c>
      <c r="M1983" s="111"/>
      <c r="N1983" s="111"/>
      <c r="O1983" s="111"/>
      <c r="P1983" s="111"/>
      <c r="Q1983" s="111"/>
      <c r="R1983" s="111"/>
      <c r="S1983" s="111"/>
      <c r="T1983" s="111"/>
      <c r="U1983" s="111"/>
      <c r="V1983" s="111"/>
      <c r="W1983" s="111"/>
      <c r="X1983" s="111"/>
      <c r="Y1983" s="111"/>
      <c r="Z1983" s="111"/>
      <c r="AA1983" s="111"/>
      <c r="AB1983" s="111"/>
      <c r="AC1983" s="111"/>
      <c r="AD1983" s="111"/>
      <c r="AE1983" s="112"/>
      <c r="AF1983" s="68" t="str">
        <f>IF(AK1983="","",IF(AK1983&gt;0,COUNT($AG$2:AG1983),""))</f>
        <v/>
      </c>
      <c r="AG1983" s="113">
        <f t="shared" si="963"/>
        <v>8</v>
      </c>
      <c r="AH1983" s="113" t="str">
        <f t="shared" si="964"/>
        <v/>
      </c>
      <c r="AI1983" s="113" t="str">
        <f t="shared" si="965"/>
        <v/>
      </c>
      <c r="AJ1983" s="113" t="str">
        <f t="shared" si="966"/>
        <v/>
      </c>
      <c r="AK1983" s="113" t="str">
        <f t="shared" si="967"/>
        <v/>
      </c>
      <c r="AL1983" s="113">
        <f t="shared" si="968"/>
        <v>0</v>
      </c>
      <c r="AM1983" s="113" t="str">
        <f t="shared" si="969"/>
        <v/>
      </c>
      <c r="AN1983" s="113">
        <f t="shared" si="970"/>
        <v>0</v>
      </c>
      <c r="AO1983" s="113">
        <f t="shared" si="971"/>
        <v>0</v>
      </c>
      <c r="AP1983" s="113">
        <f t="shared" si="972"/>
        <v>0</v>
      </c>
      <c r="AQ1983" s="113" t="str">
        <f t="shared" si="973"/>
        <v/>
      </c>
      <c r="AR1983" s="113" t="str">
        <f t="shared" si="974"/>
        <v/>
      </c>
      <c r="AS1983" s="113">
        <f t="shared" si="975"/>
        <v>0</v>
      </c>
      <c r="AT1983" s="113">
        <f t="shared" si="976"/>
        <v>0</v>
      </c>
      <c r="AU1983" s="113">
        <f t="shared" si="977"/>
        <v>0</v>
      </c>
      <c r="AV1983" s="113">
        <f t="shared" si="978"/>
        <v>0</v>
      </c>
      <c r="AX1983" s="68" t="str">
        <f>IF(BC1983="","",IF(BC1983&gt;0,COUNT($AY$2:AY1983),""))</f>
        <v/>
      </c>
      <c r="AY1983" s="113" t="str">
        <f t="shared" si="979"/>
        <v/>
      </c>
      <c r="AZ1983" s="113" t="str">
        <f t="shared" si="980"/>
        <v/>
      </c>
      <c r="BA1983" s="113" t="str">
        <f t="shared" si="981"/>
        <v/>
      </c>
      <c r="BB1983" s="113" t="str">
        <f t="shared" si="982"/>
        <v/>
      </c>
      <c r="BC1983" s="113" t="str">
        <f t="shared" si="983"/>
        <v/>
      </c>
      <c r="BD1983" s="113" t="str">
        <f t="shared" si="984"/>
        <v/>
      </c>
      <c r="BE1983" s="113" t="str">
        <f t="shared" si="985"/>
        <v/>
      </c>
      <c r="BF1983" s="113" t="str">
        <f t="shared" si="986"/>
        <v/>
      </c>
      <c r="BG1983" s="113" t="str">
        <f t="shared" si="987"/>
        <v/>
      </c>
      <c r="BH1983" s="113" t="str">
        <f t="shared" si="988"/>
        <v/>
      </c>
      <c r="BI1983" s="113" t="str">
        <f t="shared" si="989"/>
        <v/>
      </c>
      <c r="BJ1983" s="113" t="str">
        <f t="shared" si="990"/>
        <v/>
      </c>
      <c r="BK1983" s="113" t="str">
        <f t="shared" si="991"/>
        <v/>
      </c>
      <c r="BL1983" s="113" t="str">
        <f t="shared" si="992"/>
        <v/>
      </c>
      <c r="BM1983" s="113" t="str">
        <f t="shared" si="993"/>
        <v/>
      </c>
      <c r="BN1983" s="113" t="str">
        <f t="shared" si="994"/>
        <v/>
      </c>
    </row>
    <row r="1984" spans="1:66">
      <c r="A1984" s="111">
        <f>IF('Data Entry'!$H$4="","",'Data Entry'!$H$4)</f>
        <v>8</v>
      </c>
      <c r="B1984" s="111" t="str">
        <f>IF('Data Entry'!B1989="","",'Data Entry'!B1989)</f>
        <v/>
      </c>
      <c r="C1984" s="111" t="str">
        <f>IF('Data Entry'!C1989="","",'Data Entry'!C1989)</f>
        <v/>
      </c>
      <c r="D1984" s="114" t="str">
        <f>IF('Data Entry'!D1989="","",'Data Entry'!D1989)</f>
        <v/>
      </c>
      <c r="E1984" s="111" t="str">
        <f>IF('Data Entry'!E1989="","",UPPER('Data Entry'!E1989))</f>
        <v/>
      </c>
      <c r="F1984" s="111"/>
      <c r="G1984" s="111" t="str">
        <f>IF('Data Entry'!F1989="","",UPPER('Data Entry'!F1989))</f>
        <v/>
      </c>
      <c r="H1984" s="111"/>
      <c r="I1984" s="111"/>
      <c r="J1984" s="111"/>
      <c r="K1984" s="111" t="str">
        <f>IF('Data Entry'!G1989="","",'Data Entry'!G1989)</f>
        <v/>
      </c>
      <c r="L1984" s="111" t="str">
        <f>IF('Data Entry'!H1989="","",'Data Entry'!H1989)</f>
        <v/>
      </c>
      <c r="M1984" s="111"/>
      <c r="N1984" s="111"/>
      <c r="O1984" s="111"/>
      <c r="P1984" s="111"/>
      <c r="Q1984" s="111"/>
      <c r="R1984" s="111"/>
      <c r="S1984" s="111"/>
      <c r="T1984" s="111"/>
      <c r="U1984" s="111"/>
      <c r="V1984" s="111"/>
      <c r="W1984" s="111"/>
      <c r="X1984" s="111"/>
      <c r="Y1984" s="111"/>
      <c r="Z1984" s="111"/>
      <c r="AA1984" s="111"/>
      <c r="AB1984" s="111"/>
      <c r="AC1984" s="111"/>
      <c r="AD1984" s="111"/>
      <c r="AE1984" s="112"/>
      <c r="AF1984" s="68" t="str">
        <f>IF(AK1984="","",IF(AK1984&gt;0,COUNT($AG$2:AG1984),""))</f>
        <v/>
      </c>
      <c r="AG1984" s="113">
        <f t="shared" si="963"/>
        <v>8</v>
      </c>
      <c r="AH1984" s="113" t="str">
        <f t="shared" si="964"/>
        <v/>
      </c>
      <c r="AI1984" s="113" t="str">
        <f t="shared" si="965"/>
        <v/>
      </c>
      <c r="AJ1984" s="113" t="str">
        <f t="shared" si="966"/>
        <v/>
      </c>
      <c r="AK1984" s="113" t="str">
        <f t="shared" si="967"/>
        <v/>
      </c>
      <c r="AL1984" s="113">
        <f t="shared" si="968"/>
        <v>0</v>
      </c>
      <c r="AM1984" s="113" t="str">
        <f t="shared" si="969"/>
        <v/>
      </c>
      <c r="AN1984" s="113">
        <f t="shared" si="970"/>
        <v>0</v>
      </c>
      <c r="AO1984" s="113">
        <f t="shared" si="971"/>
        <v>0</v>
      </c>
      <c r="AP1984" s="113">
        <f t="shared" si="972"/>
        <v>0</v>
      </c>
      <c r="AQ1984" s="113" t="str">
        <f t="shared" si="973"/>
        <v/>
      </c>
      <c r="AR1984" s="113" t="str">
        <f t="shared" si="974"/>
        <v/>
      </c>
      <c r="AS1984" s="113">
        <f t="shared" si="975"/>
        <v>0</v>
      </c>
      <c r="AT1984" s="113">
        <f t="shared" si="976"/>
        <v>0</v>
      </c>
      <c r="AU1984" s="113">
        <f t="shared" si="977"/>
        <v>0</v>
      </c>
      <c r="AV1984" s="113">
        <f t="shared" si="978"/>
        <v>0</v>
      </c>
      <c r="AX1984" s="68" t="str">
        <f>IF(BC1984="","",IF(BC1984&gt;0,COUNT($AY$2:AY1984),""))</f>
        <v/>
      </c>
      <c r="AY1984" s="113" t="str">
        <f t="shared" si="979"/>
        <v/>
      </c>
      <c r="AZ1984" s="113" t="str">
        <f t="shared" si="980"/>
        <v/>
      </c>
      <c r="BA1984" s="113" t="str">
        <f t="shared" si="981"/>
        <v/>
      </c>
      <c r="BB1984" s="113" t="str">
        <f t="shared" si="982"/>
        <v/>
      </c>
      <c r="BC1984" s="113" t="str">
        <f t="shared" si="983"/>
        <v/>
      </c>
      <c r="BD1984" s="113" t="str">
        <f t="shared" si="984"/>
        <v/>
      </c>
      <c r="BE1984" s="113" t="str">
        <f t="shared" si="985"/>
        <v/>
      </c>
      <c r="BF1984" s="113" t="str">
        <f t="shared" si="986"/>
        <v/>
      </c>
      <c r="BG1984" s="113" t="str">
        <f t="shared" si="987"/>
        <v/>
      </c>
      <c r="BH1984" s="113" t="str">
        <f t="shared" si="988"/>
        <v/>
      </c>
      <c r="BI1984" s="113" t="str">
        <f t="shared" si="989"/>
        <v/>
      </c>
      <c r="BJ1984" s="113" t="str">
        <f t="shared" si="990"/>
        <v/>
      </c>
      <c r="BK1984" s="113" t="str">
        <f t="shared" si="991"/>
        <v/>
      </c>
      <c r="BL1984" s="113" t="str">
        <f t="shared" si="992"/>
        <v/>
      </c>
      <c r="BM1984" s="113" t="str">
        <f t="shared" si="993"/>
        <v/>
      </c>
      <c r="BN1984" s="113" t="str">
        <f t="shared" si="994"/>
        <v/>
      </c>
    </row>
    <row r="1985" spans="1:66">
      <c r="A1985" s="111">
        <f>IF('Data Entry'!$H$4="","",'Data Entry'!$H$4)</f>
        <v>8</v>
      </c>
      <c r="B1985" s="111" t="str">
        <f>IF('Data Entry'!B1990="","",'Data Entry'!B1990)</f>
        <v/>
      </c>
      <c r="C1985" s="111" t="str">
        <f>IF('Data Entry'!C1990="","",'Data Entry'!C1990)</f>
        <v/>
      </c>
      <c r="D1985" s="114" t="str">
        <f>IF('Data Entry'!D1990="","",'Data Entry'!D1990)</f>
        <v/>
      </c>
      <c r="E1985" s="111" t="str">
        <f>IF('Data Entry'!E1990="","",UPPER('Data Entry'!E1990))</f>
        <v/>
      </c>
      <c r="F1985" s="111"/>
      <c r="G1985" s="111" t="str">
        <f>IF('Data Entry'!F1990="","",UPPER('Data Entry'!F1990))</f>
        <v/>
      </c>
      <c r="H1985" s="111"/>
      <c r="I1985" s="111"/>
      <c r="J1985" s="111"/>
      <c r="K1985" s="111" t="str">
        <f>IF('Data Entry'!G1990="","",'Data Entry'!G1990)</f>
        <v/>
      </c>
      <c r="L1985" s="111" t="str">
        <f>IF('Data Entry'!H1990="","",'Data Entry'!H1990)</f>
        <v/>
      </c>
      <c r="M1985" s="111"/>
      <c r="N1985" s="111"/>
      <c r="O1985" s="111"/>
      <c r="P1985" s="111"/>
      <c r="Q1985" s="111"/>
      <c r="R1985" s="111"/>
      <c r="S1985" s="111"/>
      <c r="T1985" s="111"/>
      <c r="U1985" s="111"/>
      <c r="V1985" s="111"/>
      <c r="W1985" s="111"/>
      <c r="X1985" s="111"/>
      <c r="Y1985" s="111"/>
      <c r="Z1985" s="111"/>
      <c r="AA1985" s="111"/>
      <c r="AB1985" s="111"/>
      <c r="AC1985" s="111"/>
      <c r="AD1985" s="111"/>
      <c r="AE1985" s="112"/>
      <c r="AF1985" s="68" t="str">
        <f>IF(AK1985="","",IF(AK1985&gt;0,COUNT($AG$2:AG1985),""))</f>
        <v/>
      </c>
      <c r="AG1985" s="113">
        <f t="shared" si="963"/>
        <v>8</v>
      </c>
      <c r="AH1985" s="113" t="str">
        <f t="shared" si="964"/>
        <v/>
      </c>
      <c r="AI1985" s="113" t="str">
        <f t="shared" si="965"/>
        <v/>
      </c>
      <c r="AJ1985" s="113" t="str">
        <f t="shared" si="966"/>
        <v/>
      </c>
      <c r="AK1985" s="113" t="str">
        <f t="shared" si="967"/>
        <v/>
      </c>
      <c r="AL1985" s="113">
        <f t="shared" si="968"/>
        <v>0</v>
      </c>
      <c r="AM1985" s="113" t="str">
        <f t="shared" si="969"/>
        <v/>
      </c>
      <c r="AN1985" s="113">
        <f t="shared" si="970"/>
        <v>0</v>
      </c>
      <c r="AO1985" s="113">
        <f t="shared" si="971"/>
        <v>0</v>
      </c>
      <c r="AP1985" s="113">
        <f t="shared" si="972"/>
        <v>0</v>
      </c>
      <c r="AQ1985" s="113" t="str">
        <f t="shared" si="973"/>
        <v/>
      </c>
      <c r="AR1985" s="113" t="str">
        <f t="shared" si="974"/>
        <v/>
      </c>
      <c r="AS1985" s="113">
        <f t="shared" si="975"/>
        <v>0</v>
      </c>
      <c r="AT1985" s="113">
        <f t="shared" si="976"/>
        <v>0</v>
      </c>
      <c r="AU1985" s="113">
        <f t="shared" si="977"/>
        <v>0</v>
      </c>
      <c r="AV1985" s="113">
        <f t="shared" si="978"/>
        <v>0</v>
      </c>
      <c r="AX1985" s="68" t="str">
        <f>IF(BC1985="","",IF(BC1985&gt;0,COUNT($AY$2:AY1985),""))</f>
        <v/>
      </c>
      <c r="AY1985" s="113" t="str">
        <f t="shared" si="979"/>
        <v/>
      </c>
      <c r="AZ1985" s="113" t="str">
        <f t="shared" si="980"/>
        <v/>
      </c>
      <c r="BA1985" s="113" t="str">
        <f t="shared" si="981"/>
        <v/>
      </c>
      <c r="BB1985" s="113" t="str">
        <f t="shared" si="982"/>
        <v/>
      </c>
      <c r="BC1985" s="113" t="str">
        <f t="shared" si="983"/>
        <v/>
      </c>
      <c r="BD1985" s="113" t="str">
        <f t="shared" si="984"/>
        <v/>
      </c>
      <c r="BE1985" s="113" t="str">
        <f t="shared" si="985"/>
        <v/>
      </c>
      <c r="BF1985" s="113" t="str">
        <f t="shared" si="986"/>
        <v/>
      </c>
      <c r="BG1985" s="113" t="str">
        <f t="shared" si="987"/>
        <v/>
      </c>
      <c r="BH1985" s="113" t="str">
        <f t="shared" si="988"/>
        <v/>
      </c>
      <c r="BI1985" s="113" t="str">
        <f t="shared" si="989"/>
        <v/>
      </c>
      <c r="BJ1985" s="113" t="str">
        <f t="shared" si="990"/>
        <v/>
      </c>
      <c r="BK1985" s="113" t="str">
        <f t="shared" si="991"/>
        <v/>
      </c>
      <c r="BL1985" s="113" t="str">
        <f t="shared" si="992"/>
        <v/>
      </c>
      <c r="BM1985" s="113" t="str">
        <f t="shared" si="993"/>
        <v/>
      </c>
      <c r="BN1985" s="113" t="str">
        <f t="shared" si="994"/>
        <v/>
      </c>
    </row>
    <row r="1986" spans="1:66">
      <c r="A1986" s="111">
        <f>IF('Data Entry'!$H$4="","",'Data Entry'!$H$4)</f>
        <v>8</v>
      </c>
      <c r="B1986" s="111" t="str">
        <f>IF('Data Entry'!B1991="","",'Data Entry'!B1991)</f>
        <v/>
      </c>
      <c r="C1986" s="111" t="str">
        <f>IF('Data Entry'!C1991="","",'Data Entry'!C1991)</f>
        <v/>
      </c>
      <c r="D1986" s="114" t="str">
        <f>IF('Data Entry'!D1991="","",'Data Entry'!D1991)</f>
        <v/>
      </c>
      <c r="E1986" s="111" t="str">
        <f>IF('Data Entry'!E1991="","",UPPER('Data Entry'!E1991))</f>
        <v/>
      </c>
      <c r="F1986" s="111"/>
      <c r="G1986" s="111" t="str">
        <f>IF('Data Entry'!F1991="","",UPPER('Data Entry'!F1991))</f>
        <v/>
      </c>
      <c r="H1986" s="111"/>
      <c r="I1986" s="111"/>
      <c r="J1986" s="111"/>
      <c r="K1986" s="111" t="str">
        <f>IF('Data Entry'!G1991="","",'Data Entry'!G1991)</f>
        <v/>
      </c>
      <c r="L1986" s="111" t="str">
        <f>IF('Data Entry'!H1991="","",'Data Entry'!H1991)</f>
        <v/>
      </c>
      <c r="M1986" s="111"/>
      <c r="N1986" s="111"/>
      <c r="O1986" s="111"/>
      <c r="P1986" s="111"/>
      <c r="Q1986" s="111"/>
      <c r="R1986" s="111"/>
      <c r="S1986" s="111"/>
      <c r="T1986" s="111"/>
      <c r="U1986" s="111"/>
      <c r="V1986" s="111"/>
      <c r="W1986" s="111"/>
      <c r="X1986" s="111"/>
      <c r="Y1986" s="111"/>
      <c r="Z1986" s="111"/>
      <c r="AA1986" s="111"/>
      <c r="AB1986" s="111"/>
      <c r="AC1986" s="111"/>
      <c r="AD1986" s="111"/>
      <c r="AE1986" s="112"/>
      <c r="AF1986" s="68" t="str">
        <f>IF(AK1986="","",IF(AK1986&gt;0,COUNT($AG$2:AG1986),""))</f>
        <v/>
      </c>
      <c r="AG1986" s="113">
        <f t="shared" si="963"/>
        <v>8</v>
      </c>
      <c r="AH1986" s="113" t="str">
        <f t="shared" si="964"/>
        <v/>
      </c>
      <c r="AI1986" s="113" t="str">
        <f t="shared" si="965"/>
        <v/>
      </c>
      <c r="AJ1986" s="113" t="str">
        <f t="shared" si="966"/>
        <v/>
      </c>
      <c r="AK1986" s="113" t="str">
        <f t="shared" si="967"/>
        <v/>
      </c>
      <c r="AL1986" s="113">
        <f t="shared" si="968"/>
        <v>0</v>
      </c>
      <c r="AM1986" s="113" t="str">
        <f t="shared" si="969"/>
        <v/>
      </c>
      <c r="AN1986" s="113">
        <f t="shared" si="970"/>
        <v>0</v>
      </c>
      <c r="AO1986" s="113">
        <f t="shared" si="971"/>
        <v>0</v>
      </c>
      <c r="AP1986" s="113">
        <f t="shared" si="972"/>
        <v>0</v>
      </c>
      <c r="AQ1986" s="113" t="str">
        <f t="shared" si="973"/>
        <v/>
      </c>
      <c r="AR1986" s="113" t="str">
        <f t="shared" si="974"/>
        <v/>
      </c>
      <c r="AS1986" s="113">
        <f t="shared" si="975"/>
        <v>0</v>
      </c>
      <c r="AT1986" s="113">
        <f t="shared" si="976"/>
        <v>0</v>
      </c>
      <c r="AU1986" s="113">
        <f t="shared" si="977"/>
        <v>0</v>
      </c>
      <c r="AV1986" s="113">
        <f t="shared" si="978"/>
        <v>0</v>
      </c>
      <c r="AX1986" s="68" t="str">
        <f>IF(BC1986="","",IF(BC1986&gt;0,COUNT($AY$2:AY1986),""))</f>
        <v/>
      </c>
      <c r="AY1986" s="113" t="str">
        <f t="shared" si="979"/>
        <v/>
      </c>
      <c r="AZ1986" s="113" t="str">
        <f t="shared" si="980"/>
        <v/>
      </c>
      <c r="BA1986" s="113" t="str">
        <f t="shared" si="981"/>
        <v/>
      </c>
      <c r="BB1986" s="113" t="str">
        <f t="shared" si="982"/>
        <v/>
      </c>
      <c r="BC1986" s="113" t="str">
        <f t="shared" si="983"/>
        <v/>
      </c>
      <c r="BD1986" s="113" t="str">
        <f t="shared" si="984"/>
        <v/>
      </c>
      <c r="BE1986" s="113" t="str">
        <f t="shared" si="985"/>
        <v/>
      </c>
      <c r="BF1986" s="113" t="str">
        <f t="shared" si="986"/>
        <v/>
      </c>
      <c r="BG1986" s="113" t="str">
        <f t="shared" si="987"/>
        <v/>
      </c>
      <c r="BH1986" s="113" t="str">
        <f t="shared" si="988"/>
        <v/>
      </c>
      <c r="BI1986" s="113" t="str">
        <f t="shared" si="989"/>
        <v/>
      </c>
      <c r="BJ1986" s="113" t="str">
        <f t="shared" si="990"/>
        <v/>
      </c>
      <c r="BK1986" s="113" t="str">
        <f t="shared" si="991"/>
        <v/>
      </c>
      <c r="BL1986" s="113" t="str">
        <f t="shared" si="992"/>
        <v/>
      </c>
      <c r="BM1986" s="113" t="str">
        <f t="shared" si="993"/>
        <v/>
      </c>
      <c r="BN1986" s="113" t="str">
        <f t="shared" si="994"/>
        <v/>
      </c>
    </row>
    <row r="1987" spans="1:66">
      <c r="A1987" s="111">
        <f>IF('Data Entry'!$H$4="","",'Data Entry'!$H$4)</f>
        <v>8</v>
      </c>
      <c r="B1987" s="111" t="str">
        <f>IF('Data Entry'!B1992="","",'Data Entry'!B1992)</f>
        <v/>
      </c>
      <c r="C1987" s="111" t="str">
        <f>IF('Data Entry'!C1992="","",'Data Entry'!C1992)</f>
        <v/>
      </c>
      <c r="D1987" s="114" t="str">
        <f>IF('Data Entry'!D1992="","",'Data Entry'!D1992)</f>
        <v/>
      </c>
      <c r="E1987" s="111" t="str">
        <f>IF('Data Entry'!E1992="","",UPPER('Data Entry'!E1992))</f>
        <v/>
      </c>
      <c r="F1987" s="111"/>
      <c r="G1987" s="111" t="str">
        <f>IF('Data Entry'!F1992="","",UPPER('Data Entry'!F1992))</f>
        <v/>
      </c>
      <c r="H1987" s="111"/>
      <c r="I1987" s="111"/>
      <c r="J1987" s="111"/>
      <c r="K1987" s="111" t="str">
        <f>IF('Data Entry'!G1992="","",'Data Entry'!G1992)</f>
        <v/>
      </c>
      <c r="L1987" s="111" t="str">
        <f>IF('Data Entry'!H1992="","",'Data Entry'!H1992)</f>
        <v/>
      </c>
      <c r="M1987" s="111"/>
      <c r="N1987" s="111"/>
      <c r="O1987" s="111"/>
      <c r="P1987" s="111"/>
      <c r="Q1987" s="111"/>
      <c r="R1987" s="111"/>
      <c r="S1987" s="111"/>
      <c r="T1987" s="111"/>
      <c r="U1987" s="111"/>
      <c r="V1987" s="111"/>
      <c r="W1987" s="111"/>
      <c r="X1987" s="111"/>
      <c r="Y1987" s="111"/>
      <c r="Z1987" s="111"/>
      <c r="AA1987" s="111"/>
      <c r="AB1987" s="111"/>
      <c r="AC1987" s="111"/>
      <c r="AD1987" s="111"/>
      <c r="AE1987" s="112"/>
      <c r="AF1987" s="68" t="str">
        <f>IF(AK1987="","",IF(AK1987&gt;0,COUNT($AG$2:AG1987),""))</f>
        <v/>
      </c>
      <c r="AG1987" s="113">
        <f t="shared" ref="AG1987:AG2050" si="995">IF(AND($AJ$1=8,$A1987=8),A1987,"")</f>
        <v>8</v>
      </c>
      <c r="AH1987" s="113" t="str">
        <f t="shared" ref="AH1987:AH2050" si="996">IF(AND($AJ$1=8,$A1987=8),B1987,"")</f>
        <v/>
      </c>
      <c r="AI1987" s="113" t="str">
        <f t="shared" ref="AI1987:AI2050" si="997">IF(AND($AJ$1=8,$A1987=8),C1987,"")</f>
        <v/>
      </c>
      <c r="AJ1987" s="113" t="str">
        <f t="shared" ref="AJ1987:AJ2050" si="998">IF(AND($AJ$1=8,$A1987=8),D1987,"")</f>
        <v/>
      </c>
      <c r="AK1987" s="113" t="str">
        <f t="shared" ref="AK1987:AK2050" si="999">IF(AND($AJ$1=8,$A1987=8),E1987,"")</f>
        <v/>
      </c>
      <c r="AL1987" s="113">
        <f t="shared" ref="AL1987:AL2050" si="1000">IF(AND($AJ$1=8,$A1987=8),F1987,"")</f>
        <v>0</v>
      </c>
      <c r="AM1987" s="113" t="str">
        <f t="shared" ref="AM1987:AM2050" si="1001">IF(AND($AJ$1=8,$A1987=8),G1987,"")</f>
        <v/>
      </c>
      <c r="AN1987" s="113">
        <f t="shared" ref="AN1987:AN2050" si="1002">IF(AND($AJ$1=8,$A1987=8),H1987,"")</f>
        <v>0</v>
      </c>
      <c r="AO1987" s="113">
        <f t="shared" ref="AO1987:AO2050" si="1003">IF(AND($AJ$1=8,$A1987=8),I1987,"")</f>
        <v>0</v>
      </c>
      <c r="AP1987" s="113">
        <f t="shared" ref="AP1987:AP2050" si="1004">IF(AND($AJ$1=8,$A1987=8),J1987,"")</f>
        <v>0</v>
      </c>
      <c r="AQ1987" s="113" t="str">
        <f t="shared" ref="AQ1987:AQ2050" si="1005">IF(AND($AJ$1=8,$A1987=8),K1987,"")</f>
        <v/>
      </c>
      <c r="AR1987" s="113" t="str">
        <f t="shared" ref="AR1987:AR2050" si="1006">IF(AND($AJ$1=8,$A1987=8),L1987,"")</f>
        <v/>
      </c>
      <c r="AS1987" s="113">
        <f t="shared" ref="AS1987:AS2050" si="1007">IF(AND($AJ$1=8,$A1987=8),M1987,"")</f>
        <v>0</v>
      </c>
      <c r="AT1987" s="113">
        <f t="shared" ref="AT1987:AT2050" si="1008">IF(AND($AJ$1=8,$A1987=8),N1987,"")</f>
        <v>0</v>
      </c>
      <c r="AU1987" s="113">
        <f t="shared" ref="AU1987:AU2050" si="1009">IF(AND($AJ$1=8,$A1987=8),O1987,"")</f>
        <v>0</v>
      </c>
      <c r="AV1987" s="113">
        <f t="shared" ref="AV1987:AV2050" si="1010">IF(AND($AJ$1=8,$A1987=8),P1987,"")</f>
        <v>0</v>
      </c>
      <c r="AX1987" s="68" t="str">
        <f>IF(BC1987="","",IF(BC1987&gt;0,COUNT($AY$2:AY1987),""))</f>
        <v/>
      </c>
      <c r="AY1987" s="113" t="str">
        <f t="shared" ref="AY1987:AY2050" si="1011">IF(AND($BB$1=8,$A1987=8,$BC$1=B1987),A1987,"")</f>
        <v/>
      </c>
      <c r="AZ1987" s="113" t="str">
        <f t="shared" ref="AZ1987:AZ2050" si="1012">IF(AND($BB$1=8,$A1987=8,$BC$1=$B1987),B1987,"")</f>
        <v/>
      </c>
      <c r="BA1987" s="113" t="str">
        <f t="shared" ref="BA1987:BA2050" si="1013">IF(AND($BB$1=8,$A1987=8,$BC$1=$B1987),C1987,"")</f>
        <v/>
      </c>
      <c r="BB1987" s="113" t="str">
        <f t="shared" ref="BB1987:BB2050" si="1014">IF(AND($BB$1=8,$A1987=8,$BC$1=$B1987),D1987,"")</f>
        <v/>
      </c>
      <c r="BC1987" s="113" t="str">
        <f t="shared" ref="BC1987:BC2050" si="1015">IF(AND($BB$1=8,$A1987=8,$BC$1=$B1987),E1987,"")</f>
        <v/>
      </c>
      <c r="BD1987" s="113" t="str">
        <f t="shared" ref="BD1987:BD2050" si="1016">IF(AND($BB$1=8,$A1987=8,$BC$1=$B1987),F1987,"")</f>
        <v/>
      </c>
      <c r="BE1987" s="113" t="str">
        <f t="shared" ref="BE1987:BE2050" si="1017">IF(AND($BB$1=8,$A1987=8,$BC$1=$B1987),G1987,"")</f>
        <v/>
      </c>
      <c r="BF1987" s="113" t="str">
        <f t="shared" ref="BF1987:BF2050" si="1018">IF(AND($BB$1=8,$A1987=8,$BC$1=$B1987),H1987,"")</f>
        <v/>
      </c>
      <c r="BG1987" s="113" t="str">
        <f t="shared" ref="BG1987:BG2050" si="1019">IF(AND($BB$1=8,$A1987=8,$BC$1=$B1987),I1987,"")</f>
        <v/>
      </c>
      <c r="BH1987" s="113" t="str">
        <f t="shared" ref="BH1987:BH2050" si="1020">IF(AND($BB$1=8,$A1987=8,$BC$1=$B1987),J1987,"")</f>
        <v/>
      </c>
      <c r="BI1987" s="113" t="str">
        <f t="shared" ref="BI1987:BI2050" si="1021">IF(AND($BB$1=8,$A1987=8,$BC$1=$B1987),K1987,"")</f>
        <v/>
      </c>
      <c r="BJ1987" s="113" t="str">
        <f t="shared" ref="BJ1987:BJ2050" si="1022">IF(AND($BB$1=8,$A1987=8,$BC$1=$B1987),L1987,"")</f>
        <v/>
      </c>
      <c r="BK1987" s="113" t="str">
        <f t="shared" ref="BK1987:BK2050" si="1023">IF(AND($BB$1=8,$A1987=8,$BC$1=$B1987),M1987,"")</f>
        <v/>
      </c>
      <c r="BL1987" s="113" t="str">
        <f t="shared" ref="BL1987:BL2050" si="1024">IF(AND($BB$1=8,$A1987=8,$BC$1=$B1987),N1987,"")</f>
        <v/>
      </c>
      <c r="BM1987" s="113" t="str">
        <f t="shared" ref="BM1987:BM2050" si="1025">IF(AND($BB$1=8,$A1987=8,$BC$1=$B1987),O1987,"")</f>
        <v/>
      </c>
      <c r="BN1987" s="113" t="str">
        <f t="shared" ref="BN1987:BN2050" si="1026">IF(AND($BB$1=8,$A1987=8,$BC$1=$B1987),P1987,"")</f>
        <v/>
      </c>
    </row>
    <row r="1988" spans="1:66">
      <c r="A1988" s="111">
        <f>IF('Data Entry'!$H$4="","",'Data Entry'!$H$4)</f>
        <v>8</v>
      </c>
      <c r="B1988" s="111" t="str">
        <f>IF('Data Entry'!B1993="","",'Data Entry'!B1993)</f>
        <v/>
      </c>
      <c r="C1988" s="111" t="str">
        <f>IF('Data Entry'!C1993="","",'Data Entry'!C1993)</f>
        <v/>
      </c>
      <c r="D1988" s="114" t="str">
        <f>IF('Data Entry'!D1993="","",'Data Entry'!D1993)</f>
        <v/>
      </c>
      <c r="E1988" s="111" t="str">
        <f>IF('Data Entry'!E1993="","",UPPER('Data Entry'!E1993))</f>
        <v/>
      </c>
      <c r="F1988" s="111"/>
      <c r="G1988" s="111" t="str">
        <f>IF('Data Entry'!F1993="","",UPPER('Data Entry'!F1993))</f>
        <v/>
      </c>
      <c r="H1988" s="111"/>
      <c r="I1988" s="111"/>
      <c r="J1988" s="111"/>
      <c r="K1988" s="111" t="str">
        <f>IF('Data Entry'!G1993="","",'Data Entry'!G1993)</f>
        <v/>
      </c>
      <c r="L1988" s="111" t="str">
        <f>IF('Data Entry'!H1993="","",'Data Entry'!H1993)</f>
        <v/>
      </c>
      <c r="M1988" s="111"/>
      <c r="N1988" s="111"/>
      <c r="O1988" s="111"/>
      <c r="P1988" s="111"/>
      <c r="Q1988" s="111"/>
      <c r="R1988" s="111"/>
      <c r="S1988" s="111"/>
      <c r="T1988" s="111"/>
      <c r="U1988" s="111"/>
      <c r="V1988" s="111"/>
      <c r="W1988" s="111"/>
      <c r="X1988" s="111"/>
      <c r="Y1988" s="111"/>
      <c r="Z1988" s="111"/>
      <c r="AA1988" s="111"/>
      <c r="AB1988" s="111"/>
      <c r="AC1988" s="111"/>
      <c r="AD1988" s="111"/>
      <c r="AE1988" s="112"/>
      <c r="AF1988" s="68" t="str">
        <f>IF(AK1988="","",IF(AK1988&gt;0,COUNT($AG$2:AG1988),""))</f>
        <v/>
      </c>
      <c r="AG1988" s="113">
        <f t="shared" si="995"/>
        <v>8</v>
      </c>
      <c r="AH1988" s="113" t="str">
        <f t="shared" si="996"/>
        <v/>
      </c>
      <c r="AI1988" s="113" t="str">
        <f t="shared" si="997"/>
        <v/>
      </c>
      <c r="AJ1988" s="113" t="str">
        <f t="shared" si="998"/>
        <v/>
      </c>
      <c r="AK1988" s="113" t="str">
        <f t="shared" si="999"/>
        <v/>
      </c>
      <c r="AL1988" s="113">
        <f t="shared" si="1000"/>
        <v>0</v>
      </c>
      <c r="AM1988" s="113" t="str">
        <f t="shared" si="1001"/>
        <v/>
      </c>
      <c r="AN1988" s="113">
        <f t="shared" si="1002"/>
        <v>0</v>
      </c>
      <c r="AO1988" s="113">
        <f t="shared" si="1003"/>
        <v>0</v>
      </c>
      <c r="AP1988" s="113">
        <f t="shared" si="1004"/>
        <v>0</v>
      </c>
      <c r="AQ1988" s="113" t="str">
        <f t="shared" si="1005"/>
        <v/>
      </c>
      <c r="AR1988" s="113" t="str">
        <f t="shared" si="1006"/>
        <v/>
      </c>
      <c r="AS1988" s="113">
        <f t="shared" si="1007"/>
        <v>0</v>
      </c>
      <c r="AT1988" s="113">
        <f t="shared" si="1008"/>
        <v>0</v>
      </c>
      <c r="AU1988" s="113">
        <f t="shared" si="1009"/>
        <v>0</v>
      </c>
      <c r="AV1988" s="113">
        <f t="shared" si="1010"/>
        <v>0</v>
      </c>
      <c r="AX1988" s="68" t="str">
        <f>IF(BC1988="","",IF(BC1988&gt;0,COUNT($AY$2:AY1988),""))</f>
        <v/>
      </c>
      <c r="AY1988" s="113" t="str">
        <f t="shared" si="1011"/>
        <v/>
      </c>
      <c r="AZ1988" s="113" t="str">
        <f t="shared" si="1012"/>
        <v/>
      </c>
      <c r="BA1988" s="113" t="str">
        <f t="shared" si="1013"/>
        <v/>
      </c>
      <c r="BB1988" s="113" t="str">
        <f t="shared" si="1014"/>
        <v/>
      </c>
      <c r="BC1988" s="113" t="str">
        <f t="shared" si="1015"/>
        <v/>
      </c>
      <c r="BD1988" s="113" t="str">
        <f t="shared" si="1016"/>
        <v/>
      </c>
      <c r="BE1988" s="113" t="str">
        <f t="shared" si="1017"/>
        <v/>
      </c>
      <c r="BF1988" s="113" t="str">
        <f t="shared" si="1018"/>
        <v/>
      </c>
      <c r="BG1988" s="113" t="str">
        <f t="shared" si="1019"/>
        <v/>
      </c>
      <c r="BH1988" s="113" t="str">
        <f t="shared" si="1020"/>
        <v/>
      </c>
      <c r="BI1988" s="113" t="str">
        <f t="shared" si="1021"/>
        <v/>
      </c>
      <c r="BJ1988" s="113" t="str">
        <f t="shared" si="1022"/>
        <v/>
      </c>
      <c r="BK1988" s="113" t="str">
        <f t="shared" si="1023"/>
        <v/>
      </c>
      <c r="BL1988" s="113" t="str">
        <f t="shared" si="1024"/>
        <v/>
      </c>
      <c r="BM1988" s="113" t="str">
        <f t="shared" si="1025"/>
        <v/>
      </c>
      <c r="BN1988" s="113" t="str">
        <f t="shared" si="1026"/>
        <v/>
      </c>
    </row>
    <row r="1989" spans="1:66">
      <c r="A1989" s="111">
        <f>IF('Data Entry'!$H$4="","",'Data Entry'!$H$4)</f>
        <v>8</v>
      </c>
      <c r="B1989" s="111" t="str">
        <f>IF('Data Entry'!B1994="","",'Data Entry'!B1994)</f>
        <v/>
      </c>
      <c r="C1989" s="111" t="str">
        <f>IF('Data Entry'!C1994="","",'Data Entry'!C1994)</f>
        <v/>
      </c>
      <c r="D1989" s="114" t="str">
        <f>IF('Data Entry'!D1994="","",'Data Entry'!D1994)</f>
        <v/>
      </c>
      <c r="E1989" s="111" t="str">
        <f>IF('Data Entry'!E1994="","",UPPER('Data Entry'!E1994))</f>
        <v/>
      </c>
      <c r="F1989" s="111"/>
      <c r="G1989" s="111" t="str">
        <f>IF('Data Entry'!F1994="","",UPPER('Data Entry'!F1994))</f>
        <v/>
      </c>
      <c r="H1989" s="111"/>
      <c r="I1989" s="111"/>
      <c r="J1989" s="111"/>
      <c r="K1989" s="111" t="str">
        <f>IF('Data Entry'!G1994="","",'Data Entry'!G1994)</f>
        <v/>
      </c>
      <c r="L1989" s="111" t="str">
        <f>IF('Data Entry'!H1994="","",'Data Entry'!H1994)</f>
        <v/>
      </c>
      <c r="M1989" s="111"/>
      <c r="N1989" s="111"/>
      <c r="O1989" s="111"/>
      <c r="P1989" s="111"/>
      <c r="Q1989" s="111"/>
      <c r="R1989" s="111"/>
      <c r="S1989" s="111"/>
      <c r="T1989" s="111"/>
      <c r="U1989" s="111"/>
      <c r="V1989" s="111"/>
      <c r="W1989" s="111"/>
      <c r="X1989" s="111"/>
      <c r="Y1989" s="111"/>
      <c r="Z1989" s="111"/>
      <c r="AA1989" s="111"/>
      <c r="AB1989" s="111"/>
      <c r="AC1989" s="111"/>
      <c r="AD1989" s="111"/>
      <c r="AE1989" s="112"/>
      <c r="AF1989" s="68" t="str">
        <f>IF(AK1989="","",IF(AK1989&gt;0,COUNT($AG$2:AG1989),""))</f>
        <v/>
      </c>
      <c r="AG1989" s="113">
        <f t="shared" si="995"/>
        <v>8</v>
      </c>
      <c r="AH1989" s="113" t="str">
        <f t="shared" si="996"/>
        <v/>
      </c>
      <c r="AI1989" s="113" t="str">
        <f t="shared" si="997"/>
        <v/>
      </c>
      <c r="AJ1989" s="113" t="str">
        <f t="shared" si="998"/>
        <v/>
      </c>
      <c r="AK1989" s="113" t="str">
        <f t="shared" si="999"/>
        <v/>
      </c>
      <c r="AL1989" s="113">
        <f t="shared" si="1000"/>
        <v>0</v>
      </c>
      <c r="AM1989" s="113" t="str">
        <f t="shared" si="1001"/>
        <v/>
      </c>
      <c r="AN1989" s="113">
        <f t="shared" si="1002"/>
        <v>0</v>
      </c>
      <c r="AO1989" s="113">
        <f t="shared" si="1003"/>
        <v>0</v>
      </c>
      <c r="AP1989" s="113">
        <f t="shared" si="1004"/>
        <v>0</v>
      </c>
      <c r="AQ1989" s="113" t="str">
        <f t="shared" si="1005"/>
        <v/>
      </c>
      <c r="AR1989" s="113" t="str">
        <f t="shared" si="1006"/>
        <v/>
      </c>
      <c r="AS1989" s="113">
        <f t="shared" si="1007"/>
        <v>0</v>
      </c>
      <c r="AT1989" s="113">
        <f t="shared" si="1008"/>
        <v>0</v>
      </c>
      <c r="AU1989" s="113">
        <f t="shared" si="1009"/>
        <v>0</v>
      </c>
      <c r="AV1989" s="113">
        <f t="shared" si="1010"/>
        <v>0</v>
      </c>
      <c r="AX1989" s="68" t="str">
        <f>IF(BC1989="","",IF(BC1989&gt;0,COUNT($AY$2:AY1989),""))</f>
        <v/>
      </c>
      <c r="AY1989" s="113" t="str">
        <f t="shared" si="1011"/>
        <v/>
      </c>
      <c r="AZ1989" s="113" t="str">
        <f t="shared" si="1012"/>
        <v/>
      </c>
      <c r="BA1989" s="113" t="str">
        <f t="shared" si="1013"/>
        <v/>
      </c>
      <c r="BB1989" s="113" t="str">
        <f t="shared" si="1014"/>
        <v/>
      </c>
      <c r="BC1989" s="113" t="str">
        <f t="shared" si="1015"/>
        <v/>
      </c>
      <c r="BD1989" s="113" t="str">
        <f t="shared" si="1016"/>
        <v/>
      </c>
      <c r="BE1989" s="113" t="str">
        <f t="shared" si="1017"/>
        <v/>
      </c>
      <c r="BF1989" s="113" t="str">
        <f t="shared" si="1018"/>
        <v/>
      </c>
      <c r="BG1989" s="113" t="str">
        <f t="shared" si="1019"/>
        <v/>
      </c>
      <c r="BH1989" s="113" t="str">
        <f t="shared" si="1020"/>
        <v/>
      </c>
      <c r="BI1989" s="113" t="str">
        <f t="shared" si="1021"/>
        <v/>
      </c>
      <c r="BJ1989" s="113" t="str">
        <f t="shared" si="1022"/>
        <v/>
      </c>
      <c r="BK1989" s="113" t="str">
        <f t="shared" si="1023"/>
        <v/>
      </c>
      <c r="BL1989" s="113" t="str">
        <f t="shared" si="1024"/>
        <v/>
      </c>
      <c r="BM1989" s="113" t="str">
        <f t="shared" si="1025"/>
        <v/>
      </c>
      <c r="BN1989" s="113" t="str">
        <f t="shared" si="1026"/>
        <v/>
      </c>
    </row>
    <row r="1990" spans="1:66">
      <c r="A1990" s="111">
        <f>IF('Data Entry'!$H$4="","",'Data Entry'!$H$4)</f>
        <v>8</v>
      </c>
      <c r="B1990" s="111" t="str">
        <f>IF('Data Entry'!B1995="","",'Data Entry'!B1995)</f>
        <v/>
      </c>
      <c r="C1990" s="111" t="str">
        <f>IF('Data Entry'!C1995="","",'Data Entry'!C1995)</f>
        <v/>
      </c>
      <c r="D1990" s="114" t="str">
        <f>IF('Data Entry'!D1995="","",'Data Entry'!D1995)</f>
        <v/>
      </c>
      <c r="E1990" s="111" t="str">
        <f>IF('Data Entry'!E1995="","",UPPER('Data Entry'!E1995))</f>
        <v/>
      </c>
      <c r="F1990" s="111"/>
      <c r="G1990" s="111" t="str">
        <f>IF('Data Entry'!F1995="","",UPPER('Data Entry'!F1995))</f>
        <v/>
      </c>
      <c r="H1990" s="111"/>
      <c r="I1990" s="111"/>
      <c r="J1990" s="111"/>
      <c r="K1990" s="111" t="str">
        <f>IF('Data Entry'!G1995="","",'Data Entry'!G1995)</f>
        <v/>
      </c>
      <c r="L1990" s="111" t="str">
        <f>IF('Data Entry'!H1995="","",'Data Entry'!H1995)</f>
        <v/>
      </c>
      <c r="M1990" s="111"/>
      <c r="N1990" s="111"/>
      <c r="O1990" s="111"/>
      <c r="P1990" s="111"/>
      <c r="Q1990" s="111"/>
      <c r="R1990" s="111"/>
      <c r="S1990" s="111"/>
      <c r="T1990" s="111"/>
      <c r="U1990" s="111"/>
      <c r="V1990" s="111"/>
      <c r="W1990" s="111"/>
      <c r="X1990" s="111"/>
      <c r="Y1990" s="111"/>
      <c r="Z1990" s="111"/>
      <c r="AA1990" s="111"/>
      <c r="AB1990" s="111"/>
      <c r="AC1990" s="111"/>
      <c r="AD1990" s="111"/>
      <c r="AE1990" s="112"/>
      <c r="AF1990" s="68" t="str">
        <f>IF(AK1990="","",IF(AK1990&gt;0,COUNT($AG$2:AG1990),""))</f>
        <v/>
      </c>
      <c r="AG1990" s="113">
        <f t="shared" si="995"/>
        <v>8</v>
      </c>
      <c r="AH1990" s="113" t="str">
        <f t="shared" si="996"/>
        <v/>
      </c>
      <c r="AI1990" s="113" t="str">
        <f t="shared" si="997"/>
        <v/>
      </c>
      <c r="AJ1990" s="113" t="str">
        <f t="shared" si="998"/>
        <v/>
      </c>
      <c r="AK1990" s="113" t="str">
        <f t="shared" si="999"/>
        <v/>
      </c>
      <c r="AL1990" s="113">
        <f t="shared" si="1000"/>
        <v>0</v>
      </c>
      <c r="AM1990" s="113" t="str">
        <f t="shared" si="1001"/>
        <v/>
      </c>
      <c r="AN1990" s="113">
        <f t="shared" si="1002"/>
        <v>0</v>
      </c>
      <c r="AO1990" s="113">
        <f t="shared" si="1003"/>
        <v>0</v>
      </c>
      <c r="AP1990" s="113">
        <f t="shared" si="1004"/>
        <v>0</v>
      </c>
      <c r="AQ1990" s="113" t="str">
        <f t="shared" si="1005"/>
        <v/>
      </c>
      <c r="AR1990" s="113" t="str">
        <f t="shared" si="1006"/>
        <v/>
      </c>
      <c r="AS1990" s="113">
        <f t="shared" si="1007"/>
        <v>0</v>
      </c>
      <c r="AT1990" s="113">
        <f t="shared" si="1008"/>
        <v>0</v>
      </c>
      <c r="AU1990" s="113">
        <f t="shared" si="1009"/>
        <v>0</v>
      </c>
      <c r="AV1990" s="113">
        <f t="shared" si="1010"/>
        <v>0</v>
      </c>
      <c r="AX1990" s="68" t="str">
        <f>IF(BC1990="","",IF(BC1990&gt;0,COUNT($AY$2:AY1990),""))</f>
        <v/>
      </c>
      <c r="AY1990" s="113" t="str">
        <f t="shared" si="1011"/>
        <v/>
      </c>
      <c r="AZ1990" s="113" t="str">
        <f t="shared" si="1012"/>
        <v/>
      </c>
      <c r="BA1990" s="113" t="str">
        <f t="shared" si="1013"/>
        <v/>
      </c>
      <c r="BB1990" s="113" t="str">
        <f t="shared" si="1014"/>
        <v/>
      </c>
      <c r="BC1990" s="113" t="str">
        <f t="shared" si="1015"/>
        <v/>
      </c>
      <c r="BD1990" s="113" t="str">
        <f t="shared" si="1016"/>
        <v/>
      </c>
      <c r="BE1990" s="113" t="str">
        <f t="shared" si="1017"/>
        <v/>
      </c>
      <c r="BF1990" s="113" t="str">
        <f t="shared" si="1018"/>
        <v/>
      </c>
      <c r="BG1990" s="113" t="str">
        <f t="shared" si="1019"/>
        <v/>
      </c>
      <c r="BH1990" s="113" t="str">
        <f t="shared" si="1020"/>
        <v/>
      </c>
      <c r="BI1990" s="113" t="str">
        <f t="shared" si="1021"/>
        <v/>
      </c>
      <c r="BJ1990" s="113" t="str">
        <f t="shared" si="1022"/>
        <v/>
      </c>
      <c r="BK1990" s="113" t="str">
        <f t="shared" si="1023"/>
        <v/>
      </c>
      <c r="BL1990" s="113" t="str">
        <f t="shared" si="1024"/>
        <v/>
      </c>
      <c r="BM1990" s="113" t="str">
        <f t="shared" si="1025"/>
        <v/>
      </c>
      <c r="BN1990" s="113" t="str">
        <f t="shared" si="1026"/>
        <v/>
      </c>
    </row>
    <row r="1991" spans="1:66">
      <c r="A1991" s="111">
        <f>IF('Data Entry'!$H$4="","",'Data Entry'!$H$4)</f>
        <v>8</v>
      </c>
      <c r="B1991" s="111" t="str">
        <f>IF('Data Entry'!B1996="","",'Data Entry'!B1996)</f>
        <v/>
      </c>
      <c r="C1991" s="111" t="str">
        <f>IF('Data Entry'!C1996="","",'Data Entry'!C1996)</f>
        <v/>
      </c>
      <c r="D1991" s="114" t="str">
        <f>IF('Data Entry'!D1996="","",'Data Entry'!D1996)</f>
        <v/>
      </c>
      <c r="E1991" s="111" t="str">
        <f>IF('Data Entry'!E1996="","",UPPER('Data Entry'!E1996))</f>
        <v/>
      </c>
      <c r="F1991" s="111"/>
      <c r="G1991" s="111" t="str">
        <f>IF('Data Entry'!F1996="","",UPPER('Data Entry'!F1996))</f>
        <v/>
      </c>
      <c r="H1991" s="111"/>
      <c r="I1991" s="111"/>
      <c r="J1991" s="111"/>
      <c r="K1991" s="111" t="str">
        <f>IF('Data Entry'!G1996="","",'Data Entry'!G1996)</f>
        <v/>
      </c>
      <c r="L1991" s="111" t="str">
        <f>IF('Data Entry'!H1996="","",'Data Entry'!H1996)</f>
        <v/>
      </c>
      <c r="M1991" s="111"/>
      <c r="N1991" s="111"/>
      <c r="O1991" s="111"/>
      <c r="P1991" s="111"/>
      <c r="Q1991" s="111"/>
      <c r="R1991" s="111"/>
      <c r="S1991" s="111"/>
      <c r="T1991" s="111"/>
      <c r="U1991" s="111"/>
      <c r="V1991" s="111"/>
      <c r="W1991" s="111"/>
      <c r="X1991" s="111"/>
      <c r="Y1991" s="111"/>
      <c r="Z1991" s="111"/>
      <c r="AA1991" s="111"/>
      <c r="AB1991" s="111"/>
      <c r="AC1991" s="111"/>
      <c r="AD1991" s="111"/>
      <c r="AE1991" s="112"/>
      <c r="AF1991" s="68" t="str">
        <f>IF(AK1991="","",IF(AK1991&gt;0,COUNT($AG$2:AG1991),""))</f>
        <v/>
      </c>
      <c r="AG1991" s="113">
        <f t="shared" si="995"/>
        <v>8</v>
      </c>
      <c r="AH1991" s="113" t="str">
        <f t="shared" si="996"/>
        <v/>
      </c>
      <c r="AI1991" s="113" t="str">
        <f t="shared" si="997"/>
        <v/>
      </c>
      <c r="AJ1991" s="113" t="str">
        <f t="shared" si="998"/>
        <v/>
      </c>
      <c r="AK1991" s="113" t="str">
        <f t="shared" si="999"/>
        <v/>
      </c>
      <c r="AL1991" s="113">
        <f t="shared" si="1000"/>
        <v>0</v>
      </c>
      <c r="AM1991" s="113" t="str">
        <f t="shared" si="1001"/>
        <v/>
      </c>
      <c r="AN1991" s="113">
        <f t="shared" si="1002"/>
        <v>0</v>
      </c>
      <c r="AO1991" s="113">
        <f t="shared" si="1003"/>
        <v>0</v>
      </c>
      <c r="AP1991" s="113">
        <f t="shared" si="1004"/>
        <v>0</v>
      </c>
      <c r="AQ1991" s="113" t="str">
        <f t="shared" si="1005"/>
        <v/>
      </c>
      <c r="AR1991" s="113" t="str">
        <f t="shared" si="1006"/>
        <v/>
      </c>
      <c r="AS1991" s="113">
        <f t="shared" si="1007"/>
        <v>0</v>
      </c>
      <c r="AT1991" s="113">
        <f t="shared" si="1008"/>
        <v>0</v>
      </c>
      <c r="AU1991" s="113">
        <f t="shared" si="1009"/>
        <v>0</v>
      </c>
      <c r="AV1991" s="113">
        <f t="shared" si="1010"/>
        <v>0</v>
      </c>
      <c r="AX1991" s="68" t="str">
        <f>IF(BC1991="","",IF(BC1991&gt;0,COUNT($AY$2:AY1991),""))</f>
        <v/>
      </c>
      <c r="AY1991" s="113" t="str">
        <f t="shared" si="1011"/>
        <v/>
      </c>
      <c r="AZ1991" s="113" t="str">
        <f t="shared" si="1012"/>
        <v/>
      </c>
      <c r="BA1991" s="113" t="str">
        <f t="shared" si="1013"/>
        <v/>
      </c>
      <c r="BB1991" s="113" t="str">
        <f t="shared" si="1014"/>
        <v/>
      </c>
      <c r="BC1991" s="113" t="str">
        <f t="shared" si="1015"/>
        <v/>
      </c>
      <c r="BD1991" s="113" t="str">
        <f t="shared" si="1016"/>
        <v/>
      </c>
      <c r="BE1991" s="113" t="str">
        <f t="shared" si="1017"/>
        <v/>
      </c>
      <c r="BF1991" s="113" t="str">
        <f t="shared" si="1018"/>
        <v/>
      </c>
      <c r="BG1991" s="113" t="str">
        <f t="shared" si="1019"/>
        <v/>
      </c>
      <c r="BH1991" s="113" t="str">
        <f t="shared" si="1020"/>
        <v/>
      </c>
      <c r="BI1991" s="113" t="str">
        <f t="shared" si="1021"/>
        <v/>
      </c>
      <c r="BJ1991" s="113" t="str">
        <f t="shared" si="1022"/>
        <v/>
      </c>
      <c r="BK1991" s="113" t="str">
        <f t="shared" si="1023"/>
        <v/>
      </c>
      <c r="BL1991" s="113" t="str">
        <f t="shared" si="1024"/>
        <v/>
      </c>
      <c r="BM1991" s="113" t="str">
        <f t="shared" si="1025"/>
        <v/>
      </c>
      <c r="BN1991" s="113" t="str">
        <f t="shared" si="1026"/>
        <v/>
      </c>
    </row>
    <row r="1992" spans="1:66">
      <c r="A1992" s="111">
        <f>IF('Data Entry'!$H$4="","",'Data Entry'!$H$4)</f>
        <v>8</v>
      </c>
      <c r="B1992" s="111" t="str">
        <f>IF('Data Entry'!B1997="","",'Data Entry'!B1997)</f>
        <v/>
      </c>
      <c r="C1992" s="111" t="str">
        <f>IF('Data Entry'!C1997="","",'Data Entry'!C1997)</f>
        <v/>
      </c>
      <c r="D1992" s="114" t="str">
        <f>IF('Data Entry'!D1997="","",'Data Entry'!D1997)</f>
        <v/>
      </c>
      <c r="E1992" s="111" t="str">
        <f>IF('Data Entry'!E1997="","",UPPER('Data Entry'!E1997))</f>
        <v/>
      </c>
      <c r="F1992" s="111"/>
      <c r="G1992" s="111" t="str">
        <f>IF('Data Entry'!F1997="","",UPPER('Data Entry'!F1997))</f>
        <v/>
      </c>
      <c r="H1992" s="111"/>
      <c r="I1992" s="111"/>
      <c r="J1992" s="111"/>
      <c r="K1992" s="111" t="str">
        <f>IF('Data Entry'!G1997="","",'Data Entry'!G1997)</f>
        <v/>
      </c>
      <c r="L1992" s="111" t="str">
        <f>IF('Data Entry'!H1997="","",'Data Entry'!H1997)</f>
        <v/>
      </c>
      <c r="M1992" s="111"/>
      <c r="N1992" s="111"/>
      <c r="O1992" s="111"/>
      <c r="P1992" s="111"/>
      <c r="Q1992" s="111"/>
      <c r="R1992" s="111"/>
      <c r="S1992" s="111"/>
      <c r="T1992" s="111"/>
      <c r="U1992" s="111"/>
      <c r="V1992" s="111"/>
      <c r="W1992" s="111"/>
      <c r="X1992" s="111"/>
      <c r="Y1992" s="111"/>
      <c r="Z1992" s="111"/>
      <c r="AA1992" s="111"/>
      <c r="AB1992" s="111"/>
      <c r="AC1992" s="111"/>
      <c r="AD1992" s="111"/>
      <c r="AE1992" s="112"/>
      <c r="AF1992" s="68" t="str">
        <f>IF(AK1992="","",IF(AK1992&gt;0,COUNT($AG$2:AG1992),""))</f>
        <v/>
      </c>
      <c r="AG1992" s="113">
        <f t="shared" si="995"/>
        <v>8</v>
      </c>
      <c r="AH1992" s="113" t="str">
        <f t="shared" si="996"/>
        <v/>
      </c>
      <c r="AI1992" s="113" t="str">
        <f t="shared" si="997"/>
        <v/>
      </c>
      <c r="AJ1992" s="113" t="str">
        <f t="shared" si="998"/>
        <v/>
      </c>
      <c r="AK1992" s="113" t="str">
        <f t="shared" si="999"/>
        <v/>
      </c>
      <c r="AL1992" s="113">
        <f t="shared" si="1000"/>
        <v>0</v>
      </c>
      <c r="AM1992" s="113" t="str">
        <f t="shared" si="1001"/>
        <v/>
      </c>
      <c r="AN1992" s="113">
        <f t="shared" si="1002"/>
        <v>0</v>
      </c>
      <c r="AO1992" s="113">
        <f t="shared" si="1003"/>
        <v>0</v>
      </c>
      <c r="AP1992" s="113">
        <f t="shared" si="1004"/>
        <v>0</v>
      </c>
      <c r="AQ1992" s="113" t="str">
        <f t="shared" si="1005"/>
        <v/>
      </c>
      <c r="AR1992" s="113" t="str">
        <f t="shared" si="1006"/>
        <v/>
      </c>
      <c r="AS1992" s="113">
        <f t="shared" si="1007"/>
        <v>0</v>
      </c>
      <c r="AT1992" s="113">
        <f t="shared" si="1008"/>
        <v>0</v>
      </c>
      <c r="AU1992" s="113">
        <f t="shared" si="1009"/>
        <v>0</v>
      </c>
      <c r="AV1992" s="113">
        <f t="shared" si="1010"/>
        <v>0</v>
      </c>
      <c r="AX1992" s="68" t="str">
        <f>IF(BC1992="","",IF(BC1992&gt;0,COUNT($AY$2:AY1992),""))</f>
        <v/>
      </c>
      <c r="AY1992" s="113" t="str">
        <f t="shared" si="1011"/>
        <v/>
      </c>
      <c r="AZ1992" s="113" t="str">
        <f t="shared" si="1012"/>
        <v/>
      </c>
      <c r="BA1992" s="113" t="str">
        <f t="shared" si="1013"/>
        <v/>
      </c>
      <c r="BB1992" s="113" t="str">
        <f t="shared" si="1014"/>
        <v/>
      </c>
      <c r="BC1992" s="113" t="str">
        <f t="shared" si="1015"/>
        <v/>
      </c>
      <c r="BD1992" s="113" t="str">
        <f t="shared" si="1016"/>
        <v/>
      </c>
      <c r="BE1992" s="113" t="str">
        <f t="shared" si="1017"/>
        <v/>
      </c>
      <c r="BF1992" s="113" t="str">
        <f t="shared" si="1018"/>
        <v/>
      </c>
      <c r="BG1992" s="113" t="str">
        <f t="shared" si="1019"/>
        <v/>
      </c>
      <c r="BH1992" s="113" t="str">
        <f t="shared" si="1020"/>
        <v/>
      </c>
      <c r="BI1992" s="113" t="str">
        <f t="shared" si="1021"/>
        <v/>
      </c>
      <c r="BJ1992" s="113" t="str">
        <f t="shared" si="1022"/>
        <v/>
      </c>
      <c r="BK1992" s="113" t="str">
        <f t="shared" si="1023"/>
        <v/>
      </c>
      <c r="BL1992" s="113" t="str">
        <f t="shared" si="1024"/>
        <v/>
      </c>
      <c r="BM1992" s="113" t="str">
        <f t="shared" si="1025"/>
        <v/>
      </c>
      <c r="BN1992" s="113" t="str">
        <f t="shared" si="1026"/>
        <v/>
      </c>
    </row>
    <row r="1993" spans="1:66">
      <c r="A1993" s="111">
        <f>IF('Data Entry'!$H$4="","",'Data Entry'!$H$4)</f>
        <v>8</v>
      </c>
      <c r="B1993" s="111" t="str">
        <f>IF('Data Entry'!B1998="","",'Data Entry'!B1998)</f>
        <v/>
      </c>
      <c r="C1993" s="111" t="str">
        <f>IF('Data Entry'!C1998="","",'Data Entry'!C1998)</f>
        <v/>
      </c>
      <c r="D1993" s="114" t="str">
        <f>IF('Data Entry'!D1998="","",'Data Entry'!D1998)</f>
        <v/>
      </c>
      <c r="E1993" s="111" t="str">
        <f>IF('Data Entry'!E1998="","",UPPER('Data Entry'!E1998))</f>
        <v/>
      </c>
      <c r="F1993" s="111"/>
      <c r="G1993" s="111" t="str">
        <f>IF('Data Entry'!F1998="","",UPPER('Data Entry'!F1998))</f>
        <v/>
      </c>
      <c r="H1993" s="111"/>
      <c r="I1993" s="111"/>
      <c r="J1993" s="111"/>
      <c r="K1993" s="111" t="str">
        <f>IF('Data Entry'!G1998="","",'Data Entry'!G1998)</f>
        <v/>
      </c>
      <c r="L1993" s="111" t="str">
        <f>IF('Data Entry'!H1998="","",'Data Entry'!H1998)</f>
        <v/>
      </c>
      <c r="M1993" s="111"/>
      <c r="N1993" s="111"/>
      <c r="O1993" s="111"/>
      <c r="P1993" s="111"/>
      <c r="Q1993" s="111"/>
      <c r="R1993" s="111"/>
      <c r="S1993" s="111"/>
      <c r="T1993" s="111"/>
      <c r="U1993" s="111"/>
      <c r="V1993" s="111"/>
      <c r="W1993" s="111"/>
      <c r="X1993" s="111"/>
      <c r="Y1993" s="111"/>
      <c r="Z1993" s="111"/>
      <c r="AA1993" s="111"/>
      <c r="AB1993" s="111"/>
      <c r="AC1993" s="111"/>
      <c r="AD1993" s="111"/>
      <c r="AE1993" s="112"/>
      <c r="AF1993" s="68" t="str">
        <f>IF(AK1993="","",IF(AK1993&gt;0,COUNT($AG$2:AG1993),""))</f>
        <v/>
      </c>
      <c r="AG1993" s="113">
        <f t="shared" si="995"/>
        <v>8</v>
      </c>
      <c r="AH1993" s="113" t="str">
        <f t="shared" si="996"/>
        <v/>
      </c>
      <c r="AI1993" s="113" t="str">
        <f t="shared" si="997"/>
        <v/>
      </c>
      <c r="AJ1993" s="113" t="str">
        <f t="shared" si="998"/>
        <v/>
      </c>
      <c r="AK1993" s="113" t="str">
        <f t="shared" si="999"/>
        <v/>
      </c>
      <c r="AL1993" s="113">
        <f t="shared" si="1000"/>
        <v>0</v>
      </c>
      <c r="AM1993" s="113" t="str">
        <f t="shared" si="1001"/>
        <v/>
      </c>
      <c r="AN1993" s="113">
        <f t="shared" si="1002"/>
        <v>0</v>
      </c>
      <c r="AO1993" s="113">
        <f t="shared" si="1003"/>
        <v>0</v>
      </c>
      <c r="AP1993" s="113">
        <f t="shared" si="1004"/>
        <v>0</v>
      </c>
      <c r="AQ1993" s="113" t="str">
        <f t="shared" si="1005"/>
        <v/>
      </c>
      <c r="AR1993" s="113" t="str">
        <f t="shared" si="1006"/>
        <v/>
      </c>
      <c r="AS1993" s="113">
        <f t="shared" si="1007"/>
        <v>0</v>
      </c>
      <c r="AT1993" s="113">
        <f t="shared" si="1008"/>
        <v>0</v>
      </c>
      <c r="AU1993" s="113">
        <f t="shared" si="1009"/>
        <v>0</v>
      </c>
      <c r="AV1993" s="113">
        <f t="shared" si="1010"/>
        <v>0</v>
      </c>
      <c r="AX1993" s="68" t="str">
        <f>IF(BC1993="","",IF(BC1993&gt;0,COUNT($AY$2:AY1993),""))</f>
        <v/>
      </c>
      <c r="AY1993" s="113" t="str">
        <f t="shared" si="1011"/>
        <v/>
      </c>
      <c r="AZ1993" s="113" t="str">
        <f t="shared" si="1012"/>
        <v/>
      </c>
      <c r="BA1993" s="113" t="str">
        <f t="shared" si="1013"/>
        <v/>
      </c>
      <c r="BB1993" s="113" t="str">
        <f t="shared" si="1014"/>
        <v/>
      </c>
      <c r="BC1993" s="113" t="str">
        <f t="shared" si="1015"/>
        <v/>
      </c>
      <c r="BD1993" s="113" t="str">
        <f t="shared" si="1016"/>
        <v/>
      </c>
      <c r="BE1993" s="113" t="str">
        <f t="shared" si="1017"/>
        <v/>
      </c>
      <c r="BF1993" s="113" t="str">
        <f t="shared" si="1018"/>
        <v/>
      </c>
      <c r="BG1993" s="113" t="str">
        <f t="shared" si="1019"/>
        <v/>
      </c>
      <c r="BH1993" s="113" t="str">
        <f t="shared" si="1020"/>
        <v/>
      </c>
      <c r="BI1993" s="113" t="str">
        <f t="shared" si="1021"/>
        <v/>
      </c>
      <c r="BJ1993" s="113" t="str">
        <f t="shared" si="1022"/>
        <v/>
      </c>
      <c r="BK1993" s="113" t="str">
        <f t="shared" si="1023"/>
        <v/>
      </c>
      <c r="BL1993" s="113" t="str">
        <f t="shared" si="1024"/>
        <v/>
      </c>
      <c r="BM1993" s="113" t="str">
        <f t="shared" si="1025"/>
        <v/>
      </c>
      <c r="BN1993" s="113" t="str">
        <f t="shared" si="1026"/>
        <v/>
      </c>
    </row>
    <row r="1994" spans="1:66">
      <c r="A1994" s="111">
        <f>IF('Data Entry'!$H$4="","",'Data Entry'!$H$4)</f>
        <v>8</v>
      </c>
      <c r="B1994" s="111" t="str">
        <f>IF('Data Entry'!B1999="","",'Data Entry'!B1999)</f>
        <v/>
      </c>
      <c r="C1994" s="111" t="str">
        <f>IF('Data Entry'!C1999="","",'Data Entry'!C1999)</f>
        <v/>
      </c>
      <c r="D1994" s="114" t="str">
        <f>IF('Data Entry'!D1999="","",'Data Entry'!D1999)</f>
        <v/>
      </c>
      <c r="E1994" s="111" t="str">
        <f>IF('Data Entry'!E1999="","",UPPER('Data Entry'!E1999))</f>
        <v/>
      </c>
      <c r="F1994" s="111"/>
      <c r="G1994" s="111" t="str">
        <f>IF('Data Entry'!F1999="","",UPPER('Data Entry'!F1999))</f>
        <v/>
      </c>
      <c r="H1994" s="111"/>
      <c r="I1994" s="111"/>
      <c r="J1994" s="111"/>
      <c r="K1994" s="111" t="str">
        <f>IF('Data Entry'!G1999="","",'Data Entry'!G1999)</f>
        <v/>
      </c>
      <c r="L1994" s="111" t="str">
        <f>IF('Data Entry'!H1999="","",'Data Entry'!H1999)</f>
        <v/>
      </c>
      <c r="M1994" s="111"/>
      <c r="N1994" s="111"/>
      <c r="O1994" s="111"/>
      <c r="P1994" s="111"/>
      <c r="Q1994" s="111"/>
      <c r="R1994" s="111"/>
      <c r="S1994" s="111"/>
      <c r="T1994" s="111"/>
      <c r="U1994" s="111"/>
      <c r="V1994" s="111"/>
      <c r="W1994" s="111"/>
      <c r="X1994" s="111"/>
      <c r="Y1994" s="111"/>
      <c r="Z1994" s="111"/>
      <c r="AA1994" s="111"/>
      <c r="AB1994" s="111"/>
      <c r="AC1994" s="111"/>
      <c r="AD1994" s="111"/>
      <c r="AE1994" s="112"/>
      <c r="AF1994" s="68" t="str">
        <f>IF(AK1994="","",IF(AK1994&gt;0,COUNT($AG$2:AG1994),""))</f>
        <v/>
      </c>
      <c r="AG1994" s="113">
        <f t="shared" si="995"/>
        <v>8</v>
      </c>
      <c r="AH1994" s="113" t="str">
        <f t="shared" si="996"/>
        <v/>
      </c>
      <c r="AI1994" s="113" t="str">
        <f t="shared" si="997"/>
        <v/>
      </c>
      <c r="AJ1994" s="113" t="str">
        <f t="shared" si="998"/>
        <v/>
      </c>
      <c r="AK1994" s="113" t="str">
        <f t="shared" si="999"/>
        <v/>
      </c>
      <c r="AL1994" s="113">
        <f t="shared" si="1000"/>
        <v>0</v>
      </c>
      <c r="AM1994" s="113" t="str">
        <f t="shared" si="1001"/>
        <v/>
      </c>
      <c r="AN1994" s="113">
        <f t="shared" si="1002"/>
        <v>0</v>
      </c>
      <c r="AO1994" s="113">
        <f t="shared" si="1003"/>
        <v>0</v>
      </c>
      <c r="AP1994" s="113">
        <f t="shared" si="1004"/>
        <v>0</v>
      </c>
      <c r="AQ1994" s="113" t="str">
        <f t="shared" si="1005"/>
        <v/>
      </c>
      <c r="AR1994" s="113" t="str">
        <f t="shared" si="1006"/>
        <v/>
      </c>
      <c r="AS1994" s="113">
        <f t="shared" si="1007"/>
        <v>0</v>
      </c>
      <c r="AT1994" s="113">
        <f t="shared" si="1008"/>
        <v>0</v>
      </c>
      <c r="AU1994" s="113">
        <f t="shared" si="1009"/>
        <v>0</v>
      </c>
      <c r="AV1994" s="113">
        <f t="shared" si="1010"/>
        <v>0</v>
      </c>
      <c r="AX1994" s="68" t="str">
        <f>IF(BC1994="","",IF(BC1994&gt;0,COUNT($AY$2:AY1994),""))</f>
        <v/>
      </c>
      <c r="AY1994" s="113" t="str">
        <f t="shared" si="1011"/>
        <v/>
      </c>
      <c r="AZ1994" s="113" t="str">
        <f t="shared" si="1012"/>
        <v/>
      </c>
      <c r="BA1994" s="113" t="str">
        <f t="shared" si="1013"/>
        <v/>
      </c>
      <c r="BB1994" s="113" t="str">
        <f t="shared" si="1014"/>
        <v/>
      </c>
      <c r="BC1994" s="113" t="str">
        <f t="shared" si="1015"/>
        <v/>
      </c>
      <c r="BD1994" s="113" t="str">
        <f t="shared" si="1016"/>
        <v/>
      </c>
      <c r="BE1994" s="113" t="str">
        <f t="shared" si="1017"/>
        <v/>
      </c>
      <c r="BF1994" s="113" t="str">
        <f t="shared" si="1018"/>
        <v/>
      </c>
      <c r="BG1994" s="113" t="str">
        <f t="shared" si="1019"/>
        <v/>
      </c>
      <c r="BH1994" s="113" t="str">
        <f t="shared" si="1020"/>
        <v/>
      </c>
      <c r="BI1994" s="113" t="str">
        <f t="shared" si="1021"/>
        <v/>
      </c>
      <c r="BJ1994" s="113" t="str">
        <f t="shared" si="1022"/>
        <v/>
      </c>
      <c r="BK1994" s="113" t="str">
        <f t="shared" si="1023"/>
        <v/>
      </c>
      <c r="BL1994" s="113" t="str">
        <f t="shared" si="1024"/>
        <v/>
      </c>
      <c r="BM1994" s="113" t="str">
        <f t="shared" si="1025"/>
        <v/>
      </c>
      <c r="BN1994" s="113" t="str">
        <f t="shared" si="1026"/>
        <v/>
      </c>
    </row>
    <row r="1995" spans="1:66">
      <c r="A1995" s="111">
        <f>IF('Data Entry'!$H$4="","",'Data Entry'!$H$4)</f>
        <v>8</v>
      </c>
      <c r="B1995" s="111" t="str">
        <f>IF('Data Entry'!B2000="","",'Data Entry'!B2000)</f>
        <v/>
      </c>
      <c r="C1995" s="111" t="str">
        <f>IF('Data Entry'!C2000="","",'Data Entry'!C2000)</f>
        <v/>
      </c>
      <c r="D1995" s="114" t="str">
        <f>IF('Data Entry'!D2000="","",'Data Entry'!D2000)</f>
        <v/>
      </c>
      <c r="E1995" s="111" t="str">
        <f>IF('Data Entry'!E2000="","",UPPER('Data Entry'!E2000))</f>
        <v/>
      </c>
      <c r="F1995" s="111"/>
      <c r="G1995" s="111" t="str">
        <f>IF('Data Entry'!F2000="","",UPPER('Data Entry'!F2000))</f>
        <v/>
      </c>
      <c r="H1995" s="111"/>
      <c r="I1995" s="111"/>
      <c r="J1995" s="111"/>
      <c r="K1995" s="111" t="str">
        <f>IF('Data Entry'!G2000="","",'Data Entry'!G2000)</f>
        <v/>
      </c>
      <c r="L1995" s="111" t="str">
        <f>IF('Data Entry'!H2000="","",'Data Entry'!H2000)</f>
        <v/>
      </c>
      <c r="M1995" s="111"/>
      <c r="N1995" s="111"/>
      <c r="O1995" s="111"/>
      <c r="P1995" s="111"/>
      <c r="Q1995" s="111"/>
      <c r="R1995" s="111"/>
      <c r="S1995" s="111"/>
      <c r="T1995" s="111"/>
      <c r="U1995" s="111"/>
      <c r="V1995" s="111"/>
      <c r="W1995" s="111"/>
      <c r="X1995" s="111"/>
      <c r="Y1995" s="111"/>
      <c r="Z1995" s="111"/>
      <c r="AA1995" s="111"/>
      <c r="AB1995" s="111"/>
      <c r="AC1995" s="111"/>
      <c r="AD1995" s="111"/>
      <c r="AE1995" s="112"/>
      <c r="AF1995" s="68" t="str">
        <f>IF(AK1995="","",IF(AK1995&gt;0,COUNT($AG$2:AG1995),""))</f>
        <v/>
      </c>
      <c r="AG1995" s="113">
        <f t="shared" si="995"/>
        <v>8</v>
      </c>
      <c r="AH1995" s="113" t="str">
        <f t="shared" si="996"/>
        <v/>
      </c>
      <c r="AI1995" s="113" t="str">
        <f t="shared" si="997"/>
        <v/>
      </c>
      <c r="AJ1995" s="113" t="str">
        <f t="shared" si="998"/>
        <v/>
      </c>
      <c r="AK1995" s="113" t="str">
        <f t="shared" si="999"/>
        <v/>
      </c>
      <c r="AL1995" s="113">
        <f t="shared" si="1000"/>
        <v>0</v>
      </c>
      <c r="AM1995" s="113" t="str">
        <f t="shared" si="1001"/>
        <v/>
      </c>
      <c r="AN1995" s="113">
        <f t="shared" si="1002"/>
        <v>0</v>
      </c>
      <c r="AO1995" s="113">
        <f t="shared" si="1003"/>
        <v>0</v>
      </c>
      <c r="AP1995" s="113">
        <f t="shared" si="1004"/>
        <v>0</v>
      </c>
      <c r="AQ1995" s="113" t="str">
        <f t="shared" si="1005"/>
        <v/>
      </c>
      <c r="AR1995" s="113" t="str">
        <f t="shared" si="1006"/>
        <v/>
      </c>
      <c r="AS1995" s="113">
        <f t="shared" si="1007"/>
        <v>0</v>
      </c>
      <c r="AT1995" s="113">
        <f t="shared" si="1008"/>
        <v>0</v>
      </c>
      <c r="AU1995" s="113">
        <f t="shared" si="1009"/>
        <v>0</v>
      </c>
      <c r="AV1995" s="113">
        <f t="shared" si="1010"/>
        <v>0</v>
      </c>
      <c r="AX1995" s="68" t="str">
        <f>IF(BC1995="","",IF(BC1995&gt;0,COUNT($AY$2:AY1995),""))</f>
        <v/>
      </c>
      <c r="AY1995" s="113" t="str">
        <f t="shared" si="1011"/>
        <v/>
      </c>
      <c r="AZ1995" s="113" t="str">
        <f t="shared" si="1012"/>
        <v/>
      </c>
      <c r="BA1995" s="113" t="str">
        <f t="shared" si="1013"/>
        <v/>
      </c>
      <c r="BB1995" s="113" t="str">
        <f t="shared" si="1014"/>
        <v/>
      </c>
      <c r="BC1995" s="113" t="str">
        <f t="shared" si="1015"/>
        <v/>
      </c>
      <c r="BD1995" s="113" t="str">
        <f t="shared" si="1016"/>
        <v/>
      </c>
      <c r="BE1995" s="113" t="str">
        <f t="shared" si="1017"/>
        <v/>
      </c>
      <c r="BF1995" s="113" t="str">
        <f t="shared" si="1018"/>
        <v/>
      </c>
      <c r="BG1995" s="113" t="str">
        <f t="shared" si="1019"/>
        <v/>
      </c>
      <c r="BH1995" s="113" t="str">
        <f t="shared" si="1020"/>
        <v/>
      </c>
      <c r="BI1995" s="113" t="str">
        <f t="shared" si="1021"/>
        <v/>
      </c>
      <c r="BJ1995" s="113" t="str">
        <f t="shared" si="1022"/>
        <v/>
      </c>
      <c r="BK1995" s="113" t="str">
        <f t="shared" si="1023"/>
        <v/>
      </c>
      <c r="BL1995" s="113" t="str">
        <f t="shared" si="1024"/>
        <v/>
      </c>
      <c r="BM1995" s="113" t="str">
        <f t="shared" si="1025"/>
        <v/>
      </c>
      <c r="BN1995" s="113" t="str">
        <f t="shared" si="1026"/>
        <v/>
      </c>
    </row>
    <row r="1996" spans="1:66">
      <c r="A1996" s="111">
        <f>IF('Data Entry'!$H$4="","",'Data Entry'!$H$4)</f>
        <v>8</v>
      </c>
      <c r="B1996" s="111" t="str">
        <f>IF('Data Entry'!B2001="","",'Data Entry'!B2001)</f>
        <v/>
      </c>
      <c r="C1996" s="111" t="str">
        <f>IF('Data Entry'!C2001="","",'Data Entry'!C2001)</f>
        <v/>
      </c>
      <c r="D1996" s="114" t="str">
        <f>IF('Data Entry'!D2001="","",'Data Entry'!D2001)</f>
        <v/>
      </c>
      <c r="E1996" s="111" t="str">
        <f>IF('Data Entry'!E2001="","",UPPER('Data Entry'!E2001))</f>
        <v/>
      </c>
      <c r="F1996" s="111"/>
      <c r="G1996" s="111" t="str">
        <f>IF('Data Entry'!F2001="","",UPPER('Data Entry'!F2001))</f>
        <v/>
      </c>
      <c r="H1996" s="111"/>
      <c r="I1996" s="111"/>
      <c r="J1996" s="111"/>
      <c r="K1996" s="111" t="str">
        <f>IF('Data Entry'!G2001="","",'Data Entry'!G2001)</f>
        <v/>
      </c>
      <c r="L1996" s="111" t="str">
        <f>IF('Data Entry'!H2001="","",'Data Entry'!H2001)</f>
        <v/>
      </c>
      <c r="M1996" s="111"/>
      <c r="N1996" s="111"/>
      <c r="O1996" s="111"/>
      <c r="P1996" s="111"/>
      <c r="Q1996" s="111"/>
      <c r="R1996" s="111"/>
      <c r="S1996" s="111"/>
      <c r="T1996" s="111"/>
      <c r="U1996" s="111"/>
      <c r="V1996" s="111"/>
      <c r="W1996" s="111"/>
      <c r="X1996" s="111"/>
      <c r="Y1996" s="111"/>
      <c r="Z1996" s="111"/>
      <c r="AA1996" s="111"/>
      <c r="AB1996" s="111"/>
      <c r="AC1996" s="111"/>
      <c r="AD1996" s="111"/>
      <c r="AE1996" s="112"/>
      <c r="AF1996" s="68" t="str">
        <f>IF(AK1996="","",IF(AK1996&gt;0,COUNT($AG$2:AG1996),""))</f>
        <v/>
      </c>
      <c r="AG1996" s="113">
        <f t="shared" si="995"/>
        <v>8</v>
      </c>
      <c r="AH1996" s="113" t="str">
        <f t="shared" si="996"/>
        <v/>
      </c>
      <c r="AI1996" s="113" t="str">
        <f t="shared" si="997"/>
        <v/>
      </c>
      <c r="AJ1996" s="113" t="str">
        <f t="shared" si="998"/>
        <v/>
      </c>
      <c r="AK1996" s="113" t="str">
        <f t="shared" si="999"/>
        <v/>
      </c>
      <c r="AL1996" s="113">
        <f t="shared" si="1000"/>
        <v>0</v>
      </c>
      <c r="AM1996" s="113" t="str">
        <f t="shared" si="1001"/>
        <v/>
      </c>
      <c r="AN1996" s="113">
        <f t="shared" si="1002"/>
        <v>0</v>
      </c>
      <c r="AO1996" s="113">
        <f t="shared" si="1003"/>
        <v>0</v>
      </c>
      <c r="AP1996" s="113">
        <f t="shared" si="1004"/>
        <v>0</v>
      </c>
      <c r="AQ1996" s="113" t="str">
        <f t="shared" si="1005"/>
        <v/>
      </c>
      <c r="AR1996" s="113" t="str">
        <f t="shared" si="1006"/>
        <v/>
      </c>
      <c r="AS1996" s="113">
        <f t="shared" si="1007"/>
        <v>0</v>
      </c>
      <c r="AT1996" s="113">
        <f t="shared" si="1008"/>
        <v>0</v>
      </c>
      <c r="AU1996" s="113">
        <f t="shared" si="1009"/>
        <v>0</v>
      </c>
      <c r="AV1996" s="113">
        <f t="shared" si="1010"/>
        <v>0</v>
      </c>
      <c r="AX1996" s="68" t="str">
        <f>IF(BC1996="","",IF(BC1996&gt;0,COUNT($AY$2:AY1996),""))</f>
        <v/>
      </c>
      <c r="AY1996" s="113" t="str">
        <f t="shared" si="1011"/>
        <v/>
      </c>
      <c r="AZ1996" s="113" t="str">
        <f t="shared" si="1012"/>
        <v/>
      </c>
      <c r="BA1996" s="113" t="str">
        <f t="shared" si="1013"/>
        <v/>
      </c>
      <c r="BB1996" s="113" t="str">
        <f t="shared" si="1014"/>
        <v/>
      </c>
      <c r="BC1996" s="113" t="str">
        <f t="shared" si="1015"/>
        <v/>
      </c>
      <c r="BD1996" s="113" t="str">
        <f t="shared" si="1016"/>
        <v/>
      </c>
      <c r="BE1996" s="113" t="str">
        <f t="shared" si="1017"/>
        <v/>
      </c>
      <c r="BF1996" s="113" t="str">
        <f t="shared" si="1018"/>
        <v/>
      </c>
      <c r="BG1996" s="113" t="str">
        <f t="shared" si="1019"/>
        <v/>
      </c>
      <c r="BH1996" s="113" t="str">
        <f t="shared" si="1020"/>
        <v/>
      </c>
      <c r="BI1996" s="113" t="str">
        <f t="shared" si="1021"/>
        <v/>
      </c>
      <c r="BJ1996" s="113" t="str">
        <f t="shared" si="1022"/>
        <v/>
      </c>
      <c r="BK1996" s="113" t="str">
        <f t="shared" si="1023"/>
        <v/>
      </c>
      <c r="BL1996" s="113" t="str">
        <f t="shared" si="1024"/>
        <v/>
      </c>
      <c r="BM1996" s="113" t="str">
        <f t="shared" si="1025"/>
        <v/>
      </c>
      <c r="BN1996" s="113" t="str">
        <f t="shared" si="1026"/>
        <v/>
      </c>
    </row>
    <row r="1997" spans="1:66">
      <c r="A1997" s="111">
        <f>IF('Data Entry'!$H$4="","",'Data Entry'!$H$4)</f>
        <v>8</v>
      </c>
      <c r="B1997" s="111" t="str">
        <f>IF('Data Entry'!B2002="","",'Data Entry'!B2002)</f>
        <v/>
      </c>
      <c r="C1997" s="111" t="str">
        <f>IF('Data Entry'!C2002="","",'Data Entry'!C2002)</f>
        <v/>
      </c>
      <c r="D1997" s="114" t="str">
        <f>IF('Data Entry'!D2002="","",'Data Entry'!D2002)</f>
        <v/>
      </c>
      <c r="E1997" s="111" t="str">
        <f>IF('Data Entry'!E2002="","",UPPER('Data Entry'!E2002))</f>
        <v/>
      </c>
      <c r="F1997" s="111"/>
      <c r="G1997" s="111" t="str">
        <f>IF('Data Entry'!F2002="","",UPPER('Data Entry'!F2002))</f>
        <v/>
      </c>
      <c r="H1997" s="111"/>
      <c r="I1997" s="111"/>
      <c r="J1997" s="111"/>
      <c r="K1997" s="111" t="str">
        <f>IF('Data Entry'!G2002="","",'Data Entry'!G2002)</f>
        <v/>
      </c>
      <c r="L1997" s="111" t="str">
        <f>IF('Data Entry'!H2002="","",'Data Entry'!H2002)</f>
        <v/>
      </c>
      <c r="M1997" s="111"/>
      <c r="N1997" s="111"/>
      <c r="O1997" s="111"/>
      <c r="P1997" s="111"/>
      <c r="Q1997" s="111"/>
      <c r="R1997" s="111"/>
      <c r="S1997" s="111"/>
      <c r="T1997" s="111"/>
      <c r="U1997" s="111"/>
      <c r="V1997" s="111"/>
      <c r="W1997" s="111"/>
      <c r="X1997" s="111"/>
      <c r="Y1997" s="111"/>
      <c r="Z1997" s="111"/>
      <c r="AA1997" s="111"/>
      <c r="AB1997" s="111"/>
      <c r="AC1997" s="111"/>
      <c r="AD1997" s="111"/>
      <c r="AE1997" s="112"/>
      <c r="AF1997" s="68" t="str">
        <f>IF(AK1997="","",IF(AK1997&gt;0,COUNT($AG$2:AG1997),""))</f>
        <v/>
      </c>
      <c r="AG1997" s="113">
        <f t="shared" si="995"/>
        <v>8</v>
      </c>
      <c r="AH1997" s="113" t="str">
        <f t="shared" si="996"/>
        <v/>
      </c>
      <c r="AI1997" s="113" t="str">
        <f t="shared" si="997"/>
        <v/>
      </c>
      <c r="AJ1997" s="113" t="str">
        <f t="shared" si="998"/>
        <v/>
      </c>
      <c r="AK1997" s="113" t="str">
        <f t="shared" si="999"/>
        <v/>
      </c>
      <c r="AL1997" s="113">
        <f t="shared" si="1000"/>
        <v>0</v>
      </c>
      <c r="AM1997" s="113" t="str">
        <f t="shared" si="1001"/>
        <v/>
      </c>
      <c r="AN1997" s="113">
        <f t="shared" si="1002"/>
        <v>0</v>
      </c>
      <c r="AO1997" s="113">
        <f t="shared" si="1003"/>
        <v>0</v>
      </c>
      <c r="AP1997" s="113">
        <f t="shared" si="1004"/>
        <v>0</v>
      </c>
      <c r="AQ1997" s="113" t="str">
        <f t="shared" si="1005"/>
        <v/>
      </c>
      <c r="AR1997" s="113" t="str">
        <f t="shared" si="1006"/>
        <v/>
      </c>
      <c r="AS1997" s="113">
        <f t="shared" si="1007"/>
        <v>0</v>
      </c>
      <c r="AT1997" s="113">
        <f t="shared" si="1008"/>
        <v>0</v>
      </c>
      <c r="AU1997" s="113">
        <f t="shared" si="1009"/>
        <v>0</v>
      </c>
      <c r="AV1997" s="113">
        <f t="shared" si="1010"/>
        <v>0</v>
      </c>
      <c r="AX1997" s="68" t="str">
        <f>IF(BC1997="","",IF(BC1997&gt;0,COUNT($AY$2:AY1997),""))</f>
        <v/>
      </c>
      <c r="AY1997" s="113" t="str">
        <f t="shared" si="1011"/>
        <v/>
      </c>
      <c r="AZ1997" s="113" t="str">
        <f t="shared" si="1012"/>
        <v/>
      </c>
      <c r="BA1997" s="113" t="str">
        <f t="shared" si="1013"/>
        <v/>
      </c>
      <c r="BB1997" s="113" t="str">
        <f t="shared" si="1014"/>
        <v/>
      </c>
      <c r="BC1997" s="113" t="str">
        <f t="shared" si="1015"/>
        <v/>
      </c>
      <c r="BD1997" s="113" t="str">
        <f t="shared" si="1016"/>
        <v/>
      </c>
      <c r="BE1997" s="113" t="str">
        <f t="shared" si="1017"/>
        <v/>
      </c>
      <c r="BF1997" s="113" t="str">
        <f t="shared" si="1018"/>
        <v/>
      </c>
      <c r="BG1997" s="113" t="str">
        <f t="shared" si="1019"/>
        <v/>
      </c>
      <c r="BH1997" s="113" t="str">
        <f t="shared" si="1020"/>
        <v/>
      </c>
      <c r="BI1997" s="113" t="str">
        <f t="shared" si="1021"/>
        <v/>
      </c>
      <c r="BJ1997" s="113" t="str">
        <f t="shared" si="1022"/>
        <v/>
      </c>
      <c r="BK1997" s="113" t="str">
        <f t="shared" si="1023"/>
        <v/>
      </c>
      <c r="BL1997" s="113" t="str">
        <f t="shared" si="1024"/>
        <v/>
      </c>
      <c r="BM1997" s="113" t="str">
        <f t="shared" si="1025"/>
        <v/>
      </c>
      <c r="BN1997" s="113" t="str">
        <f t="shared" si="1026"/>
        <v/>
      </c>
    </row>
    <row r="1998" spans="1:66">
      <c r="A1998" s="111">
        <f>IF('Data Entry'!$H$4="","",'Data Entry'!$H$4)</f>
        <v>8</v>
      </c>
      <c r="B1998" s="111" t="str">
        <f>IF('Data Entry'!B2003="","",'Data Entry'!B2003)</f>
        <v/>
      </c>
      <c r="C1998" s="111" t="str">
        <f>IF('Data Entry'!C2003="","",'Data Entry'!C2003)</f>
        <v/>
      </c>
      <c r="D1998" s="114" t="str">
        <f>IF('Data Entry'!D2003="","",'Data Entry'!D2003)</f>
        <v/>
      </c>
      <c r="E1998" s="111" t="str">
        <f>IF('Data Entry'!E2003="","",UPPER('Data Entry'!E2003))</f>
        <v/>
      </c>
      <c r="F1998" s="111"/>
      <c r="G1998" s="111" t="str">
        <f>IF('Data Entry'!F2003="","",UPPER('Data Entry'!F2003))</f>
        <v/>
      </c>
      <c r="H1998" s="111"/>
      <c r="I1998" s="111"/>
      <c r="J1998" s="111"/>
      <c r="K1998" s="111" t="str">
        <f>IF('Data Entry'!G2003="","",'Data Entry'!G2003)</f>
        <v/>
      </c>
      <c r="L1998" s="111" t="str">
        <f>IF('Data Entry'!H2003="","",'Data Entry'!H2003)</f>
        <v/>
      </c>
      <c r="M1998" s="111"/>
      <c r="N1998" s="111"/>
      <c r="O1998" s="111"/>
      <c r="P1998" s="111"/>
      <c r="Q1998" s="111"/>
      <c r="R1998" s="111"/>
      <c r="S1998" s="111"/>
      <c r="T1998" s="111"/>
      <c r="U1998" s="111"/>
      <c r="V1998" s="111"/>
      <c r="W1998" s="111"/>
      <c r="X1998" s="111"/>
      <c r="Y1998" s="111"/>
      <c r="Z1998" s="111"/>
      <c r="AA1998" s="111"/>
      <c r="AB1998" s="111"/>
      <c r="AC1998" s="111"/>
      <c r="AD1998" s="111"/>
      <c r="AE1998" s="112"/>
      <c r="AF1998" s="68" t="str">
        <f>IF(AK1998="","",IF(AK1998&gt;0,COUNT($AG$2:AG1998),""))</f>
        <v/>
      </c>
      <c r="AG1998" s="113">
        <f t="shared" si="995"/>
        <v>8</v>
      </c>
      <c r="AH1998" s="113" t="str">
        <f t="shared" si="996"/>
        <v/>
      </c>
      <c r="AI1998" s="113" t="str">
        <f t="shared" si="997"/>
        <v/>
      </c>
      <c r="AJ1998" s="113" t="str">
        <f t="shared" si="998"/>
        <v/>
      </c>
      <c r="AK1998" s="113" t="str">
        <f t="shared" si="999"/>
        <v/>
      </c>
      <c r="AL1998" s="113">
        <f t="shared" si="1000"/>
        <v>0</v>
      </c>
      <c r="AM1998" s="113" t="str">
        <f t="shared" si="1001"/>
        <v/>
      </c>
      <c r="AN1998" s="113">
        <f t="shared" si="1002"/>
        <v>0</v>
      </c>
      <c r="AO1998" s="113">
        <f t="shared" si="1003"/>
        <v>0</v>
      </c>
      <c r="AP1998" s="113">
        <f t="shared" si="1004"/>
        <v>0</v>
      </c>
      <c r="AQ1998" s="113" t="str">
        <f t="shared" si="1005"/>
        <v/>
      </c>
      <c r="AR1998" s="113" t="str">
        <f t="shared" si="1006"/>
        <v/>
      </c>
      <c r="AS1998" s="113">
        <f t="shared" si="1007"/>
        <v>0</v>
      </c>
      <c r="AT1998" s="113">
        <f t="shared" si="1008"/>
        <v>0</v>
      </c>
      <c r="AU1998" s="113">
        <f t="shared" si="1009"/>
        <v>0</v>
      </c>
      <c r="AV1998" s="113">
        <f t="shared" si="1010"/>
        <v>0</v>
      </c>
      <c r="AX1998" s="68" t="str">
        <f>IF(BC1998="","",IF(BC1998&gt;0,COUNT($AY$2:AY1998),""))</f>
        <v/>
      </c>
      <c r="AY1998" s="113" t="str">
        <f t="shared" si="1011"/>
        <v/>
      </c>
      <c r="AZ1998" s="113" t="str">
        <f t="shared" si="1012"/>
        <v/>
      </c>
      <c r="BA1998" s="113" t="str">
        <f t="shared" si="1013"/>
        <v/>
      </c>
      <c r="BB1998" s="113" t="str">
        <f t="shared" si="1014"/>
        <v/>
      </c>
      <c r="BC1998" s="113" t="str">
        <f t="shared" si="1015"/>
        <v/>
      </c>
      <c r="BD1998" s="113" t="str">
        <f t="shared" si="1016"/>
        <v/>
      </c>
      <c r="BE1998" s="113" t="str">
        <f t="shared" si="1017"/>
        <v/>
      </c>
      <c r="BF1998" s="113" t="str">
        <f t="shared" si="1018"/>
        <v/>
      </c>
      <c r="BG1998" s="113" t="str">
        <f t="shared" si="1019"/>
        <v/>
      </c>
      <c r="BH1998" s="113" t="str">
        <f t="shared" si="1020"/>
        <v/>
      </c>
      <c r="BI1998" s="113" t="str">
        <f t="shared" si="1021"/>
        <v/>
      </c>
      <c r="BJ1998" s="113" t="str">
        <f t="shared" si="1022"/>
        <v/>
      </c>
      <c r="BK1998" s="113" t="str">
        <f t="shared" si="1023"/>
        <v/>
      </c>
      <c r="BL1998" s="113" t="str">
        <f t="shared" si="1024"/>
        <v/>
      </c>
      <c r="BM1998" s="113" t="str">
        <f t="shared" si="1025"/>
        <v/>
      </c>
      <c r="BN1998" s="113" t="str">
        <f t="shared" si="1026"/>
        <v/>
      </c>
    </row>
    <row r="1999" spans="1:66">
      <c r="A1999" s="111">
        <f>IF('Data Entry'!$H$4="","",'Data Entry'!$H$4)</f>
        <v>8</v>
      </c>
      <c r="B1999" s="111" t="str">
        <f>IF('Data Entry'!B2004="","",'Data Entry'!B2004)</f>
        <v/>
      </c>
      <c r="C1999" s="111" t="str">
        <f>IF('Data Entry'!C2004="","",'Data Entry'!C2004)</f>
        <v/>
      </c>
      <c r="D1999" s="114" t="str">
        <f>IF('Data Entry'!D2004="","",'Data Entry'!D2004)</f>
        <v/>
      </c>
      <c r="E1999" s="111" t="str">
        <f>IF('Data Entry'!E2004="","",UPPER('Data Entry'!E2004))</f>
        <v/>
      </c>
      <c r="F1999" s="111"/>
      <c r="G1999" s="111" t="str">
        <f>IF('Data Entry'!F2004="","",UPPER('Data Entry'!F2004))</f>
        <v/>
      </c>
      <c r="H1999" s="111"/>
      <c r="I1999" s="111"/>
      <c r="J1999" s="111"/>
      <c r="K1999" s="111" t="str">
        <f>IF('Data Entry'!G2004="","",'Data Entry'!G2004)</f>
        <v/>
      </c>
      <c r="L1999" s="111" t="str">
        <f>IF('Data Entry'!H2004="","",'Data Entry'!H2004)</f>
        <v/>
      </c>
      <c r="M1999" s="111"/>
      <c r="N1999" s="111"/>
      <c r="O1999" s="111"/>
      <c r="P1999" s="111"/>
      <c r="Q1999" s="111"/>
      <c r="R1999" s="111"/>
      <c r="S1999" s="111"/>
      <c r="T1999" s="111"/>
      <c r="U1999" s="111"/>
      <c r="V1999" s="111"/>
      <c r="W1999" s="111"/>
      <c r="X1999" s="111"/>
      <c r="Y1999" s="111"/>
      <c r="Z1999" s="111"/>
      <c r="AA1999" s="111"/>
      <c r="AB1999" s="111"/>
      <c r="AC1999" s="111"/>
      <c r="AD1999" s="111"/>
      <c r="AE1999" s="112"/>
      <c r="AF1999" s="68" t="str">
        <f>IF(AK1999="","",IF(AK1999&gt;0,COUNT($AG$2:AG1999),""))</f>
        <v/>
      </c>
      <c r="AG1999" s="113">
        <f t="shared" si="995"/>
        <v>8</v>
      </c>
      <c r="AH1999" s="113" t="str">
        <f t="shared" si="996"/>
        <v/>
      </c>
      <c r="AI1999" s="113" t="str">
        <f t="shared" si="997"/>
        <v/>
      </c>
      <c r="AJ1999" s="113" t="str">
        <f t="shared" si="998"/>
        <v/>
      </c>
      <c r="AK1999" s="113" t="str">
        <f t="shared" si="999"/>
        <v/>
      </c>
      <c r="AL1999" s="113">
        <f t="shared" si="1000"/>
        <v>0</v>
      </c>
      <c r="AM1999" s="113" t="str">
        <f t="shared" si="1001"/>
        <v/>
      </c>
      <c r="AN1999" s="113">
        <f t="shared" si="1002"/>
        <v>0</v>
      </c>
      <c r="AO1999" s="113">
        <f t="shared" si="1003"/>
        <v>0</v>
      </c>
      <c r="AP1999" s="113">
        <f t="shared" si="1004"/>
        <v>0</v>
      </c>
      <c r="AQ1999" s="113" t="str">
        <f t="shared" si="1005"/>
        <v/>
      </c>
      <c r="AR1999" s="113" t="str">
        <f t="shared" si="1006"/>
        <v/>
      </c>
      <c r="AS1999" s="113">
        <f t="shared" si="1007"/>
        <v>0</v>
      </c>
      <c r="AT1999" s="113">
        <f t="shared" si="1008"/>
        <v>0</v>
      </c>
      <c r="AU1999" s="113">
        <f t="shared" si="1009"/>
        <v>0</v>
      </c>
      <c r="AV1999" s="113">
        <f t="shared" si="1010"/>
        <v>0</v>
      </c>
      <c r="AX1999" s="68" t="str">
        <f>IF(BC1999="","",IF(BC1999&gt;0,COUNT($AY$2:AY1999),""))</f>
        <v/>
      </c>
      <c r="AY1999" s="113" t="str">
        <f t="shared" si="1011"/>
        <v/>
      </c>
      <c r="AZ1999" s="113" t="str">
        <f t="shared" si="1012"/>
        <v/>
      </c>
      <c r="BA1999" s="113" t="str">
        <f t="shared" si="1013"/>
        <v/>
      </c>
      <c r="BB1999" s="113" t="str">
        <f t="shared" si="1014"/>
        <v/>
      </c>
      <c r="BC1999" s="113" t="str">
        <f t="shared" si="1015"/>
        <v/>
      </c>
      <c r="BD1999" s="113" t="str">
        <f t="shared" si="1016"/>
        <v/>
      </c>
      <c r="BE1999" s="113" t="str">
        <f t="shared" si="1017"/>
        <v/>
      </c>
      <c r="BF1999" s="113" t="str">
        <f t="shared" si="1018"/>
        <v/>
      </c>
      <c r="BG1999" s="113" t="str">
        <f t="shared" si="1019"/>
        <v/>
      </c>
      <c r="BH1999" s="113" t="str">
        <f t="shared" si="1020"/>
        <v/>
      </c>
      <c r="BI1999" s="113" t="str">
        <f t="shared" si="1021"/>
        <v/>
      </c>
      <c r="BJ1999" s="113" t="str">
        <f t="shared" si="1022"/>
        <v/>
      </c>
      <c r="BK1999" s="113" t="str">
        <f t="shared" si="1023"/>
        <v/>
      </c>
      <c r="BL1999" s="113" t="str">
        <f t="shared" si="1024"/>
        <v/>
      </c>
      <c r="BM1999" s="113" t="str">
        <f t="shared" si="1025"/>
        <v/>
      </c>
      <c r="BN1999" s="113" t="str">
        <f t="shared" si="1026"/>
        <v/>
      </c>
    </row>
    <row r="2000" spans="1:66">
      <c r="A2000" s="111">
        <f>IF('Data Entry'!$H$4="","",'Data Entry'!$H$4)</f>
        <v>8</v>
      </c>
      <c r="B2000" s="111" t="str">
        <f>IF('Data Entry'!B2005="","",'Data Entry'!B2005)</f>
        <v/>
      </c>
      <c r="C2000" s="111" t="str">
        <f>IF('Data Entry'!C2005="","",'Data Entry'!C2005)</f>
        <v/>
      </c>
      <c r="D2000" s="114" t="str">
        <f>IF('Data Entry'!D2005="","",'Data Entry'!D2005)</f>
        <v/>
      </c>
      <c r="E2000" s="111" t="str">
        <f>IF('Data Entry'!E2005="","",UPPER('Data Entry'!E2005))</f>
        <v/>
      </c>
      <c r="F2000" s="111"/>
      <c r="G2000" s="111" t="str">
        <f>IF('Data Entry'!F2005="","",UPPER('Data Entry'!F2005))</f>
        <v/>
      </c>
      <c r="H2000" s="111"/>
      <c r="I2000" s="111"/>
      <c r="J2000" s="111"/>
      <c r="K2000" s="111" t="str">
        <f>IF('Data Entry'!G2005="","",'Data Entry'!G2005)</f>
        <v/>
      </c>
      <c r="L2000" s="111" t="str">
        <f>IF('Data Entry'!H2005="","",'Data Entry'!H2005)</f>
        <v/>
      </c>
      <c r="M2000" s="111"/>
      <c r="N2000" s="111"/>
      <c r="O2000" s="111"/>
      <c r="P2000" s="111"/>
      <c r="Q2000" s="111"/>
      <c r="R2000" s="111"/>
      <c r="S2000" s="111"/>
      <c r="T2000" s="111"/>
      <c r="U2000" s="111"/>
      <c r="V2000" s="111"/>
      <c r="W2000" s="111"/>
      <c r="X2000" s="111"/>
      <c r="Y2000" s="111"/>
      <c r="Z2000" s="111"/>
      <c r="AA2000" s="111"/>
      <c r="AB2000" s="111"/>
      <c r="AC2000" s="111"/>
      <c r="AD2000" s="111"/>
      <c r="AE2000" s="112"/>
      <c r="AF2000" s="68" t="str">
        <f>IF(AK2000="","",IF(AK2000&gt;0,COUNT($AG$2:AG2000),""))</f>
        <v/>
      </c>
      <c r="AG2000" s="113">
        <f t="shared" si="995"/>
        <v>8</v>
      </c>
      <c r="AH2000" s="113" t="str">
        <f t="shared" si="996"/>
        <v/>
      </c>
      <c r="AI2000" s="113" t="str">
        <f t="shared" si="997"/>
        <v/>
      </c>
      <c r="AJ2000" s="113" t="str">
        <f t="shared" si="998"/>
        <v/>
      </c>
      <c r="AK2000" s="113" t="str">
        <f t="shared" si="999"/>
        <v/>
      </c>
      <c r="AL2000" s="113">
        <f t="shared" si="1000"/>
        <v>0</v>
      </c>
      <c r="AM2000" s="113" t="str">
        <f t="shared" si="1001"/>
        <v/>
      </c>
      <c r="AN2000" s="113">
        <f t="shared" si="1002"/>
        <v>0</v>
      </c>
      <c r="AO2000" s="113">
        <f t="shared" si="1003"/>
        <v>0</v>
      </c>
      <c r="AP2000" s="113">
        <f t="shared" si="1004"/>
        <v>0</v>
      </c>
      <c r="AQ2000" s="113" t="str">
        <f t="shared" si="1005"/>
        <v/>
      </c>
      <c r="AR2000" s="113" t="str">
        <f t="shared" si="1006"/>
        <v/>
      </c>
      <c r="AS2000" s="113">
        <f t="shared" si="1007"/>
        <v>0</v>
      </c>
      <c r="AT2000" s="113">
        <f t="shared" si="1008"/>
        <v>0</v>
      </c>
      <c r="AU2000" s="113">
        <f t="shared" si="1009"/>
        <v>0</v>
      </c>
      <c r="AV2000" s="113">
        <f t="shared" si="1010"/>
        <v>0</v>
      </c>
      <c r="AX2000" s="68" t="str">
        <f>IF(BC2000="","",IF(BC2000&gt;0,COUNT($AY$2:AY2000),""))</f>
        <v/>
      </c>
      <c r="AY2000" s="113" t="str">
        <f t="shared" si="1011"/>
        <v/>
      </c>
      <c r="AZ2000" s="113" t="str">
        <f t="shared" si="1012"/>
        <v/>
      </c>
      <c r="BA2000" s="113" t="str">
        <f t="shared" si="1013"/>
        <v/>
      </c>
      <c r="BB2000" s="113" t="str">
        <f t="shared" si="1014"/>
        <v/>
      </c>
      <c r="BC2000" s="113" t="str">
        <f t="shared" si="1015"/>
        <v/>
      </c>
      <c r="BD2000" s="113" t="str">
        <f t="shared" si="1016"/>
        <v/>
      </c>
      <c r="BE2000" s="113" t="str">
        <f t="shared" si="1017"/>
        <v/>
      </c>
      <c r="BF2000" s="113" t="str">
        <f t="shared" si="1018"/>
        <v/>
      </c>
      <c r="BG2000" s="113" t="str">
        <f t="shared" si="1019"/>
        <v/>
      </c>
      <c r="BH2000" s="113" t="str">
        <f t="shared" si="1020"/>
        <v/>
      </c>
      <c r="BI2000" s="113" t="str">
        <f t="shared" si="1021"/>
        <v/>
      </c>
      <c r="BJ2000" s="113" t="str">
        <f t="shared" si="1022"/>
        <v/>
      </c>
      <c r="BK2000" s="113" t="str">
        <f t="shared" si="1023"/>
        <v/>
      </c>
      <c r="BL2000" s="113" t="str">
        <f t="shared" si="1024"/>
        <v/>
      </c>
      <c r="BM2000" s="113" t="str">
        <f t="shared" si="1025"/>
        <v/>
      </c>
      <c r="BN2000" s="113" t="str">
        <f t="shared" si="1026"/>
        <v/>
      </c>
    </row>
    <row r="2001" spans="1:66">
      <c r="A2001" s="111">
        <f>IF('Data Entry'!$H$4="","",'Data Entry'!$H$4)</f>
        <v>8</v>
      </c>
      <c r="B2001" s="111" t="str">
        <f>IF('Data Entry'!B2006="","",'Data Entry'!B2006)</f>
        <v/>
      </c>
      <c r="C2001" s="111" t="str">
        <f>IF('Data Entry'!C2006="","",'Data Entry'!C2006)</f>
        <v/>
      </c>
      <c r="D2001" s="114" t="str">
        <f>IF('Data Entry'!D2006="","",'Data Entry'!D2006)</f>
        <v/>
      </c>
      <c r="E2001" s="111" t="str">
        <f>IF('Data Entry'!E2006="","",UPPER('Data Entry'!E2006))</f>
        <v/>
      </c>
      <c r="F2001" s="111"/>
      <c r="G2001" s="111" t="str">
        <f>IF('Data Entry'!F2006="","",UPPER('Data Entry'!F2006))</f>
        <v/>
      </c>
      <c r="H2001" s="111"/>
      <c r="I2001" s="111"/>
      <c r="J2001" s="111"/>
      <c r="K2001" s="111" t="str">
        <f>IF('Data Entry'!G2006="","",'Data Entry'!G2006)</f>
        <v/>
      </c>
      <c r="L2001" s="111" t="str">
        <f>IF('Data Entry'!H2006="","",'Data Entry'!H2006)</f>
        <v/>
      </c>
      <c r="M2001" s="111"/>
      <c r="N2001" s="111"/>
      <c r="O2001" s="111"/>
      <c r="P2001" s="111"/>
      <c r="Q2001" s="111"/>
      <c r="R2001" s="111"/>
      <c r="S2001" s="111"/>
      <c r="T2001" s="111"/>
      <c r="U2001" s="111"/>
      <c r="V2001" s="111"/>
      <c r="W2001" s="111"/>
      <c r="X2001" s="111"/>
      <c r="Y2001" s="111"/>
      <c r="Z2001" s="111"/>
      <c r="AA2001" s="111"/>
      <c r="AB2001" s="111"/>
      <c r="AC2001" s="111"/>
      <c r="AD2001" s="111"/>
      <c r="AE2001" s="112"/>
      <c r="AF2001" s="68" t="str">
        <f>IF(AK2001="","",IF(AK2001&gt;0,COUNT($AG$2:AG2001),""))</f>
        <v/>
      </c>
      <c r="AG2001" s="113">
        <f t="shared" si="995"/>
        <v>8</v>
      </c>
      <c r="AH2001" s="113" t="str">
        <f t="shared" si="996"/>
        <v/>
      </c>
      <c r="AI2001" s="113" t="str">
        <f t="shared" si="997"/>
        <v/>
      </c>
      <c r="AJ2001" s="113" t="str">
        <f t="shared" si="998"/>
        <v/>
      </c>
      <c r="AK2001" s="113" t="str">
        <f t="shared" si="999"/>
        <v/>
      </c>
      <c r="AL2001" s="113">
        <f t="shared" si="1000"/>
        <v>0</v>
      </c>
      <c r="AM2001" s="113" t="str">
        <f t="shared" si="1001"/>
        <v/>
      </c>
      <c r="AN2001" s="113">
        <f t="shared" si="1002"/>
        <v>0</v>
      </c>
      <c r="AO2001" s="113">
        <f t="shared" si="1003"/>
        <v>0</v>
      </c>
      <c r="AP2001" s="113">
        <f t="shared" si="1004"/>
        <v>0</v>
      </c>
      <c r="AQ2001" s="113" t="str">
        <f t="shared" si="1005"/>
        <v/>
      </c>
      <c r="AR2001" s="113" t="str">
        <f t="shared" si="1006"/>
        <v/>
      </c>
      <c r="AS2001" s="113">
        <f t="shared" si="1007"/>
        <v>0</v>
      </c>
      <c r="AT2001" s="113">
        <f t="shared" si="1008"/>
        <v>0</v>
      </c>
      <c r="AU2001" s="113">
        <f t="shared" si="1009"/>
        <v>0</v>
      </c>
      <c r="AV2001" s="113">
        <f t="shared" si="1010"/>
        <v>0</v>
      </c>
      <c r="AX2001" s="68" t="str">
        <f>IF(BC2001="","",IF(BC2001&gt;0,COUNT($AY$2:AY2001),""))</f>
        <v/>
      </c>
      <c r="AY2001" s="113" t="str">
        <f t="shared" si="1011"/>
        <v/>
      </c>
      <c r="AZ2001" s="113" t="str">
        <f t="shared" si="1012"/>
        <v/>
      </c>
      <c r="BA2001" s="113" t="str">
        <f t="shared" si="1013"/>
        <v/>
      </c>
      <c r="BB2001" s="113" t="str">
        <f t="shared" si="1014"/>
        <v/>
      </c>
      <c r="BC2001" s="113" t="str">
        <f t="shared" si="1015"/>
        <v/>
      </c>
      <c r="BD2001" s="113" t="str">
        <f t="shared" si="1016"/>
        <v/>
      </c>
      <c r="BE2001" s="113" t="str">
        <f t="shared" si="1017"/>
        <v/>
      </c>
      <c r="BF2001" s="113" t="str">
        <f t="shared" si="1018"/>
        <v/>
      </c>
      <c r="BG2001" s="113" t="str">
        <f t="shared" si="1019"/>
        <v/>
      </c>
      <c r="BH2001" s="113" t="str">
        <f t="shared" si="1020"/>
        <v/>
      </c>
      <c r="BI2001" s="113" t="str">
        <f t="shared" si="1021"/>
        <v/>
      </c>
      <c r="BJ2001" s="113" t="str">
        <f t="shared" si="1022"/>
        <v/>
      </c>
      <c r="BK2001" s="113" t="str">
        <f t="shared" si="1023"/>
        <v/>
      </c>
      <c r="BL2001" s="113" t="str">
        <f t="shared" si="1024"/>
        <v/>
      </c>
      <c r="BM2001" s="113" t="str">
        <f t="shared" si="1025"/>
        <v/>
      </c>
      <c r="BN2001" s="113" t="str">
        <f t="shared" si="1026"/>
        <v/>
      </c>
    </row>
    <row r="2002" spans="1:66">
      <c r="A2002" s="111">
        <f>IF('Data Entry'!$H$4="","",'Data Entry'!$H$4)</f>
        <v>8</v>
      </c>
      <c r="B2002" s="111" t="str">
        <f>IF('Data Entry'!B2007="","",'Data Entry'!B2007)</f>
        <v/>
      </c>
      <c r="C2002" s="111" t="str">
        <f>IF('Data Entry'!C2007="","",'Data Entry'!C2007)</f>
        <v/>
      </c>
      <c r="D2002" s="114" t="str">
        <f>IF('Data Entry'!D2007="","",'Data Entry'!D2007)</f>
        <v/>
      </c>
      <c r="E2002" s="111" t="str">
        <f>IF('Data Entry'!E2007="","",UPPER('Data Entry'!E2007))</f>
        <v/>
      </c>
      <c r="F2002" s="111"/>
      <c r="G2002" s="111" t="str">
        <f>IF('Data Entry'!F2007="","",UPPER('Data Entry'!F2007))</f>
        <v/>
      </c>
      <c r="H2002" s="111"/>
      <c r="I2002" s="111"/>
      <c r="J2002" s="111"/>
      <c r="K2002" s="111" t="str">
        <f>IF('Data Entry'!G2007="","",'Data Entry'!G2007)</f>
        <v/>
      </c>
      <c r="L2002" s="111" t="str">
        <f>IF('Data Entry'!H2007="","",'Data Entry'!H2007)</f>
        <v/>
      </c>
      <c r="M2002" s="111"/>
      <c r="N2002" s="111"/>
      <c r="O2002" s="111"/>
      <c r="P2002" s="111"/>
      <c r="Q2002" s="111"/>
      <c r="R2002" s="111"/>
      <c r="S2002" s="111"/>
      <c r="T2002" s="111"/>
      <c r="U2002" s="111"/>
      <c r="V2002" s="111"/>
      <c r="W2002" s="111"/>
      <c r="X2002" s="111"/>
      <c r="Y2002" s="111"/>
      <c r="Z2002" s="111"/>
      <c r="AA2002" s="111"/>
      <c r="AB2002" s="111"/>
      <c r="AC2002" s="111"/>
      <c r="AD2002" s="111"/>
      <c r="AE2002" s="112"/>
      <c r="AF2002" s="68" t="str">
        <f>IF(AK2002="","",IF(AK2002&gt;0,COUNT($AG$2:AG2002),""))</f>
        <v/>
      </c>
      <c r="AG2002" s="113">
        <f t="shared" si="995"/>
        <v>8</v>
      </c>
      <c r="AH2002" s="113" t="str">
        <f t="shared" si="996"/>
        <v/>
      </c>
      <c r="AI2002" s="113" t="str">
        <f t="shared" si="997"/>
        <v/>
      </c>
      <c r="AJ2002" s="113" t="str">
        <f t="shared" si="998"/>
        <v/>
      </c>
      <c r="AK2002" s="113" t="str">
        <f t="shared" si="999"/>
        <v/>
      </c>
      <c r="AL2002" s="113">
        <f t="shared" si="1000"/>
        <v>0</v>
      </c>
      <c r="AM2002" s="113" t="str">
        <f t="shared" si="1001"/>
        <v/>
      </c>
      <c r="AN2002" s="113">
        <f t="shared" si="1002"/>
        <v>0</v>
      </c>
      <c r="AO2002" s="113">
        <f t="shared" si="1003"/>
        <v>0</v>
      </c>
      <c r="AP2002" s="113">
        <f t="shared" si="1004"/>
        <v>0</v>
      </c>
      <c r="AQ2002" s="113" t="str">
        <f t="shared" si="1005"/>
        <v/>
      </c>
      <c r="AR2002" s="113" t="str">
        <f t="shared" si="1006"/>
        <v/>
      </c>
      <c r="AS2002" s="113">
        <f t="shared" si="1007"/>
        <v>0</v>
      </c>
      <c r="AT2002" s="113">
        <f t="shared" si="1008"/>
        <v>0</v>
      </c>
      <c r="AU2002" s="113">
        <f t="shared" si="1009"/>
        <v>0</v>
      </c>
      <c r="AV2002" s="113">
        <f t="shared" si="1010"/>
        <v>0</v>
      </c>
      <c r="AX2002" s="68" t="str">
        <f>IF(BC2002="","",IF(BC2002&gt;0,COUNT($AY$2:AY2002),""))</f>
        <v/>
      </c>
      <c r="AY2002" s="113" t="str">
        <f t="shared" si="1011"/>
        <v/>
      </c>
      <c r="AZ2002" s="113" t="str">
        <f t="shared" si="1012"/>
        <v/>
      </c>
      <c r="BA2002" s="113" t="str">
        <f t="shared" si="1013"/>
        <v/>
      </c>
      <c r="BB2002" s="113" t="str">
        <f t="shared" si="1014"/>
        <v/>
      </c>
      <c r="BC2002" s="113" t="str">
        <f t="shared" si="1015"/>
        <v/>
      </c>
      <c r="BD2002" s="113" t="str">
        <f t="shared" si="1016"/>
        <v/>
      </c>
      <c r="BE2002" s="113" t="str">
        <f t="shared" si="1017"/>
        <v/>
      </c>
      <c r="BF2002" s="113" t="str">
        <f t="shared" si="1018"/>
        <v/>
      </c>
      <c r="BG2002" s="113" t="str">
        <f t="shared" si="1019"/>
        <v/>
      </c>
      <c r="BH2002" s="113" t="str">
        <f t="shared" si="1020"/>
        <v/>
      </c>
      <c r="BI2002" s="113" t="str">
        <f t="shared" si="1021"/>
        <v/>
      </c>
      <c r="BJ2002" s="113" t="str">
        <f t="shared" si="1022"/>
        <v/>
      </c>
      <c r="BK2002" s="113" t="str">
        <f t="shared" si="1023"/>
        <v/>
      </c>
      <c r="BL2002" s="113" t="str">
        <f t="shared" si="1024"/>
        <v/>
      </c>
      <c r="BM2002" s="113" t="str">
        <f t="shared" si="1025"/>
        <v/>
      </c>
      <c r="BN2002" s="113" t="str">
        <f t="shared" si="1026"/>
        <v/>
      </c>
    </row>
    <row r="2003" spans="1:66">
      <c r="A2003" s="111">
        <f>IF('Data Entry'!$H$4="","",'Data Entry'!$H$4)</f>
        <v>8</v>
      </c>
      <c r="B2003" s="111" t="str">
        <f>IF('Data Entry'!B2008="","",'Data Entry'!B2008)</f>
        <v/>
      </c>
      <c r="C2003" s="111" t="str">
        <f>IF('Data Entry'!C2008="","",'Data Entry'!C2008)</f>
        <v/>
      </c>
      <c r="D2003" s="114" t="str">
        <f>IF('Data Entry'!D2008="","",'Data Entry'!D2008)</f>
        <v/>
      </c>
      <c r="E2003" s="111" t="str">
        <f>IF('Data Entry'!E2008="","",UPPER('Data Entry'!E2008))</f>
        <v/>
      </c>
      <c r="F2003" s="111"/>
      <c r="G2003" s="111" t="str">
        <f>IF('Data Entry'!F2008="","",UPPER('Data Entry'!F2008))</f>
        <v/>
      </c>
      <c r="H2003" s="111"/>
      <c r="I2003" s="111"/>
      <c r="J2003" s="111"/>
      <c r="K2003" s="111" t="str">
        <f>IF('Data Entry'!G2008="","",'Data Entry'!G2008)</f>
        <v/>
      </c>
      <c r="L2003" s="111" t="str">
        <f>IF('Data Entry'!H2008="","",'Data Entry'!H2008)</f>
        <v/>
      </c>
      <c r="M2003" s="111"/>
      <c r="N2003" s="111"/>
      <c r="O2003" s="111"/>
      <c r="P2003" s="111"/>
      <c r="Q2003" s="111"/>
      <c r="R2003" s="111"/>
      <c r="S2003" s="111"/>
      <c r="T2003" s="111"/>
      <c r="U2003" s="111"/>
      <c r="V2003" s="111"/>
      <c r="W2003" s="111"/>
      <c r="X2003" s="111"/>
      <c r="Y2003" s="111"/>
      <c r="Z2003" s="111"/>
      <c r="AA2003" s="111"/>
      <c r="AB2003" s="111"/>
      <c r="AC2003" s="111"/>
      <c r="AD2003" s="111"/>
      <c r="AE2003" s="112"/>
      <c r="AF2003" s="68" t="str">
        <f>IF(AK2003="","",IF(AK2003&gt;0,COUNT($AG$2:AG2003),""))</f>
        <v/>
      </c>
      <c r="AG2003" s="113">
        <f t="shared" si="995"/>
        <v>8</v>
      </c>
      <c r="AH2003" s="113" t="str">
        <f t="shared" si="996"/>
        <v/>
      </c>
      <c r="AI2003" s="113" t="str">
        <f t="shared" si="997"/>
        <v/>
      </c>
      <c r="AJ2003" s="113" t="str">
        <f t="shared" si="998"/>
        <v/>
      </c>
      <c r="AK2003" s="113" t="str">
        <f t="shared" si="999"/>
        <v/>
      </c>
      <c r="AL2003" s="113">
        <f t="shared" si="1000"/>
        <v>0</v>
      </c>
      <c r="AM2003" s="113" t="str">
        <f t="shared" si="1001"/>
        <v/>
      </c>
      <c r="AN2003" s="113">
        <f t="shared" si="1002"/>
        <v>0</v>
      </c>
      <c r="AO2003" s="113">
        <f t="shared" si="1003"/>
        <v>0</v>
      </c>
      <c r="AP2003" s="113">
        <f t="shared" si="1004"/>
        <v>0</v>
      </c>
      <c r="AQ2003" s="113" t="str">
        <f t="shared" si="1005"/>
        <v/>
      </c>
      <c r="AR2003" s="113" t="str">
        <f t="shared" si="1006"/>
        <v/>
      </c>
      <c r="AS2003" s="113">
        <f t="shared" si="1007"/>
        <v>0</v>
      </c>
      <c r="AT2003" s="113">
        <f t="shared" si="1008"/>
        <v>0</v>
      </c>
      <c r="AU2003" s="113">
        <f t="shared" si="1009"/>
        <v>0</v>
      </c>
      <c r="AV2003" s="113">
        <f t="shared" si="1010"/>
        <v>0</v>
      </c>
      <c r="AX2003" s="68" t="str">
        <f>IF(BC2003="","",IF(BC2003&gt;0,COUNT($AY$2:AY2003),""))</f>
        <v/>
      </c>
      <c r="AY2003" s="113" t="str">
        <f t="shared" si="1011"/>
        <v/>
      </c>
      <c r="AZ2003" s="113" t="str">
        <f t="shared" si="1012"/>
        <v/>
      </c>
      <c r="BA2003" s="113" t="str">
        <f t="shared" si="1013"/>
        <v/>
      </c>
      <c r="BB2003" s="113" t="str">
        <f t="shared" si="1014"/>
        <v/>
      </c>
      <c r="BC2003" s="113" t="str">
        <f t="shared" si="1015"/>
        <v/>
      </c>
      <c r="BD2003" s="113" t="str">
        <f t="shared" si="1016"/>
        <v/>
      </c>
      <c r="BE2003" s="113" t="str">
        <f t="shared" si="1017"/>
        <v/>
      </c>
      <c r="BF2003" s="113" t="str">
        <f t="shared" si="1018"/>
        <v/>
      </c>
      <c r="BG2003" s="113" t="str">
        <f t="shared" si="1019"/>
        <v/>
      </c>
      <c r="BH2003" s="113" t="str">
        <f t="shared" si="1020"/>
        <v/>
      </c>
      <c r="BI2003" s="113" t="str">
        <f t="shared" si="1021"/>
        <v/>
      </c>
      <c r="BJ2003" s="113" t="str">
        <f t="shared" si="1022"/>
        <v/>
      </c>
      <c r="BK2003" s="113" t="str">
        <f t="shared" si="1023"/>
        <v/>
      </c>
      <c r="BL2003" s="113" t="str">
        <f t="shared" si="1024"/>
        <v/>
      </c>
      <c r="BM2003" s="113" t="str">
        <f t="shared" si="1025"/>
        <v/>
      </c>
      <c r="BN2003" s="113" t="str">
        <f t="shared" si="1026"/>
        <v/>
      </c>
    </row>
    <row r="2004" spans="1:66">
      <c r="A2004" s="111">
        <f>IF('Data Entry'!$H$4="","",'Data Entry'!$H$4)</f>
        <v>8</v>
      </c>
      <c r="B2004" s="111" t="str">
        <f>IF('Data Entry'!B2009="","",'Data Entry'!B2009)</f>
        <v/>
      </c>
      <c r="C2004" s="111" t="str">
        <f>IF('Data Entry'!C2009="","",'Data Entry'!C2009)</f>
        <v/>
      </c>
      <c r="D2004" s="114" t="str">
        <f>IF('Data Entry'!D2009="","",'Data Entry'!D2009)</f>
        <v/>
      </c>
      <c r="E2004" s="111" t="str">
        <f>IF('Data Entry'!E2009="","",UPPER('Data Entry'!E2009))</f>
        <v/>
      </c>
      <c r="F2004" s="111"/>
      <c r="G2004" s="111" t="str">
        <f>IF('Data Entry'!F2009="","",UPPER('Data Entry'!F2009))</f>
        <v/>
      </c>
      <c r="H2004" s="111"/>
      <c r="I2004" s="111"/>
      <c r="J2004" s="111"/>
      <c r="K2004" s="111" t="str">
        <f>IF('Data Entry'!G2009="","",'Data Entry'!G2009)</f>
        <v/>
      </c>
      <c r="L2004" s="111" t="str">
        <f>IF('Data Entry'!H2009="","",'Data Entry'!H2009)</f>
        <v/>
      </c>
      <c r="M2004" s="111"/>
      <c r="N2004" s="111"/>
      <c r="O2004" s="111"/>
      <c r="P2004" s="111"/>
      <c r="Q2004" s="111"/>
      <c r="R2004" s="111"/>
      <c r="S2004" s="111"/>
      <c r="T2004" s="111"/>
      <c r="U2004" s="111"/>
      <c r="V2004" s="111"/>
      <c r="W2004" s="111"/>
      <c r="X2004" s="111"/>
      <c r="Y2004" s="111"/>
      <c r="Z2004" s="111"/>
      <c r="AA2004" s="111"/>
      <c r="AB2004" s="111"/>
      <c r="AC2004" s="111"/>
      <c r="AD2004" s="111"/>
      <c r="AE2004" s="112"/>
      <c r="AF2004" s="68" t="str">
        <f>IF(AK2004="","",IF(AK2004&gt;0,COUNT($AG$2:AG2004),""))</f>
        <v/>
      </c>
      <c r="AG2004" s="113">
        <f t="shared" si="995"/>
        <v>8</v>
      </c>
      <c r="AH2004" s="113" t="str">
        <f t="shared" si="996"/>
        <v/>
      </c>
      <c r="AI2004" s="113" t="str">
        <f t="shared" si="997"/>
        <v/>
      </c>
      <c r="AJ2004" s="113" t="str">
        <f t="shared" si="998"/>
        <v/>
      </c>
      <c r="AK2004" s="113" t="str">
        <f t="shared" si="999"/>
        <v/>
      </c>
      <c r="AL2004" s="113">
        <f t="shared" si="1000"/>
        <v>0</v>
      </c>
      <c r="AM2004" s="113" t="str">
        <f t="shared" si="1001"/>
        <v/>
      </c>
      <c r="AN2004" s="113">
        <f t="shared" si="1002"/>
        <v>0</v>
      </c>
      <c r="AO2004" s="113">
        <f t="shared" si="1003"/>
        <v>0</v>
      </c>
      <c r="AP2004" s="113">
        <f t="shared" si="1004"/>
        <v>0</v>
      </c>
      <c r="AQ2004" s="113" t="str">
        <f t="shared" si="1005"/>
        <v/>
      </c>
      <c r="AR2004" s="113" t="str">
        <f t="shared" si="1006"/>
        <v/>
      </c>
      <c r="AS2004" s="113">
        <f t="shared" si="1007"/>
        <v>0</v>
      </c>
      <c r="AT2004" s="113">
        <f t="shared" si="1008"/>
        <v>0</v>
      </c>
      <c r="AU2004" s="113">
        <f t="shared" si="1009"/>
        <v>0</v>
      </c>
      <c r="AV2004" s="113">
        <f t="shared" si="1010"/>
        <v>0</v>
      </c>
      <c r="AX2004" s="68" t="str">
        <f>IF(BC2004="","",IF(BC2004&gt;0,COUNT($AY$2:AY2004),""))</f>
        <v/>
      </c>
      <c r="AY2004" s="113" t="str">
        <f t="shared" si="1011"/>
        <v/>
      </c>
      <c r="AZ2004" s="113" t="str">
        <f t="shared" si="1012"/>
        <v/>
      </c>
      <c r="BA2004" s="113" t="str">
        <f t="shared" si="1013"/>
        <v/>
      </c>
      <c r="BB2004" s="113" t="str">
        <f t="shared" si="1014"/>
        <v/>
      </c>
      <c r="BC2004" s="113" t="str">
        <f t="shared" si="1015"/>
        <v/>
      </c>
      <c r="BD2004" s="113" t="str">
        <f t="shared" si="1016"/>
        <v/>
      </c>
      <c r="BE2004" s="113" t="str">
        <f t="shared" si="1017"/>
        <v/>
      </c>
      <c r="BF2004" s="113" t="str">
        <f t="shared" si="1018"/>
        <v/>
      </c>
      <c r="BG2004" s="113" t="str">
        <f t="shared" si="1019"/>
        <v/>
      </c>
      <c r="BH2004" s="113" t="str">
        <f t="shared" si="1020"/>
        <v/>
      </c>
      <c r="BI2004" s="113" t="str">
        <f t="shared" si="1021"/>
        <v/>
      </c>
      <c r="BJ2004" s="113" t="str">
        <f t="shared" si="1022"/>
        <v/>
      </c>
      <c r="BK2004" s="113" t="str">
        <f t="shared" si="1023"/>
        <v/>
      </c>
      <c r="BL2004" s="113" t="str">
        <f t="shared" si="1024"/>
        <v/>
      </c>
      <c r="BM2004" s="113" t="str">
        <f t="shared" si="1025"/>
        <v/>
      </c>
      <c r="BN2004" s="113" t="str">
        <f t="shared" si="1026"/>
        <v/>
      </c>
    </row>
    <row r="2005" spans="1:66">
      <c r="A2005" s="111">
        <f>IF('Data Entry'!$H$4="","",'Data Entry'!$H$4)</f>
        <v>8</v>
      </c>
      <c r="B2005" s="111" t="str">
        <f>IF('Data Entry'!B2010="","",'Data Entry'!B2010)</f>
        <v/>
      </c>
      <c r="C2005" s="111" t="str">
        <f>IF('Data Entry'!C2010="","",'Data Entry'!C2010)</f>
        <v/>
      </c>
      <c r="D2005" s="114" t="str">
        <f>IF('Data Entry'!D2010="","",'Data Entry'!D2010)</f>
        <v/>
      </c>
      <c r="E2005" s="111" t="str">
        <f>IF('Data Entry'!E2010="","",UPPER('Data Entry'!E2010))</f>
        <v/>
      </c>
      <c r="F2005" s="111"/>
      <c r="G2005" s="111" t="str">
        <f>IF('Data Entry'!F2010="","",UPPER('Data Entry'!F2010))</f>
        <v/>
      </c>
      <c r="H2005" s="111"/>
      <c r="I2005" s="111"/>
      <c r="J2005" s="111"/>
      <c r="K2005" s="111" t="str">
        <f>IF('Data Entry'!G2010="","",'Data Entry'!G2010)</f>
        <v/>
      </c>
      <c r="L2005" s="111" t="str">
        <f>IF('Data Entry'!H2010="","",'Data Entry'!H2010)</f>
        <v/>
      </c>
      <c r="M2005" s="111"/>
      <c r="N2005" s="111"/>
      <c r="O2005" s="111"/>
      <c r="P2005" s="111"/>
      <c r="Q2005" s="111"/>
      <c r="R2005" s="111"/>
      <c r="S2005" s="111"/>
      <c r="T2005" s="111"/>
      <c r="U2005" s="111"/>
      <c r="V2005" s="111"/>
      <c r="W2005" s="111"/>
      <c r="X2005" s="111"/>
      <c r="Y2005" s="111"/>
      <c r="Z2005" s="111"/>
      <c r="AA2005" s="111"/>
      <c r="AB2005" s="111"/>
      <c r="AC2005" s="111"/>
      <c r="AD2005" s="111"/>
      <c r="AE2005" s="112"/>
      <c r="AF2005" s="68" t="str">
        <f>IF(AK2005="","",IF(AK2005&gt;0,COUNT($AG$2:AG2005),""))</f>
        <v/>
      </c>
      <c r="AG2005" s="113">
        <f t="shared" si="995"/>
        <v>8</v>
      </c>
      <c r="AH2005" s="113" t="str">
        <f t="shared" si="996"/>
        <v/>
      </c>
      <c r="AI2005" s="113" t="str">
        <f t="shared" si="997"/>
        <v/>
      </c>
      <c r="AJ2005" s="113" t="str">
        <f t="shared" si="998"/>
        <v/>
      </c>
      <c r="AK2005" s="113" t="str">
        <f t="shared" si="999"/>
        <v/>
      </c>
      <c r="AL2005" s="113">
        <f t="shared" si="1000"/>
        <v>0</v>
      </c>
      <c r="AM2005" s="113" t="str">
        <f t="shared" si="1001"/>
        <v/>
      </c>
      <c r="AN2005" s="113">
        <f t="shared" si="1002"/>
        <v>0</v>
      </c>
      <c r="AO2005" s="113">
        <f t="shared" si="1003"/>
        <v>0</v>
      </c>
      <c r="AP2005" s="113">
        <f t="shared" si="1004"/>
        <v>0</v>
      </c>
      <c r="AQ2005" s="113" t="str">
        <f t="shared" si="1005"/>
        <v/>
      </c>
      <c r="AR2005" s="113" t="str">
        <f t="shared" si="1006"/>
        <v/>
      </c>
      <c r="AS2005" s="113">
        <f t="shared" si="1007"/>
        <v>0</v>
      </c>
      <c r="AT2005" s="113">
        <f t="shared" si="1008"/>
        <v>0</v>
      </c>
      <c r="AU2005" s="113">
        <f t="shared" si="1009"/>
        <v>0</v>
      </c>
      <c r="AV2005" s="113">
        <f t="shared" si="1010"/>
        <v>0</v>
      </c>
      <c r="AX2005" s="68" t="str">
        <f>IF(BC2005="","",IF(BC2005&gt;0,COUNT($AY$2:AY2005),""))</f>
        <v/>
      </c>
      <c r="AY2005" s="113" t="str">
        <f t="shared" si="1011"/>
        <v/>
      </c>
      <c r="AZ2005" s="113" t="str">
        <f t="shared" si="1012"/>
        <v/>
      </c>
      <c r="BA2005" s="113" t="str">
        <f t="shared" si="1013"/>
        <v/>
      </c>
      <c r="BB2005" s="113" t="str">
        <f t="shared" si="1014"/>
        <v/>
      </c>
      <c r="BC2005" s="113" t="str">
        <f t="shared" si="1015"/>
        <v/>
      </c>
      <c r="BD2005" s="113" t="str">
        <f t="shared" si="1016"/>
        <v/>
      </c>
      <c r="BE2005" s="113" t="str">
        <f t="shared" si="1017"/>
        <v/>
      </c>
      <c r="BF2005" s="113" t="str">
        <f t="shared" si="1018"/>
        <v/>
      </c>
      <c r="BG2005" s="113" t="str">
        <f t="shared" si="1019"/>
        <v/>
      </c>
      <c r="BH2005" s="113" t="str">
        <f t="shared" si="1020"/>
        <v/>
      </c>
      <c r="BI2005" s="113" t="str">
        <f t="shared" si="1021"/>
        <v/>
      </c>
      <c r="BJ2005" s="113" t="str">
        <f t="shared" si="1022"/>
        <v/>
      </c>
      <c r="BK2005" s="113" t="str">
        <f t="shared" si="1023"/>
        <v/>
      </c>
      <c r="BL2005" s="113" t="str">
        <f t="shared" si="1024"/>
        <v/>
      </c>
      <c r="BM2005" s="113" t="str">
        <f t="shared" si="1025"/>
        <v/>
      </c>
      <c r="BN2005" s="113" t="str">
        <f t="shared" si="1026"/>
        <v/>
      </c>
    </row>
    <row r="2006" spans="1:66">
      <c r="A2006" s="111">
        <f>IF('Data Entry'!$H$4="","",'Data Entry'!$H$4)</f>
        <v>8</v>
      </c>
      <c r="B2006" s="111" t="str">
        <f>IF('Data Entry'!B2011="","",'Data Entry'!B2011)</f>
        <v/>
      </c>
      <c r="C2006" s="111" t="str">
        <f>IF('Data Entry'!C2011="","",'Data Entry'!C2011)</f>
        <v/>
      </c>
      <c r="D2006" s="114" t="str">
        <f>IF('Data Entry'!D2011="","",'Data Entry'!D2011)</f>
        <v/>
      </c>
      <c r="E2006" s="111" t="str">
        <f>IF('Data Entry'!E2011="","",UPPER('Data Entry'!E2011))</f>
        <v/>
      </c>
      <c r="F2006" s="111"/>
      <c r="G2006" s="111" t="str">
        <f>IF('Data Entry'!F2011="","",UPPER('Data Entry'!F2011))</f>
        <v/>
      </c>
      <c r="H2006" s="111"/>
      <c r="I2006" s="111"/>
      <c r="J2006" s="111"/>
      <c r="K2006" s="111" t="str">
        <f>IF('Data Entry'!G2011="","",'Data Entry'!G2011)</f>
        <v/>
      </c>
      <c r="L2006" s="111" t="str">
        <f>IF('Data Entry'!H2011="","",'Data Entry'!H2011)</f>
        <v/>
      </c>
      <c r="M2006" s="111"/>
      <c r="N2006" s="111"/>
      <c r="O2006" s="111"/>
      <c r="P2006" s="111"/>
      <c r="Q2006" s="111"/>
      <c r="R2006" s="111"/>
      <c r="S2006" s="111"/>
      <c r="T2006" s="111"/>
      <c r="U2006" s="111"/>
      <c r="V2006" s="111"/>
      <c r="W2006" s="111"/>
      <c r="X2006" s="111"/>
      <c r="Y2006" s="111"/>
      <c r="Z2006" s="111"/>
      <c r="AA2006" s="111"/>
      <c r="AB2006" s="111"/>
      <c r="AC2006" s="111"/>
      <c r="AD2006" s="111"/>
      <c r="AE2006" s="112"/>
      <c r="AF2006" s="68" t="str">
        <f>IF(AK2006="","",IF(AK2006&gt;0,COUNT($AG$2:AG2006),""))</f>
        <v/>
      </c>
      <c r="AG2006" s="113">
        <f t="shared" si="995"/>
        <v>8</v>
      </c>
      <c r="AH2006" s="113" t="str">
        <f t="shared" si="996"/>
        <v/>
      </c>
      <c r="AI2006" s="113" t="str">
        <f t="shared" si="997"/>
        <v/>
      </c>
      <c r="AJ2006" s="113" t="str">
        <f t="shared" si="998"/>
        <v/>
      </c>
      <c r="AK2006" s="113" t="str">
        <f t="shared" si="999"/>
        <v/>
      </c>
      <c r="AL2006" s="113">
        <f t="shared" si="1000"/>
        <v>0</v>
      </c>
      <c r="AM2006" s="113" t="str">
        <f t="shared" si="1001"/>
        <v/>
      </c>
      <c r="AN2006" s="113">
        <f t="shared" si="1002"/>
        <v>0</v>
      </c>
      <c r="AO2006" s="113">
        <f t="shared" si="1003"/>
        <v>0</v>
      </c>
      <c r="AP2006" s="113">
        <f t="shared" si="1004"/>
        <v>0</v>
      </c>
      <c r="AQ2006" s="113" t="str">
        <f t="shared" si="1005"/>
        <v/>
      </c>
      <c r="AR2006" s="113" t="str">
        <f t="shared" si="1006"/>
        <v/>
      </c>
      <c r="AS2006" s="113">
        <f t="shared" si="1007"/>
        <v>0</v>
      </c>
      <c r="AT2006" s="113">
        <f t="shared" si="1008"/>
        <v>0</v>
      </c>
      <c r="AU2006" s="113">
        <f t="shared" si="1009"/>
        <v>0</v>
      </c>
      <c r="AV2006" s="113">
        <f t="shared" si="1010"/>
        <v>0</v>
      </c>
      <c r="AX2006" s="68" t="str">
        <f>IF(BC2006="","",IF(BC2006&gt;0,COUNT($AY$2:AY2006),""))</f>
        <v/>
      </c>
      <c r="AY2006" s="113" t="str">
        <f t="shared" si="1011"/>
        <v/>
      </c>
      <c r="AZ2006" s="113" t="str">
        <f t="shared" si="1012"/>
        <v/>
      </c>
      <c r="BA2006" s="113" t="str">
        <f t="shared" si="1013"/>
        <v/>
      </c>
      <c r="BB2006" s="113" t="str">
        <f t="shared" si="1014"/>
        <v/>
      </c>
      <c r="BC2006" s="113" t="str">
        <f t="shared" si="1015"/>
        <v/>
      </c>
      <c r="BD2006" s="113" t="str">
        <f t="shared" si="1016"/>
        <v/>
      </c>
      <c r="BE2006" s="113" t="str">
        <f t="shared" si="1017"/>
        <v/>
      </c>
      <c r="BF2006" s="113" t="str">
        <f t="shared" si="1018"/>
        <v/>
      </c>
      <c r="BG2006" s="113" t="str">
        <f t="shared" si="1019"/>
        <v/>
      </c>
      <c r="BH2006" s="113" t="str">
        <f t="shared" si="1020"/>
        <v/>
      </c>
      <c r="BI2006" s="113" t="str">
        <f t="shared" si="1021"/>
        <v/>
      </c>
      <c r="BJ2006" s="113" t="str">
        <f t="shared" si="1022"/>
        <v/>
      </c>
      <c r="BK2006" s="113" t="str">
        <f t="shared" si="1023"/>
        <v/>
      </c>
      <c r="BL2006" s="113" t="str">
        <f t="shared" si="1024"/>
        <v/>
      </c>
      <c r="BM2006" s="113" t="str">
        <f t="shared" si="1025"/>
        <v/>
      </c>
      <c r="BN2006" s="113" t="str">
        <f t="shared" si="1026"/>
        <v/>
      </c>
    </row>
    <row r="2007" spans="1:66">
      <c r="A2007" s="111">
        <f>IF('Data Entry'!$H$4="","",'Data Entry'!$H$4)</f>
        <v>8</v>
      </c>
      <c r="B2007" s="111" t="str">
        <f>IF('Data Entry'!B2012="","",'Data Entry'!B2012)</f>
        <v/>
      </c>
      <c r="C2007" s="111" t="str">
        <f>IF('Data Entry'!C2012="","",'Data Entry'!C2012)</f>
        <v/>
      </c>
      <c r="D2007" s="114" t="str">
        <f>IF('Data Entry'!D2012="","",'Data Entry'!D2012)</f>
        <v/>
      </c>
      <c r="E2007" s="111" t="str">
        <f>IF('Data Entry'!E2012="","",UPPER('Data Entry'!E2012))</f>
        <v/>
      </c>
      <c r="F2007" s="111"/>
      <c r="G2007" s="111" t="str">
        <f>IF('Data Entry'!F2012="","",UPPER('Data Entry'!F2012))</f>
        <v/>
      </c>
      <c r="H2007" s="111"/>
      <c r="I2007" s="111"/>
      <c r="J2007" s="111"/>
      <c r="K2007" s="111" t="str">
        <f>IF('Data Entry'!G2012="","",'Data Entry'!G2012)</f>
        <v/>
      </c>
      <c r="L2007" s="111" t="str">
        <f>IF('Data Entry'!H2012="","",'Data Entry'!H2012)</f>
        <v/>
      </c>
      <c r="M2007" s="111"/>
      <c r="N2007" s="111"/>
      <c r="O2007" s="111"/>
      <c r="P2007" s="111"/>
      <c r="Q2007" s="111"/>
      <c r="R2007" s="111"/>
      <c r="S2007" s="111"/>
      <c r="T2007" s="111"/>
      <c r="U2007" s="111"/>
      <c r="V2007" s="111"/>
      <c r="W2007" s="111"/>
      <c r="X2007" s="111"/>
      <c r="Y2007" s="111"/>
      <c r="Z2007" s="111"/>
      <c r="AA2007" s="111"/>
      <c r="AB2007" s="111"/>
      <c r="AC2007" s="111"/>
      <c r="AD2007" s="111"/>
      <c r="AE2007" s="112"/>
      <c r="AF2007" s="68" t="str">
        <f>IF(AK2007="","",IF(AK2007&gt;0,COUNT($AG$2:AG2007),""))</f>
        <v/>
      </c>
      <c r="AG2007" s="113">
        <f t="shared" si="995"/>
        <v>8</v>
      </c>
      <c r="AH2007" s="113" t="str">
        <f t="shared" si="996"/>
        <v/>
      </c>
      <c r="AI2007" s="113" t="str">
        <f t="shared" si="997"/>
        <v/>
      </c>
      <c r="AJ2007" s="113" t="str">
        <f t="shared" si="998"/>
        <v/>
      </c>
      <c r="AK2007" s="113" t="str">
        <f t="shared" si="999"/>
        <v/>
      </c>
      <c r="AL2007" s="113">
        <f t="shared" si="1000"/>
        <v>0</v>
      </c>
      <c r="AM2007" s="113" t="str">
        <f t="shared" si="1001"/>
        <v/>
      </c>
      <c r="AN2007" s="113">
        <f t="shared" si="1002"/>
        <v>0</v>
      </c>
      <c r="AO2007" s="113">
        <f t="shared" si="1003"/>
        <v>0</v>
      </c>
      <c r="AP2007" s="113">
        <f t="shared" si="1004"/>
        <v>0</v>
      </c>
      <c r="AQ2007" s="113" t="str">
        <f t="shared" si="1005"/>
        <v/>
      </c>
      <c r="AR2007" s="113" t="str">
        <f t="shared" si="1006"/>
        <v/>
      </c>
      <c r="AS2007" s="113">
        <f t="shared" si="1007"/>
        <v>0</v>
      </c>
      <c r="AT2007" s="113">
        <f t="shared" si="1008"/>
        <v>0</v>
      </c>
      <c r="AU2007" s="113">
        <f t="shared" si="1009"/>
        <v>0</v>
      </c>
      <c r="AV2007" s="113">
        <f t="shared" si="1010"/>
        <v>0</v>
      </c>
      <c r="AX2007" s="68" t="str">
        <f>IF(BC2007="","",IF(BC2007&gt;0,COUNT($AY$2:AY2007),""))</f>
        <v/>
      </c>
      <c r="AY2007" s="113" t="str">
        <f t="shared" si="1011"/>
        <v/>
      </c>
      <c r="AZ2007" s="113" t="str">
        <f t="shared" si="1012"/>
        <v/>
      </c>
      <c r="BA2007" s="113" t="str">
        <f t="shared" si="1013"/>
        <v/>
      </c>
      <c r="BB2007" s="113" t="str">
        <f t="shared" si="1014"/>
        <v/>
      </c>
      <c r="BC2007" s="113" t="str">
        <f t="shared" si="1015"/>
        <v/>
      </c>
      <c r="BD2007" s="113" t="str">
        <f t="shared" si="1016"/>
        <v/>
      </c>
      <c r="BE2007" s="113" t="str">
        <f t="shared" si="1017"/>
        <v/>
      </c>
      <c r="BF2007" s="113" t="str">
        <f t="shared" si="1018"/>
        <v/>
      </c>
      <c r="BG2007" s="113" t="str">
        <f t="shared" si="1019"/>
        <v/>
      </c>
      <c r="BH2007" s="113" t="str">
        <f t="shared" si="1020"/>
        <v/>
      </c>
      <c r="BI2007" s="113" t="str">
        <f t="shared" si="1021"/>
        <v/>
      </c>
      <c r="BJ2007" s="113" t="str">
        <f t="shared" si="1022"/>
        <v/>
      </c>
      <c r="BK2007" s="113" t="str">
        <f t="shared" si="1023"/>
        <v/>
      </c>
      <c r="BL2007" s="113" t="str">
        <f t="shared" si="1024"/>
        <v/>
      </c>
      <c r="BM2007" s="113" t="str">
        <f t="shared" si="1025"/>
        <v/>
      </c>
      <c r="BN2007" s="113" t="str">
        <f t="shared" si="1026"/>
        <v/>
      </c>
    </row>
    <row r="2008" spans="1:66">
      <c r="A2008" s="111">
        <f>IF('Data Entry'!$H$4="","",'Data Entry'!$H$4)</f>
        <v>8</v>
      </c>
      <c r="B2008" s="111" t="str">
        <f>IF('Data Entry'!B2013="","",'Data Entry'!B2013)</f>
        <v/>
      </c>
      <c r="C2008" s="111" t="str">
        <f>IF('Data Entry'!C2013="","",'Data Entry'!C2013)</f>
        <v/>
      </c>
      <c r="D2008" s="114" t="str">
        <f>IF('Data Entry'!D2013="","",'Data Entry'!D2013)</f>
        <v/>
      </c>
      <c r="E2008" s="111" t="str">
        <f>IF('Data Entry'!E2013="","",UPPER('Data Entry'!E2013))</f>
        <v/>
      </c>
      <c r="F2008" s="111"/>
      <c r="G2008" s="111" t="str">
        <f>IF('Data Entry'!F2013="","",UPPER('Data Entry'!F2013))</f>
        <v/>
      </c>
      <c r="H2008" s="111"/>
      <c r="I2008" s="111"/>
      <c r="J2008" s="111"/>
      <c r="K2008" s="111" t="str">
        <f>IF('Data Entry'!G2013="","",'Data Entry'!G2013)</f>
        <v/>
      </c>
      <c r="L2008" s="111" t="str">
        <f>IF('Data Entry'!H2013="","",'Data Entry'!H2013)</f>
        <v/>
      </c>
      <c r="M2008" s="111"/>
      <c r="N2008" s="111"/>
      <c r="O2008" s="111"/>
      <c r="P2008" s="111"/>
      <c r="Q2008" s="111"/>
      <c r="R2008" s="111"/>
      <c r="S2008" s="111"/>
      <c r="T2008" s="111"/>
      <c r="U2008" s="111"/>
      <c r="V2008" s="111"/>
      <c r="W2008" s="111"/>
      <c r="X2008" s="111"/>
      <c r="Y2008" s="111"/>
      <c r="Z2008" s="111"/>
      <c r="AA2008" s="111"/>
      <c r="AB2008" s="111"/>
      <c r="AC2008" s="111"/>
      <c r="AD2008" s="111"/>
      <c r="AE2008" s="112"/>
      <c r="AF2008" s="68" t="str">
        <f>IF(AK2008="","",IF(AK2008&gt;0,COUNT($AG$2:AG2008),""))</f>
        <v/>
      </c>
      <c r="AG2008" s="113">
        <f t="shared" si="995"/>
        <v>8</v>
      </c>
      <c r="AH2008" s="113" t="str">
        <f t="shared" si="996"/>
        <v/>
      </c>
      <c r="AI2008" s="113" t="str">
        <f t="shared" si="997"/>
        <v/>
      </c>
      <c r="AJ2008" s="113" t="str">
        <f t="shared" si="998"/>
        <v/>
      </c>
      <c r="AK2008" s="113" t="str">
        <f t="shared" si="999"/>
        <v/>
      </c>
      <c r="AL2008" s="113">
        <f t="shared" si="1000"/>
        <v>0</v>
      </c>
      <c r="AM2008" s="113" t="str">
        <f t="shared" si="1001"/>
        <v/>
      </c>
      <c r="AN2008" s="113">
        <f t="shared" si="1002"/>
        <v>0</v>
      </c>
      <c r="AO2008" s="113">
        <f t="shared" si="1003"/>
        <v>0</v>
      </c>
      <c r="AP2008" s="113">
        <f t="shared" si="1004"/>
        <v>0</v>
      </c>
      <c r="AQ2008" s="113" t="str">
        <f t="shared" si="1005"/>
        <v/>
      </c>
      <c r="AR2008" s="113" t="str">
        <f t="shared" si="1006"/>
        <v/>
      </c>
      <c r="AS2008" s="113">
        <f t="shared" si="1007"/>
        <v>0</v>
      </c>
      <c r="AT2008" s="113">
        <f t="shared" si="1008"/>
        <v>0</v>
      </c>
      <c r="AU2008" s="113">
        <f t="shared" si="1009"/>
        <v>0</v>
      </c>
      <c r="AV2008" s="113">
        <f t="shared" si="1010"/>
        <v>0</v>
      </c>
      <c r="AX2008" s="68" t="str">
        <f>IF(BC2008="","",IF(BC2008&gt;0,COUNT($AY$2:AY2008),""))</f>
        <v/>
      </c>
      <c r="AY2008" s="113" t="str">
        <f t="shared" si="1011"/>
        <v/>
      </c>
      <c r="AZ2008" s="113" t="str">
        <f t="shared" si="1012"/>
        <v/>
      </c>
      <c r="BA2008" s="113" t="str">
        <f t="shared" si="1013"/>
        <v/>
      </c>
      <c r="BB2008" s="113" t="str">
        <f t="shared" si="1014"/>
        <v/>
      </c>
      <c r="BC2008" s="113" t="str">
        <f t="shared" si="1015"/>
        <v/>
      </c>
      <c r="BD2008" s="113" t="str">
        <f t="shared" si="1016"/>
        <v/>
      </c>
      <c r="BE2008" s="113" t="str">
        <f t="shared" si="1017"/>
        <v/>
      </c>
      <c r="BF2008" s="113" t="str">
        <f t="shared" si="1018"/>
        <v/>
      </c>
      <c r="BG2008" s="113" t="str">
        <f t="shared" si="1019"/>
        <v/>
      </c>
      <c r="BH2008" s="113" t="str">
        <f t="shared" si="1020"/>
        <v/>
      </c>
      <c r="BI2008" s="113" t="str">
        <f t="shared" si="1021"/>
        <v/>
      </c>
      <c r="BJ2008" s="113" t="str">
        <f t="shared" si="1022"/>
        <v/>
      </c>
      <c r="BK2008" s="113" t="str">
        <f t="shared" si="1023"/>
        <v/>
      </c>
      <c r="BL2008" s="113" t="str">
        <f t="shared" si="1024"/>
        <v/>
      </c>
      <c r="BM2008" s="113" t="str">
        <f t="shared" si="1025"/>
        <v/>
      </c>
      <c r="BN2008" s="113" t="str">
        <f t="shared" si="1026"/>
        <v/>
      </c>
    </row>
    <row r="2009" spans="1:66">
      <c r="A2009" s="111">
        <f>IF('Data Entry'!$H$4="","",'Data Entry'!$H$4)</f>
        <v>8</v>
      </c>
      <c r="B2009" s="111" t="str">
        <f>IF('Data Entry'!B2014="","",'Data Entry'!B2014)</f>
        <v/>
      </c>
      <c r="C2009" s="111" t="str">
        <f>IF('Data Entry'!C2014="","",'Data Entry'!C2014)</f>
        <v/>
      </c>
      <c r="D2009" s="114" t="str">
        <f>IF('Data Entry'!D2014="","",'Data Entry'!D2014)</f>
        <v/>
      </c>
      <c r="E2009" s="111" t="str">
        <f>IF('Data Entry'!E2014="","",UPPER('Data Entry'!E2014))</f>
        <v/>
      </c>
      <c r="F2009" s="111"/>
      <c r="G2009" s="111" t="str">
        <f>IF('Data Entry'!F2014="","",UPPER('Data Entry'!F2014))</f>
        <v/>
      </c>
      <c r="H2009" s="111"/>
      <c r="I2009" s="111"/>
      <c r="J2009" s="111"/>
      <c r="K2009" s="111" t="str">
        <f>IF('Data Entry'!G2014="","",'Data Entry'!G2014)</f>
        <v/>
      </c>
      <c r="L2009" s="111" t="str">
        <f>IF('Data Entry'!H2014="","",'Data Entry'!H2014)</f>
        <v/>
      </c>
      <c r="M2009" s="111"/>
      <c r="N2009" s="111"/>
      <c r="O2009" s="111"/>
      <c r="P2009" s="111"/>
      <c r="Q2009" s="111"/>
      <c r="R2009" s="111"/>
      <c r="S2009" s="111"/>
      <c r="T2009" s="111"/>
      <c r="U2009" s="111"/>
      <c r="V2009" s="111"/>
      <c r="W2009" s="111"/>
      <c r="X2009" s="111"/>
      <c r="Y2009" s="111"/>
      <c r="Z2009" s="111"/>
      <c r="AA2009" s="111"/>
      <c r="AB2009" s="111"/>
      <c r="AC2009" s="111"/>
      <c r="AD2009" s="111"/>
      <c r="AE2009" s="112"/>
      <c r="AF2009" s="68" t="str">
        <f>IF(AK2009="","",IF(AK2009&gt;0,COUNT($AG$2:AG2009),""))</f>
        <v/>
      </c>
      <c r="AG2009" s="113">
        <f t="shared" si="995"/>
        <v>8</v>
      </c>
      <c r="AH2009" s="113" t="str">
        <f t="shared" si="996"/>
        <v/>
      </c>
      <c r="AI2009" s="113" t="str">
        <f t="shared" si="997"/>
        <v/>
      </c>
      <c r="AJ2009" s="113" t="str">
        <f t="shared" si="998"/>
        <v/>
      </c>
      <c r="AK2009" s="113" t="str">
        <f t="shared" si="999"/>
        <v/>
      </c>
      <c r="AL2009" s="113">
        <f t="shared" si="1000"/>
        <v>0</v>
      </c>
      <c r="AM2009" s="113" t="str">
        <f t="shared" si="1001"/>
        <v/>
      </c>
      <c r="AN2009" s="113">
        <f t="shared" si="1002"/>
        <v>0</v>
      </c>
      <c r="AO2009" s="113">
        <f t="shared" si="1003"/>
        <v>0</v>
      </c>
      <c r="AP2009" s="113">
        <f t="shared" si="1004"/>
        <v>0</v>
      </c>
      <c r="AQ2009" s="113" t="str">
        <f t="shared" si="1005"/>
        <v/>
      </c>
      <c r="AR2009" s="113" t="str">
        <f t="shared" si="1006"/>
        <v/>
      </c>
      <c r="AS2009" s="113">
        <f t="shared" si="1007"/>
        <v>0</v>
      </c>
      <c r="AT2009" s="113">
        <f t="shared" si="1008"/>
        <v>0</v>
      </c>
      <c r="AU2009" s="113">
        <f t="shared" si="1009"/>
        <v>0</v>
      </c>
      <c r="AV2009" s="113">
        <f t="shared" si="1010"/>
        <v>0</v>
      </c>
      <c r="AX2009" s="68" t="str">
        <f>IF(BC2009="","",IF(BC2009&gt;0,COUNT($AY$2:AY2009),""))</f>
        <v/>
      </c>
      <c r="AY2009" s="113" t="str">
        <f t="shared" si="1011"/>
        <v/>
      </c>
      <c r="AZ2009" s="113" t="str">
        <f t="shared" si="1012"/>
        <v/>
      </c>
      <c r="BA2009" s="113" t="str">
        <f t="shared" si="1013"/>
        <v/>
      </c>
      <c r="BB2009" s="113" t="str">
        <f t="shared" si="1014"/>
        <v/>
      </c>
      <c r="BC2009" s="113" t="str">
        <f t="shared" si="1015"/>
        <v/>
      </c>
      <c r="BD2009" s="113" t="str">
        <f t="shared" si="1016"/>
        <v/>
      </c>
      <c r="BE2009" s="113" t="str">
        <f t="shared" si="1017"/>
        <v/>
      </c>
      <c r="BF2009" s="113" t="str">
        <f t="shared" si="1018"/>
        <v/>
      </c>
      <c r="BG2009" s="113" t="str">
        <f t="shared" si="1019"/>
        <v/>
      </c>
      <c r="BH2009" s="113" t="str">
        <f t="shared" si="1020"/>
        <v/>
      </c>
      <c r="BI2009" s="113" t="str">
        <f t="shared" si="1021"/>
        <v/>
      </c>
      <c r="BJ2009" s="113" t="str">
        <f t="shared" si="1022"/>
        <v/>
      </c>
      <c r="BK2009" s="113" t="str">
        <f t="shared" si="1023"/>
        <v/>
      </c>
      <c r="BL2009" s="113" t="str">
        <f t="shared" si="1024"/>
        <v/>
      </c>
      <c r="BM2009" s="113" t="str">
        <f t="shared" si="1025"/>
        <v/>
      </c>
      <c r="BN2009" s="113" t="str">
        <f t="shared" si="1026"/>
        <v/>
      </c>
    </row>
    <row r="2010" spans="1:66">
      <c r="A2010" s="111">
        <f>IF('Data Entry'!$H$4="","",'Data Entry'!$H$4)</f>
        <v>8</v>
      </c>
      <c r="B2010" s="111" t="str">
        <f>IF('Data Entry'!B2015="","",'Data Entry'!B2015)</f>
        <v/>
      </c>
      <c r="C2010" s="111" t="str">
        <f>IF('Data Entry'!C2015="","",'Data Entry'!C2015)</f>
        <v/>
      </c>
      <c r="D2010" s="114" t="str">
        <f>IF('Data Entry'!D2015="","",'Data Entry'!D2015)</f>
        <v/>
      </c>
      <c r="E2010" s="111" t="str">
        <f>IF('Data Entry'!E2015="","",UPPER('Data Entry'!E2015))</f>
        <v/>
      </c>
      <c r="F2010" s="111"/>
      <c r="G2010" s="111" t="str">
        <f>IF('Data Entry'!F2015="","",UPPER('Data Entry'!F2015))</f>
        <v/>
      </c>
      <c r="H2010" s="111"/>
      <c r="I2010" s="111"/>
      <c r="J2010" s="111"/>
      <c r="K2010" s="111" t="str">
        <f>IF('Data Entry'!G2015="","",'Data Entry'!G2015)</f>
        <v/>
      </c>
      <c r="L2010" s="111" t="str">
        <f>IF('Data Entry'!H2015="","",'Data Entry'!H2015)</f>
        <v/>
      </c>
      <c r="M2010" s="111"/>
      <c r="N2010" s="111"/>
      <c r="O2010" s="111"/>
      <c r="P2010" s="111"/>
      <c r="Q2010" s="111"/>
      <c r="R2010" s="111"/>
      <c r="S2010" s="111"/>
      <c r="T2010" s="111"/>
      <c r="U2010" s="111"/>
      <c r="V2010" s="111"/>
      <c r="W2010" s="111"/>
      <c r="X2010" s="111"/>
      <c r="Y2010" s="111"/>
      <c r="Z2010" s="111"/>
      <c r="AA2010" s="111"/>
      <c r="AB2010" s="111"/>
      <c r="AC2010" s="111"/>
      <c r="AD2010" s="111"/>
      <c r="AE2010" s="112"/>
      <c r="AF2010" s="68" t="str">
        <f>IF(AK2010="","",IF(AK2010&gt;0,COUNT($AG$2:AG2010),""))</f>
        <v/>
      </c>
      <c r="AG2010" s="113">
        <f t="shared" si="995"/>
        <v>8</v>
      </c>
      <c r="AH2010" s="113" t="str">
        <f t="shared" si="996"/>
        <v/>
      </c>
      <c r="AI2010" s="113" t="str">
        <f t="shared" si="997"/>
        <v/>
      </c>
      <c r="AJ2010" s="113" t="str">
        <f t="shared" si="998"/>
        <v/>
      </c>
      <c r="AK2010" s="113" t="str">
        <f t="shared" si="999"/>
        <v/>
      </c>
      <c r="AL2010" s="113">
        <f t="shared" si="1000"/>
        <v>0</v>
      </c>
      <c r="AM2010" s="113" t="str">
        <f t="shared" si="1001"/>
        <v/>
      </c>
      <c r="AN2010" s="113">
        <f t="shared" si="1002"/>
        <v>0</v>
      </c>
      <c r="AO2010" s="113">
        <f t="shared" si="1003"/>
        <v>0</v>
      </c>
      <c r="AP2010" s="113">
        <f t="shared" si="1004"/>
        <v>0</v>
      </c>
      <c r="AQ2010" s="113" t="str">
        <f t="shared" si="1005"/>
        <v/>
      </c>
      <c r="AR2010" s="113" t="str">
        <f t="shared" si="1006"/>
        <v/>
      </c>
      <c r="AS2010" s="113">
        <f t="shared" si="1007"/>
        <v>0</v>
      </c>
      <c r="AT2010" s="113">
        <f t="shared" si="1008"/>
        <v>0</v>
      </c>
      <c r="AU2010" s="113">
        <f t="shared" si="1009"/>
        <v>0</v>
      </c>
      <c r="AV2010" s="113">
        <f t="shared" si="1010"/>
        <v>0</v>
      </c>
      <c r="AX2010" s="68" t="str">
        <f>IF(BC2010="","",IF(BC2010&gt;0,COUNT($AY$2:AY2010),""))</f>
        <v/>
      </c>
      <c r="AY2010" s="113" t="str">
        <f t="shared" si="1011"/>
        <v/>
      </c>
      <c r="AZ2010" s="113" t="str">
        <f t="shared" si="1012"/>
        <v/>
      </c>
      <c r="BA2010" s="113" t="str">
        <f t="shared" si="1013"/>
        <v/>
      </c>
      <c r="BB2010" s="113" t="str">
        <f t="shared" si="1014"/>
        <v/>
      </c>
      <c r="BC2010" s="113" t="str">
        <f t="shared" si="1015"/>
        <v/>
      </c>
      <c r="BD2010" s="113" t="str">
        <f t="shared" si="1016"/>
        <v/>
      </c>
      <c r="BE2010" s="113" t="str">
        <f t="shared" si="1017"/>
        <v/>
      </c>
      <c r="BF2010" s="113" t="str">
        <f t="shared" si="1018"/>
        <v/>
      </c>
      <c r="BG2010" s="113" t="str">
        <f t="shared" si="1019"/>
        <v/>
      </c>
      <c r="BH2010" s="113" t="str">
        <f t="shared" si="1020"/>
        <v/>
      </c>
      <c r="BI2010" s="113" t="str">
        <f t="shared" si="1021"/>
        <v/>
      </c>
      <c r="BJ2010" s="113" t="str">
        <f t="shared" si="1022"/>
        <v/>
      </c>
      <c r="BK2010" s="113" t="str">
        <f t="shared" si="1023"/>
        <v/>
      </c>
      <c r="BL2010" s="113" t="str">
        <f t="shared" si="1024"/>
        <v/>
      </c>
      <c r="BM2010" s="113" t="str">
        <f t="shared" si="1025"/>
        <v/>
      </c>
      <c r="BN2010" s="113" t="str">
        <f t="shared" si="1026"/>
        <v/>
      </c>
    </row>
    <row r="2011" spans="1:66">
      <c r="A2011" s="111">
        <f>IF('Data Entry'!$H$4="","",'Data Entry'!$H$4)</f>
        <v>8</v>
      </c>
      <c r="B2011" s="111" t="str">
        <f>IF('Data Entry'!B2016="","",'Data Entry'!B2016)</f>
        <v/>
      </c>
      <c r="C2011" s="111" t="str">
        <f>IF('Data Entry'!C2016="","",'Data Entry'!C2016)</f>
        <v/>
      </c>
      <c r="D2011" s="114" t="str">
        <f>IF('Data Entry'!D2016="","",'Data Entry'!D2016)</f>
        <v/>
      </c>
      <c r="E2011" s="111" t="str">
        <f>IF('Data Entry'!E2016="","",UPPER('Data Entry'!E2016))</f>
        <v/>
      </c>
      <c r="F2011" s="111"/>
      <c r="G2011" s="111" t="str">
        <f>IF('Data Entry'!F2016="","",UPPER('Data Entry'!F2016))</f>
        <v/>
      </c>
      <c r="H2011" s="111"/>
      <c r="I2011" s="111"/>
      <c r="J2011" s="111"/>
      <c r="K2011" s="111" t="str">
        <f>IF('Data Entry'!G2016="","",'Data Entry'!G2016)</f>
        <v/>
      </c>
      <c r="L2011" s="111" t="str">
        <f>IF('Data Entry'!H2016="","",'Data Entry'!H2016)</f>
        <v/>
      </c>
      <c r="M2011" s="111"/>
      <c r="N2011" s="111"/>
      <c r="O2011" s="111"/>
      <c r="P2011" s="111"/>
      <c r="Q2011" s="111"/>
      <c r="R2011" s="111"/>
      <c r="S2011" s="111"/>
      <c r="T2011" s="111"/>
      <c r="U2011" s="111"/>
      <c r="V2011" s="111"/>
      <c r="W2011" s="111"/>
      <c r="X2011" s="111"/>
      <c r="Y2011" s="111"/>
      <c r="Z2011" s="111"/>
      <c r="AA2011" s="111"/>
      <c r="AB2011" s="111"/>
      <c r="AC2011" s="111"/>
      <c r="AD2011" s="111"/>
      <c r="AE2011" s="112"/>
      <c r="AF2011" s="68" t="str">
        <f>IF(AK2011="","",IF(AK2011&gt;0,COUNT($AG$2:AG2011),""))</f>
        <v/>
      </c>
      <c r="AG2011" s="113">
        <f t="shared" si="995"/>
        <v>8</v>
      </c>
      <c r="AH2011" s="113" t="str">
        <f t="shared" si="996"/>
        <v/>
      </c>
      <c r="AI2011" s="113" t="str">
        <f t="shared" si="997"/>
        <v/>
      </c>
      <c r="AJ2011" s="113" t="str">
        <f t="shared" si="998"/>
        <v/>
      </c>
      <c r="AK2011" s="113" t="str">
        <f t="shared" si="999"/>
        <v/>
      </c>
      <c r="AL2011" s="113">
        <f t="shared" si="1000"/>
        <v>0</v>
      </c>
      <c r="AM2011" s="113" t="str">
        <f t="shared" si="1001"/>
        <v/>
      </c>
      <c r="AN2011" s="113">
        <f t="shared" si="1002"/>
        <v>0</v>
      </c>
      <c r="AO2011" s="113">
        <f t="shared" si="1003"/>
        <v>0</v>
      </c>
      <c r="AP2011" s="113">
        <f t="shared" si="1004"/>
        <v>0</v>
      </c>
      <c r="AQ2011" s="113" t="str">
        <f t="shared" si="1005"/>
        <v/>
      </c>
      <c r="AR2011" s="113" t="str">
        <f t="shared" si="1006"/>
        <v/>
      </c>
      <c r="AS2011" s="113">
        <f t="shared" si="1007"/>
        <v>0</v>
      </c>
      <c r="AT2011" s="113">
        <f t="shared" si="1008"/>
        <v>0</v>
      </c>
      <c r="AU2011" s="113">
        <f t="shared" si="1009"/>
        <v>0</v>
      </c>
      <c r="AV2011" s="113">
        <f t="shared" si="1010"/>
        <v>0</v>
      </c>
      <c r="AX2011" s="68" t="str">
        <f>IF(BC2011="","",IF(BC2011&gt;0,COUNT($AY$2:AY2011),""))</f>
        <v/>
      </c>
      <c r="AY2011" s="113" t="str">
        <f t="shared" si="1011"/>
        <v/>
      </c>
      <c r="AZ2011" s="113" t="str">
        <f t="shared" si="1012"/>
        <v/>
      </c>
      <c r="BA2011" s="113" t="str">
        <f t="shared" si="1013"/>
        <v/>
      </c>
      <c r="BB2011" s="113" t="str">
        <f t="shared" si="1014"/>
        <v/>
      </c>
      <c r="BC2011" s="113" t="str">
        <f t="shared" si="1015"/>
        <v/>
      </c>
      <c r="BD2011" s="113" t="str">
        <f t="shared" si="1016"/>
        <v/>
      </c>
      <c r="BE2011" s="113" t="str">
        <f t="shared" si="1017"/>
        <v/>
      </c>
      <c r="BF2011" s="113" t="str">
        <f t="shared" si="1018"/>
        <v/>
      </c>
      <c r="BG2011" s="113" t="str">
        <f t="shared" si="1019"/>
        <v/>
      </c>
      <c r="BH2011" s="113" t="str">
        <f t="shared" si="1020"/>
        <v/>
      </c>
      <c r="BI2011" s="113" t="str">
        <f t="shared" si="1021"/>
        <v/>
      </c>
      <c r="BJ2011" s="113" t="str">
        <f t="shared" si="1022"/>
        <v/>
      </c>
      <c r="BK2011" s="113" t="str">
        <f t="shared" si="1023"/>
        <v/>
      </c>
      <c r="BL2011" s="113" t="str">
        <f t="shared" si="1024"/>
        <v/>
      </c>
      <c r="BM2011" s="113" t="str">
        <f t="shared" si="1025"/>
        <v/>
      </c>
      <c r="BN2011" s="113" t="str">
        <f t="shared" si="1026"/>
        <v/>
      </c>
    </row>
    <row r="2012" spans="1:66">
      <c r="A2012" s="111">
        <f>IF('Data Entry'!$H$4="","",'Data Entry'!$H$4)</f>
        <v>8</v>
      </c>
      <c r="B2012" s="111" t="str">
        <f>IF('Data Entry'!B2017="","",'Data Entry'!B2017)</f>
        <v/>
      </c>
      <c r="C2012" s="111" t="str">
        <f>IF('Data Entry'!C2017="","",'Data Entry'!C2017)</f>
        <v/>
      </c>
      <c r="D2012" s="114" t="str">
        <f>IF('Data Entry'!D2017="","",'Data Entry'!D2017)</f>
        <v/>
      </c>
      <c r="E2012" s="111" t="str">
        <f>IF('Data Entry'!E2017="","",UPPER('Data Entry'!E2017))</f>
        <v/>
      </c>
      <c r="F2012" s="111"/>
      <c r="G2012" s="111" t="str">
        <f>IF('Data Entry'!F2017="","",UPPER('Data Entry'!F2017))</f>
        <v/>
      </c>
      <c r="H2012" s="111"/>
      <c r="I2012" s="111"/>
      <c r="J2012" s="111"/>
      <c r="K2012" s="111" t="str">
        <f>IF('Data Entry'!G2017="","",'Data Entry'!G2017)</f>
        <v/>
      </c>
      <c r="L2012" s="111" t="str">
        <f>IF('Data Entry'!H2017="","",'Data Entry'!H2017)</f>
        <v/>
      </c>
      <c r="M2012" s="111"/>
      <c r="N2012" s="111"/>
      <c r="O2012" s="111"/>
      <c r="P2012" s="111"/>
      <c r="Q2012" s="111"/>
      <c r="R2012" s="111"/>
      <c r="S2012" s="111"/>
      <c r="T2012" s="111"/>
      <c r="U2012" s="111"/>
      <c r="V2012" s="111"/>
      <c r="W2012" s="111"/>
      <c r="X2012" s="111"/>
      <c r="Y2012" s="111"/>
      <c r="Z2012" s="111"/>
      <c r="AA2012" s="111"/>
      <c r="AB2012" s="111"/>
      <c r="AC2012" s="111"/>
      <c r="AD2012" s="111"/>
      <c r="AE2012" s="112"/>
      <c r="AF2012" s="68" t="str">
        <f>IF(AK2012="","",IF(AK2012&gt;0,COUNT($AG$2:AG2012),""))</f>
        <v/>
      </c>
      <c r="AG2012" s="113">
        <f t="shared" si="995"/>
        <v>8</v>
      </c>
      <c r="AH2012" s="113" t="str">
        <f t="shared" si="996"/>
        <v/>
      </c>
      <c r="AI2012" s="113" t="str">
        <f t="shared" si="997"/>
        <v/>
      </c>
      <c r="AJ2012" s="113" t="str">
        <f t="shared" si="998"/>
        <v/>
      </c>
      <c r="AK2012" s="113" t="str">
        <f t="shared" si="999"/>
        <v/>
      </c>
      <c r="AL2012" s="113">
        <f t="shared" si="1000"/>
        <v>0</v>
      </c>
      <c r="AM2012" s="113" t="str">
        <f t="shared" si="1001"/>
        <v/>
      </c>
      <c r="AN2012" s="113">
        <f t="shared" si="1002"/>
        <v>0</v>
      </c>
      <c r="AO2012" s="113">
        <f t="shared" si="1003"/>
        <v>0</v>
      </c>
      <c r="AP2012" s="113">
        <f t="shared" si="1004"/>
        <v>0</v>
      </c>
      <c r="AQ2012" s="113" t="str">
        <f t="shared" si="1005"/>
        <v/>
      </c>
      <c r="AR2012" s="113" t="str">
        <f t="shared" si="1006"/>
        <v/>
      </c>
      <c r="AS2012" s="113">
        <f t="shared" si="1007"/>
        <v>0</v>
      </c>
      <c r="AT2012" s="113">
        <f t="shared" si="1008"/>
        <v>0</v>
      </c>
      <c r="AU2012" s="113">
        <f t="shared" si="1009"/>
        <v>0</v>
      </c>
      <c r="AV2012" s="113">
        <f t="shared" si="1010"/>
        <v>0</v>
      </c>
      <c r="AX2012" s="68" t="str">
        <f>IF(BC2012="","",IF(BC2012&gt;0,COUNT($AY$2:AY2012),""))</f>
        <v/>
      </c>
      <c r="AY2012" s="113" t="str">
        <f t="shared" si="1011"/>
        <v/>
      </c>
      <c r="AZ2012" s="113" t="str">
        <f t="shared" si="1012"/>
        <v/>
      </c>
      <c r="BA2012" s="113" t="str">
        <f t="shared" si="1013"/>
        <v/>
      </c>
      <c r="BB2012" s="113" t="str">
        <f t="shared" si="1014"/>
        <v/>
      </c>
      <c r="BC2012" s="113" t="str">
        <f t="shared" si="1015"/>
        <v/>
      </c>
      <c r="BD2012" s="113" t="str">
        <f t="shared" si="1016"/>
        <v/>
      </c>
      <c r="BE2012" s="113" t="str">
        <f t="shared" si="1017"/>
        <v/>
      </c>
      <c r="BF2012" s="113" t="str">
        <f t="shared" si="1018"/>
        <v/>
      </c>
      <c r="BG2012" s="113" t="str">
        <f t="shared" si="1019"/>
        <v/>
      </c>
      <c r="BH2012" s="113" t="str">
        <f t="shared" si="1020"/>
        <v/>
      </c>
      <c r="BI2012" s="113" t="str">
        <f t="shared" si="1021"/>
        <v/>
      </c>
      <c r="BJ2012" s="113" t="str">
        <f t="shared" si="1022"/>
        <v/>
      </c>
      <c r="BK2012" s="113" t="str">
        <f t="shared" si="1023"/>
        <v/>
      </c>
      <c r="BL2012" s="113" t="str">
        <f t="shared" si="1024"/>
        <v/>
      </c>
      <c r="BM2012" s="113" t="str">
        <f t="shared" si="1025"/>
        <v/>
      </c>
      <c r="BN2012" s="113" t="str">
        <f t="shared" si="1026"/>
        <v/>
      </c>
    </row>
    <row r="2013" spans="1:66">
      <c r="A2013" s="111">
        <f>IF('Data Entry'!$H$4="","",'Data Entry'!$H$4)</f>
        <v>8</v>
      </c>
      <c r="B2013" s="111" t="str">
        <f>IF('Data Entry'!B2018="","",'Data Entry'!B2018)</f>
        <v/>
      </c>
      <c r="C2013" s="111" t="str">
        <f>IF('Data Entry'!C2018="","",'Data Entry'!C2018)</f>
        <v/>
      </c>
      <c r="D2013" s="114" t="str">
        <f>IF('Data Entry'!D2018="","",'Data Entry'!D2018)</f>
        <v/>
      </c>
      <c r="E2013" s="111" t="str">
        <f>IF('Data Entry'!E2018="","",UPPER('Data Entry'!E2018))</f>
        <v/>
      </c>
      <c r="F2013" s="111"/>
      <c r="G2013" s="111" t="str">
        <f>IF('Data Entry'!F2018="","",UPPER('Data Entry'!F2018))</f>
        <v/>
      </c>
      <c r="H2013" s="111"/>
      <c r="I2013" s="111"/>
      <c r="J2013" s="111"/>
      <c r="K2013" s="111" t="str">
        <f>IF('Data Entry'!G2018="","",'Data Entry'!G2018)</f>
        <v/>
      </c>
      <c r="L2013" s="111" t="str">
        <f>IF('Data Entry'!H2018="","",'Data Entry'!H2018)</f>
        <v/>
      </c>
      <c r="M2013" s="111"/>
      <c r="N2013" s="111"/>
      <c r="O2013" s="111"/>
      <c r="P2013" s="111"/>
      <c r="Q2013" s="111"/>
      <c r="R2013" s="111"/>
      <c r="S2013" s="111"/>
      <c r="T2013" s="111"/>
      <c r="U2013" s="111"/>
      <c r="V2013" s="111"/>
      <c r="W2013" s="111"/>
      <c r="X2013" s="111"/>
      <c r="Y2013" s="111"/>
      <c r="Z2013" s="111"/>
      <c r="AA2013" s="111"/>
      <c r="AB2013" s="111"/>
      <c r="AC2013" s="111"/>
      <c r="AD2013" s="111"/>
      <c r="AE2013" s="112"/>
      <c r="AF2013" s="68" t="str">
        <f>IF(AK2013="","",IF(AK2013&gt;0,COUNT($AG$2:AG2013),""))</f>
        <v/>
      </c>
      <c r="AG2013" s="113">
        <f t="shared" si="995"/>
        <v>8</v>
      </c>
      <c r="AH2013" s="113" t="str">
        <f t="shared" si="996"/>
        <v/>
      </c>
      <c r="AI2013" s="113" t="str">
        <f t="shared" si="997"/>
        <v/>
      </c>
      <c r="AJ2013" s="113" t="str">
        <f t="shared" si="998"/>
        <v/>
      </c>
      <c r="AK2013" s="113" t="str">
        <f t="shared" si="999"/>
        <v/>
      </c>
      <c r="AL2013" s="113">
        <f t="shared" si="1000"/>
        <v>0</v>
      </c>
      <c r="AM2013" s="113" t="str">
        <f t="shared" si="1001"/>
        <v/>
      </c>
      <c r="AN2013" s="113">
        <f t="shared" si="1002"/>
        <v>0</v>
      </c>
      <c r="AO2013" s="113">
        <f t="shared" si="1003"/>
        <v>0</v>
      </c>
      <c r="AP2013" s="113">
        <f t="shared" si="1004"/>
        <v>0</v>
      </c>
      <c r="AQ2013" s="113" t="str">
        <f t="shared" si="1005"/>
        <v/>
      </c>
      <c r="AR2013" s="113" t="str">
        <f t="shared" si="1006"/>
        <v/>
      </c>
      <c r="AS2013" s="113">
        <f t="shared" si="1007"/>
        <v>0</v>
      </c>
      <c r="AT2013" s="113">
        <f t="shared" si="1008"/>
        <v>0</v>
      </c>
      <c r="AU2013" s="113">
        <f t="shared" si="1009"/>
        <v>0</v>
      </c>
      <c r="AV2013" s="113">
        <f t="shared" si="1010"/>
        <v>0</v>
      </c>
      <c r="AX2013" s="68" t="str">
        <f>IF(BC2013="","",IF(BC2013&gt;0,COUNT($AY$2:AY2013),""))</f>
        <v/>
      </c>
      <c r="AY2013" s="113" t="str">
        <f t="shared" si="1011"/>
        <v/>
      </c>
      <c r="AZ2013" s="113" t="str">
        <f t="shared" si="1012"/>
        <v/>
      </c>
      <c r="BA2013" s="113" t="str">
        <f t="shared" si="1013"/>
        <v/>
      </c>
      <c r="BB2013" s="113" t="str">
        <f t="shared" si="1014"/>
        <v/>
      </c>
      <c r="BC2013" s="113" t="str">
        <f t="shared" si="1015"/>
        <v/>
      </c>
      <c r="BD2013" s="113" t="str">
        <f t="shared" si="1016"/>
        <v/>
      </c>
      <c r="BE2013" s="113" t="str">
        <f t="shared" si="1017"/>
        <v/>
      </c>
      <c r="BF2013" s="113" t="str">
        <f t="shared" si="1018"/>
        <v/>
      </c>
      <c r="BG2013" s="113" t="str">
        <f t="shared" si="1019"/>
        <v/>
      </c>
      <c r="BH2013" s="113" t="str">
        <f t="shared" si="1020"/>
        <v/>
      </c>
      <c r="BI2013" s="113" t="str">
        <f t="shared" si="1021"/>
        <v/>
      </c>
      <c r="BJ2013" s="113" t="str">
        <f t="shared" si="1022"/>
        <v/>
      </c>
      <c r="BK2013" s="113" t="str">
        <f t="shared" si="1023"/>
        <v/>
      </c>
      <c r="BL2013" s="113" t="str">
        <f t="shared" si="1024"/>
        <v/>
      </c>
      <c r="BM2013" s="113" t="str">
        <f t="shared" si="1025"/>
        <v/>
      </c>
      <c r="BN2013" s="113" t="str">
        <f t="shared" si="1026"/>
        <v/>
      </c>
    </row>
    <row r="2014" spans="1:66">
      <c r="A2014" s="111">
        <f>IF('Data Entry'!$H$4="","",'Data Entry'!$H$4)</f>
        <v>8</v>
      </c>
      <c r="B2014" s="111" t="str">
        <f>IF('Data Entry'!B2019="","",'Data Entry'!B2019)</f>
        <v/>
      </c>
      <c r="C2014" s="111" t="str">
        <f>IF('Data Entry'!C2019="","",'Data Entry'!C2019)</f>
        <v/>
      </c>
      <c r="D2014" s="114" t="str">
        <f>IF('Data Entry'!D2019="","",'Data Entry'!D2019)</f>
        <v/>
      </c>
      <c r="E2014" s="111" t="str">
        <f>IF('Data Entry'!E2019="","",UPPER('Data Entry'!E2019))</f>
        <v/>
      </c>
      <c r="F2014" s="111"/>
      <c r="G2014" s="111" t="str">
        <f>IF('Data Entry'!F2019="","",UPPER('Data Entry'!F2019))</f>
        <v/>
      </c>
      <c r="H2014" s="111"/>
      <c r="I2014" s="111"/>
      <c r="J2014" s="111"/>
      <c r="K2014" s="111" t="str">
        <f>IF('Data Entry'!G2019="","",'Data Entry'!G2019)</f>
        <v/>
      </c>
      <c r="L2014" s="111" t="str">
        <f>IF('Data Entry'!H2019="","",'Data Entry'!H2019)</f>
        <v/>
      </c>
      <c r="M2014" s="111"/>
      <c r="N2014" s="111"/>
      <c r="O2014" s="111"/>
      <c r="P2014" s="111"/>
      <c r="Q2014" s="111"/>
      <c r="R2014" s="111"/>
      <c r="S2014" s="111"/>
      <c r="T2014" s="111"/>
      <c r="U2014" s="111"/>
      <c r="V2014" s="111"/>
      <c r="W2014" s="111"/>
      <c r="X2014" s="111"/>
      <c r="Y2014" s="111"/>
      <c r="Z2014" s="111"/>
      <c r="AA2014" s="111"/>
      <c r="AB2014" s="111"/>
      <c r="AC2014" s="111"/>
      <c r="AD2014" s="111"/>
      <c r="AE2014" s="112"/>
      <c r="AF2014" s="68" t="str">
        <f>IF(AK2014="","",IF(AK2014&gt;0,COUNT($AG$2:AG2014),""))</f>
        <v/>
      </c>
      <c r="AG2014" s="113">
        <f t="shared" si="995"/>
        <v>8</v>
      </c>
      <c r="AH2014" s="113" t="str">
        <f t="shared" si="996"/>
        <v/>
      </c>
      <c r="AI2014" s="113" t="str">
        <f t="shared" si="997"/>
        <v/>
      </c>
      <c r="AJ2014" s="113" t="str">
        <f t="shared" si="998"/>
        <v/>
      </c>
      <c r="AK2014" s="113" t="str">
        <f t="shared" si="999"/>
        <v/>
      </c>
      <c r="AL2014" s="113">
        <f t="shared" si="1000"/>
        <v>0</v>
      </c>
      <c r="AM2014" s="113" t="str">
        <f t="shared" si="1001"/>
        <v/>
      </c>
      <c r="AN2014" s="113">
        <f t="shared" si="1002"/>
        <v>0</v>
      </c>
      <c r="AO2014" s="113">
        <f t="shared" si="1003"/>
        <v>0</v>
      </c>
      <c r="AP2014" s="113">
        <f t="shared" si="1004"/>
        <v>0</v>
      </c>
      <c r="AQ2014" s="113" t="str">
        <f t="shared" si="1005"/>
        <v/>
      </c>
      <c r="AR2014" s="113" t="str">
        <f t="shared" si="1006"/>
        <v/>
      </c>
      <c r="AS2014" s="113">
        <f t="shared" si="1007"/>
        <v>0</v>
      </c>
      <c r="AT2014" s="113">
        <f t="shared" si="1008"/>
        <v>0</v>
      </c>
      <c r="AU2014" s="113">
        <f t="shared" si="1009"/>
        <v>0</v>
      </c>
      <c r="AV2014" s="113">
        <f t="shared" si="1010"/>
        <v>0</v>
      </c>
      <c r="AX2014" s="68" t="str">
        <f>IF(BC2014="","",IF(BC2014&gt;0,COUNT($AY$2:AY2014),""))</f>
        <v/>
      </c>
      <c r="AY2014" s="113" t="str">
        <f t="shared" si="1011"/>
        <v/>
      </c>
      <c r="AZ2014" s="113" t="str">
        <f t="shared" si="1012"/>
        <v/>
      </c>
      <c r="BA2014" s="113" t="str">
        <f t="shared" si="1013"/>
        <v/>
      </c>
      <c r="BB2014" s="113" t="str">
        <f t="shared" si="1014"/>
        <v/>
      </c>
      <c r="BC2014" s="113" t="str">
        <f t="shared" si="1015"/>
        <v/>
      </c>
      <c r="BD2014" s="113" t="str">
        <f t="shared" si="1016"/>
        <v/>
      </c>
      <c r="BE2014" s="113" t="str">
        <f t="shared" si="1017"/>
        <v/>
      </c>
      <c r="BF2014" s="113" t="str">
        <f t="shared" si="1018"/>
        <v/>
      </c>
      <c r="BG2014" s="113" t="str">
        <f t="shared" si="1019"/>
        <v/>
      </c>
      <c r="BH2014" s="113" t="str">
        <f t="shared" si="1020"/>
        <v/>
      </c>
      <c r="BI2014" s="113" t="str">
        <f t="shared" si="1021"/>
        <v/>
      </c>
      <c r="BJ2014" s="113" t="str">
        <f t="shared" si="1022"/>
        <v/>
      </c>
      <c r="BK2014" s="113" t="str">
        <f t="shared" si="1023"/>
        <v/>
      </c>
      <c r="BL2014" s="113" t="str">
        <f t="shared" si="1024"/>
        <v/>
      </c>
      <c r="BM2014" s="113" t="str">
        <f t="shared" si="1025"/>
        <v/>
      </c>
      <c r="BN2014" s="113" t="str">
        <f t="shared" si="1026"/>
        <v/>
      </c>
    </row>
    <row r="2015" spans="1:66">
      <c r="A2015" s="111">
        <f>IF('Data Entry'!$H$4="","",'Data Entry'!$H$4)</f>
        <v>8</v>
      </c>
      <c r="B2015" s="111" t="str">
        <f>IF('Data Entry'!B2020="","",'Data Entry'!B2020)</f>
        <v/>
      </c>
      <c r="C2015" s="111" t="str">
        <f>IF('Data Entry'!C2020="","",'Data Entry'!C2020)</f>
        <v/>
      </c>
      <c r="D2015" s="114" t="str">
        <f>IF('Data Entry'!D2020="","",'Data Entry'!D2020)</f>
        <v/>
      </c>
      <c r="E2015" s="111" t="str">
        <f>IF('Data Entry'!E2020="","",UPPER('Data Entry'!E2020))</f>
        <v/>
      </c>
      <c r="F2015" s="111"/>
      <c r="G2015" s="111" t="str">
        <f>IF('Data Entry'!F2020="","",UPPER('Data Entry'!F2020))</f>
        <v/>
      </c>
      <c r="H2015" s="111"/>
      <c r="I2015" s="111"/>
      <c r="J2015" s="111"/>
      <c r="K2015" s="111" t="str">
        <f>IF('Data Entry'!G2020="","",'Data Entry'!G2020)</f>
        <v/>
      </c>
      <c r="L2015" s="111" t="str">
        <f>IF('Data Entry'!H2020="","",'Data Entry'!H2020)</f>
        <v/>
      </c>
      <c r="M2015" s="111"/>
      <c r="N2015" s="111"/>
      <c r="O2015" s="111"/>
      <c r="P2015" s="111"/>
      <c r="Q2015" s="111"/>
      <c r="R2015" s="111"/>
      <c r="S2015" s="111"/>
      <c r="T2015" s="111"/>
      <c r="U2015" s="111"/>
      <c r="V2015" s="111"/>
      <c r="W2015" s="111"/>
      <c r="X2015" s="111"/>
      <c r="Y2015" s="111"/>
      <c r="Z2015" s="111"/>
      <c r="AA2015" s="111"/>
      <c r="AB2015" s="111"/>
      <c r="AC2015" s="111"/>
      <c r="AD2015" s="111"/>
      <c r="AE2015" s="112"/>
      <c r="AF2015" s="68" t="str">
        <f>IF(AK2015="","",IF(AK2015&gt;0,COUNT($AG$2:AG2015),""))</f>
        <v/>
      </c>
      <c r="AG2015" s="113">
        <f t="shared" si="995"/>
        <v>8</v>
      </c>
      <c r="AH2015" s="113" t="str">
        <f t="shared" si="996"/>
        <v/>
      </c>
      <c r="AI2015" s="113" t="str">
        <f t="shared" si="997"/>
        <v/>
      </c>
      <c r="AJ2015" s="113" t="str">
        <f t="shared" si="998"/>
        <v/>
      </c>
      <c r="AK2015" s="113" t="str">
        <f t="shared" si="999"/>
        <v/>
      </c>
      <c r="AL2015" s="113">
        <f t="shared" si="1000"/>
        <v>0</v>
      </c>
      <c r="AM2015" s="113" t="str">
        <f t="shared" si="1001"/>
        <v/>
      </c>
      <c r="AN2015" s="113">
        <f t="shared" si="1002"/>
        <v>0</v>
      </c>
      <c r="AO2015" s="113">
        <f t="shared" si="1003"/>
        <v>0</v>
      </c>
      <c r="AP2015" s="113">
        <f t="shared" si="1004"/>
        <v>0</v>
      </c>
      <c r="AQ2015" s="113" t="str">
        <f t="shared" si="1005"/>
        <v/>
      </c>
      <c r="AR2015" s="113" t="str">
        <f t="shared" si="1006"/>
        <v/>
      </c>
      <c r="AS2015" s="113">
        <f t="shared" si="1007"/>
        <v>0</v>
      </c>
      <c r="AT2015" s="113">
        <f t="shared" si="1008"/>
        <v>0</v>
      </c>
      <c r="AU2015" s="113">
        <f t="shared" si="1009"/>
        <v>0</v>
      </c>
      <c r="AV2015" s="113">
        <f t="shared" si="1010"/>
        <v>0</v>
      </c>
      <c r="AX2015" s="68" t="str">
        <f>IF(BC2015="","",IF(BC2015&gt;0,COUNT($AY$2:AY2015),""))</f>
        <v/>
      </c>
      <c r="AY2015" s="113" t="str">
        <f t="shared" si="1011"/>
        <v/>
      </c>
      <c r="AZ2015" s="113" t="str">
        <f t="shared" si="1012"/>
        <v/>
      </c>
      <c r="BA2015" s="113" t="str">
        <f t="shared" si="1013"/>
        <v/>
      </c>
      <c r="BB2015" s="113" t="str">
        <f t="shared" si="1014"/>
        <v/>
      </c>
      <c r="BC2015" s="113" t="str">
        <f t="shared" si="1015"/>
        <v/>
      </c>
      <c r="BD2015" s="113" t="str">
        <f t="shared" si="1016"/>
        <v/>
      </c>
      <c r="BE2015" s="113" t="str">
        <f t="shared" si="1017"/>
        <v/>
      </c>
      <c r="BF2015" s="113" t="str">
        <f t="shared" si="1018"/>
        <v/>
      </c>
      <c r="BG2015" s="113" t="str">
        <f t="shared" si="1019"/>
        <v/>
      </c>
      <c r="BH2015" s="113" t="str">
        <f t="shared" si="1020"/>
        <v/>
      </c>
      <c r="BI2015" s="113" t="str">
        <f t="shared" si="1021"/>
        <v/>
      </c>
      <c r="BJ2015" s="113" t="str">
        <f t="shared" si="1022"/>
        <v/>
      </c>
      <c r="BK2015" s="113" t="str">
        <f t="shared" si="1023"/>
        <v/>
      </c>
      <c r="BL2015" s="113" t="str">
        <f t="shared" si="1024"/>
        <v/>
      </c>
      <c r="BM2015" s="113" t="str">
        <f t="shared" si="1025"/>
        <v/>
      </c>
      <c r="BN2015" s="113" t="str">
        <f t="shared" si="1026"/>
        <v/>
      </c>
    </row>
    <row r="2016" spans="1:66">
      <c r="A2016" s="111">
        <f>IF('Data Entry'!$H$4="","",'Data Entry'!$H$4)</f>
        <v>8</v>
      </c>
      <c r="B2016" s="111" t="str">
        <f>IF('Data Entry'!B2021="","",'Data Entry'!B2021)</f>
        <v/>
      </c>
      <c r="C2016" s="111" t="str">
        <f>IF('Data Entry'!C2021="","",'Data Entry'!C2021)</f>
        <v/>
      </c>
      <c r="D2016" s="114" t="str">
        <f>IF('Data Entry'!D2021="","",'Data Entry'!D2021)</f>
        <v/>
      </c>
      <c r="E2016" s="111" t="str">
        <f>IF('Data Entry'!E2021="","",UPPER('Data Entry'!E2021))</f>
        <v/>
      </c>
      <c r="F2016" s="111"/>
      <c r="G2016" s="111" t="str">
        <f>IF('Data Entry'!F2021="","",UPPER('Data Entry'!F2021))</f>
        <v/>
      </c>
      <c r="H2016" s="111"/>
      <c r="I2016" s="111"/>
      <c r="J2016" s="111"/>
      <c r="K2016" s="111" t="str">
        <f>IF('Data Entry'!G2021="","",'Data Entry'!G2021)</f>
        <v/>
      </c>
      <c r="L2016" s="111" t="str">
        <f>IF('Data Entry'!H2021="","",'Data Entry'!H2021)</f>
        <v/>
      </c>
      <c r="M2016" s="111"/>
      <c r="N2016" s="111"/>
      <c r="O2016" s="111"/>
      <c r="P2016" s="111"/>
      <c r="Q2016" s="111"/>
      <c r="R2016" s="111"/>
      <c r="S2016" s="111"/>
      <c r="T2016" s="111"/>
      <c r="U2016" s="111"/>
      <c r="V2016" s="111"/>
      <c r="W2016" s="111"/>
      <c r="X2016" s="111"/>
      <c r="Y2016" s="111"/>
      <c r="Z2016" s="111"/>
      <c r="AA2016" s="111"/>
      <c r="AB2016" s="111"/>
      <c r="AC2016" s="111"/>
      <c r="AD2016" s="111"/>
      <c r="AE2016" s="112"/>
      <c r="AF2016" s="68" t="str">
        <f>IF(AK2016="","",IF(AK2016&gt;0,COUNT($AG$2:AG2016),""))</f>
        <v/>
      </c>
      <c r="AG2016" s="113">
        <f t="shared" si="995"/>
        <v>8</v>
      </c>
      <c r="AH2016" s="113" t="str">
        <f t="shared" si="996"/>
        <v/>
      </c>
      <c r="AI2016" s="113" t="str">
        <f t="shared" si="997"/>
        <v/>
      </c>
      <c r="AJ2016" s="113" t="str">
        <f t="shared" si="998"/>
        <v/>
      </c>
      <c r="AK2016" s="113" t="str">
        <f t="shared" si="999"/>
        <v/>
      </c>
      <c r="AL2016" s="113">
        <f t="shared" si="1000"/>
        <v>0</v>
      </c>
      <c r="AM2016" s="113" t="str">
        <f t="shared" si="1001"/>
        <v/>
      </c>
      <c r="AN2016" s="113">
        <f t="shared" si="1002"/>
        <v>0</v>
      </c>
      <c r="AO2016" s="113">
        <f t="shared" si="1003"/>
        <v>0</v>
      </c>
      <c r="AP2016" s="113">
        <f t="shared" si="1004"/>
        <v>0</v>
      </c>
      <c r="AQ2016" s="113" t="str">
        <f t="shared" si="1005"/>
        <v/>
      </c>
      <c r="AR2016" s="113" t="str">
        <f t="shared" si="1006"/>
        <v/>
      </c>
      <c r="AS2016" s="113">
        <f t="shared" si="1007"/>
        <v>0</v>
      </c>
      <c r="AT2016" s="113">
        <f t="shared" si="1008"/>
        <v>0</v>
      </c>
      <c r="AU2016" s="113">
        <f t="shared" si="1009"/>
        <v>0</v>
      </c>
      <c r="AV2016" s="113">
        <f t="shared" si="1010"/>
        <v>0</v>
      </c>
      <c r="AX2016" s="68" t="str">
        <f>IF(BC2016="","",IF(BC2016&gt;0,COUNT($AY$2:AY2016),""))</f>
        <v/>
      </c>
      <c r="AY2016" s="113" t="str">
        <f t="shared" si="1011"/>
        <v/>
      </c>
      <c r="AZ2016" s="113" t="str">
        <f t="shared" si="1012"/>
        <v/>
      </c>
      <c r="BA2016" s="113" t="str">
        <f t="shared" si="1013"/>
        <v/>
      </c>
      <c r="BB2016" s="113" t="str">
        <f t="shared" si="1014"/>
        <v/>
      </c>
      <c r="BC2016" s="113" t="str">
        <f t="shared" si="1015"/>
        <v/>
      </c>
      <c r="BD2016" s="113" t="str">
        <f t="shared" si="1016"/>
        <v/>
      </c>
      <c r="BE2016" s="113" t="str">
        <f t="shared" si="1017"/>
        <v/>
      </c>
      <c r="BF2016" s="113" t="str">
        <f t="shared" si="1018"/>
        <v/>
      </c>
      <c r="BG2016" s="113" t="str">
        <f t="shared" si="1019"/>
        <v/>
      </c>
      <c r="BH2016" s="113" t="str">
        <f t="shared" si="1020"/>
        <v/>
      </c>
      <c r="BI2016" s="113" t="str">
        <f t="shared" si="1021"/>
        <v/>
      </c>
      <c r="BJ2016" s="113" t="str">
        <f t="shared" si="1022"/>
        <v/>
      </c>
      <c r="BK2016" s="113" t="str">
        <f t="shared" si="1023"/>
        <v/>
      </c>
      <c r="BL2016" s="113" t="str">
        <f t="shared" si="1024"/>
        <v/>
      </c>
      <c r="BM2016" s="113" t="str">
        <f t="shared" si="1025"/>
        <v/>
      </c>
      <c r="BN2016" s="113" t="str">
        <f t="shared" si="1026"/>
        <v/>
      </c>
    </row>
    <row r="2017" spans="1:66">
      <c r="A2017" s="111">
        <f>IF('Data Entry'!$H$4="","",'Data Entry'!$H$4)</f>
        <v>8</v>
      </c>
      <c r="B2017" s="111" t="str">
        <f>IF('Data Entry'!B2022="","",'Data Entry'!B2022)</f>
        <v/>
      </c>
      <c r="C2017" s="111" t="str">
        <f>IF('Data Entry'!C2022="","",'Data Entry'!C2022)</f>
        <v/>
      </c>
      <c r="D2017" s="114" t="str">
        <f>IF('Data Entry'!D2022="","",'Data Entry'!D2022)</f>
        <v/>
      </c>
      <c r="E2017" s="111" t="str">
        <f>IF('Data Entry'!E2022="","",UPPER('Data Entry'!E2022))</f>
        <v/>
      </c>
      <c r="F2017" s="111"/>
      <c r="G2017" s="111" t="str">
        <f>IF('Data Entry'!F2022="","",UPPER('Data Entry'!F2022))</f>
        <v/>
      </c>
      <c r="H2017" s="111"/>
      <c r="I2017" s="111"/>
      <c r="J2017" s="111"/>
      <c r="K2017" s="111" t="str">
        <f>IF('Data Entry'!G2022="","",'Data Entry'!G2022)</f>
        <v/>
      </c>
      <c r="L2017" s="111" t="str">
        <f>IF('Data Entry'!H2022="","",'Data Entry'!H2022)</f>
        <v/>
      </c>
      <c r="M2017" s="111"/>
      <c r="N2017" s="111"/>
      <c r="O2017" s="111"/>
      <c r="P2017" s="111"/>
      <c r="Q2017" s="111"/>
      <c r="R2017" s="111"/>
      <c r="S2017" s="111"/>
      <c r="T2017" s="111"/>
      <c r="U2017" s="111"/>
      <c r="V2017" s="111"/>
      <c r="W2017" s="111"/>
      <c r="X2017" s="111"/>
      <c r="Y2017" s="111"/>
      <c r="Z2017" s="111"/>
      <c r="AA2017" s="111"/>
      <c r="AB2017" s="111"/>
      <c r="AC2017" s="111"/>
      <c r="AD2017" s="111"/>
      <c r="AE2017" s="112"/>
      <c r="AF2017" s="68" t="str">
        <f>IF(AK2017="","",IF(AK2017&gt;0,COUNT($AG$2:AG2017),""))</f>
        <v/>
      </c>
      <c r="AG2017" s="113">
        <f t="shared" si="995"/>
        <v>8</v>
      </c>
      <c r="AH2017" s="113" t="str">
        <f t="shared" si="996"/>
        <v/>
      </c>
      <c r="AI2017" s="113" t="str">
        <f t="shared" si="997"/>
        <v/>
      </c>
      <c r="AJ2017" s="113" t="str">
        <f t="shared" si="998"/>
        <v/>
      </c>
      <c r="AK2017" s="113" t="str">
        <f t="shared" si="999"/>
        <v/>
      </c>
      <c r="AL2017" s="113">
        <f t="shared" si="1000"/>
        <v>0</v>
      </c>
      <c r="AM2017" s="113" t="str">
        <f t="shared" si="1001"/>
        <v/>
      </c>
      <c r="AN2017" s="113">
        <f t="shared" si="1002"/>
        <v>0</v>
      </c>
      <c r="AO2017" s="113">
        <f t="shared" si="1003"/>
        <v>0</v>
      </c>
      <c r="AP2017" s="113">
        <f t="shared" si="1004"/>
        <v>0</v>
      </c>
      <c r="AQ2017" s="113" t="str">
        <f t="shared" si="1005"/>
        <v/>
      </c>
      <c r="AR2017" s="113" t="str">
        <f t="shared" si="1006"/>
        <v/>
      </c>
      <c r="AS2017" s="113">
        <f t="shared" si="1007"/>
        <v>0</v>
      </c>
      <c r="AT2017" s="113">
        <f t="shared" si="1008"/>
        <v>0</v>
      </c>
      <c r="AU2017" s="113">
        <f t="shared" si="1009"/>
        <v>0</v>
      </c>
      <c r="AV2017" s="113">
        <f t="shared" si="1010"/>
        <v>0</v>
      </c>
      <c r="AX2017" s="68" t="str">
        <f>IF(BC2017="","",IF(BC2017&gt;0,COUNT($AY$2:AY2017),""))</f>
        <v/>
      </c>
      <c r="AY2017" s="113" t="str">
        <f t="shared" si="1011"/>
        <v/>
      </c>
      <c r="AZ2017" s="113" t="str">
        <f t="shared" si="1012"/>
        <v/>
      </c>
      <c r="BA2017" s="113" t="str">
        <f t="shared" si="1013"/>
        <v/>
      </c>
      <c r="BB2017" s="113" t="str">
        <f t="shared" si="1014"/>
        <v/>
      </c>
      <c r="BC2017" s="113" t="str">
        <f t="shared" si="1015"/>
        <v/>
      </c>
      <c r="BD2017" s="113" t="str">
        <f t="shared" si="1016"/>
        <v/>
      </c>
      <c r="BE2017" s="113" t="str">
        <f t="shared" si="1017"/>
        <v/>
      </c>
      <c r="BF2017" s="113" t="str">
        <f t="shared" si="1018"/>
        <v/>
      </c>
      <c r="BG2017" s="113" t="str">
        <f t="shared" si="1019"/>
        <v/>
      </c>
      <c r="BH2017" s="113" t="str">
        <f t="shared" si="1020"/>
        <v/>
      </c>
      <c r="BI2017" s="113" t="str">
        <f t="shared" si="1021"/>
        <v/>
      </c>
      <c r="BJ2017" s="113" t="str">
        <f t="shared" si="1022"/>
        <v/>
      </c>
      <c r="BK2017" s="113" t="str">
        <f t="shared" si="1023"/>
        <v/>
      </c>
      <c r="BL2017" s="113" t="str">
        <f t="shared" si="1024"/>
        <v/>
      </c>
      <c r="BM2017" s="113" t="str">
        <f t="shared" si="1025"/>
        <v/>
      </c>
      <c r="BN2017" s="113" t="str">
        <f t="shared" si="1026"/>
        <v/>
      </c>
    </row>
    <row r="2018" spans="1:66">
      <c r="A2018" s="111">
        <f>IF('Data Entry'!$H$4="","",'Data Entry'!$H$4)</f>
        <v>8</v>
      </c>
      <c r="B2018" s="111" t="str">
        <f>IF('Data Entry'!B2023="","",'Data Entry'!B2023)</f>
        <v/>
      </c>
      <c r="C2018" s="111" t="str">
        <f>IF('Data Entry'!C2023="","",'Data Entry'!C2023)</f>
        <v/>
      </c>
      <c r="D2018" s="114" t="str">
        <f>IF('Data Entry'!D2023="","",'Data Entry'!D2023)</f>
        <v/>
      </c>
      <c r="E2018" s="111" t="str">
        <f>IF('Data Entry'!E2023="","",UPPER('Data Entry'!E2023))</f>
        <v/>
      </c>
      <c r="F2018" s="111"/>
      <c r="G2018" s="111" t="str">
        <f>IF('Data Entry'!F2023="","",UPPER('Data Entry'!F2023))</f>
        <v/>
      </c>
      <c r="H2018" s="111"/>
      <c r="I2018" s="111"/>
      <c r="J2018" s="111"/>
      <c r="K2018" s="111" t="str">
        <f>IF('Data Entry'!G2023="","",'Data Entry'!G2023)</f>
        <v/>
      </c>
      <c r="L2018" s="111" t="str">
        <f>IF('Data Entry'!H2023="","",'Data Entry'!H2023)</f>
        <v/>
      </c>
      <c r="M2018" s="111"/>
      <c r="N2018" s="111"/>
      <c r="O2018" s="111"/>
      <c r="P2018" s="111"/>
      <c r="Q2018" s="111"/>
      <c r="R2018" s="111"/>
      <c r="S2018" s="111"/>
      <c r="T2018" s="111"/>
      <c r="U2018" s="111"/>
      <c r="V2018" s="111"/>
      <c r="W2018" s="111"/>
      <c r="X2018" s="111"/>
      <c r="Y2018" s="111"/>
      <c r="Z2018" s="111"/>
      <c r="AA2018" s="111"/>
      <c r="AB2018" s="111"/>
      <c r="AC2018" s="111"/>
      <c r="AD2018" s="111"/>
      <c r="AE2018" s="112"/>
      <c r="AF2018" s="68" t="str">
        <f>IF(AK2018="","",IF(AK2018&gt;0,COUNT($AG$2:AG2018),""))</f>
        <v/>
      </c>
      <c r="AG2018" s="113">
        <f t="shared" si="995"/>
        <v>8</v>
      </c>
      <c r="AH2018" s="113" t="str">
        <f t="shared" si="996"/>
        <v/>
      </c>
      <c r="AI2018" s="113" t="str">
        <f t="shared" si="997"/>
        <v/>
      </c>
      <c r="AJ2018" s="113" t="str">
        <f t="shared" si="998"/>
        <v/>
      </c>
      <c r="AK2018" s="113" t="str">
        <f t="shared" si="999"/>
        <v/>
      </c>
      <c r="AL2018" s="113">
        <f t="shared" si="1000"/>
        <v>0</v>
      </c>
      <c r="AM2018" s="113" t="str">
        <f t="shared" si="1001"/>
        <v/>
      </c>
      <c r="AN2018" s="113">
        <f t="shared" si="1002"/>
        <v>0</v>
      </c>
      <c r="AO2018" s="113">
        <f t="shared" si="1003"/>
        <v>0</v>
      </c>
      <c r="AP2018" s="113">
        <f t="shared" si="1004"/>
        <v>0</v>
      </c>
      <c r="AQ2018" s="113" t="str">
        <f t="shared" si="1005"/>
        <v/>
      </c>
      <c r="AR2018" s="113" t="str">
        <f t="shared" si="1006"/>
        <v/>
      </c>
      <c r="AS2018" s="113">
        <f t="shared" si="1007"/>
        <v>0</v>
      </c>
      <c r="AT2018" s="113">
        <f t="shared" si="1008"/>
        <v>0</v>
      </c>
      <c r="AU2018" s="113">
        <f t="shared" si="1009"/>
        <v>0</v>
      </c>
      <c r="AV2018" s="113">
        <f t="shared" si="1010"/>
        <v>0</v>
      </c>
      <c r="AX2018" s="68" t="str">
        <f>IF(BC2018="","",IF(BC2018&gt;0,COUNT($AY$2:AY2018),""))</f>
        <v/>
      </c>
      <c r="AY2018" s="113" t="str">
        <f t="shared" si="1011"/>
        <v/>
      </c>
      <c r="AZ2018" s="113" t="str">
        <f t="shared" si="1012"/>
        <v/>
      </c>
      <c r="BA2018" s="113" t="str">
        <f t="shared" si="1013"/>
        <v/>
      </c>
      <c r="BB2018" s="113" t="str">
        <f t="shared" si="1014"/>
        <v/>
      </c>
      <c r="BC2018" s="113" t="str">
        <f t="shared" si="1015"/>
        <v/>
      </c>
      <c r="BD2018" s="113" t="str">
        <f t="shared" si="1016"/>
        <v/>
      </c>
      <c r="BE2018" s="113" t="str">
        <f t="shared" si="1017"/>
        <v/>
      </c>
      <c r="BF2018" s="113" t="str">
        <f t="shared" si="1018"/>
        <v/>
      </c>
      <c r="BG2018" s="113" t="str">
        <f t="shared" si="1019"/>
        <v/>
      </c>
      <c r="BH2018" s="113" t="str">
        <f t="shared" si="1020"/>
        <v/>
      </c>
      <c r="BI2018" s="113" t="str">
        <f t="shared" si="1021"/>
        <v/>
      </c>
      <c r="BJ2018" s="113" t="str">
        <f t="shared" si="1022"/>
        <v/>
      </c>
      <c r="BK2018" s="113" t="str">
        <f t="shared" si="1023"/>
        <v/>
      </c>
      <c r="BL2018" s="113" t="str">
        <f t="shared" si="1024"/>
        <v/>
      </c>
      <c r="BM2018" s="113" t="str">
        <f t="shared" si="1025"/>
        <v/>
      </c>
      <c r="BN2018" s="113" t="str">
        <f t="shared" si="1026"/>
        <v/>
      </c>
    </row>
    <row r="2019" spans="1:66">
      <c r="A2019" s="111">
        <f>IF('Data Entry'!$H$4="","",'Data Entry'!$H$4)</f>
        <v>8</v>
      </c>
      <c r="B2019" s="111" t="str">
        <f>IF('Data Entry'!B2024="","",'Data Entry'!B2024)</f>
        <v/>
      </c>
      <c r="C2019" s="111" t="str">
        <f>IF('Data Entry'!C2024="","",'Data Entry'!C2024)</f>
        <v/>
      </c>
      <c r="D2019" s="114" t="str">
        <f>IF('Data Entry'!D2024="","",'Data Entry'!D2024)</f>
        <v/>
      </c>
      <c r="E2019" s="111" t="str">
        <f>IF('Data Entry'!E2024="","",UPPER('Data Entry'!E2024))</f>
        <v/>
      </c>
      <c r="F2019" s="111"/>
      <c r="G2019" s="111" t="str">
        <f>IF('Data Entry'!F2024="","",UPPER('Data Entry'!F2024))</f>
        <v/>
      </c>
      <c r="H2019" s="111"/>
      <c r="I2019" s="111"/>
      <c r="J2019" s="111"/>
      <c r="K2019" s="111" t="str">
        <f>IF('Data Entry'!G2024="","",'Data Entry'!G2024)</f>
        <v/>
      </c>
      <c r="L2019" s="111" t="str">
        <f>IF('Data Entry'!H2024="","",'Data Entry'!H2024)</f>
        <v/>
      </c>
      <c r="M2019" s="111"/>
      <c r="N2019" s="111"/>
      <c r="O2019" s="111"/>
      <c r="P2019" s="111"/>
      <c r="Q2019" s="111"/>
      <c r="R2019" s="111"/>
      <c r="S2019" s="111"/>
      <c r="T2019" s="111"/>
      <c r="U2019" s="111"/>
      <c r="V2019" s="111"/>
      <c r="W2019" s="111"/>
      <c r="X2019" s="111"/>
      <c r="Y2019" s="111"/>
      <c r="Z2019" s="111"/>
      <c r="AA2019" s="111"/>
      <c r="AB2019" s="111"/>
      <c r="AC2019" s="111"/>
      <c r="AD2019" s="111"/>
      <c r="AE2019" s="112"/>
      <c r="AF2019" s="68" t="str">
        <f>IF(AK2019="","",IF(AK2019&gt;0,COUNT($AG$2:AG2019),""))</f>
        <v/>
      </c>
      <c r="AG2019" s="113">
        <f t="shared" si="995"/>
        <v>8</v>
      </c>
      <c r="AH2019" s="113" t="str">
        <f t="shared" si="996"/>
        <v/>
      </c>
      <c r="AI2019" s="113" t="str">
        <f t="shared" si="997"/>
        <v/>
      </c>
      <c r="AJ2019" s="113" t="str">
        <f t="shared" si="998"/>
        <v/>
      </c>
      <c r="AK2019" s="113" t="str">
        <f t="shared" si="999"/>
        <v/>
      </c>
      <c r="AL2019" s="113">
        <f t="shared" si="1000"/>
        <v>0</v>
      </c>
      <c r="AM2019" s="113" t="str">
        <f t="shared" si="1001"/>
        <v/>
      </c>
      <c r="AN2019" s="113">
        <f t="shared" si="1002"/>
        <v>0</v>
      </c>
      <c r="AO2019" s="113">
        <f t="shared" si="1003"/>
        <v>0</v>
      </c>
      <c r="AP2019" s="113">
        <f t="shared" si="1004"/>
        <v>0</v>
      </c>
      <c r="AQ2019" s="113" t="str">
        <f t="shared" si="1005"/>
        <v/>
      </c>
      <c r="AR2019" s="113" t="str">
        <f t="shared" si="1006"/>
        <v/>
      </c>
      <c r="AS2019" s="113">
        <f t="shared" si="1007"/>
        <v>0</v>
      </c>
      <c r="AT2019" s="113">
        <f t="shared" si="1008"/>
        <v>0</v>
      </c>
      <c r="AU2019" s="113">
        <f t="shared" si="1009"/>
        <v>0</v>
      </c>
      <c r="AV2019" s="113">
        <f t="shared" si="1010"/>
        <v>0</v>
      </c>
      <c r="AX2019" s="68" t="str">
        <f>IF(BC2019="","",IF(BC2019&gt;0,COUNT($AY$2:AY2019),""))</f>
        <v/>
      </c>
      <c r="AY2019" s="113" t="str">
        <f t="shared" si="1011"/>
        <v/>
      </c>
      <c r="AZ2019" s="113" t="str">
        <f t="shared" si="1012"/>
        <v/>
      </c>
      <c r="BA2019" s="113" t="str">
        <f t="shared" si="1013"/>
        <v/>
      </c>
      <c r="BB2019" s="113" t="str">
        <f t="shared" si="1014"/>
        <v/>
      </c>
      <c r="BC2019" s="113" t="str">
        <f t="shared" si="1015"/>
        <v/>
      </c>
      <c r="BD2019" s="113" t="str">
        <f t="shared" si="1016"/>
        <v/>
      </c>
      <c r="BE2019" s="113" t="str">
        <f t="shared" si="1017"/>
        <v/>
      </c>
      <c r="BF2019" s="113" t="str">
        <f t="shared" si="1018"/>
        <v/>
      </c>
      <c r="BG2019" s="113" t="str">
        <f t="shared" si="1019"/>
        <v/>
      </c>
      <c r="BH2019" s="113" t="str">
        <f t="shared" si="1020"/>
        <v/>
      </c>
      <c r="BI2019" s="113" t="str">
        <f t="shared" si="1021"/>
        <v/>
      </c>
      <c r="BJ2019" s="113" t="str">
        <f t="shared" si="1022"/>
        <v/>
      </c>
      <c r="BK2019" s="113" t="str">
        <f t="shared" si="1023"/>
        <v/>
      </c>
      <c r="BL2019" s="113" t="str">
        <f t="shared" si="1024"/>
        <v/>
      </c>
      <c r="BM2019" s="113" t="str">
        <f t="shared" si="1025"/>
        <v/>
      </c>
      <c r="BN2019" s="113" t="str">
        <f t="shared" si="1026"/>
        <v/>
      </c>
    </row>
    <row r="2020" spans="1:66">
      <c r="A2020" s="111">
        <f>IF('Data Entry'!$H$4="","",'Data Entry'!$H$4)</f>
        <v>8</v>
      </c>
      <c r="B2020" s="111" t="str">
        <f>IF('Data Entry'!B2025="","",'Data Entry'!B2025)</f>
        <v/>
      </c>
      <c r="C2020" s="111" t="str">
        <f>IF('Data Entry'!C2025="","",'Data Entry'!C2025)</f>
        <v/>
      </c>
      <c r="D2020" s="114" t="str">
        <f>IF('Data Entry'!D2025="","",'Data Entry'!D2025)</f>
        <v/>
      </c>
      <c r="E2020" s="111" t="str">
        <f>IF('Data Entry'!E2025="","",UPPER('Data Entry'!E2025))</f>
        <v/>
      </c>
      <c r="F2020" s="111"/>
      <c r="G2020" s="111" t="str">
        <f>IF('Data Entry'!F2025="","",UPPER('Data Entry'!F2025))</f>
        <v/>
      </c>
      <c r="H2020" s="111"/>
      <c r="I2020" s="111"/>
      <c r="J2020" s="111"/>
      <c r="K2020" s="111" t="str">
        <f>IF('Data Entry'!G2025="","",'Data Entry'!G2025)</f>
        <v/>
      </c>
      <c r="L2020" s="111" t="str">
        <f>IF('Data Entry'!H2025="","",'Data Entry'!H2025)</f>
        <v/>
      </c>
      <c r="M2020" s="111"/>
      <c r="N2020" s="111"/>
      <c r="O2020" s="111"/>
      <c r="P2020" s="111"/>
      <c r="Q2020" s="111"/>
      <c r="R2020" s="111"/>
      <c r="S2020" s="111"/>
      <c r="T2020" s="111"/>
      <c r="U2020" s="111"/>
      <c r="V2020" s="111"/>
      <c r="W2020" s="111"/>
      <c r="X2020" s="111"/>
      <c r="Y2020" s="111"/>
      <c r="Z2020" s="111"/>
      <c r="AA2020" s="111"/>
      <c r="AB2020" s="111"/>
      <c r="AC2020" s="111"/>
      <c r="AD2020" s="111"/>
      <c r="AE2020" s="112"/>
      <c r="AF2020" s="68" t="str">
        <f>IF(AK2020="","",IF(AK2020&gt;0,COUNT($AG$2:AG2020),""))</f>
        <v/>
      </c>
      <c r="AG2020" s="113">
        <f t="shared" si="995"/>
        <v>8</v>
      </c>
      <c r="AH2020" s="113" t="str">
        <f t="shared" si="996"/>
        <v/>
      </c>
      <c r="AI2020" s="113" t="str">
        <f t="shared" si="997"/>
        <v/>
      </c>
      <c r="AJ2020" s="113" t="str">
        <f t="shared" si="998"/>
        <v/>
      </c>
      <c r="AK2020" s="113" t="str">
        <f t="shared" si="999"/>
        <v/>
      </c>
      <c r="AL2020" s="113">
        <f t="shared" si="1000"/>
        <v>0</v>
      </c>
      <c r="AM2020" s="113" t="str">
        <f t="shared" si="1001"/>
        <v/>
      </c>
      <c r="AN2020" s="113">
        <f t="shared" si="1002"/>
        <v>0</v>
      </c>
      <c r="AO2020" s="113">
        <f t="shared" si="1003"/>
        <v>0</v>
      </c>
      <c r="AP2020" s="113">
        <f t="shared" si="1004"/>
        <v>0</v>
      </c>
      <c r="AQ2020" s="113" t="str">
        <f t="shared" si="1005"/>
        <v/>
      </c>
      <c r="AR2020" s="113" t="str">
        <f t="shared" si="1006"/>
        <v/>
      </c>
      <c r="AS2020" s="113">
        <f t="shared" si="1007"/>
        <v>0</v>
      </c>
      <c r="AT2020" s="113">
        <f t="shared" si="1008"/>
        <v>0</v>
      </c>
      <c r="AU2020" s="113">
        <f t="shared" si="1009"/>
        <v>0</v>
      </c>
      <c r="AV2020" s="113">
        <f t="shared" si="1010"/>
        <v>0</v>
      </c>
      <c r="AX2020" s="68" t="str">
        <f>IF(BC2020="","",IF(BC2020&gt;0,COUNT($AY$2:AY2020),""))</f>
        <v/>
      </c>
      <c r="AY2020" s="113" t="str">
        <f t="shared" si="1011"/>
        <v/>
      </c>
      <c r="AZ2020" s="113" t="str">
        <f t="shared" si="1012"/>
        <v/>
      </c>
      <c r="BA2020" s="113" t="str">
        <f t="shared" si="1013"/>
        <v/>
      </c>
      <c r="BB2020" s="113" t="str">
        <f t="shared" si="1014"/>
        <v/>
      </c>
      <c r="BC2020" s="113" t="str">
        <f t="shared" si="1015"/>
        <v/>
      </c>
      <c r="BD2020" s="113" t="str">
        <f t="shared" si="1016"/>
        <v/>
      </c>
      <c r="BE2020" s="113" t="str">
        <f t="shared" si="1017"/>
        <v/>
      </c>
      <c r="BF2020" s="113" t="str">
        <f t="shared" si="1018"/>
        <v/>
      </c>
      <c r="BG2020" s="113" t="str">
        <f t="shared" si="1019"/>
        <v/>
      </c>
      <c r="BH2020" s="113" t="str">
        <f t="shared" si="1020"/>
        <v/>
      </c>
      <c r="BI2020" s="113" t="str">
        <f t="shared" si="1021"/>
        <v/>
      </c>
      <c r="BJ2020" s="113" t="str">
        <f t="shared" si="1022"/>
        <v/>
      </c>
      <c r="BK2020" s="113" t="str">
        <f t="shared" si="1023"/>
        <v/>
      </c>
      <c r="BL2020" s="113" t="str">
        <f t="shared" si="1024"/>
        <v/>
      </c>
      <c r="BM2020" s="113" t="str">
        <f t="shared" si="1025"/>
        <v/>
      </c>
      <c r="BN2020" s="113" t="str">
        <f t="shared" si="1026"/>
        <v/>
      </c>
    </row>
    <row r="2021" spans="1:66">
      <c r="A2021" s="111">
        <f>IF('Data Entry'!$H$4="","",'Data Entry'!$H$4)</f>
        <v>8</v>
      </c>
      <c r="B2021" s="111" t="str">
        <f>IF('Data Entry'!B2026="","",'Data Entry'!B2026)</f>
        <v/>
      </c>
      <c r="C2021" s="111" t="str">
        <f>IF('Data Entry'!C2026="","",'Data Entry'!C2026)</f>
        <v/>
      </c>
      <c r="D2021" s="114" t="str">
        <f>IF('Data Entry'!D2026="","",'Data Entry'!D2026)</f>
        <v/>
      </c>
      <c r="E2021" s="111" t="str">
        <f>IF('Data Entry'!E2026="","",UPPER('Data Entry'!E2026))</f>
        <v/>
      </c>
      <c r="F2021" s="111"/>
      <c r="G2021" s="111" t="str">
        <f>IF('Data Entry'!F2026="","",UPPER('Data Entry'!F2026))</f>
        <v/>
      </c>
      <c r="H2021" s="111"/>
      <c r="I2021" s="111"/>
      <c r="J2021" s="111"/>
      <c r="K2021" s="111" t="str">
        <f>IF('Data Entry'!G2026="","",'Data Entry'!G2026)</f>
        <v/>
      </c>
      <c r="L2021" s="111" t="str">
        <f>IF('Data Entry'!H2026="","",'Data Entry'!H2026)</f>
        <v/>
      </c>
      <c r="M2021" s="111"/>
      <c r="N2021" s="111"/>
      <c r="O2021" s="111"/>
      <c r="P2021" s="111"/>
      <c r="Q2021" s="111"/>
      <c r="R2021" s="111"/>
      <c r="S2021" s="111"/>
      <c r="T2021" s="111"/>
      <c r="U2021" s="111"/>
      <c r="V2021" s="111"/>
      <c r="W2021" s="111"/>
      <c r="X2021" s="111"/>
      <c r="Y2021" s="111"/>
      <c r="Z2021" s="111"/>
      <c r="AA2021" s="111"/>
      <c r="AB2021" s="111"/>
      <c r="AC2021" s="111"/>
      <c r="AD2021" s="111"/>
      <c r="AE2021" s="112"/>
      <c r="AF2021" s="68" t="str">
        <f>IF(AK2021="","",IF(AK2021&gt;0,COUNT($AG$2:AG2021),""))</f>
        <v/>
      </c>
      <c r="AG2021" s="113">
        <f t="shared" si="995"/>
        <v>8</v>
      </c>
      <c r="AH2021" s="113" t="str">
        <f t="shared" si="996"/>
        <v/>
      </c>
      <c r="AI2021" s="113" t="str">
        <f t="shared" si="997"/>
        <v/>
      </c>
      <c r="AJ2021" s="113" t="str">
        <f t="shared" si="998"/>
        <v/>
      </c>
      <c r="AK2021" s="113" t="str">
        <f t="shared" si="999"/>
        <v/>
      </c>
      <c r="AL2021" s="113">
        <f t="shared" si="1000"/>
        <v>0</v>
      </c>
      <c r="AM2021" s="113" t="str">
        <f t="shared" si="1001"/>
        <v/>
      </c>
      <c r="AN2021" s="113">
        <f t="shared" si="1002"/>
        <v>0</v>
      </c>
      <c r="AO2021" s="113">
        <f t="shared" si="1003"/>
        <v>0</v>
      </c>
      <c r="AP2021" s="113">
        <f t="shared" si="1004"/>
        <v>0</v>
      </c>
      <c r="AQ2021" s="113" t="str">
        <f t="shared" si="1005"/>
        <v/>
      </c>
      <c r="AR2021" s="113" t="str">
        <f t="shared" si="1006"/>
        <v/>
      </c>
      <c r="AS2021" s="113">
        <f t="shared" si="1007"/>
        <v>0</v>
      </c>
      <c r="AT2021" s="113">
        <f t="shared" si="1008"/>
        <v>0</v>
      </c>
      <c r="AU2021" s="113">
        <f t="shared" si="1009"/>
        <v>0</v>
      </c>
      <c r="AV2021" s="113">
        <f t="shared" si="1010"/>
        <v>0</v>
      </c>
      <c r="AX2021" s="68" t="str">
        <f>IF(BC2021="","",IF(BC2021&gt;0,COUNT($AY$2:AY2021),""))</f>
        <v/>
      </c>
      <c r="AY2021" s="113" t="str">
        <f t="shared" si="1011"/>
        <v/>
      </c>
      <c r="AZ2021" s="113" t="str">
        <f t="shared" si="1012"/>
        <v/>
      </c>
      <c r="BA2021" s="113" t="str">
        <f t="shared" si="1013"/>
        <v/>
      </c>
      <c r="BB2021" s="113" t="str">
        <f t="shared" si="1014"/>
        <v/>
      </c>
      <c r="BC2021" s="113" t="str">
        <f t="shared" si="1015"/>
        <v/>
      </c>
      <c r="BD2021" s="113" t="str">
        <f t="shared" si="1016"/>
        <v/>
      </c>
      <c r="BE2021" s="113" t="str">
        <f t="shared" si="1017"/>
        <v/>
      </c>
      <c r="BF2021" s="113" t="str">
        <f t="shared" si="1018"/>
        <v/>
      </c>
      <c r="BG2021" s="113" t="str">
        <f t="shared" si="1019"/>
        <v/>
      </c>
      <c r="BH2021" s="113" t="str">
        <f t="shared" si="1020"/>
        <v/>
      </c>
      <c r="BI2021" s="113" t="str">
        <f t="shared" si="1021"/>
        <v/>
      </c>
      <c r="BJ2021" s="113" t="str">
        <f t="shared" si="1022"/>
        <v/>
      </c>
      <c r="BK2021" s="113" t="str">
        <f t="shared" si="1023"/>
        <v/>
      </c>
      <c r="BL2021" s="113" t="str">
        <f t="shared" si="1024"/>
        <v/>
      </c>
      <c r="BM2021" s="113" t="str">
        <f t="shared" si="1025"/>
        <v/>
      </c>
      <c r="BN2021" s="113" t="str">
        <f t="shared" si="1026"/>
        <v/>
      </c>
    </row>
    <row r="2022" spans="1:66">
      <c r="A2022" s="111">
        <f>IF('Data Entry'!$H$4="","",'Data Entry'!$H$4)</f>
        <v>8</v>
      </c>
      <c r="B2022" s="111" t="str">
        <f>IF('Data Entry'!B2027="","",'Data Entry'!B2027)</f>
        <v/>
      </c>
      <c r="C2022" s="111" t="str">
        <f>IF('Data Entry'!C2027="","",'Data Entry'!C2027)</f>
        <v/>
      </c>
      <c r="D2022" s="114" t="str">
        <f>IF('Data Entry'!D2027="","",'Data Entry'!D2027)</f>
        <v/>
      </c>
      <c r="E2022" s="111" t="str">
        <f>IF('Data Entry'!E2027="","",UPPER('Data Entry'!E2027))</f>
        <v/>
      </c>
      <c r="F2022" s="111"/>
      <c r="G2022" s="111" t="str">
        <f>IF('Data Entry'!F2027="","",UPPER('Data Entry'!F2027))</f>
        <v/>
      </c>
      <c r="H2022" s="111"/>
      <c r="I2022" s="111"/>
      <c r="J2022" s="111"/>
      <c r="K2022" s="111" t="str">
        <f>IF('Data Entry'!G2027="","",'Data Entry'!G2027)</f>
        <v/>
      </c>
      <c r="L2022" s="111" t="str">
        <f>IF('Data Entry'!H2027="","",'Data Entry'!H2027)</f>
        <v/>
      </c>
      <c r="M2022" s="111"/>
      <c r="N2022" s="111"/>
      <c r="O2022" s="111"/>
      <c r="P2022" s="111"/>
      <c r="Q2022" s="111"/>
      <c r="R2022" s="111"/>
      <c r="S2022" s="111"/>
      <c r="T2022" s="111"/>
      <c r="U2022" s="111"/>
      <c r="V2022" s="111"/>
      <c r="W2022" s="111"/>
      <c r="X2022" s="111"/>
      <c r="Y2022" s="111"/>
      <c r="Z2022" s="111"/>
      <c r="AA2022" s="111"/>
      <c r="AB2022" s="111"/>
      <c r="AC2022" s="111"/>
      <c r="AD2022" s="111"/>
      <c r="AE2022" s="112"/>
      <c r="AF2022" s="68" t="str">
        <f>IF(AK2022="","",IF(AK2022&gt;0,COUNT($AG$2:AG2022),""))</f>
        <v/>
      </c>
      <c r="AG2022" s="113">
        <f t="shared" si="995"/>
        <v>8</v>
      </c>
      <c r="AH2022" s="113" t="str">
        <f t="shared" si="996"/>
        <v/>
      </c>
      <c r="AI2022" s="113" t="str">
        <f t="shared" si="997"/>
        <v/>
      </c>
      <c r="AJ2022" s="113" t="str">
        <f t="shared" si="998"/>
        <v/>
      </c>
      <c r="AK2022" s="113" t="str">
        <f t="shared" si="999"/>
        <v/>
      </c>
      <c r="AL2022" s="113">
        <f t="shared" si="1000"/>
        <v>0</v>
      </c>
      <c r="AM2022" s="113" t="str">
        <f t="shared" si="1001"/>
        <v/>
      </c>
      <c r="AN2022" s="113">
        <f t="shared" si="1002"/>
        <v>0</v>
      </c>
      <c r="AO2022" s="113">
        <f t="shared" si="1003"/>
        <v>0</v>
      </c>
      <c r="AP2022" s="113">
        <f t="shared" si="1004"/>
        <v>0</v>
      </c>
      <c r="AQ2022" s="113" t="str">
        <f t="shared" si="1005"/>
        <v/>
      </c>
      <c r="AR2022" s="113" t="str">
        <f t="shared" si="1006"/>
        <v/>
      </c>
      <c r="AS2022" s="113">
        <f t="shared" si="1007"/>
        <v>0</v>
      </c>
      <c r="AT2022" s="113">
        <f t="shared" si="1008"/>
        <v>0</v>
      </c>
      <c r="AU2022" s="113">
        <f t="shared" si="1009"/>
        <v>0</v>
      </c>
      <c r="AV2022" s="113">
        <f t="shared" si="1010"/>
        <v>0</v>
      </c>
      <c r="AX2022" s="68" t="str">
        <f>IF(BC2022="","",IF(BC2022&gt;0,COUNT($AY$2:AY2022),""))</f>
        <v/>
      </c>
      <c r="AY2022" s="113" t="str">
        <f t="shared" si="1011"/>
        <v/>
      </c>
      <c r="AZ2022" s="113" t="str">
        <f t="shared" si="1012"/>
        <v/>
      </c>
      <c r="BA2022" s="113" t="str">
        <f t="shared" si="1013"/>
        <v/>
      </c>
      <c r="BB2022" s="113" t="str">
        <f t="shared" si="1014"/>
        <v/>
      </c>
      <c r="BC2022" s="113" t="str">
        <f t="shared" si="1015"/>
        <v/>
      </c>
      <c r="BD2022" s="113" t="str">
        <f t="shared" si="1016"/>
        <v/>
      </c>
      <c r="BE2022" s="113" t="str">
        <f t="shared" si="1017"/>
        <v/>
      </c>
      <c r="BF2022" s="113" t="str">
        <f t="shared" si="1018"/>
        <v/>
      </c>
      <c r="BG2022" s="113" t="str">
        <f t="shared" si="1019"/>
        <v/>
      </c>
      <c r="BH2022" s="113" t="str">
        <f t="shared" si="1020"/>
        <v/>
      </c>
      <c r="BI2022" s="113" t="str">
        <f t="shared" si="1021"/>
        <v/>
      </c>
      <c r="BJ2022" s="113" t="str">
        <f t="shared" si="1022"/>
        <v/>
      </c>
      <c r="BK2022" s="113" t="str">
        <f t="shared" si="1023"/>
        <v/>
      </c>
      <c r="BL2022" s="113" t="str">
        <f t="shared" si="1024"/>
        <v/>
      </c>
      <c r="BM2022" s="113" t="str">
        <f t="shared" si="1025"/>
        <v/>
      </c>
      <c r="BN2022" s="113" t="str">
        <f t="shared" si="1026"/>
        <v/>
      </c>
    </row>
    <row r="2023" spans="1:66">
      <c r="A2023" s="111">
        <f>IF('Data Entry'!$H$4="","",'Data Entry'!$H$4)</f>
        <v>8</v>
      </c>
      <c r="B2023" s="111" t="str">
        <f>IF('Data Entry'!B2028="","",'Data Entry'!B2028)</f>
        <v/>
      </c>
      <c r="C2023" s="111" t="str">
        <f>IF('Data Entry'!C2028="","",'Data Entry'!C2028)</f>
        <v/>
      </c>
      <c r="D2023" s="114" t="str">
        <f>IF('Data Entry'!D2028="","",'Data Entry'!D2028)</f>
        <v/>
      </c>
      <c r="E2023" s="111" t="str">
        <f>IF('Data Entry'!E2028="","",UPPER('Data Entry'!E2028))</f>
        <v/>
      </c>
      <c r="F2023" s="111"/>
      <c r="G2023" s="111" t="str">
        <f>IF('Data Entry'!F2028="","",UPPER('Data Entry'!F2028))</f>
        <v/>
      </c>
      <c r="H2023" s="111"/>
      <c r="I2023" s="111"/>
      <c r="J2023" s="111"/>
      <c r="K2023" s="111" t="str">
        <f>IF('Data Entry'!G2028="","",'Data Entry'!G2028)</f>
        <v/>
      </c>
      <c r="L2023" s="111" t="str">
        <f>IF('Data Entry'!H2028="","",'Data Entry'!H2028)</f>
        <v/>
      </c>
      <c r="M2023" s="111"/>
      <c r="N2023" s="111"/>
      <c r="O2023" s="111"/>
      <c r="P2023" s="111"/>
      <c r="Q2023" s="111"/>
      <c r="R2023" s="111"/>
      <c r="S2023" s="111"/>
      <c r="T2023" s="111"/>
      <c r="U2023" s="111"/>
      <c r="V2023" s="111"/>
      <c r="W2023" s="111"/>
      <c r="X2023" s="111"/>
      <c r="Y2023" s="111"/>
      <c r="Z2023" s="111"/>
      <c r="AA2023" s="111"/>
      <c r="AB2023" s="111"/>
      <c r="AC2023" s="111"/>
      <c r="AD2023" s="111"/>
      <c r="AE2023" s="112"/>
      <c r="AF2023" s="68" t="str">
        <f>IF(AK2023="","",IF(AK2023&gt;0,COUNT($AG$2:AG2023),""))</f>
        <v/>
      </c>
      <c r="AG2023" s="113">
        <f t="shared" si="995"/>
        <v>8</v>
      </c>
      <c r="AH2023" s="113" t="str">
        <f t="shared" si="996"/>
        <v/>
      </c>
      <c r="AI2023" s="113" t="str">
        <f t="shared" si="997"/>
        <v/>
      </c>
      <c r="AJ2023" s="113" t="str">
        <f t="shared" si="998"/>
        <v/>
      </c>
      <c r="AK2023" s="113" t="str">
        <f t="shared" si="999"/>
        <v/>
      </c>
      <c r="AL2023" s="113">
        <f t="shared" si="1000"/>
        <v>0</v>
      </c>
      <c r="AM2023" s="113" t="str">
        <f t="shared" si="1001"/>
        <v/>
      </c>
      <c r="AN2023" s="113">
        <f t="shared" si="1002"/>
        <v>0</v>
      </c>
      <c r="AO2023" s="113">
        <f t="shared" si="1003"/>
        <v>0</v>
      </c>
      <c r="AP2023" s="113">
        <f t="shared" si="1004"/>
        <v>0</v>
      </c>
      <c r="AQ2023" s="113" t="str">
        <f t="shared" si="1005"/>
        <v/>
      </c>
      <c r="AR2023" s="113" t="str">
        <f t="shared" si="1006"/>
        <v/>
      </c>
      <c r="AS2023" s="113">
        <f t="shared" si="1007"/>
        <v>0</v>
      </c>
      <c r="AT2023" s="113">
        <f t="shared" si="1008"/>
        <v>0</v>
      </c>
      <c r="AU2023" s="113">
        <f t="shared" si="1009"/>
        <v>0</v>
      </c>
      <c r="AV2023" s="113">
        <f t="shared" si="1010"/>
        <v>0</v>
      </c>
      <c r="AX2023" s="68" t="str">
        <f>IF(BC2023="","",IF(BC2023&gt;0,COUNT($AY$2:AY2023),""))</f>
        <v/>
      </c>
      <c r="AY2023" s="113" t="str">
        <f t="shared" si="1011"/>
        <v/>
      </c>
      <c r="AZ2023" s="113" t="str">
        <f t="shared" si="1012"/>
        <v/>
      </c>
      <c r="BA2023" s="113" t="str">
        <f t="shared" si="1013"/>
        <v/>
      </c>
      <c r="BB2023" s="113" t="str">
        <f t="shared" si="1014"/>
        <v/>
      </c>
      <c r="BC2023" s="113" t="str">
        <f t="shared" si="1015"/>
        <v/>
      </c>
      <c r="BD2023" s="113" t="str">
        <f t="shared" si="1016"/>
        <v/>
      </c>
      <c r="BE2023" s="113" t="str">
        <f t="shared" si="1017"/>
        <v/>
      </c>
      <c r="BF2023" s="113" t="str">
        <f t="shared" si="1018"/>
        <v/>
      </c>
      <c r="BG2023" s="113" t="str">
        <f t="shared" si="1019"/>
        <v/>
      </c>
      <c r="BH2023" s="113" t="str">
        <f t="shared" si="1020"/>
        <v/>
      </c>
      <c r="BI2023" s="113" t="str">
        <f t="shared" si="1021"/>
        <v/>
      </c>
      <c r="BJ2023" s="113" t="str">
        <f t="shared" si="1022"/>
        <v/>
      </c>
      <c r="BK2023" s="113" t="str">
        <f t="shared" si="1023"/>
        <v/>
      </c>
      <c r="BL2023" s="113" t="str">
        <f t="shared" si="1024"/>
        <v/>
      </c>
      <c r="BM2023" s="113" t="str">
        <f t="shared" si="1025"/>
        <v/>
      </c>
      <c r="BN2023" s="113" t="str">
        <f t="shared" si="1026"/>
        <v/>
      </c>
    </row>
    <row r="2024" spans="1:66">
      <c r="A2024" s="111">
        <f>IF('Data Entry'!$H$4="","",'Data Entry'!$H$4)</f>
        <v>8</v>
      </c>
      <c r="B2024" s="111" t="str">
        <f>IF('Data Entry'!B2029="","",'Data Entry'!B2029)</f>
        <v/>
      </c>
      <c r="C2024" s="111" t="str">
        <f>IF('Data Entry'!C2029="","",'Data Entry'!C2029)</f>
        <v/>
      </c>
      <c r="D2024" s="114" t="str">
        <f>IF('Data Entry'!D2029="","",'Data Entry'!D2029)</f>
        <v/>
      </c>
      <c r="E2024" s="111" t="str">
        <f>IF('Data Entry'!E2029="","",UPPER('Data Entry'!E2029))</f>
        <v/>
      </c>
      <c r="F2024" s="111"/>
      <c r="G2024" s="111" t="str">
        <f>IF('Data Entry'!F2029="","",UPPER('Data Entry'!F2029))</f>
        <v/>
      </c>
      <c r="H2024" s="111"/>
      <c r="I2024" s="111"/>
      <c r="J2024" s="111"/>
      <c r="K2024" s="111" t="str">
        <f>IF('Data Entry'!G2029="","",'Data Entry'!G2029)</f>
        <v/>
      </c>
      <c r="L2024" s="111" t="str">
        <f>IF('Data Entry'!H2029="","",'Data Entry'!H2029)</f>
        <v/>
      </c>
      <c r="M2024" s="111"/>
      <c r="N2024" s="111"/>
      <c r="O2024" s="111"/>
      <c r="P2024" s="111"/>
      <c r="Q2024" s="111"/>
      <c r="R2024" s="111"/>
      <c r="S2024" s="111"/>
      <c r="T2024" s="111"/>
      <c r="U2024" s="111"/>
      <c r="V2024" s="111"/>
      <c r="W2024" s="111"/>
      <c r="X2024" s="111"/>
      <c r="Y2024" s="111"/>
      <c r="Z2024" s="111"/>
      <c r="AA2024" s="111"/>
      <c r="AB2024" s="111"/>
      <c r="AC2024" s="111"/>
      <c r="AD2024" s="111"/>
      <c r="AE2024" s="112"/>
      <c r="AF2024" s="68" t="str">
        <f>IF(AK2024="","",IF(AK2024&gt;0,COUNT($AG$2:AG2024),""))</f>
        <v/>
      </c>
      <c r="AG2024" s="113">
        <f t="shared" si="995"/>
        <v>8</v>
      </c>
      <c r="AH2024" s="113" t="str">
        <f t="shared" si="996"/>
        <v/>
      </c>
      <c r="AI2024" s="113" t="str">
        <f t="shared" si="997"/>
        <v/>
      </c>
      <c r="AJ2024" s="113" t="str">
        <f t="shared" si="998"/>
        <v/>
      </c>
      <c r="AK2024" s="113" t="str">
        <f t="shared" si="999"/>
        <v/>
      </c>
      <c r="AL2024" s="113">
        <f t="shared" si="1000"/>
        <v>0</v>
      </c>
      <c r="AM2024" s="113" t="str">
        <f t="shared" si="1001"/>
        <v/>
      </c>
      <c r="AN2024" s="113">
        <f t="shared" si="1002"/>
        <v>0</v>
      </c>
      <c r="AO2024" s="113">
        <f t="shared" si="1003"/>
        <v>0</v>
      </c>
      <c r="AP2024" s="113">
        <f t="shared" si="1004"/>
        <v>0</v>
      </c>
      <c r="AQ2024" s="113" t="str">
        <f t="shared" si="1005"/>
        <v/>
      </c>
      <c r="AR2024" s="113" t="str">
        <f t="shared" si="1006"/>
        <v/>
      </c>
      <c r="AS2024" s="113">
        <f t="shared" si="1007"/>
        <v>0</v>
      </c>
      <c r="AT2024" s="113">
        <f t="shared" si="1008"/>
        <v>0</v>
      </c>
      <c r="AU2024" s="113">
        <f t="shared" si="1009"/>
        <v>0</v>
      </c>
      <c r="AV2024" s="113">
        <f t="shared" si="1010"/>
        <v>0</v>
      </c>
      <c r="AX2024" s="68" t="str">
        <f>IF(BC2024="","",IF(BC2024&gt;0,COUNT($AY$2:AY2024),""))</f>
        <v/>
      </c>
      <c r="AY2024" s="113" t="str">
        <f t="shared" si="1011"/>
        <v/>
      </c>
      <c r="AZ2024" s="113" t="str">
        <f t="shared" si="1012"/>
        <v/>
      </c>
      <c r="BA2024" s="113" t="str">
        <f t="shared" si="1013"/>
        <v/>
      </c>
      <c r="BB2024" s="113" t="str">
        <f t="shared" si="1014"/>
        <v/>
      </c>
      <c r="BC2024" s="113" t="str">
        <f t="shared" si="1015"/>
        <v/>
      </c>
      <c r="BD2024" s="113" t="str">
        <f t="shared" si="1016"/>
        <v/>
      </c>
      <c r="BE2024" s="113" t="str">
        <f t="shared" si="1017"/>
        <v/>
      </c>
      <c r="BF2024" s="113" t="str">
        <f t="shared" si="1018"/>
        <v/>
      </c>
      <c r="BG2024" s="113" t="str">
        <f t="shared" si="1019"/>
        <v/>
      </c>
      <c r="BH2024" s="113" t="str">
        <f t="shared" si="1020"/>
        <v/>
      </c>
      <c r="BI2024" s="113" t="str">
        <f t="shared" si="1021"/>
        <v/>
      </c>
      <c r="BJ2024" s="113" t="str">
        <f t="shared" si="1022"/>
        <v/>
      </c>
      <c r="BK2024" s="113" t="str">
        <f t="shared" si="1023"/>
        <v/>
      </c>
      <c r="BL2024" s="113" t="str">
        <f t="shared" si="1024"/>
        <v/>
      </c>
      <c r="BM2024" s="113" t="str">
        <f t="shared" si="1025"/>
        <v/>
      </c>
      <c r="BN2024" s="113" t="str">
        <f t="shared" si="1026"/>
        <v/>
      </c>
    </row>
    <row r="2025" spans="1:66">
      <c r="A2025" s="111">
        <f>IF('Data Entry'!$H$4="","",'Data Entry'!$H$4)</f>
        <v>8</v>
      </c>
      <c r="B2025" s="111" t="str">
        <f>IF('Data Entry'!B2030="","",'Data Entry'!B2030)</f>
        <v/>
      </c>
      <c r="C2025" s="111" t="str">
        <f>IF('Data Entry'!C2030="","",'Data Entry'!C2030)</f>
        <v/>
      </c>
      <c r="D2025" s="114" t="str">
        <f>IF('Data Entry'!D2030="","",'Data Entry'!D2030)</f>
        <v/>
      </c>
      <c r="E2025" s="111" t="str">
        <f>IF('Data Entry'!E2030="","",UPPER('Data Entry'!E2030))</f>
        <v/>
      </c>
      <c r="F2025" s="111"/>
      <c r="G2025" s="111" t="str">
        <f>IF('Data Entry'!F2030="","",UPPER('Data Entry'!F2030))</f>
        <v/>
      </c>
      <c r="H2025" s="111"/>
      <c r="I2025" s="111"/>
      <c r="J2025" s="111"/>
      <c r="K2025" s="111" t="str">
        <f>IF('Data Entry'!G2030="","",'Data Entry'!G2030)</f>
        <v/>
      </c>
      <c r="L2025" s="111" t="str">
        <f>IF('Data Entry'!H2030="","",'Data Entry'!H2030)</f>
        <v/>
      </c>
      <c r="M2025" s="111"/>
      <c r="N2025" s="111"/>
      <c r="O2025" s="111"/>
      <c r="P2025" s="111"/>
      <c r="Q2025" s="111"/>
      <c r="R2025" s="111"/>
      <c r="S2025" s="111"/>
      <c r="T2025" s="111"/>
      <c r="U2025" s="111"/>
      <c r="V2025" s="111"/>
      <c r="W2025" s="111"/>
      <c r="X2025" s="111"/>
      <c r="Y2025" s="111"/>
      <c r="Z2025" s="111"/>
      <c r="AA2025" s="111"/>
      <c r="AB2025" s="111"/>
      <c r="AC2025" s="111"/>
      <c r="AD2025" s="111"/>
      <c r="AE2025" s="112"/>
      <c r="AF2025" s="68" t="str">
        <f>IF(AK2025="","",IF(AK2025&gt;0,COUNT($AG$2:AG2025),""))</f>
        <v/>
      </c>
      <c r="AG2025" s="113">
        <f t="shared" si="995"/>
        <v>8</v>
      </c>
      <c r="AH2025" s="113" t="str">
        <f t="shared" si="996"/>
        <v/>
      </c>
      <c r="AI2025" s="113" t="str">
        <f t="shared" si="997"/>
        <v/>
      </c>
      <c r="AJ2025" s="113" t="str">
        <f t="shared" si="998"/>
        <v/>
      </c>
      <c r="AK2025" s="113" t="str">
        <f t="shared" si="999"/>
        <v/>
      </c>
      <c r="AL2025" s="113">
        <f t="shared" si="1000"/>
        <v>0</v>
      </c>
      <c r="AM2025" s="113" t="str">
        <f t="shared" si="1001"/>
        <v/>
      </c>
      <c r="AN2025" s="113">
        <f t="shared" si="1002"/>
        <v>0</v>
      </c>
      <c r="AO2025" s="113">
        <f t="shared" si="1003"/>
        <v>0</v>
      </c>
      <c r="AP2025" s="113">
        <f t="shared" si="1004"/>
        <v>0</v>
      </c>
      <c r="AQ2025" s="113" t="str">
        <f t="shared" si="1005"/>
        <v/>
      </c>
      <c r="AR2025" s="113" t="str">
        <f t="shared" si="1006"/>
        <v/>
      </c>
      <c r="AS2025" s="113">
        <f t="shared" si="1007"/>
        <v>0</v>
      </c>
      <c r="AT2025" s="113">
        <f t="shared" si="1008"/>
        <v>0</v>
      </c>
      <c r="AU2025" s="113">
        <f t="shared" si="1009"/>
        <v>0</v>
      </c>
      <c r="AV2025" s="113">
        <f t="shared" si="1010"/>
        <v>0</v>
      </c>
      <c r="AX2025" s="68" t="str">
        <f>IF(BC2025="","",IF(BC2025&gt;0,COUNT($AY$2:AY2025),""))</f>
        <v/>
      </c>
      <c r="AY2025" s="113" t="str">
        <f t="shared" si="1011"/>
        <v/>
      </c>
      <c r="AZ2025" s="113" t="str">
        <f t="shared" si="1012"/>
        <v/>
      </c>
      <c r="BA2025" s="113" t="str">
        <f t="shared" si="1013"/>
        <v/>
      </c>
      <c r="BB2025" s="113" t="str">
        <f t="shared" si="1014"/>
        <v/>
      </c>
      <c r="BC2025" s="113" t="str">
        <f t="shared" si="1015"/>
        <v/>
      </c>
      <c r="BD2025" s="113" t="str">
        <f t="shared" si="1016"/>
        <v/>
      </c>
      <c r="BE2025" s="113" t="str">
        <f t="shared" si="1017"/>
        <v/>
      </c>
      <c r="BF2025" s="113" t="str">
        <f t="shared" si="1018"/>
        <v/>
      </c>
      <c r="BG2025" s="113" t="str">
        <f t="shared" si="1019"/>
        <v/>
      </c>
      <c r="BH2025" s="113" t="str">
        <f t="shared" si="1020"/>
        <v/>
      </c>
      <c r="BI2025" s="113" t="str">
        <f t="shared" si="1021"/>
        <v/>
      </c>
      <c r="BJ2025" s="113" t="str">
        <f t="shared" si="1022"/>
        <v/>
      </c>
      <c r="BK2025" s="113" t="str">
        <f t="shared" si="1023"/>
        <v/>
      </c>
      <c r="BL2025" s="113" t="str">
        <f t="shared" si="1024"/>
        <v/>
      </c>
      <c r="BM2025" s="113" t="str">
        <f t="shared" si="1025"/>
        <v/>
      </c>
      <c r="BN2025" s="113" t="str">
        <f t="shared" si="1026"/>
        <v/>
      </c>
    </row>
    <row r="2026" spans="1:66">
      <c r="A2026" s="111">
        <f>IF('Data Entry'!$H$4="","",'Data Entry'!$H$4)</f>
        <v>8</v>
      </c>
      <c r="B2026" s="111" t="str">
        <f>IF('Data Entry'!B2031="","",'Data Entry'!B2031)</f>
        <v/>
      </c>
      <c r="C2026" s="111" t="str">
        <f>IF('Data Entry'!C2031="","",'Data Entry'!C2031)</f>
        <v/>
      </c>
      <c r="D2026" s="114" t="str">
        <f>IF('Data Entry'!D2031="","",'Data Entry'!D2031)</f>
        <v/>
      </c>
      <c r="E2026" s="111" t="str">
        <f>IF('Data Entry'!E2031="","",UPPER('Data Entry'!E2031))</f>
        <v/>
      </c>
      <c r="F2026" s="111"/>
      <c r="G2026" s="111" t="str">
        <f>IF('Data Entry'!F2031="","",UPPER('Data Entry'!F2031))</f>
        <v/>
      </c>
      <c r="H2026" s="111"/>
      <c r="I2026" s="111"/>
      <c r="J2026" s="111"/>
      <c r="K2026" s="111" t="str">
        <f>IF('Data Entry'!G2031="","",'Data Entry'!G2031)</f>
        <v/>
      </c>
      <c r="L2026" s="111" t="str">
        <f>IF('Data Entry'!H2031="","",'Data Entry'!H2031)</f>
        <v/>
      </c>
      <c r="M2026" s="111"/>
      <c r="N2026" s="111"/>
      <c r="O2026" s="111"/>
      <c r="P2026" s="111"/>
      <c r="Q2026" s="111"/>
      <c r="R2026" s="111"/>
      <c r="S2026" s="111"/>
      <c r="T2026" s="111"/>
      <c r="U2026" s="111"/>
      <c r="V2026" s="111"/>
      <c r="W2026" s="111"/>
      <c r="X2026" s="111"/>
      <c r="Y2026" s="111"/>
      <c r="Z2026" s="111"/>
      <c r="AA2026" s="111"/>
      <c r="AB2026" s="111"/>
      <c r="AC2026" s="111"/>
      <c r="AD2026" s="111"/>
      <c r="AE2026" s="112"/>
      <c r="AF2026" s="68" t="str">
        <f>IF(AK2026="","",IF(AK2026&gt;0,COUNT($AG$2:AG2026),""))</f>
        <v/>
      </c>
      <c r="AG2026" s="113">
        <f t="shared" si="995"/>
        <v>8</v>
      </c>
      <c r="AH2026" s="113" t="str">
        <f t="shared" si="996"/>
        <v/>
      </c>
      <c r="AI2026" s="113" t="str">
        <f t="shared" si="997"/>
        <v/>
      </c>
      <c r="AJ2026" s="113" t="str">
        <f t="shared" si="998"/>
        <v/>
      </c>
      <c r="AK2026" s="113" t="str">
        <f t="shared" si="999"/>
        <v/>
      </c>
      <c r="AL2026" s="113">
        <f t="shared" si="1000"/>
        <v>0</v>
      </c>
      <c r="AM2026" s="113" t="str">
        <f t="shared" si="1001"/>
        <v/>
      </c>
      <c r="AN2026" s="113">
        <f t="shared" si="1002"/>
        <v>0</v>
      </c>
      <c r="AO2026" s="113">
        <f t="shared" si="1003"/>
        <v>0</v>
      </c>
      <c r="AP2026" s="113">
        <f t="shared" si="1004"/>
        <v>0</v>
      </c>
      <c r="AQ2026" s="113" t="str">
        <f t="shared" si="1005"/>
        <v/>
      </c>
      <c r="AR2026" s="113" t="str">
        <f t="shared" si="1006"/>
        <v/>
      </c>
      <c r="AS2026" s="113">
        <f t="shared" si="1007"/>
        <v>0</v>
      </c>
      <c r="AT2026" s="113">
        <f t="shared" si="1008"/>
        <v>0</v>
      </c>
      <c r="AU2026" s="113">
        <f t="shared" si="1009"/>
        <v>0</v>
      </c>
      <c r="AV2026" s="113">
        <f t="shared" si="1010"/>
        <v>0</v>
      </c>
      <c r="AX2026" s="68" t="str">
        <f>IF(BC2026="","",IF(BC2026&gt;0,COUNT($AY$2:AY2026),""))</f>
        <v/>
      </c>
      <c r="AY2026" s="113" t="str">
        <f t="shared" si="1011"/>
        <v/>
      </c>
      <c r="AZ2026" s="113" t="str">
        <f t="shared" si="1012"/>
        <v/>
      </c>
      <c r="BA2026" s="113" t="str">
        <f t="shared" si="1013"/>
        <v/>
      </c>
      <c r="BB2026" s="113" t="str">
        <f t="shared" si="1014"/>
        <v/>
      </c>
      <c r="BC2026" s="113" t="str">
        <f t="shared" si="1015"/>
        <v/>
      </c>
      <c r="BD2026" s="113" t="str">
        <f t="shared" si="1016"/>
        <v/>
      </c>
      <c r="BE2026" s="113" t="str">
        <f t="shared" si="1017"/>
        <v/>
      </c>
      <c r="BF2026" s="113" t="str">
        <f t="shared" si="1018"/>
        <v/>
      </c>
      <c r="BG2026" s="113" t="str">
        <f t="shared" si="1019"/>
        <v/>
      </c>
      <c r="BH2026" s="113" t="str">
        <f t="shared" si="1020"/>
        <v/>
      </c>
      <c r="BI2026" s="113" t="str">
        <f t="shared" si="1021"/>
        <v/>
      </c>
      <c r="BJ2026" s="113" t="str">
        <f t="shared" si="1022"/>
        <v/>
      </c>
      <c r="BK2026" s="113" t="str">
        <f t="shared" si="1023"/>
        <v/>
      </c>
      <c r="BL2026" s="113" t="str">
        <f t="shared" si="1024"/>
        <v/>
      </c>
      <c r="BM2026" s="113" t="str">
        <f t="shared" si="1025"/>
        <v/>
      </c>
      <c r="BN2026" s="113" t="str">
        <f t="shared" si="1026"/>
        <v/>
      </c>
    </row>
    <row r="2027" spans="1:66">
      <c r="A2027" s="111">
        <f>IF('Data Entry'!$H$4="","",'Data Entry'!$H$4)</f>
        <v>8</v>
      </c>
      <c r="B2027" s="111" t="str">
        <f>IF('Data Entry'!B2032="","",'Data Entry'!B2032)</f>
        <v/>
      </c>
      <c r="C2027" s="111" t="str">
        <f>IF('Data Entry'!C2032="","",'Data Entry'!C2032)</f>
        <v/>
      </c>
      <c r="D2027" s="114" t="str">
        <f>IF('Data Entry'!D2032="","",'Data Entry'!D2032)</f>
        <v/>
      </c>
      <c r="E2027" s="111" t="str">
        <f>IF('Data Entry'!E2032="","",UPPER('Data Entry'!E2032))</f>
        <v/>
      </c>
      <c r="F2027" s="111"/>
      <c r="G2027" s="111" t="str">
        <f>IF('Data Entry'!F2032="","",UPPER('Data Entry'!F2032))</f>
        <v/>
      </c>
      <c r="H2027" s="111"/>
      <c r="I2027" s="111"/>
      <c r="J2027" s="111"/>
      <c r="K2027" s="111" t="str">
        <f>IF('Data Entry'!G2032="","",'Data Entry'!G2032)</f>
        <v/>
      </c>
      <c r="L2027" s="111" t="str">
        <f>IF('Data Entry'!H2032="","",'Data Entry'!H2032)</f>
        <v/>
      </c>
      <c r="M2027" s="111"/>
      <c r="N2027" s="111"/>
      <c r="O2027" s="111"/>
      <c r="P2027" s="111"/>
      <c r="Q2027" s="111"/>
      <c r="R2027" s="111"/>
      <c r="S2027" s="111"/>
      <c r="T2027" s="111"/>
      <c r="U2027" s="111"/>
      <c r="V2027" s="111"/>
      <c r="W2027" s="111"/>
      <c r="X2027" s="111"/>
      <c r="Y2027" s="111"/>
      <c r="Z2027" s="111"/>
      <c r="AA2027" s="111"/>
      <c r="AB2027" s="111"/>
      <c r="AC2027" s="111"/>
      <c r="AD2027" s="111"/>
      <c r="AE2027" s="112"/>
      <c r="AF2027" s="68" t="str">
        <f>IF(AK2027="","",IF(AK2027&gt;0,COUNT($AG$2:AG2027),""))</f>
        <v/>
      </c>
      <c r="AG2027" s="113">
        <f t="shared" si="995"/>
        <v>8</v>
      </c>
      <c r="AH2027" s="113" t="str">
        <f t="shared" si="996"/>
        <v/>
      </c>
      <c r="AI2027" s="113" t="str">
        <f t="shared" si="997"/>
        <v/>
      </c>
      <c r="AJ2027" s="113" t="str">
        <f t="shared" si="998"/>
        <v/>
      </c>
      <c r="AK2027" s="113" t="str">
        <f t="shared" si="999"/>
        <v/>
      </c>
      <c r="AL2027" s="113">
        <f t="shared" si="1000"/>
        <v>0</v>
      </c>
      <c r="AM2027" s="113" t="str">
        <f t="shared" si="1001"/>
        <v/>
      </c>
      <c r="AN2027" s="113">
        <f t="shared" si="1002"/>
        <v>0</v>
      </c>
      <c r="AO2027" s="113">
        <f t="shared" si="1003"/>
        <v>0</v>
      </c>
      <c r="AP2027" s="113">
        <f t="shared" si="1004"/>
        <v>0</v>
      </c>
      <c r="AQ2027" s="113" t="str">
        <f t="shared" si="1005"/>
        <v/>
      </c>
      <c r="AR2027" s="113" t="str">
        <f t="shared" si="1006"/>
        <v/>
      </c>
      <c r="AS2027" s="113">
        <f t="shared" si="1007"/>
        <v>0</v>
      </c>
      <c r="AT2027" s="113">
        <f t="shared" si="1008"/>
        <v>0</v>
      </c>
      <c r="AU2027" s="113">
        <f t="shared" si="1009"/>
        <v>0</v>
      </c>
      <c r="AV2027" s="113">
        <f t="shared" si="1010"/>
        <v>0</v>
      </c>
      <c r="AX2027" s="68" t="str">
        <f>IF(BC2027="","",IF(BC2027&gt;0,COUNT($AY$2:AY2027),""))</f>
        <v/>
      </c>
      <c r="AY2027" s="113" t="str">
        <f t="shared" si="1011"/>
        <v/>
      </c>
      <c r="AZ2027" s="113" t="str">
        <f t="shared" si="1012"/>
        <v/>
      </c>
      <c r="BA2027" s="113" t="str">
        <f t="shared" si="1013"/>
        <v/>
      </c>
      <c r="BB2027" s="113" t="str">
        <f t="shared" si="1014"/>
        <v/>
      </c>
      <c r="BC2027" s="113" t="str">
        <f t="shared" si="1015"/>
        <v/>
      </c>
      <c r="BD2027" s="113" t="str">
        <f t="shared" si="1016"/>
        <v/>
      </c>
      <c r="BE2027" s="113" t="str">
        <f t="shared" si="1017"/>
        <v/>
      </c>
      <c r="BF2027" s="113" t="str">
        <f t="shared" si="1018"/>
        <v/>
      </c>
      <c r="BG2027" s="113" t="str">
        <f t="shared" si="1019"/>
        <v/>
      </c>
      <c r="BH2027" s="113" t="str">
        <f t="shared" si="1020"/>
        <v/>
      </c>
      <c r="BI2027" s="113" t="str">
        <f t="shared" si="1021"/>
        <v/>
      </c>
      <c r="BJ2027" s="113" t="str">
        <f t="shared" si="1022"/>
        <v/>
      </c>
      <c r="BK2027" s="113" t="str">
        <f t="shared" si="1023"/>
        <v/>
      </c>
      <c r="BL2027" s="113" t="str">
        <f t="shared" si="1024"/>
        <v/>
      </c>
      <c r="BM2027" s="113" t="str">
        <f t="shared" si="1025"/>
        <v/>
      </c>
      <c r="BN2027" s="113" t="str">
        <f t="shared" si="1026"/>
        <v/>
      </c>
    </row>
    <row r="2028" spans="1:66">
      <c r="A2028" s="111">
        <f>IF('Data Entry'!$H$4="","",'Data Entry'!$H$4)</f>
        <v>8</v>
      </c>
      <c r="B2028" s="111" t="str">
        <f>IF('Data Entry'!B2033="","",'Data Entry'!B2033)</f>
        <v/>
      </c>
      <c r="C2028" s="111" t="str">
        <f>IF('Data Entry'!C2033="","",'Data Entry'!C2033)</f>
        <v/>
      </c>
      <c r="D2028" s="114" t="str">
        <f>IF('Data Entry'!D2033="","",'Data Entry'!D2033)</f>
        <v/>
      </c>
      <c r="E2028" s="111" t="str">
        <f>IF('Data Entry'!E2033="","",UPPER('Data Entry'!E2033))</f>
        <v/>
      </c>
      <c r="F2028" s="111"/>
      <c r="G2028" s="111" t="str">
        <f>IF('Data Entry'!F2033="","",UPPER('Data Entry'!F2033))</f>
        <v/>
      </c>
      <c r="H2028" s="111"/>
      <c r="I2028" s="111"/>
      <c r="J2028" s="111"/>
      <c r="K2028" s="111" t="str">
        <f>IF('Data Entry'!G2033="","",'Data Entry'!G2033)</f>
        <v/>
      </c>
      <c r="L2028" s="111" t="str">
        <f>IF('Data Entry'!H2033="","",'Data Entry'!H2033)</f>
        <v/>
      </c>
      <c r="M2028" s="111"/>
      <c r="N2028" s="111"/>
      <c r="O2028" s="111"/>
      <c r="P2028" s="111"/>
      <c r="Q2028" s="111"/>
      <c r="R2028" s="111"/>
      <c r="S2028" s="111"/>
      <c r="T2028" s="111"/>
      <c r="U2028" s="111"/>
      <c r="V2028" s="111"/>
      <c r="W2028" s="111"/>
      <c r="X2028" s="111"/>
      <c r="Y2028" s="111"/>
      <c r="Z2028" s="111"/>
      <c r="AA2028" s="111"/>
      <c r="AB2028" s="111"/>
      <c r="AC2028" s="111"/>
      <c r="AD2028" s="111"/>
      <c r="AE2028" s="112"/>
      <c r="AF2028" s="68" t="str">
        <f>IF(AK2028="","",IF(AK2028&gt;0,COUNT($AG$2:AG2028),""))</f>
        <v/>
      </c>
      <c r="AG2028" s="113">
        <f t="shared" si="995"/>
        <v>8</v>
      </c>
      <c r="AH2028" s="113" t="str">
        <f t="shared" si="996"/>
        <v/>
      </c>
      <c r="AI2028" s="113" t="str">
        <f t="shared" si="997"/>
        <v/>
      </c>
      <c r="AJ2028" s="113" t="str">
        <f t="shared" si="998"/>
        <v/>
      </c>
      <c r="AK2028" s="113" t="str">
        <f t="shared" si="999"/>
        <v/>
      </c>
      <c r="AL2028" s="113">
        <f t="shared" si="1000"/>
        <v>0</v>
      </c>
      <c r="AM2028" s="113" t="str">
        <f t="shared" si="1001"/>
        <v/>
      </c>
      <c r="AN2028" s="113">
        <f t="shared" si="1002"/>
        <v>0</v>
      </c>
      <c r="AO2028" s="113">
        <f t="shared" si="1003"/>
        <v>0</v>
      </c>
      <c r="AP2028" s="113">
        <f t="shared" si="1004"/>
        <v>0</v>
      </c>
      <c r="AQ2028" s="113" t="str">
        <f t="shared" si="1005"/>
        <v/>
      </c>
      <c r="AR2028" s="113" t="str">
        <f t="shared" si="1006"/>
        <v/>
      </c>
      <c r="AS2028" s="113">
        <f t="shared" si="1007"/>
        <v>0</v>
      </c>
      <c r="AT2028" s="113">
        <f t="shared" si="1008"/>
        <v>0</v>
      </c>
      <c r="AU2028" s="113">
        <f t="shared" si="1009"/>
        <v>0</v>
      </c>
      <c r="AV2028" s="113">
        <f t="shared" si="1010"/>
        <v>0</v>
      </c>
      <c r="AX2028" s="68" t="str">
        <f>IF(BC2028="","",IF(BC2028&gt;0,COUNT($AY$2:AY2028),""))</f>
        <v/>
      </c>
      <c r="AY2028" s="113" t="str">
        <f t="shared" si="1011"/>
        <v/>
      </c>
      <c r="AZ2028" s="113" t="str">
        <f t="shared" si="1012"/>
        <v/>
      </c>
      <c r="BA2028" s="113" t="str">
        <f t="shared" si="1013"/>
        <v/>
      </c>
      <c r="BB2028" s="113" t="str">
        <f t="shared" si="1014"/>
        <v/>
      </c>
      <c r="BC2028" s="113" t="str">
        <f t="shared" si="1015"/>
        <v/>
      </c>
      <c r="BD2028" s="113" t="str">
        <f t="shared" si="1016"/>
        <v/>
      </c>
      <c r="BE2028" s="113" t="str">
        <f t="shared" si="1017"/>
        <v/>
      </c>
      <c r="BF2028" s="113" t="str">
        <f t="shared" si="1018"/>
        <v/>
      </c>
      <c r="BG2028" s="113" t="str">
        <f t="shared" si="1019"/>
        <v/>
      </c>
      <c r="BH2028" s="113" t="str">
        <f t="shared" si="1020"/>
        <v/>
      </c>
      <c r="BI2028" s="113" t="str">
        <f t="shared" si="1021"/>
        <v/>
      </c>
      <c r="BJ2028" s="113" t="str">
        <f t="shared" si="1022"/>
        <v/>
      </c>
      <c r="BK2028" s="113" t="str">
        <f t="shared" si="1023"/>
        <v/>
      </c>
      <c r="BL2028" s="113" t="str">
        <f t="shared" si="1024"/>
        <v/>
      </c>
      <c r="BM2028" s="113" t="str">
        <f t="shared" si="1025"/>
        <v/>
      </c>
      <c r="BN2028" s="113" t="str">
        <f t="shared" si="1026"/>
        <v/>
      </c>
    </row>
    <row r="2029" spans="1:66">
      <c r="A2029" s="111">
        <f>IF('Data Entry'!$H$4="","",'Data Entry'!$H$4)</f>
        <v>8</v>
      </c>
      <c r="B2029" s="111" t="str">
        <f>IF('Data Entry'!B2034="","",'Data Entry'!B2034)</f>
        <v/>
      </c>
      <c r="C2029" s="111" t="str">
        <f>IF('Data Entry'!C2034="","",'Data Entry'!C2034)</f>
        <v/>
      </c>
      <c r="D2029" s="114" t="str">
        <f>IF('Data Entry'!D2034="","",'Data Entry'!D2034)</f>
        <v/>
      </c>
      <c r="E2029" s="111" t="str">
        <f>IF('Data Entry'!E2034="","",UPPER('Data Entry'!E2034))</f>
        <v/>
      </c>
      <c r="F2029" s="111"/>
      <c r="G2029" s="111" t="str">
        <f>IF('Data Entry'!F2034="","",UPPER('Data Entry'!F2034))</f>
        <v/>
      </c>
      <c r="H2029" s="111"/>
      <c r="I2029" s="111"/>
      <c r="J2029" s="111"/>
      <c r="K2029" s="111" t="str">
        <f>IF('Data Entry'!G2034="","",'Data Entry'!G2034)</f>
        <v/>
      </c>
      <c r="L2029" s="111" t="str">
        <f>IF('Data Entry'!H2034="","",'Data Entry'!H2034)</f>
        <v/>
      </c>
      <c r="M2029" s="111"/>
      <c r="N2029" s="111"/>
      <c r="O2029" s="111"/>
      <c r="P2029" s="111"/>
      <c r="Q2029" s="111"/>
      <c r="R2029" s="111"/>
      <c r="S2029" s="111"/>
      <c r="T2029" s="111"/>
      <c r="U2029" s="111"/>
      <c r="V2029" s="111"/>
      <c r="W2029" s="111"/>
      <c r="X2029" s="111"/>
      <c r="Y2029" s="111"/>
      <c r="Z2029" s="111"/>
      <c r="AA2029" s="111"/>
      <c r="AB2029" s="111"/>
      <c r="AC2029" s="111"/>
      <c r="AD2029" s="111"/>
      <c r="AE2029" s="112"/>
      <c r="AF2029" s="68" t="str">
        <f>IF(AK2029="","",IF(AK2029&gt;0,COUNT($AG$2:AG2029),""))</f>
        <v/>
      </c>
      <c r="AG2029" s="113">
        <f t="shared" si="995"/>
        <v>8</v>
      </c>
      <c r="AH2029" s="113" t="str">
        <f t="shared" si="996"/>
        <v/>
      </c>
      <c r="AI2029" s="113" t="str">
        <f t="shared" si="997"/>
        <v/>
      </c>
      <c r="AJ2029" s="113" t="str">
        <f t="shared" si="998"/>
        <v/>
      </c>
      <c r="AK2029" s="113" t="str">
        <f t="shared" si="999"/>
        <v/>
      </c>
      <c r="AL2029" s="113">
        <f t="shared" si="1000"/>
        <v>0</v>
      </c>
      <c r="AM2029" s="113" t="str">
        <f t="shared" si="1001"/>
        <v/>
      </c>
      <c r="AN2029" s="113">
        <f t="shared" si="1002"/>
        <v>0</v>
      </c>
      <c r="AO2029" s="113">
        <f t="shared" si="1003"/>
        <v>0</v>
      </c>
      <c r="AP2029" s="113">
        <f t="shared" si="1004"/>
        <v>0</v>
      </c>
      <c r="AQ2029" s="113" t="str">
        <f t="shared" si="1005"/>
        <v/>
      </c>
      <c r="AR2029" s="113" t="str">
        <f t="shared" si="1006"/>
        <v/>
      </c>
      <c r="AS2029" s="113">
        <f t="shared" si="1007"/>
        <v>0</v>
      </c>
      <c r="AT2029" s="113">
        <f t="shared" si="1008"/>
        <v>0</v>
      </c>
      <c r="AU2029" s="113">
        <f t="shared" si="1009"/>
        <v>0</v>
      </c>
      <c r="AV2029" s="113">
        <f t="shared" si="1010"/>
        <v>0</v>
      </c>
      <c r="AX2029" s="68" t="str">
        <f>IF(BC2029="","",IF(BC2029&gt;0,COUNT($AY$2:AY2029),""))</f>
        <v/>
      </c>
      <c r="AY2029" s="113" t="str">
        <f t="shared" si="1011"/>
        <v/>
      </c>
      <c r="AZ2029" s="113" t="str">
        <f t="shared" si="1012"/>
        <v/>
      </c>
      <c r="BA2029" s="113" t="str">
        <f t="shared" si="1013"/>
        <v/>
      </c>
      <c r="BB2029" s="113" t="str">
        <f t="shared" si="1014"/>
        <v/>
      </c>
      <c r="BC2029" s="113" t="str">
        <f t="shared" si="1015"/>
        <v/>
      </c>
      <c r="BD2029" s="113" t="str">
        <f t="shared" si="1016"/>
        <v/>
      </c>
      <c r="BE2029" s="113" t="str">
        <f t="shared" si="1017"/>
        <v/>
      </c>
      <c r="BF2029" s="113" t="str">
        <f t="shared" si="1018"/>
        <v/>
      </c>
      <c r="BG2029" s="113" t="str">
        <f t="shared" si="1019"/>
        <v/>
      </c>
      <c r="BH2029" s="113" t="str">
        <f t="shared" si="1020"/>
        <v/>
      </c>
      <c r="BI2029" s="113" t="str">
        <f t="shared" si="1021"/>
        <v/>
      </c>
      <c r="BJ2029" s="113" t="str">
        <f t="shared" si="1022"/>
        <v/>
      </c>
      <c r="BK2029" s="113" t="str">
        <f t="shared" si="1023"/>
        <v/>
      </c>
      <c r="BL2029" s="113" t="str">
        <f t="shared" si="1024"/>
        <v/>
      </c>
      <c r="BM2029" s="113" t="str">
        <f t="shared" si="1025"/>
        <v/>
      </c>
      <c r="BN2029" s="113" t="str">
        <f t="shared" si="1026"/>
        <v/>
      </c>
    </row>
    <row r="2030" spans="1:66">
      <c r="A2030" s="111">
        <f>IF('Data Entry'!$H$4="","",'Data Entry'!$H$4)</f>
        <v>8</v>
      </c>
      <c r="B2030" s="111" t="str">
        <f>IF('Data Entry'!B2035="","",'Data Entry'!B2035)</f>
        <v/>
      </c>
      <c r="C2030" s="111" t="str">
        <f>IF('Data Entry'!C2035="","",'Data Entry'!C2035)</f>
        <v/>
      </c>
      <c r="D2030" s="114" t="str">
        <f>IF('Data Entry'!D2035="","",'Data Entry'!D2035)</f>
        <v/>
      </c>
      <c r="E2030" s="111" t="str">
        <f>IF('Data Entry'!E2035="","",UPPER('Data Entry'!E2035))</f>
        <v/>
      </c>
      <c r="F2030" s="111"/>
      <c r="G2030" s="111" t="str">
        <f>IF('Data Entry'!F2035="","",UPPER('Data Entry'!F2035))</f>
        <v/>
      </c>
      <c r="H2030" s="111"/>
      <c r="I2030" s="111"/>
      <c r="J2030" s="111"/>
      <c r="K2030" s="111" t="str">
        <f>IF('Data Entry'!G2035="","",'Data Entry'!G2035)</f>
        <v/>
      </c>
      <c r="L2030" s="111" t="str">
        <f>IF('Data Entry'!H2035="","",'Data Entry'!H2035)</f>
        <v/>
      </c>
      <c r="M2030" s="111"/>
      <c r="N2030" s="111"/>
      <c r="O2030" s="111"/>
      <c r="P2030" s="111"/>
      <c r="Q2030" s="111"/>
      <c r="R2030" s="111"/>
      <c r="S2030" s="111"/>
      <c r="T2030" s="111"/>
      <c r="U2030" s="111"/>
      <c r="V2030" s="111"/>
      <c r="W2030" s="111"/>
      <c r="X2030" s="111"/>
      <c r="Y2030" s="111"/>
      <c r="Z2030" s="111"/>
      <c r="AA2030" s="111"/>
      <c r="AB2030" s="111"/>
      <c r="AC2030" s="111"/>
      <c r="AD2030" s="111"/>
      <c r="AE2030" s="112"/>
      <c r="AF2030" s="68" t="str">
        <f>IF(AK2030="","",IF(AK2030&gt;0,COUNT($AG$2:AG2030),""))</f>
        <v/>
      </c>
      <c r="AG2030" s="113">
        <f t="shared" si="995"/>
        <v>8</v>
      </c>
      <c r="AH2030" s="113" t="str">
        <f t="shared" si="996"/>
        <v/>
      </c>
      <c r="AI2030" s="113" t="str">
        <f t="shared" si="997"/>
        <v/>
      </c>
      <c r="AJ2030" s="113" t="str">
        <f t="shared" si="998"/>
        <v/>
      </c>
      <c r="AK2030" s="113" t="str">
        <f t="shared" si="999"/>
        <v/>
      </c>
      <c r="AL2030" s="113">
        <f t="shared" si="1000"/>
        <v>0</v>
      </c>
      <c r="AM2030" s="113" t="str">
        <f t="shared" si="1001"/>
        <v/>
      </c>
      <c r="AN2030" s="113">
        <f t="shared" si="1002"/>
        <v>0</v>
      </c>
      <c r="AO2030" s="113">
        <f t="shared" si="1003"/>
        <v>0</v>
      </c>
      <c r="AP2030" s="113">
        <f t="shared" si="1004"/>
        <v>0</v>
      </c>
      <c r="AQ2030" s="113" t="str">
        <f t="shared" si="1005"/>
        <v/>
      </c>
      <c r="AR2030" s="113" t="str">
        <f t="shared" si="1006"/>
        <v/>
      </c>
      <c r="AS2030" s="113">
        <f t="shared" si="1007"/>
        <v>0</v>
      </c>
      <c r="AT2030" s="113">
        <f t="shared" si="1008"/>
        <v>0</v>
      </c>
      <c r="AU2030" s="113">
        <f t="shared" si="1009"/>
        <v>0</v>
      </c>
      <c r="AV2030" s="113">
        <f t="shared" si="1010"/>
        <v>0</v>
      </c>
      <c r="AX2030" s="68" t="str">
        <f>IF(BC2030="","",IF(BC2030&gt;0,COUNT($AY$2:AY2030),""))</f>
        <v/>
      </c>
      <c r="AY2030" s="113" t="str">
        <f t="shared" si="1011"/>
        <v/>
      </c>
      <c r="AZ2030" s="113" t="str">
        <f t="shared" si="1012"/>
        <v/>
      </c>
      <c r="BA2030" s="113" t="str">
        <f t="shared" si="1013"/>
        <v/>
      </c>
      <c r="BB2030" s="113" t="str">
        <f t="shared" si="1014"/>
        <v/>
      </c>
      <c r="BC2030" s="113" t="str">
        <f t="shared" si="1015"/>
        <v/>
      </c>
      <c r="BD2030" s="113" t="str">
        <f t="shared" si="1016"/>
        <v/>
      </c>
      <c r="BE2030" s="113" t="str">
        <f t="shared" si="1017"/>
        <v/>
      </c>
      <c r="BF2030" s="113" t="str">
        <f t="shared" si="1018"/>
        <v/>
      </c>
      <c r="BG2030" s="113" t="str">
        <f t="shared" si="1019"/>
        <v/>
      </c>
      <c r="BH2030" s="113" t="str">
        <f t="shared" si="1020"/>
        <v/>
      </c>
      <c r="BI2030" s="113" t="str">
        <f t="shared" si="1021"/>
        <v/>
      </c>
      <c r="BJ2030" s="113" t="str">
        <f t="shared" si="1022"/>
        <v/>
      </c>
      <c r="BK2030" s="113" t="str">
        <f t="shared" si="1023"/>
        <v/>
      </c>
      <c r="BL2030" s="113" t="str">
        <f t="shared" si="1024"/>
        <v/>
      </c>
      <c r="BM2030" s="113" t="str">
        <f t="shared" si="1025"/>
        <v/>
      </c>
      <c r="BN2030" s="113" t="str">
        <f t="shared" si="1026"/>
        <v/>
      </c>
    </row>
    <row r="2031" spans="1:66">
      <c r="A2031" s="111">
        <f>IF('Data Entry'!$H$4="","",'Data Entry'!$H$4)</f>
        <v>8</v>
      </c>
      <c r="B2031" s="111" t="str">
        <f>IF('Data Entry'!B2036="","",'Data Entry'!B2036)</f>
        <v/>
      </c>
      <c r="C2031" s="111" t="str">
        <f>IF('Data Entry'!C2036="","",'Data Entry'!C2036)</f>
        <v/>
      </c>
      <c r="D2031" s="114" t="str">
        <f>IF('Data Entry'!D2036="","",'Data Entry'!D2036)</f>
        <v/>
      </c>
      <c r="E2031" s="111" t="str">
        <f>IF('Data Entry'!E2036="","",UPPER('Data Entry'!E2036))</f>
        <v/>
      </c>
      <c r="F2031" s="111"/>
      <c r="G2031" s="111" t="str">
        <f>IF('Data Entry'!F2036="","",UPPER('Data Entry'!F2036))</f>
        <v/>
      </c>
      <c r="H2031" s="111"/>
      <c r="I2031" s="111"/>
      <c r="J2031" s="111"/>
      <c r="K2031" s="111" t="str">
        <f>IF('Data Entry'!G2036="","",'Data Entry'!G2036)</f>
        <v/>
      </c>
      <c r="L2031" s="111" t="str">
        <f>IF('Data Entry'!H2036="","",'Data Entry'!H2036)</f>
        <v/>
      </c>
      <c r="M2031" s="111"/>
      <c r="N2031" s="111"/>
      <c r="O2031" s="111"/>
      <c r="P2031" s="111"/>
      <c r="Q2031" s="111"/>
      <c r="R2031" s="111"/>
      <c r="S2031" s="111"/>
      <c r="T2031" s="111"/>
      <c r="U2031" s="111"/>
      <c r="V2031" s="111"/>
      <c r="W2031" s="111"/>
      <c r="X2031" s="111"/>
      <c r="Y2031" s="111"/>
      <c r="Z2031" s="111"/>
      <c r="AA2031" s="111"/>
      <c r="AB2031" s="111"/>
      <c r="AC2031" s="111"/>
      <c r="AD2031" s="111"/>
      <c r="AE2031" s="112"/>
      <c r="AF2031" s="68" t="str">
        <f>IF(AK2031="","",IF(AK2031&gt;0,COUNT($AG$2:AG2031),""))</f>
        <v/>
      </c>
      <c r="AG2031" s="113">
        <f t="shared" si="995"/>
        <v>8</v>
      </c>
      <c r="AH2031" s="113" t="str">
        <f t="shared" si="996"/>
        <v/>
      </c>
      <c r="AI2031" s="113" t="str">
        <f t="shared" si="997"/>
        <v/>
      </c>
      <c r="AJ2031" s="113" t="str">
        <f t="shared" si="998"/>
        <v/>
      </c>
      <c r="AK2031" s="113" t="str">
        <f t="shared" si="999"/>
        <v/>
      </c>
      <c r="AL2031" s="113">
        <f t="shared" si="1000"/>
        <v>0</v>
      </c>
      <c r="AM2031" s="113" t="str">
        <f t="shared" si="1001"/>
        <v/>
      </c>
      <c r="AN2031" s="113">
        <f t="shared" si="1002"/>
        <v>0</v>
      </c>
      <c r="AO2031" s="113">
        <f t="shared" si="1003"/>
        <v>0</v>
      </c>
      <c r="AP2031" s="113">
        <f t="shared" si="1004"/>
        <v>0</v>
      </c>
      <c r="AQ2031" s="113" t="str">
        <f t="shared" si="1005"/>
        <v/>
      </c>
      <c r="AR2031" s="113" t="str">
        <f t="shared" si="1006"/>
        <v/>
      </c>
      <c r="AS2031" s="113">
        <f t="shared" si="1007"/>
        <v>0</v>
      </c>
      <c r="AT2031" s="113">
        <f t="shared" si="1008"/>
        <v>0</v>
      </c>
      <c r="AU2031" s="113">
        <f t="shared" si="1009"/>
        <v>0</v>
      </c>
      <c r="AV2031" s="113">
        <f t="shared" si="1010"/>
        <v>0</v>
      </c>
      <c r="AX2031" s="68" t="str">
        <f>IF(BC2031="","",IF(BC2031&gt;0,COUNT($AY$2:AY2031),""))</f>
        <v/>
      </c>
      <c r="AY2031" s="113" t="str">
        <f t="shared" si="1011"/>
        <v/>
      </c>
      <c r="AZ2031" s="113" t="str">
        <f t="shared" si="1012"/>
        <v/>
      </c>
      <c r="BA2031" s="113" t="str">
        <f t="shared" si="1013"/>
        <v/>
      </c>
      <c r="BB2031" s="113" t="str">
        <f t="shared" si="1014"/>
        <v/>
      </c>
      <c r="BC2031" s="113" t="str">
        <f t="shared" si="1015"/>
        <v/>
      </c>
      <c r="BD2031" s="113" t="str">
        <f t="shared" si="1016"/>
        <v/>
      </c>
      <c r="BE2031" s="113" t="str">
        <f t="shared" si="1017"/>
        <v/>
      </c>
      <c r="BF2031" s="113" t="str">
        <f t="shared" si="1018"/>
        <v/>
      </c>
      <c r="BG2031" s="113" t="str">
        <f t="shared" si="1019"/>
        <v/>
      </c>
      <c r="BH2031" s="113" t="str">
        <f t="shared" si="1020"/>
        <v/>
      </c>
      <c r="BI2031" s="113" t="str">
        <f t="shared" si="1021"/>
        <v/>
      </c>
      <c r="BJ2031" s="113" t="str">
        <f t="shared" si="1022"/>
        <v/>
      </c>
      <c r="BK2031" s="113" t="str">
        <f t="shared" si="1023"/>
        <v/>
      </c>
      <c r="BL2031" s="113" t="str">
        <f t="shared" si="1024"/>
        <v/>
      </c>
      <c r="BM2031" s="113" t="str">
        <f t="shared" si="1025"/>
        <v/>
      </c>
      <c r="BN2031" s="113" t="str">
        <f t="shared" si="1026"/>
        <v/>
      </c>
    </row>
    <row r="2032" spans="1:66">
      <c r="A2032" s="111">
        <f>IF('Data Entry'!$H$4="","",'Data Entry'!$H$4)</f>
        <v>8</v>
      </c>
      <c r="B2032" s="111" t="str">
        <f>IF('Data Entry'!B2037="","",'Data Entry'!B2037)</f>
        <v/>
      </c>
      <c r="C2032" s="111" t="str">
        <f>IF('Data Entry'!C2037="","",'Data Entry'!C2037)</f>
        <v/>
      </c>
      <c r="D2032" s="114" t="str">
        <f>IF('Data Entry'!D2037="","",'Data Entry'!D2037)</f>
        <v/>
      </c>
      <c r="E2032" s="111" t="str">
        <f>IF('Data Entry'!E2037="","",UPPER('Data Entry'!E2037))</f>
        <v/>
      </c>
      <c r="F2032" s="111"/>
      <c r="G2032" s="111" t="str">
        <f>IF('Data Entry'!F2037="","",UPPER('Data Entry'!F2037))</f>
        <v/>
      </c>
      <c r="H2032" s="111"/>
      <c r="I2032" s="111"/>
      <c r="J2032" s="111"/>
      <c r="K2032" s="111" t="str">
        <f>IF('Data Entry'!G2037="","",'Data Entry'!G2037)</f>
        <v/>
      </c>
      <c r="L2032" s="111" t="str">
        <f>IF('Data Entry'!H2037="","",'Data Entry'!H2037)</f>
        <v/>
      </c>
      <c r="M2032" s="111"/>
      <c r="N2032" s="111"/>
      <c r="O2032" s="111"/>
      <c r="P2032" s="111"/>
      <c r="Q2032" s="111"/>
      <c r="R2032" s="111"/>
      <c r="S2032" s="111"/>
      <c r="T2032" s="111"/>
      <c r="U2032" s="111"/>
      <c r="V2032" s="111"/>
      <c r="W2032" s="111"/>
      <c r="X2032" s="111"/>
      <c r="Y2032" s="111"/>
      <c r="Z2032" s="111"/>
      <c r="AA2032" s="111"/>
      <c r="AB2032" s="111"/>
      <c r="AC2032" s="111"/>
      <c r="AD2032" s="111"/>
      <c r="AE2032" s="112"/>
      <c r="AF2032" s="68" t="str">
        <f>IF(AK2032="","",IF(AK2032&gt;0,COUNT($AG$2:AG2032),""))</f>
        <v/>
      </c>
      <c r="AG2032" s="113">
        <f t="shared" si="995"/>
        <v>8</v>
      </c>
      <c r="AH2032" s="113" t="str">
        <f t="shared" si="996"/>
        <v/>
      </c>
      <c r="AI2032" s="113" t="str">
        <f t="shared" si="997"/>
        <v/>
      </c>
      <c r="AJ2032" s="113" t="str">
        <f t="shared" si="998"/>
        <v/>
      </c>
      <c r="AK2032" s="113" t="str">
        <f t="shared" si="999"/>
        <v/>
      </c>
      <c r="AL2032" s="113">
        <f t="shared" si="1000"/>
        <v>0</v>
      </c>
      <c r="AM2032" s="113" t="str">
        <f t="shared" si="1001"/>
        <v/>
      </c>
      <c r="AN2032" s="113">
        <f t="shared" si="1002"/>
        <v>0</v>
      </c>
      <c r="AO2032" s="113">
        <f t="shared" si="1003"/>
        <v>0</v>
      </c>
      <c r="AP2032" s="113">
        <f t="shared" si="1004"/>
        <v>0</v>
      </c>
      <c r="AQ2032" s="113" t="str">
        <f t="shared" si="1005"/>
        <v/>
      </c>
      <c r="AR2032" s="113" t="str">
        <f t="shared" si="1006"/>
        <v/>
      </c>
      <c r="AS2032" s="113">
        <f t="shared" si="1007"/>
        <v>0</v>
      </c>
      <c r="AT2032" s="113">
        <f t="shared" si="1008"/>
        <v>0</v>
      </c>
      <c r="AU2032" s="113">
        <f t="shared" si="1009"/>
        <v>0</v>
      </c>
      <c r="AV2032" s="113">
        <f t="shared" si="1010"/>
        <v>0</v>
      </c>
      <c r="AX2032" s="68" t="str">
        <f>IF(BC2032="","",IF(BC2032&gt;0,COUNT($AY$2:AY2032),""))</f>
        <v/>
      </c>
      <c r="AY2032" s="113" t="str">
        <f t="shared" si="1011"/>
        <v/>
      </c>
      <c r="AZ2032" s="113" t="str">
        <f t="shared" si="1012"/>
        <v/>
      </c>
      <c r="BA2032" s="113" t="str">
        <f t="shared" si="1013"/>
        <v/>
      </c>
      <c r="BB2032" s="113" t="str">
        <f t="shared" si="1014"/>
        <v/>
      </c>
      <c r="BC2032" s="113" t="str">
        <f t="shared" si="1015"/>
        <v/>
      </c>
      <c r="BD2032" s="113" t="str">
        <f t="shared" si="1016"/>
        <v/>
      </c>
      <c r="BE2032" s="113" t="str">
        <f t="shared" si="1017"/>
        <v/>
      </c>
      <c r="BF2032" s="113" t="str">
        <f t="shared" si="1018"/>
        <v/>
      </c>
      <c r="BG2032" s="113" t="str">
        <f t="shared" si="1019"/>
        <v/>
      </c>
      <c r="BH2032" s="113" t="str">
        <f t="shared" si="1020"/>
        <v/>
      </c>
      <c r="BI2032" s="113" t="str">
        <f t="shared" si="1021"/>
        <v/>
      </c>
      <c r="BJ2032" s="113" t="str">
        <f t="shared" si="1022"/>
        <v/>
      </c>
      <c r="BK2032" s="113" t="str">
        <f t="shared" si="1023"/>
        <v/>
      </c>
      <c r="BL2032" s="113" t="str">
        <f t="shared" si="1024"/>
        <v/>
      </c>
      <c r="BM2032" s="113" t="str">
        <f t="shared" si="1025"/>
        <v/>
      </c>
      <c r="BN2032" s="113" t="str">
        <f t="shared" si="1026"/>
        <v/>
      </c>
    </row>
    <row r="2033" spans="1:66">
      <c r="A2033" s="111">
        <f>IF('Data Entry'!$H$4="","",'Data Entry'!$H$4)</f>
        <v>8</v>
      </c>
      <c r="B2033" s="111" t="str">
        <f>IF('Data Entry'!B2038="","",'Data Entry'!B2038)</f>
        <v/>
      </c>
      <c r="C2033" s="111" t="str">
        <f>IF('Data Entry'!C2038="","",'Data Entry'!C2038)</f>
        <v/>
      </c>
      <c r="D2033" s="114" t="str">
        <f>IF('Data Entry'!D2038="","",'Data Entry'!D2038)</f>
        <v/>
      </c>
      <c r="E2033" s="111" t="str">
        <f>IF('Data Entry'!E2038="","",UPPER('Data Entry'!E2038))</f>
        <v/>
      </c>
      <c r="F2033" s="111"/>
      <c r="G2033" s="111" t="str">
        <f>IF('Data Entry'!F2038="","",UPPER('Data Entry'!F2038))</f>
        <v/>
      </c>
      <c r="H2033" s="111"/>
      <c r="I2033" s="111"/>
      <c r="J2033" s="111"/>
      <c r="K2033" s="111" t="str">
        <f>IF('Data Entry'!G2038="","",'Data Entry'!G2038)</f>
        <v/>
      </c>
      <c r="L2033" s="111" t="str">
        <f>IF('Data Entry'!H2038="","",'Data Entry'!H2038)</f>
        <v/>
      </c>
      <c r="M2033" s="111"/>
      <c r="N2033" s="111"/>
      <c r="O2033" s="111"/>
      <c r="P2033" s="111"/>
      <c r="Q2033" s="111"/>
      <c r="R2033" s="111"/>
      <c r="S2033" s="111"/>
      <c r="T2033" s="111"/>
      <c r="U2033" s="111"/>
      <c r="V2033" s="111"/>
      <c r="W2033" s="111"/>
      <c r="X2033" s="111"/>
      <c r="Y2033" s="111"/>
      <c r="Z2033" s="111"/>
      <c r="AA2033" s="111"/>
      <c r="AB2033" s="111"/>
      <c r="AC2033" s="111"/>
      <c r="AD2033" s="111"/>
      <c r="AE2033" s="112"/>
      <c r="AF2033" s="68" t="str">
        <f>IF(AK2033="","",IF(AK2033&gt;0,COUNT($AG$2:AG2033),""))</f>
        <v/>
      </c>
      <c r="AG2033" s="113">
        <f t="shared" si="995"/>
        <v>8</v>
      </c>
      <c r="AH2033" s="113" t="str">
        <f t="shared" si="996"/>
        <v/>
      </c>
      <c r="AI2033" s="113" t="str">
        <f t="shared" si="997"/>
        <v/>
      </c>
      <c r="AJ2033" s="113" t="str">
        <f t="shared" si="998"/>
        <v/>
      </c>
      <c r="AK2033" s="113" t="str">
        <f t="shared" si="999"/>
        <v/>
      </c>
      <c r="AL2033" s="113">
        <f t="shared" si="1000"/>
        <v>0</v>
      </c>
      <c r="AM2033" s="113" t="str">
        <f t="shared" si="1001"/>
        <v/>
      </c>
      <c r="AN2033" s="113">
        <f t="shared" si="1002"/>
        <v>0</v>
      </c>
      <c r="AO2033" s="113">
        <f t="shared" si="1003"/>
        <v>0</v>
      </c>
      <c r="AP2033" s="113">
        <f t="shared" si="1004"/>
        <v>0</v>
      </c>
      <c r="AQ2033" s="113" t="str">
        <f t="shared" si="1005"/>
        <v/>
      </c>
      <c r="AR2033" s="113" t="str">
        <f t="shared" si="1006"/>
        <v/>
      </c>
      <c r="AS2033" s="113">
        <f t="shared" si="1007"/>
        <v>0</v>
      </c>
      <c r="AT2033" s="113">
        <f t="shared" si="1008"/>
        <v>0</v>
      </c>
      <c r="AU2033" s="113">
        <f t="shared" si="1009"/>
        <v>0</v>
      </c>
      <c r="AV2033" s="113">
        <f t="shared" si="1010"/>
        <v>0</v>
      </c>
      <c r="AX2033" s="68" t="str">
        <f>IF(BC2033="","",IF(BC2033&gt;0,COUNT($AY$2:AY2033),""))</f>
        <v/>
      </c>
      <c r="AY2033" s="113" t="str">
        <f t="shared" si="1011"/>
        <v/>
      </c>
      <c r="AZ2033" s="113" t="str">
        <f t="shared" si="1012"/>
        <v/>
      </c>
      <c r="BA2033" s="113" t="str">
        <f t="shared" si="1013"/>
        <v/>
      </c>
      <c r="BB2033" s="113" t="str">
        <f t="shared" si="1014"/>
        <v/>
      </c>
      <c r="BC2033" s="113" t="str">
        <f t="shared" si="1015"/>
        <v/>
      </c>
      <c r="BD2033" s="113" t="str">
        <f t="shared" si="1016"/>
        <v/>
      </c>
      <c r="BE2033" s="113" t="str">
        <f t="shared" si="1017"/>
        <v/>
      </c>
      <c r="BF2033" s="113" t="str">
        <f t="shared" si="1018"/>
        <v/>
      </c>
      <c r="BG2033" s="113" t="str">
        <f t="shared" si="1019"/>
        <v/>
      </c>
      <c r="BH2033" s="113" t="str">
        <f t="shared" si="1020"/>
        <v/>
      </c>
      <c r="BI2033" s="113" t="str">
        <f t="shared" si="1021"/>
        <v/>
      </c>
      <c r="BJ2033" s="113" t="str">
        <f t="shared" si="1022"/>
        <v/>
      </c>
      <c r="BK2033" s="113" t="str">
        <f t="shared" si="1023"/>
        <v/>
      </c>
      <c r="BL2033" s="113" t="str">
        <f t="shared" si="1024"/>
        <v/>
      </c>
      <c r="BM2033" s="113" t="str">
        <f t="shared" si="1025"/>
        <v/>
      </c>
      <c r="BN2033" s="113" t="str">
        <f t="shared" si="1026"/>
        <v/>
      </c>
    </row>
    <row r="2034" spans="1:66">
      <c r="A2034" s="111">
        <f>IF('Data Entry'!$H$4="","",'Data Entry'!$H$4)</f>
        <v>8</v>
      </c>
      <c r="B2034" s="111" t="str">
        <f>IF('Data Entry'!B2039="","",'Data Entry'!B2039)</f>
        <v/>
      </c>
      <c r="C2034" s="111" t="str">
        <f>IF('Data Entry'!C2039="","",'Data Entry'!C2039)</f>
        <v/>
      </c>
      <c r="D2034" s="114" t="str">
        <f>IF('Data Entry'!D2039="","",'Data Entry'!D2039)</f>
        <v/>
      </c>
      <c r="E2034" s="111" t="str">
        <f>IF('Data Entry'!E2039="","",UPPER('Data Entry'!E2039))</f>
        <v/>
      </c>
      <c r="F2034" s="111"/>
      <c r="G2034" s="111" t="str">
        <f>IF('Data Entry'!F2039="","",UPPER('Data Entry'!F2039))</f>
        <v/>
      </c>
      <c r="H2034" s="111"/>
      <c r="I2034" s="111"/>
      <c r="J2034" s="111"/>
      <c r="K2034" s="111" t="str">
        <f>IF('Data Entry'!G2039="","",'Data Entry'!G2039)</f>
        <v/>
      </c>
      <c r="L2034" s="111" t="str">
        <f>IF('Data Entry'!H2039="","",'Data Entry'!H2039)</f>
        <v/>
      </c>
      <c r="M2034" s="111"/>
      <c r="N2034" s="111"/>
      <c r="O2034" s="111"/>
      <c r="P2034" s="111"/>
      <c r="Q2034" s="111"/>
      <c r="R2034" s="111"/>
      <c r="S2034" s="111"/>
      <c r="T2034" s="111"/>
      <c r="U2034" s="111"/>
      <c r="V2034" s="111"/>
      <c r="W2034" s="111"/>
      <c r="X2034" s="111"/>
      <c r="Y2034" s="111"/>
      <c r="Z2034" s="111"/>
      <c r="AA2034" s="111"/>
      <c r="AB2034" s="111"/>
      <c r="AC2034" s="111"/>
      <c r="AD2034" s="111"/>
      <c r="AE2034" s="112"/>
      <c r="AF2034" s="68" t="str">
        <f>IF(AK2034="","",IF(AK2034&gt;0,COUNT($AG$2:AG2034),""))</f>
        <v/>
      </c>
      <c r="AG2034" s="113">
        <f t="shared" si="995"/>
        <v>8</v>
      </c>
      <c r="AH2034" s="113" t="str">
        <f t="shared" si="996"/>
        <v/>
      </c>
      <c r="AI2034" s="113" t="str">
        <f t="shared" si="997"/>
        <v/>
      </c>
      <c r="AJ2034" s="113" t="str">
        <f t="shared" si="998"/>
        <v/>
      </c>
      <c r="AK2034" s="113" t="str">
        <f t="shared" si="999"/>
        <v/>
      </c>
      <c r="AL2034" s="113">
        <f t="shared" si="1000"/>
        <v>0</v>
      </c>
      <c r="AM2034" s="113" t="str">
        <f t="shared" si="1001"/>
        <v/>
      </c>
      <c r="AN2034" s="113">
        <f t="shared" si="1002"/>
        <v>0</v>
      </c>
      <c r="AO2034" s="113">
        <f t="shared" si="1003"/>
        <v>0</v>
      </c>
      <c r="AP2034" s="113">
        <f t="shared" si="1004"/>
        <v>0</v>
      </c>
      <c r="AQ2034" s="113" t="str">
        <f t="shared" si="1005"/>
        <v/>
      </c>
      <c r="AR2034" s="113" t="str">
        <f t="shared" si="1006"/>
        <v/>
      </c>
      <c r="AS2034" s="113">
        <f t="shared" si="1007"/>
        <v>0</v>
      </c>
      <c r="AT2034" s="113">
        <f t="shared" si="1008"/>
        <v>0</v>
      </c>
      <c r="AU2034" s="113">
        <f t="shared" si="1009"/>
        <v>0</v>
      </c>
      <c r="AV2034" s="113">
        <f t="shared" si="1010"/>
        <v>0</v>
      </c>
      <c r="AX2034" s="68" t="str">
        <f>IF(BC2034="","",IF(BC2034&gt;0,COUNT($AY$2:AY2034),""))</f>
        <v/>
      </c>
      <c r="AY2034" s="113" t="str">
        <f t="shared" si="1011"/>
        <v/>
      </c>
      <c r="AZ2034" s="113" t="str">
        <f t="shared" si="1012"/>
        <v/>
      </c>
      <c r="BA2034" s="113" t="str">
        <f t="shared" si="1013"/>
        <v/>
      </c>
      <c r="BB2034" s="113" t="str">
        <f t="shared" si="1014"/>
        <v/>
      </c>
      <c r="BC2034" s="113" t="str">
        <f t="shared" si="1015"/>
        <v/>
      </c>
      <c r="BD2034" s="113" t="str">
        <f t="shared" si="1016"/>
        <v/>
      </c>
      <c r="BE2034" s="113" t="str">
        <f t="shared" si="1017"/>
        <v/>
      </c>
      <c r="BF2034" s="113" t="str">
        <f t="shared" si="1018"/>
        <v/>
      </c>
      <c r="BG2034" s="113" t="str">
        <f t="shared" si="1019"/>
        <v/>
      </c>
      <c r="BH2034" s="113" t="str">
        <f t="shared" si="1020"/>
        <v/>
      </c>
      <c r="BI2034" s="113" t="str">
        <f t="shared" si="1021"/>
        <v/>
      </c>
      <c r="BJ2034" s="113" t="str">
        <f t="shared" si="1022"/>
        <v/>
      </c>
      <c r="BK2034" s="113" t="str">
        <f t="shared" si="1023"/>
        <v/>
      </c>
      <c r="BL2034" s="113" t="str">
        <f t="shared" si="1024"/>
        <v/>
      </c>
      <c r="BM2034" s="113" t="str">
        <f t="shared" si="1025"/>
        <v/>
      </c>
      <c r="BN2034" s="113" t="str">
        <f t="shared" si="1026"/>
        <v/>
      </c>
    </row>
    <row r="2035" spans="1:66">
      <c r="A2035" s="111">
        <f>IF('Data Entry'!$H$4="","",'Data Entry'!$H$4)</f>
        <v>8</v>
      </c>
      <c r="B2035" s="111" t="str">
        <f>IF('Data Entry'!B2040="","",'Data Entry'!B2040)</f>
        <v/>
      </c>
      <c r="C2035" s="111" t="str">
        <f>IF('Data Entry'!C2040="","",'Data Entry'!C2040)</f>
        <v/>
      </c>
      <c r="D2035" s="114" t="str">
        <f>IF('Data Entry'!D2040="","",'Data Entry'!D2040)</f>
        <v/>
      </c>
      <c r="E2035" s="111" t="str">
        <f>IF('Data Entry'!E2040="","",UPPER('Data Entry'!E2040))</f>
        <v/>
      </c>
      <c r="F2035" s="111"/>
      <c r="G2035" s="111" t="str">
        <f>IF('Data Entry'!F2040="","",UPPER('Data Entry'!F2040))</f>
        <v/>
      </c>
      <c r="H2035" s="111"/>
      <c r="I2035" s="111"/>
      <c r="J2035" s="111"/>
      <c r="K2035" s="111" t="str">
        <f>IF('Data Entry'!G2040="","",'Data Entry'!G2040)</f>
        <v/>
      </c>
      <c r="L2035" s="111" t="str">
        <f>IF('Data Entry'!H2040="","",'Data Entry'!H2040)</f>
        <v/>
      </c>
      <c r="M2035" s="111"/>
      <c r="N2035" s="111"/>
      <c r="O2035" s="111"/>
      <c r="P2035" s="111"/>
      <c r="Q2035" s="111"/>
      <c r="R2035" s="111"/>
      <c r="S2035" s="111"/>
      <c r="T2035" s="111"/>
      <c r="U2035" s="111"/>
      <c r="V2035" s="111"/>
      <c r="W2035" s="111"/>
      <c r="X2035" s="111"/>
      <c r="Y2035" s="111"/>
      <c r="Z2035" s="111"/>
      <c r="AA2035" s="111"/>
      <c r="AB2035" s="111"/>
      <c r="AC2035" s="111"/>
      <c r="AD2035" s="111"/>
      <c r="AE2035" s="112"/>
      <c r="AF2035" s="68" t="str">
        <f>IF(AK2035="","",IF(AK2035&gt;0,COUNT($AG$2:AG2035),""))</f>
        <v/>
      </c>
      <c r="AG2035" s="113">
        <f t="shared" si="995"/>
        <v>8</v>
      </c>
      <c r="AH2035" s="113" t="str">
        <f t="shared" si="996"/>
        <v/>
      </c>
      <c r="AI2035" s="113" t="str">
        <f t="shared" si="997"/>
        <v/>
      </c>
      <c r="AJ2035" s="113" t="str">
        <f t="shared" si="998"/>
        <v/>
      </c>
      <c r="AK2035" s="113" t="str">
        <f t="shared" si="999"/>
        <v/>
      </c>
      <c r="AL2035" s="113">
        <f t="shared" si="1000"/>
        <v>0</v>
      </c>
      <c r="AM2035" s="113" t="str">
        <f t="shared" si="1001"/>
        <v/>
      </c>
      <c r="AN2035" s="113">
        <f t="shared" si="1002"/>
        <v>0</v>
      </c>
      <c r="AO2035" s="113">
        <f t="shared" si="1003"/>
        <v>0</v>
      </c>
      <c r="AP2035" s="113">
        <f t="shared" si="1004"/>
        <v>0</v>
      </c>
      <c r="AQ2035" s="113" t="str">
        <f t="shared" si="1005"/>
        <v/>
      </c>
      <c r="AR2035" s="113" t="str">
        <f t="shared" si="1006"/>
        <v/>
      </c>
      <c r="AS2035" s="113">
        <f t="shared" si="1007"/>
        <v>0</v>
      </c>
      <c r="AT2035" s="113">
        <f t="shared" si="1008"/>
        <v>0</v>
      </c>
      <c r="AU2035" s="113">
        <f t="shared" si="1009"/>
        <v>0</v>
      </c>
      <c r="AV2035" s="113">
        <f t="shared" si="1010"/>
        <v>0</v>
      </c>
      <c r="AX2035" s="68" t="str">
        <f>IF(BC2035="","",IF(BC2035&gt;0,COUNT($AY$2:AY2035),""))</f>
        <v/>
      </c>
      <c r="AY2035" s="113" t="str">
        <f t="shared" si="1011"/>
        <v/>
      </c>
      <c r="AZ2035" s="113" t="str">
        <f t="shared" si="1012"/>
        <v/>
      </c>
      <c r="BA2035" s="113" t="str">
        <f t="shared" si="1013"/>
        <v/>
      </c>
      <c r="BB2035" s="113" t="str">
        <f t="shared" si="1014"/>
        <v/>
      </c>
      <c r="BC2035" s="113" t="str">
        <f t="shared" si="1015"/>
        <v/>
      </c>
      <c r="BD2035" s="113" t="str">
        <f t="shared" si="1016"/>
        <v/>
      </c>
      <c r="BE2035" s="113" t="str">
        <f t="shared" si="1017"/>
        <v/>
      </c>
      <c r="BF2035" s="113" t="str">
        <f t="shared" si="1018"/>
        <v/>
      </c>
      <c r="BG2035" s="113" t="str">
        <f t="shared" si="1019"/>
        <v/>
      </c>
      <c r="BH2035" s="113" t="str">
        <f t="shared" si="1020"/>
        <v/>
      </c>
      <c r="BI2035" s="113" t="str">
        <f t="shared" si="1021"/>
        <v/>
      </c>
      <c r="BJ2035" s="113" t="str">
        <f t="shared" si="1022"/>
        <v/>
      </c>
      <c r="BK2035" s="113" t="str">
        <f t="shared" si="1023"/>
        <v/>
      </c>
      <c r="BL2035" s="113" t="str">
        <f t="shared" si="1024"/>
        <v/>
      </c>
      <c r="BM2035" s="113" t="str">
        <f t="shared" si="1025"/>
        <v/>
      </c>
      <c r="BN2035" s="113" t="str">
        <f t="shared" si="1026"/>
        <v/>
      </c>
    </row>
    <row r="2036" spans="1:66">
      <c r="A2036" s="111">
        <f>IF('Data Entry'!$H$4="","",'Data Entry'!$H$4)</f>
        <v>8</v>
      </c>
      <c r="B2036" s="111" t="str">
        <f>IF('Data Entry'!B2041="","",'Data Entry'!B2041)</f>
        <v/>
      </c>
      <c r="C2036" s="111" t="str">
        <f>IF('Data Entry'!C2041="","",'Data Entry'!C2041)</f>
        <v/>
      </c>
      <c r="D2036" s="114" t="str">
        <f>IF('Data Entry'!D2041="","",'Data Entry'!D2041)</f>
        <v/>
      </c>
      <c r="E2036" s="111" t="str">
        <f>IF('Data Entry'!E2041="","",UPPER('Data Entry'!E2041))</f>
        <v/>
      </c>
      <c r="F2036" s="111"/>
      <c r="G2036" s="111" t="str">
        <f>IF('Data Entry'!F2041="","",UPPER('Data Entry'!F2041))</f>
        <v/>
      </c>
      <c r="H2036" s="111"/>
      <c r="I2036" s="111"/>
      <c r="J2036" s="111"/>
      <c r="K2036" s="111" t="str">
        <f>IF('Data Entry'!G2041="","",'Data Entry'!G2041)</f>
        <v/>
      </c>
      <c r="L2036" s="111" t="str">
        <f>IF('Data Entry'!H2041="","",'Data Entry'!H2041)</f>
        <v/>
      </c>
      <c r="M2036" s="111"/>
      <c r="N2036" s="111"/>
      <c r="O2036" s="111"/>
      <c r="P2036" s="111"/>
      <c r="Q2036" s="111"/>
      <c r="R2036" s="111"/>
      <c r="S2036" s="111"/>
      <c r="T2036" s="111"/>
      <c r="U2036" s="111"/>
      <c r="V2036" s="111"/>
      <c r="W2036" s="111"/>
      <c r="X2036" s="111"/>
      <c r="Y2036" s="111"/>
      <c r="Z2036" s="111"/>
      <c r="AA2036" s="111"/>
      <c r="AB2036" s="111"/>
      <c r="AC2036" s="111"/>
      <c r="AD2036" s="111"/>
      <c r="AE2036" s="112"/>
      <c r="AF2036" s="68" t="str">
        <f>IF(AK2036="","",IF(AK2036&gt;0,COUNT($AG$2:AG2036),""))</f>
        <v/>
      </c>
      <c r="AG2036" s="113">
        <f t="shared" si="995"/>
        <v>8</v>
      </c>
      <c r="AH2036" s="113" t="str">
        <f t="shared" si="996"/>
        <v/>
      </c>
      <c r="AI2036" s="113" t="str">
        <f t="shared" si="997"/>
        <v/>
      </c>
      <c r="AJ2036" s="113" t="str">
        <f t="shared" si="998"/>
        <v/>
      </c>
      <c r="AK2036" s="113" t="str">
        <f t="shared" si="999"/>
        <v/>
      </c>
      <c r="AL2036" s="113">
        <f t="shared" si="1000"/>
        <v>0</v>
      </c>
      <c r="AM2036" s="113" t="str">
        <f t="shared" si="1001"/>
        <v/>
      </c>
      <c r="AN2036" s="113">
        <f t="shared" si="1002"/>
        <v>0</v>
      </c>
      <c r="AO2036" s="113">
        <f t="shared" si="1003"/>
        <v>0</v>
      </c>
      <c r="AP2036" s="113">
        <f t="shared" si="1004"/>
        <v>0</v>
      </c>
      <c r="AQ2036" s="113" t="str">
        <f t="shared" si="1005"/>
        <v/>
      </c>
      <c r="AR2036" s="113" t="str">
        <f t="shared" si="1006"/>
        <v/>
      </c>
      <c r="AS2036" s="113">
        <f t="shared" si="1007"/>
        <v>0</v>
      </c>
      <c r="AT2036" s="113">
        <f t="shared" si="1008"/>
        <v>0</v>
      </c>
      <c r="AU2036" s="113">
        <f t="shared" si="1009"/>
        <v>0</v>
      </c>
      <c r="AV2036" s="113">
        <f t="shared" si="1010"/>
        <v>0</v>
      </c>
      <c r="AX2036" s="68" t="str">
        <f>IF(BC2036="","",IF(BC2036&gt;0,COUNT($AY$2:AY2036),""))</f>
        <v/>
      </c>
      <c r="AY2036" s="113" t="str">
        <f t="shared" si="1011"/>
        <v/>
      </c>
      <c r="AZ2036" s="113" t="str">
        <f t="shared" si="1012"/>
        <v/>
      </c>
      <c r="BA2036" s="113" t="str">
        <f t="shared" si="1013"/>
        <v/>
      </c>
      <c r="BB2036" s="113" t="str">
        <f t="shared" si="1014"/>
        <v/>
      </c>
      <c r="BC2036" s="113" t="str">
        <f t="shared" si="1015"/>
        <v/>
      </c>
      <c r="BD2036" s="113" t="str">
        <f t="shared" si="1016"/>
        <v/>
      </c>
      <c r="BE2036" s="113" t="str">
        <f t="shared" si="1017"/>
        <v/>
      </c>
      <c r="BF2036" s="113" t="str">
        <f t="shared" si="1018"/>
        <v/>
      </c>
      <c r="BG2036" s="113" t="str">
        <f t="shared" si="1019"/>
        <v/>
      </c>
      <c r="BH2036" s="113" t="str">
        <f t="shared" si="1020"/>
        <v/>
      </c>
      <c r="BI2036" s="113" t="str">
        <f t="shared" si="1021"/>
        <v/>
      </c>
      <c r="BJ2036" s="113" t="str">
        <f t="shared" si="1022"/>
        <v/>
      </c>
      <c r="BK2036" s="113" t="str">
        <f t="shared" si="1023"/>
        <v/>
      </c>
      <c r="BL2036" s="113" t="str">
        <f t="shared" si="1024"/>
        <v/>
      </c>
      <c r="BM2036" s="113" t="str">
        <f t="shared" si="1025"/>
        <v/>
      </c>
      <c r="BN2036" s="113" t="str">
        <f t="shared" si="1026"/>
        <v/>
      </c>
    </row>
    <row r="2037" spans="1:66">
      <c r="A2037" s="111">
        <f>IF('Data Entry'!$H$4="","",'Data Entry'!$H$4)</f>
        <v>8</v>
      </c>
      <c r="B2037" s="111" t="str">
        <f>IF('Data Entry'!B2042="","",'Data Entry'!B2042)</f>
        <v/>
      </c>
      <c r="C2037" s="111" t="str">
        <f>IF('Data Entry'!C2042="","",'Data Entry'!C2042)</f>
        <v/>
      </c>
      <c r="D2037" s="114" t="str">
        <f>IF('Data Entry'!D2042="","",'Data Entry'!D2042)</f>
        <v/>
      </c>
      <c r="E2037" s="111" t="str">
        <f>IF('Data Entry'!E2042="","",UPPER('Data Entry'!E2042))</f>
        <v/>
      </c>
      <c r="F2037" s="111"/>
      <c r="G2037" s="111" t="str">
        <f>IF('Data Entry'!F2042="","",UPPER('Data Entry'!F2042))</f>
        <v/>
      </c>
      <c r="H2037" s="111"/>
      <c r="I2037" s="111"/>
      <c r="J2037" s="111"/>
      <c r="K2037" s="111" t="str">
        <f>IF('Data Entry'!G2042="","",'Data Entry'!G2042)</f>
        <v/>
      </c>
      <c r="L2037" s="111" t="str">
        <f>IF('Data Entry'!H2042="","",'Data Entry'!H2042)</f>
        <v/>
      </c>
      <c r="M2037" s="111"/>
      <c r="N2037" s="111"/>
      <c r="O2037" s="111"/>
      <c r="P2037" s="111"/>
      <c r="Q2037" s="111"/>
      <c r="R2037" s="111"/>
      <c r="S2037" s="111"/>
      <c r="T2037" s="111"/>
      <c r="U2037" s="111"/>
      <c r="V2037" s="111"/>
      <c r="W2037" s="111"/>
      <c r="X2037" s="111"/>
      <c r="Y2037" s="111"/>
      <c r="Z2037" s="111"/>
      <c r="AA2037" s="111"/>
      <c r="AB2037" s="111"/>
      <c r="AC2037" s="111"/>
      <c r="AD2037" s="111"/>
      <c r="AE2037" s="112"/>
      <c r="AF2037" s="68" t="str">
        <f>IF(AK2037="","",IF(AK2037&gt;0,COUNT($AG$2:AG2037),""))</f>
        <v/>
      </c>
      <c r="AG2037" s="113">
        <f t="shared" si="995"/>
        <v>8</v>
      </c>
      <c r="AH2037" s="113" t="str">
        <f t="shared" si="996"/>
        <v/>
      </c>
      <c r="AI2037" s="113" t="str">
        <f t="shared" si="997"/>
        <v/>
      </c>
      <c r="AJ2037" s="113" t="str">
        <f t="shared" si="998"/>
        <v/>
      </c>
      <c r="AK2037" s="113" t="str">
        <f t="shared" si="999"/>
        <v/>
      </c>
      <c r="AL2037" s="113">
        <f t="shared" si="1000"/>
        <v>0</v>
      </c>
      <c r="AM2037" s="113" t="str">
        <f t="shared" si="1001"/>
        <v/>
      </c>
      <c r="AN2037" s="113">
        <f t="shared" si="1002"/>
        <v>0</v>
      </c>
      <c r="AO2037" s="113">
        <f t="shared" si="1003"/>
        <v>0</v>
      </c>
      <c r="AP2037" s="113">
        <f t="shared" si="1004"/>
        <v>0</v>
      </c>
      <c r="AQ2037" s="113" t="str">
        <f t="shared" si="1005"/>
        <v/>
      </c>
      <c r="AR2037" s="113" t="str">
        <f t="shared" si="1006"/>
        <v/>
      </c>
      <c r="AS2037" s="113">
        <f t="shared" si="1007"/>
        <v>0</v>
      </c>
      <c r="AT2037" s="113">
        <f t="shared" si="1008"/>
        <v>0</v>
      </c>
      <c r="AU2037" s="113">
        <f t="shared" si="1009"/>
        <v>0</v>
      </c>
      <c r="AV2037" s="113">
        <f t="shared" si="1010"/>
        <v>0</v>
      </c>
      <c r="AX2037" s="68" t="str">
        <f>IF(BC2037="","",IF(BC2037&gt;0,COUNT($AY$2:AY2037),""))</f>
        <v/>
      </c>
      <c r="AY2037" s="113" t="str">
        <f t="shared" si="1011"/>
        <v/>
      </c>
      <c r="AZ2037" s="113" t="str">
        <f t="shared" si="1012"/>
        <v/>
      </c>
      <c r="BA2037" s="113" t="str">
        <f t="shared" si="1013"/>
        <v/>
      </c>
      <c r="BB2037" s="113" t="str">
        <f t="shared" si="1014"/>
        <v/>
      </c>
      <c r="BC2037" s="113" t="str">
        <f t="shared" si="1015"/>
        <v/>
      </c>
      <c r="BD2037" s="113" t="str">
        <f t="shared" si="1016"/>
        <v/>
      </c>
      <c r="BE2037" s="113" t="str">
        <f t="shared" si="1017"/>
        <v/>
      </c>
      <c r="BF2037" s="113" t="str">
        <f t="shared" si="1018"/>
        <v/>
      </c>
      <c r="BG2037" s="113" t="str">
        <f t="shared" si="1019"/>
        <v/>
      </c>
      <c r="BH2037" s="113" t="str">
        <f t="shared" si="1020"/>
        <v/>
      </c>
      <c r="BI2037" s="113" t="str">
        <f t="shared" si="1021"/>
        <v/>
      </c>
      <c r="BJ2037" s="113" t="str">
        <f t="shared" si="1022"/>
        <v/>
      </c>
      <c r="BK2037" s="113" t="str">
        <f t="shared" si="1023"/>
        <v/>
      </c>
      <c r="BL2037" s="113" t="str">
        <f t="shared" si="1024"/>
        <v/>
      </c>
      <c r="BM2037" s="113" t="str">
        <f t="shared" si="1025"/>
        <v/>
      </c>
      <c r="BN2037" s="113" t="str">
        <f t="shared" si="1026"/>
        <v/>
      </c>
    </row>
    <row r="2038" spans="1:66">
      <c r="A2038" s="111">
        <f>IF('Data Entry'!$H$4="","",'Data Entry'!$H$4)</f>
        <v>8</v>
      </c>
      <c r="B2038" s="111" t="str">
        <f>IF('Data Entry'!B2043="","",'Data Entry'!B2043)</f>
        <v/>
      </c>
      <c r="C2038" s="111" t="str">
        <f>IF('Data Entry'!C2043="","",'Data Entry'!C2043)</f>
        <v/>
      </c>
      <c r="D2038" s="114" t="str">
        <f>IF('Data Entry'!D2043="","",'Data Entry'!D2043)</f>
        <v/>
      </c>
      <c r="E2038" s="111" t="str">
        <f>IF('Data Entry'!E2043="","",UPPER('Data Entry'!E2043))</f>
        <v/>
      </c>
      <c r="F2038" s="111"/>
      <c r="G2038" s="111" t="str">
        <f>IF('Data Entry'!F2043="","",UPPER('Data Entry'!F2043))</f>
        <v/>
      </c>
      <c r="H2038" s="111"/>
      <c r="I2038" s="111"/>
      <c r="J2038" s="111"/>
      <c r="K2038" s="111" t="str">
        <f>IF('Data Entry'!G2043="","",'Data Entry'!G2043)</f>
        <v/>
      </c>
      <c r="L2038" s="111" t="str">
        <f>IF('Data Entry'!H2043="","",'Data Entry'!H2043)</f>
        <v/>
      </c>
      <c r="M2038" s="111"/>
      <c r="N2038" s="111"/>
      <c r="O2038" s="111"/>
      <c r="P2038" s="111"/>
      <c r="Q2038" s="111"/>
      <c r="R2038" s="111"/>
      <c r="S2038" s="111"/>
      <c r="T2038" s="111"/>
      <c r="U2038" s="111"/>
      <c r="V2038" s="111"/>
      <c r="W2038" s="111"/>
      <c r="X2038" s="111"/>
      <c r="Y2038" s="111"/>
      <c r="Z2038" s="111"/>
      <c r="AA2038" s="111"/>
      <c r="AB2038" s="111"/>
      <c r="AC2038" s="111"/>
      <c r="AD2038" s="111"/>
      <c r="AE2038" s="112"/>
      <c r="AF2038" s="68" t="str">
        <f>IF(AK2038="","",IF(AK2038&gt;0,COUNT($AG$2:AG2038),""))</f>
        <v/>
      </c>
      <c r="AG2038" s="113">
        <f t="shared" si="995"/>
        <v>8</v>
      </c>
      <c r="AH2038" s="113" t="str">
        <f t="shared" si="996"/>
        <v/>
      </c>
      <c r="AI2038" s="113" t="str">
        <f t="shared" si="997"/>
        <v/>
      </c>
      <c r="AJ2038" s="113" t="str">
        <f t="shared" si="998"/>
        <v/>
      </c>
      <c r="AK2038" s="113" t="str">
        <f t="shared" si="999"/>
        <v/>
      </c>
      <c r="AL2038" s="113">
        <f t="shared" si="1000"/>
        <v>0</v>
      </c>
      <c r="AM2038" s="113" t="str">
        <f t="shared" si="1001"/>
        <v/>
      </c>
      <c r="AN2038" s="113">
        <f t="shared" si="1002"/>
        <v>0</v>
      </c>
      <c r="AO2038" s="113">
        <f t="shared" si="1003"/>
        <v>0</v>
      </c>
      <c r="AP2038" s="113">
        <f t="shared" si="1004"/>
        <v>0</v>
      </c>
      <c r="AQ2038" s="113" t="str">
        <f t="shared" si="1005"/>
        <v/>
      </c>
      <c r="AR2038" s="113" t="str">
        <f t="shared" si="1006"/>
        <v/>
      </c>
      <c r="AS2038" s="113">
        <f t="shared" si="1007"/>
        <v>0</v>
      </c>
      <c r="AT2038" s="113">
        <f t="shared" si="1008"/>
        <v>0</v>
      </c>
      <c r="AU2038" s="113">
        <f t="shared" si="1009"/>
        <v>0</v>
      </c>
      <c r="AV2038" s="113">
        <f t="shared" si="1010"/>
        <v>0</v>
      </c>
      <c r="AX2038" s="68" t="str">
        <f>IF(BC2038="","",IF(BC2038&gt;0,COUNT($AY$2:AY2038),""))</f>
        <v/>
      </c>
      <c r="AY2038" s="113" t="str">
        <f t="shared" si="1011"/>
        <v/>
      </c>
      <c r="AZ2038" s="113" t="str">
        <f t="shared" si="1012"/>
        <v/>
      </c>
      <c r="BA2038" s="113" t="str">
        <f t="shared" si="1013"/>
        <v/>
      </c>
      <c r="BB2038" s="113" t="str">
        <f t="shared" si="1014"/>
        <v/>
      </c>
      <c r="BC2038" s="113" t="str">
        <f t="shared" si="1015"/>
        <v/>
      </c>
      <c r="BD2038" s="113" t="str">
        <f t="shared" si="1016"/>
        <v/>
      </c>
      <c r="BE2038" s="113" t="str">
        <f t="shared" si="1017"/>
        <v/>
      </c>
      <c r="BF2038" s="113" t="str">
        <f t="shared" si="1018"/>
        <v/>
      </c>
      <c r="BG2038" s="113" t="str">
        <f t="shared" si="1019"/>
        <v/>
      </c>
      <c r="BH2038" s="113" t="str">
        <f t="shared" si="1020"/>
        <v/>
      </c>
      <c r="BI2038" s="113" t="str">
        <f t="shared" si="1021"/>
        <v/>
      </c>
      <c r="BJ2038" s="113" t="str">
        <f t="shared" si="1022"/>
        <v/>
      </c>
      <c r="BK2038" s="113" t="str">
        <f t="shared" si="1023"/>
        <v/>
      </c>
      <c r="BL2038" s="113" t="str">
        <f t="shared" si="1024"/>
        <v/>
      </c>
      <c r="BM2038" s="113" t="str">
        <f t="shared" si="1025"/>
        <v/>
      </c>
      <c r="BN2038" s="113" t="str">
        <f t="shared" si="1026"/>
        <v/>
      </c>
    </row>
    <row r="2039" spans="1:66">
      <c r="A2039" s="111">
        <f>IF('Data Entry'!$H$4="","",'Data Entry'!$H$4)</f>
        <v>8</v>
      </c>
      <c r="B2039" s="111" t="str">
        <f>IF('Data Entry'!B2044="","",'Data Entry'!B2044)</f>
        <v/>
      </c>
      <c r="C2039" s="111" t="str">
        <f>IF('Data Entry'!C2044="","",'Data Entry'!C2044)</f>
        <v/>
      </c>
      <c r="D2039" s="114" t="str">
        <f>IF('Data Entry'!D2044="","",'Data Entry'!D2044)</f>
        <v/>
      </c>
      <c r="E2039" s="111" t="str">
        <f>IF('Data Entry'!E2044="","",UPPER('Data Entry'!E2044))</f>
        <v/>
      </c>
      <c r="F2039" s="111"/>
      <c r="G2039" s="111" t="str">
        <f>IF('Data Entry'!F2044="","",UPPER('Data Entry'!F2044))</f>
        <v/>
      </c>
      <c r="H2039" s="111"/>
      <c r="I2039" s="111"/>
      <c r="J2039" s="111"/>
      <c r="K2039" s="111" t="str">
        <f>IF('Data Entry'!G2044="","",'Data Entry'!G2044)</f>
        <v/>
      </c>
      <c r="L2039" s="111" t="str">
        <f>IF('Data Entry'!H2044="","",'Data Entry'!H2044)</f>
        <v/>
      </c>
      <c r="M2039" s="111"/>
      <c r="N2039" s="111"/>
      <c r="O2039" s="111"/>
      <c r="P2039" s="111"/>
      <c r="Q2039" s="111"/>
      <c r="R2039" s="111"/>
      <c r="S2039" s="111"/>
      <c r="T2039" s="111"/>
      <c r="U2039" s="111"/>
      <c r="V2039" s="111"/>
      <c r="W2039" s="111"/>
      <c r="X2039" s="111"/>
      <c r="Y2039" s="111"/>
      <c r="Z2039" s="111"/>
      <c r="AA2039" s="111"/>
      <c r="AB2039" s="111"/>
      <c r="AC2039" s="111"/>
      <c r="AD2039" s="111"/>
      <c r="AE2039" s="112"/>
      <c r="AF2039" s="68" t="str">
        <f>IF(AK2039="","",IF(AK2039&gt;0,COUNT($AG$2:AG2039),""))</f>
        <v/>
      </c>
      <c r="AG2039" s="113">
        <f t="shared" si="995"/>
        <v>8</v>
      </c>
      <c r="AH2039" s="113" t="str">
        <f t="shared" si="996"/>
        <v/>
      </c>
      <c r="AI2039" s="113" t="str">
        <f t="shared" si="997"/>
        <v/>
      </c>
      <c r="AJ2039" s="113" t="str">
        <f t="shared" si="998"/>
        <v/>
      </c>
      <c r="AK2039" s="113" t="str">
        <f t="shared" si="999"/>
        <v/>
      </c>
      <c r="AL2039" s="113">
        <f t="shared" si="1000"/>
        <v>0</v>
      </c>
      <c r="AM2039" s="113" t="str">
        <f t="shared" si="1001"/>
        <v/>
      </c>
      <c r="AN2039" s="113">
        <f t="shared" si="1002"/>
        <v>0</v>
      </c>
      <c r="AO2039" s="113">
        <f t="shared" si="1003"/>
        <v>0</v>
      </c>
      <c r="AP2039" s="113">
        <f t="shared" si="1004"/>
        <v>0</v>
      </c>
      <c r="AQ2039" s="113" t="str">
        <f t="shared" si="1005"/>
        <v/>
      </c>
      <c r="AR2039" s="113" t="str">
        <f t="shared" si="1006"/>
        <v/>
      </c>
      <c r="AS2039" s="113">
        <f t="shared" si="1007"/>
        <v>0</v>
      </c>
      <c r="AT2039" s="113">
        <f t="shared" si="1008"/>
        <v>0</v>
      </c>
      <c r="AU2039" s="113">
        <f t="shared" si="1009"/>
        <v>0</v>
      </c>
      <c r="AV2039" s="113">
        <f t="shared" si="1010"/>
        <v>0</v>
      </c>
      <c r="AX2039" s="68" t="str">
        <f>IF(BC2039="","",IF(BC2039&gt;0,COUNT($AY$2:AY2039),""))</f>
        <v/>
      </c>
      <c r="AY2039" s="113" t="str">
        <f t="shared" si="1011"/>
        <v/>
      </c>
      <c r="AZ2039" s="113" t="str">
        <f t="shared" si="1012"/>
        <v/>
      </c>
      <c r="BA2039" s="113" t="str">
        <f t="shared" si="1013"/>
        <v/>
      </c>
      <c r="BB2039" s="113" t="str">
        <f t="shared" si="1014"/>
        <v/>
      </c>
      <c r="BC2039" s="113" t="str">
        <f t="shared" si="1015"/>
        <v/>
      </c>
      <c r="BD2039" s="113" t="str">
        <f t="shared" si="1016"/>
        <v/>
      </c>
      <c r="BE2039" s="113" t="str">
        <f t="shared" si="1017"/>
        <v/>
      </c>
      <c r="BF2039" s="113" t="str">
        <f t="shared" si="1018"/>
        <v/>
      </c>
      <c r="BG2039" s="113" t="str">
        <f t="shared" si="1019"/>
        <v/>
      </c>
      <c r="BH2039" s="113" t="str">
        <f t="shared" si="1020"/>
        <v/>
      </c>
      <c r="BI2039" s="113" t="str">
        <f t="shared" si="1021"/>
        <v/>
      </c>
      <c r="BJ2039" s="113" t="str">
        <f t="shared" si="1022"/>
        <v/>
      </c>
      <c r="BK2039" s="113" t="str">
        <f t="shared" si="1023"/>
        <v/>
      </c>
      <c r="BL2039" s="113" t="str">
        <f t="shared" si="1024"/>
        <v/>
      </c>
      <c r="BM2039" s="113" t="str">
        <f t="shared" si="1025"/>
        <v/>
      </c>
      <c r="BN2039" s="113" t="str">
        <f t="shared" si="1026"/>
        <v/>
      </c>
    </row>
    <row r="2040" spans="1:66">
      <c r="A2040" s="111">
        <f>IF('Data Entry'!$H$4="","",'Data Entry'!$H$4)</f>
        <v>8</v>
      </c>
      <c r="B2040" s="111" t="str">
        <f>IF('Data Entry'!B2045="","",'Data Entry'!B2045)</f>
        <v/>
      </c>
      <c r="C2040" s="111" t="str">
        <f>IF('Data Entry'!C2045="","",'Data Entry'!C2045)</f>
        <v/>
      </c>
      <c r="D2040" s="114" t="str">
        <f>IF('Data Entry'!D2045="","",'Data Entry'!D2045)</f>
        <v/>
      </c>
      <c r="E2040" s="111" t="str">
        <f>IF('Data Entry'!E2045="","",UPPER('Data Entry'!E2045))</f>
        <v/>
      </c>
      <c r="F2040" s="111"/>
      <c r="G2040" s="111" t="str">
        <f>IF('Data Entry'!F2045="","",UPPER('Data Entry'!F2045))</f>
        <v/>
      </c>
      <c r="H2040" s="111"/>
      <c r="I2040" s="111"/>
      <c r="J2040" s="111"/>
      <c r="K2040" s="111" t="str">
        <f>IF('Data Entry'!G2045="","",'Data Entry'!G2045)</f>
        <v/>
      </c>
      <c r="L2040" s="111" t="str">
        <f>IF('Data Entry'!H2045="","",'Data Entry'!H2045)</f>
        <v/>
      </c>
      <c r="M2040" s="111"/>
      <c r="N2040" s="111"/>
      <c r="O2040" s="111"/>
      <c r="P2040" s="111"/>
      <c r="Q2040" s="111"/>
      <c r="R2040" s="111"/>
      <c r="S2040" s="111"/>
      <c r="T2040" s="111"/>
      <c r="U2040" s="111"/>
      <c r="V2040" s="111"/>
      <c r="W2040" s="111"/>
      <c r="X2040" s="111"/>
      <c r="Y2040" s="111"/>
      <c r="Z2040" s="111"/>
      <c r="AA2040" s="111"/>
      <c r="AB2040" s="111"/>
      <c r="AC2040" s="111"/>
      <c r="AD2040" s="111"/>
      <c r="AE2040" s="112"/>
      <c r="AF2040" s="68" t="str">
        <f>IF(AK2040="","",IF(AK2040&gt;0,COUNT($AG$2:AG2040),""))</f>
        <v/>
      </c>
      <c r="AG2040" s="113">
        <f t="shared" si="995"/>
        <v>8</v>
      </c>
      <c r="AH2040" s="113" t="str">
        <f t="shared" si="996"/>
        <v/>
      </c>
      <c r="AI2040" s="113" t="str">
        <f t="shared" si="997"/>
        <v/>
      </c>
      <c r="AJ2040" s="113" t="str">
        <f t="shared" si="998"/>
        <v/>
      </c>
      <c r="AK2040" s="113" t="str">
        <f t="shared" si="999"/>
        <v/>
      </c>
      <c r="AL2040" s="113">
        <f t="shared" si="1000"/>
        <v>0</v>
      </c>
      <c r="AM2040" s="113" t="str">
        <f t="shared" si="1001"/>
        <v/>
      </c>
      <c r="AN2040" s="113">
        <f t="shared" si="1002"/>
        <v>0</v>
      </c>
      <c r="AO2040" s="113">
        <f t="shared" si="1003"/>
        <v>0</v>
      </c>
      <c r="AP2040" s="113">
        <f t="shared" si="1004"/>
        <v>0</v>
      </c>
      <c r="AQ2040" s="113" t="str">
        <f t="shared" si="1005"/>
        <v/>
      </c>
      <c r="AR2040" s="113" t="str">
        <f t="shared" si="1006"/>
        <v/>
      </c>
      <c r="AS2040" s="113">
        <f t="shared" si="1007"/>
        <v>0</v>
      </c>
      <c r="AT2040" s="113">
        <f t="shared" si="1008"/>
        <v>0</v>
      </c>
      <c r="AU2040" s="113">
        <f t="shared" si="1009"/>
        <v>0</v>
      </c>
      <c r="AV2040" s="113">
        <f t="shared" si="1010"/>
        <v>0</v>
      </c>
      <c r="AX2040" s="68" t="str">
        <f>IF(BC2040="","",IF(BC2040&gt;0,COUNT($AY$2:AY2040),""))</f>
        <v/>
      </c>
      <c r="AY2040" s="113" t="str">
        <f t="shared" si="1011"/>
        <v/>
      </c>
      <c r="AZ2040" s="113" t="str">
        <f t="shared" si="1012"/>
        <v/>
      </c>
      <c r="BA2040" s="113" t="str">
        <f t="shared" si="1013"/>
        <v/>
      </c>
      <c r="BB2040" s="113" t="str">
        <f t="shared" si="1014"/>
        <v/>
      </c>
      <c r="BC2040" s="113" t="str">
        <f t="shared" si="1015"/>
        <v/>
      </c>
      <c r="BD2040" s="113" t="str">
        <f t="shared" si="1016"/>
        <v/>
      </c>
      <c r="BE2040" s="113" t="str">
        <f t="shared" si="1017"/>
        <v/>
      </c>
      <c r="BF2040" s="113" t="str">
        <f t="shared" si="1018"/>
        <v/>
      </c>
      <c r="BG2040" s="113" t="str">
        <f t="shared" si="1019"/>
        <v/>
      </c>
      <c r="BH2040" s="113" t="str">
        <f t="shared" si="1020"/>
        <v/>
      </c>
      <c r="BI2040" s="113" t="str">
        <f t="shared" si="1021"/>
        <v/>
      </c>
      <c r="BJ2040" s="113" t="str">
        <f t="shared" si="1022"/>
        <v/>
      </c>
      <c r="BK2040" s="113" t="str">
        <f t="shared" si="1023"/>
        <v/>
      </c>
      <c r="BL2040" s="113" t="str">
        <f t="shared" si="1024"/>
        <v/>
      </c>
      <c r="BM2040" s="113" t="str">
        <f t="shared" si="1025"/>
        <v/>
      </c>
      <c r="BN2040" s="113" t="str">
        <f t="shared" si="1026"/>
        <v/>
      </c>
    </row>
    <row r="2041" spans="1:66">
      <c r="A2041" s="111">
        <f>IF('Data Entry'!$H$4="","",'Data Entry'!$H$4)</f>
        <v>8</v>
      </c>
      <c r="B2041" s="111" t="str">
        <f>IF('Data Entry'!B2046="","",'Data Entry'!B2046)</f>
        <v/>
      </c>
      <c r="C2041" s="111" t="str">
        <f>IF('Data Entry'!C2046="","",'Data Entry'!C2046)</f>
        <v/>
      </c>
      <c r="D2041" s="114" t="str">
        <f>IF('Data Entry'!D2046="","",'Data Entry'!D2046)</f>
        <v/>
      </c>
      <c r="E2041" s="111" t="str">
        <f>IF('Data Entry'!E2046="","",UPPER('Data Entry'!E2046))</f>
        <v/>
      </c>
      <c r="F2041" s="111"/>
      <c r="G2041" s="111" t="str">
        <f>IF('Data Entry'!F2046="","",UPPER('Data Entry'!F2046))</f>
        <v/>
      </c>
      <c r="H2041" s="111"/>
      <c r="I2041" s="111"/>
      <c r="J2041" s="111"/>
      <c r="K2041" s="111" t="str">
        <f>IF('Data Entry'!G2046="","",'Data Entry'!G2046)</f>
        <v/>
      </c>
      <c r="L2041" s="111" t="str">
        <f>IF('Data Entry'!H2046="","",'Data Entry'!H2046)</f>
        <v/>
      </c>
      <c r="M2041" s="111"/>
      <c r="N2041" s="111"/>
      <c r="O2041" s="111"/>
      <c r="P2041" s="111"/>
      <c r="Q2041" s="111"/>
      <c r="R2041" s="111"/>
      <c r="S2041" s="111"/>
      <c r="T2041" s="111"/>
      <c r="U2041" s="111"/>
      <c r="V2041" s="111"/>
      <c r="W2041" s="111"/>
      <c r="X2041" s="111"/>
      <c r="Y2041" s="111"/>
      <c r="Z2041" s="111"/>
      <c r="AA2041" s="111"/>
      <c r="AB2041" s="111"/>
      <c r="AC2041" s="111"/>
      <c r="AD2041" s="111"/>
      <c r="AE2041" s="112"/>
      <c r="AF2041" s="68" t="str">
        <f>IF(AK2041="","",IF(AK2041&gt;0,COUNT($AG$2:AG2041),""))</f>
        <v/>
      </c>
      <c r="AG2041" s="113">
        <f t="shared" si="995"/>
        <v>8</v>
      </c>
      <c r="AH2041" s="113" t="str">
        <f t="shared" si="996"/>
        <v/>
      </c>
      <c r="AI2041" s="113" t="str">
        <f t="shared" si="997"/>
        <v/>
      </c>
      <c r="AJ2041" s="113" t="str">
        <f t="shared" si="998"/>
        <v/>
      </c>
      <c r="AK2041" s="113" t="str">
        <f t="shared" si="999"/>
        <v/>
      </c>
      <c r="AL2041" s="113">
        <f t="shared" si="1000"/>
        <v>0</v>
      </c>
      <c r="AM2041" s="113" t="str">
        <f t="shared" si="1001"/>
        <v/>
      </c>
      <c r="AN2041" s="113">
        <f t="shared" si="1002"/>
        <v>0</v>
      </c>
      <c r="AO2041" s="113">
        <f t="shared" si="1003"/>
        <v>0</v>
      </c>
      <c r="AP2041" s="113">
        <f t="shared" si="1004"/>
        <v>0</v>
      </c>
      <c r="AQ2041" s="113" t="str">
        <f t="shared" si="1005"/>
        <v/>
      </c>
      <c r="AR2041" s="113" t="str">
        <f t="shared" si="1006"/>
        <v/>
      </c>
      <c r="AS2041" s="113">
        <f t="shared" si="1007"/>
        <v>0</v>
      </c>
      <c r="AT2041" s="113">
        <f t="shared" si="1008"/>
        <v>0</v>
      </c>
      <c r="AU2041" s="113">
        <f t="shared" si="1009"/>
        <v>0</v>
      </c>
      <c r="AV2041" s="113">
        <f t="shared" si="1010"/>
        <v>0</v>
      </c>
      <c r="AX2041" s="68" t="str">
        <f>IF(BC2041="","",IF(BC2041&gt;0,COUNT($AY$2:AY2041),""))</f>
        <v/>
      </c>
      <c r="AY2041" s="113" t="str">
        <f t="shared" si="1011"/>
        <v/>
      </c>
      <c r="AZ2041" s="113" t="str">
        <f t="shared" si="1012"/>
        <v/>
      </c>
      <c r="BA2041" s="113" t="str">
        <f t="shared" si="1013"/>
        <v/>
      </c>
      <c r="BB2041" s="113" t="str">
        <f t="shared" si="1014"/>
        <v/>
      </c>
      <c r="BC2041" s="113" t="str">
        <f t="shared" si="1015"/>
        <v/>
      </c>
      <c r="BD2041" s="113" t="str">
        <f t="shared" si="1016"/>
        <v/>
      </c>
      <c r="BE2041" s="113" t="str">
        <f t="shared" si="1017"/>
        <v/>
      </c>
      <c r="BF2041" s="113" t="str">
        <f t="shared" si="1018"/>
        <v/>
      </c>
      <c r="BG2041" s="113" t="str">
        <f t="shared" si="1019"/>
        <v/>
      </c>
      <c r="BH2041" s="113" t="str">
        <f t="shared" si="1020"/>
        <v/>
      </c>
      <c r="BI2041" s="113" t="str">
        <f t="shared" si="1021"/>
        <v/>
      </c>
      <c r="BJ2041" s="113" t="str">
        <f t="shared" si="1022"/>
        <v/>
      </c>
      <c r="BK2041" s="113" t="str">
        <f t="shared" si="1023"/>
        <v/>
      </c>
      <c r="BL2041" s="113" t="str">
        <f t="shared" si="1024"/>
        <v/>
      </c>
      <c r="BM2041" s="113" t="str">
        <f t="shared" si="1025"/>
        <v/>
      </c>
      <c r="BN2041" s="113" t="str">
        <f t="shared" si="1026"/>
        <v/>
      </c>
    </row>
    <row r="2042" spans="1:66">
      <c r="A2042" s="111">
        <f>IF('Data Entry'!$H$4="","",'Data Entry'!$H$4)</f>
        <v>8</v>
      </c>
      <c r="B2042" s="111" t="str">
        <f>IF('Data Entry'!B2047="","",'Data Entry'!B2047)</f>
        <v/>
      </c>
      <c r="C2042" s="111" t="str">
        <f>IF('Data Entry'!C2047="","",'Data Entry'!C2047)</f>
        <v/>
      </c>
      <c r="D2042" s="114" t="str">
        <f>IF('Data Entry'!D2047="","",'Data Entry'!D2047)</f>
        <v/>
      </c>
      <c r="E2042" s="111" t="str">
        <f>IF('Data Entry'!E2047="","",UPPER('Data Entry'!E2047))</f>
        <v/>
      </c>
      <c r="F2042" s="111"/>
      <c r="G2042" s="111" t="str">
        <f>IF('Data Entry'!F2047="","",UPPER('Data Entry'!F2047))</f>
        <v/>
      </c>
      <c r="H2042" s="111"/>
      <c r="I2042" s="111"/>
      <c r="J2042" s="111"/>
      <c r="K2042" s="111" t="str">
        <f>IF('Data Entry'!G2047="","",'Data Entry'!G2047)</f>
        <v/>
      </c>
      <c r="L2042" s="111" t="str">
        <f>IF('Data Entry'!H2047="","",'Data Entry'!H2047)</f>
        <v/>
      </c>
      <c r="M2042" s="111"/>
      <c r="N2042" s="111"/>
      <c r="O2042" s="111"/>
      <c r="P2042" s="111"/>
      <c r="Q2042" s="111"/>
      <c r="R2042" s="111"/>
      <c r="S2042" s="111"/>
      <c r="T2042" s="111"/>
      <c r="U2042" s="111"/>
      <c r="V2042" s="111"/>
      <c r="W2042" s="111"/>
      <c r="X2042" s="111"/>
      <c r="Y2042" s="111"/>
      <c r="Z2042" s="111"/>
      <c r="AA2042" s="111"/>
      <c r="AB2042" s="111"/>
      <c r="AC2042" s="111"/>
      <c r="AD2042" s="111"/>
      <c r="AE2042" s="112"/>
      <c r="AF2042" s="68" t="str">
        <f>IF(AK2042="","",IF(AK2042&gt;0,COUNT($AG$2:AG2042),""))</f>
        <v/>
      </c>
      <c r="AG2042" s="113">
        <f t="shared" si="995"/>
        <v>8</v>
      </c>
      <c r="AH2042" s="113" t="str">
        <f t="shared" si="996"/>
        <v/>
      </c>
      <c r="AI2042" s="113" t="str">
        <f t="shared" si="997"/>
        <v/>
      </c>
      <c r="AJ2042" s="113" t="str">
        <f t="shared" si="998"/>
        <v/>
      </c>
      <c r="AK2042" s="113" t="str">
        <f t="shared" si="999"/>
        <v/>
      </c>
      <c r="AL2042" s="113">
        <f t="shared" si="1000"/>
        <v>0</v>
      </c>
      <c r="AM2042" s="113" t="str">
        <f t="shared" si="1001"/>
        <v/>
      </c>
      <c r="AN2042" s="113">
        <f t="shared" si="1002"/>
        <v>0</v>
      </c>
      <c r="AO2042" s="113">
        <f t="shared" si="1003"/>
        <v>0</v>
      </c>
      <c r="AP2042" s="113">
        <f t="shared" si="1004"/>
        <v>0</v>
      </c>
      <c r="AQ2042" s="113" t="str">
        <f t="shared" si="1005"/>
        <v/>
      </c>
      <c r="AR2042" s="113" t="str">
        <f t="shared" si="1006"/>
        <v/>
      </c>
      <c r="AS2042" s="113">
        <f t="shared" si="1007"/>
        <v>0</v>
      </c>
      <c r="AT2042" s="113">
        <f t="shared" si="1008"/>
        <v>0</v>
      </c>
      <c r="AU2042" s="113">
        <f t="shared" si="1009"/>
        <v>0</v>
      </c>
      <c r="AV2042" s="113">
        <f t="shared" si="1010"/>
        <v>0</v>
      </c>
      <c r="AX2042" s="68" t="str">
        <f>IF(BC2042="","",IF(BC2042&gt;0,COUNT($AY$2:AY2042),""))</f>
        <v/>
      </c>
      <c r="AY2042" s="113" t="str">
        <f t="shared" si="1011"/>
        <v/>
      </c>
      <c r="AZ2042" s="113" t="str">
        <f t="shared" si="1012"/>
        <v/>
      </c>
      <c r="BA2042" s="113" t="str">
        <f t="shared" si="1013"/>
        <v/>
      </c>
      <c r="BB2042" s="113" t="str">
        <f t="shared" si="1014"/>
        <v/>
      </c>
      <c r="BC2042" s="113" t="str">
        <f t="shared" si="1015"/>
        <v/>
      </c>
      <c r="BD2042" s="113" t="str">
        <f t="shared" si="1016"/>
        <v/>
      </c>
      <c r="BE2042" s="113" t="str">
        <f t="shared" si="1017"/>
        <v/>
      </c>
      <c r="BF2042" s="113" t="str">
        <f t="shared" si="1018"/>
        <v/>
      </c>
      <c r="BG2042" s="113" t="str">
        <f t="shared" si="1019"/>
        <v/>
      </c>
      <c r="BH2042" s="113" t="str">
        <f t="shared" si="1020"/>
        <v/>
      </c>
      <c r="BI2042" s="113" t="str">
        <f t="shared" si="1021"/>
        <v/>
      </c>
      <c r="BJ2042" s="113" t="str">
        <f t="shared" si="1022"/>
        <v/>
      </c>
      <c r="BK2042" s="113" t="str">
        <f t="shared" si="1023"/>
        <v/>
      </c>
      <c r="BL2042" s="113" t="str">
        <f t="shared" si="1024"/>
        <v/>
      </c>
      <c r="BM2042" s="113" t="str">
        <f t="shared" si="1025"/>
        <v/>
      </c>
      <c r="BN2042" s="113" t="str">
        <f t="shared" si="1026"/>
        <v/>
      </c>
    </row>
    <row r="2043" spans="1:66">
      <c r="A2043" s="111">
        <f>IF('Data Entry'!$H$4="","",'Data Entry'!$H$4)</f>
        <v>8</v>
      </c>
      <c r="B2043" s="111" t="str">
        <f>IF('Data Entry'!B2048="","",'Data Entry'!B2048)</f>
        <v/>
      </c>
      <c r="C2043" s="111" t="str">
        <f>IF('Data Entry'!C2048="","",'Data Entry'!C2048)</f>
        <v/>
      </c>
      <c r="D2043" s="114" t="str">
        <f>IF('Data Entry'!D2048="","",'Data Entry'!D2048)</f>
        <v/>
      </c>
      <c r="E2043" s="111" t="str">
        <f>IF('Data Entry'!E2048="","",UPPER('Data Entry'!E2048))</f>
        <v/>
      </c>
      <c r="F2043" s="111"/>
      <c r="G2043" s="111" t="str">
        <f>IF('Data Entry'!F2048="","",UPPER('Data Entry'!F2048))</f>
        <v/>
      </c>
      <c r="H2043" s="111"/>
      <c r="I2043" s="111"/>
      <c r="J2043" s="111"/>
      <c r="K2043" s="111" t="str">
        <f>IF('Data Entry'!G2048="","",'Data Entry'!G2048)</f>
        <v/>
      </c>
      <c r="L2043" s="111" t="str">
        <f>IF('Data Entry'!H2048="","",'Data Entry'!H2048)</f>
        <v/>
      </c>
      <c r="M2043" s="111"/>
      <c r="N2043" s="111"/>
      <c r="O2043" s="111"/>
      <c r="P2043" s="111"/>
      <c r="Q2043" s="111"/>
      <c r="R2043" s="111"/>
      <c r="S2043" s="111"/>
      <c r="T2043" s="111"/>
      <c r="U2043" s="111"/>
      <c r="V2043" s="111"/>
      <c r="W2043" s="111"/>
      <c r="X2043" s="111"/>
      <c r="Y2043" s="111"/>
      <c r="Z2043" s="111"/>
      <c r="AA2043" s="111"/>
      <c r="AB2043" s="111"/>
      <c r="AC2043" s="111"/>
      <c r="AD2043" s="111"/>
      <c r="AE2043" s="112"/>
      <c r="AF2043" s="68" t="str">
        <f>IF(AK2043="","",IF(AK2043&gt;0,COUNT($AG$2:AG2043),""))</f>
        <v/>
      </c>
      <c r="AG2043" s="113">
        <f t="shared" si="995"/>
        <v>8</v>
      </c>
      <c r="AH2043" s="113" t="str">
        <f t="shared" si="996"/>
        <v/>
      </c>
      <c r="AI2043" s="113" t="str">
        <f t="shared" si="997"/>
        <v/>
      </c>
      <c r="AJ2043" s="113" t="str">
        <f t="shared" si="998"/>
        <v/>
      </c>
      <c r="AK2043" s="113" t="str">
        <f t="shared" si="999"/>
        <v/>
      </c>
      <c r="AL2043" s="113">
        <f t="shared" si="1000"/>
        <v>0</v>
      </c>
      <c r="AM2043" s="113" t="str">
        <f t="shared" si="1001"/>
        <v/>
      </c>
      <c r="AN2043" s="113">
        <f t="shared" si="1002"/>
        <v>0</v>
      </c>
      <c r="AO2043" s="113">
        <f t="shared" si="1003"/>
        <v>0</v>
      </c>
      <c r="AP2043" s="113">
        <f t="shared" si="1004"/>
        <v>0</v>
      </c>
      <c r="AQ2043" s="113" t="str">
        <f t="shared" si="1005"/>
        <v/>
      </c>
      <c r="AR2043" s="113" t="str">
        <f t="shared" si="1006"/>
        <v/>
      </c>
      <c r="AS2043" s="113">
        <f t="shared" si="1007"/>
        <v>0</v>
      </c>
      <c r="AT2043" s="113">
        <f t="shared" si="1008"/>
        <v>0</v>
      </c>
      <c r="AU2043" s="113">
        <f t="shared" si="1009"/>
        <v>0</v>
      </c>
      <c r="AV2043" s="113">
        <f t="shared" si="1010"/>
        <v>0</v>
      </c>
      <c r="AX2043" s="68" t="str">
        <f>IF(BC2043="","",IF(BC2043&gt;0,COUNT($AY$2:AY2043),""))</f>
        <v/>
      </c>
      <c r="AY2043" s="113" t="str">
        <f t="shared" si="1011"/>
        <v/>
      </c>
      <c r="AZ2043" s="113" t="str">
        <f t="shared" si="1012"/>
        <v/>
      </c>
      <c r="BA2043" s="113" t="str">
        <f t="shared" si="1013"/>
        <v/>
      </c>
      <c r="BB2043" s="113" t="str">
        <f t="shared" si="1014"/>
        <v/>
      </c>
      <c r="BC2043" s="113" t="str">
        <f t="shared" si="1015"/>
        <v/>
      </c>
      <c r="BD2043" s="113" t="str">
        <f t="shared" si="1016"/>
        <v/>
      </c>
      <c r="BE2043" s="113" t="str">
        <f t="shared" si="1017"/>
        <v/>
      </c>
      <c r="BF2043" s="113" t="str">
        <f t="shared" si="1018"/>
        <v/>
      </c>
      <c r="BG2043" s="113" t="str">
        <f t="shared" si="1019"/>
        <v/>
      </c>
      <c r="BH2043" s="113" t="str">
        <f t="shared" si="1020"/>
        <v/>
      </c>
      <c r="BI2043" s="113" t="str">
        <f t="shared" si="1021"/>
        <v/>
      </c>
      <c r="BJ2043" s="113" t="str">
        <f t="shared" si="1022"/>
        <v/>
      </c>
      <c r="BK2043" s="113" t="str">
        <f t="shared" si="1023"/>
        <v/>
      </c>
      <c r="BL2043" s="113" t="str">
        <f t="shared" si="1024"/>
        <v/>
      </c>
      <c r="BM2043" s="113" t="str">
        <f t="shared" si="1025"/>
        <v/>
      </c>
      <c r="BN2043" s="113" t="str">
        <f t="shared" si="1026"/>
        <v/>
      </c>
    </row>
    <row r="2044" spans="1:66">
      <c r="A2044" s="111">
        <f>IF('Data Entry'!$H$4="","",'Data Entry'!$H$4)</f>
        <v>8</v>
      </c>
      <c r="B2044" s="111" t="str">
        <f>IF('Data Entry'!B2049="","",'Data Entry'!B2049)</f>
        <v/>
      </c>
      <c r="C2044" s="111" t="str">
        <f>IF('Data Entry'!C2049="","",'Data Entry'!C2049)</f>
        <v/>
      </c>
      <c r="D2044" s="114" t="str">
        <f>IF('Data Entry'!D2049="","",'Data Entry'!D2049)</f>
        <v/>
      </c>
      <c r="E2044" s="111" t="str">
        <f>IF('Data Entry'!E2049="","",UPPER('Data Entry'!E2049))</f>
        <v/>
      </c>
      <c r="F2044" s="111"/>
      <c r="G2044" s="111" t="str">
        <f>IF('Data Entry'!F2049="","",UPPER('Data Entry'!F2049))</f>
        <v/>
      </c>
      <c r="H2044" s="111"/>
      <c r="I2044" s="111"/>
      <c r="J2044" s="111"/>
      <c r="K2044" s="111" t="str">
        <f>IF('Data Entry'!G2049="","",'Data Entry'!G2049)</f>
        <v/>
      </c>
      <c r="L2044" s="111" t="str">
        <f>IF('Data Entry'!H2049="","",'Data Entry'!H2049)</f>
        <v/>
      </c>
      <c r="M2044" s="111"/>
      <c r="N2044" s="111"/>
      <c r="O2044" s="111"/>
      <c r="P2044" s="111"/>
      <c r="Q2044" s="111"/>
      <c r="R2044" s="111"/>
      <c r="S2044" s="111"/>
      <c r="T2044" s="111"/>
      <c r="U2044" s="111"/>
      <c r="V2044" s="111"/>
      <c r="W2044" s="111"/>
      <c r="X2044" s="111"/>
      <c r="Y2044" s="111"/>
      <c r="Z2044" s="111"/>
      <c r="AA2044" s="111"/>
      <c r="AB2044" s="111"/>
      <c r="AC2044" s="111"/>
      <c r="AD2044" s="111"/>
      <c r="AE2044" s="112"/>
      <c r="AF2044" s="68" t="str">
        <f>IF(AK2044="","",IF(AK2044&gt;0,COUNT($AG$2:AG2044),""))</f>
        <v/>
      </c>
      <c r="AG2044" s="113">
        <f t="shared" si="995"/>
        <v>8</v>
      </c>
      <c r="AH2044" s="113" t="str">
        <f t="shared" si="996"/>
        <v/>
      </c>
      <c r="AI2044" s="113" t="str">
        <f t="shared" si="997"/>
        <v/>
      </c>
      <c r="AJ2044" s="113" t="str">
        <f t="shared" si="998"/>
        <v/>
      </c>
      <c r="AK2044" s="113" t="str">
        <f t="shared" si="999"/>
        <v/>
      </c>
      <c r="AL2044" s="113">
        <f t="shared" si="1000"/>
        <v>0</v>
      </c>
      <c r="AM2044" s="113" t="str">
        <f t="shared" si="1001"/>
        <v/>
      </c>
      <c r="AN2044" s="113">
        <f t="shared" si="1002"/>
        <v>0</v>
      </c>
      <c r="AO2044" s="113">
        <f t="shared" si="1003"/>
        <v>0</v>
      </c>
      <c r="AP2044" s="113">
        <f t="shared" si="1004"/>
        <v>0</v>
      </c>
      <c r="AQ2044" s="113" t="str">
        <f t="shared" si="1005"/>
        <v/>
      </c>
      <c r="AR2044" s="113" t="str">
        <f t="shared" si="1006"/>
        <v/>
      </c>
      <c r="AS2044" s="113">
        <f t="shared" si="1007"/>
        <v>0</v>
      </c>
      <c r="AT2044" s="113">
        <f t="shared" si="1008"/>
        <v>0</v>
      </c>
      <c r="AU2044" s="113">
        <f t="shared" si="1009"/>
        <v>0</v>
      </c>
      <c r="AV2044" s="113">
        <f t="shared" si="1010"/>
        <v>0</v>
      </c>
      <c r="AX2044" s="68" t="str">
        <f>IF(BC2044="","",IF(BC2044&gt;0,COUNT($AY$2:AY2044),""))</f>
        <v/>
      </c>
      <c r="AY2044" s="113" t="str">
        <f t="shared" si="1011"/>
        <v/>
      </c>
      <c r="AZ2044" s="113" t="str">
        <f t="shared" si="1012"/>
        <v/>
      </c>
      <c r="BA2044" s="113" t="str">
        <f t="shared" si="1013"/>
        <v/>
      </c>
      <c r="BB2044" s="113" t="str">
        <f t="shared" si="1014"/>
        <v/>
      </c>
      <c r="BC2044" s="113" t="str">
        <f t="shared" si="1015"/>
        <v/>
      </c>
      <c r="BD2044" s="113" t="str">
        <f t="shared" si="1016"/>
        <v/>
      </c>
      <c r="BE2044" s="113" t="str">
        <f t="shared" si="1017"/>
        <v/>
      </c>
      <c r="BF2044" s="113" t="str">
        <f t="shared" si="1018"/>
        <v/>
      </c>
      <c r="BG2044" s="113" t="str">
        <f t="shared" si="1019"/>
        <v/>
      </c>
      <c r="BH2044" s="113" t="str">
        <f t="shared" si="1020"/>
        <v/>
      </c>
      <c r="BI2044" s="113" t="str">
        <f t="shared" si="1021"/>
        <v/>
      </c>
      <c r="BJ2044" s="113" t="str">
        <f t="shared" si="1022"/>
        <v/>
      </c>
      <c r="BK2044" s="113" t="str">
        <f t="shared" si="1023"/>
        <v/>
      </c>
      <c r="BL2044" s="113" t="str">
        <f t="shared" si="1024"/>
        <v/>
      </c>
      <c r="BM2044" s="113" t="str">
        <f t="shared" si="1025"/>
        <v/>
      </c>
      <c r="BN2044" s="113" t="str">
        <f t="shared" si="1026"/>
        <v/>
      </c>
    </row>
    <row r="2045" spans="1:66">
      <c r="A2045" s="111">
        <f>IF('Data Entry'!$H$4="","",'Data Entry'!$H$4)</f>
        <v>8</v>
      </c>
      <c r="B2045" s="111" t="str">
        <f>IF('Data Entry'!B2050="","",'Data Entry'!B2050)</f>
        <v/>
      </c>
      <c r="C2045" s="111" t="str">
        <f>IF('Data Entry'!C2050="","",'Data Entry'!C2050)</f>
        <v/>
      </c>
      <c r="D2045" s="114" t="str">
        <f>IF('Data Entry'!D2050="","",'Data Entry'!D2050)</f>
        <v/>
      </c>
      <c r="E2045" s="111" t="str">
        <f>IF('Data Entry'!E2050="","",UPPER('Data Entry'!E2050))</f>
        <v/>
      </c>
      <c r="F2045" s="111"/>
      <c r="G2045" s="111" t="str">
        <f>IF('Data Entry'!F2050="","",UPPER('Data Entry'!F2050))</f>
        <v/>
      </c>
      <c r="H2045" s="111"/>
      <c r="I2045" s="111"/>
      <c r="J2045" s="111"/>
      <c r="K2045" s="111" t="str">
        <f>IF('Data Entry'!G2050="","",'Data Entry'!G2050)</f>
        <v/>
      </c>
      <c r="L2045" s="111" t="str">
        <f>IF('Data Entry'!H2050="","",'Data Entry'!H2050)</f>
        <v/>
      </c>
      <c r="M2045" s="111"/>
      <c r="N2045" s="111"/>
      <c r="O2045" s="111"/>
      <c r="P2045" s="111"/>
      <c r="Q2045" s="111"/>
      <c r="R2045" s="111"/>
      <c r="S2045" s="111"/>
      <c r="T2045" s="111"/>
      <c r="U2045" s="111"/>
      <c r="V2045" s="111"/>
      <c r="W2045" s="111"/>
      <c r="X2045" s="111"/>
      <c r="Y2045" s="111"/>
      <c r="Z2045" s="111"/>
      <c r="AA2045" s="111"/>
      <c r="AB2045" s="111"/>
      <c r="AC2045" s="111"/>
      <c r="AD2045" s="111"/>
      <c r="AE2045" s="112"/>
      <c r="AF2045" s="68" t="str">
        <f>IF(AK2045="","",IF(AK2045&gt;0,COUNT($AG$2:AG2045),""))</f>
        <v/>
      </c>
      <c r="AG2045" s="113">
        <f t="shared" si="995"/>
        <v>8</v>
      </c>
      <c r="AH2045" s="113" t="str">
        <f t="shared" si="996"/>
        <v/>
      </c>
      <c r="AI2045" s="113" t="str">
        <f t="shared" si="997"/>
        <v/>
      </c>
      <c r="AJ2045" s="113" t="str">
        <f t="shared" si="998"/>
        <v/>
      </c>
      <c r="AK2045" s="113" t="str">
        <f t="shared" si="999"/>
        <v/>
      </c>
      <c r="AL2045" s="113">
        <f t="shared" si="1000"/>
        <v>0</v>
      </c>
      <c r="AM2045" s="113" t="str">
        <f t="shared" si="1001"/>
        <v/>
      </c>
      <c r="AN2045" s="113">
        <f t="shared" si="1002"/>
        <v>0</v>
      </c>
      <c r="AO2045" s="113">
        <f t="shared" si="1003"/>
        <v>0</v>
      </c>
      <c r="AP2045" s="113">
        <f t="shared" si="1004"/>
        <v>0</v>
      </c>
      <c r="AQ2045" s="113" t="str">
        <f t="shared" si="1005"/>
        <v/>
      </c>
      <c r="AR2045" s="113" t="str">
        <f t="shared" si="1006"/>
        <v/>
      </c>
      <c r="AS2045" s="113">
        <f t="shared" si="1007"/>
        <v>0</v>
      </c>
      <c r="AT2045" s="113">
        <f t="shared" si="1008"/>
        <v>0</v>
      </c>
      <c r="AU2045" s="113">
        <f t="shared" si="1009"/>
        <v>0</v>
      </c>
      <c r="AV2045" s="113">
        <f t="shared" si="1010"/>
        <v>0</v>
      </c>
      <c r="AX2045" s="68" t="str">
        <f>IF(BC2045="","",IF(BC2045&gt;0,COUNT($AY$2:AY2045),""))</f>
        <v/>
      </c>
      <c r="AY2045" s="113" t="str">
        <f t="shared" si="1011"/>
        <v/>
      </c>
      <c r="AZ2045" s="113" t="str">
        <f t="shared" si="1012"/>
        <v/>
      </c>
      <c r="BA2045" s="113" t="str">
        <f t="shared" si="1013"/>
        <v/>
      </c>
      <c r="BB2045" s="113" t="str">
        <f t="shared" si="1014"/>
        <v/>
      </c>
      <c r="BC2045" s="113" t="str">
        <f t="shared" si="1015"/>
        <v/>
      </c>
      <c r="BD2045" s="113" t="str">
        <f t="shared" si="1016"/>
        <v/>
      </c>
      <c r="BE2045" s="113" t="str">
        <f t="shared" si="1017"/>
        <v/>
      </c>
      <c r="BF2045" s="113" t="str">
        <f t="shared" si="1018"/>
        <v/>
      </c>
      <c r="BG2045" s="113" t="str">
        <f t="shared" si="1019"/>
        <v/>
      </c>
      <c r="BH2045" s="113" t="str">
        <f t="shared" si="1020"/>
        <v/>
      </c>
      <c r="BI2045" s="113" t="str">
        <f t="shared" si="1021"/>
        <v/>
      </c>
      <c r="BJ2045" s="113" t="str">
        <f t="shared" si="1022"/>
        <v/>
      </c>
      <c r="BK2045" s="113" t="str">
        <f t="shared" si="1023"/>
        <v/>
      </c>
      <c r="BL2045" s="113" t="str">
        <f t="shared" si="1024"/>
        <v/>
      </c>
      <c r="BM2045" s="113" t="str">
        <f t="shared" si="1025"/>
        <v/>
      </c>
      <c r="BN2045" s="113" t="str">
        <f t="shared" si="1026"/>
        <v/>
      </c>
    </row>
    <row r="2046" spans="1:66">
      <c r="A2046" s="111">
        <f>IF('Data Entry'!$H$4="","",'Data Entry'!$H$4)</f>
        <v>8</v>
      </c>
      <c r="B2046" s="111" t="str">
        <f>IF('Data Entry'!B2051="","",'Data Entry'!B2051)</f>
        <v/>
      </c>
      <c r="C2046" s="111" t="str">
        <f>IF('Data Entry'!C2051="","",'Data Entry'!C2051)</f>
        <v/>
      </c>
      <c r="D2046" s="114" t="str">
        <f>IF('Data Entry'!D2051="","",'Data Entry'!D2051)</f>
        <v/>
      </c>
      <c r="E2046" s="111" t="str">
        <f>IF('Data Entry'!E2051="","",UPPER('Data Entry'!E2051))</f>
        <v/>
      </c>
      <c r="F2046" s="111"/>
      <c r="G2046" s="111" t="str">
        <f>IF('Data Entry'!F2051="","",UPPER('Data Entry'!F2051))</f>
        <v/>
      </c>
      <c r="H2046" s="111"/>
      <c r="I2046" s="111"/>
      <c r="J2046" s="111"/>
      <c r="K2046" s="111" t="str">
        <f>IF('Data Entry'!G2051="","",'Data Entry'!G2051)</f>
        <v/>
      </c>
      <c r="L2046" s="111" t="str">
        <f>IF('Data Entry'!H2051="","",'Data Entry'!H2051)</f>
        <v/>
      </c>
      <c r="M2046" s="111"/>
      <c r="N2046" s="111"/>
      <c r="O2046" s="111"/>
      <c r="P2046" s="111"/>
      <c r="Q2046" s="111"/>
      <c r="R2046" s="111"/>
      <c r="S2046" s="111"/>
      <c r="T2046" s="111"/>
      <c r="U2046" s="111"/>
      <c r="V2046" s="111"/>
      <c r="W2046" s="111"/>
      <c r="X2046" s="111"/>
      <c r="Y2046" s="111"/>
      <c r="Z2046" s="111"/>
      <c r="AA2046" s="111"/>
      <c r="AB2046" s="111"/>
      <c r="AC2046" s="111"/>
      <c r="AD2046" s="111"/>
      <c r="AE2046" s="112"/>
      <c r="AF2046" s="68" t="str">
        <f>IF(AK2046="","",IF(AK2046&gt;0,COUNT($AG$2:AG2046),""))</f>
        <v/>
      </c>
      <c r="AG2046" s="113">
        <f t="shared" si="995"/>
        <v>8</v>
      </c>
      <c r="AH2046" s="113" t="str">
        <f t="shared" si="996"/>
        <v/>
      </c>
      <c r="AI2046" s="113" t="str">
        <f t="shared" si="997"/>
        <v/>
      </c>
      <c r="AJ2046" s="113" t="str">
        <f t="shared" si="998"/>
        <v/>
      </c>
      <c r="AK2046" s="113" t="str">
        <f t="shared" si="999"/>
        <v/>
      </c>
      <c r="AL2046" s="113">
        <f t="shared" si="1000"/>
        <v>0</v>
      </c>
      <c r="AM2046" s="113" t="str">
        <f t="shared" si="1001"/>
        <v/>
      </c>
      <c r="AN2046" s="113">
        <f t="shared" si="1002"/>
        <v>0</v>
      </c>
      <c r="AO2046" s="113">
        <f t="shared" si="1003"/>
        <v>0</v>
      </c>
      <c r="AP2046" s="113">
        <f t="shared" si="1004"/>
        <v>0</v>
      </c>
      <c r="AQ2046" s="113" t="str">
        <f t="shared" si="1005"/>
        <v/>
      </c>
      <c r="AR2046" s="113" t="str">
        <f t="shared" si="1006"/>
        <v/>
      </c>
      <c r="AS2046" s="113">
        <f t="shared" si="1007"/>
        <v>0</v>
      </c>
      <c r="AT2046" s="113">
        <f t="shared" si="1008"/>
        <v>0</v>
      </c>
      <c r="AU2046" s="113">
        <f t="shared" si="1009"/>
        <v>0</v>
      </c>
      <c r="AV2046" s="113">
        <f t="shared" si="1010"/>
        <v>0</v>
      </c>
      <c r="AX2046" s="68" t="str">
        <f>IF(BC2046="","",IF(BC2046&gt;0,COUNT($AY$2:AY2046),""))</f>
        <v/>
      </c>
      <c r="AY2046" s="113" t="str">
        <f t="shared" si="1011"/>
        <v/>
      </c>
      <c r="AZ2046" s="113" t="str">
        <f t="shared" si="1012"/>
        <v/>
      </c>
      <c r="BA2046" s="113" t="str">
        <f t="shared" si="1013"/>
        <v/>
      </c>
      <c r="BB2046" s="113" t="str">
        <f t="shared" si="1014"/>
        <v/>
      </c>
      <c r="BC2046" s="113" t="str">
        <f t="shared" si="1015"/>
        <v/>
      </c>
      <c r="BD2046" s="113" t="str">
        <f t="shared" si="1016"/>
        <v/>
      </c>
      <c r="BE2046" s="113" t="str">
        <f t="shared" si="1017"/>
        <v/>
      </c>
      <c r="BF2046" s="113" t="str">
        <f t="shared" si="1018"/>
        <v/>
      </c>
      <c r="BG2046" s="113" t="str">
        <f t="shared" si="1019"/>
        <v/>
      </c>
      <c r="BH2046" s="113" t="str">
        <f t="shared" si="1020"/>
        <v/>
      </c>
      <c r="BI2046" s="113" t="str">
        <f t="shared" si="1021"/>
        <v/>
      </c>
      <c r="BJ2046" s="113" t="str">
        <f t="shared" si="1022"/>
        <v/>
      </c>
      <c r="BK2046" s="113" t="str">
        <f t="shared" si="1023"/>
        <v/>
      </c>
      <c r="BL2046" s="113" t="str">
        <f t="shared" si="1024"/>
        <v/>
      </c>
      <c r="BM2046" s="113" t="str">
        <f t="shared" si="1025"/>
        <v/>
      </c>
      <c r="BN2046" s="113" t="str">
        <f t="shared" si="1026"/>
        <v/>
      </c>
    </row>
    <row r="2047" spans="1:66">
      <c r="A2047" s="111">
        <f>IF('Data Entry'!$H$4="","",'Data Entry'!$H$4)</f>
        <v>8</v>
      </c>
      <c r="B2047" s="111" t="str">
        <f>IF('Data Entry'!B2052="","",'Data Entry'!B2052)</f>
        <v/>
      </c>
      <c r="C2047" s="111" t="str">
        <f>IF('Data Entry'!C2052="","",'Data Entry'!C2052)</f>
        <v/>
      </c>
      <c r="D2047" s="114" t="str">
        <f>IF('Data Entry'!D2052="","",'Data Entry'!D2052)</f>
        <v/>
      </c>
      <c r="E2047" s="111" t="str">
        <f>IF('Data Entry'!E2052="","",UPPER('Data Entry'!E2052))</f>
        <v/>
      </c>
      <c r="F2047" s="111"/>
      <c r="G2047" s="111" t="str">
        <f>IF('Data Entry'!F2052="","",UPPER('Data Entry'!F2052))</f>
        <v/>
      </c>
      <c r="H2047" s="111"/>
      <c r="I2047" s="111"/>
      <c r="J2047" s="111"/>
      <c r="K2047" s="111" t="str">
        <f>IF('Data Entry'!G2052="","",'Data Entry'!G2052)</f>
        <v/>
      </c>
      <c r="L2047" s="111" t="str">
        <f>IF('Data Entry'!H2052="","",'Data Entry'!H2052)</f>
        <v/>
      </c>
      <c r="M2047" s="111"/>
      <c r="N2047" s="111"/>
      <c r="O2047" s="111"/>
      <c r="P2047" s="111"/>
      <c r="Q2047" s="111"/>
      <c r="R2047" s="111"/>
      <c r="S2047" s="111"/>
      <c r="T2047" s="111"/>
      <c r="U2047" s="111"/>
      <c r="V2047" s="111"/>
      <c r="W2047" s="111"/>
      <c r="X2047" s="111"/>
      <c r="Y2047" s="111"/>
      <c r="Z2047" s="111"/>
      <c r="AA2047" s="111"/>
      <c r="AB2047" s="111"/>
      <c r="AC2047" s="111"/>
      <c r="AD2047" s="111"/>
      <c r="AE2047" s="112"/>
      <c r="AF2047" s="68" t="str">
        <f>IF(AK2047="","",IF(AK2047&gt;0,COUNT($AG$2:AG2047),""))</f>
        <v/>
      </c>
      <c r="AG2047" s="113">
        <f t="shared" si="995"/>
        <v>8</v>
      </c>
      <c r="AH2047" s="113" t="str">
        <f t="shared" si="996"/>
        <v/>
      </c>
      <c r="AI2047" s="113" t="str">
        <f t="shared" si="997"/>
        <v/>
      </c>
      <c r="AJ2047" s="113" t="str">
        <f t="shared" si="998"/>
        <v/>
      </c>
      <c r="AK2047" s="113" t="str">
        <f t="shared" si="999"/>
        <v/>
      </c>
      <c r="AL2047" s="113">
        <f t="shared" si="1000"/>
        <v>0</v>
      </c>
      <c r="AM2047" s="113" t="str">
        <f t="shared" si="1001"/>
        <v/>
      </c>
      <c r="AN2047" s="113">
        <f t="shared" si="1002"/>
        <v>0</v>
      </c>
      <c r="AO2047" s="113">
        <f t="shared" si="1003"/>
        <v>0</v>
      </c>
      <c r="AP2047" s="113">
        <f t="shared" si="1004"/>
        <v>0</v>
      </c>
      <c r="AQ2047" s="113" t="str">
        <f t="shared" si="1005"/>
        <v/>
      </c>
      <c r="AR2047" s="113" t="str">
        <f t="shared" si="1006"/>
        <v/>
      </c>
      <c r="AS2047" s="113">
        <f t="shared" si="1007"/>
        <v>0</v>
      </c>
      <c r="AT2047" s="113">
        <f t="shared" si="1008"/>
        <v>0</v>
      </c>
      <c r="AU2047" s="113">
        <f t="shared" si="1009"/>
        <v>0</v>
      </c>
      <c r="AV2047" s="113">
        <f t="shared" si="1010"/>
        <v>0</v>
      </c>
      <c r="AX2047" s="68" t="str">
        <f>IF(BC2047="","",IF(BC2047&gt;0,COUNT($AY$2:AY2047),""))</f>
        <v/>
      </c>
      <c r="AY2047" s="113" t="str">
        <f t="shared" si="1011"/>
        <v/>
      </c>
      <c r="AZ2047" s="113" t="str">
        <f t="shared" si="1012"/>
        <v/>
      </c>
      <c r="BA2047" s="113" t="str">
        <f t="shared" si="1013"/>
        <v/>
      </c>
      <c r="BB2047" s="113" t="str">
        <f t="shared" si="1014"/>
        <v/>
      </c>
      <c r="BC2047" s="113" t="str">
        <f t="shared" si="1015"/>
        <v/>
      </c>
      <c r="BD2047" s="113" t="str">
        <f t="shared" si="1016"/>
        <v/>
      </c>
      <c r="BE2047" s="113" t="str">
        <f t="shared" si="1017"/>
        <v/>
      </c>
      <c r="BF2047" s="113" t="str">
        <f t="shared" si="1018"/>
        <v/>
      </c>
      <c r="BG2047" s="113" t="str">
        <f t="shared" si="1019"/>
        <v/>
      </c>
      <c r="BH2047" s="113" t="str">
        <f t="shared" si="1020"/>
        <v/>
      </c>
      <c r="BI2047" s="113" t="str">
        <f t="shared" si="1021"/>
        <v/>
      </c>
      <c r="BJ2047" s="113" t="str">
        <f t="shared" si="1022"/>
        <v/>
      </c>
      <c r="BK2047" s="113" t="str">
        <f t="shared" si="1023"/>
        <v/>
      </c>
      <c r="BL2047" s="113" t="str">
        <f t="shared" si="1024"/>
        <v/>
      </c>
      <c r="BM2047" s="113" t="str">
        <f t="shared" si="1025"/>
        <v/>
      </c>
      <c r="BN2047" s="113" t="str">
        <f t="shared" si="1026"/>
        <v/>
      </c>
    </row>
    <row r="2048" spans="1:66">
      <c r="A2048" s="111">
        <f>IF('Data Entry'!$H$4="","",'Data Entry'!$H$4)</f>
        <v>8</v>
      </c>
      <c r="B2048" s="111" t="str">
        <f>IF('Data Entry'!B2053="","",'Data Entry'!B2053)</f>
        <v/>
      </c>
      <c r="C2048" s="111" t="str">
        <f>IF('Data Entry'!C2053="","",'Data Entry'!C2053)</f>
        <v/>
      </c>
      <c r="D2048" s="114" t="str">
        <f>IF('Data Entry'!D2053="","",'Data Entry'!D2053)</f>
        <v/>
      </c>
      <c r="E2048" s="111" t="str">
        <f>IF('Data Entry'!E2053="","",UPPER('Data Entry'!E2053))</f>
        <v/>
      </c>
      <c r="F2048" s="111"/>
      <c r="G2048" s="111" t="str">
        <f>IF('Data Entry'!F2053="","",UPPER('Data Entry'!F2053))</f>
        <v/>
      </c>
      <c r="H2048" s="111"/>
      <c r="I2048" s="111"/>
      <c r="J2048" s="111"/>
      <c r="K2048" s="111" t="str">
        <f>IF('Data Entry'!G2053="","",'Data Entry'!G2053)</f>
        <v/>
      </c>
      <c r="L2048" s="111" t="str">
        <f>IF('Data Entry'!H2053="","",'Data Entry'!H2053)</f>
        <v/>
      </c>
      <c r="M2048" s="111"/>
      <c r="N2048" s="111"/>
      <c r="O2048" s="111"/>
      <c r="P2048" s="111"/>
      <c r="Q2048" s="111"/>
      <c r="R2048" s="111"/>
      <c r="S2048" s="111"/>
      <c r="T2048" s="111"/>
      <c r="U2048" s="111"/>
      <c r="V2048" s="111"/>
      <c r="W2048" s="111"/>
      <c r="X2048" s="111"/>
      <c r="Y2048" s="111"/>
      <c r="Z2048" s="111"/>
      <c r="AA2048" s="111"/>
      <c r="AB2048" s="111"/>
      <c r="AC2048" s="111"/>
      <c r="AD2048" s="111"/>
      <c r="AE2048" s="112"/>
      <c r="AF2048" s="68" t="str">
        <f>IF(AK2048="","",IF(AK2048&gt;0,COUNT($AG$2:AG2048),""))</f>
        <v/>
      </c>
      <c r="AG2048" s="113">
        <f t="shared" si="995"/>
        <v>8</v>
      </c>
      <c r="AH2048" s="113" t="str">
        <f t="shared" si="996"/>
        <v/>
      </c>
      <c r="AI2048" s="113" t="str">
        <f t="shared" si="997"/>
        <v/>
      </c>
      <c r="AJ2048" s="113" t="str">
        <f t="shared" si="998"/>
        <v/>
      </c>
      <c r="AK2048" s="113" t="str">
        <f t="shared" si="999"/>
        <v/>
      </c>
      <c r="AL2048" s="113">
        <f t="shared" si="1000"/>
        <v>0</v>
      </c>
      <c r="AM2048" s="113" t="str">
        <f t="shared" si="1001"/>
        <v/>
      </c>
      <c r="AN2048" s="113">
        <f t="shared" si="1002"/>
        <v>0</v>
      </c>
      <c r="AO2048" s="113">
        <f t="shared" si="1003"/>
        <v>0</v>
      </c>
      <c r="AP2048" s="113">
        <f t="shared" si="1004"/>
        <v>0</v>
      </c>
      <c r="AQ2048" s="113" t="str">
        <f t="shared" si="1005"/>
        <v/>
      </c>
      <c r="AR2048" s="113" t="str">
        <f t="shared" si="1006"/>
        <v/>
      </c>
      <c r="AS2048" s="113">
        <f t="shared" si="1007"/>
        <v>0</v>
      </c>
      <c r="AT2048" s="113">
        <f t="shared" si="1008"/>
        <v>0</v>
      </c>
      <c r="AU2048" s="113">
        <f t="shared" si="1009"/>
        <v>0</v>
      </c>
      <c r="AV2048" s="113">
        <f t="shared" si="1010"/>
        <v>0</v>
      </c>
      <c r="AX2048" s="68" t="str">
        <f>IF(BC2048="","",IF(BC2048&gt;0,COUNT($AY$2:AY2048),""))</f>
        <v/>
      </c>
      <c r="AY2048" s="113" t="str">
        <f t="shared" si="1011"/>
        <v/>
      </c>
      <c r="AZ2048" s="113" t="str">
        <f t="shared" si="1012"/>
        <v/>
      </c>
      <c r="BA2048" s="113" t="str">
        <f t="shared" si="1013"/>
        <v/>
      </c>
      <c r="BB2048" s="113" t="str">
        <f t="shared" si="1014"/>
        <v/>
      </c>
      <c r="BC2048" s="113" t="str">
        <f t="shared" si="1015"/>
        <v/>
      </c>
      <c r="BD2048" s="113" t="str">
        <f t="shared" si="1016"/>
        <v/>
      </c>
      <c r="BE2048" s="113" t="str">
        <f t="shared" si="1017"/>
        <v/>
      </c>
      <c r="BF2048" s="113" t="str">
        <f t="shared" si="1018"/>
        <v/>
      </c>
      <c r="BG2048" s="113" t="str">
        <f t="shared" si="1019"/>
        <v/>
      </c>
      <c r="BH2048" s="113" t="str">
        <f t="shared" si="1020"/>
        <v/>
      </c>
      <c r="BI2048" s="113" t="str">
        <f t="shared" si="1021"/>
        <v/>
      </c>
      <c r="BJ2048" s="113" t="str">
        <f t="shared" si="1022"/>
        <v/>
      </c>
      <c r="BK2048" s="113" t="str">
        <f t="shared" si="1023"/>
        <v/>
      </c>
      <c r="BL2048" s="113" t="str">
        <f t="shared" si="1024"/>
        <v/>
      </c>
      <c r="BM2048" s="113" t="str">
        <f t="shared" si="1025"/>
        <v/>
      </c>
      <c r="BN2048" s="113" t="str">
        <f t="shared" si="1026"/>
        <v/>
      </c>
    </row>
    <row r="2049" spans="1:66">
      <c r="A2049" s="111">
        <f>IF('Data Entry'!$H$4="","",'Data Entry'!$H$4)</f>
        <v>8</v>
      </c>
      <c r="B2049" s="111" t="str">
        <f>IF('Data Entry'!B2054="","",'Data Entry'!B2054)</f>
        <v/>
      </c>
      <c r="C2049" s="111" t="str">
        <f>IF('Data Entry'!C2054="","",'Data Entry'!C2054)</f>
        <v/>
      </c>
      <c r="D2049" s="114" t="str">
        <f>IF('Data Entry'!D2054="","",'Data Entry'!D2054)</f>
        <v/>
      </c>
      <c r="E2049" s="111" t="str">
        <f>IF('Data Entry'!E2054="","",UPPER('Data Entry'!E2054))</f>
        <v/>
      </c>
      <c r="F2049" s="111"/>
      <c r="G2049" s="111" t="str">
        <f>IF('Data Entry'!F2054="","",UPPER('Data Entry'!F2054))</f>
        <v/>
      </c>
      <c r="H2049" s="111"/>
      <c r="I2049" s="111"/>
      <c r="J2049" s="111"/>
      <c r="K2049" s="111" t="str">
        <f>IF('Data Entry'!G2054="","",'Data Entry'!G2054)</f>
        <v/>
      </c>
      <c r="L2049" s="111" t="str">
        <f>IF('Data Entry'!H2054="","",'Data Entry'!H2054)</f>
        <v/>
      </c>
      <c r="M2049" s="111"/>
      <c r="N2049" s="111"/>
      <c r="O2049" s="111"/>
      <c r="P2049" s="111"/>
      <c r="Q2049" s="111"/>
      <c r="R2049" s="111"/>
      <c r="S2049" s="111"/>
      <c r="T2049" s="111"/>
      <c r="U2049" s="111"/>
      <c r="V2049" s="111"/>
      <c r="W2049" s="111"/>
      <c r="X2049" s="111"/>
      <c r="Y2049" s="111"/>
      <c r="Z2049" s="111"/>
      <c r="AA2049" s="111"/>
      <c r="AB2049" s="111"/>
      <c r="AC2049" s="111"/>
      <c r="AD2049" s="111"/>
      <c r="AE2049" s="112"/>
      <c r="AF2049" s="68" t="str">
        <f>IF(AK2049="","",IF(AK2049&gt;0,COUNT($AG$2:AG2049),""))</f>
        <v/>
      </c>
      <c r="AG2049" s="113">
        <f t="shared" si="995"/>
        <v>8</v>
      </c>
      <c r="AH2049" s="113" t="str">
        <f t="shared" si="996"/>
        <v/>
      </c>
      <c r="AI2049" s="113" t="str">
        <f t="shared" si="997"/>
        <v/>
      </c>
      <c r="AJ2049" s="113" t="str">
        <f t="shared" si="998"/>
        <v/>
      </c>
      <c r="AK2049" s="113" t="str">
        <f t="shared" si="999"/>
        <v/>
      </c>
      <c r="AL2049" s="113">
        <f t="shared" si="1000"/>
        <v>0</v>
      </c>
      <c r="AM2049" s="113" t="str">
        <f t="shared" si="1001"/>
        <v/>
      </c>
      <c r="AN2049" s="113">
        <f t="shared" si="1002"/>
        <v>0</v>
      </c>
      <c r="AO2049" s="113">
        <f t="shared" si="1003"/>
        <v>0</v>
      </c>
      <c r="AP2049" s="113">
        <f t="shared" si="1004"/>
        <v>0</v>
      </c>
      <c r="AQ2049" s="113" t="str">
        <f t="shared" si="1005"/>
        <v/>
      </c>
      <c r="AR2049" s="113" t="str">
        <f t="shared" si="1006"/>
        <v/>
      </c>
      <c r="AS2049" s="113">
        <f t="shared" si="1007"/>
        <v>0</v>
      </c>
      <c r="AT2049" s="113">
        <f t="shared" si="1008"/>
        <v>0</v>
      </c>
      <c r="AU2049" s="113">
        <f t="shared" si="1009"/>
        <v>0</v>
      </c>
      <c r="AV2049" s="113">
        <f t="shared" si="1010"/>
        <v>0</v>
      </c>
      <c r="AX2049" s="68" t="str">
        <f>IF(BC2049="","",IF(BC2049&gt;0,COUNT($AY$2:AY2049),""))</f>
        <v/>
      </c>
      <c r="AY2049" s="113" t="str">
        <f t="shared" si="1011"/>
        <v/>
      </c>
      <c r="AZ2049" s="113" t="str">
        <f t="shared" si="1012"/>
        <v/>
      </c>
      <c r="BA2049" s="113" t="str">
        <f t="shared" si="1013"/>
        <v/>
      </c>
      <c r="BB2049" s="113" t="str">
        <f t="shared" si="1014"/>
        <v/>
      </c>
      <c r="BC2049" s="113" t="str">
        <f t="shared" si="1015"/>
        <v/>
      </c>
      <c r="BD2049" s="113" t="str">
        <f t="shared" si="1016"/>
        <v/>
      </c>
      <c r="BE2049" s="113" t="str">
        <f t="shared" si="1017"/>
        <v/>
      </c>
      <c r="BF2049" s="113" t="str">
        <f t="shared" si="1018"/>
        <v/>
      </c>
      <c r="BG2049" s="113" t="str">
        <f t="shared" si="1019"/>
        <v/>
      </c>
      <c r="BH2049" s="113" t="str">
        <f t="shared" si="1020"/>
        <v/>
      </c>
      <c r="BI2049" s="113" t="str">
        <f t="shared" si="1021"/>
        <v/>
      </c>
      <c r="BJ2049" s="113" t="str">
        <f t="shared" si="1022"/>
        <v/>
      </c>
      <c r="BK2049" s="113" t="str">
        <f t="shared" si="1023"/>
        <v/>
      </c>
      <c r="BL2049" s="113" t="str">
        <f t="shared" si="1024"/>
        <v/>
      </c>
      <c r="BM2049" s="113" t="str">
        <f t="shared" si="1025"/>
        <v/>
      </c>
      <c r="BN2049" s="113" t="str">
        <f t="shared" si="1026"/>
        <v/>
      </c>
    </row>
    <row r="2050" spans="1:66">
      <c r="A2050" s="111">
        <f>IF('Data Entry'!$H$4="","",'Data Entry'!$H$4)</f>
        <v>8</v>
      </c>
      <c r="B2050" s="111" t="str">
        <f>IF('Data Entry'!B2055="","",'Data Entry'!B2055)</f>
        <v/>
      </c>
      <c r="C2050" s="111" t="str">
        <f>IF('Data Entry'!C2055="","",'Data Entry'!C2055)</f>
        <v/>
      </c>
      <c r="D2050" s="114" t="str">
        <f>IF('Data Entry'!D2055="","",'Data Entry'!D2055)</f>
        <v/>
      </c>
      <c r="E2050" s="111" t="str">
        <f>IF('Data Entry'!E2055="","",UPPER('Data Entry'!E2055))</f>
        <v/>
      </c>
      <c r="F2050" s="111"/>
      <c r="G2050" s="111" t="str">
        <f>IF('Data Entry'!F2055="","",UPPER('Data Entry'!F2055))</f>
        <v/>
      </c>
      <c r="H2050" s="111"/>
      <c r="I2050" s="111"/>
      <c r="J2050" s="111"/>
      <c r="K2050" s="111" t="str">
        <f>IF('Data Entry'!G2055="","",'Data Entry'!G2055)</f>
        <v/>
      </c>
      <c r="L2050" s="111" t="str">
        <f>IF('Data Entry'!H2055="","",'Data Entry'!H2055)</f>
        <v/>
      </c>
      <c r="M2050" s="111"/>
      <c r="N2050" s="111"/>
      <c r="O2050" s="111"/>
      <c r="P2050" s="111"/>
      <c r="Q2050" s="111"/>
      <c r="R2050" s="111"/>
      <c r="S2050" s="111"/>
      <c r="T2050" s="111"/>
      <c r="U2050" s="111"/>
      <c r="V2050" s="111"/>
      <c r="W2050" s="111"/>
      <c r="X2050" s="111"/>
      <c r="Y2050" s="111"/>
      <c r="Z2050" s="111"/>
      <c r="AA2050" s="111"/>
      <c r="AB2050" s="111"/>
      <c r="AC2050" s="111"/>
      <c r="AD2050" s="111"/>
      <c r="AE2050" s="112"/>
      <c r="AF2050" s="68" t="str">
        <f>IF(AK2050="","",IF(AK2050&gt;0,COUNT($AG$2:AG2050),""))</f>
        <v/>
      </c>
      <c r="AG2050" s="113">
        <f t="shared" si="995"/>
        <v>8</v>
      </c>
      <c r="AH2050" s="113" t="str">
        <f t="shared" si="996"/>
        <v/>
      </c>
      <c r="AI2050" s="113" t="str">
        <f t="shared" si="997"/>
        <v/>
      </c>
      <c r="AJ2050" s="113" t="str">
        <f t="shared" si="998"/>
        <v/>
      </c>
      <c r="AK2050" s="113" t="str">
        <f t="shared" si="999"/>
        <v/>
      </c>
      <c r="AL2050" s="113">
        <f t="shared" si="1000"/>
        <v>0</v>
      </c>
      <c r="AM2050" s="113" t="str">
        <f t="shared" si="1001"/>
        <v/>
      </c>
      <c r="AN2050" s="113">
        <f t="shared" si="1002"/>
        <v>0</v>
      </c>
      <c r="AO2050" s="113">
        <f t="shared" si="1003"/>
        <v>0</v>
      </c>
      <c r="AP2050" s="113">
        <f t="shared" si="1004"/>
        <v>0</v>
      </c>
      <c r="AQ2050" s="113" t="str">
        <f t="shared" si="1005"/>
        <v/>
      </c>
      <c r="AR2050" s="113" t="str">
        <f t="shared" si="1006"/>
        <v/>
      </c>
      <c r="AS2050" s="113">
        <f t="shared" si="1007"/>
        <v>0</v>
      </c>
      <c r="AT2050" s="113">
        <f t="shared" si="1008"/>
        <v>0</v>
      </c>
      <c r="AU2050" s="113">
        <f t="shared" si="1009"/>
        <v>0</v>
      </c>
      <c r="AV2050" s="113">
        <f t="shared" si="1010"/>
        <v>0</v>
      </c>
      <c r="AX2050" s="68" t="str">
        <f>IF(BC2050="","",IF(BC2050&gt;0,COUNT($AY$2:AY2050),""))</f>
        <v/>
      </c>
      <c r="AY2050" s="113" t="str">
        <f t="shared" si="1011"/>
        <v/>
      </c>
      <c r="AZ2050" s="113" t="str">
        <f t="shared" si="1012"/>
        <v/>
      </c>
      <c r="BA2050" s="113" t="str">
        <f t="shared" si="1013"/>
        <v/>
      </c>
      <c r="BB2050" s="113" t="str">
        <f t="shared" si="1014"/>
        <v/>
      </c>
      <c r="BC2050" s="113" t="str">
        <f t="shared" si="1015"/>
        <v/>
      </c>
      <c r="BD2050" s="113" t="str">
        <f t="shared" si="1016"/>
        <v/>
      </c>
      <c r="BE2050" s="113" t="str">
        <f t="shared" si="1017"/>
        <v/>
      </c>
      <c r="BF2050" s="113" t="str">
        <f t="shared" si="1018"/>
        <v/>
      </c>
      <c r="BG2050" s="113" t="str">
        <f t="shared" si="1019"/>
        <v/>
      </c>
      <c r="BH2050" s="113" t="str">
        <f t="shared" si="1020"/>
        <v/>
      </c>
      <c r="BI2050" s="113" t="str">
        <f t="shared" si="1021"/>
        <v/>
      </c>
      <c r="BJ2050" s="113" t="str">
        <f t="shared" si="1022"/>
        <v/>
      </c>
      <c r="BK2050" s="113" t="str">
        <f t="shared" si="1023"/>
        <v/>
      </c>
      <c r="BL2050" s="113" t="str">
        <f t="shared" si="1024"/>
        <v/>
      </c>
      <c r="BM2050" s="113" t="str">
        <f t="shared" si="1025"/>
        <v/>
      </c>
      <c r="BN2050" s="113" t="str">
        <f t="shared" si="1026"/>
        <v/>
      </c>
    </row>
    <row r="2051" spans="1:66">
      <c r="A2051" s="111">
        <f>IF('Data Entry'!$H$4="","",'Data Entry'!$H$4)</f>
        <v>8</v>
      </c>
      <c r="B2051" s="111" t="str">
        <f>IF('Data Entry'!B2056="","",'Data Entry'!B2056)</f>
        <v/>
      </c>
      <c r="C2051" s="111" t="str">
        <f>IF('Data Entry'!C2056="","",'Data Entry'!C2056)</f>
        <v/>
      </c>
      <c r="D2051" s="114" t="str">
        <f>IF('Data Entry'!D2056="","",'Data Entry'!D2056)</f>
        <v/>
      </c>
      <c r="E2051" s="111" t="str">
        <f>IF('Data Entry'!E2056="","",UPPER('Data Entry'!E2056))</f>
        <v/>
      </c>
      <c r="F2051" s="111"/>
      <c r="G2051" s="111" t="str">
        <f>IF('Data Entry'!F2056="","",UPPER('Data Entry'!F2056))</f>
        <v/>
      </c>
      <c r="H2051" s="111"/>
      <c r="I2051" s="111"/>
      <c r="J2051" s="111"/>
      <c r="K2051" s="111" t="str">
        <f>IF('Data Entry'!G2056="","",'Data Entry'!G2056)</f>
        <v/>
      </c>
      <c r="L2051" s="111" t="str">
        <f>IF('Data Entry'!H2056="","",'Data Entry'!H2056)</f>
        <v/>
      </c>
      <c r="M2051" s="111"/>
      <c r="N2051" s="111"/>
      <c r="O2051" s="111"/>
      <c r="P2051" s="111"/>
      <c r="Q2051" s="111"/>
      <c r="R2051" s="111"/>
      <c r="S2051" s="111"/>
      <c r="T2051" s="111"/>
      <c r="U2051" s="111"/>
      <c r="V2051" s="111"/>
      <c r="W2051" s="111"/>
      <c r="X2051" s="111"/>
      <c r="Y2051" s="111"/>
      <c r="Z2051" s="111"/>
      <c r="AA2051" s="111"/>
      <c r="AB2051" s="111"/>
      <c r="AC2051" s="111"/>
      <c r="AD2051" s="111"/>
      <c r="AE2051" s="112"/>
      <c r="AF2051" s="68" t="str">
        <f>IF(AK2051="","",IF(AK2051&gt;0,COUNT($AG$2:AG2051),""))</f>
        <v/>
      </c>
      <c r="AG2051" s="113">
        <f t="shared" ref="AG2051:AG2101" si="1027">IF(AND($AJ$1=8,$A2051=8),A2051,"")</f>
        <v>8</v>
      </c>
      <c r="AH2051" s="113" t="str">
        <f t="shared" ref="AH2051:AH2101" si="1028">IF(AND($AJ$1=8,$A2051=8),B2051,"")</f>
        <v/>
      </c>
      <c r="AI2051" s="113" t="str">
        <f t="shared" ref="AI2051:AI2101" si="1029">IF(AND($AJ$1=8,$A2051=8),C2051,"")</f>
        <v/>
      </c>
      <c r="AJ2051" s="113" t="str">
        <f t="shared" ref="AJ2051:AJ2101" si="1030">IF(AND($AJ$1=8,$A2051=8),D2051,"")</f>
        <v/>
      </c>
      <c r="AK2051" s="113" t="str">
        <f t="shared" ref="AK2051:AK2101" si="1031">IF(AND($AJ$1=8,$A2051=8),E2051,"")</f>
        <v/>
      </c>
      <c r="AL2051" s="113">
        <f t="shared" ref="AL2051:AL2101" si="1032">IF(AND($AJ$1=8,$A2051=8),F2051,"")</f>
        <v>0</v>
      </c>
      <c r="AM2051" s="113" t="str">
        <f t="shared" ref="AM2051:AM2101" si="1033">IF(AND($AJ$1=8,$A2051=8),G2051,"")</f>
        <v/>
      </c>
      <c r="AN2051" s="113">
        <f t="shared" ref="AN2051:AN2101" si="1034">IF(AND($AJ$1=8,$A2051=8),H2051,"")</f>
        <v>0</v>
      </c>
      <c r="AO2051" s="113">
        <f t="shared" ref="AO2051:AO2101" si="1035">IF(AND($AJ$1=8,$A2051=8),I2051,"")</f>
        <v>0</v>
      </c>
      <c r="AP2051" s="113">
        <f t="shared" ref="AP2051:AP2101" si="1036">IF(AND($AJ$1=8,$A2051=8),J2051,"")</f>
        <v>0</v>
      </c>
      <c r="AQ2051" s="113" t="str">
        <f t="shared" ref="AQ2051:AQ2101" si="1037">IF(AND($AJ$1=8,$A2051=8),K2051,"")</f>
        <v/>
      </c>
      <c r="AR2051" s="113" t="str">
        <f t="shared" ref="AR2051:AR2101" si="1038">IF(AND($AJ$1=8,$A2051=8),L2051,"")</f>
        <v/>
      </c>
      <c r="AS2051" s="113">
        <f t="shared" ref="AS2051:AS2101" si="1039">IF(AND($AJ$1=8,$A2051=8),M2051,"")</f>
        <v>0</v>
      </c>
      <c r="AT2051" s="113">
        <f t="shared" ref="AT2051:AT2101" si="1040">IF(AND($AJ$1=8,$A2051=8),N2051,"")</f>
        <v>0</v>
      </c>
      <c r="AU2051" s="113">
        <f t="shared" ref="AU2051:AU2101" si="1041">IF(AND($AJ$1=8,$A2051=8),O2051,"")</f>
        <v>0</v>
      </c>
      <c r="AV2051" s="113">
        <f t="shared" ref="AV2051:AV2101" si="1042">IF(AND($AJ$1=8,$A2051=8),P2051,"")</f>
        <v>0</v>
      </c>
      <c r="AX2051" s="68" t="str">
        <f>IF(BC2051="","",IF(BC2051&gt;0,COUNT($AY$2:AY2051),""))</f>
        <v/>
      </c>
      <c r="AY2051" s="113" t="str">
        <f t="shared" ref="AY2051:AY2101" si="1043">IF(AND($BB$1=8,$A2051=8,$BC$1=B2051),A2051,"")</f>
        <v/>
      </c>
      <c r="AZ2051" s="113" t="str">
        <f t="shared" ref="AZ2051:AZ2101" si="1044">IF(AND($BB$1=8,$A2051=8,$BC$1=$B2051),B2051,"")</f>
        <v/>
      </c>
      <c r="BA2051" s="113" t="str">
        <f t="shared" ref="BA2051:BA2101" si="1045">IF(AND($BB$1=8,$A2051=8,$BC$1=$B2051),C2051,"")</f>
        <v/>
      </c>
      <c r="BB2051" s="113" t="str">
        <f t="shared" ref="BB2051:BB2101" si="1046">IF(AND($BB$1=8,$A2051=8,$BC$1=$B2051),D2051,"")</f>
        <v/>
      </c>
      <c r="BC2051" s="113" t="str">
        <f t="shared" ref="BC2051:BC2101" si="1047">IF(AND($BB$1=8,$A2051=8,$BC$1=$B2051),E2051,"")</f>
        <v/>
      </c>
      <c r="BD2051" s="113" t="str">
        <f t="shared" ref="BD2051:BD2101" si="1048">IF(AND($BB$1=8,$A2051=8,$BC$1=$B2051),F2051,"")</f>
        <v/>
      </c>
      <c r="BE2051" s="113" t="str">
        <f t="shared" ref="BE2051:BE2101" si="1049">IF(AND($BB$1=8,$A2051=8,$BC$1=$B2051),G2051,"")</f>
        <v/>
      </c>
      <c r="BF2051" s="113" t="str">
        <f t="shared" ref="BF2051:BF2101" si="1050">IF(AND($BB$1=8,$A2051=8,$BC$1=$B2051),H2051,"")</f>
        <v/>
      </c>
      <c r="BG2051" s="113" t="str">
        <f t="shared" ref="BG2051:BG2101" si="1051">IF(AND($BB$1=8,$A2051=8,$BC$1=$B2051),I2051,"")</f>
        <v/>
      </c>
      <c r="BH2051" s="113" t="str">
        <f t="shared" ref="BH2051:BH2101" si="1052">IF(AND($BB$1=8,$A2051=8,$BC$1=$B2051),J2051,"")</f>
        <v/>
      </c>
      <c r="BI2051" s="113" t="str">
        <f t="shared" ref="BI2051:BI2101" si="1053">IF(AND($BB$1=8,$A2051=8,$BC$1=$B2051),K2051,"")</f>
        <v/>
      </c>
      <c r="BJ2051" s="113" t="str">
        <f t="shared" ref="BJ2051:BJ2101" si="1054">IF(AND($BB$1=8,$A2051=8,$BC$1=$B2051),L2051,"")</f>
        <v/>
      </c>
      <c r="BK2051" s="113" t="str">
        <f t="shared" ref="BK2051:BK2101" si="1055">IF(AND($BB$1=8,$A2051=8,$BC$1=$B2051),M2051,"")</f>
        <v/>
      </c>
      <c r="BL2051" s="113" t="str">
        <f t="shared" ref="BL2051:BL2101" si="1056">IF(AND($BB$1=8,$A2051=8,$BC$1=$B2051),N2051,"")</f>
        <v/>
      </c>
      <c r="BM2051" s="113" t="str">
        <f t="shared" ref="BM2051:BM2101" si="1057">IF(AND($BB$1=8,$A2051=8,$BC$1=$B2051),O2051,"")</f>
        <v/>
      </c>
      <c r="BN2051" s="113" t="str">
        <f t="shared" ref="BN2051:BN2100" si="1058">IF(AND($BB$1=8,$A2051=8,$BC$1=$B2051),P2051,"")</f>
        <v/>
      </c>
    </row>
    <row r="2052" spans="1:66">
      <c r="A2052" s="111">
        <f>IF('Data Entry'!$H$4="","",'Data Entry'!$H$4)</f>
        <v>8</v>
      </c>
      <c r="B2052" s="111" t="str">
        <f>IF('Data Entry'!B2057="","",'Data Entry'!B2057)</f>
        <v/>
      </c>
      <c r="C2052" s="111" t="str">
        <f>IF('Data Entry'!C2057="","",'Data Entry'!C2057)</f>
        <v/>
      </c>
      <c r="D2052" s="114" t="str">
        <f>IF('Data Entry'!D2057="","",'Data Entry'!D2057)</f>
        <v/>
      </c>
      <c r="E2052" s="111" t="str">
        <f>IF('Data Entry'!E2057="","",UPPER('Data Entry'!E2057))</f>
        <v/>
      </c>
      <c r="F2052" s="111"/>
      <c r="G2052" s="111" t="str">
        <f>IF('Data Entry'!F2057="","",UPPER('Data Entry'!F2057))</f>
        <v/>
      </c>
      <c r="H2052" s="111"/>
      <c r="I2052" s="111"/>
      <c r="J2052" s="111"/>
      <c r="K2052" s="111" t="str">
        <f>IF('Data Entry'!G2057="","",'Data Entry'!G2057)</f>
        <v/>
      </c>
      <c r="L2052" s="111" t="str">
        <f>IF('Data Entry'!H2057="","",'Data Entry'!H2057)</f>
        <v/>
      </c>
      <c r="M2052" s="111"/>
      <c r="N2052" s="111"/>
      <c r="O2052" s="111"/>
      <c r="P2052" s="111"/>
      <c r="Q2052" s="111"/>
      <c r="R2052" s="111"/>
      <c r="S2052" s="111"/>
      <c r="T2052" s="111"/>
      <c r="U2052" s="111"/>
      <c r="V2052" s="111"/>
      <c r="W2052" s="111"/>
      <c r="X2052" s="111"/>
      <c r="Y2052" s="111"/>
      <c r="Z2052" s="111"/>
      <c r="AA2052" s="111"/>
      <c r="AB2052" s="111"/>
      <c r="AC2052" s="111"/>
      <c r="AD2052" s="111"/>
      <c r="AE2052" s="112"/>
      <c r="AF2052" s="68" t="str">
        <f>IF(AK2052="","",IF(AK2052&gt;0,COUNT($AG$2:AG2052),""))</f>
        <v/>
      </c>
      <c r="AG2052" s="113">
        <f t="shared" si="1027"/>
        <v>8</v>
      </c>
      <c r="AH2052" s="113" t="str">
        <f t="shared" si="1028"/>
        <v/>
      </c>
      <c r="AI2052" s="113" t="str">
        <f t="shared" si="1029"/>
        <v/>
      </c>
      <c r="AJ2052" s="113" t="str">
        <f t="shared" si="1030"/>
        <v/>
      </c>
      <c r="AK2052" s="113" t="str">
        <f t="shared" si="1031"/>
        <v/>
      </c>
      <c r="AL2052" s="113">
        <f t="shared" si="1032"/>
        <v>0</v>
      </c>
      <c r="AM2052" s="113" t="str">
        <f t="shared" si="1033"/>
        <v/>
      </c>
      <c r="AN2052" s="113">
        <f t="shared" si="1034"/>
        <v>0</v>
      </c>
      <c r="AO2052" s="113">
        <f t="shared" si="1035"/>
        <v>0</v>
      </c>
      <c r="AP2052" s="113">
        <f t="shared" si="1036"/>
        <v>0</v>
      </c>
      <c r="AQ2052" s="113" t="str">
        <f t="shared" si="1037"/>
        <v/>
      </c>
      <c r="AR2052" s="113" t="str">
        <f t="shared" si="1038"/>
        <v/>
      </c>
      <c r="AS2052" s="113">
        <f t="shared" si="1039"/>
        <v>0</v>
      </c>
      <c r="AT2052" s="113">
        <f t="shared" si="1040"/>
        <v>0</v>
      </c>
      <c r="AU2052" s="113">
        <f t="shared" si="1041"/>
        <v>0</v>
      </c>
      <c r="AV2052" s="113">
        <f t="shared" si="1042"/>
        <v>0</v>
      </c>
      <c r="AX2052" s="68" t="str">
        <f>IF(BC2052="","",IF(BC2052&gt;0,COUNT($AY$2:AY2052),""))</f>
        <v/>
      </c>
      <c r="AY2052" s="113" t="str">
        <f t="shared" si="1043"/>
        <v/>
      </c>
      <c r="AZ2052" s="113" t="str">
        <f t="shared" si="1044"/>
        <v/>
      </c>
      <c r="BA2052" s="113" t="str">
        <f t="shared" si="1045"/>
        <v/>
      </c>
      <c r="BB2052" s="113" t="str">
        <f t="shared" si="1046"/>
        <v/>
      </c>
      <c r="BC2052" s="113" t="str">
        <f t="shared" si="1047"/>
        <v/>
      </c>
      <c r="BD2052" s="113" t="str">
        <f t="shared" si="1048"/>
        <v/>
      </c>
      <c r="BE2052" s="113" t="str">
        <f t="shared" si="1049"/>
        <v/>
      </c>
      <c r="BF2052" s="113" t="str">
        <f t="shared" si="1050"/>
        <v/>
      </c>
      <c r="BG2052" s="113" t="str">
        <f t="shared" si="1051"/>
        <v/>
      </c>
      <c r="BH2052" s="113" t="str">
        <f t="shared" si="1052"/>
        <v/>
      </c>
      <c r="BI2052" s="113" t="str">
        <f t="shared" si="1053"/>
        <v/>
      </c>
      <c r="BJ2052" s="113" t="str">
        <f t="shared" si="1054"/>
        <v/>
      </c>
      <c r="BK2052" s="113" t="str">
        <f t="shared" si="1055"/>
        <v/>
      </c>
      <c r="BL2052" s="113" t="str">
        <f t="shared" si="1056"/>
        <v/>
      </c>
      <c r="BM2052" s="113" t="str">
        <f t="shared" si="1057"/>
        <v/>
      </c>
      <c r="BN2052" s="113" t="str">
        <f t="shared" si="1058"/>
        <v/>
      </c>
    </row>
    <row r="2053" spans="1:66">
      <c r="A2053" s="111">
        <f>IF('Data Entry'!$H$4="","",'Data Entry'!$H$4)</f>
        <v>8</v>
      </c>
      <c r="B2053" s="111" t="str">
        <f>IF('Data Entry'!B2058="","",'Data Entry'!B2058)</f>
        <v/>
      </c>
      <c r="C2053" s="111" t="str">
        <f>IF('Data Entry'!C2058="","",'Data Entry'!C2058)</f>
        <v/>
      </c>
      <c r="D2053" s="114" t="str">
        <f>IF('Data Entry'!D2058="","",'Data Entry'!D2058)</f>
        <v/>
      </c>
      <c r="E2053" s="111" t="str">
        <f>IF('Data Entry'!E2058="","",UPPER('Data Entry'!E2058))</f>
        <v/>
      </c>
      <c r="F2053" s="111"/>
      <c r="G2053" s="111" t="str">
        <f>IF('Data Entry'!F2058="","",UPPER('Data Entry'!F2058))</f>
        <v/>
      </c>
      <c r="H2053" s="111"/>
      <c r="I2053" s="111"/>
      <c r="J2053" s="111"/>
      <c r="K2053" s="111" t="str">
        <f>IF('Data Entry'!G2058="","",'Data Entry'!G2058)</f>
        <v/>
      </c>
      <c r="L2053" s="111" t="str">
        <f>IF('Data Entry'!H2058="","",'Data Entry'!H2058)</f>
        <v/>
      </c>
      <c r="M2053" s="111"/>
      <c r="N2053" s="111"/>
      <c r="O2053" s="111"/>
      <c r="P2053" s="111"/>
      <c r="Q2053" s="111"/>
      <c r="R2053" s="111"/>
      <c r="S2053" s="111"/>
      <c r="T2053" s="111"/>
      <c r="U2053" s="111"/>
      <c r="V2053" s="111"/>
      <c r="W2053" s="111"/>
      <c r="X2053" s="111"/>
      <c r="Y2053" s="111"/>
      <c r="Z2053" s="111"/>
      <c r="AA2053" s="111"/>
      <c r="AB2053" s="111"/>
      <c r="AC2053" s="111"/>
      <c r="AD2053" s="111"/>
      <c r="AE2053" s="112"/>
      <c r="AF2053" s="68" t="str">
        <f>IF(AK2053="","",IF(AK2053&gt;0,COUNT($AG$2:AG2053),""))</f>
        <v/>
      </c>
      <c r="AG2053" s="113">
        <f t="shared" si="1027"/>
        <v>8</v>
      </c>
      <c r="AH2053" s="113" t="str">
        <f t="shared" si="1028"/>
        <v/>
      </c>
      <c r="AI2053" s="113" t="str">
        <f t="shared" si="1029"/>
        <v/>
      </c>
      <c r="AJ2053" s="113" t="str">
        <f t="shared" si="1030"/>
        <v/>
      </c>
      <c r="AK2053" s="113" t="str">
        <f t="shared" si="1031"/>
        <v/>
      </c>
      <c r="AL2053" s="113">
        <f t="shared" si="1032"/>
        <v>0</v>
      </c>
      <c r="AM2053" s="113" t="str">
        <f t="shared" si="1033"/>
        <v/>
      </c>
      <c r="AN2053" s="113">
        <f t="shared" si="1034"/>
        <v>0</v>
      </c>
      <c r="AO2053" s="113">
        <f t="shared" si="1035"/>
        <v>0</v>
      </c>
      <c r="AP2053" s="113">
        <f t="shared" si="1036"/>
        <v>0</v>
      </c>
      <c r="AQ2053" s="113" t="str">
        <f t="shared" si="1037"/>
        <v/>
      </c>
      <c r="AR2053" s="113" t="str">
        <f t="shared" si="1038"/>
        <v/>
      </c>
      <c r="AS2053" s="113">
        <f t="shared" si="1039"/>
        <v>0</v>
      </c>
      <c r="AT2053" s="113">
        <f t="shared" si="1040"/>
        <v>0</v>
      </c>
      <c r="AU2053" s="113">
        <f t="shared" si="1041"/>
        <v>0</v>
      </c>
      <c r="AV2053" s="113">
        <f t="shared" si="1042"/>
        <v>0</v>
      </c>
      <c r="AX2053" s="68" t="str">
        <f>IF(BC2053="","",IF(BC2053&gt;0,COUNT($AY$2:AY2053),""))</f>
        <v/>
      </c>
      <c r="AY2053" s="113" t="str">
        <f t="shared" si="1043"/>
        <v/>
      </c>
      <c r="AZ2053" s="113" t="str">
        <f t="shared" si="1044"/>
        <v/>
      </c>
      <c r="BA2053" s="113" t="str">
        <f t="shared" si="1045"/>
        <v/>
      </c>
      <c r="BB2053" s="113" t="str">
        <f t="shared" si="1046"/>
        <v/>
      </c>
      <c r="BC2053" s="113" t="str">
        <f t="shared" si="1047"/>
        <v/>
      </c>
      <c r="BD2053" s="113" t="str">
        <f t="shared" si="1048"/>
        <v/>
      </c>
      <c r="BE2053" s="113" t="str">
        <f t="shared" si="1049"/>
        <v/>
      </c>
      <c r="BF2053" s="113" t="str">
        <f t="shared" si="1050"/>
        <v/>
      </c>
      <c r="BG2053" s="113" t="str">
        <f t="shared" si="1051"/>
        <v/>
      </c>
      <c r="BH2053" s="113" t="str">
        <f t="shared" si="1052"/>
        <v/>
      </c>
      <c r="BI2053" s="113" t="str">
        <f t="shared" si="1053"/>
        <v/>
      </c>
      <c r="BJ2053" s="113" t="str">
        <f t="shared" si="1054"/>
        <v/>
      </c>
      <c r="BK2053" s="113" t="str">
        <f t="shared" si="1055"/>
        <v/>
      </c>
      <c r="BL2053" s="113" t="str">
        <f t="shared" si="1056"/>
        <v/>
      </c>
      <c r="BM2053" s="113" t="str">
        <f t="shared" si="1057"/>
        <v/>
      </c>
      <c r="BN2053" s="113" t="str">
        <f t="shared" si="1058"/>
        <v/>
      </c>
    </row>
    <row r="2054" spans="1:66">
      <c r="A2054" s="111">
        <f>IF('Data Entry'!$H$4="","",'Data Entry'!$H$4)</f>
        <v>8</v>
      </c>
      <c r="B2054" s="111" t="str">
        <f>IF('Data Entry'!B2059="","",'Data Entry'!B2059)</f>
        <v/>
      </c>
      <c r="C2054" s="111" t="str">
        <f>IF('Data Entry'!C2059="","",'Data Entry'!C2059)</f>
        <v/>
      </c>
      <c r="D2054" s="114" t="str">
        <f>IF('Data Entry'!D2059="","",'Data Entry'!D2059)</f>
        <v/>
      </c>
      <c r="E2054" s="111" t="str">
        <f>IF('Data Entry'!E2059="","",UPPER('Data Entry'!E2059))</f>
        <v/>
      </c>
      <c r="F2054" s="111"/>
      <c r="G2054" s="111" t="str">
        <f>IF('Data Entry'!F2059="","",UPPER('Data Entry'!F2059))</f>
        <v/>
      </c>
      <c r="H2054" s="111"/>
      <c r="I2054" s="111"/>
      <c r="J2054" s="111"/>
      <c r="K2054" s="111" t="str">
        <f>IF('Data Entry'!G2059="","",'Data Entry'!G2059)</f>
        <v/>
      </c>
      <c r="L2054" s="111" t="str">
        <f>IF('Data Entry'!H2059="","",'Data Entry'!H2059)</f>
        <v/>
      </c>
      <c r="M2054" s="111"/>
      <c r="N2054" s="111"/>
      <c r="O2054" s="111"/>
      <c r="P2054" s="111"/>
      <c r="Q2054" s="111"/>
      <c r="R2054" s="111"/>
      <c r="S2054" s="111"/>
      <c r="T2054" s="111"/>
      <c r="U2054" s="111"/>
      <c r="V2054" s="111"/>
      <c r="W2054" s="111"/>
      <c r="X2054" s="111"/>
      <c r="Y2054" s="111"/>
      <c r="Z2054" s="111"/>
      <c r="AA2054" s="111"/>
      <c r="AB2054" s="111"/>
      <c r="AC2054" s="111"/>
      <c r="AD2054" s="111"/>
      <c r="AE2054" s="112"/>
      <c r="AF2054" s="68" t="str">
        <f>IF(AK2054="","",IF(AK2054&gt;0,COUNT($AG$2:AG2054),""))</f>
        <v/>
      </c>
      <c r="AG2054" s="113">
        <f t="shared" si="1027"/>
        <v>8</v>
      </c>
      <c r="AH2054" s="113" t="str">
        <f t="shared" si="1028"/>
        <v/>
      </c>
      <c r="AI2054" s="113" t="str">
        <f t="shared" si="1029"/>
        <v/>
      </c>
      <c r="AJ2054" s="113" t="str">
        <f t="shared" si="1030"/>
        <v/>
      </c>
      <c r="AK2054" s="113" t="str">
        <f t="shared" si="1031"/>
        <v/>
      </c>
      <c r="AL2054" s="113">
        <f t="shared" si="1032"/>
        <v>0</v>
      </c>
      <c r="AM2054" s="113" t="str">
        <f t="shared" si="1033"/>
        <v/>
      </c>
      <c r="AN2054" s="113">
        <f t="shared" si="1034"/>
        <v>0</v>
      </c>
      <c r="AO2054" s="113">
        <f t="shared" si="1035"/>
        <v>0</v>
      </c>
      <c r="AP2054" s="113">
        <f t="shared" si="1036"/>
        <v>0</v>
      </c>
      <c r="AQ2054" s="113" t="str">
        <f t="shared" si="1037"/>
        <v/>
      </c>
      <c r="AR2054" s="113" t="str">
        <f t="shared" si="1038"/>
        <v/>
      </c>
      <c r="AS2054" s="113">
        <f t="shared" si="1039"/>
        <v>0</v>
      </c>
      <c r="AT2054" s="113">
        <f t="shared" si="1040"/>
        <v>0</v>
      </c>
      <c r="AU2054" s="113">
        <f t="shared" si="1041"/>
        <v>0</v>
      </c>
      <c r="AV2054" s="113">
        <f t="shared" si="1042"/>
        <v>0</v>
      </c>
      <c r="AX2054" s="68" t="str">
        <f>IF(BC2054="","",IF(BC2054&gt;0,COUNT($AY$2:AY2054),""))</f>
        <v/>
      </c>
      <c r="AY2054" s="113" t="str">
        <f t="shared" si="1043"/>
        <v/>
      </c>
      <c r="AZ2054" s="113" t="str">
        <f t="shared" si="1044"/>
        <v/>
      </c>
      <c r="BA2054" s="113" t="str">
        <f t="shared" si="1045"/>
        <v/>
      </c>
      <c r="BB2054" s="113" t="str">
        <f t="shared" si="1046"/>
        <v/>
      </c>
      <c r="BC2054" s="113" t="str">
        <f t="shared" si="1047"/>
        <v/>
      </c>
      <c r="BD2054" s="113" t="str">
        <f t="shared" si="1048"/>
        <v/>
      </c>
      <c r="BE2054" s="113" t="str">
        <f t="shared" si="1049"/>
        <v/>
      </c>
      <c r="BF2054" s="113" t="str">
        <f t="shared" si="1050"/>
        <v/>
      </c>
      <c r="BG2054" s="113" t="str">
        <f t="shared" si="1051"/>
        <v/>
      </c>
      <c r="BH2054" s="113" t="str">
        <f t="shared" si="1052"/>
        <v/>
      </c>
      <c r="BI2054" s="113" t="str">
        <f t="shared" si="1053"/>
        <v/>
      </c>
      <c r="BJ2054" s="113" t="str">
        <f t="shared" si="1054"/>
        <v/>
      </c>
      <c r="BK2054" s="113" t="str">
        <f t="shared" si="1055"/>
        <v/>
      </c>
      <c r="BL2054" s="113" t="str">
        <f t="shared" si="1056"/>
        <v/>
      </c>
      <c r="BM2054" s="113" t="str">
        <f t="shared" si="1057"/>
        <v/>
      </c>
      <c r="BN2054" s="113" t="str">
        <f t="shared" si="1058"/>
        <v/>
      </c>
    </row>
    <row r="2055" spans="1:66">
      <c r="A2055" s="111">
        <f>IF('Data Entry'!$H$4="","",'Data Entry'!$H$4)</f>
        <v>8</v>
      </c>
      <c r="B2055" s="111" t="str">
        <f>IF('Data Entry'!B2060="","",'Data Entry'!B2060)</f>
        <v/>
      </c>
      <c r="C2055" s="111" t="str">
        <f>IF('Data Entry'!C2060="","",'Data Entry'!C2060)</f>
        <v/>
      </c>
      <c r="D2055" s="114" t="str">
        <f>IF('Data Entry'!D2060="","",'Data Entry'!D2060)</f>
        <v/>
      </c>
      <c r="E2055" s="111" t="str">
        <f>IF('Data Entry'!E2060="","",UPPER('Data Entry'!E2060))</f>
        <v/>
      </c>
      <c r="F2055" s="111"/>
      <c r="G2055" s="111" t="str">
        <f>IF('Data Entry'!F2060="","",UPPER('Data Entry'!F2060))</f>
        <v/>
      </c>
      <c r="H2055" s="111"/>
      <c r="I2055" s="111"/>
      <c r="J2055" s="111"/>
      <c r="K2055" s="111" t="str">
        <f>IF('Data Entry'!G2060="","",'Data Entry'!G2060)</f>
        <v/>
      </c>
      <c r="L2055" s="111" t="str">
        <f>IF('Data Entry'!H2060="","",'Data Entry'!H2060)</f>
        <v/>
      </c>
      <c r="M2055" s="111"/>
      <c r="N2055" s="111"/>
      <c r="O2055" s="111"/>
      <c r="P2055" s="111"/>
      <c r="Q2055" s="111"/>
      <c r="R2055" s="111"/>
      <c r="S2055" s="111"/>
      <c r="T2055" s="111"/>
      <c r="U2055" s="111"/>
      <c r="V2055" s="111"/>
      <c r="W2055" s="111"/>
      <c r="X2055" s="111"/>
      <c r="Y2055" s="111"/>
      <c r="Z2055" s="111"/>
      <c r="AA2055" s="111"/>
      <c r="AB2055" s="111"/>
      <c r="AC2055" s="111"/>
      <c r="AD2055" s="111"/>
      <c r="AE2055" s="112"/>
      <c r="AF2055" s="68" t="str">
        <f>IF(AK2055="","",IF(AK2055&gt;0,COUNT($AG$2:AG2055),""))</f>
        <v/>
      </c>
      <c r="AG2055" s="113">
        <f t="shared" si="1027"/>
        <v>8</v>
      </c>
      <c r="AH2055" s="113" t="str">
        <f t="shared" si="1028"/>
        <v/>
      </c>
      <c r="AI2055" s="113" t="str">
        <f t="shared" si="1029"/>
        <v/>
      </c>
      <c r="AJ2055" s="113" t="str">
        <f t="shared" si="1030"/>
        <v/>
      </c>
      <c r="AK2055" s="113" t="str">
        <f t="shared" si="1031"/>
        <v/>
      </c>
      <c r="AL2055" s="113">
        <f t="shared" si="1032"/>
        <v>0</v>
      </c>
      <c r="AM2055" s="113" t="str">
        <f t="shared" si="1033"/>
        <v/>
      </c>
      <c r="AN2055" s="113">
        <f t="shared" si="1034"/>
        <v>0</v>
      </c>
      <c r="AO2055" s="113">
        <f t="shared" si="1035"/>
        <v>0</v>
      </c>
      <c r="AP2055" s="113">
        <f t="shared" si="1036"/>
        <v>0</v>
      </c>
      <c r="AQ2055" s="113" t="str">
        <f t="shared" si="1037"/>
        <v/>
      </c>
      <c r="AR2055" s="113" t="str">
        <f t="shared" si="1038"/>
        <v/>
      </c>
      <c r="AS2055" s="113">
        <f t="shared" si="1039"/>
        <v>0</v>
      </c>
      <c r="AT2055" s="113">
        <f t="shared" si="1040"/>
        <v>0</v>
      </c>
      <c r="AU2055" s="113">
        <f t="shared" si="1041"/>
        <v>0</v>
      </c>
      <c r="AV2055" s="113">
        <f t="shared" si="1042"/>
        <v>0</v>
      </c>
      <c r="AX2055" s="68" t="str">
        <f>IF(BC2055="","",IF(BC2055&gt;0,COUNT($AY$2:AY2055),""))</f>
        <v/>
      </c>
      <c r="AY2055" s="113" t="str">
        <f t="shared" si="1043"/>
        <v/>
      </c>
      <c r="AZ2055" s="113" t="str">
        <f t="shared" si="1044"/>
        <v/>
      </c>
      <c r="BA2055" s="113" t="str">
        <f t="shared" si="1045"/>
        <v/>
      </c>
      <c r="BB2055" s="113" t="str">
        <f t="shared" si="1046"/>
        <v/>
      </c>
      <c r="BC2055" s="113" t="str">
        <f t="shared" si="1047"/>
        <v/>
      </c>
      <c r="BD2055" s="113" t="str">
        <f t="shared" si="1048"/>
        <v/>
      </c>
      <c r="BE2055" s="113" t="str">
        <f t="shared" si="1049"/>
        <v/>
      </c>
      <c r="BF2055" s="113" t="str">
        <f t="shared" si="1050"/>
        <v/>
      </c>
      <c r="BG2055" s="113" t="str">
        <f t="shared" si="1051"/>
        <v/>
      </c>
      <c r="BH2055" s="113" t="str">
        <f t="shared" si="1052"/>
        <v/>
      </c>
      <c r="BI2055" s="113" t="str">
        <f t="shared" si="1053"/>
        <v/>
      </c>
      <c r="BJ2055" s="113" t="str">
        <f t="shared" si="1054"/>
        <v/>
      </c>
      <c r="BK2055" s="113" t="str">
        <f t="shared" si="1055"/>
        <v/>
      </c>
      <c r="BL2055" s="113" t="str">
        <f t="shared" si="1056"/>
        <v/>
      </c>
      <c r="BM2055" s="113" t="str">
        <f t="shared" si="1057"/>
        <v/>
      </c>
      <c r="BN2055" s="113" t="str">
        <f t="shared" si="1058"/>
        <v/>
      </c>
    </row>
    <row r="2056" spans="1:66">
      <c r="A2056" s="111">
        <f>IF('Data Entry'!$H$4="","",'Data Entry'!$H$4)</f>
        <v>8</v>
      </c>
      <c r="B2056" s="111" t="str">
        <f>IF('Data Entry'!B2061="","",'Data Entry'!B2061)</f>
        <v/>
      </c>
      <c r="C2056" s="111" t="str">
        <f>IF('Data Entry'!C2061="","",'Data Entry'!C2061)</f>
        <v/>
      </c>
      <c r="D2056" s="114" t="str">
        <f>IF('Data Entry'!D2061="","",'Data Entry'!D2061)</f>
        <v/>
      </c>
      <c r="E2056" s="111" t="str">
        <f>IF('Data Entry'!E2061="","",UPPER('Data Entry'!E2061))</f>
        <v/>
      </c>
      <c r="F2056" s="111"/>
      <c r="G2056" s="111" t="str">
        <f>IF('Data Entry'!F2061="","",UPPER('Data Entry'!F2061))</f>
        <v/>
      </c>
      <c r="H2056" s="111"/>
      <c r="I2056" s="111"/>
      <c r="J2056" s="111"/>
      <c r="K2056" s="111" t="str">
        <f>IF('Data Entry'!G2061="","",'Data Entry'!G2061)</f>
        <v/>
      </c>
      <c r="L2056" s="111" t="str">
        <f>IF('Data Entry'!H2061="","",'Data Entry'!H2061)</f>
        <v/>
      </c>
      <c r="M2056" s="111"/>
      <c r="N2056" s="111"/>
      <c r="O2056" s="111"/>
      <c r="P2056" s="111"/>
      <c r="Q2056" s="111"/>
      <c r="R2056" s="111"/>
      <c r="S2056" s="111"/>
      <c r="T2056" s="111"/>
      <c r="U2056" s="111"/>
      <c r="V2056" s="111"/>
      <c r="W2056" s="111"/>
      <c r="X2056" s="111"/>
      <c r="Y2056" s="111"/>
      <c r="Z2056" s="111"/>
      <c r="AA2056" s="111"/>
      <c r="AB2056" s="111"/>
      <c r="AC2056" s="111"/>
      <c r="AD2056" s="111"/>
      <c r="AE2056" s="112"/>
      <c r="AF2056" s="68" t="str">
        <f>IF(AK2056="","",IF(AK2056&gt;0,COUNT($AG$2:AG2056),""))</f>
        <v/>
      </c>
      <c r="AG2056" s="113">
        <f t="shared" si="1027"/>
        <v>8</v>
      </c>
      <c r="AH2056" s="113" t="str">
        <f t="shared" si="1028"/>
        <v/>
      </c>
      <c r="AI2056" s="113" t="str">
        <f t="shared" si="1029"/>
        <v/>
      </c>
      <c r="AJ2056" s="113" t="str">
        <f t="shared" si="1030"/>
        <v/>
      </c>
      <c r="AK2056" s="113" t="str">
        <f t="shared" si="1031"/>
        <v/>
      </c>
      <c r="AL2056" s="113">
        <f t="shared" si="1032"/>
        <v>0</v>
      </c>
      <c r="AM2056" s="113" t="str">
        <f t="shared" si="1033"/>
        <v/>
      </c>
      <c r="AN2056" s="113">
        <f t="shared" si="1034"/>
        <v>0</v>
      </c>
      <c r="AO2056" s="113">
        <f t="shared" si="1035"/>
        <v>0</v>
      </c>
      <c r="AP2056" s="113">
        <f t="shared" si="1036"/>
        <v>0</v>
      </c>
      <c r="AQ2056" s="113" t="str">
        <f t="shared" si="1037"/>
        <v/>
      </c>
      <c r="AR2056" s="113" t="str">
        <f t="shared" si="1038"/>
        <v/>
      </c>
      <c r="AS2056" s="113">
        <f t="shared" si="1039"/>
        <v>0</v>
      </c>
      <c r="AT2056" s="113">
        <f t="shared" si="1040"/>
        <v>0</v>
      </c>
      <c r="AU2056" s="113">
        <f t="shared" si="1041"/>
        <v>0</v>
      </c>
      <c r="AV2056" s="113">
        <f t="shared" si="1042"/>
        <v>0</v>
      </c>
      <c r="AX2056" s="68" t="str">
        <f>IF(BC2056="","",IF(BC2056&gt;0,COUNT($AY$2:AY2056),""))</f>
        <v/>
      </c>
      <c r="AY2056" s="113" t="str">
        <f t="shared" si="1043"/>
        <v/>
      </c>
      <c r="AZ2056" s="113" t="str">
        <f t="shared" si="1044"/>
        <v/>
      </c>
      <c r="BA2056" s="113" t="str">
        <f t="shared" si="1045"/>
        <v/>
      </c>
      <c r="BB2056" s="113" t="str">
        <f t="shared" si="1046"/>
        <v/>
      </c>
      <c r="BC2056" s="113" t="str">
        <f t="shared" si="1047"/>
        <v/>
      </c>
      <c r="BD2056" s="113" t="str">
        <f t="shared" si="1048"/>
        <v/>
      </c>
      <c r="BE2056" s="113" t="str">
        <f t="shared" si="1049"/>
        <v/>
      </c>
      <c r="BF2056" s="113" t="str">
        <f t="shared" si="1050"/>
        <v/>
      </c>
      <c r="BG2056" s="113" t="str">
        <f t="shared" si="1051"/>
        <v/>
      </c>
      <c r="BH2056" s="113" t="str">
        <f t="shared" si="1052"/>
        <v/>
      </c>
      <c r="BI2056" s="113" t="str">
        <f t="shared" si="1053"/>
        <v/>
      </c>
      <c r="BJ2056" s="113" t="str">
        <f t="shared" si="1054"/>
        <v/>
      </c>
      <c r="BK2056" s="113" t="str">
        <f t="shared" si="1055"/>
        <v/>
      </c>
      <c r="BL2056" s="113" t="str">
        <f t="shared" si="1056"/>
        <v/>
      </c>
      <c r="BM2056" s="113" t="str">
        <f t="shared" si="1057"/>
        <v/>
      </c>
      <c r="BN2056" s="113" t="str">
        <f t="shared" si="1058"/>
        <v/>
      </c>
    </row>
    <row r="2057" spans="1:66">
      <c r="A2057" s="111">
        <f>IF('Data Entry'!$H$4="","",'Data Entry'!$H$4)</f>
        <v>8</v>
      </c>
      <c r="B2057" s="111" t="str">
        <f>IF('Data Entry'!B2062="","",'Data Entry'!B2062)</f>
        <v/>
      </c>
      <c r="C2057" s="111" t="str">
        <f>IF('Data Entry'!C2062="","",'Data Entry'!C2062)</f>
        <v/>
      </c>
      <c r="D2057" s="114" t="str">
        <f>IF('Data Entry'!D2062="","",'Data Entry'!D2062)</f>
        <v/>
      </c>
      <c r="E2057" s="111" t="str">
        <f>IF('Data Entry'!E2062="","",UPPER('Data Entry'!E2062))</f>
        <v/>
      </c>
      <c r="F2057" s="111"/>
      <c r="G2057" s="111" t="str">
        <f>IF('Data Entry'!F2062="","",UPPER('Data Entry'!F2062))</f>
        <v/>
      </c>
      <c r="H2057" s="111"/>
      <c r="I2057" s="111"/>
      <c r="J2057" s="111"/>
      <c r="K2057" s="111" t="str">
        <f>IF('Data Entry'!G2062="","",'Data Entry'!G2062)</f>
        <v/>
      </c>
      <c r="L2057" s="111" t="str">
        <f>IF('Data Entry'!H2062="","",'Data Entry'!H2062)</f>
        <v/>
      </c>
      <c r="M2057" s="111"/>
      <c r="N2057" s="111"/>
      <c r="O2057" s="111"/>
      <c r="P2057" s="111"/>
      <c r="Q2057" s="111"/>
      <c r="R2057" s="111"/>
      <c r="S2057" s="111"/>
      <c r="T2057" s="111"/>
      <c r="U2057" s="111"/>
      <c r="V2057" s="111"/>
      <c r="W2057" s="111"/>
      <c r="X2057" s="111"/>
      <c r="Y2057" s="111"/>
      <c r="Z2057" s="111"/>
      <c r="AA2057" s="111"/>
      <c r="AB2057" s="111"/>
      <c r="AC2057" s="111"/>
      <c r="AD2057" s="111"/>
      <c r="AE2057" s="112"/>
      <c r="AF2057" s="68" t="str">
        <f>IF(AK2057="","",IF(AK2057&gt;0,COUNT($AG$2:AG2057),""))</f>
        <v/>
      </c>
      <c r="AG2057" s="113">
        <f t="shared" si="1027"/>
        <v>8</v>
      </c>
      <c r="AH2057" s="113" t="str">
        <f t="shared" si="1028"/>
        <v/>
      </c>
      <c r="AI2057" s="113" t="str">
        <f t="shared" si="1029"/>
        <v/>
      </c>
      <c r="AJ2057" s="113" t="str">
        <f t="shared" si="1030"/>
        <v/>
      </c>
      <c r="AK2057" s="113" t="str">
        <f t="shared" si="1031"/>
        <v/>
      </c>
      <c r="AL2057" s="113">
        <f t="shared" si="1032"/>
        <v>0</v>
      </c>
      <c r="AM2057" s="113" t="str">
        <f t="shared" si="1033"/>
        <v/>
      </c>
      <c r="AN2057" s="113">
        <f t="shared" si="1034"/>
        <v>0</v>
      </c>
      <c r="AO2057" s="113">
        <f t="shared" si="1035"/>
        <v>0</v>
      </c>
      <c r="AP2057" s="113">
        <f t="shared" si="1036"/>
        <v>0</v>
      </c>
      <c r="AQ2057" s="113" t="str">
        <f t="shared" si="1037"/>
        <v/>
      </c>
      <c r="AR2057" s="113" t="str">
        <f t="shared" si="1038"/>
        <v/>
      </c>
      <c r="AS2057" s="113">
        <f t="shared" si="1039"/>
        <v>0</v>
      </c>
      <c r="AT2057" s="113">
        <f t="shared" si="1040"/>
        <v>0</v>
      </c>
      <c r="AU2057" s="113">
        <f t="shared" si="1041"/>
        <v>0</v>
      </c>
      <c r="AV2057" s="113">
        <f t="shared" si="1042"/>
        <v>0</v>
      </c>
      <c r="AX2057" s="68" t="str">
        <f>IF(BC2057="","",IF(BC2057&gt;0,COUNT($AY$2:AY2057),""))</f>
        <v/>
      </c>
      <c r="AY2057" s="113" t="str">
        <f t="shared" si="1043"/>
        <v/>
      </c>
      <c r="AZ2057" s="113" t="str">
        <f t="shared" si="1044"/>
        <v/>
      </c>
      <c r="BA2057" s="113" t="str">
        <f t="shared" si="1045"/>
        <v/>
      </c>
      <c r="BB2057" s="113" t="str">
        <f t="shared" si="1046"/>
        <v/>
      </c>
      <c r="BC2057" s="113" t="str">
        <f t="shared" si="1047"/>
        <v/>
      </c>
      <c r="BD2057" s="113" t="str">
        <f t="shared" si="1048"/>
        <v/>
      </c>
      <c r="BE2057" s="113" t="str">
        <f t="shared" si="1049"/>
        <v/>
      </c>
      <c r="BF2057" s="113" t="str">
        <f t="shared" si="1050"/>
        <v/>
      </c>
      <c r="BG2057" s="113" t="str">
        <f t="shared" si="1051"/>
        <v/>
      </c>
      <c r="BH2057" s="113" t="str">
        <f t="shared" si="1052"/>
        <v/>
      </c>
      <c r="BI2057" s="113" t="str">
        <f t="shared" si="1053"/>
        <v/>
      </c>
      <c r="BJ2057" s="113" t="str">
        <f t="shared" si="1054"/>
        <v/>
      </c>
      <c r="BK2057" s="113" t="str">
        <f t="shared" si="1055"/>
        <v/>
      </c>
      <c r="BL2057" s="113" t="str">
        <f t="shared" si="1056"/>
        <v/>
      </c>
      <c r="BM2057" s="113" t="str">
        <f t="shared" si="1057"/>
        <v/>
      </c>
      <c r="BN2057" s="113" t="str">
        <f t="shared" si="1058"/>
        <v/>
      </c>
    </row>
    <row r="2058" spans="1:66">
      <c r="A2058" s="111">
        <f>IF('Data Entry'!$H$4="","",'Data Entry'!$H$4)</f>
        <v>8</v>
      </c>
      <c r="B2058" s="111" t="str">
        <f>IF('Data Entry'!B2063="","",'Data Entry'!B2063)</f>
        <v/>
      </c>
      <c r="C2058" s="111" t="str">
        <f>IF('Data Entry'!C2063="","",'Data Entry'!C2063)</f>
        <v/>
      </c>
      <c r="D2058" s="114" t="str">
        <f>IF('Data Entry'!D2063="","",'Data Entry'!D2063)</f>
        <v/>
      </c>
      <c r="E2058" s="111" t="str">
        <f>IF('Data Entry'!E2063="","",UPPER('Data Entry'!E2063))</f>
        <v/>
      </c>
      <c r="F2058" s="111"/>
      <c r="G2058" s="111" t="str">
        <f>IF('Data Entry'!F2063="","",UPPER('Data Entry'!F2063))</f>
        <v/>
      </c>
      <c r="H2058" s="111"/>
      <c r="I2058" s="111"/>
      <c r="J2058" s="111"/>
      <c r="K2058" s="111" t="str">
        <f>IF('Data Entry'!G2063="","",'Data Entry'!G2063)</f>
        <v/>
      </c>
      <c r="L2058" s="111" t="str">
        <f>IF('Data Entry'!H2063="","",'Data Entry'!H2063)</f>
        <v/>
      </c>
      <c r="M2058" s="111"/>
      <c r="N2058" s="111"/>
      <c r="O2058" s="111"/>
      <c r="P2058" s="111"/>
      <c r="Q2058" s="111"/>
      <c r="R2058" s="111"/>
      <c r="S2058" s="111"/>
      <c r="T2058" s="111"/>
      <c r="U2058" s="111"/>
      <c r="V2058" s="111"/>
      <c r="W2058" s="111"/>
      <c r="X2058" s="111"/>
      <c r="Y2058" s="111"/>
      <c r="Z2058" s="111"/>
      <c r="AA2058" s="111"/>
      <c r="AB2058" s="111"/>
      <c r="AC2058" s="111"/>
      <c r="AD2058" s="111"/>
      <c r="AE2058" s="112"/>
      <c r="AF2058" s="68" t="str">
        <f>IF(AK2058="","",IF(AK2058&gt;0,COUNT($AG$2:AG2058),""))</f>
        <v/>
      </c>
      <c r="AG2058" s="113">
        <f t="shared" si="1027"/>
        <v>8</v>
      </c>
      <c r="AH2058" s="113" t="str">
        <f t="shared" si="1028"/>
        <v/>
      </c>
      <c r="AI2058" s="113" t="str">
        <f t="shared" si="1029"/>
        <v/>
      </c>
      <c r="AJ2058" s="113" t="str">
        <f t="shared" si="1030"/>
        <v/>
      </c>
      <c r="AK2058" s="113" t="str">
        <f t="shared" si="1031"/>
        <v/>
      </c>
      <c r="AL2058" s="113">
        <f t="shared" si="1032"/>
        <v>0</v>
      </c>
      <c r="AM2058" s="113" t="str">
        <f t="shared" si="1033"/>
        <v/>
      </c>
      <c r="AN2058" s="113">
        <f t="shared" si="1034"/>
        <v>0</v>
      </c>
      <c r="AO2058" s="113">
        <f t="shared" si="1035"/>
        <v>0</v>
      </c>
      <c r="AP2058" s="113">
        <f t="shared" si="1036"/>
        <v>0</v>
      </c>
      <c r="AQ2058" s="113" t="str">
        <f t="shared" si="1037"/>
        <v/>
      </c>
      <c r="AR2058" s="113" t="str">
        <f t="shared" si="1038"/>
        <v/>
      </c>
      <c r="AS2058" s="113">
        <f t="shared" si="1039"/>
        <v>0</v>
      </c>
      <c r="AT2058" s="113">
        <f t="shared" si="1040"/>
        <v>0</v>
      </c>
      <c r="AU2058" s="113">
        <f t="shared" si="1041"/>
        <v>0</v>
      </c>
      <c r="AV2058" s="113">
        <f t="shared" si="1042"/>
        <v>0</v>
      </c>
      <c r="AX2058" s="68" t="str">
        <f>IF(BC2058="","",IF(BC2058&gt;0,COUNT($AY$2:AY2058),""))</f>
        <v/>
      </c>
      <c r="AY2058" s="113" t="str">
        <f t="shared" si="1043"/>
        <v/>
      </c>
      <c r="AZ2058" s="113" t="str">
        <f t="shared" si="1044"/>
        <v/>
      </c>
      <c r="BA2058" s="113" t="str">
        <f t="shared" si="1045"/>
        <v/>
      </c>
      <c r="BB2058" s="113" t="str">
        <f t="shared" si="1046"/>
        <v/>
      </c>
      <c r="BC2058" s="113" t="str">
        <f t="shared" si="1047"/>
        <v/>
      </c>
      <c r="BD2058" s="113" t="str">
        <f t="shared" si="1048"/>
        <v/>
      </c>
      <c r="BE2058" s="113" t="str">
        <f t="shared" si="1049"/>
        <v/>
      </c>
      <c r="BF2058" s="113" t="str">
        <f t="shared" si="1050"/>
        <v/>
      </c>
      <c r="BG2058" s="113" t="str">
        <f t="shared" si="1051"/>
        <v/>
      </c>
      <c r="BH2058" s="113" t="str">
        <f t="shared" si="1052"/>
        <v/>
      </c>
      <c r="BI2058" s="113" t="str">
        <f t="shared" si="1053"/>
        <v/>
      </c>
      <c r="BJ2058" s="113" t="str">
        <f t="shared" si="1054"/>
        <v/>
      </c>
      <c r="BK2058" s="113" t="str">
        <f t="shared" si="1055"/>
        <v/>
      </c>
      <c r="BL2058" s="113" t="str">
        <f t="shared" si="1056"/>
        <v/>
      </c>
      <c r="BM2058" s="113" t="str">
        <f t="shared" si="1057"/>
        <v/>
      </c>
      <c r="BN2058" s="113" t="str">
        <f t="shared" si="1058"/>
        <v/>
      </c>
    </row>
    <row r="2059" spans="1:66">
      <c r="A2059" s="111">
        <f>IF('Data Entry'!$H$4="","",'Data Entry'!$H$4)</f>
        <v>8</v>
      </c>
      <c r="B2059" s="111" t="str">
        <f>IF('Data Entry'!B2064="","",'Data Entry'!B2064)</f>
        <v/>
      </c>
      <c r="C2059" s="111" t="str">
        <f>IF('Data Entry'!C2064="","",'Data Entry'!C2064)</f>
        <v/>
      </c>
      <c r="D2059" s="114" t="str">
        <f>IF('Data Entry'!D2064="","",'Data Entry'!D2064)</f>
        <v/>
      </c>
      <c r="E2059" s="111" t="str">
        <f>IF('Data Entry'!E2064="","",UPPER('Data Entry'!E2064))</f>
        <v/>
      </c>
      <c r="F2059" s="111"/>
      <c r="G2059" s="111" t="str">
        <f>IF('Data Entry'!F2064="","",UPPER('Data Entry'!F2064))</f>
        <v/>
      </c>
      <c r="H2059" s="111"/>
      <c r="I2059" s="111"/>
      <c r="J2059" s="111"/>
      <c r="K2059" s="111" t="str">
        <f>IF('Data Entry'!G2064="","",'Data Entry'!G2064)</f>
        <v/>
      </c>
      <c r="L2059" s="111" t="str">
        <f>IF('Data Entry'!H2064="","",'Data Entry'!H2064)</f>
        <v/>
      </c>
      <c r="M2059" s="111"/>
      <c r="N2059" s="111"/>
      <c r="O2059" s="111"/>
      <c r="P2059" s="111"/>
      <c r="Q2059" s="111"/>
      <c r="R2059" s="111"/>
      <c r="S2059" s="111"/>
      <c r="T2059" s="111"/>
      <c r="U2059" s="111"/>
      <c r="V2059" s="111"/>
      <c r="W2059" s="111"/>
      <c r="X2059" s="111"/>
      <c r="Y2059" s="111"/>
      <c r="Z2059" s="111"/>
      <c r="AA2059" s="111"/>
      <c r="AB2059" s="111"/>
      <c r="AC2059" s="111"/>
      <c r="AD2059" s="111"/>
      <c r="AE2059" s="112"/>
      <c r="AF2059" s="68" t="str">
        <f>IF(AK2059="","",IF(AK2059&gt;0,COUNT($AG$2:AG2059),""))</f>
        <v/>
      </c>
      <c r="AG2059" s="113">
        <f t="shared" si="1027"/>
        <v>8</v>
      </c>
      <c r="AH2059" s="113" t="str">
        <f t="shared" si="1028"/>
        <v/>
      </c>
      <c r="AI2059" s="113" t="str">
        <f t="shared" si="1029"/>
        <v/>
      </c>
      <c r="AJ2059" s="113" t="str">
        <f t="shared" si="1030"/>
        <v/>
      </c>
      <c r="AK2059" s="113" t="str">
        <f t="shared" si="1031"/>
        <v/>
      </c>
      <c r="AL2059" s="113">
        <f t="shared" si="1032"/>
        <v>0</v>
      </c>
      <c r="AM2059" s="113" t="str">
        <f t="shared" si="1033"/>
        <v/>
      </c>
      <c r="AN2059" s="113">
        <f t="shared" si="1034"/>
        <v>0</v>
      </c>
      <c r="AO2059" s="113">
        <f t="shared" si="1035"/>
        <v>0</v>
      </c>
      <c r="AP2059" s="113">
        <f t="shared" si="1036"/>
        <v>0</v>
      </c>
      <c r="AQ2059" s="113" t="str">
        <f t="shared" si="1037"/>
        <v/>
      </c>
      <c r="AR2059" s="113" t="str">
        <f t="shared" si="1038"/>
        <v/>
      </c>
      <c r="AS2059" s="113">
        <f t="shared" si="1039"/>
        <v>0</v>
      </c>
      <c r="AT2059" s="113">
        <f t="shared" si="1040"/>
        <v>0</v>
      </c>
      <c r="AU2059" s="113">
        <f t="shared" si="1041"/>
        <v>0</v>
      </c>
      <c r="AV2059" s="113">
        <f t="shared" si="1042"/>
        <v>0</v>
      </c>
      <c r="AX2059" s="68" t="str">
        <f>IF(BC2059="","",IF(BC2059&gt;0,COUNT($AY$2:AY2059),""))</f>
        <v/>
      </c>
      <c r="AY2059" s="113" t="str">
        <f t="shared" si="1043"/>
        <v/>
      </c>
      <c r="AZ2059" s="113" t="str">
        <f t="shared" si="1044"/>
        <v/>
      </c>
      <c r="BA2059" s="113" t="str">
        <f t="shared" si="1045"/>
        <v/>
      </c>
      <c r="BB2059" s="113" t="str">
        <f t="shared" si="1046"/>
        <v/>
      </c>
      <c r="BC2059" s="113" t="str">
        <f t="shared" si="1047"/>
        <v/>
      </c>
      <c r="BD2059" s="113" t="str">
        <f t="shared" si="1048"/>
        <v/>
      </c>
      <c r="BE2059" s="113" t="str">
        <f t="shared" si="1049"/>
        <v/>
      </c>
      <c r="BF2059" s="113" t="str">
        <f t="shared" si="1050"/>
        <v/>
      </c>
      <c r="BG2059" s="113" t="str">
        <f t="shared" si="1051"/>
        <v/>
      </c>
      <c r="BH2059" s="113" t="str">
        <f t="shared" si="1052"/>
        <v/>
      </c>
      <c r="BI2059" s="113" t="str">
        <f t="shared" si="1053"/>
        <v/>
      </c>
      <c r="BJ2059" s="113" t="str">
        <f t="shared" si="1054"/>
        <v/>
      </c>
      <c r="BK2059" s="113" t="str">
        <f t="shared" si="1055"/>
        <v/>
      </c>
      <c r="BL2059" s="113" t="str">
        <f t="shared" si="1056"/>
        <v/>
      </c>
      <c r="BM2059" s="113" t="str">
        <f t="shared" si="1057"/>
        <v/>
      </c>
      <c r="BN2059" s="113" t="str">
        <f t="shared" si="1058"/>
        <v/>
      </c>
    </row>
    <row r="2060" spans="1:66">
      <c r="A2060" s="111">
        <f>IF('Data Entry'!$H$4="","",'Data Entry'!$H$4)</f>
        <v>8</v>
      </c>
      <c r="B2060" s="111" t="str">
        <f>IF('Data Entry'!B2065="","",'Data Entry'!B2065)</f>
        <v/>
      </c>
      <c r="C2060" s="111" t="str">
        <f>IF('Data Entry'!C2065="","",'Data Entry'!C2065)</f>
        <v/>
      </c>
      <c r="D2060" s="114" t="str">
        <f>IF('Data Entry'!D2065="","",'Data Entry'!D2065)</f>
        <v/>
      </c>
      <c r="E2060" s="111" t="str">
        <f>IF('Data Entry'!E2065="","",UPPER('Data Entry'!E2065))</f>
        <v/>
      </c>
      <c r="F2060" s="111"/>
      <c r="G2060" s="111" t="str">
        <f>IF('Data Entry'!F2065="","",UPPER('Data Entry'!F2065))</f>
        <v/>
      </c>
      <c r="H2060" s="111"/>
      <c r="I2060" s="111"/>
      <c r="J2060" s="111"/>
      <c r="K2060" s="111" t="str">
        <f>IF('Data Entry'!G2065="","",'Data Entry'!G2065)</f>
        <v/>
      </c>
      <c r="L2060" s="111" t="str">
        <f>IF('Data Entry'!H2065="","",'Data Entry'!H2065)</f>
        <v/>
      </c>
      <c r="M2060" s="111"/>
      <c r="N2060" s="111"/>
      <c r="O2060" s="111"/>
      <c r="P2060" s="111"/>
      <c r="Q2060" s="111"/>
      <c r="R2060" s="111"/>
      <c r="S2060" s="111"/>
      <c r="T2060" s="111"/>
      <c r="U2060" s="111"/>
      <c r="V2060" s="111"/>
      <c r="W2060" s="111"/>
      <c r="X2060" s="111"/>
      <c r="Y2060" s="111"/>
      <c r="Z2060" s="111"/>
      <c r="AA2060" s="111"/>
      <c r="AB2060" s="111"/>
      <c r="AC2060" s="111"/>
      <c r="AD2060" s="111"/>
      <c r="AE2060" s="112"/>
      <c r="AF2060" s="68" t="str">
        <f>IF(AK2060="","",IF(AK2060&gt;0,COUNT($AG$2:AG2060),""))</f>
        <v/>
      </c>
      <c r="AG2060" s="113">
        <f t="shared" si="1027"/>
        <v>8</v>
      </c>
      <c r="AH2060" s="113" t="str">
        <f t="shared" si="1028"/>
        <v/>
      </c>
      <c r="AI2060" s="113" t="str">
        <f t="shared" si="1029"/>
        <v/>
      </c>
      <c r="AJ2060" s="113" t="str">
        <f t="shared" si="1030"/>
        <v/>
      </c>
      <c r="AK2060" s="113" t="str">
        <f t="shared" si="1031"/>
        <v/>
      </c>
      <c r="AL2060" s="113">
        <f t="shared" si="1032"/>
        <v>0</v>
      </c>
      <c r="AM2060" s="113" t="str">
        <f t="shared" si="1033"/>
        <v/>
      </c>
      <c r="AN2060" s="113">
        <f t="shared" si="1034"/>
        <v>0</v>
      </c>
      <c r="AO2060" s="113">
        <f t="shared" si="1035"/>
        <v>0</v>
      </c>
      <c r="AP2060" s="113">
        <f t="shared" si="1036"/>
        <v>0</v>
      </c>
      <c r="AQ2060" s="113" t="str">
        <f t="shared" si="1037"/>
        <v/>
      </c>
      <c r="AR2060" s="113" t="str">
        <f t="shared" si="1038"/>
        <v/>
      </c>
      <c r="AS2060" s="113">
        <f t="shared" si="1039"/>
        <v>0</v>
      </c>
      <c r="AT2060" s="113">
        <f t="shared" si="1040"/>
        <v>0</v>
      </c>
      <c r="AU2060" s="113">
        <f t="shared" si="1041"/>
        <v>0</v>
      </c>
      <c r="AV2060" s="113">
        <f t="shared" si="1042"/>
        <v>0</v>
      </c>
      <c r="AX2060" s="68" t="str">
        <f>IF(BC2060="","",IF(BC2060&gt;0,COUNT($AY$2:AY2060),""))</f>
        <v/>
      </c>
      <c r="AY2060" s="113" t="str">
        <f t="shared" si="1043"/>
        <v/>
      </c>
      <c r="AZ2060" s="113" t="str">
        <f t="shared" si="1044"/>
        <v/>
      </c>
      <c r="BA2060" s="113" t="str">
        <f t="shared" si="1045"/>
        <v/>
      </c>
      <c r="BB2060" s="113" t="str">
        <f t="shared" si="1046"/>
        <v/>
      </c>
      <c r="BC2060" s="113" t="str">
        <f t="shared" si="1047"/>
        <v/>
      </c>
      <c r="BD2060" s="113" t="str">
        <f t="shared" si="1048"/>
        <v/>
      </c>
      <c r="BE2060" s="113" t="str">
        <f t="shared" si="1049"/>
        <v/>
      </c>
      <c r="BF2060" s="113" t="str">
        <f t="shared" si="1050"/>
        <v/>
      </c>
      <c r="BG2060" s="113" t="str">
        <f t="shared" si="1051"/>
        <v/>
      </c>
      <c r="BH2060" s="113" t="str">
        <f t="shared" si="1052"/>
        <v/>
      </c>
      <c r="BI2060" s="113" t="str">
        <f t="shared" si="1053"/>
        <v/>
      </c>
      <c r="BJ2060" s="113" t="str">
        <f t="shared" si="1054"/>
        <v/>
      </c>
      <c r="BK2060" s="113" t="str">
        <f t="shared" si="1055"/>
        <v/>
      </c>
      <c r="BL2060" s="113" t="str">
        <f t="shared" si="1056"/>
        <v/>
      </c>
      <c r="BM2060" s="113" t="str">
        <f t="shared" si="1057"/>
        <v/>
      </c>
      <c r="BN2060" s="113" t="str">
        <f t="shared" si="1058"/>
        <v/>
      </c>
    </row>
    <row r="2061" spans="1:66">
      <c r="A2061" s="111">
        <f>IF('Data Entry'!$H$4="","",'Data Entry'!$H$4)</f>
        <v>8</v>
      </c>
      <c r="B2061" s="111" t="str">
        <f>IF('Data Entry'!B2066="","",'Data Entry'!B2066)</f>
        <v/>
      </c>
      <c r="C2061" s="111" t="str">
        <f>IF('Data Entry'!C2066="","",'Data Entry'!C2066)</f>
        <v/>
      </c>
      <c r="D2061" s="114" t="str">
        <f>IF('Data Entry'!D2066="","",'Data Entry'!D2066)</f>
        <v/>
      </c>
      <c r="E2061" s="111" t="str">
        <f>IF('Data Entry'!E2066="","",UPPER('Data Entry'!E2066))</f>
        <v/>
      </c>
      <c r="F2061" s="111"/>
      <c r="G2061" s="111" t="str">
        <f>IF('Data Entry'!F2066="","",UPPER('Data Entry'!F2066))</f>
        <v/>
      </c>
      <c r="H2061" s="111"/>
      <c r="I2061" s="111"/>
      <c r="J2061" s="111"/>
      <c r="K2061" s="111" t="str">
        <f>IF('Data Entry'!G2066="","",'Data Entry'!G2066)</f>
        <v/>
      </c>
      <c r="L2061" s="111" t="str">
        <f>IF('Data Entry'!H2066="","",'Data Entry'!H2066)</f>
        <v/>
      </c>
      <c r="M2061" s="111"/>
      <c r="N2061" s="111"/>
      <c r="O2061" s="111"/>
      <c r="P2061" s="111"/>
      <c r="Q2061" s="111"/>
      <c r="R2061" s="111"/>
      <c r="S2061" s="111"/>
      <c r="T2061" s="111"/>
      <c r="U2061" s="111"/>
      <c r="V2061" s="111"/>
      <c r="W2061" s="111"/>
      <c r="X2061" s="111"/>
      <c r="Y2061" s="111"/>
      <c r="Z2061" s="111"/>
      <c r="AA2061" s="111"/>
      <c r="AB2061" s="111"/>
      <c r="AC2061" s="111"/>
      <c r="AD2061" s="111"/>
      <c r="AE2061" s="112"/>
      <c r="AF2061" s="68" t="str">
        <f>IF(AK2061="","",IF(AK2061&gt;0,COUNT($AG$2:AG2061),""))</f>
        <v/>
      </c>
      <c r="AG2061" s="113">
        <f t="shared" si="1027"/>
        <v>8</v>
      </c>
      <c r="AH2061" s="113" t="str">
        <f t="shared" si="1028"/>
        <v/>
      </c>
      <c r="AI2061" s="113" t="str">
        <f t="shared" si="1029"/>
        <v/>
      </c>
      <c r="AJ2061" s="113" t="str">
        <f t="shared" si="1030"/>
        <v/>
      </c>
      <c r="AK2061" s="113" t="str">
        <f t="shared" si="1031"/>
        <v/>
      </c>
      <c r="AL2061" s="113">
        <f t="shared" si="1032"/>
        <v>0</v>
      </c>
      <c r="AM2061" s="113" t="str">
        <f t="shared" si="1033"/>
        <v/>
      </c>
      <c r="AN2061" s="113">
        <f t="shared" si="1034"/>
        <v>0</v>
      </c>
      <c r="AO2061" s="113">
        <f t="shared" si="1035"/>
        <v>0</v>
      </c>
      <c r="AP2061" s="113">
        <f t="shared" si="1036"/>
        <v>0</v>
      </c>
      <c r="AQ2061" s="113" t="str">
        <f t="shared" si="1037"/>
        <v/>
      </c>
      <c r="AR2061" s="113" t="str">
        <f t="shared" si="1038"/>
        <v/>
      </c>
      <c r="AS2061" s="113">
        <f t="shared" si="1039"/>
        <v>0</v>
      </c>
      <c r="AT2061" s="113">
        <f t="shared" si="1040"/>
        <v>0</v>
      </c>
      <c r="AU2061" s="113">
        <f t="shared" si="1041"/>
        <v>0</v>
      </c>
      <c r="AV2061" s="113">
        <f t="shared" si="1042"/>
        <v>0</v>
      </c>
      <c r="AX2061" s="68" t="str">
        <f>IF(BC2061="","",IF(BC2061&gt;0,COUNT($AY$2:AY2061),""))</f>
        <v/>
      </c>
      <c r="AY2061" s="113" t="str">
        <f t="shared" si="1043"/>
        <v/>
      </c>
      <c r="AZ2061" s="113" t="str">
        <f t="shared" si="1044"/>
        <v/>
      </c>
      <c r="BA2061" s="113" t="str">
        <f t="shared" si="1045"/>
        <v/>
      </c>
      <c r="BB2061" s="113" t="str">
        <f t="shared" si="1046"/>
        <v/>
      </c>
      <c r="BC2061" s="113" t="str">
        <f t="shared" si="1047"/>
        <v/>
      </c>
      <c r="BD2061" s="113" t="str">
        <f t="shared" si="1048"/>
        <v/>
      </c>
      <c r="BE2061" s="113" t="str">
        <f t="shared" si="1049"/>
        <v/>
      </c>
      <c r="BF2061" s="113" t="str">
        <f t="shared" si="1050"/>
        <v/>
      </c>
      <c r="BG2061" s="113" t="str">
        <f t="shared" si="1051"/>
        <v/>
      </c>
      <c r="BH2061" s="113" t="str">
        <f t="shared" si="1052"/>
        <v/>
      </c>
      <c r="BI2061" s="113" t="str">
        <f t="shared" si="1053"/>
        <v/>
      </c>
      <c r="BJ2061" s="113" t="str">
        <f t="shared" si="1054"/>
        <v/>
      </c>
      <c r="BK2061" s="113" t="str">
        <f t="shared" si="1055"/>
        <v/>
      </c>
      <c r="BL2061" s="113" t="str">
        <f t="shared" si="1056"/>
        <v/>
      </c>
      <c r="BM2061" s="113" t="str">
        <f t="shared" si="1057"/>
        <v/>
      </c>
      <c r="BN2061" s="113" t="str">
        <f t="shared" si="1058"/>
        <v/>
      </c>
    </row>
    <row r="2062" spans="1:66">
      <c r="A2062" s="111">
        <f>IF('Data Entry'!$H$4="","",'Data Entry'!$H$4)</f>
        <v>8</v>
      </c>
      <c r="B2062" s="111" t="str">
        <f>IF('Data Entry'!B2067="","",'Data Entry'!B2067)</f>
        <v/>
      </c>
      <c r="C2062" s="111" t="str">
        <f>IF('Data Entry'!C2067="","",'Data Entry'!C2067)</f>
        <v/>
      </c>
      <c r="D2062" s="114" t="str">
        <f>IF('Data Entry'!D2067="","",'Data Entry'!D2067)</f>
        <v/>
      </c>
      <c r="E2062" s="111" t="str">
        <f>IF('Data Entry'!E2067="","",UPPER('Data Entry'!E2067))</f>
        <v/>
      </c>
      <c r="F2062" s="111"/>
      <c r="G2062" s="111" t="str">
        <f>IF('Data Entry'!F2067="","",UPPER('Data Entry'!F2067))</f>
        <v/>
      </c>
      <c r="H2062" s="111"/>
      <c r="I2062" s="111"/>
      <c r="J2062" s="111"/>
      <c r="K2062" s="111" t="str">
        <f>IF('Data Entry'!G2067="","",'Data Entry'!G2067)</f>
        <v/>
      </c>
      <c r="L2062" s="111" t="str">
        <f>IF('Data Entry'!H2067="","",'Data Entry'!H2067)</f>
        <v/>
      </c>
      <c r="M2062" s="111"/>
      <c r="N2062" s="111"/>
      <c r="O2062" s="111"/>
      <c r="P2062" s="111"/>
      <c r="Q2062" s="111"/>
      <c r="R2062" s="111"/>
      <c r="S2062" s="111"/>
      <c r="T2062" s="111"/>
      <c r="U2062" s="111"/>
      <c r="V2062" s="111"/>
      <c r="W2062" s="111"/>
      <c r="X2062" s="111"/>
      <c r="Y2062" s="111"/>
      <c r="Z2062" s="111"/>
      <c r="AA2062" s="111"/>
      <c r="AB2062" s="111"/>
      <c r="AC2062" s="111"/>
      <c r="AD2062" s="111"/>
      <c r="AE2062" s="112"/>
      <c r="AF2062" s="68" t="str">
        <f>IF(AK2062="","",IF(AK2062&gt;0,COUNT($AG$2:AG2062),""))</f>
        <v/>
      </c>
      <c r="AG2062" s="113">
        <f t="shared" si="1027"/>
        <v>8</v>
      </c>
      <c r="AH2062" s="113" t="str">
        <f t="shared" si="1028"/>
        <v/>
      </c>
      <c r="AI2062" s="113" t="str">
        <f t="shared" si="1029"/>
        <v/>
      </c>
      <c r="AJ2062" s="113" t="str">
        <f t="shared" si="1030"/>
        <v/>
      </c>
      <c r="AK2062" s="113" t="str">
        <f t="shared" si="1031"/>
        <v/>
      </c>
      <c r="AL2062" s="113">
        <f t="shared" si="1032"/>
        <v>0</v>
      </c>
      <c r="AM2062" s="113" t="str">
        <f t="shared" si="1033"/>
        <v/>
      </c>
      <c r="AN2062" s="113">
        <f t="shared" si="1034"/>
        <v>0</v>
      </c>
      <c r="AO2062" s="113">
        <f t="shared" si="1035"/>
        <v>0</v>
      </c>
      <c r="AP2062" s="113">
        <f t="shared" si="1036"/>
        <v>0</v>
      </c>
      <c r="AQ2062" s="113" t="str">
        <f t="shared" si="1037"/>
        <v/>
      </c>
      <c r="AR2062" s="113" t="str">
        <f t="shared" si="1038"/>
        <v/>
      </c>
      <c r="AS2062" s="113">
        <f t="shared" si="1039"/>
        <v>0</v>
      </c>
      <c r="AT2062" s="113">
        <f t="shared" si="1040"/>
        <v>0</v>
      </c>
      <c r="AU2062" s="113">
        <f t="shared" si="1041"/>
        <v>0</v>
      </c>
      <c r="AV2062" s="113">
        <f t="shared" si="1042"/>
        <v>0</v>
      </c>
      <c r="AX2062" s="68" t="str">
        <f>IF(BC2062="","",IF(BC2062&gt;0,COUNT($AY$2:AY2062),""))</f>
        <v/>
      </c>
      <c r="AY2062" s="113" t="str">
        <f t="shared" si="1043"/>
        <v/>
      </c>
      <c r="AZ2062" s="113" t="str">
        <f t="shared" si="1044"/>
        <v/>
      </c>
      <c r="BA2062" s="113" t="str">
        <f t="shared" si="1045"/>
        <v/>
      </c>
      <c r="BB2062" s="113" t="str">
        <f t="shared" si="1046"/>
        <v/>
      </c>
      <c r="BC2062" s="113" t="str">
        <f t="shared" si="1047"/>
        <v/>
      </c>
      <c r="BD2062" s="113" t="str">
        <f t="shared" si="1048"/>
        <v/>
      </c>
      <c r="BE2062" s="113" t="str">
        <f t="shared" si="1049"/>
        <v/>
      </c>
      <c r="BF2062" s="113" t="str">
        <f t="shared" si="1050"/>
        <v/>
      </c>
      <c r="BG2062" s="113" t="str">
        <f t="shared" si="1051"/>
        <v/>
      </c>
      <c r="BH2062" s="113" t="str">
        <f t="shared" si="1052"/>
        <v/>
      </c>
      <c r="BI2062" s="113" t="str">
        <f t="shared" si="1053"/>
        <v/>
      </c>
      <c r="BJ2062" s="113" t="str">
        <f t="shared" si="1054"/>
        <v/>
      </c>
      <c r="BK2062" s="113" t="str">
        <f t="shared" si="1055"/>
        <v/>
      </c>
      <c r="BL2062" s="113" t="str">
        <f t="shared" si="1056"/>
        <v/>
      </c>
      <c r="BM2062" s="113" t="str">
        <f t="shared" si="1057"/>
        <v/>
      </c>
      <c r="BN2062" s="113" t="str">
        <f t="shared" si="1058"/>
        <v/>
      </c>
    </row>
    <row r="2063" spans="1:66">
      <c r="A2063" s="111">
        <f>IF('Data Entry'!$H$4="","",'Data Entry'!$H$4)</f>
        <v>8</v>
      </c>
      <c r="B2063" s="111" t="str">
        <f>IF('Data Entry'!B2068="","",'Data Entry'!B2068)</f>
        <v/>
      </c>
      <c r="C2063" s="111" t="str">
        <f>IF('Data Entry'!C2068="","",'Data Entry'!C2068)</f>
        <v/>
      </c>
      <c r="D2063" s="114" t="str">
        <f>IF('Data Entry'!D2068="","",'Data Entry'!D2068)</f>
        <v/>
      </c>
      <c r="E2063" s="111" t="str">
        <f>IF('Data Entry'!E2068="","",UPPER('Data Entry'!E2068))</f>
        <v/>
      </c>
      <c r="F2063" s="111"/>
      <c r="G2063" s="111" t="str">
        <f>IF('Data Entry'!F2068="","",UPPER('Data Entry'!F2068))</f>
        <v/>
      </c>
      <c r="H2063" s="111"/>
      <c r="I2063" s="111"/>
      <c r="J2063" s="111"/>
      <c r="K2063" s="111" t="str">
        <f>IF('Data Entry'!G2068="","",'Data Entry'!G2068)</f>
        <v/>
      </c>
      <c r="L2063" s="111" t="str">
        <f>IF('Data Entry'!H2068="","",'Data Entry'!H2068)</f>
        <v/>
      </c>
      <c r="M2063" s="111"/>
      <c r="N2063" s="111"/>
      <c r="O2063" s="111"/>
      <c r="P2063" s="111"/>
      <c r="Q2063" s="111"/>
      <c r="R2063" s="111"/>
      <c r="S2063" s="111"/>
      <c r="T2063" s="111"/>
      <c r="U2063" s="111"/>
      <c r="V2063" s="111"/>
      <c r="W2063" s="111"/>
      <c r="X2063" s="111"/>
      <c r="Y2063" s="111"/>
      <c r="Z2063" s="111"/>
      <c r="AA2063" s="111"/>
      <c r="AB2063" s="111"/>
      <c r="AC2063" s="111"/>
      <c r="AD2063" s="111"/>
      <c r="AE2063" s="112"/>
      <c r="AF2063" s="68" t="str">
        <f>IF(AK2063="","",IF(AK2063&gt;0,COUNT($AG$2:AG2063),""))</f>
        <v/>
      </c>
      <c r="AG2063" s="113">
        <f t="shared" si="1027"/>
        <v>8</v>
      </c>
      <c r="AH2063" s="113" t="str">
        <f t="shared" si="1028"/>
        <v/>
      </c>
      <c r="AI2063" s="113" t="str">
        <f t="shared" si="1029"/>
        <v/>
      </c>
      <c r="AJ2063" s="113" t="str">
        <f t="shared" si="1030"/>
        <v/>
      </c>
      <c r="AK2063" s="113" t="str">
        <f t="shared" si="1031"/>
        <v/>
      </c>
      <c r="AL2063" s="113">
        <f t="shared" si="1032"/>
        <v>0</v>
      </c>
      <c r="AM2063" s="113" t="str">
        <f t="shared" si="1033"/>
        <v/>
      </c>
      <c r="AN2063" s="113">
        <f t="shared" si="1034"/>
        <v>0</v>
      </c>
      <c r="AO2063" s="113">
        <f t="shared" si="1035"/>
        <v>0</v>
      </c>
      <c r="AP2063" s="113">
        <f t="shared" si="1036"/>
        <v>0</v>
      </c>
      <c r="AQ2063" s="113" t="str">
        <f t="shared" si="1037"/>
        <v/>
      </c>
      <c r="AR2063" s="113" t="str">
        <f t="shared" si="1038"/>
        <v/>
      </c>
      <c r="AS2063" s="113">
        <f t="shared" si="1039"/>
        <v>0</v>
      </c>
      <c r="AT2063" s="113">
        <f t="shared" si="1040"/>
        <v>0</v>
      </c>
      <c r="AU2063" s="113">
        <f t="shared" si="1041"/>
        <v>0</v>
      </c>
      <c r="AV2063" s="113">
        <f t="shared" si="1042"/>
        <v>0</v>
      </c>
      <c r="AX2063" s="68" t="str">
        <f>IF(BC2063="","",IF(BC2063&gt;0,COUNT($AY$2:AY2063),""))</f>
        <v/>
      </c>
      <c r="AY2063" s="113" t="str">
        <f t="shared" si="1043"/>
        <v/>
      </c>
      <c r="AZ2063" s="113" t="str">
        <f t="shared" si="1044"/>
        <v/>
      </c>
      <c r="BA2063" s="113" t="str">
        <f t="shared" si="1045"/>
        <v/>
      </c>
      <c r="BB2063" s="113" t="str">
        <f t="shared" si="1046"/>
        <v/>
      </c>
      <c r="BC2063" s="113" t="str">
        <f t="shared" si="1047"/>
        <v/>
      </c>
      <c r="BD2063" s="113" t="str">
        <f t="shared" si="1048"/>
        <v/>
      </c>
      <c r="BE2063" s="113" t="str">
        <f t="shared" si="1049"/>
        <v/>
      </c>
      <c r="BF2063" s="113" t="str">
        <f t="shared" si="1050"/>
        <v/>
      </c>
      <c r="BG2063" s="113" t="str">
        <f t="shared" si="1051"/>
        <v/>
      </c>
      <c r="BH2063" s="113" t="str">
        <f t="shared" si="1052"/>
        <v/>
      </c>
      <c r="BI2063" s="113" t="str">
        <f t="shared" si="1053"/>
        <v/>
      </c>
      <c r="BJ2063" s="113" t="str">
        <f t="shared" si="1054"/>
        <v/>
      </c>
      <c r="BK2063" s="113" t="str">
        <f t="shared" si="1055"/>
        <v/>
      </c>
      <c r="BL2063" s="113" t="str">
        <f t="shared" si="1056"/>
        <v/>
      </c>
      <c r="BM2063" s="113" t="str">
        <f t="shared" si="1057"/>
        <v/>
      </c>
      <c r="BN2063" s="113" t="str">
        <f t="shared" si="1058"/>
        <v/>
      </c>
    </row>
    <row r="2064" spans="1:66">
      <c r="A2064" s="111">
        <f>IF('Data Entry'!$H$4="","",'Data Entry'!$H$4)</f>
        <v>8</v>
      </c>
      <c r="B2064" s="111" t="str">
        <f>IF('Data Entry'!B2069="","",'Data Entry'!B2069)</f>
        <v/>
      </c>
      <c r="C2064" s="111" t="str">
        <f>IF('Data Entry'!C2069="","",'Data Entry'!C2069)</f>
        <v/>
      </c>
      <c r="D2064" s="114" t="str">
        <f>IF('Data Entry'!D2069="","",'Data Entry'!D2069)</f>
        <v/>
      </c>
      <c r="E2064" s="111" t="str">
        <f>IF('Data Entry'!E2069="","",UPPER('Data Entry'!E2069))</f>
        <v/>
      </c>
      <c r="F2064" s="111"/>
      <c r="G2064" s="111" t="str">
        <f>IF('Data Entry'!F2069="","",UPPER('Data Entry'!F2069))</f>
        <v/>
      </c>
      <c r="H2064" s="111"/>
      <c r="I2064" s="111"/>
      <c r="J2064" s="111"/>
      <c r="K2064" s="111" t="str">
        <f>IF('Data Entry'!G2069="","",'Data Entry'!G2069)</f>
        <v/>
      </c>
      <c r="L2064" s="111" t="str">
        <f>IF('Data Entry'!H2069="","",'Data Entry'!H2069)</f>
        <v/>
      </c>
      <c r="M2064" s="111"/>
      <c r="N2064" s="111"/>
      <c r="O2064" s="111"/>
      <c r="P2064" s="111"/>
      <c r="Q2064" s="111"/>
      <c r="R2064" s="111"/>
      <c r="S2064" s="111"/>
      <c r="T2064" s="111"/>
      <c r="U2064" s="111"/>
      <c r="V2064" s="111"/>
      <c r="W2064" s="111"/>
      <c r="X2064" s="111"/>
      <c r="Y2064" s="111"/>
      <c r="Z2064" s="111"/>
      <c r="AA2064" s="111"/>
      <c r="AB2064" s="111"/>
      <c r="AC2064" s="111"/>
      <c r="AD2064" s="111"/>
      <c r="AE2064" s="112"/>
      <c r="AF2064" s="68" t="str">
        <f>IF(AK2064="","",IF(AK2064&gt;0,COUNT($AG$2:AG2064),""))</f>
        <v/>
      </c>
      <c r="AG2064" s="113">
        <f t="shared" si="1027"/>
        <v>8</v>
      </c>
      <c r="AH2064" s="113" t="str">
        <f t="shared" si="1028"/>
        <v/>
      </c>
      <c r="AI2064" s="113" t="str">
        <f t="shared" si="1029"/>
        <v/>
      </c>
      <c r="AJ2064" s="113" t="str">
        <f t="shared" si="1030"/>
        <v/>
      </c>
      <c r="AK2064" s="113" t="str">
        <f t="shared" si="1031"/>
        <v/>
      </c>
      <c r="AL2064" s="113">
        <f t="shared" si="1032"/>
        <v>0</v>
      </c>
      <c r="AM2064" s="113" t="str">
        <f t="shared" si="1033"/>
        <v/>
      </c>
      <c r="AN2064" s="113">
        <f t="shared" si="1034"/>
        <v>0</v>
      </c>
      <c r="AO2064" s="113">
        <f t="shared" si="1035"/>
        <v>0</v>
      </c>
      <c r="AP2064" s="113">
        <f t="shared" si="1036"/>
        <v>0</v>
      </c>
      <c r="AQ2064" s="113" t="str">
        <f t="shared" si="1037"/>
        <v/>
      </c>
      <c r="AR2064" s="113" t="str">
        <f t="shared" si="1038"/>
        <v/>
      </c>
      <c r="AS2064" s="113">
        <f t="shared" si="1039"/>
        <v>0</v>
      </c>
      <c r="AT2064" s="113">
        <f t="shared" si="1040"/>
        <v>0</v>
      </c>
      <c r="AU2064" s="113">
        <f t="shared" si="1041"/>
        <v>0</v>
      </c>
      <c r="AV2064" s="113">
        <f t="shared" si="1042"/>
        <v>0</v>
      </c>
      <c r="AX2064" s="68" t="str">
        <f>IF(BC2064="","",IF(BC2064&gt;0,COUNT($AY$2:AY2064),""))</f>
        <v/>
      </c>
      <c r="AY2064" s="113" t="str">
        <f t="shared" si="1043"/>
        <v/>
      </c>
      <c r="AZ2064" s="113" t="str">
        <f t="shared" si="1044"/>
        <v/>
      </c>
      <c r="BA2064" s="113" t="str">
        <f t="shared" si="1045"/>
        <v/>
      </c>
      <c r="BB2064" s="113" t="str">
        <f t="shared" si="1046"/>
        <v/>
      </c>
      <c r="BC2064" s="113" t="str">
        <f t="shared" si="1047"/>
        <v/>
      </c>
      <c r="BD2064" s="113" t="str">
        <f t="shared" si="1048"/>
        <v/>
      </c>
      <c r="BE2064" s="113" t="str">
        <f t="shared" si="1049"/>
        <v/>
      </c>
      <c r="BF2064" s="113" t="str">
        <f t="shared" si="1050"/>
        <v/>
      </c>
      <c r="BG2064" s="113" t="str">
        <f t="shared" si="1051"/>
        <v/>
      </c>
      <c r="BH2064" s="113" t="str">
        <f t="shared" si="1052"/>
        <v/>
      </c>
      <c r="BI2064" s="113" t="str">
        <f t="shared" si="1053"/>
        <v/>
      </c>
      <c r="BJ2064" s="113" t="str">
        <f t="shared" si="1054"/>
        <v/>
      </c>
      <c r="BK2064" s="113" t="str">
        <f t="shared" si="1055"/>
        <v/>
      </c>
      <c r="BL2064" s="113" t="str">
        <f t="shared" si="1056"/>
        <v/>
      </c>
      <c r="BM2064" s="113" t="str">
        <f t="shared" si="1057"/>
        <v/>
      </c>
      <c r="BN2064" s="113" t="str">
        <f t="shared" si="1058"/>
        <v/>
      </c>
    </row>
    <row r="2065" spans="1:66">
      <c r="A2065" s="111">
        <f>IF('Data Entry'!$H$4="","",'Data Entry'!$H$4)</f>
        <v>8</v>
      </c>
      <c r="B2065" s="111" t="str">
        <f>IF('Data Entry'!B2070="","",'Data Entry'!B2070)</f>
        <v/>
      </c>
      <c r="C2065" s="111" t="str">
        <f>IF('Data Entry'!C2070="","",'Data Entry'!C2070)</f>
        <v/>
      </c>
      <c r="D2065" s="114" t="str">
        <f>IF('Data Entry'!D2070="","",'Data Entry'!D2070)</f>
        <v/>
      </c>
      <c r="E2065" s="111" t="str">
        <f>IF('Data Entry'!E2070="","",UPPER('Data Entry'!E2070))</f>
        <v/>
      </c>
      <c r="F2065" s="111"/>
      <c r="G2065" s="111" t="str">
        <f>IF('Data Entry'!F2070="","",UPPER('Data Entry'!F2070))</f>
        <v/>
      </c>
      <c r="H2065" s="111"/>
      <c r="I2065" s="111"/>
      <c r="J2065" s="111"/>
      <c r="K2065" s="111" t="str">
        <f>IF('Data Entry'!G2070="","",'Data Entry'!G2070)</f>
        <v/>
      </c>
      <c r="L2065" s="111" t="str">
        <f>IF('Data Entry'!H2070="","",'Data Entry'!H2070)</f>
        <v/>
      </c>
      <c r="M2065" s="111"/>
      <c r="N2065" s="111"/>
      <c r="O2065" s="111"/>
      <c r="P2065" s="111"/>
      <c r="Q2065" s="111"/>
      <c r="R2065" s="111"/>
      <c r="S2065" s="111"/>
      <c r="T2065" s="111"/>
      <c r="U2065" s="111"/>
      <c r="V2065" s="111"/>
      <c r="W2065" s="111"/>
      <c r="X2065" s="111"/>
      <c r="Y2065" s="111"/>
      <c r="Z2065" s="111"/>
      <c r="AA2065" s="111"/>
      <c r="AB2065" s="111"/>
      <c r="AC2065" s="111"/>
      <c r="AD2065" s="111"/>
      <c r="AE2065" s="112"/>
      <c r="AF2065" s="68" t="str">
        <f>IF(AK2065="","",IF(AK2065&gt;0,COUNT($AG$2:AG2065),""))</f>
        <v/>
      </c>
      <c r="AG2065" s="113">
        <f t="shared" si="1027"/>
        <v>8</v>
      </c>
      <c r="AH2065" s="113" t="str">
        <f t="shared" si="1028"/>
        <v/>
      </c>
      <c r="AI2065" s="113" t="str">
        <f t="shared" si="1029"/>
        <v/>
      </c>
      <c r="AJ2065" s="113" t="str">
        <f t="shared" si="1030"/>
        <v/>
      </c>
      <c r="AK2065" s="113" t="str">
        <f t="shared" si="1031"/>
        <v/>
      </c>
      <c r="AL2065" s="113">
        <f t="shared" si="1032"/>
        <v>0</v>
      </c>
      <c r="AM2065" s="113" t="str">
        <f t="shared" si="1033"/>
        <v/>
      </c>
      <c r="AN2065" s="113">
        <f t="shared" si="1034"/>
        <v>0</v>
      </c>
      <c r="AO2065" s="113">
        <f t="shared" si="1035"/>
        <v>0</v>
      </c>
      <c r="AP2065" s="113">
        <f t="shared" si="1036"/>
        <v>0</v>
      </c>
      <c r="AQ2065" s="113" t="str">
        <f t="shared" si="1037"/>
        <v/>
      </c>
      <c r="AR2065" s="113" t="str">
        <f t="shared" si="1038"/>
        <v/>
      </c>
      <c r="AS2065" s="113">
        <f t="shared" si="1039"/>
        <v>0</v>
      </c>
      <c r="AT2065" s="113">
        <f t="shared" si="1040"/>
        <v>0</v>
      </c>
      <c r="AU2065" s="113">
        <f t="shared" si="1041"/>
        <v>0</v>
      </c>
      <c r="AV2065" s="113">
        <f t="shared" si="1042"/>
        <v>0</v>
      </c>
      <c r="AX2065" s="68" t="str">
        <f>IF(BC2065="","",IF(BC2065&gt;0,COUNT($AY$2:AY2065),""))</f>
        <v/>
      </c>
      <c r="AY2065" s="113" t="str">
        <f t="shared" si="1043"/>
        <v/>
      </c>
      <c r="AZ2065" s="113" t="str">
        <f t="shared" si="1044"/>
        <v/>
      </c>
      <c r="BA2065" s="113" t="str">
        <f t="shared" si="1045"/>
        <v/>
      </c>
      <c r="BB2065" s="113" t="str">
        <f t="shared" si="1046"/>
        <v/>
      </c>
      <c r="BC2065" s="113" t="str">
        <f t="shared" si="1047"/>
        <v/>
      </c>
      <c r="BD2065" s="113" t="str">
        <f t="shared" si="1048"/>
        <v/>
      </c>
      <c r="BE2065" s="113" t="str">
        <f t="shared" si="1049"/>
        <v/>
      </c>
      <c r="BF2065" s="113" t="str">
        <f t="shared" si="1050"/>
        <v/>
      </c>
      <c r="BG2065" s="113" t="str">
        <f t="shared" si="1051"/>
        <v/>
      </c>
      <c r="BH2065" s="113" t="str">
        <f t="shared" si="1052"/>
        <v/>
      </c>
      <c r="BI2065" s="113" t="str">
        <f t="shared" si="1053"/>
        <v/>
      </c>
      <c r="BJ2065" s="113" t="str">
        <f t="shared" si="1054"/>
        <v/>
      </c>
      <c r="BK2065" s="113" t="str">
        <f t="shared" si="1055"/>
        <v/>
      </c>
      <c r="BL2065" s="113" t="str">
        <f t="shared" si="1056"/>
        <v/>
      </c>
      <c r="BM2065" s="113" t="str">
        <f t="shared" si="1057"/>
        <v/>
      </c>
      <c r="BN2065" s="113" t="str">
        <f t="shared" si="1058"/>
        <v/>
      </c>
    </row>
    <row r="2066" spans="1:66">
      <c r="A2066" s="111">
        <f>IF('Data Entry'!$H$4="","",'Data Entry'!$H$4)</f>
        <v>8</v>
      </c>
      <c r="B2066" s="111" t="str">
        <f>IF('Data Entry'!B2071="","",'Data Entry'!B2071)</f>
        <v/>
      </c>
      <c r="C2066" s="111" t="str">
        <f>IF('Data Entry'!C2071="","",'Data Entry'!C2071)</f>
        <v/>
      </c>
      <c r="D2066" s="114" t="str">
        <f>IF('Data Entry'!D2071="","",'Data Entry'!D2071)</f>
        <v/>
      </c>
      <c r="E2066" s="111" t="str">
        <f>IF('Data Entry'!E2071="","",UPPER('Data Entry'!E2071))</f>
        <v/>
      </c>
      <c r="F2066" s="111"/>
      <c r="G2066" s="111" t="str">
        <f>IF('Data Entry'!F2071="","",UPPER('Data Entry'!F2071))</f>
        <v/>
      </c>
      <c r="H2066" s="111"/>
      <c r="I2066" s="111"/>
      <c r="J2066" s="111"/>
      <c r="K2066" s="111" t="str">
        <f>IF('Data Entry'!G2071="","",'Data Entry'!G2071)</f>
        <v/>
      </c>
      <c r="L2066" s="111" t="str">
        <f>IF('Data Entry'!H2071="","",'Data Entry'!H2071)</f>
        <v/>
      </c>
      <c r="M2066" s="111"/>
      <c r="N2066" s="111"/>
      <c r="O2066" s="111"/>
      <c r="P2066" s="111"/>
      <c r="Q2066" s="111"/>
      <c r="R2066" s="111"/>
      <c r="S2066" s="111"/>
      <c r="T2066" s="111"/>
      <c r="U2066" s="111"/>
      <c r="V2066" s="111"/>
      <c r="W2066" s="111"/>
      <c r="X2066" s="111"/>
      <c r="Y2066" s="111"/>
      <c r="Z2066" s="111"/>
      <c r="AA2066" s="111"/>
      <c r="AB2066" s="111"/>
      <c r="AC2066" s="111"/>
      <c r="AD2066" s="111"/>
      <c r="AE2066" s="112"/>
      <c r="AF2066" s="68" t="str">
        <f>IF(AK2066="","",IF(AK2066&gt;0,COUNT($AG$2:AG2066),""))</f>
        <v/>
      </c>
      <c r="AG2066" s="113">
        <f t="shared" si="1027"/>
        <v>8</v>
      </c>
      <c r="AH2066" s="113" t="str">
        <f t="shared" si="1028"/>
        <v/>
      </c>
      <c r="AI2066" s="113" t="str">
        <f t="shared" si="1029"/>
        <v/>
      </c>
      <c r="AJ2066" s="113" t="str">
        <f t="shared" si="1030"/>
        <v/>
      </c>
      <c r="AK2066" s="113" t="str">
        <f t="shared" si="1031"/>
        <v/>
      </c>
      <c r="AL2066" s="113">
        <f t="shared" si="1032"/>
        <v>0</v>
      </c>
      <c r="AM2066" s="113" t="str">
        <f t="shared" si="1033"/>
        <v/>
      </c>
      <c r="AN2066" s="113">
        <f t="shared" si="1034"/>
        <v>0</v>
      </c>
      <c r="AO2066" s="113">
        <f t="shared" si="1035"/>
        <v>0</v>
      </c>
      <c r="AP2066" s="113">
        <f t="shared" si="1036"/>
        <v>0</v>
      </c>
      <c r="AQ2066" s="113" t="str">
        <f t="shared" si="1037"/>
        <v/>
      </c>
      <c r="AR2066" s="113" t="str">
        <f t="shared" si="1038"/>
        <v/>
      </c>
      <c r="AS2066" s="113">
        <f t="shared" si="1039"/>
        <v>0</v>
      </c>
      <c r="AT2066" s="113">
        <f t="shared" si="1040"/>
        <v>0</v>
      </c>
      <c r="AU2066" s="113">
        <f t="shared" si="1041"/>
        <v>0</v>
      </c>
      <c r="AV2066" s="113">
        <f t="shared" si="1042"/>
        <v>0</v>
      </c>
      <c r="AX2066" s="68" t="str">
        <f>IF(BC2066="","",IF(BC2066&gt;0,COUNT($AY$2:AY2066),""))</f>
        <v/>
      </c>
      <c r="AY2066" s="113" t="str">
        <f t="shared" si="1043"/>
        <v/>
      </c>
      <c r="AZ2066" s="113" t="str">
        <f t="shared" si="1044"/>
        <v/>
      </c>
      <c r="BA2066" s="113" t="str">
        <f t="shared" si="1045"/>
        <v/>
      </c>
      <c r="BB2066" s="113" t="str">
        <f t="shared" si="1046"/>
        <v/>
      </c>
      <c r="BC2066" s="113" t="str">
        <f t="shared" si="1047"/>
        <v/>
      </c>
      <c r="BD2066" s="113" t="str">
        <f t="shared" si="1048"/>
        <v/>
      </c>
      <c r="BE2066" s="113" t="str">
        <f t="shared" si="1049"/>
        <v/>
      </c>
      <c r="BF2066" s="113" t="str">
        <f t="shared" si="1050"/>
        <v/>
      </c>
      <c r="BG2066" s="113" t="str">
        <f t="shared" si="1051"/>
        <v/>
      </c>
      <c r="BH2066" s="113" t="str">
        <f t="shared" si="1052"/>
        <v/>
      </c>
      <c r="BI2066" s="113" t="str">
        <f t="shared" si="1053"/>
        <v/>
      </c>
      <c r="BJ2066" s="113" t="str">
        <f t="shared" si="1054"/>
        <v/>
      </c>
      <c r="BK2066" s="113" t="str">
        <f t="shared" si="1055"/>
        <v/>
      </c>
      <c r="BL2066" s="113" t="str">
        <f t="shared" si="1056"/>
        <v/>
      </c>
      <c r="BM2066" s="113" t="str">
        <f t="shared" si="1057"/>
        <v/>
      </c>
      <c r="BN2066" s="113" t="str">
        <f t="shared" si="1058"/>
        <v/>
      </c>
    </row>
    <row r="2067" spans="1:66">
      <c r="A2067" s="111">
        <f>IF('Data Entry'!$H$4="","",'Data Entry'!$H$4)</f>
        <v>8</v>
      </c>
      <c r="B2067" s="111" t="str">
        <f>IF('Data Entry'!B2072="","",'Data Entry'!B2072)</f>
        <v/>
      </c>
      <c r="C2067" s="111" t="str">
        <f>IF('Data Entry'!C2072="","",'Data Entry'!C2072)</f>
        <v/>
      </c>
      <c r="D2067" s="114" t="str">
        <f>IF('Data Entry'!D2072="","",'Data Entry'!D2072)</f>
        <v/>
      </c>
      <c r="E2067" s="111" t="str">
        <f>IF('Data Entry'!E2072="","",UPPER('Data Entry'!E2072))</f>
        <v/>
      </c>
      <c r="F2067" s="111"/>
      <c r="G2067" s="111" t="str">
        <f>IF('Data Entry'!F2072="","",UPPER('Data Entry'!F2072))</f>
        <v/>
      </c>
      <c r="H2067" s="111"/>
      <c r="I2067" s="111"/>
      <c r="J2067" s="111"/>
      <c r="K2067" s="111" t="str">
        <f>IF('Data Entry'!G2072="","",'Data Entry'!G2072)</f>
        <v/>
      </c>
      <c r="L2067" s="111" t="str">
        <f>IF('Data Entry'!H2072="","",'Data Entry'!H2072)</f>
        <v/>
      </c>
      <c r="M2067" s="111"/>
      <c r="N2067" s="111"/>
      <c r="O2067" s="111"/>
      <c r="P2067" s="111"/>
      <c r="Q2067" s="111"/>
      <c r="R2067" s="111"/>
      <c r="S2067" s="111"/>
      <c r="T2067" s="111"/>
      <c r="U2067" s="111"/>
      <c r="V2067" s="111"/>
      <c r="W2067" s="111"/>
      <c r="X2067" s="111"/>
      <c r="Y2067" s="111"/>
      <c r="Z2067" s="111"/>
      <c r="AA2067" s="111"/>
      <c r="AB2067" s="111"/>
      <c r="AC2067" s="111"/>
      <c r="AD2067" s="111"/>
      <c r="AE2067" s="112"/>
      <c r="AF2067" s="68" t="str">
        <f>IF(AK2067="","",IF(AK2067&gt;0,COUNT($AG$2:AG2067),""))</f>
        <v/>
      </c>
      <c r="AG2067" s="113">
        <f t="shared" si="1027"/>
        <v>8</v>
      </c>
      <c r="AH2067" s="113" t="str">
        <f t="shared" si="1028"/>
        <v/>
      </c>
      <c r="AI2067" s="113" t="str">
        <f t="shared" si="1029"/>
        <v/>
      </c>
      <c r="AJ2067" s="113" t="str">
        <f t="shared" si="1030"/>
        <v/>
      </c>
      <c r="AK2067" s="113" t="str">
        <f t="shared" si="1031"/>
        <v/>
      </c>
      <c r="AL2067" s="113">
        <f t="shared" si="1032"/>
        <v>0</v>
      </c>
      <c r="AM2067" s="113" t="str">
        <f t="shared" si="1033"/>
        <v/>
      </c>
      <c r="AN2067" s="113">
        <f t="shared" si="1034"/>
        <v>0</v>
      </c>
      <c r="AO2067" s="113">
        <f t="shared" si="1035"/>
        <v>0</v>
      </c>
      <c r="AP2067" s="113">
        <f t="shared" si="1036"/>
        <v>0</v>
      </c>
      <c r="AQ2067" s="113" t="str">
        <f t="shared" si="1037"/>
        <v/>
      </c>
      <c r="AR2067" s="113" t="str">
        <f t="shared" si="1038"/>
        <v/>
      </c>
      <c r="AS2067" s="113">
        <f t="shared" si="1039"/>
        <v>0</v>
      </c>
      <c r="AT2067" s="113">
        <f t="shared" si="1040"/>
        <v>0</v>
      </c>
      <c r="AU2067" s="113">
        <f t="shared" si="1041"/>
        <v>0</v>
      </c>
      <c r="AV2067" s="113">
        <f t="shared" si="1042"/>
        <v>0</v>
      </c>
      <c r="AX2067" s="68" t="str">
        <f>IF(BC2067="","",IF(BC2067&gt;0,COUNT($AY$2:AY2067),""))</f>
        <v/>
      </c>
      <c r="AY2067" s="113" t="str">
        <f t="shared" si="1043"/>
        <v/>
      </c>
      <c r="AZ2067" s="113" t="str">
        <f t="shared" si="1044"/>
        <v/>
      </c>
      <c r="BA2067" s="113" t="str">
        <f t="shared" si="1045"/>
        <v/>
      </c>
      <c r="BB2067" s="113" t="str">
        <f t="shared" si="1046"/>
        <v/>
      </c>
      <c r="BC2067" s="113" t="str">
        <f t="shared" si="1047"/>
        <v/>
      </c>
      <c r="BD2067" s="113" t="str">
        <f t="shared" si="1048"/>
        <v/>
      </c>
      <c r="BE2067" s="113" t="str">
        <f t="shared" si="1049"/>
        <v/>
      </c>
      <c r="BF2067" s="113" t="str">
        <f t="shared" si="1050"/>
        <v/>
      </c>
      <c r="BG2067" s="113" t="str">
        <f t="shared" si="1051"/>
        <v/>
      </c>
      <c r="BH2067" s="113" t="str">
        <f t="shared" si="1052"/>
        <v/>
      </c>
      <c r="BI2067" s="113" t="str">
        <f t="shared" si="1053"/>
        <v/>
      </c>
      <c r="BJ2067" s="113" t="str">
        <f t="shared" si="1054"/>
        <v/>
      </c>
      <c r="BK2067" s="113" t="str">
        <f t="shared" si="1055"/>
        <v/>
      </c>
      <c r="BL2067" s="113" t="str">
        <f t="shared" si="1056"/>
        <v/>
      </c>
      <c r="BM2067" s="113" t="str">
        <f t="shared" si="1057"/>
        <v/>
      </c>
      <c r="BN2067" s="113" t="str">
        <f t="shared" si="1058"/>
        <v/>
      </c>
    </row>
    <row r="2068" spans="1:66">
      <c r="A2068" s="111">
        <f>IF('Data Entry'!$H$4="","",'Data Entry'!$H$4)</f>
        <v>8</v>
      </c>
      <c r="B2068" s="111" t="str">
        <f>IF('Data Entry'!B2073="","",'Data Entry'!B2073)</f>
        <v/>
      </c>
      <c r="C2068" s="111" t="str">
        <f>IF('Data Entry'!C2073="","",'Data Entry'!C2073)</f>
        <v/>
      </c>
      <c r="D2068" s="114" t="str">
        <f>IF('Data Entry'!D2073="","",'Data Entry'!D2073)</f>
        <v/>
      </c>
      <c r="E2068" s="111" t="str">
        <f>IF('Data Entry'!E2073="","",UPPER('Data Entry'!E2073))</f>
        <v/>
      </c>
      <c r="F2068" s="111"/>
      <c r="G2068" s="111" t="str">
        <f>IF('Data Entry'!F2073="","",UPPER('Data Entry'!F2073))</f>
        <v/>
      </c>
      <c r="H2068" s="111"/>
      <c r="I2068" s="111"/>
      <c r="J2068" s="111"/>
      <c r="K2068" s="111" t="str">
        <f>IF('Data Entry'!G2073="","",'Data Entry'!G2073)</f>
        <v/>
      </c>
      <c r="L2068" s="111" t="str">
        <f>IF('Data Entry'!H2073="","",'Data Entry'!H2073)</f>
        <v/>
      </c>
      <c r="M2068" s="111"/>
      <c r="N2068" s="111"/>
      <c r="O2068" s="111"/>
      <c r="P2068" s="111"/>
      <c r="Q2068" s="111"/>
      <c r="R2068" s="111"/>
      <c r="S2068" s="111"/>
      <c r="T2068" s="111"/>
      <c r="U2068" s="111"/>
      <c r="V2068" s="111"/>
      <c r="W2068" s="111"/>
      <c r="X2068" s="111"/>
      <c r="Y2068" s="111"/>
      <c r="Z2068" s="111"/>
      <c r="AA2068" s="111"/>
      <c r="AB2068" s="111"/>
      <c r="AC2068" s="111"/>
      <c r="AD2068" s="111"/>
      <c r="AE2068" s="112"/>
      <c r="AF2068" s="68" t="str">
        <f>IF(AK2068="","",IF(AK2068&gt;0,COUNT($AG$2:AG2068),""))</f>
        <v/>
      </c>
      <c r="AG2068" s="113">
        <f t="shared" si="1027"/>
        <v>8</v>
      </c>
      <c r="AH2068" s="113" t="str">
        <f t="shared" si="1028"/>
        <v/>
      </c>
      <c r="AI2068" s="113" t="str">
        <f t="shared" si="1029"/>
        <v/>
      </c>
      <c r="AJ2068" s="113" t="str">
        <f t="shared" si="1030"/>
        <v/>
      </c>
      <c r="AK2068" s="113" t="str">
        <f t="shared" si="1031"/>
        <v/>
      </c>
      <c r="AL2068" s="113">
        <f t="shared" si="1032"/>
        <v>0</v>
      </c>
      <c r="AM2068" s="113" t="str">
        <f t="shared" si="1033"/>
        <v/>
      </c>
      <c r="AN2068" s="113">
        <f t="shared" si="1034"/>
        <v>0</v>
      </c>
      <c r="AO2068" s="113">
        <f t="shared" si="1035"/>
        <v>0</v>
      </c>
      <c r="AP2068" s="113">
        <f t="shared" si="1036"/>
        <v>0</v>
      </c>
      <c r="AQ2068" s="113" t="str">
        <f t="shared" si="1037"/>
        <v/>
      </c>
      <c r="AR2068" s="113" t="str">
        <f t="shared" si="1038"/>
        <v/>
      </c>
      <c r="AS2068" s="113">
        <f t="shared" si="1039"/>
        <v>0</v>
      </c>
      <c r="AT2068" s="113">
        <f t="shared" si="1040"/>
        <v>0</v>
      </c>
      <c r="AU2068" s="113">
        <f t="shared" si="1041"/>
        <v>0</v>
      </c>
      <c r="AV2068" s="113">
        <f t="shared" si="1042"/>
        <v>0</v>
      </c>
      <c r="AX2068" s="68" t="str">
        <f>IF(BC2068="","",IF(BC2068&gt;0,COUNT($AY$2:AY2068),""))</f>
        <v/>
      </c>
      <c r="AY2068" s="113" t="str">
        <f t="shared" si="1043"/>
        <v/>
      </c>
      <c r="AZ2068" s="113" t="str">
        <f t="shared" si="1044"/>
        <v/>
      </c>
      <c r="BA2068" s="113" t="str">
        <f t="shared" si="1045"/>
        <v/>
      </c>
      <c r="BB2068" s="113" t="str">
        <f t="shared" si="1046"/>
        <v/>
      </c>
      <c r="BC2068" s="113" t="str">
        <f t="shared" si="1047"/>
        <v/>
      </c>
      <c r="BD2068" s="113" t="str">
        <f t="shared" si="1048"/>
        <v/>
      </c>
      <c r="BE2068" s="113" t="str">
        <f t="shared" si="1049"/>
        <v/>
      </c>
      <c r="BF2068" s="113" t="str">
        <f t="shared" si="1050"/>
        <v/>
      </c>
      <c r="BG2068" s="113" t="str">
        <f t="shared" si="1051"/>
        <v/>
      </c>
      <c r="BH2068" s="113" t="str">
        <f t="shared" si="1052"/>
        <v/>
      </c>
      <c r="BI2068" s="113" t="str">
        <f t="shared" si="1053"/>
        <v/>
      </c>
      <c r="BJ2068" s="113" t="str">
        <f t="shared" si="1054"/>
        <v/>
      </c>
      <c r="BK2068" s="113" t="str">
        <f t="shared" si="1055"/>
        <v/>
      </c>
      <c r="BL2068" s="113" t="str">
        <f t="shared" si="1056"/>
        <v/>
      </c>
      <c r="BM2068" s="113" t="str">
        <f t="shared" si="1057"/>
        <v/>
      </c>
      <c r="BN2068" s="113" t="str">
        <f t="shared" si="1058"/>
        <v/>
      </c>
    </row>
    <row r="2069" spans="1:66">
      <c r="A2069" s="111">
        <f>IF('Data Entry'!$H$4="","",'Data Entry'!$H$4)</f>
        <v>8</v>
      </c>
      <c r="B2069" s="111" t="str">
        <f>IF('Data Entry'!B2074="","",'Data Entry'!B2074)</f>
        <v/>
      </c>
      <c r="C2069" s="111" t="str">
        <f>IF('Data Entry'!C2074="","",'Data Entry'!C2074)</f>
        <v/>
      </c>
      <c r="D2069" s="114" t="str">
        <f>IF('Data Entry'!D2074="","",'Data Entry'!D2074)</f>
        <v/>
      </c>
      <c r="E2069" s="111" t="str">
        <f>IF('Data Entry'!E2074="","",UPPER('Data Entry'!E2074))</f>
        <v/>
      </c>
      <c r="F2069" s="111"/>
      <c r="G2069" s="111" t="str">
        <f>IF('Data Entry'!F2074="","",UPPER('Data Entry'!F2074))</f>
        <v/>
      </c>
      <c r="H2069" s="111"/>
      <c r="I2069" s="111"/>
      <c r="J2069" s="111"/>
      <c r="K2069" s="111" t="str">
        <f>IF('Data Entry'!G2074="","",'Data Entry'!G2074)</f>
        <v/>
      </c>
      <c r="L2069" s="111" t="str">
        <f>IF('Data Entry'!H2074="","",'Data Entry'!H2074)</f>
        <v/>
      </c>
      <c r="M2069" s="111"/>
      <c r="N2069" s="111"/>
      <c r="O2069" s="111"/>
      <c r="P2069" s="111"/>
      <c r="Q2069" s="111"/>
      <c r="R2069" s="111"/>
      <c r="S2069" s="111"/>
      <c r="T2069" s="111"/>
      <c r="U2069" s="111"/>
      <c r="V2069" s="111"/>
      <c r="W2069" s="111"/>
      <c r="X2069" s="111"/>
      <c r="Y2069" s="111"/>
      <c r="Z2069" s="111"/>
      <c r="AA2069" s="111"/>
      <c r="AB2069" s="111"/>
      <c r="AC2069" s="111"/>
      <c r="AD2069" s="111"/>
      <c r="AE2069" s="112"/>
      <c r="AF2069" s="68" t="str">
        <f>IF(AK2069="","",IF(AK2069&gt;0,COUNT($AG$2:AG2069),""))</f>
        <v/>
      </c>
      <c r="AG2069" s="113">
        <f t="shared" si="1027"/>
        <v>8</v>
      </c>
      <c r="AH2069" s="113" t="str">
        <f t="shared" si="1028"/>
        <v/>
      </c>
      <c r="AI2069" s="113" t="str">
        <f t="shared" si="1029"/>
        <v/>
      </c>
      <c r="AJ2069" s="113" t="str">
        <f t="shared" si="1030"/>
        <v/>
      </c>
      <c r="AK2069" s="113" t="str">
        <f t="shared" si="1031"/>
        <v/>
      </c>
      <c r="AL2069" s="113">
        <f t="shared" si="1032"/>
        <v>0</v>
      </c>
      <c r="AM2069" s="113" t="str">
        <f t="shared" si="1033"/>
        <v/>
      </c>
      <c r="AN2069" s="113">
        <f t="shared" si="1034"/>
        <v>0</v>
      </c>
      <c r="AO2069" s="113">
        <f t="shared" si="1035"/>
        <v>0</v>
      </c>
      <c r="AP2069" s="113">
        <f t="shared" si="1036"/>
        <v>0</v>
      </c>
      <c r="AQ2069" s="113" t="str">
        <f t="shared" si="1037"/>
        <v/>
      </c>
      <c r="AR2069" s="113" t="str">
        <f t="shared" si="1038"/>
        <v/>
      </c>
      <c r="AS2069" s="113">
        <f t="shared" si="1039"/>
        <v>0</v>
      </c>
      <c r="AT2069" s="113">
        <f t="shared" si="1040"/>
        <v>0</v>
      </c>
      <c r="AU2069" s="113">
        <f t="shared" si="1041"/>
        <v>0</v>
      </c>
      <c r="AV2069" s="113">
        <f t="shared" si="1042"/>
        <v>0</v>
      </c>
      <c r="AX2069" s="68" t="str">
        <f>IF(BC2069="","",IF(BC2069&gt;0,COUNT($AY$2:AY2069),""))</f>
        <v/>
      </c>
      <c r="AY2069" s="113" t="str">
        <f t="shared" si="1043"/>
        <v/>
      </c>
      <c r="AZ2069" s="113" t="str">
        <f t="shared" si="1044"/>
        <v/>
      </c>
      <c r="BA2069" s="113" t="str">
        <f t="shared" si="1045"/>
        <v/>
      </c>
      <c r="BB2069" s="113" t="str">
        <f t="shared" si="1046"/>
        <v/>
      </c>
      <c r="BC2069" s="113" t="str">
        <f t="shared" si="1047"/>
        <v/>
      </c>
      <c r="BD2069" s="113" t="str">
        <f t="shared" si="1048"/>
        <v/>
      </c>
      <c r="BE2069" s="113" t="str">
        <f t="shared" si="1049"/>
        <v/>
      </c>
      <c r="BF2069" s="113" t="str">
        <f t="shared" si="1050"/>
        <v/>
      </c>
      <c r="BG2069" s="113" t="str">
        <f t="shared" si="1051"/>
        <v/>
      </c>
      <c r="BH2069" s="113" t="str">
        <f t="shared" si="1052"/>
        <v/>
      </c>
      <c r="BI2069" s="113" t="str">
        <f t="shared" si="1053"/>
        <v/>
      </c>
      <c r="BJ2069" s="113" t="str">
        <f t="shared" si="1054"/>
        <v/>
      </c>
      <c r="BK2069" s="113" t="str">
        <f t="shared" si="1055"/>
        <v/>
      </c>
      <c r="BL2069" s="113" t="str">
        <f t="shared" si="1056"/>
        <v/>
      </c>
      <c r="BM2069" s="113" t="str">
        <f t="shared" si="1057"/>
        <v/>
      </c>
      <c r="BN2069" s="113" t="str">
        <f t="shared" si="1058"/>
        <v/>
      </c>
    </row>
    <row r="2070" spans="1:66">
      <c r="A2070" s="111">
        <f>IF('Data Entry'!$H$4="","",'Data Entry'!$H$4)</f>
        <v>8</v>
      </c>
      <c r="B2070" s="111" t="str">
        <f>IF('Data Entry'!B2075="","",'Data Entry'!B2075)</f>
        <v/>
      </c>
      <c r="C2070" s="111" t="str">
        <f>IF('Data Entry'!C2075="","",'Data Entry'!C2075)</f>
        <v/>
      </c>
      <c r="D2070" s="114" t="str">
        <f>IF('Data Entry'!D2075="","",'Data Entry'!D2075)</f>
        <v/>
      </c>
      <c r="E2070" s="111" t="str">
        <f>IF('Data Entry'!E2075="","",UPPER('Data Entry'!E2075))</f>
        <v/>
      </c>
      <c r="F2070" s="111"/>
      <c r="G2070" s="111" t="str">
        <f>IF('Data Entry'!F2075="","",UPPER('Data Entry'!F2075))</f>
        <v/>
      </c>
      <c r="H2070" s="111"/>
      <c r="I2070" s="111"/>
      <c r="J2070" s="111"/>
      <c r="K2070" s="111" t="str">
        <f>IF('Data Entry'!G2075="","",'Data Entry'!G2075)</f>
        <v/>
      </c>
      <c r="L2070" s="111" t="str">
        <f>IF('Data Entry'!H2075="","",'Data Entry'!H2075)</f>
        <v/>
      </c>
      <c r="M2070" s="111"/>
      <c r="N2070" s="111"/>
      <c r="O2070" s="111"/>
      <c r="P2070" s="111"/>
      <c r="Q2070" s="111"/>
      <c r="R2070" s="111"/>
      <c r="S2070" s="111"/>
      <c r="T2070" s="111"/>
      <c r="U2070" s="111"/>
      <c r="V2070" s="111"/>
      <c r="W2070" s="111"/>
      <c r="X2070" s="111"/>
      <c r="Y2070" s="111"/>
      <c r="Z2070" s="111"/>
      <c r="AA2070" s="111"/>
      <c r="AB2070" s="111"/>
      <c r="AC2070" s="111"/>
      <c r="AD2070" s="111"/>
      <c r="AE2070" s="112"/>
      <c r="AF2070" s="68" t="str">
        <f>IF(AK2070="","",IF(AK2070&gt;0,COUNT($AG$2:AG2070),""))</f>
        <v/>
      </c>
      <c r="AG2070" s="113">
        <f t="shared" si="1027"/>
        <v>8</v>
      </c>
      <c r="AH2070" s="113" t="str">
        <f t="shared" si="1028"/>
        <v/>
      </c>
      <c r="AI2070" s="113" t="str">
        <f t="shared" si="1029"/>
        <v/>
      </c>
      <c r="AJ2070" s="113" t="str">
        <f t="shared" si="1030"/>
        <v/>
      </c>
      <c r="AK2070" s="113" t="str">
        <f t="shared" si="1031"/>
        <v/>
      </c>
      <c r="AL2070" s="113">
        <f t="shared" si="1032"/>
        <v>0</v>
      </c>
      <c r="AM2070" s="113" t="str">
        <f t="shared" si="1033"/>
        <v/>
      </c>
      <c r="AN2070" s="113">
        <f t="shared" si="1034"/>
        <v>0</v>
      </c>
      <c r="AO2070" s="113">
        <f t="shared" si="1035"/>
        <v>0</v>
      </c>
      <c r="AP2070" s="113">
        <f t="shared" si="1036"/>
        <v>0</v>
      </c>
      <c r="AQ2070" s="113" t="str">
        <f t="shared" si="1037"/>
        <v/>
      </c>
      <c r="AR2070" s="113" t="str">
        <f t="shared" si="1038"/>
        <v/>
      </c>
      <c r="AS2070" s="113">
        <f t="shared" si="1039"/>
        <v>0</v>
      </c>
      <c r="AT2070" s="113">
        <f t="shared" si="1040"/>
        <v>0</v>
      </c>
      <c r="AU2070" s="113">
        <f t="shared" si="1041"/>
        <v>0</v>
      </c>
      <c r="AV2070" s="113">
        <f t="shared" si="1042"/>
        <v>0</v>
      </c>
      <c r="AX2070" s="68" t="str">
        <f>IF(BC2070="","",IF(BC2070&gt;0,COUNT($AY$2:AY2070),""))</f>
        <v/>
      </c>
      <c r="AY2070" s="113" t="str">
        <f t="shared" si="1043"/>
        <v/>
      </c>
      <c r="AZ2070" s="113" t="str">
        <f t="shared" si="1044"/>
        <v/>
      </c>
      <c r="BA2070" s="113" t="str">
        <f t="shared" si="1045"/>
        <v/>
      </c>
      <c r="BB2070" s="113" t="str">
        <f t="shared" si="1046"/>
        <v/>
      </c>
      <c r="BC2070" s="113" t="str">
        <f t="shared" si="1047"/>
        <v/>
      </c>
      <c r="BD2070" s="113" t="str">
        <f t="shared" si="1048"/>
        <v/>
      </c>
      <c r="BE2070" s="113" t="str">
        <f t="shared" si="1049"/>
        <v/>
      </c>
      <c r="BF2070" s="113" t="str">
        <f t="shared" si="1050"/>
        <v/>
      </c>
      <c r="BG2070" s="113" t="str">
        <f t="shared" si="1051"/>
        <v/>
      </c>
      <c r="BH2070" s="113" t="str">
        <f t="shared" si="1052"/>
        <v/>
      </c>
      <c r="BI2070" s="113" t="str">
        <f t="shared" si="1053"/>
        <v/>
      </c>
      <c r="BJ2070" s="113" t="str">
        <f t="shared" si="1054"/>
        <v/>
      </c>
      <c r="BK2070" s="113" t="str">
        <f t="shared" si="1055"/>
        <v/>
      </c>
      <c r="BL2070" s="113" t="str">
        <f t="shared" si="1056"/>
        <v/>
      </c>
      <c r="BM2070" s="113" t="str">
        <f t="shared" si="1057"/>
        <v/>
      </c>
      <c r="BN2070" s="113" t="str">
        <f t="shared" si="1058"/>
        <v/>
      </c>
    </row>
    <row r="2071" spans="1:66">
      <c r="A2071" s="111">
        <f>IF('Data Entry'!$H$4="","",'Data Entry'!$H$4)</f>
        <v>8</v>
      </c>
      <c r="B2071" s="111" t="str">
        <f>IF('Data Entry'!B2076="","",'Data Entry'!B2076)</f>
        <v/>
      </c>
      <c r="C2071" s="111" t="str">
        <f>IF('Data Entry'!C2076="","",'Data Entry'!C2076)</f>
        <v/>
      </c>
      <c r="D2071" s="114" t="str">
        <f>IF('Data Entry'!D2076="","",'Data Entry'!D2076)</f>
        <v/>
      </c>
      <c r="E2071" s="111" t="str">
        <f>IF('Data Entry'!E2076="","",UPPER('Data Entry'!E2076))</f>
        <v/>
      </c>
      <c r="F2071" s="111"/>
      <c r="G2071" s="111" t="str">
        <f>IF('Data Entry'!F2076="","",UPPER('Data Entry'!F2076))</f>
        <v/>
      </c>
      <c r="H2071" s="111"/>
      <c r="I2071" s="111"/>
      <c r="J2071" s="111"/>
      <c r="K2071" s="111" t="str">
        <f>IF('Data Entry'!G2076="","",'Data Entry'!G2076)</f>
        <v/>
      </c>
      <c r="L2071" s="111" t="str">
        <f>IF('Data Entry'!H2076="","",'Data Entry'!H2076)</f>
        <v/>
      </c>
      <c r="M2071" s="111"/>
      <c r="N2071" s="111"/>
      <c r="O2071" s="111"/>
      <c r="P2071" s="111"/>
      <c r="Q2071" s="111"/>
      <c r="R2071" s="111"/>
      <c r="S2071" s="111"/>
      <c r="T2071" s="111"/>
      <c r="U2071" s="111"/>
      <c r="V2071" s="111"/>
      <c r="W2071" s="111"/>
      <c r="X2071" s="111"/>
      <c r="Y2071" s="111"/>
      <c r="Z2071" s="111"/>
      <c r="AA2071" s="111"/>
      <c r="AB2071" s="111"/>
      <c r="AC2071" s="111"/>
      <c r="AD2071" s="111"/>
      <c r="AE2071" s="112"/>
      <c r="AF2071" s="68" t="str">
        <f>IF(AK2071="","",IF(AK2071&gt;0,COUNT($AG$2:AG2071),""))</f>
        <v/>
      </c>
      <c r="AG2071" s="113">
        <f t="shared" si="1027"/>
        <v>8</v>
      </c>
      <c r="AH2071" s="113" t="str">
        <f t="shared" si="1028"/>
        <v/>
      </c>
      <c r="AI2071" s="113" t="str">
        <f t="shared" si="1029"/>
        <v/>
      </c>
      <c r="AJ2071" s="113" t="str">
        <f t="shared" si="1030"/>
        <v/>
      </c>
      <c r="AK2071" s="113" t="str">
        <f t="shared" si="1031"/>
        <v/>
      </c>
      <c r="AL2071" s="113">
        <f t="shared" si="1032"/>
        <v>0</v>
      </c>
      <c r="AM2071" s="113" t="str">
        <f t="shared" si="1033"/>
        <v/>
      </c>
      <c r="AN2071" s="113">
        <f t="shared" si="1034"/>
        <v>0</v>
      </c>
      <c r="AO2071" s="113">
        <f t="shared" si="1035"/>
        <v>0</v>
      </c>
      <c r="AP2071" s="113">
        <f t="shared" si="1036"/>
        <v>0</v>
      </c>
      <c r="AQ2071" s="113" t="str">
        <f t="shared" si="1037"/>
        <v/>
      </c>
      <c r="AR2071" s="113" t="str">
        <f t="shared" si="1038"/>
        <v/>
      </c>
      <c r="AS2071" s="113">
        <f t="shared" si="1039"/>
        <v>0</v>
      </c>
      <c r="AT2071" s="113">
        <f t="shared" si="1040"/>
        <v>0</v>
      </c>
      <c r="AU2071" s="113">
        <f t="shared" si="1041"/>
        <v>0</v>
      </c>
      <c r="AV2071" s="113">
        <f t="shared" si="1042"/>
        <v>0</v>
      </c>
      <c r="AX2071" s="68" t="str">
        <f>IF(BC2071="","",IF(BC2071&gt;0,COUNT($AY$2:AY2071),""))</f>
        <v/>
      </c>
      <c r="AY2071" s="113" t="str">
        <f t="shared" si="1043"/>
        <v/>
      </c>
      <c r="AZ2071" s="113" t="str">
        <f t="shared" si="1044"/>
        <v/>
      </c>
      <c r="BA2071" s="113" t="str">
        <f t="shared" si="1045"/>
        <v/>
      </c>
      <c r="BB2071" s="113" t="str">
        <f t="shared" si="1046"/>
        <v/>
      </c>
      <c r="BC2071" s="113" t="str">
        <f t="shared" si="1047"/>
        <v/>
      </c>
      <c r="BD2071" s="113" t="str">
        <f t="shared" si="1048"/>
        <v/>
      </c>
      <c r="BE2071" s="113" t="str">
        <f t="shared" si="1049"/>
        <v/>
      </c>
      <c r="BF2071" s="113" t="str">
        <f t="shared" si="1050"/>
        <v/>
      </c>
      <c r="BG2071" s="113" t="str">
        <f t="shared" si="1051"/>
        <v/>
      </c>
      <c r="BH2071" s="113" t="str">
        <f t="shared" si="1052"/>
        <v/>
      </c>
      <c r="BI2071" s="113" t="str">
        <f t="shared" si="1053"/>
        <v/>
      </c>
      <c r="BJ2071" s="113" t="str">
        <f t="shared" si="1054"/>
        <v/>
      </c>
      <c r="BK2071" s="113" t="str">
        <f t="shared" si="1055"/>
        <v/>
      </c>
      <c r="BL2071" s="113" t="str">
        <f t="shared" si="1056"/>
        <v/>
      </c>
      <c r="BM2071" s="113" t="str">
        <f t="shared" si="1057"/>
        <v/>
      </c>
      <c r="BN2071" s="113" t="str">
        <f t="shared" si="1058"/>
        <v/>
      </c>
    </row>
    <row r="2072" spans="1:66">
      <c r="A2072" s="111">
        <f>IF('Data Entry'!$H$4="","",'Data Entry'!$H$4)</f>
        <v>8</v>
      </c>
      <c r="B2072" s="111" t="str">
        <f>IF('Data Entry'!B2077="","",'Data Entry'!B2077)</f>
        <v/>
      </c>
      <c r="C2072" s="111" t="str">
        <f>IF('Data Entry'!C2077="","",'Data Entry'!C2077)</f>
        <v/>
      </c>
      <c r="D2072" s="114" t="str">
        <f>IF('Data Entry'!D2077="","",'Data Entry'!D2077)</f>
        <v/>
      </c>
      <c r="E2072" s="111" t="str">
        <f>IF('Data Entry'!E2077="","",UPPER('Data Entry'!E2077))</f>
        <v/>
      </c>
      <c r="F2072" s="111"/>
      <c r="G2072" s="111" t="str">
        <f>IF('Data Entry'!F2077="","",UPPER('Data Entry'!F2077))</f>
        <v/>
      </c>
      <c r="H2072" s="111"/>
      <c r="I2072" s="111"/>
      <c r="J2072" s="111"/>
      <c r="K2072" s="111" t="str">
        <f>IF('Data Entry'!G2077="","",'Data Entry'!G2077)</f>
        <v/>
      </c>
      <c r="L2072" s="111" t="str">
        <f>IF('Data Entry'!H2077="","",'Data Entry'!H2077)</f>
        <v/>
      </c>
      <c r="M2072" s="111"/>
      <c r="N2072" s="111"/>
      <c r="O2072" s="111"/>
      <c r="P2072" s="111"/>
      <c r="Q2072" s="111"/>
      <c r="R2072" s="111"/>
      <c r="S2072" s="111"/>
      <c r="T2072" s="111"/>
      <c r="U2072" s="111"/>
      <c r="V2072" s="111"/>
      <c r="W2072" s="111"/>
      <c r="X2072" s="111"/>
      <c r="Y2072" s="111"/>
      <c r="Z2072" s="111"/>
      <c r="AA2072" s="111"/>
      <c r="AB2072" s="111"/>
      <c r="AC2072" s="111"/>
      <c r="AD2072" s="111"/>
      <c r="AE2072" s="112"/>
      <c r="AF2072" s="68" t="str">
        <f>IF(AK2072="","",IF(AK2072&gt;0,COUNT($AG$2:AG2072),""))</f>
        <v/>
      </c>
      <c r="AG2072" s="113">
        <f t="shared" si="1027"/>
        <v>8</v>
      </c>
      <c r="AH2072" s="113" t="str">
        <f t="shared" si="1028"/>
        <v/>
      </c>
      <c r="AI2072" s="113" t="str">
        <f t="shared" si="1029"/>
        <v/>
      </c>
      <c r="AJ2072" s="113" t="str">
        <f t="shared" si="1030"/>
        <v/>
      </c>
      <c r="AK2072" s="113" t="str">
        <f t="shared" si="1031"/>
        <v/>
      </c>
      <c r="AL2072" s="113">
        <f t="shared" si="1032"/>
        <v>0</v>
      </c>
      <c r="AM2072" s="113" t="str">
        <f t="shared" si="1033"/>
        <v/>
      </c>
      <c r="AN2072" s="113">
        <f t="shared" si="1034"/>
        <v>0</v>
      </c>
      <c r="AO2072" s="113">
        <f t="shared" si="1035"/>
        <v>0</v>
      </c>
      <c r="AP2072" s="113">
        <f t="shared" si="1036"/>
        <v>0</v>
      </c>
      <c r="AQ2072" s="113" t="str">
        <f t="shared" si="1037"/>
        <v/>
      </c>
      <c r="AR2072" s="113" t="str">
        <f t="shared" si="1038"/>
        <v/>
      </c>
      <c r="AS2072" s="113">
        <f t="shared" si="1039"/>
        <v>0</v>
      </c>
      <c r="AT2072" s="113">
        <f t="shared" si="1040"/>
        <v>0</v>
      </c>
      <c r="AU2072" s="113">
        <f t="shared" si="1041"/>
        <v>0</v>
      </c>
      <c r="AV2072" s="113">
        <f t="shared" si="1042"/>
        <v>0</v>
      </c>
      <c r="AX2072" s="68" t="str">
        <f>IF(BC2072="","",IF(BC2072&gt;0,COUNT($AY$2:AY2072),""))</f>
        <v/>
      </c>
      <c r="AY2072" s="113" t="str">
        <f t="shared" si="1043"/>
        <v/>
      </c>
      <c r="AZ2072" s="113" t="str">
        <f t="shared" si="1044"/>
        <v/>
      </c>
      <c r="BA2072" s="113" t="str">
        <f t="shared" si="1045"/>
        <v/>
      </c>
      <c r="BB2072" s="113" t="str">
        <f t="shared" si="1046"/>
        <v/>
      </c>
      <c r="BC2072" s="113" t="str">
        <f t="shared" si="1047"/>
        <v/>
      </c>
      <c r="BD2072" s="113" t="str">
        <f t="shared" si="1048"/>
        <v/>
      </c>
      <c r="BE2072" s="113" t="str">
        <f t="shared" si="1049"/>
        <v/>
      </c>
      <c r="BF2072" s="113" t="str">
        <f t="shared" si="1050"/>
        <v/>
      </c>
      <c r="BG2072" s="113" t="str">
        <f t="shared" si="1051"/>
        <v/>
      </c>
      <c r="BH2072" s="113" t="str">
        <f t="shared" si="1052"/>
        <v/>
      </c>
      <c r="BI2072" s="113" t="str">
        <f t="shared" si="1053"/>
        <v/>
      </c>
      <c r="BJ2072" s="113" t="str">
        <f t="shared" si="1054"/>
        <v/>
      </c>
      <c r="BK2072" s="113" t="str">
        <f t="shared" si="1055"/>
        <v/>
      </c>
      <c r="BL2072" s="113" t="str">
        <f t="shared" si="1056"/>
        <v/>
      </c>
      <c r="BM2072" s="113" t="str">
        <f t="shared" si="1057"/>
        <v/>
      </c>
      <c r="BN2072" s="113" t="str">
        <f t="shared" si="1058"/>
        <v/>
      </c>
    </row>
    <row r="2073" spans="1:66">
      <c r="A2073" s="111">
        <f>IF('Data Entry'!$H$4="","",'Data Entry'!$H$4)</f>
        <v>8</v>
      </c>
      <c r="B2073" s="111" t="str">
        <f>IF('Data Entry'!B2078="","",'Data Entry'!B2078)</f>
        <v/>
      </c>
      <c r="C2073" s="111" t="str">
        <f>IF('Data Entry'!C2078="","",'Data Entry'!C2078)</f>
        <v/>
      </c>
      <c r="D2073" s="114" t="str">
        <f>IF('Data Entry'!D2078="","",'Data Entry'!D2078)</f>
        <v/>
      </c>
      <c r="E2073" s="111" t="str">
        <f>IF('Data Entry'!E2078="","",UPPER('Data Entry'!E2078))</f>
        <v/>
      </c>
      <c r="F2073" s="111"/>
      <c r="G2073" s="111" t="str">
        <f>IF('Data Entry'!F2078="","",UPPER('Data Entry'!F2078))</f>
        <v/>
      </c>
      <c r="H2073" s="111"/>
      <c r="I2073" s="111"/>
      <c r="J2073" s="111"/>
      <c r="K2073" s="111" t="str">
        <f>IF('Data Entry'!G2078="","",'Data Entry'!G2078)</f>
        <v/>
      </c>
      <c r="L2073" s="111" t="str">
        <f>IF('Data Entry'!H2078="","",'Data Entry'!H2078)</f>
        <v/>
      </c>
      <c r="M2073" s="111"/>
      <c r="N2073" s="111"/>
      <c r="O2073" s="111"/>
      <c r="P2073" s="111"/>
      <c r="Q2073" s="111"/>
      <c r="R2073" s="111"/>
      <c r="S2073" s="111"/>
      <c r="T2073" s="111"/>
      <c r="U2073" s="111"/>
      <c r="V2073" s="111"/>
      <c r="W2073" s="111"/>
      <c r="X2073" s="111"/>
      <c r="Y2073" s="111"/>
      <c r="Z2073" s="111"/>
      <c r="AA2073" s="111"/>
      <c r="AB2073" s="111"/>
      <c r="AC2073" s="111"/>
      <c r="AD2073" s="111"/>
      <c r="AE2073" s="112"/>
      <c r="AF2073" s="68" t="str">
        <f>IF(AK2073="","",IF(AK2073&gt;0,COUNT($AG$2:AG2073),""))</f>
        <v/>
      </c>
      <c r="AG2073" s="113">
        <f t="shared" si="1027"/>
        <v>8</v>
      </c>
      <c r="AH2073" s="113" t="str">
        <f t="shared" si="1028"/>
        <v/>
      </c>
      <c r="AI2073" s="113" t="str">
        <f t="shared" si="1029"/>
        <v/>
      </c>
      <c r="AJ2073" s="113" t="str">
        <f t="shared" si="1030"/>
        <v/>
      </c>
      <c r="AK2073" s="113" t="str">
        <f t="shared" si="1031"/>
        <v/>
      </c>
      <c r="AL2073" s="113">
        <f t="shared" si="1032"/>
        <v>0</v>
      </c>
      <c r="AM2073" s="113" t="str">
        <f t="shared" si="1033"/>
        <v/>
      </c>
      <c r="AN2073" s="113">
        <f t="shared" si="1034"/>
        <v>0</v>
      </c>
      <c r="AO2073" s="113">
        <f t="shared" si="1035"/>
        <v>0</v>
      </c>
      <c r="AP2073" s="113">
        <f t="shared" si="1036"/>
        <v>0</v>
      </c>
      <c r="AQ2073" s="113" t="str">
        <f t="shared" si="1037"/>
        <v/>
      </c>
      <c r="AR2073" s="113" t="str">
        <f t="shared" si="1038"/>
        <v/>
      </c>
      <c r="AS2073" s="113">
        <f t="shared" si="1039"/>
        <v>0</v>
      </c>
      <c r="AT2073" s="113">
        <f t="shared" si="1040"/>
        <v>0</v>
      </c>
      <c r="AU2073" s="113">
        <f t="shared" si="1041"/>
        <v>0</v>
      </c>
      <c r="AV2073" s="113">
        <f t="shared" si="1042"/>
        <v>0</v>
      </c>
      <c r="AX2073" s="68" t="str">
        <f>IF(BC2073="","",IF(BC2073&gt;0,COUNT($AY$2:AY2073),""))</f>
        <v/>
      </c>
      <c r="AY2073" s="113" t="str">
        <f t="shared" si="1043"/>
        <v/>
      </c>
      <c r="AZ2073" s="113" t="str">
        <f t="shared" si="1044"/>
        <v/>
      </c>
      <c r="BA2073" s="113" t="str">
        <f t="shared" si="1045"/>
        <v/>
      </c>
      <c r="BB2073" s="113" t="str">
        <f t="shared" si="1046"/>
        <v/>
      </c>
      <c r="BC2073" s="113" t="str">
        <f t="shared" si="1047"/>
        <v/>
      </c>
      <c r="BD2073" s="113" t="str">
        <f t="shared" si="1048"/>
        <v/>
      </c>
      <c r="BE2073" s="113" t="str">
        <f t="shared" si="1049"/>
        <v/>
      </c>
      <c r="BF2073" s="113" t="str">
        <f t="shared" si="1050"/>
        <v/>
      </c>
      <c r="BG2073" s="113" t="str">
        <f t="shared" si="1051"/>
        <v/>
      </c>
      <c r="BH2073" s="113" t="str">
        <f t="shared" si="1052"/>
        <v/>
      </c>
      <c r="BI2073" s="113" t="str">
        <f t="shared" si="1053"/>
        <v/>
      </c>
      <c r="BJ2073" s="113" t="str">
        <f t="shared" si="1054"/>
        <v/>
      </c>
      <c r="BK2073" s="113" t="str">
        <f t="shared" si="1055"/>
        <v/>
      </c>
      <c r="BL2073" s="113" t="str">
        <f t="shared" si="1056"/>
        <v/>
      </c>
      <c r="BM2073" s="113" t="str">
        <f t="shared" si="1057"/>
        <v/>
      </c>
      <c r="BN2073" s="113" t="str">
        <f t="shared" si="1058"/>
        <v/>
      </c>
    </row>
    <row r="2074" spans="1:66">
      <c r="A2074" s="111">
        <f>IF('Data Entry'!$H$4="","",'Data Entry'!$H$4)</f>
        <v>8</v>
      </c>
      <c r="B2074" s="111" t="str">
        <f>IF('Data Entry'!B2079="","",'Data Entry'!B2079)</f>
        <v/>
      </c>
      <c r="C2074" s="111" t="str">
        <f>IF('Data Entry'!C2079="","",'Data Entry'!C2079)</f>
        <v/>
      </c>
      <c r="D2074" s="114" t="str">
        <f>IF('Data Entry'!D2079="","",'Data Entry'!D2079)</f>
        <v/>
      </c>
      <c r="E2074" s="111" t="str">
        <f>IF('Data Entry'!E2079="","",UPPER('Data Entry'!E2079))</f>
        <v/>
      </c>
      <c r="F2074" s="111"/>
      <c r="G2074" s="111" t="str">
        <f>IF('Data Entry'!F2079="","",UPPER('Data Entry'!F2079))</f>
        <v/>
      </c>
      <c r="H2074" s="111"/>
      <c r="I2074" s="111"/>
      <c r="J2074" s="111"/>
      <c r="K2074" s="111" t="str">
        <f>IF('Data Entry'!G2079="","",'Data Entry'!G2079)</f>
        <v/>
      </c>
      <c r="L2074" s="111" t="str">
        <f>IF('Data Entry'!H2079="","",'Data Entry'!H2079)</f>
        <v/>
      </c>
      <c r="M2074" s="111"/>
      <c r="N2074" s="111"/>
      <c r="O2074" s="111"/>
      <c r="P2074" s="111"/>
      <c r="Q2074" s="111"/>
      <c r="R2074" s="111"/>
      <c r="S2074" s="111"/>
      <c r="T2074" s="111"/>
      <c r="U2074" s="111"/>
      <c r="V2074" s="111"/>
      <c r="W2074" s="111"/>
      <c r="X2074" s="111"/>
      <c r="Y2074" s="111"/>
      <c r="Z2074" s="111"/>
      <c r="AA2074" s="111"/>
      <c r="AB2074" s="111"/>
      <c r="AC2074" s="111"/>
      <c r="AD2074" s="111"/>
      <c r="AE2074" s="112"/>
      <c r="AF2074" s="68" t="str">
        <f>IF(AK2074="","",IF(AK2074&gt;0,COUNT($AG$2:AG2074),""))</f>
        <v/>
      </c>
      <c r="AG2074" s="113">
        <f t="shared" si="1027"/>
        <v>8</v>
      </c>
      <c r="AH2074" s="113" t="str">
        <f t="shared" si="1028"/>
        <v/>
      </c>
      <c r="AI2074" s="113" t="str">
        <f t="shared" si="1029"/>
        <v/>
      </c>
      <c r="AJ2074" s="113" t="str">
        <f t="shared" si="1030"/>
        <v/>
      </c>
      <c r="AK2074" s="113" t="str">
        <f t="shared" si="1031"/>
        <v/>
      </c>
      <c r="AL2074" s="113">
        <f t="shared" si="1032"/>
        <v>0</v>
      </c>
      <c r="AM2074" s="113" t="str">
        <f t="shared" si="1033"/>
        <v/>
      </c>
      <c r="AN2074" s="113">
        <f t="shared" si="1034"/>
        <v>0</v>
      </c>
      <c r="AO2074" s="113">
        <f t="shared" si="1035"/>
        <v>0</v>
      </c>
      <c r="AP2074" s="113">
        <f t="shared" si="1036"/>
        <v>0</v>
      </c>
      <c r="AQ2074" s="113" t="str">
        <f t="shared" si="1037"/>
        <v/>
      </c>
      <c r="AR2074" s="113" t="str">
        <f t="shared" si="1038"/>
        <v/>
      </c>
      <c r="AS2074" s="113">
        <f t="shared" si="1039"/>
        <v>0</v>
      </c>
      <c r="AT2074" s="113">
        <f t="shared" si="1040"/>
        <v>0</v>
      </c>
      <c r="AU2074" s="113">
        <f t="shared" si="1041"/>
        <v>0</v>
      </c>
      <c r="AV2074" s="113">
        <f t="shared" si="1042"/>
        <v>0</v>
      </c>
      <c r="AX2074" s="68" t="str">
        <f>IF(BC2074="","",IF(BC2074&gt;0,COUNT($AY$2:AY2074),""))</f>
        <v/>
      </c>
      <c r="AY2074" s="113" t="str">
        <f t="shared" si="1043"/>
        <v/>
      </c>
      <c r="AZ2074" s="113" t="str">
        <f t="shared" si="1044"/>
        <v/>
      </c>
      <c r="BA2074" s="113" t="str">
        <f t="shared" si="1045"/>
        <v/>
      </c>
      <c r="BB2074" s="113" t="str">
        <f t="shared" si="1046"/>
        <v/>
      </c>
      <c r="BC2074" s="113" t="str">
        <f t="shared" si="1047"/>
        <v/>
      </c>
      <c r="BD2074" s="113" t="str">
        <f t="shared" si="1048"/>
        <v/>
      </c>
      <c r="BE2074" s="113" t="str">
        <f t="shared" si="1049"/>
        <v/>
      </c>
      <c r="BF2074" s="113" t="str">
        <f t="shared" si="1050"/>
        <v/>
      </c>
      <c r="BG2074" s="113" t="str">
        <f t="shared" si="1051"/>
        <v/>
      </c>
      <c r="BH2074" s="113" t="str">
        <f t="shared" si="1052"/>
        <v/>
      </c>
      <c r="BI2074" s="113" t="str">
        <f t="shared" si="1053"/>
        <v/>
      </c>
      <c r="BJ2074" s="113" t="str">
        <f t="shared" si="1054"/>
        <v/>
      </c>
      <c r="BK2074" s="113" t="str">
        <f t="shared" si="1055"/>
        <v/>
      </c>
      <c r="BL2074" s="113" t="str">
        <f t="shared" si="1056"/>
        <v/>
      </c>
      <c r="BM2074" s="113" t="str">
        <f t="shared" si="1057"/>
        <v/>
      </c>
      <c r="BN2074" s="113" t="str">
        <f t="shared" si="1058"/>
        <v/>
      </c>
    </row>
    <row r="2075" spans="1:66">
      <c r="A2075" s="111">
        <f>IF('Data Entry'!$H$4="","",'Data Entry'!$H$4)</f>
        <v>8</v>
      </c>
      <c r="B2075" s="111" t="str">
        <f>IF('Data Entry'!B2080="","",'Data Entry'!B2080)</f>
        <v/>
      </c>
      <c r="C2075" s="111" t="str">
        <f>IF('Data Entry'!C2080="","",'Data Entry'!C2080)</f>
        <v/>
      </c>
      <c r="D2075" s="114" t="str">
        <f>IF('Data Entry'!D2080="","",'Data Entry'!D2080)</f>
        <v/>
      </c>
      <c r="E2075" s="111" t="str">
        <f>IF('Data Entry'!E2080="","",UPPER('Data Entry'!E2080))</f>
        <v/>
      </c>
      <c r="F2075" s="111"/>
      <c r="G2075" s="111" t="str">
        <f>IF('Data Entry'!F2080="","",UPPER('Data Entry'!F2080))</f>
        <v/>
      </c>
      <c r="H2075" s="111"/>
      <c r="I2075" s="111"/>
      <c r="J2075" s="111"/>
      <c r="K2075" s="111" t="str">
        <f>IF('Data Entry'!G2080="","",'Data Entry'!G2080)</f>
        <v/>
      </c>
      <c r="L2075" s="111" t="str">
        <f>IF('Data Entry'!H2080="","",'Data Entry'!H2080)</f>
        <v/>
      </c>
      <c r="M2075" s="111"/>
      <c r="N2075" s="111"/>
      <c r="O2075" s="111"/>
      <c r="P2075" s="111"/>
      <c r="Q2075" s="111"/>
      <c r="R2075" s="111"/>
      <c r="S2075" s="111"/>
      <c r="T2075" s="111"/>
      <c r="U2075" s="111"/>
      <c r="V2075" s="111"/>
      <c r="W2075" s="111"/>
      <c r="X2075" s="111"/>
      <c r="Y2075" s="111"/>
      <c r="Z2075" s="111"/>
      <c r="AA2075" s="111"/>
      <c r="AB2075" s="111"/>
      <c r="AC2075" s="111"/>
      <c r="AD2075" s="111"/>
      <c r="AE2075" s="112"/>
      <c r="AF2075" s="68" t="str">
        <f>IF(AK2075="","",IF(AK2075&gt;0,COUNT($AG$2:AG2075),""))</f>
        <v/>
      </c>
      <c r="AG2075" s="113">
        <f t="shared" si="1027"/>
        <v>8</v>
      </c>
      <c r="AH2075" s="113" t="str">
        <f t="shared" si="1028"/>
        <v/>
      </c>
      <c r="AI2075" s="113" t="str">
        <f t="shared" si="1029"/>
        <v/>
      </c>
      <c r="AJ2075" s="113" t="str">
        <f t="shared" si="1030"/>
        <v/>
      </c>
      <c r="AK2075" s="113" t="str">
        <f t="shared" si="1031"/>
        <v/>
      </c>
      <c r="AL2075" s="113">
        <f t="shared" si="1032"/>
        <v>0</v>
      </c>
      <c r="AM2075" s="113" t="str">
        <f t="shared" si="1033"/>
        <v/>
      </c>
      <c r="AN2075" s="113">
        <f t="shared" si="1034"/>
        <v>0</v>
      </c>
      <c r="AO2075" s="113">
        <f t="shared" si="1035"/>
        <v>0</v>
      </c>
      <c r="AP2075" s="113">
        <f t="shared" si="1036"/>
        <v>0</v>
      </c>
      <c r="AQ2075" s="113" t="str">
        <f t="shared" si="1037"/>
        <v/>
      </c>
      <c r="AR2075" s="113" t="str">
        <f t="shared" si="1038"/>
        <v/>
      </c>
      <c r="AS2075" s="113">
        <f t="shared" si="1039"/>
        <v>0</v>
      </c>
      <c r="AT2075" s="113">
        <f t="shared" si="1040"/>
        <v>0</v>
      </c>
      <c r="AU2075" s="113">
        <f t="shared" si="1041"/>
        <v>0</v>
      </c>
      <c r="AV2075" s="113">
        <f t="shared" si="1042"/>
        <v>0</v>
      </c>
      <c r="AX2075" s="68" t="str">
        <f>IF(BC2075="","",IF(BC2075&gt;0,COUNT($AY$2:AY2075),""))</f>
        <v/>
      </c>
      <c r="AY2075" s="113" t="str">
        <f t="shared" si="1043"/>
        <v/>
      </c>
      <c r="AZ2075" s="113" t="str">
        <f t="shared" si="1044"/>
        <v/>
      </c>
      <c r="BA2075" s="113" t="str">
        <f t="shared" si="1045"/>
        <v/>
      </c>
      <c r="BB2075" s="113" t="str">
        <f t="shared" si="1046"/>
        <v/>
      </c>
      <c r="BC2075" s="113" t="str">
        <f t="shared" si="1047"/>
        <v/>
      </c>
      <c r="BD2075" s="113" t="str">
        <f t="shared" si="1048"/>
        <v/>
      </c>
      <c r="BE2075" s="113" t="str">
        <f t="shared" si="1049"/>
        <v/>
      </c>
      <c r="BF2075" s="113" t="str">
        <f t="shared" si="1050"/>
        <v/>
      </c>
      <c r="BG2075" s="113" t="str">
        <f t="shared" si="1051"/>
        <v/>
      </c>
      <c r="BH2075" s="113" t="str">
        <f t="shared" si="1052"/>
        <v/>
      </c>
      <c r="BI2075" s="113" t="str">
        <f t="shared" si="1053"/>
        <v/>
      </c>
      <c r="BJ2075" s="113" t="str">
        <f t="shared" si="1054"/>
        <v/>
      </c>
      <c r="BK2075" s="113" t="str">
        <f t="shared" si="1055"/>
        <v/>
      </c>
      <c r="BL2075" s="113" t="str">
        <f t="shared" si="1056"/>
        <v/>
      </c>
      <c r="BM2075" s="113" t="str">
        <f t="shared" si="1057"/>
        <v/>
      </c>
      <c r="BN2075" s="113" t="str">
        <f t="shared" si="1058"/>
        <v/>
      </c>
    </row>
    <row r="2076" spans="1:66">
      <c r="A2076" s="111">
        <f>IF('Data Entry'!$H$4="","",'Data Entry'!$H$4)</f>
        <v>8</v>
      </c>
      <c r="B2076" s="111" t="str">
        <f>IF('Data Entry'!B2081="","",'Data Entry'!B2081)</f>
        <v/>
      </c>
      <c r="C2076" s="111" t="str">
        <f>IF('Data Entry'!C2081="","",'Data Entry'!C2081)</f>
        <v/>
      </c>
      <c r="D2076" s="114" t="str">
        <f>IF('Data Entry'!D2081="","",'Data Entry'!D2081)</f>
        <v/>
      </c>
      <c r="E2076" s="111" t="str">
        <f>IF('Data Entry'!E2081="","",UPPER('Data Entry'!E2081))</f>
        <v/>
      </c>
      <c r="F2076" s="111"/>
      <c r="G2076" s="111" t="str">
        <f>IF('Data Entry'!F2081="","",UPPER('Data Entry'!F2081))</f>
        <v/>
      </c>
      <c r="H2076" s="111"/>
      <c r="I2076" s="111"/>
      <c r="J2076" s="111"/>
      <c r="K2076" s="111" t="str">
        <f>IF('Data Entry'!G2081="","",'Data Entry'!G2081)</f>
        <v/>
      </c>
      <c r="L2076" s="111" t="str">
        <f>IF('Data Entry'!H2081="","",'Data Entry'!H2081)</f>
        <v/>
      </c>
      <c r="M2076" s="111"/>
      <c r="N2076" s="111"/>
      <c r="O2076" s="111"/>
      <c r="P2076" s="111"/>
      <c r="Q2076" s="111"/>
      <c r="R2076" s="111"/>
      <c r="S2076" s="111"/>
      <c r="T2076" s="111"/>
      <c r="U2076" s="111"/>
      <c r="V2076" s="111"/>
      <c r="W2076" s="111"/>
      <c r="X2076" s="111"/>
      <c r="Y2076" s="111"/>
      <c r="Z2076" s="111"/>
      <c r="AA2076" s="111"/>
      <c r="AB2076" s="111"/>
      <c r="AC2076" s="111"/>
      <c r="AD2076" s="111"/>
      <c r="AE2076" s="112"/>
      <c r="AF2076" s="68" t="str">
        <f>IF(AK2076="","",IF(AK2076&gt;0,COUNT($AG$2:AG2076),""))</f>
        <v/>
      </c>
      <c r="AG2076" s="113">
        <f t="shared" si="1027"/>
        <v>8</v>
      </c>
      <c r="AH2076" s="113" t="str">
        <f t="shared" si="1028"/>
        <v/>
      </c>
      <c r="AI2076" s="113" t="str">
        <f t="shared" si="1029"/>
        <v/>
      </c>
      <c r="AJ2076" s="113" t="str">
        <f t="shared" si="1030"/>
        <v/>
      </c>
      <c r="AK2076" s="113" t="str">
        <f t="shared" si="1031"/>
        <v/>
      </c>
      <c r="AL2076" s="113">
        <f t="shared" si="1032"/>
        <v>0</v>
      </c>
      <c r="AM2076" s="113" t="str">
        <f t="shared" si="1033"/>
        <v/>
      </c>
      <c r="AN2076" s="113">
        <f t="shared" si="1034"/>
        <v>0</v>
      </c>
      <c r="AO2076" s="113">
        <f t="shared" si="1035"/>
        <v>0</v>
      </c>
      <c r="AP2076" s="113">
        <f t="shared" si="1036"/>
        <v>0</v>
      </c>
      <c r="AQ2076" s="113" t="str">
        <f t="shared" si="1037"/>
        <v/>
      </c>
      <c r="AR2076" s="113" t="str">
        <f t="shared" si="1038"/>
        <v/>
      </c>
      <c r="AS2076" s="113">
        <f t="shared" si="1039"/>
        <v>0</v>
      </c>
      <c r="AT2076" s="113">
        <f t="shared" si="1040"/>
        <v>0</v>
      </c>
      <c r="AU2076" s="113">
        <f t="shared" si="1041"/>
        <v>0</v>
      </c>
      <c r="AV2076" s="113">
        <f t="shared" si="1042"/>
        <v>0</v>
      </c>
      <c r="AX2076" s="68" t="str">
        <f>IF(BC2076="","",IF(BC2076&gt;0,COUNT($AY$2:AY2076),""))</f>
        <v/>
      </c>
      <c r="AY2076" s="113" t="str">
        <f t="shared" si="1043"/>
        <v/>
      </c>
      <c r="AZ2076" s="113" t="str">
        <f t="shared" si="1044"/>
        <v/>
      </c>
      <c r="BA2076" s="113" t="str">
        <f t="shared" si="1045"/>
        <v/>
      </c>
      <c r="BB2076" s="113" t="str">
        <f t="shared" si="1046"/>
        <v/>
      </c>
      <c r="BC2076" s="113" t="str">
        <f t="shared" si="1047"/>
        <v/>
      </c>
      <c r="BD2076" s="113" t="str">
        <f t="shared" si="1048"/>
        <v/>
      </c>
      <c r="BE2076" s="113" t="str">
        <f t="shared" si="1049"/>
        <v/>
      </c>
      <c r="BF2076" s="113" t="str">
        <f t="shared" si="1050"/>
        <v/>
      </c>
      <c r="BG2076" s="113" t="str">
        <f t="shared" si="1051"/>
        <v/>
      </c>
      <c r="BH2076" s="113" t="str">
        <f t="shared" si="1052"/>
        <v/>
      </c>
      <c r="BI2076" s="113" t="str">
        <f t="shared" si="1053"/>
        <v/>
      </c>
      <c r="BJ2076" s="113" t="str">
        <f t="shared" si="1054"/>
        <v/>
      </c>
      <c r="BK2076" s="113" t="str">
        <f t="shared" si="1055"/>
        <v/>
      </c>
      <c r="BL2076" s="113" t="str">
        <f t="shared" si="1056"/>
        <v/>
      </c>
      <c r="BM2076" s="113" t="str">
        <f t="shared" si="1057"/>
        <v/>
      </c>
      <c r="BN2076" s="113" t="str">
        <f t="shared" si="1058"/>
        <v/>
      </c>
    </row>
    <row r="2077" spans="1:66">
      <c r="A2077" s="111">
        <f>IF('Data Entry'!$H$4="","",'Data Entry'!$H$4)</f>
        <v>8</v>
      </c>
      <c r="B2077" s="111" t="str">
        <f>IF('Data Entry'!B2082="","",'Data Entry'!B2082)</f>
        <v/>
      </c>
      <c r="C2077" s="111" t="str">
        <f>IF('Data Entry'!C2082="","",'Data Entry'!C2082)</f>
        <v/>
      </c>
      <c r="D2077" s="114" t="str">
        <f>IF('Data Entry'!D2082="","",'Data Entry'!D2082)</f>
        <v/>
      </c>
      <c r="E2077" s="111" t="str">
        <f>IF('Data Entry'!E2082="","",UPPER('Data Entry'!E2082))</f>
        <v/>
      </c>
      <c r="F2077" s="111"/>
      <c r="G2077" s="111" t="str">
        <f>IF('Data Entry'!F2082="","",UPPER('Data Entry'!F2082))</f>
        <v/>
      </c>
      <c r="H2077" s="111"/>
      <c r="I2077" s="111"/>
      <c r="J2077" s="111"/>
      <c r="K2077" s="111" t="str">
        <f>IF('Data Entry'!G2082="","",'Data Entry'!G2082)</f>
        <v/>
      </c>
      <c r="L2077" s="111" t="str">
        <f>IF('Data Entry'!H2082="","",'Data Entry'!H2082)</f>
        <v/>
      </c>
      <c r="M2077" s="111"/>
      <c r="N2077" s="111"/>
      <c r="O2077" s="111"/>
      <c r="P2077" s="111"/>
      <c r="Q2077" s="111"/>
      <c r="R2077" s="111"/>
      <c r="S2077" s="111"/>
      <c r="T2077" s="111"/>
      <c r="U2077" s="111"/>
      <c r="V2077" s="111"/>
      <c r="W2077" s="111"/>
      <c r="X2077" s="111"/>
      <c r="Y2077" s="111"/>
      <c r="Z2077" s="111"/>
      <c r="AA2077" s="111"/>
      <c r="AB2077" s="111"/>
      <c r="AC2077" s="111"/>
      <c r="AD2077" s="111"/>
      <c r="AE2077" s="112"/>
      <c r="AF2077" s="68" t="str">
        <f>IF(AK2077="","",IF(AK2077&gt;0,COUNT($AG$2:AG2077),""))</f>
        <v/>
      </c>
      <c r="AG2077" s="113">
        <f t="shared" si="1027"/>
        <v>8</v>
      </c>
      <c r="AH2077" s="113" t="str">
        <f t="shared" si="1028"/>
        <v/>
      </c>
      <c r="AI2077" s="113" t="str">
        <f t="shared" si="1029"/>
        <v/>
      </c>
      <c r="AJ2077" s="113" t="str">
        <f t="shared" si="1030"/>
        <v/>
      </c>
      <c r="AK2077" s="113" t="str">
        <f t="shared" si="1031"/>
        <v/>
      </c>
      <c r="AL2077" s="113">
        <f t="shared" si="1032"/>
        <v>0</v>
      </c>
      <c r="AM2077" s="113" t="str">
        <f t="shared" si="1033"/>
        <v/>
      </c>
      <c r="AN2077" s="113">
        <f t="shared" si="1034"/>
        <v>0</v>
      </c>
      <c r="AO2077" s="113">
        <f t="shared" si="1035"/>
        <v>0</v>
      </c>
      <c r="AP2077" s="113">
        <f t="shared" si="1036"/>
        <v>0</v>
      </c>
      <c r="AQ2077" s="113" t="str">
        <f t="shared" si="1037"/>
        <v/>
      </c>
      <c r="AR2077" s="113" t="str">
        <f t="shared" si="1038"/>
        <v/>
      </c>
      <c r="AS2077" s="113">
        <f t="shared" si="1039"/>
        <v>0</v>
      </c>
      <c r="AT2077" s="113">
        <f t="shared" si="1040"/>
        <v>0</v>
      </c>
      <c r="AU2077" s="113">
        <f t="shared" si="1041"/>
        <v>0</v>
      </c>
      <c r="AV2077" s="113">
        <f t="shared" si="1042"/>
        <v>0</v>
      </c>
      <c r="AX2077" s="68" t="str">
        <f>IF(BC2077="","",IF(BC2077&gt;0,COUNT($AY$2:AY2077),""))</f>
        <v/>
      </c>
      <c r="AY2077" s="113" t="str">
        <f t="shared" si="1043"/>
        <v/>
      </c>
      <c r="AZ2077" s="113" t="str">
        <f t="shared" si="1044"/>
        <v/>
      </c>
      <c r="BA2077" s="113" t="str">
        <f t="shared" si="1045"/>
        <v/>
      </c>
      <c r="BB2077" s="113" t="str">
        <f t="shared" si="1046"/>
        <v/>
      </c>
      <c r="BC2077" s="113" t="str">
        <f t="shared" si="1047"/>
        <v/>
      </c>
      <c r="BD2077" s="113" t="str">
        <f t="shared" si="1048"/>
        <v/>
      </c>
      <c r="BE2077" s="113" t="str">
        <f t="shared" si="1049"/>
        <v/>
      </c>
      <c r="BF2077" s="113" t="str">
        <f t="shared" si="1050"/>
        <v/>
      </c>
      <c r="BG2077" s="113" t="str">
        <f t="shared" si="1051"/>
        <v/>
      </c>
      <c r="BH2077" s="113" t="str">
        <f t="shared" si="1052"/>
        <v/>
      </c>
      <c r="BI2077" s="113" t="str">
        <f t="shared" si="1053"/>
        <v/>
      </c>
      <c r="BJ2077" s="113" t="str">
        <f t="shared" si="1054"/>
        <v/>
      </c>
      <c r="BK2077" s="113" t="str">
        <f t="shared" si="1055"/>
        <v/>
      </c>
      <c r="BL2077" s="113" t="str">
        <f t="shared" si="1056"/>
        <v/>
      </c>
      <c r="BM2077" s="113" t="str">
        <f t="shared" si="1057"/>
        <v/>
      </c>
      <c r="BN2077" s="113" t="str">
        <f t="shared" si="1058"/>
        <v/>
      </c>
    </row>
    <row r="2078" spans="1:66">
      <c r="A2078" s="111">
        <f>IF('Data Entry'!$H$4="","",'Data Entry'!$H$4)</f>
        <v>8</v>
      </c>
      <c r="B2078" s="111" t="str">
        <f>IF('Data Entry'!B2083="","",'Data Entry'!B2083)</f>
        <v/>
      </c>
      <c r="C2078" s="111" t="str">
        <f>IF('Data Entry'!C2083="","",'Data Entry'!C2083)</f>
        <v/>
      </c>
      <c r="D2078" s="114" t="str">
        <f>IF('Data Entry'!D2083="","",'Data Entry'!D2083)</f>
        <v/>
      </c>
      <c r="E2078" s="111" t="str">
        <f>IF('Data Entry'!E2083="","",UPPER('Data Entry'!E2083))</f>
        <v/>
      </c>
      <c r="F2078" s="111"/>
      <c r="G2078" s="111" t="str">
        <f>IF('Data Entry'!F2083="","",UPPER('Data Entry'!F2083))</f>
        <v/>
      </c>
      <c r="H2078" s="111"/>
      <c r="I2078" s="111"/>
      <c r="J2078" s="111"/>
      <c r="K2078" s="111" t="str">
        <f>IF('Data Entry'!G2083="","",'Data Entry'!G2083)</f>
        <v/>
      </c>
      <c r="L2078" s="111" t="str">
        <f>IF('Data Entry'!H2083="","",'Data Entry'!H2083)</f>
        <v/>
      </c>
      <c r="M2078" s="111"/>
      <c r="N2078" s="111"/>
      <c r="O2078" s="111"/>
      <c r="P2078" s="111"/>
      <c r="Q2078" s="111"/>
      <c r="R2078" s="111"/>
      <c r="S2078" s="111"/>
      <c r="T2078" s="111"/>
      <c r="U2078" s="111"/>
      <c r="V2078" s="111"/>
      <c r="W2078" s="111"/>
      <c r="X2078" s="111"/>
      <c r="Y2078" s="111"/>
      <c r="Z2078" s="111"/>
      <c r="AA2078" s="111"/>
      <c r="AB2078" s="111"/>
      <c r="AC2078" s="111"/>
      <c r="AD2078" s="111"/>
      <c r="AE2078" s="112"/>
      <c r="AF2078" s="68" t="str">
        <f>IF(AK2078="","",IF(AK2078&gt;0,COUNT($AG$2:AG2078),""))</f>
        <v/>
      </c>
      <c r="AG2078" s="113">
        <f t="shared" si="1027"/>
        <v>8</v>
      </c>
      <c r="AH2078" s="113" t="str">
        <f t="shared" si="1028"/>
        <v/>
      </c>
      <c r="AI2078" s="113" t="str">
        <f t="shared" si="1029"/>
        <v/>
      </c>
      <c r="AJ2078" s="113" t="str">
        <f t="shared" si="1030"/>
        <v/>
      </c>
      <c r="AK2078" s="113" t="str">
        <f t="shared" si="1031"/>
        <v/>
      </c>
      <c r="AL2078" s="113">
        <f t="shared" si="1032"/>
        <v>0</v>
      </c>
      <c r="AM2078" s="113" t="str">
        <f t="shared" si="1033"/>
        <v/>
      </c>
      <c r="AN2078" s="113">
        <f t="shared" si="1034"/>
        <v>0</v>
      </c>
      <c r="AO2078" s="113">
        <f t="shared" si="1035"/>
        <v>0</v>
      </c>
      <c r="AP2078" s="113">
        <f t="shared" si="1036"/>
        <v>0</v>
      </c>
      <c r="AQ2078" s="113" t="str">
        <f t="shared" si="1037"/>
        <v/>
      </c>
      <c r="AR2078" s="113" t="str">
        <f t="shared" si="1038"/>
        <v/>
      </c>
      <c r="AS2078" s="113">
        <f t="shared" si="1039"/>
        <v>0</v>
      </c>
      <c r="AT2078" s="113">
        <f t="shared" si="1040"/>
        <v>0</v>
      </c>
      <c r="AU2078" s="113">
        <f t="shared" si="1041"/>
        <v>0</v>
      </c>
      <c r="AV2078" s="113">
        <f t="shared" si="1042"/>
        <v>0</v>
      </c>
      <c r="AX2078" s="68" t="str">
        <f>IF(BC2078="","",IF(BC2078&gt;0,COUNT($AY$2:AY2078),""))</f>
        <v/>
      </c>
      <c r="AY2078" s="113" t="str">
        <f t="shared" si="1043"/>
        <v/>
      </c>
      <c r="AZ2078" s="113" t="str">
        <f t="shared" si="1044"/>
        <v/>
      </c>
      <c r="BA2078" s="113" t="str">
        <f t="shared" si="1045"/>
        <v/>
      </c>
      <c r="BB2078" s="113" t="str">
        <f t="shared" si="1046"/>
        <v/>
      </c>
      <c r="BC2078" s="113" t="str">
        <f t="shared" si="1047"/>
        <v/>
      </c>
      <c r="BD2078" s="113" t="str">
        <f t="shared" si="1048"/>
        <v/>
      </c>
      <c r="BE2078" s="113" t="str">
        <f t="shared" si="1049"/>
        <v/>
      </c>
      <c r="BF2078" s="113" t="str">
        <f t="shared" si="1050"/>
        <v/>
      </c>
      <c r="BG2078" s="113" t="str">
        <f t="shared" si="1051"/>
        <v/>
      </c>
      <c r="BH2078" s="113" t="str">
        <f t="shared" si="1052"/>
        <v/>
      </c>
      <c r="BI2078" s="113" t="str">
        <f t="shared" si="1053"/>
        <v/>
      </c>
      <c r="BJ2078" s="113" t="str">
        <f t="shared" si="1054"/>
        <v/>
      </c>
      <c r="BK2078" s="113" t="str">
        <f t="shared" si="1055"/>
        <v/>
      </c>
      <c r="BL2078" s="113" t="str">
        <f t="shared" si="1056"/>
        <v/>
      </c>
      <c r="BM2078" s="113" t="str">
        <f t="shared" si="1057"/>
        <v/>
      </c>
      <c r="BN2078" s="113" t="str">
        <f t="shared" si="1058"/>
        <v/>
      </c>
    </row>
    <row r="2079" spans="1:66">
      <c r="A2079" s="111">
        <f>IF('Data Entry'!$H$4="","",'Data Entry'!$H$4)</f>
        <v>8</v>
      </c>
      <c r="B2079" s="111" t="str">
        <f>IF('Data Entry'!B2084="","",'Data Entry'!B2084)</f>
        <v/>
      </c>
      <c r="C2079" s="111" t="str">
        <f>IF('Data Entry'!C2084="","",'Data Entry'!C2084)</f>
        <v/>
      </c>
      <c r="D2079" s="114" t="str">
        <f>IF('Data Entry'!D2084="","",'Data Entry'!D2084)</f>
        <v/>
      </c>
      <c r="E2079" s="111" t="str">
        <f>IF('Data Entry'!E2084="","",UPPER('Data Entry'!E2084))</f>
        <v/>
      </c>
      <c r="F2079" s="111"/>
      <c r="G2079" s="111" t="str">
        <f>IF('Data Entry'!F2084="","",UPPER('Data Entry'!F2084))</f>
        <v/>
      </c>
      <c r="H2079" s="111"/>
      <c r="I2079" s="111"/>
      <c r="J2079" s="111"/>
      <c r="K2079" s="111" t="str">
        <f>IF('Data Entry'!G2084="","",'Data Entry'!G2084)</f>
        <v/>
      </c>
      <c r="L2079" s="111" t="str">
        <f>IF('Data Entry'!H2084="","",'Data Entry'!H2084)</f>
        <v/>
      </c>
      <c r="M2079" s="111"/>
      <c r="N2079" s="111"/>
      <c r="O2079" s="111"/>
      <c r="P2079" s="111"/>
      <c r="Q2079" s="111"/>
      <c r="R2079" s="111"/>
      <c r="S2079" s="111"/>
      <c r="T2079" s="111"/>
      <c r="U2079" s="111"/>
      <c r="V2079" s="111"/>
      <c r="W2079" s="111"/>
      <c r="X2079" s="111"/>
      <c r="Y2079" s="111"/>
      <c r="Z2079" s="111"/>
      <c r="AA2079" s="111"/>
      <c r="AB2079" s="111"/>
      <c r="AC2079" s="111"/>
      <c r="AD2079" s="111"/>
      <c r="AE2079" s="112"/>
      <c r="AF2079" s="68" t="str">
        <f>IF(AK2079="","",IF(AK2079&gt;0,COUNT($AG$2:AG2079),""))</f>
        <v/>
      </c>
      <c r="AG2079" s="113">
        <f t="shared" si="1027"/>
        <v>8</v>
      </c>
      <c r="AH2079" s="113" t="str">
        <f t="shared" si="1028"/>
        <v/>
      </c>
      <c r="AI2079" s="113" t="str">
        <f t="shared" si="1029"/>
        <v/>
      </c>
      <c r="AJ2079" s="113" t="str">
        <f t="shared" si="1030"/>
        <v/>
      </c>
      <c r="AK2079" s="113" t="str">
        <f t="shared" si="1031"/>
        <v/>
      </c>
      <c r="AL2079" s="113">
        <f t="shared" si="1032"/>
        <v>0</v>
      </c>
      <c r="AM2079" s="113" t="str">
        <f t="shared" si="1033"/>
        <v/>
      </c>
      <c r="AN2079" s="113">
        <f t="shared" si="1034"/>
        <v>0</v>
      </c>
      <c r="AO2079" s="113">
        <f t="shared" si="1035"/>
        <v>0</v>
      </c>
      <c r="AP2079" s="113">
        <f t="shared" si="1036"/>
        <v>0</v>
      </c>
      <c r="AQ2079" s="113" t="str">
        <f t="shared" si="1037"/>
        <v/>
      </c>
      <c r="AR2079" s="113" t="str">
        <f t="shared" si="1038"/>
        <v/>
      </c>
      <c r="AS2079" s="113">
        <f t="shared" si="1039"/>
        <v>0</v>
      </c>
      <c r="AT2079" s="113">
        <f t="shared" si="1040"/>
        <v>0</v>
      </c>
      <c r="AU2079" s="113">
        <f t="shared" si="1041"/>
        <v>0</v>
      </c>
      <c r="AV2079" s="113">
        <f t="shared" si="1042"/>
        <v>0</v>
      </c>
      <c r="AX2079" s="68" t="str">
        <f>IF(BC2079="","",IF(BC2079&gt;0,COUNT($AY$2:AY2079),""))</f>
        <v/>
      </c>
      <c r="AY2079" s="113" t="str">
        <f t="shared" si="1043"/>
        <v/>
      </c>
      <c r="AZ2079" s="113" t="str">
        <f t="shared" si="1044"/>
        <v/>
      </c>
      <c r="BA2079" s="113" t="str">
        <f t="shared" si="1045"/>
        <v/>
      </c>
      <c r="BB2079" s="113" t="str">
        <f t="shared" si="1046"/>
        <v/>
      </c>
      <c r="BC2079" s="113" t="str">
        <f t="shared" si="1047"/>
        <v/>
      </c>
      <c r="BD2079" s="113" t="str">
        <f t="shared" si="1048"/>
        <v/>
      </c>
      <c r="BE2079" s="113" t="str">
        <f t="shared" si="1049"/>
        <v/>
      </c>
      <c r="BF2079" s="113" t="str">
        <f t="shared" si="1050"/>
        <v/>
      </c>
      <c r="BG2079" s="113" t="str">
        <f t="shared" si="1051"/>
        <v/>
      </c>
      <c r="BH2079" s="113" t="str">
        <f t="shared" si="1052"/>
        <v/>
      </c>
      <c r="BI2079" s="113" t="str">
        <f t="shared" si="1053"/>
        <v/>
      </c>
      <c r="BJ2079" s="113" t="str">
        <f t="shared" si="1054"/>
        <v/>
      </c>
      <c r="BK2079" s="113" t="str">
        <f t="shared" si="1055"/>
        <v/>
      </c>
      <c r="BL2079" s="113" t="str">
        <f t="shared" si="1056"/>
        <v/>
      </c>
      <c r="BM2079" s="113" t="str">
        <f t="shared" si="1057"/>
        <v/>
      </c>
      <c r="BN2079" s="113" t="str">
        <f t="shared" si="1058"/>
        <v/>
      </c>
    </row>
    <row r="2080" spans="1:66">
      <c r="A2080" s="111">
        <f>IF('Data Entry'!$H$4="","",'Data Entry'!$H$4)</f>
        <v>8</v>
      </c>
      <c r="B2080" s="111" t="str">
        <f>IF('Data Entry'!B2085="","",'Data Entry'!B2085)</f>
        <v/>
      </c>
      <c r="C2080" s="111" t="str">
        <f>IF('Data Entry'!C2085="","",'Data Entry'!C2085)</f>
        <v/>
      </c>
      <c r="D2080" s="114" t="str">
        <f>IF('Data Entry'!D2085="","",'Data Entry'!D2085)</f>
        <v/>
      </c>
      <c r="E2080" s="111" t="str">
        <f>IF('Data Entry'!E2085="","",UPPER('Data Entry'!E2085))</f>
        <v/>
      </c>
      <c r="F2080" s="111"/>
      <c r="G2080" s="111" t="str">
        <f>IF('Data Entry'!F2085="","",UPPER('Data Entry'!F2085))</f>
        <v/>
      </c>
      <c r="H2080" s="111"/>
      <c r="I2080" s="111"/>
      <c r="J2080" s="111"/>
      <c r="K2080" s="111" t="str">
        <f>IF('Data Entry'!G2085="","",'Data Entry'!G2085)</f>
        <v/>
      </c>
      <c r="L2080" s="111" t="str">
        <f>IF('Data Entry'!H2085="","",'Data Entry'!H2085)</f>
        <v/>
      </c>
      <c r="M2080" s="111"/>
      <c r="N2080" s="111"/>
      <c r="O2080" s="111"/>
      <c r="P2080" s="111"/>
      <c r="Q2080" s="111"/>
      <c r="R2080" s="111"/>
      <c r="S2080" s="111"/>
      <c r="T2080" s="111"/>
      <c r="U2080" s="111"/>
      <c r="V2080" s="111"/>
      <c r="W2080" s="111"/>
      <c r="X2080" s="111"/>
      <c r="Y2080" s="111"/>
      <c r="Z2080" s="111"/>
      <c r="AA2080" s="111"/>
      <c r="AB2080" s="111"/>
      <c r="AC2080" s="111"/>
      <c r="AD2080" s="111"/>
      <c r="AE2080" s="112"/>
      <c r="AF2080" s="68" t="str">
        <f>IF(AK2080="","",IF(AK2080&gt;0,COUNT($AG$2:AG2080),""))</f>
        <v/>
      </c>
      <c r="AG2080" s="113">
        <f t="shared" si="1027"/>
        <v>8</v>
      </c>
      <c r="AH2080" s="113" t="str">
        <f t="shared" si="1028"/>
        <v/>
      </c>
      <c r="AI2080" s="113" t="str">
        <f t="shared" si="1029"/>
        <v/>
      </c>
      <c r="AJ2080" s="113" t="str">
        <f t="shared" si="1030"/>
        <v/>
      </c>
      <c r="AK2080" s="113" t="str">
        <f t="shared" si="1031"/>
        <v/>
      </c>
      <c r="AL2080" s="113">
        <f t="shared" si="1032"/>
        <v>0</v>
      </c>
      <c r="AM2080" s="113" t="str">
        <f t="shared" si="1033"/>
        <v/>
      </c>
      <c r="AN2080" s="113">
        <f t="shared" si="1034"/>
        <v>0</v>
      </c>
      <c r="AO2080" s="113">
        <f t="shared" si="1035"/>
        <v>0</v>
      </c>
      <c r="AP2080" s="113">
        <f t="shared" si="1036"/>
        <v>0</v>
      </c>
      <c r="AQ2080" s="113" t="str">
        <f t="shared" si="1037"/>
        <v/>
      </c>
      <c r="AR2080" s="113" t="str">
        <f t="shared" si="1038"/>
        <v/>
      </c>
      <c r="AS2080" s="113">
        <f t="shared" si="1039"/>
        <v>0</v>
      </c>
      <c r="AT2080" s="113">
        <f t="shared" si="1040"/>
        <v>0</v>
      </c>
      <c r="AU2080" s="113">
        <f t="shared" si="1041"/>
        <v>0</v>
      </c>
      <c r="AV2080" s="113">
        <f t="shared" si="1042"/>
        <v>0</v>
      </c>
      <c r="AX2080" s="68" t="str">
        <f>IF(BC2080="","",IF(BC2080&gt;0,COUNT($AY$2:AY2080),""))</f>
        <v/>
      </c>
      <c r="AY2080" s="113" t="str">
        <f t="shared" si="1043"/>
        <v/>
      </c>
      <c r="AZ2080" s="113" t="str">
        <f t="shared" si="1044"/>
        <v/>
      </c>
      <c r="BA2080" s="113" t="str">
        <f t="shared" si="1045"/>
        <v/>
      </c>
      <c r="BB2080" s="113" t="str">
        <f t="shared" si="1046"/>
        <v/>
      </c>
      <c r="BC2080" s="113" t="str">
        <f t="shared" si="1047"/>
        <v/>
      </c>
      <c r="BD2080" s="113" t="str">
        <f t="shared" si="1048"/>
        <v/>
      </c>
      <c r="BE2080" s="113" t="str">
        <f t="shared" si="1049"/>
        <v/>
      </c>
      <c r="BF2080" s="113" t="str">
        <f t="shared" si="1050"/>
        <v/>
      </c>
      <c r="BG2080" s="113" t="str">
        <f t="shared" si="1051"/>
        <v/>
      </c>
      <c r="BH2080" s="113" t="str">
        <f t="shared" si="1052"/>
        <v/>
      </c>
      <c r="BI2080" s="113" t="str">
        <f t="shared" si="1053"/>
        <v/>
      </c>
      <c r="BJ2080" s="113" t="str">
        <f t="shared" si="1054"/>
        <v/>
      </c>
      <c r="BK2080" s="113" t="str">
        <f t="shared" si="1055"/>
        <v/>
      </c>
      <c r="BL2080" s="113" t="str">
        <f t="shared" si="1056"/>
        <v/>
      </c>
      <c r="BM2080" s="113" t="str">
        <f t="shared" si="1057"/>
        <v/>
      </c>
      <c r="BN2080" s="113" t="str">
        <f t="shared" si="1058"/>
        <v/>
      </c>
    </row>
    <row r="2081" spans="1:66">
      <c r="A2081" s="111">
        <f>IF('Data Entry'!$H$4="","",'Data Entry'!$H$4)</f>
        <v>8</v>
      </c>
      <c r="B2081" s="111" t="str">
        <f>IF('Data Entry'!B2086="","",'Data Entry'!B2086)</f>
        <v/>
      </c>
      <c r="C2081" s="111" t="str">
        <f>IF('Data Entry'!C2086="","",'Data Entry'!C2086)</f>
        <v/>
      </c>
      <c r="D2081" s="114" t="str">
        <f>IF('Data Entry'!D2086="","",'Data Entry'!D2086)</f>
        <v/>
      </c>
      <c r="E2081" s="111" t="str">
        <f>IF('Data Entry'!E2086="","",UPPER('Data Entry'!E2086))</f>
        <v/>
      </c>
      <c r="F2081" s="111"/>
      <c r="G2081" s="111" t="str">
        <f>IF('Data Entry'!F2086="","",UPPER('Data Entry'!F2086))</f>
        <v/>
      </c>
      <c r="H2081" s="111"/>
      <c r="I2081" s="111"/>
      <c r="J2081" s="111"/>
      <c r="K2081" s="111" t="str">
        <f>IF('Data Entry'!G2086="","",'Data Entry'!G2086)</f>
        <v/>
      </c>
      <c r="L2081" s="111" t="str">
        <f>IF('Data Entry'!H2086="","",'Data Entry'!H2086)</f>
        <v/>
      </c>
      <c r="M2081" s="111"/>
      <c r="N2081" s="111"/>
      <c r="O2081" s="111"/>
      <c r="P2081" s="111"/>
      <c r="Q2081" s="111"/>
      <c r="R2081" s="111"/>
      <c r="S2081" s="111"/>
      <c r="T2081" s="111"/>
      <c r="U2081" s="111"/>
      <c r="V2081" s="111"/>
      <c r="W2081" s="111"/>
      <c r="X2081" s="111"/>
      <c r="Y2081" s="111"/>
      <c r="Z2081" s="111"/>
      <c r="AA2081" s="111"/>
      <c r="AB2081" s="111"/>
      <c r="AC2081" s="111"/>
      <c r="AD2081" s="111"/>
      <c r="AE2081" s="112"/>
      <c r="AF2081" s="68" t="str">
        <f>IF(AK2081="","",IF(AK2081&gt;0,COUNT($AG$2:AG2081),""))</f>
        <v/>
      </c>
      <c r="AG2081" s="113">
        <f t="shared" si="1027"/>
        <v>8</v>
      </c>
      <c r="AH2081" s="113" t="str">
        <f t="shared" si="1028"/>
        <v/>
      </c>
      <c r="AI2081" s="113" t="str">
        <f t="shared" si="1029"/>
        <v/>
      </c>
      <c r="AJ2081" s="113" t="str">
        <f t="shared" si="1030"/>
        <v/>
      </c>
      <c r="AK2081" s="113" t="str">
        <f t="shared" si="1031"/>
        <v/>
      </c>
      <c r="AL2081" s="113">
        <f t="shared" si="1032"/>
        <v>0</v>
      </c>
      <c r="AM2081" s="113" t="str">
        <f t="shared" si="1033"/>
        <v/>
      </c>
      <c r="AN2081" s="113">
        <f t="shared" si="1034"/>
        <v>0</v>
      </c>
      <c r="AO2081" s="113">
        <f t="shared" si="1035"/>
        <v>0</v>
      </c>
      <c r="AP2081" s="113">
        <f t="shared" si="1036"/>
        <v>0</v>
      </c>
      <c r="AQ2081" s="113" t="str">
        <f t="shared" si="1037"/>
        <v/>
      </c>
      <c r="AR2081" s="113" t="str">
        <f t="shared" si="1038"/>
        <v/>
      </c>
      <c r="AS2081" s="113">
        <f t="shared" si="1039"/>
        <v>0</v>
      </c>
      <c r="AT2081" s="113">
        <f t="shared" si="1040"/>
        <v>0</v>
      </c>
      <c r="AU2081" s="113">
        <f t="shared" si="1041"/>
        <v>0</v>
      </c>
      <c r="AV2081" s="113">
        <f t="shared" si="1042"/>
        <v>0</v>
      </c>
      <c r="AX2081" s="68" t="str">
        <f>IF(BC2081="","",IF(BC2081&gt;0,COUNT($AY$2:AY2081),""))</f>
        <v/>
      </c>
      <c r="AY2081" s="113" t="str">
        <f t="shared" si="1043"/>
        <v/>
      </c>
      <c r="AZ2081" s="113" t="str">
        <f t="shared" si="1044"/>
        <v/>
      </c>
      <c r="BA2081" s="113" t="str">
        <f t="shared" si="1045"/>
        <v/>
      </c>
      <c r="BB2081" s="113" t="str">
        <f t="shared" si="1046"/>
        <v/>
      </c>
      <c r="BC2081" s="113" t="str">
        <f t="shared" si="1047"/>
        <v/>
      </c>
      <c r="BD2081" s="113" t="str">
        <f t="shared" si="1048"/>
        <v/>
      </c>
      <c r="BE2081" s="113" t="str">
        <f t="shared" si="1049"/>
        <v/>
      </c>
      <c r="BF2081" s="113" t="str">
        <f t="shared" si="1050"/>
        <v/>
      </c>
      <c r="BG2081" s="113" t="str">
        <f t="shared" si="1051"/>
        <v/>
      </c>
      <c r="BH2081" s="113" t="str">
        <f t="shared" si="1052"/>
        <v/>
      </c>
      <c r="BI2081" s="113" t="str">
        <f t="shared" si="1053"/>
        <v/>
      </c>
      <c r="BJ2081" s="113" t="str">
        <f t="shared" si="1054"/>
        <v/>
      </c>
      <c r="BK2081" s="113" t="str">
        <f t="shared" si="1055"/>
        <v/>
      </c>
      <c r="BL2081" s="113" t="str">
        <f t="shared" si="1056"/>
        <v/>
      </c>
      <c r="BM2081" s="113" t="str">
        <f t="shared" si="1057"/>
        <v/>
      </c>
      <c r="BN2081" s="113" t="str">
        <f t="shared" si="1058"/>
        <v/>
      </c>
    </row>
    <row r="2082" spans="1:66">
      <c r="A2082" s="111">
        <f>IF('Data Entry'!$H$4="","",'Data Entry'!$H$4)</f>
        <v>8</v>
      </c>
      <c r="B2082" s="111" t="str">
        <f>IF('Data Entry'!B2087="","",'Data Entry'!B2087)</f>
        <v/>
      </c>
      <c r="C2082" s="111" t="str">
        <f>IF('Data Entry'!C2087="","",'Data Entry'!C2087)</f>
        <v/>
      </c>
      <c r="D2082" s="114" t="str">
        <f>IF('Data Entry'!D2087="","",'Data Entry'!D2087)</f>
        <v/>
      </c>
      <c r="E2082" s="111" t="str">
        <f>IF('Data Entry'!E2087="","",UPPER('Data Entry'!E2087))</f>
        <v/>
      </c>
      <c r="F2082" s="111"/>
      <c r="G2082" s="111" t="str">
        <f>IF('Data Entry'!F2087="","",UPPER('Data Entry'!F2087))</f>
        <v/>
      </c>
      <c r="H2082" s="111"/>
      <c r="I2082" s="111"/>
      <c r="J2082" s="111"/>
      <c r="K2082" s="111" t="str">
        <f>IF('Data Entry'!G2087="","",'Data Entry'!G2087)</f>
        <v/>
      </c>
      <c r="L2082" s="111" t="str">
        <f>IF('Data Entry'!H2087="","",'Data Entry'!H2087)</f>
        <v/>
      </c>
      <c r="M2082" s="111"/>
      <c r="N2082" s="111"/>
      <c r="O2082" s="111"/>
      <c r="P2082" s="111"/>
      <c r="Q2082" s="111"/>
      <c r="R2082" s="111"/>
      <c r="S2082" s="111"/>
      <c r="T2082" s="111"/>
      <c r="U2082" s="111"/>
      <c r="V2082" s="111"/>
      <c r="W2082" s="111"/>
      <c r="X2082" s="111"/>
      <c r="Y2082" s="111"/>
      <c r="Z2082" s="111"/>
      <c r="AA2082" s="111"/>
      <c r="AB2082" s="111"/>
      <c r="AC2082" s="111"/>
      <c r="AD2082" s="111"/>
      <c r="AE2082" s="112"/>
      <c r="AF2082" s="68" t="str">
        <f>IF(AK2082="","",IF(AK2082&gt;0,COUNT($AG$2:AG2082),""))</f>
        <v/>
      </c>
      <c r="AG2082" s="113">
        <f t="shared" si="1027"/>
        <v>8</v>
      </c>
      <c r="AH2082" s="113" t="str">
        <f t="shared" si="1028"/>
        <v/>
      </c>
      <c r="AI2082" s="113" t="str">
        <f t="shared" si="1029"/>
        <v/>
      </c>
      <c r="AJ2082" s="113" t="str">
        <f t="shared" si="1030"/>
        <v/>
      </c>
      <c r="AK2082" s="113" t="str">
        <f t="shared" si="1031"/>
        <v/>
      </c>
      <c r="AL2082" s="113">
        <f t="shared" si="1032"/>
        <v>0</v>
      </c>
      <c r="AM2082" s="113" t="str">
        <f t="shared" si="1033"/>
        <v/>
      </c>
      <c r="AN2082" s="113">
        <f t="shared" si="1034"/>
        <v>0</v>
      </c>
      <c r="AO2082" s="113">
        <f t="shared" si="1035"/>
        <v>0</v>
      </c>
      <c r="AP2082" s="113">
        <f t="shared" si="1036"/>
        <v>0</v>
      </c>
      <c r="AQ2082" s="113" t="str">
        <f t="shared" si="1037"/>
        <v/>
      </c>
      <c r="AR2082" s="113" t="str">
        <f t="shared" si="1038"/>
        <v/>
      </c>
      <c r="AS2082" s="113">
        <f t="shared" si="1039"/>
        <v>0</v>
      </c>
      <c r="AT2082" s="113">
        <f t="shared" si="1040"/>
        <v>0</v>
      </c>
      <c r="AU2082" s="113">
        <f t="shared" si="1041"/>
        <v>0</v>
      </c>
      <c r="AV2082" s="113">
        <f t="shared" si="1042"/>
        <v>0</v>
      </c>
      <c r="AX2082" s="68" t="str">
        <f>IF(BC2082="","",IF(BC2082&gt;0,COUNT($AY$2:AY2082),""))</f>
        <v/>
      </c>
      <c r="AY2082" s="113" t="str">
        <f t="shared" si="1043"/>
        <v/>
      </c>
      <c r="AZ2082" s="113" t="str">
        <f t="shared" si="1044"/>
        <v/>
      </c>
      <c r="BA2082" s="113" t="str">
        <f t="shared" si="1045"/>
        <v/>
      </c>
      <c r="BB2082" s="113" t="str">
        <f t="shared" si="1046"/>
        <v/>
      </c>
      <c r="BC2082" s="113" t="str">
        <f t="shared" si="1047"/>
        <v/>
      </c>
      <c r="BD2082" s="113" t="str">
        <f t="shared" si="1048"/>
        <v/>
      </c>
      <c r="BE2082" s="113" t="str">
        <f t="shared" si="1049"/>
        <v/>
      </c>
      <c r="BF2082" s="113" t="str">
        <f t="shared" si="1050"/>
        <v/>
      </c>
      <c r="BG2082" s="113" t="str">
        <f t="shared" si="1051"/>
        <v/>
      </c>
      <c r="BH2082" s="113" t="str">
        <f t="shared" si="1052"/>
        <v/>
      </c>
      <c r="BI2082" s="113" t="str">
        <f t="shared" si="1053"/>
        <v/>
      </c>
      <c r="BJ2082" s="113" t="str">
        <f t="shared" si="1054"/>
        <v/>
      </c>
      <c r="BK2082" s="113" t="str">
        <f t="shared" si="1055"/>
        <v/>
      </c>
      <c r="BL2082" s="113" t="str">
        <f t="shared" si="1056"/>
        <v/>
      </c>
      <c r="BM2082" s="113" t="str">
        <f t="shared" si="1057"/>
        <v/>
      </c>
      <c r="BN2082" s="113" t="str">
        <f t="shared" si="1058"/>
        <v/>
      </c>
    </row>
    <row r="2083" spans="1:66">
      <c r="A2083" s="111">
        <f>IF('Data Entry'!$H$4="","",'Data Entry'!$H$4)</f>
        <v>8</v>
      </c>
      <c r="B2083" s="111" t="str">
        <f>IF('Data Entry'!B2088="","",'Data Entry'!B2088)</f>
        <v/>
      </c>
      <c r="C2083" s="111" t="str">
        <f>IF('Data Entry'!C2088="","",'Data Entry'!C2088)</f>
        <v/>
      </c>
      <c r="D2083" s="114" t="str">
        <f>IF('Data Entry'!D2088="","",'Data Entry'!D2088)</f>
        <v/>
      </c>
      <c r="E2083" s="111" t="str">
        <f>IF('Data Entry'!E2088="","",UPPER('Data Entry'!E2088))</f>
        <v/>
      </c>
      <c r="F2083" s="111"/>
      <c r="G2083" s="111" t="str">
        <f>IF('Data Entry'!F2088="","",UPPER('Data Entry'!F2088))</f>
        <v/>
      </c>
      <c r="H2083" s="111"/>
      <c r="I2083" s="111"/>
      <c r="J2083" s="111"/>
      <c r="K2083" s="111" t="str">
        <f>IF('Data Entry'!G2088="","",'Data Entry'!G2088)</f>
        <v/>
      </c>
      <c r="L2083" s="111" t="str">
        <f>IF('Data Entry'!H2088="","",'Data Entry'!H2088)</f>
        <v/>
      </c>
      <c r="M2083" s="111"/>
      <c r="N2083" s="111"/>
      <c r="O2083" s="111"/>
      <c r="P2083" s="111"/>
      <c r="Q2083" s="111"/>
      <c r="R2083" s="111"/>
      <c r="S2083" s="111"/>
      <c r="T2083" s="111"/>
      <c r="U2083" s="111"/>
      <c r="V2083" s="111"/>
      <c r="W2083" s="111"/>
      <c r="X2083" s="111"/>
      <c r="Y2083" s="111"/>
      <c r="Z2083" s="111"/>
      <c r="AA2083" s="111"/>
      <c r="AB2083" s="111"/>
      <c r="AC2083" s="111"/>
      <c r="AD2083" s="111"/>
      <c r="AE2083" s="112"/>
      <c r="AF2083" s="68" t="str">
        <f>IF(AK2083="","",IF(AK2083&gt;0,COUNT($AG$2:AG2083),""))</f>
        <v/>
      </c>
      <c r="AG2083" s="113">
        <f t="shared" si="1027"/>
        <v>8</v>
      </c>
      <c r="AH2083" s="113" t="str">
        <f t="shared" si="1028"/>
        <v/>
      </c>
      <c r="AI2083" s="113" t="str">
        <f t="shared" si="1029"/>
        <v/>
      </c>
      <c r="AJ2083" s="113" t="str">
        <f t="shared" si="1030"/>
        <v/>
      </c>
      <c r="AK2083" s="113" t="str">
        <f t="shared" si="1031"/>
        <v/>
      </c>
      <c r="AL2083" s="113">
        <f t="shared" si="1032"/>
        <v>0</v>
      </c>
      <c r="AM2083" s="113" t="str">
        <f t="shared" si="1033"/>
        <v/>
      </c>
      <c r="AN2083" s="113">
        <f t="shared" si="1034"/>
        <v>0</v>
      </c>
      <c r="AO2083" s="113">
        <f t="shared" si="1035"/>
        <v>0</v>
      </c>
      <c r="AP2083" s="113">
        <f t="shared" si="1036"/>
        <v>0</v>
      </c>
      <c r="AQ2083" s="113" t="str">
        <f t="shared" si="1037"/>
        <v/>
      </c>
      <c r="AR2083" s="113" t="str">
        <f t="shared" si="1038"/>
        <v/>
      </c>
      <c r="AS2083" s="113">
        <f t="shared" si="1039"/>
        <v>0</v>
      </c>
      <c r="AT2083" s="113">
        <f t="shared" si="1040"/>
        <v>0</v>
      </c>
      <c r="AU2083" s="113">
        <f t="shared" si="1041"/>
        <v>0</v>
      </c>
      <c r="AV2083" s="113">
        <f t="shared" si="1042"/>
        <v>0</v>
      </c>
      <c r="AX2083" s="68" t="str">
        <f>IF(BC2083="","",IF(BC2083&gt;0,COUNT($AY$2:AY2083),""))</f>
        <v/>
      </c>
      <c r="AY2083" s="113" t="str">
        <f t="shared" si="1043"/>
        <v/>
      </c>
      <c r="AZ2083" s="113" t="str">
        <f t="shared" si="1044"/>
        <v/>
      </c>
      <c r="BA2083" s="113" t="str">
        <f t="shared" si="1045"/>
        <v/>
      </c>
      <c r="BB2083" s="113" t="str">
        <f t="shared" si="1046"/>
        <v/>
      </c>
      <c r="BC2083" s="113" t="str">
        <f t="shared" si="1047"/>
        <v/>
      </c>
      <c r="BD2083" s="113" t="str">
        <f t="shared" si="1048"/>
        <v/>
      </c>
      <c r="BE2083" s="113" t="str">
        <f t="shared" si="1049"/>
        <v/>
      </c>
      <c r="BF2083" s="113" t="str">
        <f t="shared" si="1050"/>
        <v/>
      </c>
      <c r="BG2083" s="113" t="str">
        <f t="shared" si="1051"/>
        <v/>
      </c>
      <c r="BH2083" s="113" t="str">
        <f t="shared" si="1052"/>
        <v/>
      </c>
      <c r="BI2083" s="113" t="str">
        <f t="shared" si="1053"/>
        <v/>
      </c>
      <c r="BJ2083" s="113" t="str">
        <f t="shared" si="1054"/>
        <v/>
      </c>
      <c r="BK2083" s="113" t="str">
        <f t="shared" si="1055"/>
        <v/>
      </c>
      <c r="BL2083" s="113" t="str">
        <f t="shared" si="1056"/>
        <v/>
      </c>
      <c r="BM2083" s="113" t="str">
        <f t="shared" si="1057"/>
        <v/>
      </c>
      <c r="BN2083" s="113" t="str">
        <f t="shared" si="1058"/>
        <v/>
      </c>
    </row>
    <row r="2084" spans="1:66">
      <c r="A2084" s="111">
        <f>IF('Data Entry'!$H$4="","",'Data Entry'!$H$4)</f>
        <v>8</v>
      </c>
      <c r="B2084" s="111" t="str">
        <f>IF('Data Entry'!B2089="","",'Data Entry'!B2089)</f>
        <v/>
      </c>
      <c r="C2084" s="111" t="str">
        <f>IF('Data Entry'!C2089="","",'Data Entry'!C2089)</f>
        <v/>
      </c>
      <c r="D2084" s="114" t="str">
        <f>IF('Data Entry'!D2089="","",'Data Entry'!D2089)</f>
        <v/>
      </c>
      <c r="E2084" s="111" t="str">
        <f>IF('Data Entry'!E2089="","",UPPER('Data Entry'!E2089))</f>
        <v/>
      </c>
      <c r="F2084" s="111"/>
      <c r="G2084" s="111" t="str">
        <f>IF('Data Entry'!F2089="","",UPPER('Data Entry'!F2089))</f>
        <v/>
      </c>
      <c r="H2084" s="111"/>
      <c r="I2084" s="111"/>
      <c r="J2084" s="111"/>
      <c r="K2084" s="111" t="str">
        <f>IF('Data Entry'!G2089="","",'Data Entry'!G2089)</f>
        <v/>
      </c>
      <c r="L2084" s="111" t="str">
        <f>IF('Data Entry'!H2089="","",'Data Entry'!H2089)</f>
        <v/>
      </c>
      <c r="M2084" s="111"/>
      <c r="N2084" s="111"/>
      <c r="O2084" s="111"/>
      <c r="P2084" s="111"/>
      <c r="Q2084" s="111"/>
      <c r="R2084" s="111"/>
      <c r="S2084" s="111"/>
      <c r="T2084" s="111"/>
      <c r="U2084" s="111"/>
      <c r="V2084" s="111"/>
      <c r="W2084" s="111"/>
      <c r="X2084" s="111"/>
      <c r="Y2084" s="111"/>
      <c r="Z2084" s="111"/>
      <c r="AA2084" s="111"/>
      <c r="AB2084" s="111"/>
      <c r="AC2084" s="111"/>
      <c r="AD2084" s="111"/>
      <c r="AE2084" s="112"/>
      <c r="AF2084" s="68" t="str">
        <f>IF(AK2084="","",IF(AK2084&gt;0,COUNT($AG$2:AG2084),""))</f>
        <v/>
      </c>
      <c r="AG2084" s="113">
        <f t="shared" si="1027"/>
        <v>8</v>
      </c>
      <c r="AH2084" s="113" t="str">
        <f t="shared" si="1028"/>
        <v/>
      </c>
      <c r="AI2084" s="113" t="str">
        <f t="shared" si="1029"/>
        <v/>
      </c>
      <c r="AJ2084" s="113" t="str">
        <f t="shared" si="1030"/>
        <v/>
      </c>
      <c r="AK2084" s="113" t="str">
        <f t="shared" si="1031"/>
        <v/>
      </c>
      <c r="AL2084" s="113">
        <f t="shared" si="1032"/>
        <v>0</v>
      </c>
      <c r="AM2084" s="113" t="str">
        <f t="shared" si="1033"/>
        <v/>
      </c>
      <c r="AN2084" s="113">
        <f t="shared" si="1034"/>
        <v>0</v>
      </c>
      <c r="AO2084" s="113">
        <f t="shared" si="1035"/>
        <v>0</v>
      </c>
      <c r="AP2084" s="113">
        <f t="shared" si="1036"/>
        <v>0</v>
      </c>
      <c r="AQ2084" s="113" t="str">
        <f t="shared" si="1037"/>
        <v/>
      </c>
      <c r="AR2084" s="113" t="str">
        <f t="shared" si="1038"/>
        <v/>
      </c>
      <c r="AS2084" s="113">
        <f t="shared" si="1039"/>
        <v>0</v>
      </c>
      <c r="AT2084" s="113">
        <f t="shared" si="1040"/>
        <v>0</v>
      </c>
      <c r="AU2084" s="113">
        <f t="shared" si="1041"/>
        <v>0</v>
      </c>
      <c r="AV2084" s="113">
        <f t="shared" si="1042"/>
        <v>0</v>
      </c>
      <c r="AX2084" s="68" t="str">
        <f>IF(BC2084="","",IF(BC2084&gt;0,COUNT($AY$2:AY2084),""))</f>
        <v/>
      </c>
      <c r="AY2084" s="113" t="str">
        <f t="shared" si="1043"/>
        <v/>
      </c>
      <c r="AZ2084" s="113" t="str">
        <f t="shared" si="1044"/>
        <v/>
      </c>
      <c r="BA2084" s="113" t="str">
        <f t="shared" si="1045"/>
        <v/>
      </c>
      <c r="BB2084" s="113" t="str">
        <f t="shared" si="1046"/>
        <v/>
      </c>
      <c r="BC2084" s="113" t="str">
        <f t="shared" si="1047"/>
        <v/>
      </c>
      <c r="BD2084" s="113" t="str">
        <f t="shared" si="1048"/>
        <v/>
      </c>
      <c r="BE2084" s="113" t="str">
        <f t="shared" si="1049"/>
        <v/>
      </c>
      <c r="BF2084" s="113" t="str">
        <f t="shared" si="1050"/>
        <v/>
      </c>
      <c r="BG2084" s="113" t="str">
        <f t="shared" si="1051"/>
        <v/>
      </c>
      <c r="BH2084" s="113" t="str">
        <f t="shared" si="1052"/>
        <v/>
      </c>
      <c r="BI2084" s="113" t="str">
        <f t="shared" si="1053"/>
        <v/>
      </c>
      <c r="BJ2084" s="113" t="str">
        <f t="shared" si="1054"/>
        <v/>
      </c>
      <c r="BK2084" s="113" t="str">
        <f t="shared" si="1055"/>
        <v/>
      </c>
      <c r="BL2084" s="113" t="str">
        <f t="shared" si="1056"/>
        <v/>
      </c>
      <c r="BM2084" s="113" t="str">
        <f t="shared" si="1057"/>
        <v/>
      </c>
      <c r="BN2084" s="113" t="str">
        <f t="shared" si="1058"/>
        <v/>
      </c>
    </row>
    <row r="2085" spans="1:66">
      <c r="A2085" s="111">
        <f>IF('Data Entry'!$H$4="","",'Data Entry'!$H$4)</f>
        <v>8</v>
      </c>
      <c r="B2085" s="111" t="str">
        <f>IF('Data Entry'!B2090="","",'Data Entry'!B2090)</f>
        <v/>
      </c>
      <c r="C2085" s="111" t="str">
        <f>IF('Data Entry'!C2090="","",'Data Entry'!C2090)</f>
        <v/>
      </c>
      <c r="D2085" s="114" t="str">
        <f>IF('Data Entry'!D2090="","",'Data Entry'!D2090)</f>
        <v/>
      </c>
      <c r="E2085" s="111" t="str">
        <f>IF('Data Entry'!E2090="","",UPPER('Data Entry'!E2090))</f>
        <v/>
      </c>
      <c r="F2085" s="111"/>
      <c r="G2085" s="111" t="str">
        <f>IF('Data Entry'!F2090="","",UPPER('Data Entry'!F2090))</f>
        <v/>
      </c>
      <c r="H2085" s="111"/>
      <c r="I2085" s="111"/>
      <c r="J2085" s="111"/>
      <c r="K2085" s="111" t="str">
        <f>IF('Data Entry'!G2090="","",'Data Entry'!G2090)</f>
        <v/>
      </c>
      <c r="L2085" s="111" t="str">
        <f>IF('Data Entry'!H2090="","",'Data Entry'!H2090)</f>
        <v/>
      </c>
      <c r="M2085" s="111"/>
      <c r="N2085" s="111"/>
      <c r="O2085" s="111"/>
      <c r="P2085" s="111"/>
      <c r="Q2085" s="111"/>
      <c r="R2085" s="111"/>
      <c r="S2085" s="111"/>
      <c r="T2085" s="111"/>
      <c r="U2085" s="111"/>
      <c r="V2085" s="111"/>
      <c r="W2085" s="111"/>
      <c r="X2085" s="111"/>
      <c r="Y2085" s="111"/>
      <c r="Z2085" s="111"/>
      <c r="AA2085" s="111"/>
      <c r="AB2085" s="111"/>
      <c r="AC2085" s="111"/>
      <c r="AD2085" s="111"/>
      <c r="AE2085" s="112"/>
      <c r="AF2085" s="68" t="str">
        <f>IF(AK2085="","",IF(AK2085&gt;0,COUNT($AG$2:AG2085),""))</f>
        <v/>
      </c>
      <c r="AG2085" s="113">
        <f t="shared" si="1027"/>
        <v>8</v>
      </c>
      <c r="AH2085" s="113" t="str">
        <f t="shared" si="1028"/>
        <v/>
      </c>
      <c r="AI2085" s="113" t="str">
        <f t="shared" si="1029"/>
        <v/>
      </c>
      <c r="AJ2085" s="113" t="str">
        <f t="shared" si="1030"/>
        <v/>
      </c>
      <c r="AK2085" s="113" t="str">
        <f t="shared" si="1031"/>
        <v/>
      </c>
      <c r="AL2085" s="113">
        <f t="shared" si="1032"/>
        <v>0</v>
      </c>
      <c r="AM2085" s="113" t="str">
        <f t="shared" si="1033"/>
        <v/>
      </c>
      <c r="AN2085" s="113">
        <f t="shared" si="1034"/>
        <v>0</v>
      </c>
      <c r="AO2085" s="113">
        <f t="shared" si="1035"/>
        <v>0</v>
      </c>
      <c r="AP2085" s="113">
        <f t="shared" si="1036"/>
        <v>0</v>
      </c>
      <c r="AQ2085" s="113" t="str">
        <f t="shared" si="1037"/>
        <v/>
      </c>
      <c r="AR2085" s="113" t="str">
        <f t="shared" si="1038"/>
        <v/>
      </c>
      <c r="AS2085" s="113">
        <f t="shared" si="1039"/>
        <v>0</v>
      </c>
      <c r="AT2085" s="113">
        <f t="shared" si="1040"/>
        <v>0</v>
      </c>
      <c r="AU2085" s="113">
        <f t="shared" si="1041"/>
        <v>0</v>
      </c>
      <c r="AV2085" s="113">
        <f t="shared" si="1042"/>
        <v>0</v>
      </c>
      <c r="AX2085" s="68" t="str">
        <f>IF(BC2085="","",IF(BC2085&gt;0,COUNT($AY$2:AY2085),""))</f>
        <v/>
      </c>
      <c r="AY2085" s="113" t="str">
        <f t="shared" si="1043"/>
        <v/>
      </c>
      <c r="AZ2085" s="113" t="str">
        <f t="shared" si="1044"/>
        <v/>
      </c>
      <c r="BA2085" s="113" t="str">
        <f t="shared" si="1045"/>
        <v/>
      </c>
      <c r="BB2085" s="113" t="str">
        <f t="shared" si="1046"/>
        <v/>
      </c>
      <c r="BC2085" s="113" t="str">
        <f t="shared" si="1047"/>
        <v/>
      </c>
      <c r="BD2085" s="113" t="str">
        <f t="shared" si="1048"/>
        <v/>
      </c>
      <c r="BE2085" s="113" t="str">
        <f t="shared" si="1049"/>
        <v/>
      </c>
      <c r="BF2085" s="113" t="str">
        <f t="shared" si="1050"/>
        <v/>
      </c>
      <c r="BG2085" s="113" t="str">
        <f t="shared" si="1051"/>
        <v/>
      </c>
      <c r="BH2085" s="113" t="str">
        <f t="shared" si="1052"/>
        <v/>
      </c>
      <c r="BI2085" s="113" t="str">
        <f t="shared" si="1053"/>
        <v/>
      </c>
      <c r="BJ2085" s="113" t="str">
        <f t="shared" si="1054"/>
        <v/>
      </c>
      <c r="BK2085" s="113" t="str">
        <f t="shared" si="1055"/>
        <v/>
      </c>
      <c r="BL2085" s="113" t="str">
        <f t="shared" si="1056"/>
        <v/>
      </c>
      <c r="BM2085" s="113" t="str">
        <f t="shared" si="1057"/>
        <v/>
      </c>
      <c r="BN2085" s="113" t="str">
        <f t="shared" si="1058"/>
        <v/>
      </c>
    </row>
    <row r="2086" spans="1:66">
      <c r="A2086" s="111">
        <f>IF('Data Entry'!$H$4="","",'Data Entry'!$H$4)</f>
        <v>8</v>
      </c>
      <c r="B2086" s="111" t="str">
        <f>IF('Data Entry'!B2091="","",'Data Entry'!B2091)</f>
        <v/>
      </c>
      <c r="C2086" s="111" t="str">
        <f>IF('Data Entry'!C2091="","",'Data Entry'!C2091)</f>
        <v/>
      </c>
      <c r="D2086" s="114" t="str">
        <f>IF('Data Entry'!D2091="","",'Data Entry'!D2091)</f>
        <v/>
      </c>
      <c r="E2086" s="111" t="str">
        <f>IF('Data Entry'!E2091="","",UPPER('Data Entry'!E2091))</f>
        <v/>
      </c>
      <c r="F2086" s="111"/>
      <c r="G2086" s="111" t="str">
        <f>IF('Data Entry'!F2091="","",UPPER('Data Entry'!F2091))</f>
        <v/>
      </c>
      <c r="H2086" s="111"/>
      <c r="I2086" s="111"/>
      <c r="J2086" s="111"/>
      <c r="K2086" s="111" t="str">
        <f>IF('Data Entry'!G2091="","",'Data Entry'!G2091)</f>
        <v/>
      </c>
      <c r="L2086" s="111" t="str">
        <f>IF('Data Entry'!H2091="","",'Data Entry'!H2091)</f>
        <v/>
      </c>
      <c r="M2086" s="111"/>
      <c r="N2086" s="111"/>
      <c r="O2086" s="111"/>
      <c r="P2086" s="111"/>
      <c r="Q2086" s="111"/>
      <c r="R2086" s="111"/>
      <c r="S2086" s="111"/>
      <c r="T2086" s="111"/>
      <c r="U2086" s="111"/>
      <c r="V2086" s="111"/>
      <c r="W2086" s="111"/>
      <c r="X2086" s="111"/>
      <c r="Y2086" s="111"/>
      <c r="Z2086" s="111"/>
      <c r="AA2086" s="111"/>
      <c r="AB2086" s="111"/>
      <c r="AC2086" s="111"/>
      <c r="AD2086" s="111"/>
      <c r="AE2086" s="112"/>
      <c r="AF2086" s="68" t="str">
        <f>IF(AK2086="","",IF(AK2086&gt;0,COUNT($AG$2:AG2086),""))</f>
        <v/>
      </c>
      <c r="AG2086" s="113">
        <f t="shared" si="1027"/>
        <v>8</v>
      </c>
      <c r="AH2086" s="113" t="str">
        <f t="shared" si="1028"/>
        <v/>
      </c>
      <c r="AI2086" s="113" t="str">
        <f t="shared" si="1029"/>
        <v/>
      </c>
      <c r="AJ2086" s="113" t="str">
        <f t="shared" si="1030"/>
        <v/>
      </c>
      <c r="AK2086" s="113" t="str">
        <f t="shared" si="1031"/>
        <v/>
      </c>
      <c r="AL2086" s="113">
        <f t="shared" si="1032"/>
        <v>0</v>
      </c>
      <c r="AM2086" s="113" t="str">
        <f t="shared" si="1033"/>
        <v/>
      </c>
      <c r="AN2086" s="113">
        <f t="shared" si="1034"/>
        <v>0</v>
      </c>
      <c r="AO2086" s="113">
        <f t="shared" si="1035"/>
        <v>0</v>
      </c>
      <c r="AP2086" s="113">
        <f t="shared" si="1036"/>
        <v>0</v>
      </c>
      <c r="AQ2086" s="113" t="str">
        <f t="shared" si="1037"/>
        <v/>
      </c>
      <c r="AR2086" s="113" t="str">
        <f t="shared" si="1038"/>
        <v/>
      </c>
      <c r="AS2086" s="113">
        <f t="shared" si="1039"/>
        <v>0</v>
      </c>
      <c r="AT2086" s="113">
        <f t="shared" si="1040"/>
        <v>0</v>
      </c>
      <c r="AU2086" s="113">
        <f t="shared" si="1041"/>
        <v>0</v>
      </c>
      <c r="AV2086" s="113">
        <f t="shared" si="1042"/>
        <v>0</v>
      </c>
      <c r="AX2086" s="68" t="str">
        <f>IF(BC2086="","",IF(BC2086&gt;0,COUNT($AY$2:AY2086),""))</f>
        <v/>
      </c>
      <c r="AY2086" s="113" t="str">
        <f t="shared" si="1043"/>
        <v/>
      </c>
      <c r="AZ2086" s="113" t="str">
        <f t="shared" si="1044"/>
        <v/>
      </c>
      <c r="BA2086" s="113" t="str">
        <f t="shared" si="1045"/>
        <v/>
      </c>
      <c r="BB2086" s="113" t="str">
        <f t="shared" si="1046"/>
        <v/>
      </c>
      <c r="BC2086" s="113" t="str">
        <f t="shared" si="1047"/>
        <v/>
      </c>
      <c r="BD2086" s="113" t="str">
        <f t="shared" si="1048"/>
        <v/>
      </c>
      <c r="BE2086" s="113" t="str">
        <f t="shared" si="1049"/>
        <v/>
      </c>
      <c r="BF2086" s="113" t="str">
        <f t="shared" si="1050"/>
        <v/>
      </c>
      <c r="BG2086" s="113" t="str">
        <f t="shared" si="1051"/>
        <v/>
      </c>
      <c r="BH2086" s="113" t="str">
        <f t="shared" si="1052"/>
        <v/>
      </c>
      <c r="BI2086" s="113" t="str">
        <f t="shared" si="1053"/>
        <v/>
      </c>
      <c r="BJ2086" s="113" t="str">
        <f t="shared" si="1054"/>
        <v/>
      </c>
      <c r="BK2086" s="113" t="str">
        <f t="shared" si="1055"/>
        <v/>
      </c>
      <c r="BL2086" s="113" t="str">
        <f t="shared" si="1056"/>
        <v/>
      </c>
      <c r="BM2086" s="113" t="str">
        <f t="shared" si="1057"/>
        <v/>
      </c>
      <c r="BN2086" s="113" t="str">
        <f t="shared" si="1058"/>
        <v/>
      </c>
    </row>
    <row r="2087" spans="1:66">
      <c r="A2087" s="111">
        <f>IF('Data Entry'!$H$4="","",'Data Entry'!$H$4)</f>
        <v>8</v>
      </c>
      <c r="B2087" s="111" t="str">
        <f>IF('Data Entry'!B2092="","",'Data Entry'!B2092)</f>
        <v/>
      </c>
      <c r="C2087" s="111" t="str">
        <f>IF('Data Entry'!C2092="","",'Data Entry'!C2092)</f>
        <v/>
      </c>
      <c r="D2087" s="114" t="str">
        <f>IF('Data Entry'!D2092="","",'Data Entry'!D2092)</f>
        <v/>
      </c>
      <c r="E2087" s="111" t="str">
        <f>IF('Data Entry'!E2092="","",UPPER('Data Entry'!E2092))</f>
        <v/>
      </c>
      <c r="F2087" s="111"/>
      <c r="G2087" s="111" t="str">
        <f>IF('Data Entry'!F2092="","",UPPER('Data Entry'!F2092))</f>
        <v/>
      </c>
      <c r="H2087" s="111"/>
      <c r="I2087" s="111"/>
      <c r="J2087" s="111"/>
      <c r="K2087" s="111" t="str">
        <f>IF('Data Entry'!G2092="","",'Data Entry'!G2092)</f>
        <v/>
      </c>
      <c r="L2087" s="111" t="str">
        <f>IF('Data Entry'!H2092="","",'Data Entry'!H2092)</f>
        <v/>
      </c>
      <c r="M2087" s="111"/>
      <c r="N2087" s="111"/>
      <c r="O2087" s="111"/>
      <c r="P2087" s="111"/>
      <c r="Q2087" s="111"/>
      <c r="R2087" s="111"/>
      <c r="S2087" s="111"/>
      <c r="T2087" s="111"/>
      <c r="U2087" s="111"/>
      <c r="V2087" s="111"/>
      <c r="W2087" s="111"/>
      <c r="X2087" s="111"/>
      <c r="Y2087" s="111"/>
      <c r="Z2087" s="111"/>
      <c r="AA2087" s="111"/>
      <c r="AB2087" s="111"/>
      <c r="AC2087" s="111"/>
      <c r="AD2087" s="111"/>
      <c r="AE2087" s="112"/>
      <c r="AF2087" s="68" t="str">
        <f>IF(AK2087="","",IF(AK2087&gt;0,COUNT($AG$2:AG2087),""))</f>
        <v/>
      </c>
      <c r="AG2087" s="113">
        <f t="shared" si="1027"/>
        <v>8</v>
      </c>
      <c r="AH2087" s="113" t="str">
        <f t="shared" si="1028"/>
        <v/>
      </c>
      <c r="AI2087" s="113" t="str">
        <f t="shared" si="1029"/>
        <v/>
      </c>
      <c r="AJ2087" s="113" t="str">
        <f t="shared" si="1030"/>
        <v/>
      </c>
      <c r="AK2087" s="113" t="str">
        <f t="shared" si="1031"/>
        <v/>
      </c>
      <c r="AL2087" s="113">
        <f t="shared" si="1032"/>
        <v>0</v>
      </c>
      <c r="AM2087" s="113" t="str">
        <f t="shared" si="1033"/>
        <v/>
      </c>
      <c r="AN2087" s="113">
        <f t="shared" si="1034"/>
        <v>0</v>
      </c>
      <c r="AO2087" s="113">
        <f t="shared" si="1035"/>
        <v>0</v>
      </c>
      <c r="AP2087" s="113">
        <f t="shared" si="1036"/>
        <v>0</v>
      </c>
      <c r="AQ2087" s="113" t="str">
        <f t="shared" si="1037"/>
        <v/>
      </c>
      <c r="AR2087" s="113" t="str">
        <f t="shared" si="1038"/>
        <v/>
      </c>
      <c r="AS2087" s="113">
        <f t="shared" si="1039"/>
        <v>0</v>
      </c>
      <c r="AT2087" s="113">
        <f t="shared" si="1040"/>
        <v>0</v>
      </c>
      <c r="AU2087" s="113">
        <f t="shared" si="1041"/>
        <v>0</v>
      </c>
      <c r="AV2087" s="113">
        <f t="shared" si="1042"/>
        <v>0</v>
      </c>
      <c r="AX2087" s="68" t="str">
        <f>IF(BC2087="","",IF(BC2087&gt;0,COUNT($AY$2:AY2087),""))</f>
        <v/>
      </c>
      <c r="AY2087" s="113" t="str">
        <f t="shared" si="1043"/>
        <v/>
      </c>
      <c r="AZ2087" s="113" t="str">
        <f t="shared" si="1044"/>
        <v/>
      </c>
      <c r="BA2087" s="113" t="str">
        <f t="shared" si="1045"/>
        <v/>
      </c>
      <c r="BB2087" s="113" t="str">
        <f t="shared" si="1046"/>
        <v/>
      </c>
      <c r="BC2087" s="113" t="str">
        <f t="shared" si="1047"/>
        <v/>
      </c>
      <c r="BD2087" s="113" t="str">
        <f t="shared" si="1048"/>
        <v/>
      </c>
      <c r="BE2087" s="113" t="str">
        <f t="shared" si="1049"/>
        <v/>
      </c>
      <c r="BF2087" s="113" t="str">
        <f t="shared" si="1050"/>
        <v/>
      </c>
      <c r="BG2087" s="113" t="str">
        <f t="shared" si="1051"/>
        <v/>
      </c>
      <c r="BH2087" s="113" t="str">
        <f t="shared" si="1052"/>
        <v/>
      </c>
      <c r="BI2087" s="113" t="str">
        <f t="shared" si="1053"/>
        <v/>
      </c>
      <c r="BJ2087" s="113" t="str">
        <f t="shared" si="1054"/>
        <v/>
      </c>
      <c r="BK2087" s="113" t="str">
        <f t="shared" si="1055"/>
        <v/>
      </c>
      <c r="BL2087" s="113" t="str">
        <f t="shared" si="1056"/>
        <v/>
      </c>
      <c r="BM2087" s="113" t="str">
        <f t="shared" si="1057"/>
        <v/>
      </c>
      <c r="BN2087" s="113" t="str">
        <f t="shared" si="1058"/>
        <v/>
      </c>
    </row>
    <row r="2088" spans="1:66">
      <c r="A2088" s="111">
        <f>IF('Data Entry'!$H$4="","",'Data Entry'!$H$4)</f>
        <v>8</v>
      </c>
      <c r="B2088" s="111" t="str">
        <f>IF('Data Entry'!B2093="","",'Data Entry'!B2093)</f>
        <v/>
      </c>
      <c r="C2088" s="111" t="str">
        <f>IF('Data Entry'!C2093="","",'Data Entry'!C2093)</f>
        <v/>
      </c>
      <c r="D2088" s="114" t="str">
        <f>IF('Data Entry'!D2093="","",'Data Entry'!D2093)</f>
        <v/>
      </c>
      <c r="E2088" s="111" t="str">
        <f>IF('Data Entry'!E2093="","",UPPER('Data Entry'!E2093))</f>
        <v/>
      </c>
      <c r="F2088" s="111"/>
      <c r="G2088" s="111" t="str">
        <f>IF('Data Entry'!F2093="","",UPPER('Data Entry'!F2093))</f>
        <v/>
      </c>
      <c r="H2088" s="111"/>
      <c r="I2088" s="111"/>
      <c r="J2088" s="111"/>
      <c r="K2088" s="111" t="str">
        <f>IF('Data Entry'!G2093="","",'Data Entry'!G2093)</f>
        <v/>
      </c>
      <c r="L2088" s="111" t="str">
        <f>IF('Data Entry'!H2093="","",'Data Entry'!H2093)</f>
        <v/>
      </c>
      <c r="M2088" s="111"/>
      <c r="N2088" s="111"/>
      <c r="O2088" s="111"/>
      <c r="P2088" s="111"/>
      <c r="Q2088" s="111"/>
      <c r="R2088" s="111"/>
      <c r="S2088" s="111"/>
      <c r="T2088" s="111"/>
      <c r="U2088" s="111"/>
      <c r="V2088" s="111"/>
      <c r="W2088" s="111"/>
      <c r="X2088" s="111"/>
      <c r="Y2088" s="111"/>
      <c r="Z2088" s="111"/>
      <c r="AA2088" s="111"/>
      <c r="AB2088" s="111"/>
      <c r="AC2088" s="111"/>
      <c r="AD2088" s="111"/>
      <c r="AE2088" s="112"/>
      <c r="AF2088" s="68" t="str">
        <f>IF(AK2088="","",IF(AK2088&gt;0,COUNT($AG$2:AG2088),""))</f>
        <v/>
      </c>
      <c r="AG2088" s="113">
        <f t="shared" si="1027"/>
        <v>8</v>
      </c>
      <c r="AH2088" s="113" t="str">
        <f t="shared" si="1028"/>
        <v/>
      </c>
      <c r="AI2088" s="113" t="str">
        <f t="shared" si="1029"/>
        <v/>
      </c>
      <c r="AJ2088" s="113" t="str">
        <f t="shared" si="1030"/>
        <v/>
      </c>
      <c r="AK2088" s="113" t="str">
        <f t="shared" si="1031"/>
        <v/>
      </c>
      <c r="AL2088" s="113">
        <f t="shared" si="1032"/>
        <v>0</v>
      </c>
      <c r="AM2088" s="113" t="str">
        <f t="shared" si="1033"/>
        <v/>
      </c>
      <c r="AN2088" s="113">
        <f t="shared" si="1034"/>
        <v>0</v>
      </c>
      <c r="AO2088" s="113">
        <f t="shared" si="1035"/>
        <v>0</v>
      </c>
      <c r="AP2088" s="113">
        <f t="shared" si="1036"/>
        <v>0</v>
      </c>
      <c r="AQ2088" s="113" t="str">
        <f t="shared" si="1037"/>
        <v/>
      </c>
      <c r="AR2088" s="113" t="str">
        <f t="shared" si="1038"/>
        <v/>
      </c>
      <c r="AS2088" s="113">
        <f t="shared" si="1039"/>
        <v>0</v>
      </c>
      <c r="AT2088" s="113">
        <f t="shared" si="1040"/>
        <v>0</v>
      </c>
      <c r="AU2088" s="113">
        <f t="shared" si="1041"/>
        <v>0</v>
      </c>
      <c r="AV2088" s="113">
        <f t="shared" si="1042"/>
        <v>0</v>
      </c>
      <c r="AX2088" s="68" t="str">
        <f>IF(BC2088="","",IF(BC2088&gt;0,COUNT($AY$2:AY2088),""))</f>
        <v/>
      </c>
      <c r="AY2088" s="113" t="str">
        <f t="shared" si="1043"/>
        <v/>
      </c>
      <c r="AZ2088" s="113" t="str">
        <f t="shared" si="1044"/>
        <v/>
      </c>
      <c r="BA2088" s="113" t="str">
        <f t="shared" si="1045"/>
        <v/>
      </c>
      <c r="BB2088" s="113" t="str">
        <f t="shared" si="1046"/>
        <v/>
      </c>
      <c r="BC2088" s="113" t="str">
        <f t="shared" si="1047"/>
        <v/>
      </c>
      <c r="BD2088" s="113" t="str">
        <f t="shared" si="1048"/>
        <v/>
      </c>
      <c r="BE2088" s="113" t="str">
        <f t="shared" si="1049"/>
        <v/>
      </c>
      <c r="BF2088" s="113" t="str">
        <f t="shared" si="1050"/>
        <v/>
      </c>
      <c r="BG2088" s="113" t="str">
        <f t="shared" si="1051"/>
        <v/>
      </c>
      <c r="BH2088" s="113" t="str">
        <f t="shared" si="1052"/>
        <v/>
      </c>
      <c r="BI2088" s="113" t="str">
        <f t="shared" si="1053"/>
        <v/>
      </c>
      <c r="BJ2088" s="113" t="str">
        <f t="shared" si="1054"/>
        <v/>
      </c>
      <c r="BK2088" s="113" t="str">
        <f t="shared" si="1055"/>
        <v/>
      </c>
      <c r="BL2088" s="113" t="str">
        <f t="shared" si="1056"/>
        <v/>
      </c>
      <c r="BM2088" s="113" t="str">
        <f t="shared" si="1057"/>
        <v/>
      </c>
      <c r="BN2088" s="113" t="str">
        <f t="shared" si="1058"/>
        <v/>
      </c>
    </row>
    <row r="2089" spans="1:66">
      <c r="A2089" s="111">
        <f>IF('Data Entry'!$H$4="","",'Data Entry'!$H$4)</f>
        <v>8</v>
      </c>
      <c r="B2089" s="111" t="str">
        <f>IF('Data Entry'!B2094="","",'Data Entry'!B2094)</f>
        <v/>
      </c>
      <c r="C2089" s="111" t="str">
        <f>IF('Data Entry'!C2094="","",'Data Entry'!C2094)</f>
        <v/>
      </c>
      <c r="D2089" s="114" t="str">
        <f>IF('Data Entry'!D2094="","",'Data Entry'!D2094)</f>
        <v/>
      </c>
      <c r="E2089" s="111" t="str">
        <f>IF('Data Entry'!E2094="","",UPPER('Data Entry'!E2094))</f>
        <v/>
      </c>
      <c r="F2089" s="111"/>
      <c r="G2089" s="111" t="str">
        <f>IF('Data Entry'!F2094="","",UPPER('Data Entry'!F2094))</f>
        <v/>
      </c>
      <c r="H2089" s="111"/>
      <c r="I2089" s="111"/>
      <c r="J2089" s="111"/>
      <c r="K2089" s="111" t="str">
        <f>IF('Data Entry'!G2094="","",'Data Entry'!G2094)</f>
        <v/>
      </c>
      <c r="L2089" s="111" t="str">
        <f>IF('Data Entry'!H2094="","",'Data Entry'!H2094)</f>
        <v/>
      </c>
      <c r="M2089" s="111"/>
      <c r="N2089" s="111"/>
      <c r="O2089" s="111"/>
      <c r="P2089" s="111"/>
      <c r="Q2089" s="111"/>
      <c r="R2089" s="111"/>
      <c r="S2089" s="111"/>
      <c r="T2089" s="111"/>
      <c r="U2089" s="111"/>
      <c r="V2089" s="111"/>
      <c r="W2089" s="111"/>
      <c r="X2089" s="111"/>
      <c r="Y2089" s="111"/>
      <c r="Z2089" s="111"/>
      <c r="AA2089" s="111"/>
      <c r="AB2089" s="111"/>
      <c r="AC2089" s="111"/>
      <c r="AD2089" s="111"/>
      <c r="AE2089" s="112"/>
      <c r="AF2089" s="68" t="str">
        <f>IF(AK2089="","",IF(AK2089&gt;0,COUNT($AG$2:AG2089),""))</f>
        <v/>
      </c>
      <c r="AG2089" s="113">
        <f t="shared" si="1027"/>
        <v>8</v>
      </c>
      <c r="AH2089" s="113" t="str">
        <f t="shared" si="1028"/>
        <v/>
      </c>
      <c r="AI2089" s="113" t="str">
        <f t="shared" si="1029"/>
        <v/>
      </c>
      <c r="AJ2089" s="113" t="str">
        <f t="shared" si="1030"/>
        <v/>
      </c>
      <c r="AK2089" s="113" t="str">
        <f t="shared" si="1031"/>
        <v/>
      </c>
      <c r="AL2089" s="113">
        <f t="shared" si="1032"/>
        <v>0</v>
      </c>
      <c r="AM2089" s="113" t="str">
        <f t="shared" si="1033"/>
        <v/>
      </c>
      <c r="AN2089" s="113">
        <f t="shared" si="1034"/>
        <v>0</v>
      </c>
      <c r="AO2089" s="113">
        <f t="shared" si="1035"/>
        <v>0</v>
      </c>
      <c r="AP2089" s="113">
        <f t="shared" si="1036"/>
        <v>0</v>
      </c>
      <c r="AQ2089" s="113" t="str">
        <f t="shared" si="1037"/>
        <v/>
      </c>
      <c r="AR2089" s="113" t="str">
        <f t="shared" si="1038"/>
        <v/>
      </c>
      <c r="AS2089" s="113">
        <f t="shared" si="1039"/>
        <v>0</v>
      </c>
      <c r="AT2089" s="113">
        <f t="shared" si="1040"/>
        <v>0</v>
      </c>
      <c r="AU2089" s="113">
        <f t="shared" si="1041"/>
        <v>0</v>
      </c>
      <c r="AV2089" s="113">
        <f t="shared" si="1042"/>
        <v>0</v>
      </c>
      <c r="AX2089" s="68" t="str">
        <f>IF(BC2089="","",IF(BC2089&gt;0,COUNT($AY$2:AY2089),""))</f>
        <v/>
      </c>
      <c r="AY2089" s="113" t="str">
        <f t="shared" si="1043"/>
        <v/>
      </c>
      <c r="AZ2089" s="113" t="str">
        <f t="shared" si="1044"/>
        <v/>
      </c>
      <c r="BA2089" s="113" t="str">
        <f t="shared" si="1045"/>
        <v/>
      </c>
      <c r="BB2089" s="113" t="str">
        <f t="shared" si="1046"/>
        <v/>
      </c>
      <c r="BC2089" s="113" t="str">
        <f t="shared" si="1047"/>
        <v/>
      </c>
      <c r="BD2089" s="113" t="str">
        <f t="shared" si="1048"/>
        <v/>
      </c>
      <c r="BE2089" s="113" t="str">
        <f t="shared" si="1049"/>
        <v/>
      </c>
      <c r="BF2089" s="113" t="str">
        <f t="shared" si="1050"/>
        <v/>
      </c>
      <c r="BG2089" s="113" t="str">
        <f t="shared" si="1051"/>
        <v/>
      </c>
      <c r="BH2089" s="113" t="str">
        <f t="shared" si="1052"/>
        <v/>
      </c>
      <c r="BI2089" s="113" t="str">
        <f t="shared" si="1053"/>
        <v/>
      </c>
      <c r="BJ2089" s="113" t="str">
        <f t="shared" si="1054"/>
        <v/>
      </c>
      <c r="BK2089" s="113" t="str">
        <f t="shared" si="1055"/>
        <v/>
      </c>
      <c r="BL2089" s="113" t="str">
        <f t="shared" si="1056"/>
        <v/>
      </c>
      <c r="BM2089" s="113" t="str">
        <f t="shared" si="1057"/>
        <v/>
      </c>
      <c r="BN2089" s="113" t="str">
        <f t="shared" si="1058"/>
        <v/>
      </c>
    </row>
    <row r="2090" spans="1:66">
      <c r="A2090" s="111">
        <f>IF('Data Entry'!$H$4="","",'Data Entry'!$H$4)</f>
        <v>8</v>
      </c>
      <c r="B2090" s="111" t="str">
        <f>IF('Data Entry'!B2095="","",'Data Entry'!B2095)</f>
        <v/>
      </c>
      <c r="C2090" s="111" t="str">
        <f>IF('Data Entry'!C2095="","",'Data Entry'!C2095)</f>
        <v/>
      </c>
      <c r="D2090" s="114" t="str">
        <f>IF('Data Entry'!D2095="","",'Data Entry'!D2095)</f>
        <v/>
      </c>
      <c r="E2090" s="111" t="str">
        <f>IF('Data Entry'!E2095="","",UPPER('Data Entry'!E2095))</f>
        <v/>
      </c>
      <c r="F2090" s="111"/>
      <c r="G2090" s="111" t="str">
        <f>IF('Data Entry'!F2095="","",UPPER('Data Entry'!F2095))</f>
        <v/>
      </c>
      <c r="H2090" s="111"/>
      <c r="I2090" s="111"/>
      <c r="J2090" s="111"/>
      <c r="K2090" s="111" t="str">
        <f>IF('Data Entry'!G2095="","",'Data Entry'!G2095)</f>
        <v/>
      </c>
      <c r="L2090" s="111" t="str">
        <f>IF('Data Entry'!H2095="","",'Data Entry'!H2095)</f>
        <v/>
      </c>
      <c r="M2090" s="111"/>
      <c r="N2090" s="111"/>
      <c r="O2090" s="111"/>
      <c r="P2090" s="111"/>
      <c r="Q2090" s="111"/>
      <c r="R2090" s="111"/>
      <c r="S2090" s="111"/>
      <c r="T2090" s="111"/>
      <c r="U2090" s="111"/>
      <c r="V2090" s="111"/>
      <c r="W2090" s="111"/>
      <c r="X2090" s="111"/>
      <c r="Y2090" s="111"/>
      <c r="Z2090" s="111"/>
      <c r="AA2090" s="111"/>
      <c r="AB2090" s="111"/>
      <c r="AC2090" s="111"/>
      <c r="AD2090" s="111"/>
      <c r="AE2090" s="112"/>
      <c r="AF2090" s="68" t="str">
        <f>IF(AK2090="","",IF(AK2090&gt;0,COUNT($AG$2:AG2090),""))</f>
        <v/>
      </c>
      <c r="AG2090" s="113">
        <f t="shared" si="1027"/>
        <v>8</v>
      </c>
      <c r="AH2090" s="113" t="str">
        <f t="shared" si="1028"/>
        <v/>
      </c>
      <c r="AI2090" s="113" t="str">
        <f t="shared" si="1029"/>
        <v/>
      </c>
      <c r="AJ2090" s="113" t="str">
        <f t="shared" si="1030"/>
        <v/>
      </c>
      <c r="AK2090" s="113" t="str">
        <f t="shared" si="1031"/>
        <v/>
      </c>
      <c r="AL2090" s="113">
        <f t="shared" si="1032"/>
        <v>0</v>
      </c>
      <c r="AM2090" s="113" t="str">
        <f t="shared" si="1033"/>
        <v/>
      </c>
      <c r="AN2090" s="113">
        <f t="shared" si="1034"/>
        <v>0</v>
      </c>
      <c r="AO2090" s="113">
        <f t="shared" si="1035"/>
        <v>0</v>
      </c>
      <c r="AP2090" s="113">
        <f t="shared" si="1036"/>
        <v>0</v>
      </c>
      <c r="AQ2090" s="113" t="str">
        <f t="shared" si="1037"/>
        <v/>
      </c>
      <c r="AR2090" s="113" t="str">
        <f t="shared" si="1038"/>
        <v/>
      </c>
      <c r="AS2090" s="113">
        <f t="shared" si="1039"/>
        <v>0</v>
      </c>
      <c r="AT2090" s="113">
        <f t="shared" si="1040"/>
        <v>0</v>
      </c>
      <c r="AU2090" s="113">
        <f t="shared" si="1041"/>
        <v>0</v>
      </c>
      <c r="AV2090" s="113">
        <f t="shared" si="1042"/>
        <v>0</v>
      </c>
      <c r="AX2090" s="68" t="str">
        <f>IF(BC2090="","",IF(BC2090&gt;0,COUNT($AY$2:AY2090),""))</f>
        <v/>
      </c>
      <c r="AY2090" s="113" t="str">
        <f t="shared" si="1043"/>
        <v/>
      </c>
      <c r="AZ2090" s="113" t="str">
        <f t="shared" si="1044"/>
        <v/>
      </c>
      <c r="BA2090" s="113" t="str">
        <f t="shared" si="1045"/>
        <v/>
      </c>
      <c r="BB2090" s="113" t="str">
        <f t="shared" si="1046"/>
        <v/>
      </c>
      <c r="BC2090" s="113" t="str">
        <f t="shared" si="1047"/>
        <v/>
      </c>
      <c r="BD2090" s="113" t="str">
        <f t="shared" si="1048"/>
        <v/>
      </c>
      <c r="BE2090" s="113" t="str">
        <f t="shared" si="1049"/>
        <v/>
      </c>
      <c r="BF2090" s="113" t="str">
        <f t="shared" si="1050"/>
        <v/>
      </c>
      <c r="BG2090" s="113" t="str">
        <f t="shared" si="1051"/>
        <v/>
      </c>
      <c r="BH2090" s="113" t="str">
        <f t="shared" si="1052"/>
        <v/>
      </c>
      <c r="BI2090" s="113" t="str">
        <f t="shared" si="1053"/>
        <v/>
      </c>
      <c r="BJ2090" s="113" t="str">
        <f t="shared" si="1054"/>
        <v/>
      </c>
      <c r="BK2090" s="113" t="str">
        <f t="shared" si="1055"/>
        <v/>
      </c>
      <c r="BL2090" s="113" t="str">
        <f t="shared" si="1056"/>
        <v/>
      </c>
      <c r="BM2090" s="113" t="str">
        <f t="shared" si="1057"/>
        <v/>
      </c>
      <c r="BN2090" s="113" t="str">
        <f t="shared" si="1058"/>
        <v/>
      </c>
    </row>
    <row r="2091" spans="1:66">
      <c r="A2091" s="111">
        <f>IF('Data Entry'!$H$4="","",'Data Entry'!$H$4)</f>
        <v>8</v>
      </c>
      <c r="B2091" s="111" t="str">
        <f>IF('Data Entry'!B2096="","",'Data Entry'!B2096)</f>
        <v/>
      </c>
      <c r="C2091" s="111" t="str">
        <f>IF('Data Entry'!C2096="","",'Data Entry'!C2096)</f>
        <v/>
      </c>
      <c r="D2091" s="114" t="str">
        <f>IF('Data Entry'!D2096="","",'Data Entry'!D2096)</f>
        <v/>
      </c>
      <c r="E2091" s="111" t="str">
        <f>IF('Data Entry'!E2096="","",UPPER('Data Entry'!E2096))</f>
        <v/>
      </c>
      <c r="F2091" s="111"/>
      <c r="G2091" s="111" t="str">
        <f>IF('Data Entry'!F2096="","",UPPER('Data Entry'!F2096))</f>
        <v/>
      </c>
      <c r="H2091" s="111"/>
      <c r="I2091" s="111"/>
      <c r="J2091" s="111"/>
      <c r="K2091" s="111" t="str">
        <f>IF('Data Entry'!G2096="","",'Data Entry'!G2096)</f>
        <v/>
      </c>
      <c r="L2091" s="111" t="str">
        <f>IF('Data Entry'!H2096="","",'Data Entry'!H2096)</f>
        <v/>
      </c>
      <c r="M2091" s="111"/>
      <c r="N2091" s="111"/>
      <c r="O2091" s="111"/>
      <c r="P2091" s="111"/>
      <c r="Q2091" s="111"/>
      <c r="R2091" s="111"/>
      <c r="S2091" s="111"/>
      <c r="T2091" s="111"/>
      <c r="U2091" s="111"/>
      <c r="V2091" s="111"/>
      <c r="W2091" s="111"/>
      <c r="X2091" s="111"/>
      <c r="Y2091" s="111"/>
      <c r="Z2091" s="111"/>
      <c r="AA2091" s="111"/>
      <c r="AB2091" s="111"/>
      <c r="AC2091" s="111"/>
      <c r="AD2091" s="111"/>
      <c r="AE2091" s="112"/>
      <c r="AF2091" s="68" t="str">
        <f>IF(AK2091="","",IF(AK2091&gt;0,COUNT($AG$2:AG2091),""))</f>
        <v/>
      </c>
      <c r="AG2091" s="113">
        <f t="shared" si="1027"/>
        <v>8</v>
      </c>
      <c r="AH2091" s="113" t="str">
        <f t="shared" si="1028"/>
        <v/>
      </c>
      <c r="AI2091" s="113" t="str">
        <f t="shared" si="1029"/>
        <v/>
      </c>
      <c r="AJ2091" s="113" t="str">
        <f t="shared" si="1030"/>
        <v/>
      </c>
      <c r="AK2091" s="113" t="str">
        <f t="shared" si="1031"/>
        <v/>
      </c>
      <c r="AL2091" s="113">
        <f t="shared" si="1032"/>
        <v>0</v>
      </c>
      <c r="AM2091" s="113" t="str">
        <f t="shared" si="1033"/>
        <v/>
      </c>
      <c r="AN2091" s="113">
        <f t="shared" si="1034"/>
        <v>0</v>
      </c>
      <c r="AO2091" s="113">
        <f t="shared" si="1035"/>
        <v>0</v>
      </c>
      <c r="AP2091" s="113">
        <f t="shared" si="1036"/>
        <v>0</v>
      </c>
      <c r="AQ2091" s="113" t="str">
        <f t="shared" si="1037"/>
        <v/>
      </c>
      <c r="AR2091" s="113" t="str">
        <f t="shared" si="1038"/>
        <v/>
      </c>
      <c r="AS2091" s="113">
        <f t="shared" si="1039"/>
        <v>0</v>
      </c>
      <c r="AT2091" s="113">
        <f t="shared" si="1040"/>
        <v>0</v>
      </c>
      <c r="AU2091" s="113">
        <f t="shared" si="1041"/>
        <v>0</v>
      </c>
      <c r="AV2091" s="113">
        <f t="shared" si="1042"/>
        <v>0</v>
      </c>
      <c r="AX2091" s="68" t="str">
        <f>IF(BC2091="","",IF(BC2091&gt;0,COUNT($AY$2:AY2091),""))</f>
        <v/>
      </c>
      <c r="AY2091" s="113" t="str">
        <f t="shared" si="1043"/>
        <v/>
      </c>
      <c r="AZ2091" s="113" t="str">
        <f t="shared" si="1044"/>
        <v/>
      </c>
      <c r="BA2091" s="113" t="str">
        <f t="shared" si="1045"/>
        <v/>
      </c>
      <c r="BB2091" s="113" t="str">
        <f t="shared" si="1046"/>
        <v/>
      </c>
      <c r="BC2091" s="113" t="str">
        <f t="shared" si="1047"/>
        <v/>
      </c>
      <c r="BD2091" s="113" t="str">
        <f t="shared" si="1048"/>
        <v/>
      </c>
      <c r="BE2091" s="113" t="str">
        <f t="shared" si="1049"/>
        <v/>
      </c>
      <c r="BF2091" s="113" t="str">
        <f t="shared" si="1050"/>
        <v/>
      </c>
      <c r="BG2091" s="113" t="str">
        <f t="shared" si="1051"/>
        <v/>
      </c>
      <c r="BH2091" s="113" t="str">
        <f t="shared" si="1052"/>
        <v/>
      </c>
      <c r="BI2091" s="113" t="str">
        <f t="shared" si="1053"/>
        <v/>
      </c>
      <c r="BJ2091" s="113" t="str">
        <f t="shared" si="1054"/>
        <v/>
      </c>
      <c r="BK2091" s="113" t="str">
        <f t="shared" si="1055"/>
        <v/>
      </c>
      <c r="BL2091" s="113" t="str">
        <f t="shared" si="1056"/>
        <v/>
      </c>
      <c r="BM2091" s="113" t="str">
        <f t="shared" si="1057"/>
        <v/>
      </c>
      <c r="BN2091" s="113" t="str">
        <f t="shared" si="1058"/>
        <v/>
      </c>
    </row>
    <row r="2092" spans="1:66">
      <c r="A2092" s="111">
        <f>IF('Data Entry'!$H$4="","",'Data Entry'!$H$4)</f>
        <v>8</v>
      </c>
      <c r="B2092" s="111" t="str">
        <f>IF('Data Entry'!B2097="","",'Data Entry'!B2097)</f>
        <v/>
      </c>
      <c r="C2092" s="111" t="str">
        <f>IF('Data Entry'!C2097="","",'Data Entry'!C2097)</f>
        <v/>
      </c>
      <c r="D2092" s="114" t="str">
        <f>IF('Data Entry'!D2097="","",'Data Entry'!D2097)</f>
        <v/>
      </c>
      <c r="E2092" s="111" t="str">
        <f>IF('Data Entry'!E2097="","",UPPER('Data Entry'!E2097))</f>
        <v/>
      </c>
      <c r="F2092" s="111"/>
      <c r="G2092" s="111" t="str">
        <f>IF('Data Entry'!F2097="","",UPPER('Data Entry'!F2097))</f>
        <v/>
      </c>
      <c r="H2092" s="111"/>
      <c r="I2092" s="111"/>
      <c r="J2092" s="111"/>
      <c r="K2092" s="111" t="str">
        <f>IF('Data Entry'!G2097="","",'Data Entry'!G2097)</f>
        <v/>
      </c>
      <c r="L2092" s="111" t="str">
        <f>IF('Data Entry'!H2097="","",'Data Entry'!H2097)</f>
        <v/>
      </c>
      <c r="M2092" s="111"/>
      <c r="N2092" s="111"/>
      <c r="O2092" s="111"/>
      <c r="P2092" s="111"/>
      <c r="Q2092" s="111"/>
      <c r="R2092" s="111"/>
      <c r="S2092" s="111"/>
      <c r="T2092" s="111"/>
      <c r="U2092" s="111"/>
      <c r="V2092" s="111"/>
      <c r="W2092" s="111"/>
      <c r="X2092" s="111"/>
      <c r="Y2092" s="111"/>
      <c r="Z2092" s="111"/>
      <c r="AA2092" s="111"/>
      <c r="AB2092" s="111"/>
      <c r="AC2092" s="111"/>
      <c r="AD2092" s="111"/>
      <c r="AE2092" s="112"/>
      <c r="AF2092" s="68" t="str">
        <f>IF(AK2092="","",IF(AK2092&gt;0,COUNT($AG$2:AG2092),""))</f>
        <v/>
      </c>
      <c r="AG2092" s="113">
        <f t="shared" si="1027"/>
        <v>8</v>
      </c>
      <c r="AH2092" s="113" t="str">
        <f t="shared" si="1028"/>
        <v/>
      </c>
      <c r="AI2092" s="113" t="str">
        <f t="shared" si="1029"/>
        <v/>
      </c>
      <c r="AJ2092" s="113" t="str">
        <f t="shared" si="1030"/>
        <v/>
      </c>
      <c r="AK2092" s="113" t="str">
        <f t="shared" si="1031"/>
        <v/>
      </c>
      <c r="AL2092" s="113">
        <f t="shared" si="1032"/>
        <v>0</v>
      </c>
      <c r="AM2092" s="113" t="str">
        <f t="shared" si="1033"/>
        <v/>
      </c>
      <c r="AN2092" s="113">
        <f t="shared" si="1034"/>
        <v>0</v>
      </c>
      <c r="AO2092" s="113">
        <f t="shared" si="1035"/>
        <v>0</v>
      </c>
      <c r="AP2092" s="113">
        <f t="shared" si="1036"/>
        <v>0</v>
      </c>
      <c r="AQ2092" s="113" t="str">
        <f t="shared" si="1037"/>
        <v/>
      </c>
      <c r="AR2092" s="113" t="str">
        <f t="shared" si="1038"/>
        <v/>
      </c>
      <c r="AS2092" s="113">
        <f t="shared" si="1039"/>
        <v>0</v>
      </c>
      <c r="AT2092" s="113">
        <f t="shared" si="1040"/>
        <v>0</v>
      </c>
      <c r="AU2092" s="113">
        <f t="shared" si="1041"/>
        <v>0</v>
      </c>
      <c r="AV2092" s="113">
        <f t="shared" si="1042"/>
        <v>0</v>
      </c>
      <c r="AX2092" s="68" t="str">
        <f>IF(BC2092="","",IF(BC2092&gt;0,COUNT($AY$2:AY2092),""))</f>
        <v/>
      </c>
      <c r="AY2092" s="113" t="str">
        <f t="shared" si="1043"/>
        <v/>
      </c>
      <c r="AZ2092" s="113" t="str">
        <f t="shared" si="1044"/>
        <v/>
      </c>
      <c r="BA2092" s="113" t="str">
        <f t="shared" si="1045"/>
        <v/>
      </c>
      <c r="BB2092" s="113" t="str">
        <f t="shared" si="1046"/>
        <v/>
      </c>
      <c r="BC2092" s="113" t="str">
        <f t="shared" si="1047"/>
        <v/>
      </c>
      <c r="BD2092" s="113" t="str">
        <f t="shared" si="1048"/>
        <v/>
      </c>
      <c r="BE2092" s="113" t="str">
        <f t="shared" si="1049"/>
        <v/>
      </c>
      <c r="BF2092" s="113" t="str">
        <f t="shared" si="1050"/>
        <v/>
      </c>
      <c r="BG2092" s="113" t="str">
        <f t="shared" si="1051"/>
        <v/>
      </c>
      <c r="BH2092" s="113" t="str">
        <f t="shared" si="1052"/>
        <v/>
      </c>
      <c r="BI2092" s="113" t="str">
        <f t="shared" si="1053"/>
        <v/>
      </c>
      <c r="BJ2092" s="113" t="str">
        <f t="shared" si="1054"/>
        <v/>
      </c>
      <c r="BK2092" s="113" t="str">
        <f t="shared" si="1055"/>
        <v/>
      </c>
      <c r="BL2092" s="113" t="str">
        <f t="shared" si="1056"/>
        <v/>
      </c>
      <c r="BM2092" s="113" t="str">
        <f t="shared" si="1057"/>
        <v/>
      </c>
      <c r="BN2092" s="113" t="str">
        <f t="shared" si="1058"/>
        <v/>
      </c>
    </row>
    <row r="2093" spans="1:66">
      <c r="A2093" s="111">
        <f>IF('Data Entry'!$H$4="","",'Data Entry'!$H$4)</f>
        <v>8</v>
      </c>
      <c r="B2093" s="111" t="str">
        <f>IF('Data Entry'!B2098="","",'Data Entry'!B2098)</f>
        <v/>
      </c>
      <c r="C2093" s="111" t="str">
        <f>IF('Data Entry'!C2098="","",'Data Entry'!C2098)</f>
        <v/>
      </c>
      <c r="D2093" s="114" t="str">
        <f>IF('Data Entry'!D2098="","",'Data Entry'!D2098)</f>
        <v/>
      </c>
      <c r="E2093" s="111" t="str">
        <f>IF('Data Entry'!E2098="","",UPPER('Data Entry'!E2098))</f>
        <v/>
      </c>
      <c r="F2093" s="111"/>
      <c r="G2093" s="111" t="str">
        <f>IF('Data Entry'!F2098="","",UPPER('Data Entry'!F2098))</f>
        <v/>
      </c>
      <c r="H2093" s="111"/>
      <c r="I2093" s="111"/>
      <c r="J2093" s="111"/>
      <c r="K2093" s="111" t="str">
        <f>IF('Data Entry'!G2098="","",'Data Entry'!G2098)</f>
        <v/>
      </c>
      <c r="L2093" s="111" t="str">
        <f>IF('Data Entry'!H2098="","",'Data Entry'!H2098)</f>
        <v/>
      </c>
      <c r="M2093" s="111"/>
      <c r="N2093" s="111"/>
      <c r="O2093" s="111"/>
      <c r="P2093" s="111"/>
      <c r="Q2093" s="111"/>
      <c r="R2093" s="111"/>
      <c r="S2093" s="111"/>
      <c r="T2093" s="111"/>
      <c r="U2093" s="111"/>
      <c r="V2093" s="111"/>
      <c r="W2093" s="111"/>
      <c r="X2093" s="111"/>
      <c r="Y2093" s="111"/>
      <c r="Z2093" s="111"/>
      <c r="AA2093" s="111"/>
      <c r="AB2093" s="111"/>
      <c r="AC2093" s="111"/>
      <c r="AD2093" s="111"/>
      <c r="AE2093" s="112"/>
      <c r="AF2093" s="68" t="str">
        <f>IF(AK2093="","",IF(AK2093&gt;0,COUNT($AG$2:AG2093),""))</f>
        <v/>
      </c>
      <c r="AG2093" s="113">
        <f t="shared" si="1027"/>
        <v>8</v>
      </c>
      <c r="AH2093" s="113" t="str">
        <f t="shared" si="1028"/>
        <v/>
      </c>
      <c r="AI2093" s="113" t="str">
        <f t="shared" si="1029"/>
        <v/>
      </c>
      <c r="AJ2093" s="113" t="str">
        <f t="shared" si="1030"/>
        <v/>
      </c>
      <c r="AK2093" s="113" t="str">
        <f t="shared" si="1031"/>
        <v/>
      </c>
      <c r="AL2093" s="113">
        <f t="shared" si="1032"/>
        <v>0</v>
      </c>
      <c r="AM2093" s="113" t="str">
        <f t="shared" si="1033"/>
        <v/>
      </c>
      <c r="AN2093" s="113">
        <f t="shared" si="1034"/>
        <v>0</v>
      </c>
      <c r="AO2093" s="113">
        <f t="shared" si="1035"/>
        <v>0</v>
      </c>
      <c r="AP2093" s="113">
        <f t="shared" si="1036"/>
        <v>0</v>
      </c>
      <c r="AQ2093" s="113" t="str">
        <f t="shared" si="1037"/>
        <v/>
      </c>
      <c r="AR2093" s="113" t="str">
        <f t="shared" si="1038"/>
        <v/>
      </c>
      <c r="AS2093" s="113">
        <f t="shared" si="1039"/>
        <v>0</v>
      </c>
      <c r="AT2093" s="113">
        <f t="shared" si="1040"/>
        <v>0</v>
      </c>
      <c r="AU2093" s="113">
        <f t="shared" si="1041"/>
        <v>0</v>
      </c>
      <c r="AV2093" s="113">
        <f t="shared" si="1042"/>
        <v>0</v>
      </c>
      <c r="AX2093" s="68" t="str">
        <f>IF(BC2093="","",IF(BC2093&gt;0,COUNT($AY$2:AY2093),""))</f>
        <v/>
      </c>
      <c r="AY2093" s="113" t="str">
        <f t="shared" si="1043"/>
        <v/>
      </c>
      <c r="AZ2093" s="113" t="str">
        <f t="shared" si="1044"/>
        <v/>
      </c>
      <c r="BA2093" s="113" t="str">
        <f t="shared" si="1045"/>
        <v/>
      </c>
      <c r="BB2093" s="113" t="str">
        <f t="shared" si="1046"/>
        <v/>
      </c>
      <c r="BC2093" s="113" t="str">
        <f t="shared" si="1047"/>
        <v/>
      </c>
      <c r="BD2093" s="113" t="str">
        <f t="shared" si="1048"/>
        <v/>
      </c>
      <c r="BE2093" s="113" t="str">
        <f t="shared" si="1049"/>
        <v/>
      </c>
      <c r="BF2093" s="113" t="str">
        <f t="shared" si="1050"/>
        <v/>
      </c>
      <c r="BG2093" s="113" t="str">
        <f t="shared" si="1051"/>
        <v/>
      </c>
      <c r="BH2093" s="113" t="str">
        <f t="shared" si="1052"/>
        <v/>
      </c>
      <c r="BI2093" s="113" t="str">
        <f t="shared" si="1053"/>
        <v/>
      </c>
      <c r="BJ2093" s="113" t="str">
        <f t="shared" si="1054"/>
        <v/>
      </c>
      <c r="BK2093" s="113" t="str">
        <f t="shared" si="1055"/>
        <v/>
      </c>
      <c r="BL2093" s="113" t="str">
        <f t="shared" si="1056"/>
        <v/>
      </c>
      <c r="BM2093" s="113" t="str">
        <f t="shared" si="1057"/>
        <v/>
      </c>
      <c r="BN2093" s="113" t="str">
        <f t="shared" si="1058"/>
        <v/>
      </c>
    </row>
    <row r="2094" spans="1:66">
      <c r="A2094" s="111">
        <f>IF('Data Entry'!$H$4="","",'Data Entry'!$H$4)</f>
        <v>8</v>
      </c>
      <c r="B2094" s="111" t="str">
        <f>IF('Data Entry'!B2099="","",'Data Entry'!B2099)</f>
        <v/>
      </c>
      <c r="C2094" s="111" t="str">
        <f>IF('Data Entry'!C2099="","",'Data Entry'!C2099)</f>
        <v/>
      </c>
      <c r="D2094" s="114" t="str">
        <f>IF('Data Entry'!D2099="","",'Data Entry'!D2099)</f>
        <v/>
      </c>
      <c r="E2094" s="111" t="str">
        <f>IF('Data Entry'!E2099="","",UPPER('Data Entry'!E2099))</f>
        <v/>
      </c>
      <c r="F2094" s="111"/>
      <c r="G2094" s="111" t="str">
        <f>IF('Data Entry'!F2099="","",UPPER('Data Entry'!F2099))</f>
        <v/>
      </c>
      <c r="H2094" s="111"/>
      <c r="I2094" s="111"/>
      <c r="J2094" s="111"/>
      <c r="K2094" s="111" t="str">
        <f>IF('Data Entry'!G2099="","",'Data Entry'!G2099)</f>
        <v/>
      </c>
      <c r="L2094" s="111" t="str">
        <f>IF('Data Entry'!H2099="","",'Data Entry'!H2099)</f>
        <v/>
      </c>
      <c r="M2094" s="111"/>
      <c r="N2094" s="111"/>
      <c r="O2094" s="111"/>
      <c r="P2094" s="111"/>
      <c r="Q2094" s="111"/>
      <c r="R2094" s="111"/>
      <c r="S2094" s="111"/>
      <c r="T2094" s="111"/>
      <c r="U2094" s="111"/>
      <c r="V2094" s="111"/>
      <c r="W2094" s="111"/>
      <c r="X2094" s="111"/>
      <c r="Y2094" s="111"/>
      <c r="Z2094" s="111"/>
      <c r="AA2094" s="111"/>
      <c r="AB2094" s="111"/>
      <c r="AC2094" s="111"/>
      <c r="AD2094" s="111"/>
      <c r="AE2094" s="112"/>
      <c r="AF2094" s="68" t="str">
        <f>IF(AK2094="","",IF(AK2094&gt;0,COUNT($AG$2:AG2094),""))</f>
        <v/>
      </c>
      <c r="AG2094" s="113">
        <f t="shared" si="1027"/>
        <v>8</v>
      </c>
      <c r="AH2094" s="113" t="str">
        <f t="shared" si="1028"/>
        <v/>
      </c>
      <c r="AI2094" s="113" t="str">
        <f t="shared" si="1029"/>
        <v/>
      </c>
      <c r="AJ2094" s="113" t="str">
        <f t="shared" si="1030"/>
        <v/>
      </c>
      <c r="AK2094" s="113" t="str">
        <f t="shared" si="1031"/>
        <v/>
      </c>
      <c r="AL2094" s="113">
        <f t="shared" si="1032"/>
        <v>0</v>
      </c>
      <c r="AM2094" s="113" t="str">
        <f t="shared" si="1033"/>
        <v/>
      </c>
      <c r="AN2094" s="113">
        <f t="shared" si="1034"/>
        <v>0</v>
      </c>
      <c r="AO2094" s="113">
        <f t="shared" si="1035"/>
        <v>0</v>
      </c>
      <c r="AP2094" s="113">
        <f t="shared" si="1036"/>
        <v>0</v>
      </c>
      <c r="AQ2094" s="113" t="str">
        <f t="shared" si="1037"/>
        <v/>
      </c>
      <c r="AR2094" s="113" t="str">
        <f t="shared" si="1038"/>
        <v/>
      </c>
      <c r="AS2094" s="113">
        <f t="shared" si="1039"/>
        <v>0</v>
      </c>
      <c r="AT2094" s="113">
        <f t="shared" si="1040"/>
        <v>0</v>
      </c>
      <c r="AU2094" s="113">
        <f t="shared" si="1041"/>
        <v>0</v>
      </c>
      <c r="AV2094" s="113">
        <f t="shared" si="1042"/>
        <v>0</v>
      </c>
      <c r="AX2094" s="68" t="str">
        <f>IF(BC2094="","",IF(BC2094&gt;0,COUNT($AY$2:AY2094),""))</f>
        <v/>
      </c>
      <c r="AY2094" s="113" t="str">
        <f t="shared" si="1043"/>
        <v/>
      </c>
      <c r="AZ2094" s="113" t="str">
        <f t="shared" si="1044"/>
        <v/>
      </c>
      <c r="BA2094" s="113" t="str">
        <f t="shared" si="1045"/>
        <v/>
      </c>
      <c r="BB2094" s="113" t="str">
        <f t="shared" si="1046"/>
        <v/>
      </c>
      <c r="BC2094" s="113" t="str">
        <f t="shared" si="1047"/>
        <v/>
      </c>
      <c r="BD2094" s="113" t="str">
        <f t="shared" si="1048"/>
        <v/>
      </c>
      <c r="BE2094" s="113" t="str">
        <f t="shared" si="1049"/>
        <v/>
      </c>
      <c r="BF2094" s="113" t="str">
        <f t="shared" si="1050"/>
        <v/>
      </c>
      <c r="BG2094" s="113" t="str">
        <f t="shared" si="1051"/>
        <v/>
      </c>
      <c r="BH2094" s="113" t="str">
        <f t="shared" si="1052"/>
        <v/>
      </c>
      <c r="BI2094" s="113" t="str">
        <f t="shared" si="1053"/>
        <v/>
      </c>
      <c r="BJ2094" s="113" t="str">
        <f t="shared" si="1054"/>
        <v/>
      </c>
      <c r="BK2094" s="113" t="str">
        <f t="shared" si="1055"/>
        <v/>
      </c>
      <c r="BL2094" s="113" t="str">
        <f t="shared" si="1056"/>
        <v/>
      </c>
      <c r="BM2094" s="113" t="str">
        <f t="shared" si="1057"/>
        <v/>
      </c>
      <c r="BN2094" s="113" t="str">
        <f t="shared" si="1058"/>
        <v/>
      </c>
    </row>
    <row r="2095" spans="1:66">
      <c r="A2095" s="111">
        <f>IF('Data Entry'!$H$4="","",'Data Entry'!$H$4)</f>
        <v>8</v>
      </c>
      <c r="B2095" s="111" t="str">
        <f>IF('Data Entry'!B2100="","",'Data Entry'!B2100)</f>
        <v/>
      </c>
      <c r="C2095" s="111" t="str">
        <f>IF('Data Entry'!C2100="","",'Data Entry'!C2100)</f>
        <v/>
      </c>
      <c r="D2095" s="114" t="str">
        <f>IF('Data Entry'!D2100="","",'Data Entry'!D2100)</f>
        <v/>
      </c>
      <c r="E2095" s="111" t="str">
        <f>IF('Data Entry'!E2100="","",UPPER('Data Entry'!E2100))</f>
        <v/>
      </c>
      <c r="F2095" s="111"/>
      <c r="G2095" s="111" t="str">
        <f>IF('Data Entry'!F2100="","",UPPER('Data Entry'!F2100))</f>
        <v/>
      </c>
      <c r="H2095" s="111"/>
      <c r="I2095" s="111"/>
      <c r="J2095" s="111"/>
      <c r="K2095" s="111" t="str">
        <f>IF('Data Entry'!G2100="","",'Data Entry'!G2100)</f>
        <v/>
      </c>
      <c r="L2095" s="111" t="str">
        <f>IF('Data Entry'!H2100="","",'Data Entry'!H2100)</f>
        <v/>
      </c>
      <c r="M2095" s="111"/>
      <c r="N2095" s="111"/>
      <c r="O2095" s="111"/>
      <c r="P2095" s="111"/>
      <c r="Q2095" s="111"/>
      <c r="R2095" s="111"/>
      <c r="S2095" s="111"/>
      <c r="T2095" s="111"/>
      <c r="U2095" s="111"/>
      <c r="V2095" s="111"/>
      <c r="W2095" s="111"/>
      <c r="X2095" s="111"/>
      <c r="Y2095" s="111"/>
      <c r="Z2095" s="111"/>
      <c r="AA2095" s="111"/>
      <c r="AB2095" s="111"/>
      <c r="AC2095" s="111"/>
      <c r="AD2095" s="111"/>
      <c r="AE2095" s="112"/>
      <c r="AF2095" s="68" t="str">
        <f>IF(AK2095="","",IF(AK2095&gt;0,COUNT($AG$2:AG2095),""))</f>
        <v/>
      </c>
      <c r="AG2095" s="113">
        <f t="shared" si="1027"/>
        <v>8</v>
      </c>
      <c r="AH2095" s="113" t="str">
        <f t="shared" si="1028"/>
        <v/>
      </c>
      <c r="AI2095" s="113" t="str">
        <f t="shared" si="1029"/>
        <v/>
      </c>
      <c r="AJ2095" s="113" t="str">
        <f t="shared" si="1030"/>
        <v/>
      </c>
      <c r="AK2095" s="113" t="str">
        <f t="shared" si="1031"/>
        <v/>
      </c>
      <c r="AL2095" s="113">
        <f t="shared" si="1032"/>
        <v>0</v>
      </c>
      <c r="AM2095" s="113" t="str">
        <f t="shared" si="1033"/>
        <v/>
      </c>
      <c r="AN2095" s="113">
        <f t="shared" si="1034"/>
        <v>0</v>
      </c>
      <c r="AO2095" s="113">
        <f t="shared" si="1035"/>
        <v>0</v>
      </c>
      <c r="AP2095" s="113">
        <f t="shared" si="1036"/>
        <v>0</v>
      </c>
      <c r="AQ2095" s="113" t="str">
        <f t="shared" si="1037"/>
        <v/>
      </c>
      <c r="AR2095" s="113" t="str">
        <f t="shared" si="1038"/>
        <v/>
      </c>
      <c r="AS2095" s="113">
        <f t="shared" si="1039"/>
        <v>0</v>
      </c>
      <c r="AT2095" s="113">
        <f t="shared" si="1040"/>
        <v>0</v>
      </c>
      <c r="AU2095" s="113">
        <f t="shared" si="1041"/>
        <v>0</v>
      </c>
      <c r="AV2095" s="113">
        <f t="shared" si="1042"/>
        <v>0</v>
      </c>
      <c r="AX2095" s="68" t="str">
        <f>IF(BC2095="","",IF(BC2095&gt;0,COUNT($AY$2:AY2095),""))</f>
        <v/>
      </c>
      <c r="AY2095" s="113" t="str">
        <f t="shared" si="1043"/>
        <v/>
      </c>
      <c r="AZ2095" s="113" t="str">
        <f t="shared" si="1044"/>
        <v/>
      </c>
      <c r="BA2095" s="113" t="str">
        <f t="shared" si="1045"/>
        <v/>
      </c>
      <c r="BB2095" s="113" t="str">
        <f t="shared" si="1046"/>
        <v/>
      </c>
      <c r="BC2095" s="113" t="str">
        <f t="shared" si="1047"/>
        <v/>
      </c>
      <c r="BD2095" s="113" t="str">
        <f t="shared" si="1048"/>
        <v/>
      </c>
      <c r="BE2095" s="113" t="str">
        <f t="shared" si="1049"/>
        <v/>
      </c>
      <c r="BF2095" s="113" t="str">
        <f t="shared" si="1050"/>
        <v/>
      </c>
      <c r="BG2095" s="113" t="str">
        <f t="shared" si="1051"/>
        <v/>
      </c>
      <c r="BH2095" s="113" t="str">
        <f t="shared" si="1052"/>
        <v/>
      </c>
      <c r="BI2095" s="113" t="str">
        <f t="shared" si="1053"/>
        <v/>
      </c>
      <c r="BJ2095" s="113" t="str">
        <f t="shared" si="1054"/>
        <v/>
      </c>
      <c r="BK2095" s="113" t="str">
        <f t="shared" si="1055"/>
        <v/>
      </c>
      <c r="BL2095" s="113" t="str">
        <f t="shared" si="1056"/>
        <v/>
      </c>
      <c r="BM2095" s="113" t="str">
        <f t="shared" si="1057"/>
        <v/>
      </c>
      <c r="BN2095" s="113" t="str">
        <f t="shared" si="1058"/>
        <v/>
      </c>
    </row>
    <row r="2096" spans="1:66">
      <c r="A2096" s="111">
        <f>IF('Data Entry'!$H$4="","",'Data Entry'!$H$4)</f>
        <v>8</v>
      </c>
      <c r="B2096" s="111" t="str">
        <f>IF('Data Entry'!B2101="","",'Data Entry'!B2101)</f>
        <v/>
      </c>
      <c r="C2096" s="111" t="str">
        <f>IF('Data Entry'!C2101="","",'Data Entry'!C2101)</f>
        <v/>
      </c>
      <c r="D2096" s="114" t="str">
        <f>IF('Data Entry'!D2101="","",'Data Entry'!D2101)</f>
        <v/>
      </c>
      <c r="E2096" s="111" t="str">
        <f>IF('Data Entry'!E2101="","",UPPER('Data Entry'!E2101))</f>
        <v/>
      </c>
      <c r="F2096" s="111"/>
      <c r="G2096" s="111" t="str">
        <f>IF('Data Entry'!F2101="","",UPPER('Data Entry'!F2101))</f>
        <v/>
      </c>
      <c r="H2096" s="111"/>
      <c r="I2096" s="111"/>
      <c r="J2096" s="111"/>
      <c r="K2096" s="111" t="str">
        <f>IF('Data Entry'!G2101="","",'Data Entry'!G2101)</f>
        <v/>
      </c>
      <c r="L2096" s="111" t="str">
        <f>IF('Data Entry'!H2101="","",'Data Entry'!H2101)</f>
        <v/>
      </c>
      <c r="M2096" s="111"/>
      <c r="N2096" s="111"/>
      <c r="O2096" s="111"/>
      <c r="P2096" s="111"/>
      <c r="Q2096" s="111"/>
      <c r="R2096" s="111"/>
      <c r="S2096" s="111"/>
      <c r="T2096" s="111"/>
      <c r="U2096" s="111"/>
      <c r="V2096" s="111"/>
      <c r="W2096" s="111"/>
      <c r="X2096" s="111"/>
      <c r="Y2096" s="111"/>
      <c r="Z2096" s="111"/>
      <c r="AA2096" s="111"/>
      <c r="AB2096" s="111"/>
      <c r="AC2096" s="111"/>
      <c r="AD2096" s="111"/>
      <c r="AE2096" s="112"/>
      <c r="AF2096" s="68" t="str">
        <f>IF(AK2096="","",IF(AK2096&gt;0,COUNT($AG$2:AG2096),""))</f>
        <v/>
      </c>
      <c r="AG2096" s="113">
        <f t="shared" si="1027"/>
        <v>8</v>
      </c>
      <c r="AH2096" s="113" t="str">
        <f t="shared" si="1028"/>
        <v/>
      </c>
      <c r="AI2096" s="113" t="str">
        <f t="shared" si="1029"/>
        <v/>
      </c>
      <c r="AJ2096" s="113" t="str">
        <f t="shared" si="1030"/>
        <v/>
      </c>
      <c r="AK2096" s="113" t="str">
        <f t="shared" si="1031"/>
        <v/>
      </c>
      <c r="AL2096" s="113">
        <f t="shared" si="1032"/>
        <v>0</v>
      </c>
      <c r="AM2096" s="113" t="str">
        <f t="shared" si="1033"/>
        <v/>
      </c>
      <c r="AN2096" s="113">
        <f t="shared" si="1034"/>
        <v>0</v>
      </c>
      <c r="AO2096" s="113">
        <f t="shared" si="1035"/>
        <v>0</v>
      </c>
      <c r="AP2096" s="113">
        <f t="shared" si="1036"/>
        <v>0</v>
      </c>
      <c r="AQ2096" s="113" t="str">
        <f t="shared" si="1037"/>
        <v/>
      </c>
      <c r="AR2096" s="113" t="str">
        <f t="shared" si="1038"/>
        <v/>
      </c>
      <c r="AS2096" s="113">
        <f t="shared" si="1039"/>
        <v>0</v>
      </c>
      <c r="AT2096" s="113">
        <f t="shared" si="1040"/>
        <v>0</v>
      </c>
      <c r="AU2096" s="113">
        <f t="shared" si="1041"/>
        <v>0</v>
      </c>
      <c r="AV2096" s="113">
        <f t="shared" si="1042"/>
        <v>0</v>
      </c>
      <c r="AX2096" s="68" t="str">
        <f>IF(BC2096="","",IF(BC2096&gt;0,COUNT($AY$2:AY2096),""))</f>
        <v/>
      </c>
      <c r="AY2096" s="113" t="str">
        <f t="shared" si="1043"/>
        <v/>
      </c>
      <c r="AZ2096" s="113" t="str">
        <f t="shared" si="1044"/>
        <v/>
      </c>
      <c r="BA2096" s="113" t="str">
        <f t="shared" si="1045"/>
        <v/>
      </c>
      <c r="BB2096" s="113" t="str">
        <f t="shared" si="1046"/>
        <v/>
      </c>
      <c r="BC2096" s="113" t="str">
        <f t="shared" si="1047"/>
        <v/>
      </c>
      <c r="BD2096" s="113" t="str">
        <f t="shared" si="1048"/>
        <v/>
      </c>
      <c r="BE2096" s="113" t="str">
        <f t="shared" si="1049"/>
        <v/>
      </c>
      <c r="BF2096" s="113" t="str">
        <f t="shared" si="1050"/>
        <v/>
      </c>
      <c r="BG2096" s="113" t="str">
        <f t="shared" si="1051"/>
        <v/>
      </c>
      <c r="BH2096" s="113" t="str">
        <f t="shared" si="1052"/>
        <v/>
      </c>
      <c r="BI2096" s="113" t="str">
        <f t="shared" si="1053"/>
        <v/>
      </c>
      <c r="BJ2096" s="113" t="str">
        <f t="shared" si="1054"/>
        <v/>
      </c>
      <c r="BK2096" s="113" t="str">
        <f t="shared" si="1055"/>
        <v/>
      </c>
      <c r="BL2096" s="113" t="str">
        <f t="shared" si="1056"/>
        <v/>
      </c>
      <c r="BM2096" s="113" t="str">
        <f t="shared" si="1057"/>
        <v/>
      </c>
      <c r="BN2096" s="113" t="str">
        <f t="shared" si="1058"/>
        <v/>
      </c>
    </row>
    <row r="2097" spans="1:66">
      <c r="A2097" s="111">
        <f>IF('Data Entry'!$H$4="","",'Data Entry'!$H$4)</f>
        <v>8</v>
      </c>
      <c r="B2097" s="111" t="str">
        <f>IF('Data Entry'!B2102="","",'Data Entry'!B2102)</f>
        <v/>
      </c>
      <c r="C2097" s="111" t="str">
        <f>IF('Data Entry'!C2102="","",'Data Entry'!C2102)</f>
        <v/>
      </c>
      <c r="D2097" s="114" t="str">
        <f>IF('Data Entry'!D2102="","",'Data Entry'!D2102)</f>
        <v/>
      </c>
      <c r="E2097" s="111" t="str">
        <f>IF('Data Entry'!E2102="","",UPPER('Data Entry'!E2102))</f>
        <v/>
      </c>
      <c r="F2097" s="111"/>
      <c r="G2097" s="111" t="str">
        <f>IF('Data Entry'!F2102="","",UPPER('Data Entry'!F2102))</f>
        <v/>
      </c>
      <c r="H2097" s="111"/>
      <c r="I2097" s="111"/>
      <c r="J2097" s="111"/>
      <c r="K2097" s="111" t="str">
        <f>IF('Data Entry'!G2102="","",'Data Entry'!G2102)</f>
        <v/>
      </c>
      <c r="L2097" s="111" t="str">
        <f>IF('Data Entry'!H2102="","",'Data Entry'!H2102)</f>
        <v/>
      </c>
      <c r="M2097" s="111"/>
      <c r="N2097" s="111"/>
      <c r="O2097" s="111"/>
      <c r="P2097" s="111"/>
      <c r="Q2097" s="111"/>
      <c r="R2097" s="111"/>
      <c r="S2097" s="111"/>
      <c r="T2097" s="111"/>
      <c r="U2097" s="111"/>
      <c r="V2097" s="111"/>
      <c r="W2097" s="111"/>
      <c r="X2097" s="111"/>
      <c r="Y2097" s="111"/>
      <c r="Z2097" s="111"/>
      <c r="AA2097" s="111"/>
      <c r="AB2097" s="111"/>
      <c r="AC2097" s="111"/>
      <c r="AD2097" s="111"/>
      <c r="AE2097" s="112"/>
      <c r="AF2097" s="68" t="str">
        <f>IF(AK2097="","",IF(AK2097&gt;0,COUNT($AG$2:AG2097),""))</f>
        <v/>
      </c>
      <c r="AG2097" s="113">
        <f t="shared" si="1027"/>
        <v>8</v>
      </c>
      <c r="AH2097" s="113" t="str">
        <f t="shared" si="1028"/>
        <v/>
      </c>
      <c r="AI2097" s="113" t="str">
        <f t="shared" si="1029"/>
        <v/>
      </c>
      <c r="AJ2097" s="113" t="str">
        <f t="shared" si="1030"/>
        <v/>
      </c>
      <c r="AK2097" s="113" t="str">
        <f t="shared" si="1031"/>
        <v/>
      </c>
      <c r="AL2097" s="113">
        <f t="shared" si="1032"/>
        <v>0</v>
      </c>
      <c r="AM2097" s="113" t="str">
        <f t="shared" si="1033"/>
        <v/>
      </c>
      <c r="AN2097" s="113">
        <f t="shared" si="1034"/>
        <v>0</v>
      </c>
      <c r="AO2097" s="113">
        <f t="shared" si="1035"/>
        <v>0</v>
      </c>
      <c r="AP2097" s="113">
        <f t="shared" si="1036"/>
        <v>0</v>
      </c>
      <c r="AQ2097" s="113" t="str">
        <f t="shared" si="1037"/>
        <v/>
      </c>
      <c r="AR2097" s="113" t="str">
        <f t="shared" si="1038"/>
        <v/>
      </c>
      <c r="AS2097" s="113">
        <f t="shared" si="1039"/>
        <v>0</v>
      </c>
      <c r="AT2097" s="113">
        <f t="shared" si="1040"/>
        <v>0</v>
      </c>
      <c r="AU2097" s="113">
        <f t="shared" si="1041"/>
        <v>0</v>
      </c>
      <c r="AV2097" s="113">
        <f t="shared" si="1042"/>
        <v>0</v>
      </c>
      <c r="AX2097" s="68" t="str">
        <f>IF(BC2097="","",IF(BC2097&gt;0,COUNT($AY$2:AY2097),""))</f>
        <v/>
      </c>
      <c r="AY2097" s="113" t="str">
        <f t="shared" si="1043"/>
        <v/>
      </c>
      <c r="AZ2097" s="113" t="str">
        <f t="shared" si="1044"/>
        <v/>
      </c>
      <c r="BA2097" s="113" t="str">
        <f t="shared" si="1045"/>
        <v/>
      </c>
      <c r="BB2097" s="113" t="str">
        <f t="shared" si="1046"/>
        <v/>
      </c>
      <c r="BC2097" s="113" t="str">
        <f t="shared" si="1047"/>
        <v/>
      </c>
      <c r="BD2097" s="113" t="str">
        <f t="shared" si="1048"/>
        <v/>
      </c>
      <c r="BE2097" s="113" t="str">
        <f t="shared" si="1049"/>
        <v/>
      </c>
      <c r="BF2097" s="113" t="str">
        <f t="shared" si="1050"/>
        <v/>
      </c>
      <c r="BG2097" s="113" t="str">
        <f t="shared" si="1051"/>
        <v/>
      </c>
      <c r="BH2097" s="113" t="str">
        <f t="shared" si="1052"/>
        <v/>
      </c>
      <c r="BI2097" s="113" t="str">
        <f t="shared" si="1053"/>
        <v/>
      </c>
      <c r="BJ2097" s="113" t="str">
        <f t="shared" si="1054"/>
        <v/>
      </c>
      <c r="BK2097" s="113" t="str">
        <f t="shared" si="1055"/>
        <v/>
      </c>
      <c r="BL2097" s="113" t="str">
        <f t="shared" si="1056"/>
        <v/>
      </c>
      <c r="BM2097" s="113" t="str">
        <f t="shared" si="1057"/>
        <v/>
      </c>
      <c r="BN2097" s="113" t="str">
        <f t="shared" si="1058"/>
        <v/>
      </c>
    </row>
    <row r="2098" spans="1:66">
      <c r="A2098" s="111">
        <f>IF('Data Entry'!$H$4="","",'Data Entry'!$H$4)</f>
        <v>8</v>
      </c>
      <c r="B2098" s="111" t="str">
        <f>IF('Data Entry'!B2103="","",'Data Entry'!B2103)</f>
        <v/>
      </c>
      <c r="C2098" s="111" t="str">
        <f>IF('Data Entry'!C2103="","",'Data Entry'!C2103)</f>
        <v/>
      </c>
      <c r="D2098" s="114" t="str">
        <f>IF('Data Entry'!D2103="","",'Data Entry'!D2103)</f>
        <v/>
      </c>
      <c r="E2098" s="111" t="str">
        <f>IF('Data Entry'!E2103="","",UPPER('Data Entry'!E2103))</f>
        <v/>
      </c>
      <c r="F2098" s="111"/>
      <c r="G2098" s="111" t="str">
        <f>IF('Data Entry'!F2103="","",UPPER('Data Entry'!F2103))</f>
        <v/>
      </c>
      <c r="H2098" s="111"/>
      <c r="I2098" s="111"/>
      <c r="J2098" s="111"/>
      <c r="K2098" s="111" t="str">
        <f>IF('Data Entry'!G2103="","",'Data Entry'!G2103)</f>
        <v/>
      </c>
      <c r="L2098" s="111" t="str">
        <f>IF('Data Entry'!H2103="","",'Data Entry'!H2103)</f>
        <v/>
      </c>
      <c r="M2098" s="111"/>
      <c r="N2098" s="111"/>
      <c r="O2098" s="111"/>
      <c r="P2098" s="111"/>
      <c r="Q2098" s="111"/>
      <c r="R2098" s="111"/>
      <c r="S2098" s="111"/>
      <c r="T2098" s="111"/>
      <c r="U2098" s="111"/>
      <c r="V2098" s="111"/>
      <c r="W2098" s="111"/>
      <c r="X2098" s="111"/>
      <c r="Y2098" s="111"/>
      <c r="Z2098" s="111"/>
      <c r="AA2098" s="111"/>
      <c r="AB2098" s="111"/>
      <c r="AC2098" s="111"/>
      <c r="AD2098" s="111"/>
      <c r="AE2098" s="112"/>
      <c r="AF2098" s="68" t="str">
        <f>IF(AK2098="","",IF(AK2098&gt;0,COUNT($AG$2:AG2098),""))</f>
        <v/>
      </c>
      <c r="AG2098" s="113">
        <f t="shared" si="1027"/>
        <v>8</v>
      </c>
      <c r="AH2098" s="113" t="str">
        <f t="shared" si="1028"/>
        <v/>
      </c>
      <c r="AI2098" s="113" t="str">
        <f t="shared" si="1029"/>
        <v/>
      </c>
      <c r="AJ2098" s="113" t="str">
        <f t="shared" si="1030"/>
        <v/>
      </c>
      <c r="AK2098" s="113" t="str">
        <f t="shared" si="1031"/>
        <v/>
      </c>
      <c r="AL2098" s="113">
        <f t="shared" si="1032"/>
        <v>0</v>
      </c>
      <c r="AM2098" s="113" t="str">
        <f t="shared" si="1033"/>
        <v/>
      </c>
      <c r="AN2098" s="113">
        <f t="shared" si="1034"/>
        <v>0</v>
      </c>
      <c r="AO2098" s="113">
        <f t="shared" si="1035"/>
        <v>0</v>
      </c>
      <c r="AP2098" s="113">
        <f t="shared" si="1036"/>
        <v>0</v>
      </c>
      <c r="AQ2098" s="113" t="str">
        <f t="shared" si="1037"/>
        <v/>
      </c>
      <c r="AR2098" s="113" t="str">
        <f t="shared" si="1038"/>
        <v/>
      </c>
      <c r="AS2098" s="113">
        <f t="shared" si="1039"/>
        <v>0</v>
      </c>
      <c r="AT2098" s="113">
        <f t="shared" si="1040"/>
        <v>0</v>
      </c>
      <c r="AU2098" s="113">
        <f t="shared" si="1041"/>
        <v>0</v>
      </c>
      <c r="AV2098" s="113">
        <f t="shared" si="1042"/>
        <v>0</v>
      </c>
      <c r="AX2098" s="68" t="str">
        <f>IF(BC2098="","",IF(BC2098&gt;0,COUNT($AY$2:AY2098),""))</f>
        <v/>
      </c>
      <c r="AY2098" s="113" t="str">
        <f t="shared" si="1043"/>
        <v/>
      </c>
      <c r="AZ2098" s="113" t="str">
        <f t="shared" si="1044"/>
        <v/>
      </c>
      <c r="BA2098" s="113" t="str">
        <f t="shared" si="1045"/>
        <v/>
      </c>
      <c r="BB2098" s="113" t="str">
        <f t="shared" si="1046"/>
        <v/>
      </c>
      <c r="BC2098" s="113" t="str">
        <f t="shared" si="1047"/>
        <v/>
      </c>
      <c r="BD2098" s="113" t="str">
        <f t="shared" si="1048"/>
        <v/>
      </c>
      <c r="BE2098" s="113" t="str">
        <f t="shared" si="1049"/>
        <v/>
      </c>
      <c r="BF2098" s="113" t="str">
        <f t="shared" si="1050"/>
        <v/>
      </c>
      <c r="BG2098" s="113" t="str">
        <f t="shared" si="1051"/>
        <v/>
      </c>
      <c r="BH2098" s="113" t="str">
        <f t="shared" si="1052"/>
        <v/>
      </c>
      <c r="BI2098" s="113" t="str">
        <f t="shared" si="1053"/>
        <v/>
      </c>
      <c r="BJ2098" s="113" t="str">
        <f t="shared" si="1054"/>
        <v/>
      </c>
      <c r="BK2098" s="113" t="str">
        <f t="shared" si="1055"/>
        <v/>
      </c>
      <c r="BL2098" s="113" t="str">
        <f t="shared" si="1056"/>
        <v/>
      </c>
      <c r="BM2098" s="113" t="str">
        <f t="shared" si="1057"/>
        <v/>
      </c>
      <c r="BN2098" s="113" t="str">
        <f t="shared" si="1058"/>
        <v/>
      </c>
    </row>
    <row r="2099" spans="1:66">
      <c r="A2099" s="111">
        <f>IF('Data Entry'!$H$4="","",'Data Entry'!$H$4)</f>
        <v>8</v>
      </c>
      <c r="B2099" s="111" t="str">
        <f>IF('Data Entry'!B2104="","",'Data Entry'!B2104)</f>
        <v/>
      </c>
      <c r="C2099" s="111" t="str">
        <f>IF('Data Entry'!C2104="","",'Data Entry'!C2104)</f>
        <v/>
      </c>
      <c r="D2099" s="114" t="str">
        <f>IF('Data Entry'!D2104="","",'Data Entry'!D2104)</f>
        <v/>
      </c>
      <c r="E2099" s="111" t="str">
        <f>IF('Data Entry'!E2104="","",UPPER('Data Entry'!E2104))</f>
        <v/>
      </c>
      <c r="F2099" s="111"/>
      <c r="G2099" s="111" t="str">
        <f>IF('Data Entry'!F2104="","",UPPER('Data Entry'!F2104))</f>
        <v/>
      </c>
      <c r="H2099" s="111"/>
      <c r="I2099" s="111"/>
      <c r="J2099" s="111"/>
      <c r="K2099" s="111" t="str">
        <f>IF('Data Entry'!G2104="","",'Data Entry'!G2104)</f>
        <v/>
      </c>
      <c r="L2099" s="111" t="str">
        <f>IF('Data Entry'!H2104="","",'Data Entry'!H2104)</f>
        <v/>
      </c>
      <c r="M2099" s="111"/>
      <c r="N2099" s="111"/>
      <c r="O2099" s="111"/>
      <c r="P2099" s="111"/>
      <c r="Q2099" s="111"/>
      <c r="R2099" s="111"/>
      <c r="S2099" s="111"/>
      <c r="T2099" s="111"/>
      <c r="U2099" s="111"/>
      <c r="V2099" s="111"/>
      <c r="W2099" s="111"/>
      <c r="X2099" s="111"/>
      <c r="Y2099" s="111"/>
      <c r="Z2099" s="111"/>
      <c r="AA2099" s="111"/>
      <c r="AB2099" s="111"/>
      <c r="AC2099" s="111"/>
      <c r="AD2099" s="111"/>
      <c r="AE2099" s="112"/>
      <c r="AF2099" s="68" t="str">
        <f>IF(AK2099="","",IF(AK2099&gt;0,COUNT($AG$2:AG2099),""))</f>
        <v/>
      </c>
      <c r="AG2099" s="113">
        <f t="shared" si="1027"/>
        <v>8</v>
      </c>
      <c r="AH2099" s="113" t="str">
        <f t="shared" si="1028"/>
        <v/>
      </c>
      <c r="AI2099" s="113" t="str">
        <f t="shared" si="1029"/>
        <v/>
      </c>
      <c r="AJ2099" s="113" t="str">
        <f t="shared" si="1030"/>
        <v/>
      </c>
      <c r="AK2099" s="113" t="str">
        <f t="shared" si="1031"/>
        <v/>
      </c>
      <c r="AL2099" s="113">
        <f t="shared" si="1032"/>
        <v>0</v>
      </c>
      <c r="AM2099" s="113" t="str">
        <f t="shared" si="1033"/>
        <v/>
      </c>
      <c r="AN2099" s="113">
        <f t="shared" si="1034"/>
        <v>0</v>
      </c>
      <c r="AO2099" s="113">
        <f t="shared" si="1035"/>
        <v>0</v>
      </c>
      <c r="AP2099" s="113">
        <f t="shared" si="1036"/>
        <v>0</v>
      </c>
      <c r="AQ2099" s="113" t="str">
        <f t="shared" si="1037"/>
        <v/>
      </c>
      <c r="AR2099" s="113" t="str">
        <f t="shared" si="1038"/>
        <v/>
      </c>
      <c r="AS2099" s="113">
        <f t="shared" si="1039"/>
        <v>0</v>
      </c>
      <c r="AT2099" s="113">
        <f t="shared" si="1040"/>
        <v>0</v>
      </c>
      <c r="AU2099" s="113">
        <f t="shared" si="1041"/>
        <v>0</v>
      </c>
      <c r="AV2099" s="113">
        <f t="shared" si="1042"/>
        <v>0</v>
      </c>
      <c r="AX2099" s="68" t="str">
        <f>IF(BC2099="","",IF(BC2099&gt;0,COUNT($AY$2:AY2099),""))</f>
        <v/>
      </c>
      <c r="AY2099" s="113" t="str">
        <f t="shared" si="1043"/>
        <v/>
      </c>
      <c r="AZ2099" s="113" t="str">
        <f t="shared" si="1044"/>
        <v/>
      </c>
      <c r="BA2099" s="113" t="str">
        <f t="shared" si="1045"/>
        <v/>
      </c>
      <c r="BB2099" s="113" t="str">
        <f t="shared" si="1046"/>
        <v/>
      </c>
      <c r="BC2099" s="113" t="str">
        <f t="shared" si="1047"/>
        <v/>
      </c>
      <c r="BD2099" s="113" t="str">
        <f t="shared" si="1048"/>
        <v/>
      </c>
      <c r="BE2099" s="113" t="str">
        <f t="shared" si="1049"/>
        <v/>
      </c>
      <c r="BF2099" s="113" t="str">
        <f t="shared" si="1050"/>
        <v/>
      </c>
      <c r="BG2099" s="113" t="str">
        <f t="shared" si="1051"/>
        <v/>
      </c>
      <c r="BH2099" s="113" t="str">
        <f t="shared" si="1052"/>
        <v/>
      </c>
      <c r="BI2099" s="113" t="str">
        <f t="shared" si="1053"/>
        <v/>
      </c>
      <c r="BJ2099" s="113" t="str">
        <f t="shared" si="1054"/>
        <v/>
      </c>
      <c r="BK2099" s="113" t="str">
        <f t="shared" si="1055"/>
        <v/>
      </c>
      <c r="BL2099" s="113" t="str">
        <f t="shared" si="1056"/>
        <v/>
      </c>
      <c r="BM2099" s="113" t="str">
        <f t="shared" si="1057"/>
        <v/>
      </c>
      <c r="BN2099" s="113" t="str">
        <f t="shared" si="1058"/>
        <v/>
      </c>
    </row>
    <row r="2100" spans="1:66">
      <c r="A2100" s="111">
        <f>IF('Data Entry'!$H$4="","",'Data Entry'!$H$4)</f>
        <v>8</v>
      </c>
      <c r="B2100" s="111" t="str">
        <f>IF('Data Entry'!B2105="","",'Data Entry'!B2105)</f>
        <v/>
      </c>
      <c r="C2100" s="111" t="str">
        <f>IF('Data Entry'!C2105="","",'Data Entry'!C2105)</f>
        <v/>
      </c>
      <c r="D2100" s="114" t="str">
        <f>IF('Data Entry'!D2105="","",'Data Entry'!D2105)</f>
        <v/>
      </c>
      <c r="E2100" s="111" t="str">
        <f>IF('Data Entry'!E2105="","",UPPER('Data Entry'!E2105))</f>
        <v/>
      </c>
      <c r="F2100" s="111"/>
      <c r="G2100" s="111" t="str">
        <f>IF('Data Entry'!F2105="","",UPPER('Data Entry'!F2105))</f>
        <v/>
      </c>
      <c r="H2100" s="111"/>
      <c r="I2100" s="111"/>
      <c r="J2100" s="111"/>
      <c r="K2100" s="111" t="str">
        <f>IF('Data Entry'!G2105="","",'Data Entry'!G2105)</f>
        <v/>
      </c>
      <c r="L2100" s="111" t="str">
        <f>IF('Data Entry'!H2105="","",'Data Entry'!H2105)</f>
        <v/>
      </c>
      <c r="M2100" s="111"/>
      <c r="N2100" s="111"/>
      <c r="O2100" s="111"/>
      <c r="P2100" s="111"/>
      <c r="Q2100" s="111"/>
      <c r="R2100" s="111"/>
      <c r="S2100" s="111"/>
      <c r="T2100" s="111"/>
      <c r="U2100" s="111"/>
      <c r="V2100" s="111"/>
      <c r="W2100" s="111"/>
      <c r="X2100" s="111"/>
      <c r="Y2100" s="111"/>
      <c r="Z2100" s="111"/>
      <c r="AA2100" s="111"/>
      <c r="AB2100" s="111"/>
      <c r="AC2100" s="111"/>
      <c r="AD2100" s="111"/>
      <c r="AE2100" s="112"/>
      <c r="AF2100" s="68" t="str">
        <f>IF(AK2100="","",IF(AK2100&gt;0,COUNT($AG$2:AG2100),""))</f>
        <v/>
      </c>
      <c r="AG2100" s="113">
        <f t="shared" si="1027"/>
        <v>8</v>
      </c>
      <c r="AH2100" s="113" t="str">
        <f t="shared" si="1028"/>
        <v/>
      </c>
      <c r="AI2100" s="113" t="str">
        <f t="shared" si="1029"/>
        <v/>
      </c>
      <c r="AJ2100" s="113" t="str">
        <f t="shared" si="1030"/>
        <v/>
      </c>
      <c r="AK2100" s="113" t="str">
        <f t="shared" si="1031"/>
        <v/>
      </c>
      <c r="AL2100" s="113">
        <f t="shared" si="1032"/>
        <v>0</v>
      </c>
      <c r="AM2100" s="113" t="str">
        <f t="shared" si="1033"/>
        <v/>
      </c>
      <c r="AN2100" s="113">
        <f t="shared" si="1034"/>
        <v>0</v>
      </c>
      <c r="AO2100" s="113">
        <f t="shared" si="1035"/>
        <v>0</v>
      </c>
      <c r="AP2100" s="113">
        <f t="shared" si="1036"/>
        <v>0</v>
      </c>
      <c r="AQ2100" s="113" t="str">
        <f t="shared" si="1037"/>
        <v/>
      </c>
      <c r="AR2100" s="113" t="str">
        <f t="shared" si="1038"/>
        <v/>
      </c>
      <c r="AS2100" s="113">
        <f t="shared" si="1039"/>
        <v>0</v>
      </c>
      <c r="AT2100" s="113">
        <f t="shared" si="1040"/>
        <v>0</v>
      </c>
      <c r="AU2100" s="113">
        <f t="shared" si="1041"/>
        <v>0</v>
      </c>
      <c r="AV2100" s="113">
        <f t="shared" si="1042"/>
        <v>0</v>
      </c>
      <c r="AX2100" s="68" t="str">
        <f>IF(BC2100="","",IF(BC2100&gt;0,COUNT($AY$2:AY2100),""))</f>
        <v/>
      </c>
      <c r="AY2100" s="113" t="str">
        <f t="shared" si="1043"/>
        <v/>
      </c>
      <c r="AZ2100" s="113" t="str">
        <f t="shared" si="1044"/>
        <v/>
      </c>
      <c r="BA2100" s="113" t="str">
        <f t="shared" si="1045"/>
        <v/>
      </c>
      <c r="BB2100" s="113" t="str">
        <f t="shared" si="1046"/>
        <v/>
      </c>
      <c r="BC2100" s="113" t="str">
        <f t="shared" si="1047"/>
        <v/>
      </c>
      <c r="BD2100" s="113" t="str">
        <f t="shared" si="1048"/>
        <v/>
      </c>
      <c r="BE2100" s="113" t="str">
        <f t="shared" si="1049"/>
        <v/>
      </c>
      <c r="BF2100" s="113" t="str">
        <f t="shared" si="1050"/>
        <v/>
      </c>
      <c r="BG2100" s="113" t="str">
        <f t="shared" si="1051"/>
        <v/>
      </c>
      <c r="BH2100" s="113" t="str">
        <f t="shared" si="1052"/>
        <v/>
      </c>
      <c r="BI2100" s="113" t="str">
        <f t="shared" si="1053"/>
        <v/>
      </c>
      <c r="BJ2100" s="113" t="str">
        <f t="shared" si="1054"/>
        <v/>
      </c>
      <c r="BK2100" s="113" t="str">
        <f t="shared" si="1055"/>
        <v/>
      </c>
      <c r="BL2100" s="113" t="str">
        <f t="shared" si="1056"/>
        <v/>
      </c>
      <c r="BM2100" s="113" t="str">
        <f t="shared" si="1057"/>
        <v/>
      </c>
      <c r="BN2100" s="113" t="str">
        <f t="shared" si="1058"/>
        <v/>
      </c>
    </row>
    <row r="2101" spans="1:66">
      <c r="A2101" s="111">
        <f>IF('Data Entry'!$H$4="","",'Data Entry'!$H$4)</f>
        <v>8</v>
      </c>
      <c r="B2101" s="111" t="str">
        <f>IF('Data Entry'!B2106="","",'Data Entry'!B2106)</f>
        <v/>
      </c>
      <c r="C2101" s="111" t="str">
        <f>IF('Data Entry'!C2106="","",'Data Entry'!C2106)</f>
        <v/>
      </c>
      <c r="D2101" s="114" t="str">
        <f>IF('Data Entry'!D2106="","",'Data Entry'!D2106)</f>
        <v/>
      </c>
      <c r="E2101" s="111" t="str">
        <f>IF('Data Entry'!E2106="","",UPPER('Data Entry'!E2106))</f>
        <v/>
      </c>
      <c r="F2101" s="111"/>
      <c r="G2101" s="111" t="str">
        <f>IF('Data Entry'!F2106="","",UPPER('Data Entry'!F2106))</f>
        <v/>
      </c>
      <c r="H2101" s="111"/>
      <c r="I2101" s="111"/>
      <c r="J2101" s="111"/>
      <c r="K2101" s="111" t="str">
        <f>IF('Data Entry'!G2106="","",'Data Entry'!G2106)</f>
        <v/>
      </c>
      <c r="L2101" s="111" t="str">
        <f>IF('Data Entry'!H2106="","",'Data Entry'!H2106)</f>
        <v/>
      </c>
      <c r="M2101" s="111"/>
      <c r="N2101" s="111"/>
      <c r="O2101" s="111"/>
      <c r="P2101" s="111"/>
      <c r="Q2101" s="111"/>
      <c r="R2101" s="111"/>
      <c r="S2101" s="111"/>
      <c r="T2101" s="111"/>
      <c r="U2101" s="111"/>
      <c r="V2101" s="111"/>
      <c r="W2101" s="111"/>
      <c r="X2101" s="111"/>
      <c r="Y2101" s="111"/>
      <c r="Z2101" s="111"/>
      <c r="AA2101" s="111"/>
      <c r="AB2101" s="111"/>
      <c r="AC2101" s="111"/>
      <c r="AD2101" s="111"/>
      <c r="AE2101" s="112"/>
      <c r="AF2101" s="68" t="str">
        <f>IF(AK2101="","",IF(AK2101&gt;0,COUNT($AG$2:AG2101),""))</f>
        <v/>
      </c>
      <c r="AG2101" s="113">
        <f t="shared" si="1027"/>
        <v>8</v>
      </c>
      <c r="AH2101" s="113" t="str">
        <f t="shared" si="1028"/>
        <v/>
      </c>
      <c r="AI2101" s="113" t="str">
        <f t="shared" si="1029"/>
        <v/>
      </c>
      <c r="AJ2101" s="113" t="str">
        <f t="shared" si="1030"/>
        <v/>
      </c>
      <c r="AK2101" s="113" t="str">
        <f t="shared" si="1031"/>
        <v/>
      </c>
      <c r="AL2101" s="113">
        <f t="shared" si="1032"/>
        <v>0</v>
      </c>
      <c r="AM2101" s="113" t="str">
        <f t="shared" si="1033"/>
        <v/>
      </c>
      <c r="AN2101" s="113">
        <f t="shared" si="1034"/>
        <v>0</v>
      </c>
      <c r="AO2101" s="113">
        <f t="shared" si="1035"/>
        <v>0</v>
      </c>
      <c r="AP2101" s="113">
        <f t="shared" si="1036"/>
        <v>0</v>
      </c>
      <c r="AQ2101" s="113" t="str">
        <f t="shared" si="1037"/>
        <v/>
      </c>
      <c r="AR2101" s="113" t="str">
        <f t="shared" si="1038"/>
        <v/>
      </c>
      <c r="AS2101" s="113">
        <f t="shared" si="1039"/>
        <v>0</v>
      </c>
      <c r="AT2101" s="113">
        <f t="shared" si="1040"/>
        <v>0</v>
      </c>
      <c r="AU2101" s="113">
        <f t="shared" si="1041"/>
        <v>0</v>
      </c>
      <c r="AV2101" s="113">
        <f t="shared" si="1042"/>
        <v>0</v>
      </c>
      <c r="AX2101" s="68" t="str">
        <f>IF(BC2101="","",IF(BC2101&gt;0,COUNT($AY$2:AY2101),""))</f>
        <v/>
      </c>
      <c r="AY2101" s="113" t="str">
        <f t="shared" si="1043"/>
        <v/>
      </c>
      <c r="AZ2101" s="113" t="str">
        <f t="shared" si="1044"/>
        <v/>
      </c>
      <c r="BA2101" s="113" t="str">
        <f t="shared" si="1045"/>
        <v/>
      </c>
      <c r="BB2101" s="113" t="str">
        <f t="shared" si="1046"/>
        <v/>
      </c>
      <c r="BC2101" s="113" t="str">
        <f t="shared" si="1047"/>
        <v/>
      </c>
      <c r="BD2101" s="113" t="str">
        <f t="shared" si="1048"/>
        <v/>
      </c>
      <c r="BE2101" s="113" t="str">
        <f t="shared" si="1049"/>
        <v/>
      </c>
      <c r="BF2101" s="113" t="str">
        <f t="shared" si="1050"/>
        <v/>
      </c>
      <c r="BG2101" s="113" t="str">
        <f t="shared" si="1051"/>
        <v/>
      </c>
      <c r="BH2101" s="113" t="str">
        <f t="shared" si="1052"/>
        <v/>
      </c>
      <c r="BI2101" s="113" t="str">
        <f t="shared" si="1053"/>
        <v/>
      </c>
      <c r="BJ2101" s="113" t="str">
        <f t="shared" si="1054"/>
        <v/>
      </c>
      <c r="BK2101" s="113" t="str">
        <f t="shared" si="1055"/>
        <v/>
      </c>
      <c r="BL2101" s="113" t="str">
        <f t="shared" si="1056"/>
        <v/>
      </c>
      <c r="BM2101" s="113" t="str">
        <f t="shared" si="1057"/>
        <v/>
      </c>
      <c r="BN2101" s="113" t="str">
        <f>IF(AND($BB$1=8,$A2101=8,$BC$1=$B2101),P2101,"")</f>
        <v/>
      </c>
    </row>
  </sheetData>
  <sheetProtection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T421"/>
  <sheetViews>
    <sheetView showGridLines="0" tabSelected="1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N12" sqref="N12"/>
    </sheetView>
  </sheetViews>
  <sheetFormatPr defaultColWidth="9.125" defaultRowHeight="18.75" zeroHeight="1"/>
  <cols>
    <col min="1" max="1" width="6.25" style="5" customWidth="1"/>
    <col min="2" max="2" width="4.75" style="5" customWidth="1"/>
    <col min="3" max="3" width="7.875" style="5" customWidth="1"/>
    <col min="4" max="4" width="12.375" style="5" customWidth="1"/>
    <col min="5" max="6" width="19.125" style="2" customWidth="1"/>
    <col min="7" max="7" width="9.25" style="2" customWidth="1"/>
    <col min="8" max="8" width="11.625" style="2" customWidth="1"/>
    <col min="9" max="9" width="9.25" style="2" customWidth="1"/>
    <col min="10" max="10" width="7.875" style="2" customWidth="1"/>
    <col min="11" max="11" width="11.25" style="2" customWidth="1"/>
    <col min="12" max="26" width="4.75" style="2" customWidth="1"/>
    <col min="27" max="27" width="14.5" style="164" customWidth="1"/>
    <col min="28" max="57" width="4.75" style="2" customWidth="1"/>
    <col min="58" max="58" width="6" style="2" customWidth="1"/>
    <col min="59" max="59" width="24.625" style="2" customWidth="1"/>
    <col min="60" max="60" width="23.375" style="2" customWidth="1"/>
    <col min="61" max="61" width="7.375" style="2" customWidth="1"/>
    <col min="62" max="69" width="6.625" style="2" customWidth="1"/>
    <col min="70" max="70" width="6.625" style="28" customWidth="1"/>
    <col min="71" max="71" width="6.625" style="115" customWidth="1"/>
    <col min="72" max="82" width="6.625" style="116" customWidth="1"/>
    <col min="83" max="98" width="6.625" style="115" customWidth="1"/>
    <col min="99" max="144" width="0.75" style="2" customWidth="1"/>
    <col min="145" max="16384" width="9.125" style="2"/>
  </cols>
  <sheetData>
    <row r="1" spans="1:98" ht="24.75" customHeight="1" thickBot="1">
      <c r="A1" s="209" t="s">
        <v>304</v>
      </c>
      <c r="B1" s="210"/>
      <c r="C1" s="210"/>
      <c r="D1" s="210"/>
      <c r="E1" s="210"/>
      <c r="F1" s="210"/>
      <c r="G1" s="210"/>
      <c r="H1" s="210"/>
      <c r="I1" s="210"/>
      <c r="J1" s="211"/>
      <c r="K1" s="89"/>
      <c r="L1" s="30"/>
      <c r="M1" s="30"/>
      <c r="N1" s="30"/>
      <c r="O1" s="30"/>
      <c r="P1" s="30"/>
      <c r="Q1" s="30"/>
      <c r="R1" s="30"/>
      <c r="S1" s="30"/>
      <c r="T1" s="30"/>
      <c r="U1" s="30"/>
      <c r="V1" s="31"/>
      <c r="W1" s="31"/>
      <c r="X1" s="31"/>
      <c r="Y1" s="31"/>
      <c r="Z1" s="31"/>
      <c r="AA1" s="162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199" t="s">
        <v>328</v>
      </c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1"/>
      <c r="BF1" s="30"/>
      <c r="BG1" s="1"/>
      <c r="BH1" s="1"/>
      <c r="BI1" s="1"/>
      <c r="CB1" s="116" t="str">
        <f>L4</f>
        <v xml:space="preserve">हिन्दी </v>
      </c>
    </row>
    <row r="2" spans="1:98" ht="24.75" customHeight="1" thickBot="1">
      <c r="A2" s="226" t="s">
        <v>305</v>
      </c>
      <c r="B2" s="227"/>
      <c r="C2" s="227"/>
      <c r="D2" s="227"/>
      <c r="E2" s="227"/>
      <c r="F2" s="227"/>
      <c r="G2" s="227"/>
      <c r="H2" s="227"/>
      <c r="I2" s="227"/>
      <c r="J2" s="228"/>
      <c r="K2" s="88" t="str">
        <f>IF($K$3="Hindi","माध्यम","Medium")</f>
        <v>माध्यम</v>
      </c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31"/>
      <c r="X2" s="31"/>
      <c r="Y2" s="31"/>
      <c r="Z2" s="31"/>
      <c r="AA2" s="162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202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4"/>
      <c r="BF2" s="30"/>
      <c r="BG2" s="1"/>
      <c r="BH2" s="1"/>
      <c r="BI2" s="1"/>
    </row>
    <row r="3" spans="1:98" ht="24.75" customHeight="1" thickBot="1">
      <c r="A3" s="212" t="str">
        <f>IF($K$3="Hindi","सत्रांक वर्कशीट 2024-2025","SESSIONAL WORKSHEET 2024-25")</f>
        <v>सत्रांक वर्कशीट 2024-2025</v>
      </c>
      <c r="B3" s="213"/>
      <c r="C3" s="213"/>
      <c r="D3" s="213"/>
      <c r="E3" s="213"/>
      <c r="F3" s="213"/>
      <c r="G3" s="213"/>
      <c r="H3" s="213"/>
      <c r="I3" s="213"/>
      <c r="J3" s="214"/>
      <c r="K3" s="90" t="s">
        <v>247</v>
      </c>
      <c r="L3" s="229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142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4"/>
      <c r="BF3" s="30"/>
      <c r="BG3" s="1"/>
      <c r="BH3" s="1"/>
      <c r="BI3" s="1"/>
      <c r="CB3" s="116" t="str">
        <f>Q4</f>
        <v xml:space="preserve">अंग्रेजी </v>
      </c>
    </row>
    <row r="4" spans="1:98" s="20" customFormat="1" ht="25.5" customHeight="1" thickBot="1">
      <c r="A4" s="217" t="str">
        <f>IF($K$3="Hindi","सामान्य जानकारी","General Information")</f>
        <v>सामान्य जानकारी</v>
      </c>
      <c r="B4" s="218"/>
      <c r="C4" s="218"/>
      <c r="D4" s="218"/>
      <c r="E4" s="218"/>
      <c r="F4" s="219"/>
      <c r="G4" s="95" t="str">
        <f>IF($K$3="Hindi","कक्षा  :-","CLASS :- ")</f>
        <v>कक्षा  :-</v>
      </c>
      <c r="H4" s="96">
        <v>8</v>
      </c>
      <c r="I4" s="223" t="str">
        <f>IF($K$3="Hindi","उपस्थिति","Attendance")</f>
        <v>उपस्थिति</v>
      </c>
      <c r="J4" s="224"/>
      <c r="K4" s="225"/>
      <c r="L4" s="221" t="str">
        <f>IF($K$3="Hindi","हिन्दी ","Hindi ")</f>
        <v xml:space="preserve">हिन्दी </v>
      </c>
      <c r="M4" s="222"/>
      <c r="N4" s="222"/>
      <c r="O4" s="222"/>
      <c r="P4" s="222"/>
      <c r="Q4" s="220" t="str">
        <f>IF($K$3="Hindi","अंग्रेजी ","English")</f>
        <v xml:space="preserve">अंग्रेजी </v>
      </c>
      <c r="R4" s="220"/>
      <c r="S4" s="220"/>
      <c r="T4" s="220"/>
      <c r="U4" s="220"/>
      <c r="V4" s="215" t="str">
        <f>IF($K$3="Hindi","गणित ","Maths")</f>
        <v xml:space="preserve">गणित </v>
      </c>
      <c r="W4" s="216"/>
      <c r="X4" s="216"/>
      <c r="Y4" s="216"/>
      <c r="Z4" s="216"/>
      <c r="AA4" s="235" t="str">
        <f>IF($K$3="Hindi","तृतीय भाषा","Third Lan.")</f>
        <v>तृतीय भाषा</v>
      </c>
      <c r="AB4" s="236"/>
      <c r="AC4" s="236"/>
      <c r="AD4" s="236"/>
      <c r="AE4" s="236"/>
      <c r="AF4" s="237"/>
      <c r="AG4" s="231" t="str">
        <f>IF($K$3="Hindi","विज्ञान","Science")</f>
        <v>विज्ञान</v>
      </c>
      <c r="AH4" s="232"/>
      <c r="AI4" s="232"/>
      <c r="AJ4" s="232"/>
      <c r="AK4" s="232"/>
      <c r="AL4" s="233" t="str">
        <f>IF($K$3="Hindi","सामाजिक विज्ञान","Social Science")</f>
        <v>सामाजिक विज्ञान</v>
      </c>
      <c r="AM4" s="234"/>
      <c r="AN4" s="234"/>
      <c r="AO4" s="234"/>
      <c r="AP4" s="234"/>
      <c r="AQ4" s="205" t="str">
        <f>IF($K$3="Hindi","कार्यानुभव","WORK EXP.")</f>
        <v>कार्यानुभव</v>
      </c>
      <c r="AR4" s="206"/>
      <c r="AS4" s="206"/>
      <c r="AT4" s="206"/>
      <c r="AU4" s="206"/>
      <c r="AV4" s="207" t="str">
        <f>IF($K$3="Hindi","कला शिक्षा","ART EDU.")</f>
        <v>कला शिक्षा</v>
      </c>
      <c r="AW4" s="206"/>
      <c r="AX4" s="206"/>
      <c r="AY4" s="206"/>
      <c r="AZ4" s="206"/>
      <c r="BA4" s="207" t="str">
        <f>IF($K$3="Hindi","स्वा. एवं शा. शिक्षा","HE.&amp;PH. EDU.")</f>
        <v>स्वा. एवं शा. शिक्षा</v>
      </c>
      <c r="BB4" s="206"/>
      <c r="BC4" s="206"/>
      <c r="BD4" s="206"/>
      <c r="BE4" s="208"/>
      <c r="BF4" s="30"/>
      <c r="BG4" s="3"/>
      <c r="BH4" s="3"/>
      <c r="BI4" s="3"/>
      <c r="BR4" s="29"/>
      <c r="BS4" s="117"/>
      <c r="BT4" s="118"/>
      <c r="BU4" s="118"/>
      <c r="BV4" s="118"/>
      <c r="BW4" s="118"/>
      <c r="BX4" s="118"/>
      <c r="BY4" s="118"/>
      <c r="BZ4" s="118"/>
      <c r="CA4" s="118"/>
      <c r="CB4" s="118" t="str">
        <f>V4</f>
        <v xml:space="preserve">गणित </v>
      </c>
      <c r="CC4" s="118"/>
      <c r="CD4" s="118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</row>
    <row r="5" spans="1:98" ht="123" customHeight="1" thickTop="1" thickBot="1">
      <c r="A5" s="255" t="str">
        <f>IF($K$3="Hindi","क्र. स.","Sr. No. ")</f>
        <v>क्र. स.</v>
      </c>
      <c r="B5" s="243" t="str">
        <f>IF($K$3="Hindi","सेक्शन","Section ")</f>
        <v>सेक्शन</v>
      </c>
      <c r="C5" s="243" t="str">
        <f>IF($K$3="Hindi","प्रवेशांक","SR. NO.")</f>
        <v>प्रवेशांक</v>
      </c>
      <c r="D5" s="243" t="str">
        <f>IF($K$3="Hindi","जन्म दिनांक","Date of Birth")</f>
        <v>जन्म दिनांक</v>
      </c>
      <c r="E5" s="257" t="str">
        <f>IF($K$3="Hindi","विद्यार्थी का नाम","Student's Name")</f>
        <v>विद्यार्थी का नाम</v>
      </c>
      <c r="F5" s="257" t="str">
        <f>IF($K$3="Hindi","पिता का नाम","Father's Name")</f>
        <v>पिता का नाम</v>
      </c>
      <c r="G5" s="243" t="str">
        <f>IF($K$3="Hindi","कक्षा रोल न. ","Class Roll No.")</f>
        <v xml:space="preserve">कक्षा रोल न. </v>
      </c>
      <c r="H5" s="259" t="str">
        <f>IF($K$3="Hindi","बोर्ड रोल न. ","Board Roll No.")</f>
        <v xml:space="preserve">बोर्ड रोल न. </v>
      </c>
      <c r="I5" s="34" t="str">
        <f>IF($K$3="Hindi","कुल कार्य दिवस","Total Meeting")</f>
        <v>कुल कार्य दिवस</v>
      </c>
      <c r="J5" s="245" t="str">
        <f>IF($K$3="Hindi","कुल उपस्थिति","Total Attendance")</f>
        <v>कुल उपस्थिति</v>
      </c>
      <c r="K5" s="247" t="str">
        <f>IF($K$3="Hindi","उपस्थिति प्रतिशत","Attendance percentage")</f>
        <v>उपस्थिति प्रतिशत</v>
      </c>
      <c r="L5" s="94" t="str">
        <f>IF($K$3="Hindi","प्रथम परख ","First Test")</f>
        <v xml:space="preserve">प्रथम परख </v>
      </c>
      <c r="M5" s="59" t="str">
        <f>IF($K$3="Hindi","द्वितीय परख","Second Test")</f>
        <v>द्वितीय परख</v>
      </c>
      <c r="N5" s="59" t="str">
        <f>IF($K$3="Hindi","अर्द्धवार्षिक","Half Yearly")</f>
        <v>अर्द्धवार्षिक</v>
      </c>
      <c r="O5" s="59" t="str">
        <f>IF($K$3="Hindi","नौ बैग डे गतिविधियाँ ","No Bag Day Activities")</f>
        <v xml:space="preserve">नौ बैग डे गतिविधियाँ </v>
      </c>
      <c r="P5" s="59" t="str">
        <f>IF($K$3="Hindi","वृक्षारोपण","Plantation")</f>
        <v>वृक्षारोपण</v>
      </c>
      <c r="Q5" s="60" t="str">
        <f>IF($K$3="Hindi","प्रथम परख ","First Test")</f>
        <v xml:space="preserve">प्रथम परख </v>
      </c>
      <c r="R5" s="60" t="str">
        <f>IF($K$3="Hindi","द्वितीय परख","Second Test")</f>
        <v>द्वितीय परख</v>
      </c>
      <c r="S5" s="60" t="str">
        <f>IF($K$3="Hindi","अर्द्धवार्षिक","Half Yearly")</f>
        <v>अर्द्धवार्षिक</v>
      </c>
      <c r="T5" s="60" t="str">
        <f>IF($K$3="Hindi","नौ बैग डे गतिविधियाँ ","No Bag Day Activities")</f>
        <v xml:space="preserve">नौ बैग डे गतिविधियाँ </v>
      </c>
      <c r="U5" s="60" t="str">
        <f>IF($K$3="Hindi","वृक्षारोपण","Plantation")</f>
        <v>वृक्षारोपण</v>
      </c>
      <c r="V5" s="61" t="str">
        <f>IF($K$3="Hindi","प्रथम परख ","First Test")</f>
        <v xml:space="preserve">प्रथम परख </v>
      </c>
      <c r="W5" s="61" t="str">
        <f>IF($K$3="Hindi","द्वितीय परख","Second Test")</f>
        <v>द्वितीय परख</v>
      </c>
      <c r="X5" s="61" t="str">
        <f>IF($K$3="Hindi","अर्द्धवार्षिक","Half Yearly")</f>
        <v>अर्द्धवार्षिक</v>
      </c>
      <c r="Y5" s="61" t="str">
        <f>IF($K$3="Hindi","नौ बैग डे गतिविधियाँ ","No Bag Day Activities")</f>
        <v xml:space="preserve">नौ बैग डे गतिविधियाँ </v>
      </c>
      <c r="Z5" s="153" t="str">
        <f>IF($K$3="Hindi","वृक्षारोपण","Plantation")</f>
        <v>वृक्षारोपण</v>
      </c>
      <c r="AA5" s="165" t="str">
        <f>IF($K$3="Hindi","तृतीय भाषा का चयन करें I","Select The Third Language")</f>
        <v>तृतीय भाषा का चयन करें I</v>
      </c>
      <c r="AB5" s="62" t="str">
        <f>IF($K$3="Hindi","प्रथम परख ","First Test")</f>
        <v xml:space="preserve">प्रथम परख </v>
      </c>
      <c r="AC5" s="62" t="str">
        <f>IF($K$3="Hindi","द्वितीय परख","Second Test")</f>
        <v>द्वितीय परख</v>
      </c>
      <c r="AD5" s="62" t="str">
        <f>IF($K$3="Hindi","अर्द्धवार्षिक","Half Yearly")</f>
        <v>अर्द्धवार्षिक</v>
      </c>
      <c r="AE5" s="62" t="str">
        <f>IF($K$3="Hindi","नौ बैग डे गतिविधियाँ ","No Bag Day Activities")</f>
        <v xml:space="preserve">नौ बैग डे गतिविधियाँ </v>
      </c>
      <c r="AF5" s="62" t="str">
        <f>IF($K$3="Hindi","वृक्षारोपण","Plantation")</f>
        <v>वृक्षारोपण</v>
      </c>
      <c r="AG5" s="63" t="str">
        <f>IF($K$3="Hindi","प्रथम परख ","First Test")</f>
        <v xml:space="preserve">प्रथम परख </v>
      </c>
      <c r="AH5" s="63" t="str">
        <f>IF($K$3="Hindi","द्वितीय परख","Second Test")</f>
        <v>द्वितीय परख</v>
      </c>
      <c r="AI5" s="63" t="str">
        <f>IF($K$3="Hindi","अर्द्धवार्षिक","Half Yearly")</f>
        <v>अर्द्धवार्षिक</v>
      </c>
      <c r="AJ5" s="63" t="str">
        <f>IF($K$3="Hindi","नौ बैग डे गतिविधियाँ ","No Bag Day Activities")</f>
        <v xml:space="preserve">नौ बैग डे गतिविधियाँ </v>
      </c>
      <c r="AK5" s="63" t="str">
        <f>IF($K$3="Hindi","वृक्षारोपण","Plantation")</f>
        <v>वृक्षारोपण</v>
      </c>
      <c r="AL5" s="64" t="str">
        <f>IF($K$3="Hindi","प्रथम परख ","First Test")</f>
        <v xml:space="preserve">प्रथम परख </v>
      </c>
      <c r="AM5" s="64" t="str">
        <f>IF($K$3="Hindi","द्वितीय परख","Second Test")</f>
        <v>द्वितीय परख</v>
      </c>
      <c r="AN5" s="64" t="str">
        <f>IF($K$3="Hindi","अर्द्धवार्षिक","Half Yearly")</f>
        <v>अर्द्धवार्षिक</v>
      </c>
      <c r="AO5" s="148" t="str">
        <f>IF($K$3="Hindi","नौ बैग डे गतिविधियाँ ","No Bag Day Activities")</f>
        <v xml:space="preserve">नौ बैग डे गतिविधियाँ </v>
      </c>
      <c r="AP5" s="148" t="str">
        <f>IF($K$3="Hindi","वृक्षारोपण","Plantation")</f>
        <v>वृक्षारोपण</v>
      </c>
      <c r="AQ5" s="174" t="str">
        <f>IF($K$3="Hindi","प्रथम मूल्यांकन","1st Assessment")</f>
        <v>प्रथम मूल्यांकन</v>
      </c>
      <c r="AR5" s="175" t="str">
        <f>IF($K$3="Hindi","द्वितीय मूल्यांकन","2nd Assessment")</f>
        <v>द्वितीय मूल्यांकन</v>
      </c>
      <c r="AS5" s="175" t="str">
        <f>IF($K$3="Hindi","तृतीय मूल्यांकन","3rd Assessment")</f>
        <v>तृतीय मूल्यांकन</v>
      </c>
      <c r="AT5" s="175" t="str">
        <f>IF($K$3="Hindi","चतुर्थ मूल्यांकन","4th Assessment")</f>
        <v>चतुर्थ मूल्यांकन</v>
      </c>
      <c r="AU5" s="175" t="str">
        <f>IF($K$3="Hindi","पंचम मूल्यांकन","5th Assessment")</f>
        <v>पंचम मूल्यांकन</v>
      </c>
      <c r="AV5" s="175" t="str">
        <f>IF($K$3="Hindi","प्रथम मूल्यांकन","1st Assessment")</f>
        <v>प्रथम मूल्यांकन</v>
      </c>
      <c r="AW5" s="175" t="str">
        <f>IF($K$3="Hindi","द्वितीय मूल्यांकन","2nd Assessment")</f>
        <v>द्वितीय मूल्यांकन</v>
      </c>
      <c r="AX5" s="175" t="str">
        <f>IF($K$3="Hindi","तृतीय मूल्यांकन","3rd Assessment")</f>
        <v>तृतीय मूल्यांकन</v>
      </c>
      <c r="AY5" s="175" t="str">
        <f>IF($K$3="Hindi","चतुर्थ मूल्यांकन","4th Assessment")</f>
        <v>चतुर्थ मूल्यांकन</v>
      </c>
      <c r="AZ5" s="175" t="str">
        <f>IF($K$3="Hindi","पंचम मूल्यांकन","5th Assessment")</f>
        <v>पंचम मूल्यांकन</v>
      </c>
      <c r="BA5" s="175" t="str">
        <f>IF($K$3="Hindi","प्रथम मूल्यांकन","1st Assessment")</f>
        <v>प्रथम मूल्यांकन</v>
      </c>
      <c r="BB5" s="175" t="str">
        <f>IF($K$3="Hindi","द्वितीय मूल्यांकन","2nd Assessment")</f>
        <v>द्वितीय मूल्यांकन</v>
      </c>
      <c r="BC5" s="175" t="str">
        <f>IF($K$3="Hindi","तृतीय मूल्यांकन","3rd Assessment")</f>
        <v>तृतीय मूल्यांकन</v>
      </c>
      <c r="BD5" s="175" t="str">
        <f>IF($K$3="Hindi","चतुर्थ मूल्यांकन","4th Assessment")</f>
        <v>चतुर्थ मूल्यांकन</v>
      </c>
      <c r="BE5" s="176" t="str">
        <f>IF($K$3="Hindi","पंचम मूल्यांकन","5th Assessment")</f>
        <v>पंचम मूल्यांकन</v>
      </c>
      <c r="BF5" s="30"/>
      <c r="BG5" s="1"/>
      <c r="BH5" s="1"/>
      <c r="BI5" s="1"/>
      <c r="CB5" s="116" t="str">
        <f>AA4</f>
        <v>तृतीय भाषा</v>
      </c>
    </row>
    <row r="6" spans="1:98" ht="21" customHeight="1" thickTop="1" thickBot="1">
      <c r="A6" s="256"/>
      <c r="B6" s="244"/>
      <c r="C6" s="244"/>
      <c r="D6" s="244"/>
      <c r="E6" s="258"/>
      <c r="F6" s="258"/>
      <c r="G6" s="244"/>
      <c r="H6" s="260"/>
      <c r="I6" s="99">
        <v>322</v>
      </c>
      <c r="J6" s="246"/>
      <c r="K6" s="248"/>
      <c r="L6" s="92">
        <v>10</v>
      </c>
      <c r="M6" s="91">
        <v>10</v>
      </c>
      <c r="N6" s="91">
        <v>70</v>
      </c>
      <c r="O6" s="91">
        <v>9</v>
      </c>
      <c r="P6" s="91">
        <v>1</v>
      </c>
      <c r="Q6" s="92">
        <v>10</v>
      </c>
      <c r="R6" s="91">
        <v>10</v>
      </c>
      <c r="S6" s="91">
        <v>70</v>
      </c>
      <c r="T6" s="91">
        <v>9</v>
      </c>
      <c r="U6" s="91">
        <v>1</v>
      </c>
      <c r="V6" s="180">
        <v>10</v>
      </c>
      <c r="W6" s="181">
        <v>10</v>
      </c>
      <c r="X6" s="181">
        <v>70</v>
      </c>
      <c r="Y6" s="181">
        <v>9</v>
      </c>
      <c r="Z6" s="181">
        <v>1</v>
      </c>
      <c r="AA6" s="188"/>
      <c r="AB6" s="181">
        <v>10</v>
      </c>
      <c r="AC6" s="181">
        <v>10</v>
      </c>
      <c r="AD6" s="181">
        <v>70</v>
      </c>
      <c r="AE6" s="181">
        <v>9</v>
      </c>
      <c r="AF6" s="181">
        <v>1</v>
      </c>
      <c r="AG6" s="91">
        <v>10</v>
      </c>
      <c r="AH6" s="91">
        <v>10</v>
      </c>
      <c r="AI6" s="91">
        <v>70</v>
      </c>
      <c r="AJ6" s="91">
        <v>5</v>
      </c>
      <c r="AK6" s="91">
        <v>5</v>
      </c>
      <c r="AL6" s="91">
        <v>10</v>
      </c>
      <c r="AM6" s="91">
        <v>10</v>
      </c>
      <c r="AN6" s="91">
        <v>70</v>
      </c>
      <c r="AO6" s="149">
        <v>9</v>
      </c>
      <c r="AP6" s="93">
        <v>1</v>
      </c>
      <c r="AQ6" s="173">
        <v>20</v>
      </c>
      <c r="AR6" s="173">
        <v>20</v>
      </c>
      <c r="AS6" s="173">
        <v>20</v>
      </c>
      <c r="AT6" s="173">
        <v>20</v>
      </c>
      <c r="AU6" s="173">
        <v>20</v>
      </c>
      <c r="AV6" s="173">
        <v>20</v>
      </c>
      <c r="AW6" s="173">
        <v>20</v>
      </c>
      <c r="AX6" s="173">
        <v>20</v>
      </c>
      <c r="AY6" s="173">
        <v>20</v>
      </c>
      <c r="AZ6" s="173">
        <v>20</v>
      </c>
      <c r="BA6" s="173">
        <v>20</v>
      </c>
      <c r="BB6" s="173">
        <v>20</v>
      </c>
      <c r="BC6" s="173">
        <v>20</v>
      </c>
      <c r="BD6" s="173">
        <v>20</v>
      </c>
      <c r="BE6" s="173">
        <v>20</v>
      </c>
      <c r="BF6" s="1"/>
      <c r="BG6" s="240" t="s">
        <v>235</v>
      </c>
      <c r="BH6" s="241"/>
      <c r="BI6" s="1"/>
      <c r="BU6" s="116">
        <v>1</v>
      </c>
      <c r="BV6" s="116">
        <v>2</v>
      </c>
      <c r="BW6" s="116">
        <v>3</v>
      </c>
      <c r="BX6" s="116">
        <v>4</v>
      </c>
      <c r="BY6" s="116">
        <v>5</v>
      </c>
      <c r="BZ6" s="116">
        <v>6</v>
      </c>
      <c r="CB6" s="116" t="str">
        <f>AG4</f>
        <v>विज्ञान</v>
      </c>
    </row>
    <row r="7" spans="1:98" ht="21.95" customHeight="1">
      <c r="A7" s="100">
        <v>1</v>
      </c>
      <c r="B7" s="120" t="s">
        <v>15</v>
      </c>
      <c r="C7" s="121">
        <v>896</v>
      </c>
      <c r="D7" s="122">
        <v>41074</v>
      </c>
      <c r="E7" s="123" t="s">
        <v>248</v>
      </c>
      <c r="F7" s="123" t="s">
        <v>249</v>
      </c>
      <c r="G7" s="124">
        <v>601</v>
      </c>
      <c r="H7" s="125" t="s">
        <v>303</v>
      </c>
      <c r="I7" s="101">
        <v>310</v>
      </c>
      <c r="J7" s="102">
        <v>288</v>
      </c>
      <c r="K7" s="139">
        <f>IFERROR(IF(I7="","",IF(J7="","",SUM(J7/I7*100,0))),"")</f>
        <v>92.903225806451616</v>
      </c>
      <c r="L7" s="97">
        <v>6</v>
      </c>
      <c r="M7" s="36">
        <v>7</v>
      </c>
      <c r="N7" s="36">
        <v>40</v>
      </c>
      <c r="O7" s="36">
        <v>8</v>
      </c>
      <c r="P7" s="36">
        <v>1</v>
      </c>
      <c r="Q7" s="40">
        <v>6</v>
      </c>
      <c r="R7" s="41">
        <v>6</v>
      </c>
      <c r="S7" s="41">
        <v>35</v>
      </c>
      <c r="T7" s="41">
        <v>9</v>
      </c>
      <c r="U7" s="177">
        <v>1</v>
      </c>
      <c r="V7" s="166">
        <v>9</v>
      </c>
      <c r="W7" s="182">
        <v>6</v>
      </c>
      <c r="X7" s="182">
        <v>52</v>
      </c>
      <c r="Y7" s="182">
        <v>8</v>
      </c>
      <c r="Z7" s="183">
        <v>1</v>
      </c>
      <c r="AA7" s="189" t="s">
        <v>316</v>
      </c>
      <c r="AB7" s="167">
        <v>9</v>
      </c>
      <c r="AC7" s="182">
        <v>9</v>
      </c>
      <c r="AD7" s="182">
        <v>47</v>
      </c>
      <c r="AE7" s="182">
        <v>8</v>
      </c>
      <c r="AF7" s="183">
        <v>1</v>
      </c>
      <c r="AG7" s="97">
        <v>9</v>
      </c>
      <c r="AH7" s="36">
        <v>7</v>
      </c>
      <c r="AI7" s="36">
        <v>58</v>
      </c>
      <c r="AJ7" s="36">
        <v>5</v>
      </c>
      <c r="AK7" s="36">
        <v>5</v>
      </c>
      <c r="AL7" s="35">
        <v>9</v>
      </c>
      <c r="AM7" s="36">
        <v>9</v>
      </c>
      <c r="AN7" s="36">
        <v>65</v>
      </c>
      <c r="AO7" s="150">
        <v>8</v>
      </c>
      <c r="AP7" s="150">
        <v>1</v>
      </c>
      <c r="AQ7" s="166">
        <v>18</v>
      </c>
      <c r="AR7" s="167">
        <v>18</v>
      </c>
      <c r="AS7" s="167">
        <v>15</v>
      </c>
      <c r="AT7" s="167">
        <v>21</v>
      </c>
      <c r="AU7" s="168">
        <v>19</v>
      </c>
      <c r="AV7" s="166">
        <v>11</v>
      </c>
      <c r="AW7" s="167">
        <v>15</v>
      </c>
      <c r="AX7" s="167">
        <v>12</v>
      </c>
      <c r="AY7" s="167">
        <v>17</v>
      </c>
      <c r="AZ7" s="169">
        <v>20</v>
      </c>
      <c r="BA7" s="166">
        <v>16</v>
      </c>
      <c r="BB7" s="167">
        <v>16</v>
      </c>
      <c r="BC7" s="167">
        <v>21</v>
      </c>
      <c r="BD7" s="167">
        <v>21</v>
      </c>
      <c r="BE7" s="169">
        <v>21</v>
      </c>
      <c r="BF7" s="1"/>
      <c r="BG7" s="1"/>
      <c r="BH7" s="1"/>
      <c r="BI7" s="3"/>
      <c r="BR7" s="28" t="e">
        <f>ROUNDUP((SUM(L7:N7)*80%+SUM(P7+#REF!))*15%,0)</f>
        <v>#REF!</v>
      </c>
      <c r="BT7" s="116">
        <f>G7</f>
        <v>601</v>
      </c>
      <c r="BU7" s="119">
        <f t="shared" ref="BU7:BU70" si="0">IFERROR(IF(G7="","",IF(K7="","",IF(AND(VLOOKUP(G7,Mark,5,0)&gt;85),5,IF(AND(VLOOKUP(G7,Mark,5,0)&gt;75),4,IF(AND(VLOOKUP(G7,Mark,5,0)&gt;=65),3,0)))))+ROUNDUP(SUM(L7:P7)*15%,0),"")</f>
        <v>15</v>
      </c>
      <c r="BV7" s="116">
        <f t="shared" ref="BV7" si="1">IFERROR(IF(G7="","",IF(K7="","",IF(AND(VLOOKUP(G7,Mark,5,0)&gt;85),5,IF(AND(VLOOKUP(G7,Mark,5,0)&gt;75),4,IF(AND(VLOOKUP(G7,Mark,5,0)&gt;=65),3,0)))))+ROUNDUP(SUM(Q7:U7)*15%,0),"")</f>
        <v>14</v>
      </c>
      <c r="BW7" s="116">
        <f t="shared" ref="BW7" si="2">IFERROR(IF(G7="","",IF(K7="","",IF(AND(VLOOKUP(G7,Mark,5,0)&gt;85),5,IF(AND(VLOOKUP(G7,Mark,5,0)&gt;75),4,IF(AND(VLOOKUP(G7,Mark,5,0)&gt;=65),3,0)))))+ROUNDUP(SUM(V7:Z7)*15%,0),"")</f>
        <v>17</v>
      </c>
      <c r="BX7" s="116">
        <f t="shared" ref="BX7:BX70" si="3">IFERROR(IF(G7="","",IF(K7="","",IF(AND(VLOOKUP(G7,Mark,5,0)&gt;85),5,IF(AND(VLOOKUP(G7,Mark,5,0)&gt;75),4,IF(AND(VLOOKUP(G7,Mark,5,0)&gt;=65),3,0)))))+ROUNDUP(SUM(AB7:AF7)*15%,0),"")</f>
        <v>17</v>
      </c>
      <c r="BY7" s="116">
        <f t="shared" ref="BY7" si="4">IFERROR(IF(G7="","",IF(K7="","",IF(AND(VLOOKUP(G7,Mark,5,0)&gt;85),5,IF(AND(VLOOKUP(G7,Mark,5,0)&gt;75),4,IF(AND(VLOOKUP(G7,Mark,5,0)&gt;=65),3,0)))))+ROUNDUP(SUM(AG7:AK7)*15%,0),"")</f>
        <v>18</v>
      </c>
      <c r="BZ7" s="116">
        <f t="shared" ref="BZ7:BZ70" si="5">IFERROR(IF(G7="","",IF(K7="","",IF(AND(VLOOKUP(G7,Mark,5,0)&gt;85),5,IF(AND(VLOOKUP(G7,Mark,5,0)&gt;75),4,IF(AND(VLOOKUP(G7,Mark,5,0)&gt;=65),3,0)))))+ROUNDUP(SUM(AL7:AP7)*15%,0),"")</f>
        <v>19</v>
      </c>
      <c r="CB7" s="116" t="str">
        <f>AL4</f>
        <v>सामाजिक विज्ञान</v>
      </c>
    </row>
    <row r="8" spans="1:98" ht="21.95" customHeight="1">
      <c r="A8" s="103">
        <v>2</v>
      </c>
      <c r="B8" s="126" t="s">
        <v>15</v>
      </c>
      <c r="C8" s="127">
        <v>821</v>
      </c>
      <c r="D8" s="128">
        <v>40532</v>
      </c>
      <c r="E8" s="129" t="s">
        <v>41</v>
      </c>
      <c r="F8" s="129" t="s">
        <v>42</v>
      </c>
      <c r="G8" s="130">
        <v>602</v>
      </c>
      <c r="H8" s="131" t="s">
        <v>303</v>
      </c>
      <c r="I8" s="86">
        <v>300</v>
      </c>
      <c r="J8" s="87">
        <v>280</v>
      </c>
      <c r="K8" s="140">
        <f t="shared" ref="K8:K71" si="6">IFERROR(IF(I8="","",IF(J8="","",SUM(J8/I8*100,0))),"")</f>
        <v>93.333333333333329</v>
      </c>
      <c r="L8" s="50">
        <v>7</v>
      </c>
      <c r="M8" s="32">
        <v>8</v>
      </c>
      <c r="N8" s="32">
        <v>38</v>
      </c>
      <c r="O8" s="32">
        <v>9</v>
      </c>
      <c r="P8" s="32">
        <v>1</v>
      </c>
      <c r="Q8" s="42">
        <v>7</v>
      </c>
      <c r="R8" s="33">
        <v>9</v>
      </c>
      <c r="S8" s="33">
        <v>36</v>
      </c>
      <c r="T8" s="33">
        <v>9</v>
      </c>
      <c r="U8" s="178">
        <v>1</v>
      </c>
      <c r="V8" s="170">
        <v>9</v>
      </c>
      <c r="W8" s="32">
        <v>6</v>
      </c>
      <c r="X8" s="32">
        <v>56</v>
      </c>
      <c r="Y8" s="32">
        <v>8</v>
      </c>
      <c r="Z8" s="184">
        <v>1</v>
      </c>
      <c r="AA8" s="190" t="s">
        <v>318</v>
      </c>
      <c r="AB8" s="50" t="s">
        <v>6</v>
      </c>
      <c r="AC8" s="32">
        <v>8</v>
      </c>
      <c r="AD8" s="32">
        <v>47</v>
      </c>
      <c r="AE8" s="32">
        <v>8</v>
      </c>
      <c r="AF8" s="184">
        <v>1</v>
      </c>
      <c r="AG8" s="50">
        <v>9</v>
      </c>
      <c r="AH8" s="32">
        <v>7</v>
      </c>
      <c r="AI8" s="32">
        <v>54</v>
      </c>
      <c r="AJ8" s="32">
        <v>5</v>
      </c>
      <c r="AK8" s="32">
        <v>4</v>
      </c>
      <c r="AL8" s="37">
        <v>6</v>
      </c>
      <c r="AM8" s="32">
        <v>9</v>
      </c>
      <c r="AN8" s="32">
        <v>63</v>
      </c>
      <c r="AO8" s="151">
        <v>8</v>
      </c>
      <c r="AP8" s="151">
        <v>1</v>
      </c>
      <c r="AQ8" s="170">
        <v>18</v>
      </c>
      <c r="AR8" s="50">
        <v>18</v>
      </c>
      <c r="AS8" s="50">
        <v>14</v>
      </c>
      <c r="AT8" s="50">
        <v>24</v>
      </c>
      <c r="AU8" s="171">
        <v>19</v>
      </c>
      <c r="AV8" s="170">
        <v>11</v>
      </c>
      <c r="AW8" s="50">
        <v>16</v>
      </c>
      <c r="AX8" s="50">
        <v>13</v>
      </c>
      <c r="AY8" s="50">
        <v>17</v>
      </c>
      <c r="AZ8" s="172">
        <v>20</v>
      </c>
      <c r="BA8" s="170">
        <v>15</v>
      </c>
      <c r="BB8" s="50">
        <v>16</v>
      </c>
      <c r="BC8" s="50">
        <v>21</v>
      </c>
      <c r="BD8" s="50">
        <v>21</v>
      </c>
      <c r="BE8" s="172">
        <v>21</v>
      </c>
      <c r="BF8" s="1"/>
      <c r="BG8" s="242" t="s">
        <v>246</v>
      </c>
      <c r="BH8" s="242"/>
      <c r="BI8" s="1"/>
      <c r="BT8" s="116">
        <f t="shared" ref="BT8:BT71" si="7">G8</f>
        <v>602</v>
      </c>
      <c r="BU8" s="119">
        <f t="shared" si="0"/>
        <v>15</v>
      </c>
      <c r="BV8" s="116">
        <f t="shared" ref="BV8:BV71" si="8">IFERROR(IF(G8="","",IF(K8="","",IF(AND(VLOOKUP(G8,Mark,5,0)&gt;85),5,IF(AND(VLOOKUP(G8,Mark,5,0)&gt;75),4,IF(AND(VLOOKUP(G8,Mark,5,0)&gt;=65),3,0)))))+ROUNDUP(SUM(Q8:U8)*15%,0),"")</f>
        <v>15</v>
      </c>
      <c r="BW8" s="116">
        <f t="shared" ref="BW8:BW71" si="9">IFERROR(IF(G8="","",IF(K8="","",IF(AND(VLOOKUP(G8,Mark,5,0)&gt;85),5,IF(AND(VLOOKUP(G8,Mark,5,0)&gt;75),4,IF(AND(VLOOKUP(G8,Mark,5,0)&gt;=65),3,0)))))+ROUNDUP(SUM(V8:Z8)*15%,0),"")</f>
        <v>17</v>
      </c>
      <c r="BX8" s="116">
        <f t="shared" si="3"/>
        <v>15</v>
      </c>
      <c r="BY8" s="116">
        <f t="shared" ref="BY8:BY71" si="10">IFERROR(IF(G8="","",IF(K8="","",IF(AND(VLOOKUP(G8,Mark,5,0)&gt;85),5,IF(AND(VLOOKUP(G8,Mark,5,0)&gt;75),4,IF(AND(VLOOKUP(G8,Mark,5,0)&gt;=65),3,0)))))+ROUNDUP(SUM(AG8:AK8)*15%,0),"")</f>
        <v>17</v>
      </c>
      <c r="BZ8" s="116">
        <f t="shared" si="5"/>
        <v>19</v>
      </c>
    </row>
    <row r="9" spans="1:98" ht="21.95" customHeight="1">
      <c r="A9" s="103">
        <v>3</v>
      </c>
      <c r="B9" s="126" t="s">
        <v>15</v>
      </c>
      <c r="C9" s="127">
        <v>899</v>
      </c>
      <c r="D9" s="128">
        <v>39958</v>
      </c>
      <c r="E9" s="129" t="s">
        <v>250</v>
      </c>
      <c r="F9" s="129" t="s">
        <v>251</v>
      </c>
      <c r="G9" s="130">
        <v>603</v>
      </c>
      <c r="H9" s="131" t="s">
        <v>303</v>
      </c>
      <c r="I9" s="86">
        <v>300</v>
      </c>
      <c r="J9" s="87">
        <v>270</v>
      </c>
      <c r="K9" s="140">
        <f t="shared" si="6"/>
        <v>90</v>
      </c>
      <c r="L9" s="50">
        <v>8</v>
      </c>
      <c r="M9" s="32">
        <v>9</v>
      </c>
      <c r="N9" s="32">
        <v>39</v>
      </c>
      <c r="O9" s="32">
        <v>8</v>
      </c>
      <c r="P9" s="32">
        <v>1</v>
      </c>
      <c r="Q9" s="42">
        <v>8</v>
      </c>
      <c r="R9" s="33">
        <v>9</v>
      </c>
      <c r="S9" s="33">
        <v>37</v>
      </c>
      <c r="T9" s="33">
        <v>9</v>
      </c>
      <c r="U9" s="178">
        <v>1</v>
      </c>
      <c r="V9" s="170">
        <v>9</v>
      </c>
      <c r="W9" s="32">
        <v>6</v>
      </c>
      <c r="X9" s="32">
        <v>54</v>
      </c>
      <c r="Y9" s="32">
        <v>8</v>
      </c>
      <c r="Z9" s="184">
        <v>1</v>
      </c>
      <c r="AA9" s="190" t="s">
        <v>320</v>
      </c>
      <c r="AB9" s="50">
        <v>9</v>
      </c>
      <c r="AC9" s="32">
        <v>7</v>
      </c>
      <c r="AD9" s="32">
        <v>47</v>
      </c>
      <c r="AE9" s="32">
        <v>8</v>
      </c>
      <c r="AF9" s="184">
        <v>1</v>
      </c>
      <c r="AG9" s="50">
        <v>9</v>
      </c>
      <c r="AH9" s="32">
        <v>7</v>
      </c>
      <c r="AI9" s="32">
        <v>56</v>
      </c>
      <c r="AJ9" s="32">
        <v>5</v>
      </c>
      <c r="AK9" s="32">
        <v>5</v>
      </c>
      <c r="AL9" s="37">
        <v>8</v>
      </c>
      <c r="AM9" s="32">
        <v>8</v>
      </c>
      <c r="AN9" s="32">
        <v>65</v>
      </c>
      <c r="AO9" s="151">
        <v>8</v>
      </c>
      <c r="AP9" s="151">
        <v>1</v>
      </c>
      <c r="AQ9" s="170">
        <v>19</v>
      </c>
      <c r="AR9" s="50">
        <v>18</v>
      </c>
      <c r="AS9" s="50">
        <v>15</v>
      </c>
      <c r="AT9" s="50">
        <v>24</v>
      </c>
      <c r="AU9" s="171">
        <v>19</v>
      </c>
      <c r="AV9" s="170">
        <v>11</v>
      </c>
      <c r="AW9" s="50">
        <v>16</v>
      </c>
      <c r="AX9" s="50">
        <v>14</v>
      </c>
      <c r="AY9" s="50">
        <v>17</v>
      </c>
      <c r="AZ9" s="172">
        <v>20</v>
      </c>
      <c r="BA9" s="170">
        <v>14</v>
      </c>
      <c r="BB9" s="50">
        <v>15</v>
      </c>
      <c r="BC9" s="50">
        <v>21</v>
      </c>
      <c r="BD9" s="50">
        <v>21</v>
      </c>
      <c r="BE9" s="172">
        <v>21</v>
      </c>
      <c r="BF9" s="1"/>
      <c r="BG9" s="1"/>
      <c r="BH9" s="1"/>
      <c r="BI9" s="1"/>
      <c r="BT9" s="116">
        <f t="shared" si="7"/>
        <v>603</v>
      </c>
      <c r="BU9" s="119">
        <f t="shared" si="0"/>
        <v>15</v>
      </c>
      <c r="BV9" s="116">
        <f t="shared" si="8"/>
        <v>15</v>
      </c>
      <c r="BW9" s="116">
        <f t="shared" si="9"/>
        <v>17</v>
      </c>
      <c r="BX9" s="116">
        <f t="shared" si="3"/>
        <v>16</v>
      </c>
      <c r="BY9" s="116">
        <f t="shared" si="10"/>
        <v>18</v>
      </c>
      <c r="BZ9" s="116">
        <f t="shared" si="5"/>
        <v>19</v>
      </c>
    </row>
    <row r="10" spans="1:98" ht="21.95" customHeight="1">
      <c r="A10" s="103">
        <v>4</v>
      </c>
      <c r="B10" s="126" t="s">
        <v>15</v>
      </c>
      <c r="C10" s="127">
        <v>898</v>
      </c>
      <c r="D10" s="128">
        <v>40168</v>
      </c>
      <c r="E10" s="129" t="s">
        <v>252</v>
      </c>
      <c r="F10" s="129" t="s">
        <v>253</v>
      </c>
      <c r="G10" s="130">
        <v>604</v>
      </c>
      <c r="H10" s="131" t="s">
        <v>303</v>
      </c>
      <c r="I10" s="86">
        <v>310</v>
      </c>
      <c r="J10" s="87">
        <v>260</v>
      </c>
      <c r="K10" s="140">
        <f t="shared" si="6"/>
        <v>83.870967741935488</v>
      </c>
      <c r="L10" s="50">
        <v>9</v>
      </c>
      <c r="M10" s="32">
        <v>5</v>
      </c>
      <c r="N10" s="32">
        <v>35</v>
      </c>
      <c r="O10" s="32">
        <v>9</v>
      </c>
      <c r="P10" s="32">
        <v>1</v>
      </c>
      <c r="Q10" s="42">
        <v>9</v>
      </c>
      <c r="R10" s="33" t="s">
        <v>6</v>
      </c>
      <c r="S10" s="33">
        <v>35</v>
      </c>
      <c r="T10" s="33">
        <v>9</v>
      </c>
      <c r="U10" s="178">
        <v>1</v>
      </c>
      <c r="V10" s="170">
        <v>8</v>
      </c>
      <c r="W10" s="32">
        <v>6</v>
      </c>
      <c r="X10" s="32">
        <v>58</v>
      </c>
      <c r="Y10" s="32">
        <v>8</v>
      </c>
      <c r="Z10" s="184">
        <v>1</v>
      </c>
      <c r="AA10" s="190" t="s">
        <v>316</v>
      </c>
      <c r="AB10" s="50">
        <v>9</v>
      </c>
      <c r="AC10" s="32">
        <v>4</v>
      </c>
      <c r="AD10" s="32">
        <v>54</v>
      </c>
      <c r="AE10" s="32">
        <v>8</v>
      </c>
      <c r="AF10" s="184">
        <v>1</v>
      </c>
      <c r="AG10" s="50">
        <v>9</v>
      </c>
      <c r="AH10" s="32">
        <v>7</v>
      </c>
      <c r="AI10" s="32">
        <v>54</v>
      </c>
      <c r="AJ10" s="32">
        <v>4</v>
      </c>
      <c r="AK10" s="32">
        <v>4</v>
      </c>
      <c r="AL10" s="37">
        <v>9</v>
      </c>
      <c r="AM10" s="32">
        <v>9</v>
      </c>
      <c r="AN10" s="32">
        <v>62</v>
      </c>
      <c r="AO10" s="151">
        <v>7</v>
      </c>
      <c r="AP10" s="151">
        <v>1</v>
      </c>
      <c r="AQ10" s="170">
        <v>19</v>
      </c>
      <c r="AR10" s="50">
        <v>18</v>
      </c>
      <c r="AS10" s="50">
        <v>16</v>
      </c>
      <c r="AT10" s="50">
        <v>20</v>
      </c>
      <c r="AU10" s="171">
        <v>19</v>
      </c>
      <c r="AV10" s="170">
        <v>11</v>
      </c>
      <c r="AW10" s="50">
        <v>16</v>
      </c>
      <c r="AX10" s="50">
        <v>15</v>
      </c>
      <c r="AY10" s="50">
        <v>17</v>
      </c>
      <c r="AZ10" s="172">
        <v>20</v>
      </c>
      <c r="BA10" s="170">
        <v>15</v>
      </c>
      <c r="BB10" s="50">
        <v>14</v>
      </c>
      <c r="BC10" s="50">
        <v>15</v>
      </c>
      <c r="BD10" s="50">
        <v>18</v>
      </c>
      <c r="BE10" s="172">
        <v>19</v>
      </c>
      <c r="BF10" s="1"/>
      <c r="BG10" s="249" t="s">
        <v>2</v>
      </c>
      <c r="BH10" s="250"/>
      <c r="BI10" s="1"/>
      <c r="BT10" s="116">
        <f t="shared" si="7"/>
        <v>604</v>
      </c>
      <c r="BU10" s="119">
        <f t="shared" si="0"/>
        <v>13</v>
      </c>
      <c r="BV10" s="116">
        <f t="shared" si="8"/>
        <v>13</v>
      </c>
      <c r="BW10" s="116">
        <f t="shared" si="9"/>
        <v>17</v>
      </c>
      <c r="BX10" s="116">
        <f t="shared" si="3"/>
        <v>16</v>
      </c>
      <c r="BY10" s="116">
        <f t="shared" si="10"/>
        <v>16</v>
      </c>
      <c r="BZ10" s="116">
        <f t="shared" si="5"/>
        <v>18</v>
      </c>
    </row>
    <row r="11" spans="1:98" ht="21.95" customHeight="1">
      <c r="A11" s="103">
        <v>5</v>
      </c>
      <c r="B11" s="126" t="s">
        <v>15</v>
      </c>
      <c r="C11" s="127">
        <v>825</v>
      </c>
      <c r="D11" s="128">
        <v>40519</v>
      </c>
      <c r="E11" s="129" t="s">
        <v>43</v>
      </c>
      <c r="F11" s="129" t="s">
        <v>33</v>
      </c>
      <c r="G11" s="130">
        <v>605</v>
      </c>
      <c r="H11" s="131" t="s">
        <v>303</v>
      </c>
      <c r="I11" s="86">
        <v>312</v>
      </c>
      <c r="J11" s="87">
        <v>240</v>
      </c>
      <c r="K11" s="140">
        <f t="shared" si="6"/>
        <v>76.923076923076934</v>
      </c>
      <c r="L11" s="50">
        <v>10</v>
      </c>
      <c r="M11" s="32">
        <v>5</v>
      </c>
      <c r="N11" s="32">
        <v>41</v>
      </c>
      <c r="O11" s="32">
        <v>7</v>
      </c>
      <c r="P11" s="32">
        <v>1</v>
      </c>
      <c r="Q11" s="42">
        <v>8</v>
      </c>
      <c r="R11" s="33">
        <v>9</v>
      </c>
      <c r="S11" s="33">
        <v>54</v>
      </c>
      <c r="T11" s="33">
        <v>9</v>
      </c>
      <c r="U11" s="178">
        <v>1</v>
      </c>
      <c r="V11" s="170">
        <v>8</v>
      </c>
      <c r="W11" s="32">
        <v>6</v>
      </c>
      <c r="X11" s="32">
        <v>59</v>
      </c>
      <c r="Y11" s="32">
        <v>8</v>
      </c>
      <c r="Z11" s="184">
        <v>1</v>
      </c>
      <c r="AA11" s="190" t="s">
        <v>316</v>
      </c>
      <c r="AB11" s="50" t="s">
        <v>5</v>
      </c>
      <c r="AC11" s="32">
        <v>5</v>
      </c>
      <c r="AD11" s="32">
        <v>54</v>
      </c>
      <c r="AE11" s="32">
        <v>8</v>
      </c>
      <c r="AF11" s="184">
        <v>1</v>
      </c>
      <c r="AG11" s="50">
        <v>9</v>
      </c>
      <c r="AH11" s="32">
        <v>7</v>
      </c>
      <c r="AI11" s="32">
        <v>58</v>
      </c>
      <c r="AJ11" s="32">
        <v>4</v>
      </c>
      <c r="AK11" s="32">
        <v>5</v>
      </c>
      <c r="AL11" s="37">
        <v>7</v>
      </c>
      <c r="AM11" s="32">
        <v>9</v>
      </c>
      <c r="AN11" s="32">
        <v>61</v>
      </c>
      <c r="AO11" s="151">
        <v>7</v>
      </c>
      <c r="AP11" s="151">
        <v>1</v>
      </c>
      <c r="AQ11" s="170">
        <v>19</v>
      </c>
      <c r="AR11" s="50">
        <v>18</v>
      </c>
      <c r="AS11" s="50">
        <v>17</v>
      </c>
      <c r="AT11" s="50">
        <v>20</v>
      </c>
      <c r="AU11" s="171">
        <v>19</v>
      </c>
      <c r="AV11" s="170">
        <v>11</v>
      </c>
      <c r="AW11" s="50">
        <v>16</v>
      </c>
      <c r="AX11" s="50">
        <v>16</v>
      </c>
      <c r="AY11" s="50">
        <v>17</v>
      </c>
      <c r="AZ11" s="172">
        <v>20</v>
      </c>
      <c r="BA11" s="170">
        <v>16</v>
      </c>
      <c r="BB11" s="50">
        <v>18</v>
      </c>
      <c r="BC11" s="50">
        <v>15</v>
      </c>
      <c r="BD11" s="50">
        <v>18</v>
      </c>
      <c r="BE11" s="172">
        <v>19</v>
      </c>
      <c r="BF11" s="1"/>
      <c r="BG11" s="249"/>
      <c r="BH11" s="250"/>
      <c r="BI11" s="1"/>
      <c r="BT11" s="116">
        <f t="shared" si="7"/>
        <v>605</v>
      </c>
      <c r="BU11" s="119">
        <f t="shared" si="0"/>
        <v>14</v>
      </c>
      <c r="BV11" s="116">
        <f t="shared" si="8"/>
        <v>17</v>
      </c>
      <c r="BW11" s="116">
        <f t="shared" si="9"/>
        <v>17</v>
      </c>
      <c r="BX11" s="116">
        <f t="shared" si="3"/>
        <v>15</v>
      </c>
      <c r="BY11" s="116">
        <f t="shared" si="10"/>
        <v>17</v>
      </c>
      <c r="BZ11" s="116">
        <f t="shared" si="5"/>
        <v>17</v>
      </c>
    </row>
    <row r="12" spans="1:98" ht="21.95" customHeight="1">
      <c r="A12" s="103">
        <v>6</v>
      </c>
      <c r="B12" s="126" t="s">
        <v>15</v>
      </c>
      <c r="C12" s="127">
        <v>901</v>
      </c>
      <c r="D12" s="128">
        <v>39775</v>
      </c>
      <c r="E12" s="129" t="s">
        <v>254</v>
      </c>
      <c r="F12" s="129" t="s">
        <v>34</v>
      </c>
      <c r="G12" s="130">
        <v>606</v>
      </c>
      <c r="H12" s="131" t="s">
        <v>303</v>
      </c>
      <c r="I12" s="86">
        <v>300</v>
      </c>
      <c r="J12" s="87">
        <v>290</v>
      </c>
      <c r="K12" s="140">
        <f t="shared" si="6"/>
        <v>96.666666666666671</v>
      </c>
      <c r="L12" s="50">
        <v>9</v>
      </c>
      <c r="M12" s="32">
        <v>5</v>
      </c>
      <c r="N12" s="32">
        <v>47</v>
      </c>
      <c r="O12" s="32">
        <v>8</v>
      </c>
      <c r="P12" s="32">
        <v>1</v>
      </c>
      <c r="Q12" s="42">
        <v>6</v>
      </c>
      <c r="R12" s="33">
        <v>7</v>
      </c>
      <c r="S12" s="33">
        <v>54</v>
      </c>
      <c r="T12" s="33">
        <v>9</v>
      </c>
      <c r="U12" s="178">
        <v>1</v>
      </c>
      <c r="V12" s="170">
        <v>8</v>
      </c>
      <c r="W12" s="32">
        <v>6</v>
      </c>
      <c r="X12" s="32">
        <v>52</v>
      </c>
      <c r="Y12" s="32">
        <v>9</v>
      </c>
      <c r="Z12" s="184">
        <v>1</v>
      </c>
      <c r="AA12" s="190" t="s">
        <v>318</v>
      </c>
      <c r="AB12" s="50">
        <v>10</v>
      </c>
      <c r="AC12" s="32">
        <v>4</v>
      </c>
      <c r="AD12" s="32">
        <v>47</v>
      </c>
      <c r="AE12" s="32">
        <v>9</v>
      </c>
      <c r="AF12" s="184">
        <v>1</v>
      </c>
      <c r="AG12" s="50">
        <v>9</v>
      </c>
      <c r="AH12" s="32">
        <v>7</v>
      </c>
      <c r="AI12" s="32">
        <v>65</v>
      </c>
      <c r="AJ12" s="32">
        <v>4</v>
      </c>
      <c r="AK12" s="32">
        <v>4</v>
      </c>
      <c r="AL12" s="37">
        <v>8</v>
      </c>
      <c r="AM12" s="32">
        <v>9</v>
      </c>
      <c r="AN12" s="32">
        <v>65</v>
      </c>
      <c r="AO12" s="151">
        <v>7</v>
      </c>
      <c r="AP12" s="151">
        <v>1</v>
      </c>
      <c r="AQ12" s="170">
        <v>19</v>
      </c>
      <c r="AR12" s="50">
        <v>18</v>
      </c>
      <c r="AS12" s="50">
        <v>18</v>
      </c>
      <c r="AT12" s="50">
        <v>20</v>
      </c>
      <c r="AU12" s="171">
        <v>19</v>
      </c>
      <c r="AV12" s="170">
        <v>12</v>
      </c>
      <c r="AW12" s="50">
        <v>16</v>
      </c>
      <c r="AX12" s="50">
        <v>12</v>
      </c>
      <c r="AY12" s="50">
        <v>17</v>
      </c>
      <c r="AZ12" s="172">
        <v>20</v>
      </c>
      <c r="BA12" s="170">
        <v>16</v>
      </c>
      <c r="BB12" s="50">
        <v>17</v>
      </c>
      <c r="BC12" s="50">
        <v>15</v>
      </c>
      <c r="BD12" s="50">
        <v>18</v>
      </c>
      <c r="BE12" s="172">
        <v>19</v>
      </c>
      <c r="BF12" s="1"/>
      <c r="BG12" s="251" t="s">
        <v>3</v>
      </c>
      <c r="BH12" s="252"/>
      <c r="BI12" s="1"/>
      <c r="BT12" s="116">
        <f t="shared" si="7"/>
        <v>606</v>
      </c>
      <c r="BU12" s="119">
        <f t="shared" si="0"/>
        <v>16</v>
      </c>
      <c r="BV12" s="116">
        <f t="shared" si="8"/>
        <v>17</v>
      </c>
      <c r="BW12" s="116">
        <f t="shared" si="9"/>
        <v>17</v>
      </c>
      <c r="BX12" s="116">
        <f t="shared" si="3"/>
        <v>16</v>
      </c>
      <c r="BY12" s="116">
        <f t="shared" si="10"/>
        <v>19</v>
      </c>
      <c r="BZ12" s="116">
        <f t="shared" si="5"/>
        <v>19</v>
      </c>
    </row>
    <row r="13" spans="1:98" ht="21.95" customHeight="1">
      <c r="A13" s="103">
        <v>7</v>
      </c>
      <c r="B13" s="126" t="s">
        <v>15</v>
      </c>
      <c r="C13" s="127">
        <v>897</v>
      </c>
      <c r="D13" s="128">
        <v>40609</v>
      </c>
      <c r="E13" s="129" t="s">
        <v>44</v>
      </c>
      <c r="F13" s="129" t="s">
        <v>32</v>
      </c>
      <c r="G13" s="130">
        <v>607</v>
      </c>
      <c r="H13" s="131"/>
      <c r="I13" s="86">
        <v>320</v>
      </c>
      <c r="J13" s="87">
        <v>312</v>
      </c>
      <c r="K13" s="140">
        <f t="shared" si="6"/>
        <v>97.5</v>
      </c>
      <c r="L13" s="50">
        <v>9</v>
      </c>
      <c r="M13" s="32">
        <v>6</v>
      </c>
      <c r="N13" s="32">
        <v>48</v>
      </c>
      <c r="O13" s="32">
        <v>4</v>
      </c>
      <c r="P13" s="32">
        <v>1</v>
      </c>
      <c r="Q13" s="42">
        <v>7</v>
      </c>
      <c r="R13" s="33">
        <v>9</v>
      </c>
      <c r="S13" s="33">
        <v>54</v>
      </c>
      <c r="T13" s="33">
        <v>9</v>
      </c>
      <c r="U13" s="178">
        <v>1</v>
      </c>
      <c r="V13" s="170">
        <v>8</v>
      </c>
      <c r="W13" s="32">
        <v>6</v>
      </c>
      <c r="X13" s="32">
        <v>54</v>
      </c>
      <c r="Y13" s="32">
        <v>9</v>
      </c>
      <c r="Z13" s="184">
        <v>1</v>
      </c>
      <c r="AA13" s="190" t="s">
        <v>316</v>
      </c>
      <c r="AB13" s="50">
        <v>9</v>
      </c>
      <c r="AC13" s="32">
        <v>7</v>
      </c>
      <c r="AD13" s="32">
        <v>55</v>
      </c>
      <c r="AE13" s="32">
        <v>9</v>
      </c>
      <c r="AF13" s="184">
        <v>1</v>
      </c>
      <c r="AG13" s="50">
        <v>9</v>
      </c>
      <c r="AH13" s="32">
        <v>7</v>
      </c>
      <c r="AI13" s="32">
        <v>65</v>
      </c>
      <c r="AJ13" s="32">
        <v>5</v>
      </c>
      <c r="AK13" s="32">
        <v>5</v>
      </c>
      <c r="AL13" s="37">
        <v>9</v>
      </c>
      <c r="AM13" s="32">
        <v>8</v>
      </c>
      <c r="AN13" s="32">
        <v>64</v>
      </c>
      <c r="AO13" s="151">
        <v>8</v>
      </c>
      <c r="AP13" s="151">
        <v>1</v>
      </c>
      <c r="AQ13" s="170">
        <v>19</v>
      </c>
      <c r="AR13" s="50">
        <v>18</v>
      </c>
      <c r="AS13" s="50">
        <v>18</v>
      </c>
      <c r="AT13" s="50">
        <v>20</v>
      </c>
      <c r="AU13" s="171">
        <v>19</v>
      </c>
      <c r="AV13" s="170">
        <v>13</v>
      </c>
      <c r="AW13" s="50">
        <v>16</v>
      </c>
      <c r="AX13" s="50">
        <v>12</v>
      </c>
      <c r="AY13" s="50">
        <v>17</v>
      </c>
      <c r="AZ13" s="172">
        <v>20</v>
      </c>
      <c r="BA13" s="170">
        <v>16</v>
      </c>
      <c r="BB13" s="50">
        <v>19</v>
      </c>
      <c r="BC13" s="50">
        <v>15</v>
      </c>
      <c r="BD13" s="50">
        <v>18</v>
      </c>
      <c r="BE13" s="172">
        <v>19</v>
      </c>
      <c r="BF13" s="1"/>
      <c r="BG13" s="251"/>
      <c r="BH13" s="252"/>
      <c r="BI13" s="1"/>
      <c r="BT13" s="116">
        <f t="shared" si="7"/>
        <v>607</v>
      </c>
      <c r="BU13" s="119">
        <f t="shared" si="0"/>
        <v>16</v>
      </c>
      <c r="BV13" s="116">
        <f t="shared" si="8"/>
        <v>17</v>
      </c>
      <c r="BW13" s="116">
        <f t="shared" si="9"/>
        <v>17</v>
      </c>
      <c r="BX13" s="116">
        <f t="shared" si="3"/>
        <v>18</v>
      </c>
      <c r="BY13" s="116">
        <f t="shared" si="10"/>
        <v>19</v>
      </c>
      <c r="BZ13" s="116">
        <f t="shared" si="5"/>
        <v>19</v>
      </c>
    </row>
    <row r="14" spans="1:98" ht="21.95" customHeight="1">
      <c r="A14" s="103">
        <v>8</v>
      </c>
      <c r="B14" s="126" t="s">
        <v>15</v>
      </c>
      <c r="C14" s="127">
        <v>900</v>
      </c>
      <c r="D14" s="128">
        <v>40782</v>
      </c>
      <c r="E14" s="129" t="s">
        <v>255</v>
      </c>
      <c r="F14" s="129" t="s">
        <v>220</v>
      </c>
      <c r="G14" s="130">
        <v>608</v>
      </c>
      <c r="H14" s="131" t="s">
        <v>303</v>
      </c>
      <c r="I14" s="86">
        <v>320</v>
      </c>
      <c r="J14" s="87">
        <v>310</v>
      </c>
      <c r="K14" s="140">
        <f t="shared" si="6"/>
        <v>96.875</v>
      </c>
      <c r="L14" s="50">
        <v>9</v>
      </c>
      <c r="M14" s="32">
        <v>7</v>
      </c>
      <c r="N14" s="32">
        <v>47</v>
      </c>
      <c r="O14" s="32">
        <v>8</v>
      </c>
      <c r="P14" s="32">
        <v>1</v>
      </c>
      <c r="Q14" s="42">
        <v>8</v>
      </c>
      <c r="R14" s="33">
        <v>9</v>
      </c>
      <c r="S14" s="33">
        <v>54</v>
      </c>
      <c r="T14" s="33">
        <v>9</v>
      </c>
      <c r="U14" s="178">
        <v>1</v>
      </c>
      <c r="V14" s="170">
        <v>8</v>
      </c>
      <c r="W14" s="32">
        <v>6</v>
      </c>
      <c r="X14" s="32">
        <v>51</v>
      </c>
      <c r="Y14" s="32">
        <v>9</v>
      </c>
      <c r="Z14" s="184">
        <v>1</v>
      </c>
      <c r="AA14" s="190" t="s">
        <v>316</v>
      </c>
      <c r="AB14" s="50">
        <v>9</v>
      </c>
      <c r="AC14" s="32">
        <v>8</v>
      </c>
      <c r="AD14" s="32">
        <v>54</v>
      </c>
      <c r="AE14" s="32">
        <v>9</v>
      </c>
      <c r="AF14" s="184">
        <v>1</v>
      </c>
      <c r="AG14" s="50">
        <v>9</v>
      </c>
      <c r="AH14" s="32">
        <v>7</v>
      </c>
      <c r="AI14" s="32">
        <v>65</v>
      </c>
      <c r="AJ14" s="32">
        <v>5</v>
      </c>
      <c r="AK14" s="32">
        <v>4</v>
      </c>
      <c r="AL14" s="37">
        <v>9</v>
      </c>
      <c r="AM14" s="32">
        <v>8</v>
      </c>
      <c r="AN14" s="32">
        <v>65</v>
      </c>
      <c r="AO14" s="151">
        <v>7</v>
      </c>
      <c r="AP14" s="151">
        <v>1</v>
      </c>
      <c r="AQ14" s="170">
        <v>19</v>
      </c>
      <c r="AR14" s="50">
        <v>18</v>
      </c>
      <c r="AS14" s="50">
        <v>18</v>
      </c>
      <c r="AT14" s="50">
        <v>20</v>
      </c>
      <c r="AU14" s="171">
        <v>19</v>
      </c>
      <c r="AV14" s="170">
        <v>13</v>
      </c>
      <c r="AW14" s="50">
        <v>16</v>
      </c>
      <c r="AX14" s="50">
        <v>12</v>
      </c>
      <c r="AY14" s="50">
        <v>17</v>
      </c>
      <c r="AZ14" s="172">
        <v>20</v>
      </c>
      <c r="BA14" s="170">
        <v>16</v>
      </c>
      <c r="BB14" s="50">
        <v>14</v>
      </c>
      <c r="BC14" s="50">
        <v>15</v>
      </c>
      <c r="BD14" s="50">
        <v>18</v>
      </c>
      <c r="BE14" s="172">
        <v>19</v>
      </c>
      <c r="BF14" s="1"/>
      <c r="BG14" s="253" t="s">
        <v>313</v>
      </c>
      <c r="BH14" s="254"/>
      <c r="BI14" s="1"/>
      <c r="BT14" s="116">
        <f t="shared" si="7"/>
        <v>608</v>
      </c>
      <c r="BU14" s="119">
        <f t="shared" si="0"/>
        <v>16</v>
      </c>
      <c r="BV14" s="116">
        <f t="shared" si="8"/>
        <v>18</v>
      </c>
      <c r="BW14" s="116">
        <f t="shared" si="9"/>
        <v>17</v>
      </c>
      <c r="BX14" s="116">
        <f t="shared" si="3"/>
        <v>18</v>
      </c>
      <c r="BY14" s="116">
        <f t="shared" si="10"/>
        <v>19</v>
      </c>
      <c r="BZ14" s="116">
        <f t="shared" si="5"/>
        <v>19</v>
      </c>
    </row>
    <row r="15" spans="1:98" ht="21.95" customHeight="1">
      <c r="A15" s="103">
        <v>9</v>
      </c>
      <c r="B15" s="126" t="s">
        <v>15</v>
      </c>
      <c r="C15" s="127">
        <v>541</v>
      </c>
      <c r="D15" s="128">
        <v>40371</v>
      </c>
      <c r="E15" s="129" t="s">
        <v>45</v>
      </c>
      <c r="F15" s="129" t="s">
        <v>46</v>
      </c>
      <c r="G15" s="130">
        <v>609</v>
      </c>
      <c r="H15" s="131" t="s">
        <v>303</v>
      </c>
      <c r="I15" s="86">
        <v>320</v>
      </c>
      <c r="J15" s="87">
        <v>270</v>
      </c>
      <c r="K15" s="140">
        <f t="shared" si="6"/>
        <v>84.375</v>
      </c>
      <c r="L15" s="50">
        <v>9</v>
      </c>
      <c r="M15" s="32">
        <v>8</v>
      </c>
      <c r="N15" s="32">
        <v>58</v>
      </c>
      <c r="O15" s="32">
        <v>9</v>
      </c>
      <c r="P15" s="32">
        <v>1</v>
      </c>
      <c r="Q15" s="42">
        <v>9</v>
      </c>
      <c r="R15" s="33">
        <v>9</v>
      </c>
      <c r="S15" s="33">
        <v>56</v>
      </c>
      <c r="T15" s="33">
        <v>9</v>
      </c>
      <c r="U15" s="178">
        <v>1</v>
      </c>
      <c r="V15" s="170">
        <v>8</v>
      </c>
      <c r="W15" s="32">
        <v>6</v>
      </c>
      <c r="X15" s="32">
        <v>51</v>
      </c>
      <c r="Y15" s="32">
        <v>9</v>
      </c>
      <c r="Z15" s="184">
        <v>1</v>
      </c>
      <c r="AA15" s="190" t="s">
        <v>316</v>
      </c>
      <c r="AB15" s="50">
        <v>9</v>
      </c>
      <c r="AC15" s="32">
        <v>8</v>
      </c>
      <c r="AD15" s="32">
        <v>58</v>
      </c>
      <c r="AE15" s="32">
        <v>7</v>
      </c>
      <c r="AF15" s="184">
        <v>1</v>
      </c>
      <c r="AG15" s="50">
        <v>9</v>
      </c>
      <c r="AH15" s="32">
        <v>7</v>
      </c>
      <c r="AI15" s="32">
        <v>62</v>
      </c>
      <c r="AJ15" s="32">
        <v>4</v>
      </c>
      <c r="AK15" s="32">
        <v>5</v>
      </c>
      <c r="AL15" s="37">
        <v>8</v>
      </c>
      <c r="AM15" s="32">
        <v>7</v>
      </c>
      <c r="AN15" s="32">
        <v>62</v>
      </c>
      <c r="AO15" s="151">
        <v>8</v>
      </c>
      <c r="AP15" s="151">
        <v>1</v>
      </c>
      <c r="AQ15" s="170">
        <v>19</v>
      </c>
      <c r="AR15" s="50">
        <v>18</v>
      </c>
      <c r="AS15" s="50">
        <v>18</v>
      </c>
      <c r="AT15" s="50">
        <v>20</v>
      </c>
      <c r="AU15" s="171">
        <v>19</v>
      </c>
      <c r="AV15" s="170">
        <v>14</v>
      </c>
      <c r="AW15" s="50">
        <v>16</v>
      </c>
      <c r="AX15" s="50">
        <v>12</v>
      </c>
      <c r="AY15" s="50">
        <v>17</v>
      </c>
      <c r="AZ15" s="172">
        <v>20</v>
      </c>
      <c r="BA15" s="170">
        <v>16</v>
      </c>
      <c r="BB15" s="50">
        <v>14</v>
      </c>
      <c r="BC15" s="50">
        <v>15</v>
      </c>
      <c r="BD15" s="50">
        <v>18</v>
      </c>
      <c r="BE15" s="172">
        <v>19</v>
      </c>
      <c r="BF15" s="1"/>
      <c r="BG15" s="253"/>
      <c r="BH15" s="254"/>
      <c r="BI15" s="1"/>
      <c r="BT15" s="116">
        <f t="shared" si="7"/>
        <v>609</v>
      </c>
      <c r="BU15" s="119">
        <f t="shared" si="0"/>
        <v>17</v>
      </c>
      <c r="BV15" s="116">
        <f t="shared" si="8"/>
        <v>17</v>
      </c>
      <c r="BW15" s="116">
        <f t="shared" si="9"/>
        <v>16</v>
      </c>
      <c r="BX15" s="116">
        <f t="shared" si="3"/>
        <v>17</v>
      </c>
      <c r="BY15" s="116">
        <f t="shared" si="10"/>
        <v>18</v>
      </c>
      <c r="BZ15" s="116">
        <f t="shared" si="5"/>
        <v>17</v>
      </c>
    </row>
    <row r="16" spans="1:98" ht="21.95" customHeight="1">
      <c r="A16" s="103">
        <v>10</v>
      </c>
      <c r="B16" s="126" t="s">
        <v>15</v>
      </c>
      <c r="C16" s="127">
        <v>830</v>
      </c>
      <c r="D16" s="128">
        <v>40876</v>
      </c>
      <c r="E16" s="129" t="s">
        <v>47</v>
      </c>
      <c r="F16" s="129" t="s">
        <v>48</v>
      </c>
      <c r="G16" s="130">
        <v>610</v>
      </c>
      <c r="H16" s="131" t="s">
        <v>303</v>
      </c>
      <c r="I16" s="86">
        <v>320</v>
      </c>
      <c r="J16" s="87">
        <v>260</v>
      </c>
      <c r="K16" s="140">
        <f t="shared" si="6"/>
        <v>81.25</v>
      </c>
      <c r="L16" s="50" t="s">
        <v>6</v>
      </c>
      <c r="M16" s="32">
        <v>3</v>
      </c>
      <c r="N16" s="32">
        <v>57</v>
      </c>
      <c r="O16" s="32">
        <v>8</v>
      </c>
      <c r="P16" s="32">
        <v>1</v>
      </c>
      <c r="Q16" s="42">
        <v>10</v>
      </c>
      <c r="R16" s="33">
        <v>9</v>
      </c>
      <c r="S16" s="33">
        <v>54</v>
      </c>
      <c r="T16" s="33">
        <v>9</v>
      </c>
      <c r="U16" s="178">
        <v>1</v>
      </c>
      <c r="V16" s="170">
        <v>7</v>
      </c>
      <c r="W16" s="32">
        <v>6</v>
      </c>
      <c r="X16" s="32">
        <v>55</v>
      </c>
      <c r="Y16" s="32">
        <v>9</v>
      </c>
      <c r="Z16" s="184">
        <v>1</v>
      </c>
      <c r="AA16" s="190" t="s">
        <v>316</v>
      </c>
      <c r="AB16" s="50">
        <v>9</v>
      </c>
      <c r="AC16" s="32">
        <v>9</v>
      </c>
      <c r="AD16" s="32">
        <v>57</v>
      </c>
      <c r="AE16" s="32">
        <v>7</v>
      </c>
      <c r="AF16" s="184">
        <v>1</v>
      </c>
      <c r="AG16" s="50">
        <v>9</v>
      </c>
      <c r="AH16" s="32">
        <v>7</v>
      </c>
      <c r="AI16" s="32">
        <v>63</v>
      </c>
      <c r="AJ16" s="32">
        <v>4</v>
      </c>
      <c r="AK16" s="32">
        <v>4</v>
      </c>
      <c r="AL16" s="37">
        <v>9</v>
      </c>
      <c r="AM16" s="32">
        <v>7</v>
      </c>
      <c r="AN16" s="32">
        <v>63</v>
      </c>
      <c r="AO16" s="151">
        <v>7</v>
      </c>
      <c r="AP16" s="151">
        <v>1</v>
      </c>
      <c r="AQ16" s="170">
        <v>19</v>
      </c>
      <c r="AR16" s="50">
        <v>18</v>
      </c>
      <c r="AS16" s="50">
        <v>18</v>
      </c>
      <c r="AT16" s="50">
        <v>20</v>
      </c>
      <c r="AU16" s="171">
        <v>19</v>
      </c>
      <c r="AV16" s="170">
        <v>15</v>
      </c>
      <c r="AW16" s="50">
        <v>16</v>
      </c>
      <c r="AX16" s="50">
        <v>12</v>
      </c>
      <c r="AY16" s="50">
        <v>17</v>
      </c>
      <c r="AZ16" s="172">
        <v>20</v>
      </c>
      <c r="BA16" s="170">
        <v>16</v>
      </c>
      <c r="BB16" s="50">
        <v>14</v>
      </c>
      <c r="BC16" s="50">
        <v>15</v>
      </c>
      <c r="BD16" s="50">
        <v>18</v>
      </c>
      <c r="BE16" s="172">
        <v>19</v>
      </c>
      <c r="BF16" s="1"/>
      <c r="BG16" s="238" t="s">
        <v>4</v>
      </c>
      <c r="BH16" s="239"/>
      <c r="BI16" s="1"/>
      <c r="BT16" s="116">
        <f t="shared" si="7"/>
        <v>610</v>
      </c>
      <c r="BU16" s="119">
        <f t="shared" si="0"/>
        <v>15</v>
      </c>
      <c r="BV16" s="116">
        <f t="shared" si="8"/>
        <v>17</v>
      </c>
      <c r="BW16" s="116">
        <f t="shared" si="9"/>
        <v>16</v>
      </c>
      <c r="BX16" s="116">
        <f t="shared" si="3"/>
        <v>17</v>
      </c>
      <c r="BY16" s="116">
        <f t="shared" si="10"/>
        <v>18</v>
      </c>
      <c r="BZ16" s="116">
        <f t="shared" si="5"/>
        <v>18</v>
      </c>
    </row>
    <row r="17" spans="1:78" ht="21.95" customHeight="1">
      <c r="A17" s="103">
        <v>11</v>
      </c>
      <c r="B17" s="126" t="s">
        <v>15</v>
      </c>
      <c r="C17" s="127">
        <v>822</v>
      </c>
      <c r="D17" s="128">
        <v>40179</v>
      </c>
      <c r="E17" s="129" t="s">
        <v>29</v>
      </c>
      <c r="F17" s="129" t="s">
        <v>49</v>
      </c>
      <c r="G17" s="130">
        <v>611</v>
      </c>
      <c r="H17" s="131" t="s">
        <v>303</v>
      </c>
      <c r="I17" s="86">
        <v>320</v>
      </c>
      <c r="J17" s="87">
        <v>250</v>
      </c>
      <c r="K17" s="140">
        <f t="shared" si="6"/>
        <v>78.125</v>
      </c>
      <c r="L17" s="50">
        <v>9</v>
      </c>
      <c r="M17" s="32">
        <v>9</v>
      </c>
      <c r="N17" s="32"/>
      <c r="O17" s="32">
        <v>7</v>
      </c>
      <c r="P17" s="32">
        <v>1</v>
      </c>
      <c r="Q17" s="42">
        <v>9</v>
      </c>
      <c r="R17" s="33">
        <v>9</v>
      </c>
      <c r="S17" s="33"/>
      <c r="T17" s="33"/>
      <c r="U17" s="178"/>
      <c r="V17" s="170">
        <v>7</v>
      </c>
      <c r="W17" s="32">
        <v>6</v>
      </c>
      <c r="X17" s="32"/>
      <c r="Y17" s="32"/>
      <c r="Z17" s="184"/>
      <c r="AA17" s="190"/>
      <c r="AB17" s="50">
        <v>9</v>
      </c>
      <c r="AC17" s="32">
        <v>9</v>
      </c>
      <c r="AD17" s="32">
        <v>54</v>
      </c>
      <c r="AE17" s="32">
        <v>7</v>
      </c>
      <c r="AF17" s="184">
        <v>1</v>
      </c>
      <c r="AG17" s="50">
        <v>9</v>
      </c>
      <c r="AH17" s="32">
        <v>7</v>
      </c>
      <c r="AI17" s="32">
        <v>58</v>
      </c>
      <c r="AJ17" s="32">
        <v>5</v>
      </c>
      <c r="AK17" s="32">
        <v>5</v>
      </c>
      <c r="AL17" s="37">
        <v>8</v>
      </c>
      <c r="AM17" s="32">
        <v>8</v>
      </c>
      <c r="AN17" s="32">
        <v>65</v>
      </c>
      <c r="AO17" s="151">
        <v>8</v>
      </c>
      <c r="AP17" s="151">
        <v>1</v>
      </c>
      <c r="AQ17" s="170">
        <v>19</v>
      </c>
      <c r="AR17" s="50">
        <v>18</v>
      </c>
      <c r="AS17" s="50">
        <v>18</v>
      </c>
      <c r="AT17" s="50">
        <v>20</v>
      </c>
      <c r="AU17" s="171">
        <v>19</v>
      </c>
      <c r="AV17" s="170">
        <v>15</v>
      </c>
      <c r="AW17" s="50">
        <v>16</v>
      </c>
      <c r="AX17" s="50">
        <v>12</v>
      </c>
      <c r="AY17" s="50">
        <v>17</v>
      </c>
      <c r="AZ17" s="172">
        <v>20</v>
      </c>
      <c r="BA17" s="170">
        <v>16</v>
      </c>
      <c r="BB17" s="50">
        <v>14</v>
      </c>
      <c r="BC17" s="50">
        <v>15</v>
      </c>
      <c r="BD17" s="50">
        <v>18</v>
      </c>
      <c r="BE17" s="172">
        <v>19</v>
      </c>
      <c r="BF17" s="1"/>
      <c r="BG17" s="238"/>
      <c r="BH17" s="239"/>
      <c r="BI17" s="1"/>
      <c r="BT17" s="116">
        <f t="shared" si="7"/>
        <v>611</v>
      </c>
      <c r="BU17" s="119">
        <f t="shared" si="0"/>
        <v>8</v>
      </c>
      <c r="BV17" s="116">
        <f t="shared" si="8"/>
        <v>7</v>
      </c>
      <c r="BW17" s="116">
        <f t="shared" si="9"/>
        <v>6</v>
      </c>
      <c r="BX17" s="116">
        <f t="shared" si="3"/>
        <v>16</v>
      </c>
      <c r="BY17" s="116">
        <f t="shared" si="10"/>
        <v>17</v>
      </c>
      <c r="BZ17" s="116">
        <f t="shared" si="5"/>
        <v>18</v>
      </c>
    </row>
    <row r="18" spans="1:78" ht="21.95" customHeight="1">
      <c r="A18" s="103">
        <v>12</v>
      </c>
      <c r="B18" s="126" t="s">
        <v>15</v>
      </c>
      <c r="C18" s="127">
        <v>829</v>
      </c>
      <c r="D18" s="128">
        <v>40131</v>
      </c>
      <c r="E18" s="129" t="s">
        <v>50</v>
      </c>
      <c r="F18" s="129" t="s">
        <v>33</v>
      </c>
      <c r="G18" s="130">
        <v>612</v>
      </c>
      <c r="H18" s="131" t="s">
        <v>303</v>
      </c>
      <c r="I18" s="86"/>
      <c r="J18" s="87"/>
      <c r="K18" s="140" t="str">
        <f t="shared" si="6"/>
        <v/>
      </c>
      <c r="L18" s="50">
        <v>9</v>
      </c>
      <c r="M18" s="32">
        <v>9</v>
      </c>
      <c r="N18" s="32"/>
      <c r="O18" s="32"/>
      <c r="P18" s="32"/>
      <c r="Q18" s="42">
        <v>9</v>
      </c>
      <c r="R18" s="33">
        <v>9</v>
      </c>
      <c r="S18" s="33"/>
      <c r="T18" s="33"/>
      <c r="U18" s="178"/>
      <c r="V18" s="170">
        <v>7</v>
      </c>
      <c r="W18" s="32">
        <v>6</v>
      </c>
      <c r="X18" s="32"/>
      <c r="Y18" s="32"/>
      <c r="Z18" s="184"/>
      <c r="AA18" s="190"/>
      <c r="AB18" s="50">
        <v>9</v>
      </c>
      <c r="AC18" s="32">
        <v>8</v>
      </c>
      <c r="AD18" s="32">
        <v>51</v>
      </c>
      <c r="AE18" s="32">
        <v>7</v>
      </c>
      <c r="AF18" s="184">
        <v>1</v>
      </c>
      <c r="AG18" s="50">
        <v>9</v>
      </c>
      <c r="AH18" s="32">
        <v>7</v>
      </c>
      <c r="AI18" s="32"/>
      <c r="AJ18" s="32"/>
      <c r="AK18" s="32"/>
      <c r="AL18" s="37">
        <v>9</v>
      </c>
      <c r="AM18" s="32">
        <v>9</v>
      </c>
      <c r="AN18" s="32">
        <v>64</v>
      </c>
      <c r="AO18" s="151"/>
      <c r="AP18" s="151"/>
      <c r="AQ18" s="170">
        <v>19</v>
      </c>
      <c r="AR18" s="50">
        <v>18</v>
      </c>
      <c r="AS18" s="50">
        <v>18</v>
      </c>
      <c r="AT18" s="50">
        <v>20</v>
      </c>
      <c r="AU18" s="171">
        <v>19</v>
      </c>
      <c r="AV18" s="170">
        <v>15</v>
      </c>
      <c r="AW18" s="50">
        <v>16</v>
      </c>
      <c r="AX18" s="50">
        <v>12</v>
      </c>
      <c r="AY18" s="50">
        <v>17</v>
      </c>
      <c r="AZ18" s="172">
        <v>20</v>
      </c>
      <c r="BA18" s="170">
        <v>16</v>
      </c>
      <c r="BB18" s="50">
        <v>14</v>
      </c>
      <c r="BC18" s="50">
        <v>15</v>
      </c>
      <c r="BD18" s="50">
        <v>18</v>
      </c>
      <c r="BE18" s="172">
        <v>19</v>
      </c>
      <c r="BF18" s="1"/>
      <c r="BG18" s="1"/>
      <c r="BH18" s="1"/>
      <c r="BI18" s="1"/>
      <c r="BT18" s="116">
        <f t="shared" si="7"/>
        <v>612</v>
      </c>
      <c r="BU18" s="119" t="str">
        <f t="shared" si="0"/>
        <v/>
      </c>
      <c r="BV18" s="116" t="str">
        <f t="shared" si="8"/>
        <v/>
      </c>
      <c r="BW18" s="116" t="str">
        <f t="shared" si="9"/>
        <v/>
      </c>
      <c r="BX18" s="116" t="str">
        <f t="shared" si="3"/>
        <v/>
      </c>
      <c r="BY18" s="116" t="str">
        <f t="shared" si="10"/>
        <v/>
      </c>
      <c r="BZ18" s="116" t="str">
        <f t="shared" si="5"/>
        <v/>
      </c>
    </row>
    <row r="19" spans="1:78" ht="21.95" customHeight="1" thickBot="1">
      <c r="A19" s="103">
        <v>13</v>
      </c>
      <c r="B19" s="126" t="s">
        <v>15</v>
      </c>
      <c r="C19" s="127">
        <v>817</v>
      </c>
      <c r="D19" s="128">
        <v>40827</v>
      </c>
      <c r="E19" s="129" t="s">
        <v>51</v>
      </c>
      <c r="F19" s="129" t="s">
        <v>52</v>
      </c>
      <c r="G19" s="130">
        <v>613</v>
      </c>
      <c r="H19" s="131" t="s">
        <v>303</v>
      </c>
      <c r="I19" s="86"/>
      <c r="J19" s="87"/>
      <c r="K19" s="140" t="str">
        <f t="shared" si="6"/>
        <v/>
      </c>
      <c r="L19" s="50">
        <v>5</v>
      </c>
      <c r="M19" s="32">
        <v>6</v>
      </c>
      <c r="N19" s="32"/>
      <c r="O19" s="32"/>
      <c r="P19" s="32"/>
      <c r="Q19" s="42">
        <v>9</v>
      </c>
      <c r="R19" s="33">
        <v>9</v>
      </c>
      <c r="S19" s="33"/>
      <c r="T19" s="33"/>
      <c r="U19" s="178"/>
      <c r="V19" s="170">
        <v>7</v>
      </c>
      <c r="W19" s="32">
        <v>6</v>
      </c>
      <c r="X19" s="32"/>
      <c r="Y19" s="32"/>
      <c r="Z19" s="184"/>
      <c r="AA19" s="190"/>
      <c r="AB19" s="50">
        <v>9</v>
      </c>
      <c r="AC19" s="32"/>
      <c r="AD19" s="32"/>
      <c r="AE19" s="32"/>
      <c r="AF19" s="184">
        <v>9</v>
      </c>
      <c r="AG19" s="50">
        <v>9</v>
      </c>
      <c r="AH19" s="32">
        <v>7</v>
      </c>
      <c r="AI19" s="32"/>
      <c r="AJ19" s="32"/>
      <c r="AK19" s="32"/>
      <c r="AL19" s="37">
        <v>8</v>
      </c>
      <c r="AM19" s="32">
        <v>8</v>
      </c>
      <c r="AN19" s="32">
        <v>61</v>
      </c>
      <c r="AO19" s="151"/>
      <c r="AP19" s="151"/>
      <c r="AQ19" s="170">
        <v>19</v>
      </c>
      <c r="AR19" s="50">
        <v>18</v>
      </c>
      <c r="AS19" s="50">
        <v>18</v>
      </c>
      <c r="AT19" s="50">
        <v>20</v>
      </c>
      <c r="AU19" s="171">
        <v>19</v>
      </c>
      <c r="AV19" s="170">
        <v>15</v>
      </c>
      <c r="AW19" s="50">
        <v>16</v>
      </c>
      <c r="AX19" s="50">
        <v>12</v>
      </c>
      <c r="AY19" s="50">
        <v>17</v>
      </c>
      <c r="AZ19" s="172">
        <v>20</v>
      </c>
      <c r="BA19" s="170">
        <v>16</v>
      </c>
      <c r="BB19" s="50">
        <v>14</v>
      </c>
      <c r="BC19" s="50">
        <v>15</v>
      </c>
      <c r="BD19" s="50">
        <v>18</v>
      </c>
      <c r="BE19" s="172">
        <v>19</v>
      </c>
      <c r="BF19" s="1"/>
      <c r="BG19" s="1"/>
      <c r="BH19" s="1"/>
      <c r="BI19" s="1"/>
      <c r="BT19" s="116">
        <f t="shared" si="7"/>
        <v>613</v>
      </c>
      <c r="BU19" s="119" t="str">
        <f t="shared" si="0"/>
        <v/>
      </c>
      <c r="BV19" s="116" t="str">
        <f t="shared" si="8"/>
        <v/>
      </c>
      <c r="BW19" s="116" t="str">
        <f t="shared" si="9"/>
        <v/>
      </c>
      <c r="BX19" s="116" t="str">
        <f t="shared" si="3"/>
        <v/>
      </c>
      <c r="BY19" s="116" t="str">
        <f t="shared" si="10"/>
        <v/>
      </c>
      <c r="BZ19" s="116" t="str">
        <f t="shared" si="5"/>
        <v/>
      </c>
    </row>
    <row r="20" spans="1:78" ht="21.95" customHeight="1" thickBot="1">
      <c r="A20" s="103">
        <v>14</v>
      </c>
      <c r="B20" s="126" t="s">
        <v>15</v>
      </c>
      <c r="C20" s="127">
        <v>824</v>
      </c>
      <c r="D20" s="128">
        <v>40522</v>
      </c>
      <c r="E20" s="129" t="s">
        <v>53</v>
      </c>
      <c r="F20" s="129" t="s">
        <v>54</v>
      </c>
      <c r="G20" s="130">
        <v>614</v>
      </c>
      <c r="H20" s="131" t="s">
        <v>303</v>
      </c>
      <c r="I20" s="86"/>
      <c r="J20" s="87"/>
      <c r="K20" s="140" t="str">
        <f t="shared" si="6"/>
        <v/>
      </c>
      <c r="L20" s="50">
        <v>9</v>
      </c>
      <c r="M20" s="32">
        <v>9</v>
      </c>
      <c r="N20" s="32"/>
      <c r="O20" s="32"/>
      <c r="P20" s="32"/>
      <c r="Q20" s="42">
        <v>9</v>
      </c>
      <c r="R20" s="33">
        <v>9</v>
      </c>
      <c r="S20" s="33"/>
      <c r="T20" s="33"/>
      <c r="U20" s="178"/>
      <c r="V20" s="170">
        <v>7</v>
      </c>
      <c r="W20" s="32">
        <v>6</v>
      </c>
      <c r="X20" s="32"/>
      <c r="Y20" s="32"/>
      <c r="Z20" s="184"/>
      <c r="AA20" s="190"/>
      <c r="AB20" s="50">
        <v>9</v>
      </c>
      <c r="AC20" s="32"/>
      <c r="AD20" s="32"/>
      <c r="AE20" s="32"/>
      <c r="AF20" s="184">
        <v>9</v>
      </c>
      <c r="AG20" s="50">
        <v>9</v>
      </c>
      <c r="AH20" s="32">
        <v>7</v>
      </c>
      <c r="AI20" s="32"/>
      <c r="AJ20" s="32"/>
      <c r="AK20" s="32"/>
      <c r="AL20" s="37">
        <v>9</v>
      </c>
      <c r="AM20" s="32">
        <v>7</v>
      </c>
      <c r="AN20" s="32">
        <v>62</v>
      </c>
      <c r="AO20" s="151"/>
      <c r="AP20" s="151"/>
      <c r="AQ20" s="170"/>
      <c r="AR20" s="50"/>
      <c r="AS20" s="50"/>
      <c r="AT20" s="50"/>
      <c r="AU20" s="171"/>
      <c r="AV20" s="170"/>
      <c r="AW20" s="50"/>
      <c r="AX20" s="50"/>
      <c r="AY20" s="50"/>
      <c r="AZ20" s="172"/>
      <c r="BA20" s="170"/>
      <c r="BB20" s="50"/>
      <c r="BC20" s="50"/>
      <c r="BD20" s="50"/>
      <c r="BE20" s="172"/>
      <c r="BF20" s="1"/>
      <c r="BG20" s="161" t="s">
        <v>314</v>
      </c>
      <c r="BH20" s="157" t="s">
        <v>315</v>
      </c>
      <c r="BI20" s="1"/>
      <c r="BT20" s="116">
        <f t="shared" si="7"/>
        <v>614</v>
      </c>
      <c r="BU20" s="119" t="str">
        <f t="shared" si="0"/>
        <v/>
      </c>
      <c r="BV20" s="116" t="str">
        <f t="shared" si="8"/>
        <v/>
      </c>
      <c r="BW20" s="116" t="str">
        <f t="shared" si="9"/>
        <v/>
      </c>
      <c r="BX20" s="116" t="str">
        <f t="shared" si="3"/>
        <v/>
      </c>
      <c r="BY20" s="116" t="str">
        <f t="shared" si="10"/>
        <v/>
      </c>
      <c r="BZ20" s="116" t="str">
        <f t="shared" si="5"/>
        <v/>
      </c>
    </row>
    <row r="21" spans="1:78" ht="21.95" customHeight="1">
      <c r="A21" s="103">
        <v>15</v>
      </c>
      <c r="B21" s="126" t="s">
        <v>15</v>
      </c>
      <c r="C21" s="127">
        <v>823</v>
      </c>
      <c r="D21" s="128">
        <v>40136</v>
      </c>
      <c r="E21" s="129" t="s">
        <v>55</v>
      </c>
      <c r="F21" s="129" t="s">
        <v>56</v>
      </c>
      <c r="G21" s="130">
        <v>615</v>
      </c>
      <c r="H21" s="131">
        <v>11225544</v>
      </c>
      <c r="I21" s="86"/>
      <c r="J21" s="87"/>
      <c r="K21" s="140" t="str">
        <f t="shared" si="6"/>
        <v/>
      </c>
      <c r="L21" s="50">
        <v>9</v>
      </c>
      <c r="M21" s="32">
        <v>9</v>
      </c>
      <c r="N21" s="32"/>
      <c r="O21" s="32"/>
      <c r="P21" s="32"/>
      <c r="Q21" s="42">
        <v>9</v>
      </c>
      <c r="R21" s="33">
        <v>9</v>
      </c>
      <c r="S21" s="33"/>
      <c r="T21" s="33"/>
      <c r="U21" s="178"/>
      <c r="V21" s="170">
        <v>7</v>
      </c>
      <c r="W21" s="32">
        <v>6</v>
      </c>
      <c r="X21" s="32"/>
      <c r="Y21" s="32"/>
      <c r="Z21" s="184"/>
      <c r="AA21" s="190"/>
      <c r="AB21" s="50">
        <v>9</v>
      </c>
      <c r="AC21" s="32"/>
      <c r="AD21" s="32"/>
      <c r="AE21" s="32"/>
      <c r="AF21" s="184">
        <v>9</v>
      </c>
      <c r="AG21" s="50">
        <v>9</v>
      </c>
      <c r="AH21" s="32">
        <v>7</v>
      </c>
      <c r="AI21" s="32"/>
      <c r="AJ21" s="32"/>
      <c r="AK21" s="32"/>
      <c r="AL21" s="37">
        <v>8</v>
      </c>
      <c r="AM21" s="32">
        <v>8</v>
      </c>
      <c r="AN21" s="32">
        <v>63</v>
      </c>
      <c r="AO21" s="151"/>
      <c r="AP21" s="151"/>
      <c r="AQ21" s="170"/>
      <c r="AR21" s="50"/>
      <c r="AS21" s="50"/>
      <c r="AT21" s="50"/>
      <c r="AU21" s="171"/>
      <c r="AV21" s="170"/>
      <c r="AW21" s="50"/>
      <c r="AX21" s="50"/>
      <c r="AY21" s="50"/>
      <c r="AZ21" s="172"/>
      <c r="BA21" s="170"/>
      <c r="BB21" s="50"/>
      <c r="BC21" s="50"/>
      <c r="BD21" s="50"/>
      <c r="BE21" s="172"/>
      <c r="BF21" s="1"/>
      <c r="BG21" s="154" t="s">
        <v>316</v>
      </c>
      <c r="BH21" s="158" t="s">
        <v>317</v>
      </c>
      <c r="BI21" s="1"/>
      <c r="BT21" s="116">
        <f t="shared" si="7"/>
        <v>615</v>
      </c>
      <c r="BU21" s="119" t="str">
        <f t="shared" si="0"/>
        <v/>
      </c>
      <c r="BV21" s="116" t="str">
        <f t="shared" si="8"/>
        <v/>
      </c>
      <c r="BW21" s="116" t="str">
        <f t="shared" si="9"/>
        <v/>
      </c>
      <c r="BX21" s="116" t="str">
        <f t="shared" si="3"/>
        <v/>
      </c>
      <c r="BY21" s="116" t="str">
        <f t="shared" si="10"/>
        <v/>
      </c>
      <c r="BZ21" s="116" t="str">
        <f t="shared" si="5"/>
        <v/>
      </c>
    </row>
    <row r="22" spans="1:78" ht="21.95" customHeight="1">
      <c r="A22" s="103">
        <v>16</v>
      </c>
      <c r="B22" s="126" t="s">
        <v>15</v>
      </c>
      <c r="C22" s="127">
        <v>587</v>
      </c>
      <c r="D22" s="128">
        <v>40541</v>
      </c>
      <c r="E22" s="129" t="s">
        <v>57</v>
      </c>
      <c r="F22" s="129" t="s">
        <v>58</v>
      </c>
      <c r="G22" s="130">
        <v>616</v>
      </c>
      <c r="H22" s="131">
        <v>11225545</v>
      </c>
      <c r="I22" s="86"/>
      <c r="J22" s="87"/>
      <c r="K22" s="140" t="str">
        <f t="shared" si="6"/>
        <v/>
      </c>
      <c r="L22" s="50">
        <v>9</v>
      </c>
      <c r="M22" s="32">
        <v>9</v>
      </c>
      <c r="N22" s="32"/>
      <c r="O22" s="32"/>
      <c r="P22" s="32"/>
      <c r="Q22" s="42">
        <v>9</v>
      </c>
      <c r="R22" s="33">
        <v>9</v>
      </c>
      <c r="S22" s="33"/>
      <c r="T22" s="33"/>
      <c r="U22" s="178"/>
      <c r="V22" s="170">
        <v>7</v>
      </c>
      <c r="W22" s="32">
        <v>6</v>
      </c>
      <c r="X22" s="32"/>
      <c r="Y22" s="32"/>
      <c r="Z22" s="184"/>
      <c r="AA22" s="190"/>
      <c r="AB22" s="50">
        <v>9</v>
      </c>
      <c r="AC22" s="32"/>
      <c r="AD22" s="32"/>
      <c r="AE22" s="32"/>
      <c r="AF22" s="184">
        <v>9</v>
      </c>
      <c r="AG22" s="50">
        <v>9</v>
      </c>
      <c r="AH22" s="32">
        <v>7</v>
      </c>
      <c r="AI22" s="32"/>
      <c r="AJ22" s="32"/>
      <c r="AK22" s="32"/>
      <c r="AL22" s="37">
        <v>9</v>
      </c>
      <c r="AM22" s="32">
        <v>9</v>
      </c>
      <c r="AN22" s="32"/>
      <c r="AO22" s="151"/>
      <c r="AP22" s="151"/>
      <c r="AQ22" s="170"/>
      <c r="AR22" s="50"/>
      <c r="AS22" s="50"/>
      <c r="AT22" s="50"/>
      <c r="AU22" s="171"/>
      <c r="AV22" s="170"/>
      <c r="AW22" s="50"/>
      <c r="AX22" s="50"/>
      <c r="AY22" s="50"/>
      <c r="AZ22" s="172"/>
      <c r="BA22" s="170"/>
      <c r="BB22" s="50"/>
      <c r="BC22" s="50"/>
      <c r="BD22" s="50"/>
      <c r="BE22" s="172"/>
      <c r="BF22" s="1"/>
      <c r="BG22" s="155" t="s">
        <v>318</v>
      </c>
      <c r="BH22" s="159" t="s">
        <v>319</v>
      </c>
      <c r="BI22" s="1"/>
      <c r="BT22" s="116">
        <f t="shared" si="7"/>
        <v>616</v>
      </c>
      <c r="BU22" s="119" t="str">
        <f t="shared" si="0"/>
        <v/>
      </c>
      <c r="BV22" s="116" t="str">
        <f t="shared" si="8"/>
        <v/>
      </c>
      <c r="BW22" s="116" t="str">
        <f t="shared" si="9"/>
        <v/>
      </c>
      <c r="BX22" s="116" t="str">
        <f t="shared" si="3"/>
        <v/>
      </c>
      <c r="BY22" s="116" t="str">
        <f t="shared" si="10"/>
        <v/>
      </c>
      <c r="BZ22" s="116" t="str">
        <f t="shared" si="5"/>
        <v/>
      </c>
    </row>
    <row r="23" spans="1:78" ht="21.95" customHeight="1">
      <c r="A23" s="103">
        <v>17</v>
      </c>
      <c r="B23" s="126" t="s">
        <v>15</v>
      </c>
      <c r="C23" s="127">
        <v>710</v>
      </c>
      <c r="D23" s="128">
        <v>40305</v>
      </c>
      <c r="E23" s="129" t="s">
        <v>59</v>
      </c>
      <c r="F23" s="129" t="s">
        <v>38</v>
      </c>
      <c r="G23" s="130">
        <v>617</v>
      </c>
      <c r="H23" s="131" t="s">
        <v>303</v>
      </c>
      <c r="I23" s="86"/>
      <c r="J23" s="87"/>
      <c r="K23" s="140" t="str">
        <f t="shared" si="6"/>
        <v/>
      </c>
      <c r="L23" s="50">
        <v>9</v>
      </c>
      <c r="M23" s="32">
        <v>9</v>
      </c>
      <c r="N23" s="32"/>
      <c r="O23" s="32"/>
      <c r="P23" s="32"/>
      <c r="Q23" s="42">
        <v>9</v>
      </c>
      <c r="R23" s="33">
        <v>9</v>
      </c>
      <c r="S23" s="33"/>
      <c r="T23" s="33"/>
      <c r="U23" s="178"/>
      <c r="V23" s="170">
        <v>6</v>
      </c>
      <c r="W23" s="32">
        <v>6</v>
      </c>
      <c r="X23" s="32"/>
      <c r="Y23" s="32"/>
      <c r="Z23" s="184"/>
      <c r="AA23" s="190"/>
      <c r="AB23" s="50">
        <v>9</v>
      </c>
      <c r="AC23" s="32"/>
      <c r="AD23" s="32"/>
      <c r="AE23" s="32"/>
      <c r="AF23" s="184">
        <v>9</v>
      </c>
      <c r="AG23" s="50">
        <v>9</v>
      </c>
      <c r="AH23" s="32">
        <v>7</v>
      </c>
      <c r="AI23" s="32"/>
      <c r="AJ23" s="32"/>
      <c r="AK23" s="32"/>
      <c r="AL23" s="37">
        <v>8</v>
      </c>
      <c r="AM23" s="32">
        <v>8</v>
      </c>
      <c r="AN23" s="32"/>
      <c r="AO23" s="151"/>
      <c r="AP23" s="151"/>
      <c r="AQ23" s="170"/>
      <c r="AR23" s="50"/>
      <c r="AS23" s="50"/>
      <c r="AT23" s="50"/>
      <c r="AU23" s="171"/>
      <c r="AV23" s="170"/>
      <c r="AW23" s="50"/>
      <c r="AX23" s="50"/>
      <c r="AY23" s="50"/>
      <c r="AZ23" s="172"/>
      <c r="BA23" s="170"/>
      <c r="BB23" s="50"/>
      <c r="BC23" s="50"/>
      <c r="BD23" s="50"/>
      <c r="BE23" s="172"/>
      <c r="BF23" s="1"/>
      <c r="BG23" s="155" t="s">
        <v>320</v>
      </c>
      <c r="BH23" s="159" t="s">
        <v>321</v>
      </c>
      <c r="BI23" s="1"/>
      <c r="BT23" s="116">
        <f t="shared" si="7"/>
        <v>617</v>
      </c>
      <c r="BU23" s="119" t="str">
        <f t="shared" si="0"/>
        <v/>
      </c>
      <c r="BV23" s="116" t="str">
        <f t="shared" si="8"/>
        <v/>
      </c>
      <c r="BW23" s="116" t="str">
        <f t="shared" si="9"/>
        <v/>
      </c>
      <c r="BX23" s="116" t="str">
        <f t="shared" si="3"/>
        <v/>
      </c>
      <c r="BY23" s="116" t="str">
        <f t="shared" si="10"/>
        <v/>
      </c>
      <c r="BZ23" s="116" t="str">
        <f t="shared" si="5"/>
        <v/>
      </c>
    </row>
    <row r="24" spans="1:78" ht="21.95" customHeight="1">
      <c r="A24" s="103">
        <v>18</v>
      </c>
      <c r="B24" s="126" t="s">
        <v>15</v>
      </c>
      <c r="C24" s="127">
        <v>542</v>
      </c>
      <c r="D24" s="128">
        <v>40001</v>
      </c>
      <c r="E24" s="129" t="s">
        <v>60</v>
      </c>
      <c r="F24" s="129" t="s">
        <v>27</v>
      </c>
      <c r="G24" s="130">
        <v>618</v>
      </c>
      <c r="H24" s="131" t="s">
        <v>303</v>
      </c>
      <c r="I24" s="86"/>
      <c r="J24" s="87"/>
      <c r="K24" s="140" t="str">
        <f t="shared" si="6"/>
        <v/>
      </c>
      <c r="L24" s="50">
        <v>9</v>
      </c>
      <c r="M24" s="32">
        <v>9</v>
      </c>
      <c r="N24" s="32"/>
      <c r="O24" s="32"/>
      <c r="P24" s="32"/>
      <c r="Q24" s="42">
        <v>9</v>
      </c>
      <c r="R24" s="33">
        <v>9</v>
      </c>
      <c r="S24" s="33"/>
      <c r="T24" s="33"/>
      <c r="U24" s="178"/>
      <c r="V24" s="170">
        <v>6</v>
      </c>
      <c r="W24" s="32">
        <v>6</v>
      </c>
      <c r="X24" s="32"/>
      <c r="Y24" s="32"/>
      <c r="Z24" s="184"/>
      <c r="AA24" s="190"/>
      <c r="AB24" s="50">
        <v>9</v>
      </c>
      <c r="AC24" s="32"/>
      <c r="AD24" s="32"/>
      <c r="AE24" s="32"/>
      <c r="AF24" s="184">
        <v>9</v>
      </c>
      <c r="AG24" s="50">
        <v>9</v>
      </c>
      <c r="AH24" s="32">
        <v>7</v>
      </c>
      <c r="AI24" s="32"/>
      <c r="AJ24" s="32"/>
      <c r="AK24" s="32"/>
      <c r="AL24" s="37">
        <v>9</v>
      </c>
      <c r="AM24" s="32">
        <v>7</v>
      </c>
      <c r="AN24" s="32"/>
      <c r="AO24" s="151"/>
      <c r="AP24" s="151"/>
      <c r="AQ24" s="170"/>
      <c r="AR24" s="50"/>
      <c r="AS24" s="50"/>
      <c r="AT24" s="50"/>
      <c r="AU24" s="171"/>
      <c r="AV24" s="170"/>
      <c r="AW24" s="50"/>
      <c r="AX24" s="50"/>
      <c r="AY24" s="50"/>
      <c r="AZ24" s="172"/>
      <c r="BA24" s="170"/>
      <c r="BB24" s="50"/>
      <c r="BC24" s="50"/>
      <c r="BD24" s="50"/>
      <c r="BE24" s="172"/>
      <c r="BF24" s="1"/>
      <c r="BG24" s="155" t="s">
        <v>322</v>
      </c>
      <c r="BH24" s="159" t="s">
        <v>323</v>
      </c>
      <c r="BI24" s="1"/>
      <c r="BT24" s="116">
        <f t="shared" si="7"/>
        <v>618</v>
      </c>
      <c r="BU24" s="119" t="str">
        <f t="shared" si="0"/>
        <v/>
      </c>
      <c r="BV24" s="116" t="str">
        <f t="shared" si="8"/>
        <v/>
      </c>
      <c r="BW24" s="116" t="str">
        <f t="shared" si="9"/>
        <v/>
      </c>
      <c r="BX24" s="116" t="str">
        <f t="shared" si="3"/>
        <v/>
      </c>
      <c r="BY24" s="116" t="str">
        <f t="shared" si="10"/>
        <v/>
      </c>
      <c r="BZ24" s="116" t="str">
        <f t="shared" si="5"/>
        <v/>
      </c>
    </row>
    <row r="25" spans="1:78" ht="21.95" customHeight="1">
      <c r="A25" s="103">
        <v>19</v>
      </c>
      <c r="B25" s="126" t="s">
        <v>229</v>
      </c>
      <c r="C25" s="127">
        <v>418</v>
      </c>
      <c r="D25" s="128">
        <v>40302</v>
      </c>
      <c r="E25" s="129" t="s">
        <v>17</v>
      </c>
      <c r="F25" s="129" t="s">
        <v>61</v>
      </c>
      <c r="G25" s="130">
        <v>619</v>
      </c>
      <c r="H25" s="131" t="s">
        <v>303</v>
      </c>
      <c r="I25" s="86"/>
      <c r="J25" s="87"/>
      <c r="K25" s="140" t="str">
        <f t="shared" si="6"/>
        <v/>
      </c>
      <c r="L25" s="50">
        <v>9</v>
      </c>
      <c r="M25" s="32">
        <v>9</v>
      </c>
      <c r="N25" s="32"/>
      <c r="O25" s="32"/>
      <c r="P25" s="32"/>
      <c r="Q25" s="42">
        <v>9</v>
      </c>
      <c r="R25" s="33">
        <v>9</v>
      </c>
      <c r="S25" s="33"/>
      <c r="T25" s="33"/>
      <c r="U25" s="178"/>
      <c r="V25" s="170">
        <v>6</v>
      </c>
      <c r="W25" s="32">
        <v>6</v>
      </c>
      <c r="X25" s="32"/>
      <c r="Y25" s="32"/>
      <c r="Z25" s="184"/>
      <c r="AA25" s="190"/>
      <c r="AB25" s="50">
        <v>9</v>
      </c>
      <c r="AC25" s="32"/>
      <c r="AD25" s="32"/>
      <c r="AE25" s="32"/>
      <c r="AF25" s="184">
        <v>9</v>
      </c>
      <c r="AG25" s="50">
        <v>9</v>
      </c>
      <c r="AH25" s="32">
        <v>7</v>
      </c>
      <c r="AI25" s="32"/>
      <c r="AJ25" s="32"/>
      <c r="AK25" s="32"/>
      <c r="AL25" s="37">
        <v>8</v>
      </c>
      <c r="AM25" s="32">
        <v>8</v>
      </c>
      <c r="AN25" s="32"/>
      <c r="AO25" s="151"/>
      <c r="AP25" s="151"/>
      <c r="AQ25" s="170"/>
      <c r="AR25" s="50"/>
      <c r="AS25" s="50"/>
      <c r="AT25" s="50"/>
      <c r="AU25" s="171"/>
      <c r="AV25" s="170"/>
      <c r="AW25" s="50"/>
      <c r="AX25" s="50"/>
      <c r="AY25" s="50"/>
      <c r="AZ25" s="172"/>
      <c r="BA25" s="170"/>
      <c r="BB25" s="50"/>
      <c r="BC25" s="50"/>
      <c r="BD25" s="50"/>
      <c r="BE25" s="172"/>
      <c r="BF25" s="1"/>
      <c r="BG25" s="155" t="s">
        <v>324</v>
      </c>
      <c r="BH25" s="159" t="s">
        <v>325</v>
      </c>
      <c r="BI25" s="1"/>
      <c r="BT25" s="116">
        <f t="shared" si="7"/>
        <v>619</v>
      </c>
      <c r="BU25" s="119" t="str">
        <f t="shared" si="0"/>
        <v/>
      </c>
      <c r="BV25" s="116" t="str">
        <f t="shared" si="8"/>
        <v/>
      </c>
      <c r="BW25" s="116" t="str">
        <f t="shared" si="9"/>
        <v/>
      </c>
      <c r="BX25" s="116" t="str">
        <f t="shared" si="3"/>
        <v/>
      </c>
      <c r="BY25" s="116" t="str">
        <f t="shared" si="10"/>
        <v/>
      </c>
      <c r="BZ25" s="116" t="str">
        <f t="shared" si="5"/>
        <v/>
      </c>
    </row>
    <row r="26" spans="1:78" ht="21.95" customHeight="1">
      <c r="A26" s="103">
        <v>20</v>
      </c>
      <c r="B26" s="126" t="s">
        <v>229</v>
      </c>
      <c r="C26" s="127">
        <v>954</v>
      </c>
      <c r="D26" s="128">
        <v>40319</v>
      </c>
      <c r="E26" s="129" t="s">
        <v>256</v>
      </c>
      <c r="F26" s="129" t="s">
        <v>257</v>
      </c>
      <c r="G26" s="130">
        <v>620</v>
      </c>
      <c r="H26" s="131" t="s">
        <v>303</v>
      </c>
      <c r="I26" s="86"/>
      <c r="J26" s="87"/>
      <c r="K26" s="140" t="str">
        <f t="shared" si="6"/>
        <v/>
      </c>
      <c r="L26" s="50">
        <v>9</v>
      </c>
      <c r="M26" s="32">
        <v>9</v>
      </c>
      <c r="N26" s="32"/>
      <c r="O26" s="32"/>
      <c r="P26" s="32"/>
      <c r="Q26" s="42">
        <v>9</v>
      </c>
      <c r="R26" s="33">
        <v>9</v>
      </c>
      <c r="S26" s="33"/>
      <c r="T26" s="33"/>
      <c r="U26" s="178"/>
      <c r="V26" s="170">
        <v>6</v>
      </c>
      <c r="W26" s="32">
        <v>6</v>
      </c>
      <c r="X26" s="32"/>
      <c r="Y26" s="32"/>
      <c r="Z26" s="184"/>
      <c r="AA26" s="190"/>
      <c r="AB26" s="50">
        <v>9</v>
      </c>
      <c r="AC26" s="32"/>
      <c r="AD26" s="32"/>
      <c r="AE26" s="32"/>
      <c r="AF26" s="184">
        <v>9</v>
      </c>
      <c r="AG26" s="50">
        <v>9</v>
      </c>
      <c r="AH26" s="32">
        <v>7</v>
      </c>
      <c r="AI26" s="32"/>
      <c r="AJ26" s="32"/>
      <c r="AK26" s="32"/>
      <c r="AL26" s="37">
        <v>9</v>
      </c>
      <c r="AM26" s="32">
        <v>9</v>
      </c>
      <c r="AN26" s="32"/>
      <c r="AO26" s="151"/>
      <c r="AP26" s="151"/>
      <c r="AQ26" s="170"/>
      <c r="AR26" s="50"/>
      <c r="AS26" s="50"/>
      <c r="AT26" s="50"/>
      <c r="AU26" s="171"/>
      <c r="AV26" s="170"/>
      <c r="AW26" s="50"/>
      <c r="AX26" s="50"/>
      <c r="AY26" s="50"/>
      <c r="AZ26" s="172"/>
      <c r="BA26" s="170"/>
      <c r="BB26" s="50"/>
      <c r="BC26" s="50"/>
      <c r="BD26" s="50"/>
      <c r="BE26" s="172"/>
      <c r="BF26" s="1"/>
      <c r="BG26" s="155" t="s">
        <v>326</v>
      </c>
      <c r="BH26" s="159" t="s">
        <v>327</v>
      </c>
      <c r="BI26" s="1"/>
      <c r="BT26" s="116">
        <f t="shared" si="7"/>
        <v>620</v>
      </c>
      <c r="BU26" s="119" t="str">
        <f t="shared" si="0"/>
        <v/>
      </c>
      <c r="BV26" s="116" t="str">
        <f t="shared" si="8"/>
        <v/>
      </c>
      <c r="BW26" s="116" t="str">
        <f t="shared" si="9"/>
        <v/>
      </c>
      <c r="BX26" s="116" t="str">
        <f t="shared" si="3"/>
        <v/>
      </c>
      <c r="BY26" s="116" t="str">
        <f t="shared" si="10"/>
        <v/>
      </c>
      <c r="BZ26" s="116" t="str">
        <f t="shared" si="5"/>
        <v/>
      </c>
    </row>
    <row r="27" spans="1:78" ht="21.95" customHeight="1" thickBot="1">
      <c r="A27" s="103">
        <v>21</v>
      </c>
      <c r="B27" s="126" t="s">
        <v>229</v>
      </c>
      <c r="C27" s="127">
        <v>409</v>
      </c>
      <c r="D27" s="128">
        <v>40094</v>
      </c>
      <c r="E27" s="129" t="s">
        <v>62</v>
      </c>
      <c r="F27" s="129" t="s">
        <v>63</v>
      </c>
      <c r="G27" s="130">
        <v>621</v>
      </c>
      <c r="H27" s="131" t="s">
        <v>303</v>
      </c>
      <c r="I27" s="86"/>
      <c r="J27" s="87"/>
      <c r="K27" s="140" t="str">
        <f t="shared" si="6"/>
        <v/>
      </c>
      <c r="L27" s="50">
        <v>9</v>
      </c>
      <c r="M27" s="32">
        <v>9</v>
      </c>
      <c r="N27" s="32"/>
      <c r="O27" s="32"/>
      <c r="P27" s="32"/>
      <c r="Q27" s="42">
        <v>9</v>
      </c>
      <c r="R27" s="33">
        <v>9</v>
      </c>
      <c r="S27" s="33"/>
      <c r="T27" s="33"/>
      <c r="U27" s="178"/>
      <c r="V27" s="170">
        <v>6</v>
      </c>
      <c r="W27" s="32">
        <v>6</v>
      </c>
      <c r="X27" s="32"/>
      <c r="Y27" s="32"/>
      <c r="Z27" s="184"/>
      <c r="AA27" s="190"/>
      <c r="AB27" s="50">
        <v>9</v>
      </c>
      <c r="AC27" s="32"/>
      <c r="AD27" s="32"/>
      <c r="AE27" s="32"/>
      <c r="AF27" s="184">
        <v>9</v>
      </c>
      <c r="AG27" s="50">
        <v>9</v>
      </c>
      <c r="AH27" s="32">
        <v>7</v>
      </c>
      <c r="AI27" s="32"/>
      <c r="AJ27" s="32"/>
      <c r="AK27" s="32"/>
      <c r="AL27" s="37">
        <v>8</v>
      </c>
      <c r="AM27" s="32">
        <v>9</v>
      </c>
      <c r="AN27" s="32"/>
      <c r="AO27" s="151"/>
      <c r="AP27" s="151"/>
      <c r="AQ27" s="170"/>
      <c r="AR27" s="50"/>
      <c r="AS27" s="50"/>
      <c r="AT27" s="50"/>
      <c r="AU27" s="171"/>
      <c r="AV27" s="170"/>
      <c r="AW27" s="50"/>
      <c r="AX27" s="50"/>
      <c r="AY27" s="50"/>
      <c r="AZ27" s="172"/>
      <c r="BA27" s="170"/>
      <c r="BB27" s="50"/>
      <c r="BC27" s="50"/>
      <c r="BD27" s="50"/>
      <c r="BE27" s="172"/>
      <c r="BF27" s="1"/>
      <c r="BG27" s="156"/>
      <c r="BH27" s="160"/>
      <c r="BI27" s="1"/>
      <c r="BT27" s="116">
        <f t="shared" si="7"/>
        <v>621</v>
      </c>
      <c r="BU27" s="119" t="str">
        <f t="shared" si="0"/>
        <v/>
      </c>
      <c r="BV27" s="116" t="str">
        <f t="shared" si="8"/>
        <v/>
      </c>
      <c r="BW27" s="116" t="str">
        <f t="shared" si="9"/>
        <v/>
      </c>
      <c r="BX27" s="116" t="str">
        <f t="shared" si="3"/>
        <v/>
      </c>
      <c r="BY27" s="116" t="str">
        <f t="shared" si="10"/>
        <v/>
      </c>
      <c r="BZ27" s="116" t="str">
        <f t="shared" si="5"/>
        <v/>
      </c>
    </row>
    <row r="28" spans="1:78" ht="21.95" customHeight="1">
      <c r="A28" s="103">
        <v>22</v>
      </c>
      <c r="B28" s="126" t="s">
        <v>229</v>
      </c>
      <c r="C28" s="127">
        <v>953</v>
      </c>
      <c r="D28" s="128">
        <v>39969</v>
      </c>
      <c r="E28" s="129" t="s">
        <v>258</v>
      </c>
      <c r="F28" s="129" t="s">
        <v>259</v>
      </c>
      <c r="G28" s="130">
        <v>622</v>
      </c>
      <c r="H28" s="131" t="s">
        <v>303</v>
      </c>
      <c r="I28" s="86"/>
      <c r="J28" s="87"/>
      <c r="K28" s="140" t="str">
        <f t="shared" si="6"/>
        <v/>
      </c>
      <c r="L28" s="50">
        <v>9</v>
      </c>
      <c r="M28" s="32">
        <v>9</v>
      </c>
      <c r="N28" s="32"/>
      <c r="O28" s="32"/>
      <c r="P28" s="32"/>
      <c r="Q28" s="42">
        <v>9</v>
      </c>
      <c r="R28" s="33">
        <v>9</v>
      </c>
      <c r="S28" s="33"/>
      <c r="T28" s="33"/>
      <c r="U28" s="178"/>
      <c r="V28" s="170">
        <v>6</v>
      </c>
      <c r="W28" s="32">
        <v>6</v>
      </c>
      <c r="X28" s="32"/>
      <c r="Y28" s="32"/>
      <c r="Z28" s="184"/>
      <c r="AA28" s="190"/>
      <c r="AB28" s="50">
        <v>9</v>
      </c>
      <c r="AC28" s="32"/>
      <c r="AD28" s="32"/>
      <c r="AE28" s="32"/>
      <c r="AF28" s="184">
        <v>9</v>
      </c>
      <c r="AG28" s="50">
        <v>9</v>
      </c>
      <c r="AH28" s="32">
        <v>7</v>
      </c>
      <c r="AI28" s="32"/>
      <c r="AJ28" s="32"/>
      <c r="AK28" s="32"/>
      <c r="AL28" s="37">
        <v>9</v>
      </c>
      <c r="AM28" s="32">
        <v>8</v>
      </c>
      <c r="AN28" s="32"/>
      <c r="AO28" s="151"/>
      <c r="AP28" s="151"/>
      <c r="AQ28" s="170"/>
      <c r="AR28" s="50"/>
      <c r="AS28" s="50"/>
      <c r="AT28" s="50"/>
      <c r="AU28" s="171"/>
      <c r="AV28" s="170"/>
      <c r="AW28" s="50"/>
      <c r="AX28" s="50"/>
      <c r="AY28" s="50"/>
      <c r="AZ28" s="172"/>
      <c r="BA28" s="170"/>
      <c r="BB28" s="50"/>
      <c r="BC28" s="50"/>
      <c r="BD28" s="50"/>
      <c r="BE28" s="172"/>
      <c r="BF28" s="1"/>
      <c r="BG28" s="1"/>
      <c r="BH28" s="1"/>
      <c r="BI28" s="1"/>
      <c r="BT28" s="116">
        <f t="shared" si="7"/>
        <v>622</v>
      </c>
      <c r="BU28" s="119" t="str">
        <f t="shared" si="0"/>
        <v/>
      </c>
      <c r="BV28" s="116" t="str">
        <f t="shared" si="8"/>
        <v/>
      </c>
      <c r="BW28" s="116" t="str">
        <f t="shared" si="9"/>
        <v/>
      </c>
      <c r="BX28" s="116" t="str">
        <f t="shared" si="3"/>
        <v/>
      </c>
      <c r="BY28" s="116" t="str">
        <f t="shared" si="10"/>
        <v/>
      </c>
      <c r="BZ28" s="116" t="str">
        <f t="shared" si="5"/>
        <v/>
      </c>
    </row>
    <row r="29" spans="1:78" ht="21.95" customHeight="1">
      <c r="A29" s="103">
        <v>23</v>
      </c>
      <c r="B29" s="126" t="s">
        <v>229</v>
      </c>
      <c r="C29" s="127">
        <v>537</v>
      </c>
      <c r="D29" s="128">
        <v>40405</v>
      </c>
      <c r="E29" s="129" t="s">
        <v>64</v>
      </c>
      <c r="F29" s="129" t="s">
        <v>39</v>
      </c>
      <c r="G29" s="130">
        <v>623</v>
      </c>
      <c r="H29" s="131" t="s">
        <v>303</v>
      </c>
      <c r="I29" s="86"/>
      <c r="J29" s="87"/>
      <c r="K29" s="140" t="str">
        <f t="shared" si="6"/>
        <v/>
      </c>
      <c r="L29" s="50">
        <v>9</v>
      </c>
      <c r="M29" s="32">
        <v>9</v>
      </c>
      <c r="N29" s="32"/>
      <c r="O29" s="32"/>
      <c r="P29" s="32"/>
      <c r="Q29" s="42">
        <v>9</v>
      </c>
      <c r="R29" s="33">
        <v>9</v>
      </c>
      <c r="S29" s="33"/>
      <c r="T29" s="33"/>
      <c r="U29" s="178"/>
      <c r="V29" s="170">
        <v>9</v>
      </c>
      <c r="W29" s="32">
        <v>6</v>
      </c>
      <c r="X29" s="32"/>
      <c r="Y29" s="32"/>
      <c r="Z29" s="184"/>
      <c r="AA29" s="190"/>
      <c r="AB29" s="50">
        <v>9</v>
      </c>
      <c r="AC29" s="32"/>
      <c r="AD29" s="32"/>
      <c r="AE29" s="32"/>
      <c r="AF29" s="184">
        <v>9</v>
      </c>
      <c r="AG29" s="50">
        <v>9</v>
      </c>
      <c r="AH29" s="32">
        <v>7</v>
      </c>
      <c r="AI29" s="32"/>
      <c r="AJ29" s="32"/>
      <c r="AK29" s="32"/>
      <c r="AL29" s="37">
        <v>8</v>
      </c>
      <c r="AM29" s="32">
        <v>7</v>
      </c>
      <c r="AN29" s="32"/>
      <c r="AO29" s="151"/>
      <c r="AP29" s="151"/>
      <c r="AQ29" s="170"/>
      <c r="AR29" s="50"/>
      <c r="AS29" s="50"/>
      <c r="AT29" s="50"/>
      <c r="AU29" s="171"/>
      <c r="AV29" s="170"/>
      <c r="AW29" s="50"/>
      <c r="AX29" s="50"/>
      <c r="AY29" s="50"/>
      <c r="AZ29" s="172"/>
      <c r="BA29" s="170"/>
      <c r="BB29" s="50"/>
      <c r="BC29" s="50"/>
      <c r="BD29" s="50"/>
      <c r="BE29" s="172"/>
      <c r="BF29" s="1"/>
      <c r="BG29" s="1"/>
      <c r="BH29" s="1"/>
      <c r="BI29" s="1"/>
      <c r="BT29" s="116">
        <f t="shared" si="7"/>
        <v>623</v>
      </c>
      <c r="BU29" s="119" t="str">
        <f t="shared" si="0"/>
        <v/>
      </c>
      <c r="BV29" s="116" t="str">
        <f t="shared" si="8"/>
        <v/>
      </c>
      <c r="BW29" s="116" t="str">
        <f t="shared" si="9"/>
        <v/>
      </c>
      <c r="BX29" s="116" t="str">
        <f t="shared" si="3"/>
        <v/>
      </c>
      <c r="BY29" s="116" t="str">
        <f t="shared" si="10"/>
        <v/>
      </c>
      <c r="BZ29" s="116" t="str">
        <f t="shared" si="5"/>
        <v/>
      </c>
    </row>
    <row r="30" spans="1:78" ht="21.95" customHeight="1">
      <c r="A30" s="103">
        <v>24</v>
      </c>
      <c r="B30" s="126" t="s">
        <v>229</v>
      </c>
      <c r="C30" s="127">
        <v>417</v>
      </c>
      <c r="D30" s="128">
        <v>39951</v>
      </c>
      <c r="E30" s="129" t="s">
        <v>65</v>
      </c>
      <c r="F30" s="129" t="s">
        <v>28</v>
      </c>
      <c r="G30" s="130">
        <v>624</v>
      </c>
      <c r="H30" s="131" t="s">
        <v>303</v>
      </c>
      <c r="I30" s="86"/>
      <c r="J30" s="87"/>
      <c r="K30" s="140" t="str">
        <f t="shared" si="6"/>
        <v/>
      </c>
      <c r="L30" s="50">
        <v>9</v>
      </c>
      <c r="M30" s="32">
        <v>9</v>
      </c>
      <c r="N30" s="32"/>
      <c r="O30" s="32"/>
      <c r="P30" s="32"/>
      <c r="Q30" s="42">
        <v>9</v>
      </c>
      <c r="R30" s="33">
        <v>9</v>
      </c>
      <c r="S30" s="33"/>
      <c r="T30" s="33"/>
      <c r="U30" s="178"/>
      <c r="V30" s="170">
        <v>9</v>
      </c>
      <c r="W30" s="32">
        <v>6</v>
      </c>
      <c r="X30" s="32"/>
      <c r="Y30" s="32"/>
      <c r="Z30" s="184"/>
      <c r="AA30" s="190"/>
      <c r="AB30" s="50">
        <v>9</v>
      </c>
      <c r="AC30" s="32"/>
      <c r="AD30" s="32"/>
      <c r="AE30" s="32"/>
      <c r="AF30" s="184">
        <v>9</v>
      </c>
      <c r="AG30" s="50">
        <v>9</v>
      </c>
      <c r="AH30" s="32">
        <v>7</v>
      </c>
      <c r="AI30" s="32"/>
      <c r="AJ30" s="32"/>
      <c r="AK30" s="32"/>
      <c r="AL30" s="37">
        <v>9</v>
      </c>
      <c r="AM30" s="32">
        <v>7</v>
      </c>
      <c r="AN30" s="32"/>
      <c r="AO30" s="151"/>
      <c r="AP30" s="151"/>
      <c r="AQ30" s="170"/>
      <c r="AR30" s="50"/>
      <c r="AS30" s="50"/>
      <c r="AT30" s="50"/>
      <c r="AU30" s="171"/>
      <c r="AV30" s="170"/>
      <c r="AW30" s="50"/>
      <c r="AX30" s="50"/>
      <c r="AY30" s="50"/>
      <c r="AZ30" s="172"/>
      <c r="BA30" s="170"/>
      <c r="BB30" s="50"/>
      <c r="BC30" s="50"/>
      <c r="BD30" s="50"/>
      <c r="BE30" s="172"/>
      <c r="BF30" s="1"/>
      <c r="BG30" s="1"/>
      <c r="BH30" s="65" t="s">
        <v>245</v>
      </c>
      <c r="BI30" s="1"/>
      <c r="BT30" s="116">
        <f t="shared" si="7"/>
        <v>624</v>
      </c>
      <c r="BU30" s="119" t="str">
        <f t="shared" si="0"/>
        <v/>
      </c>
      <c r="BV30" s="116" t="str">
        <f t="shared" si="8"/>
        <v/>
      </c>
      <c r="BW30" s="116" t="str">
        <f t="shared" si="9"/>
        <v/>
      </c>
      <c r="BX30" s="116" t="str">
        <f t="shared" si="3"/>
        <v/>
      </c>
      <c r="BY30" s="116" t="str">
        <f t="shared" si="10"/>
        <v/>
      </c>
      <c r="BZ30" s="116" t="str">
        <f t="shared" si="5"/>
        <v/>
      </c>
    </row>
    <row r="31" spans="1:78" ht="21.95" customHeight="1">
      <c r="A31" s="103">
        <v>25</v>
      </c>
      <c r="B31" s="126" t="s">
        <v>229</v>
      </c>
      <c r="C31" s="127">
        <v>827</v>
      </c>
      <c r="D31" s="128">
        <v>40510</v>
      </c>
      <c r="E31" s="129" t="s">
        <v>66</v>
      </c>
      <c r="F31" s="129" t="s">
        <v>67</v>
      </c>
      <c r="G31" s="130">
        <v>625</v>
      </c>
      <c r="H31" s="131" t="s">
        <v>303</v>
      </c>
      <c r="I31" s="86"/>
      <c r="J31" s="87"/>
      <c r="K31" s="140" t="str">
        <f t="shared" si="6"/>
        <v/>
      </c>
      <c r="L31" s="50">
        <v>9</v>
      </c>
      <c r="M31" s="32">
        <v>9</v>
      </c>
      <c r="N31" s="32"/>
      <c r="O31" s="32"/>
      <c r="P31" s="32"/>
      <c r="Q31" s="42">
        <v>9</v>
      </c>
      <c r="R31" s="33">
        <v>9</v>
      </c>
      <c r="S31" s="33"/>
      <c r="T31" s="33"/>
      <c r="U31" s="178"/>
      <c r="V31" s="170">
        <v>9</v>
      </c>
      <c r="W31" s="32">
        <v>6</v>
      </c>
      <c r="X31" s="32"/>
      <c r="Y31" s="32"/>
      <c r="Z31" s="184"/>
      <c r="AA31" s="190"/>
      <c r="AB31" s="50">
        <v>9</v>
      </c>
      <c r="AC31" s="32"/>
      <c r="AD31" s="32"/>
      <c r="AE31" s="32"/>
      <c r="AF31" s="184">
        <v>9</v>
      </c>
      <c r="AG31" s="50">
        <v>9</v>
      </c>
      <c r="AH31" s="32">
        <v>7</v>
      </c>
      <c r="AI31" s="32"/>
      <c r="AJ31" s="32"/>
      <c r="AK31" s="32"/>
      <c r="AL31" s="37">
        <v>8</v>
      </c>
      <c r="AM31" s="32">
        <v>8</v>
      </c>
      <c r="AN31" s="32"/>
      <c r="AO31" s="151"/>
      <c r="AP31" s="151"/>
      <c r="AQ31" s="170"/>
      <c r="AR31" s="50"/>
      <c r="AS31" s="50"/>
      <c r="AT31" s="50"/>
      <c r="AU31" s="171"/>
      <c r="AV31" s="170"/>
      <c r="AW31" s="50"/>
      <c r="AX31" s="50"/>
      <c r="AY31" s="50"/>
      <c r="AZ31" s="172"/>
      <c r="BA31" s="170"/>
      <c r="BB31" s="50"/>
      <c r="BC31" s="50"/>
      <c r="BD31" s="50"/>
      <c r="BE31" s="172"/>
      <c r="BF31" s="1"/>
      <c r="BG31" s="1"/>
      <c r="BH31" s="66" t="s">
        <v>331</v>
      </c>
      <c r="BI31" s="1"/>
      <c r="BT31" s="116">
        <f t="shared" si="7"/>
        <v>625</v>
      </c>
      <c r="BU31" s="119" t="str">
        <f t="shared" si="0"/>
        <v/>
      </c>
      <c r="BV31" s="116" t="str">
        <f t="shared" si="8"/>
        <v/>
      </c>
      <c r="BW31" s="116" t="str">
        <f t="shared" si="9"/>
        <v/>
      </c>
      <c r="BX31" s="116" t="str">
        <f t="shared" si="3"/>
        <v/>
      </c>
      <c r="BY31" s="116" t="str">
        <f t="shared" si="10"/>
        <v/>
      </c>
      <c r="BZ31" s="116" t="str">
        <f t="shared" si="5"/>
        <v/>
      </c>
    </row>
    <row r="32" spans="1:78" ht="21.95" customHeight="1">
      <c r="A32" s="103">
        <v>26</v>
      </c>
      <c r="B32" s="126" t="s">
        <v>229</v>
      </c>
      <c r="C32" s="127">
        <v>449</v>
      </c>
      <c r="D32" s="128">
        <v>40216</v>
      </c>
      <c r="E32" s="129" t="s">
        <v>68</v>
      </c>
      <c r="F32" s="129" t="s">
        <v>69</v>
      </c>
      <c r="G32" s="130">
        <v>626</v>
      </c>
      <c r="H32" s="131" t="s">
        <v>303</v>
      </c>
      <c r="I32" s="86"/>
      <c r="J32" s="87"/>
      <c r="K32" s="140" t="str">
        <f t="shared" si="6"/>
        <v/>
      </c>
      <c r="L32" s="50">
        <v>9</v>
      </c>
      <c r="M32" s="32">
        <v>9</v>
      </c>
      <c r="N32" s="32"/>
      <c r="O32" s="32"/>
      <c r="P32" s="32"/>
      <c r="Q32" s="42">
        <v>9</v>
      </c>
      <c r="R32" s="33">
        <v>9</v>
      </c>
      <c r="S32" s="33"/>
      <c r="T32" s="33"/>
      <c r="U32" s="178"/>
      <c r="V32" s="170">
        <v>9</v>
      </c>
      <c r="W32" s="32">
        <v>6</v>
      </c>
      <c r="X32" s="32"/>
      <c r="Y32" s="32"/>
      <c r="Z32" s="184"/>
      <c r="AA32" s="190"/>
      <c r="AB32" s="50">
        <v>9</v>
      </c>
      <c r="AC32" s="32"/>
      <c r="AD32" s="32"/>
      <c r="AE32" s="32"/>
      <c r="AF32" s="184">
        <v>9</v>
      </c>
      <c r="AG32" s="50">
        <v>9</v>
      </c>
      <c r="AH32" s="32">
        <v>7</v>
      </c>
      <c r="AI32" s="32"/>
      <c r="AJ32" s="32"/>
      <c r="AK32" s="32"/>
      <c r="AL32" s="37">
        <v>9</v>
      </c>
      <c r="AM32" s="32">
        <v>9</v>
      </c>
      <c r="AN32" s="32"/>
      <c r="AO32" s="151"/>
      <c r="AP32" s="151"/>
      <c r="AQ32" s="170"/>
      <c r="AR32" s="50"/>
      <c r="AS32" s="50"/>
      <c r="AT32" s="50"/>
      <c r="AU32" s="171"/>
      <c r="AV32" s="170"/>
      <c r="AW32" s="50"/>
      <c r="AX32" s="50"/>
      <c r="AY32" s="50"/>
      <c r="AZ32" s="172"/>
      <c r="BA32" s="170"/>
      <c r="BB32" s="50"/>
      <c r="BC32" s="50"/>
      <c r="BD32" s="50"/>
      <c r="BE32" s="172"/>
      <c r="BF32" s="1"/>
      <c r="BG32" s="1"/>
      <c r="BH32" s="1"/>
      <c r="BI32" s="1"/>
      <c r="BT32" s="116">
        <f t="shared" si="7"/>
        <v>626</v>
      </c>
      <c r="BU32" s="119" t="str">
        <f t="shared" si="0"/>
        <v/>
      </c>
      <c r="BV32" s="116" t="str">
        <f t="shared" si="8"/>
        <v/>
      </c>
      <c r="BW32" s="116" t="str">
        <f t="shared" si="9"/>
        <v/>
      </c>
      <c r="BX32" s="116" t="str">
        <f t="shared" si="3"/>
        <v/>
      </c>
      <c r="BY32" s="116" t="str">
        <f t="shared" si="10"/>
        <v/>
      </c>
      <c r="BZ32" s="116" t="str">
        <f t="shared" si="5"/>
        <v/>
      </c>
    </row>
    <row r="33" spans="1:78" ht="21.95" customHeight="1">
      <c r="A33" s="103">
        <v>27</v>
      </c>
      <c r="B33" s="126" t="s">
        <v>229</v>
      </c>
      <c r="C33" s="127">
        <v>828</v>
      </c>
      <c r="D33" s="128">
        <v>40215</v>
      </c>
      <c r="E33" s="129" t="s">
        <v>70</v>
      </c>
      <c r="F33" s="129" t="s">
        <v>71</v>
      </c>
      <c r="G33" s="130">
        <v>627</v>
      </c>
      <c r="H33" s="131" t="s">
        <v>303</v>
      </c>
      <c r="I33" s="86"/>
      <c r="J33" s="87"/>
      <c r="K33" s="140" t="str">
        <f t="shared" si="6"/>
        <v/>
      </c>
      <c r="L33" s="50">
        <v>9</v>
      </c>
      <c r="M33" s="32">
        <v>9</v>
      </c>
      <c r="N33" s="32"/>
      <c r="O33" s="32"/>
      <c r="P33" s="32"/>
      <c r="Q33" s="42">
        <v>9</v>
      </c>
      <c r="R33" s="33">
        <v>9</v>
      </c>
      <c r="S33" s="33"/>
      <c r="T33" s="33"/>
      <c r="U33" s="178"/>
      <c r="V33" s="170">
        <v>9</v>
      </c>
      <c r="W33" s="32">
        <v>6</v>
      </c>
      <c r="X33" s="32"/>
      <c r="Y33" s="32"/>
      <c r="Z33" s="184"/>
      <c r="AA33" s="190"/>
      <c r="AB33" s="50">
        <v>9</v>
      </c>
      <c r="AC33" s="32"/>
      <c r="AD33" s="32"/>
      <c r="AE33" s="32"/>
      <c r="AF33" s="184">
        <v>9</v>
      </c>
      <c r="AG33" s="50">
        <v>9</v>
      </c>
      <c r="AH33" s="32">
        <v>7</v>
      </c>
      <c r="AI33" s="32"/>
      <c r="AJ33" s="32"/>
      <c r="AK33" s="32"/>
      <c r="AL33" s="37">
        <v>8</v>
      </c>
      <c r="AM33" s="32">
        <v>7</v>
      </c>
      <c r="AN33" s="32"/>
      <c r="AO33" s="151"/>
      <c r="AP33" s="151"/>
      <c r="AQ33" s="170"/>
      <c r="AR33" s="50"/>
      <c r="AS33" s="50"/>
      <c r="AT33" s="50"/>
      <c r="AU33" s="171"/>
      <c r="AV33" s="170"/>
      <c r="AW33" s="50"/>
      <c r="AX33" s="50"/>
      <c r="AY33" s="50"/>
      <c r="AZ33" s="172"/>
      <c r="BA33" s="170"/>
      <c r="BB33" s="50"/>
      <c r="BC33" s="50"/>
      <c r="BD33" s="50"/>
      <c r="BE33" s="172"/>
      <c r="BF33" s="1"/>
      <c r="BG33" s="1"/>
      <c r="BH33" s="1"/>
      <c r="BI33" s="1"/>
      <c r="BT33" s="116">
        <f t="shared" si="7"/>
        <v>627</v>
      </c>
      <c r="BU33" s="119" t="str">
        <f t="shared" si="0"/>
        <v/>
      </c>
      <c r="BV33" s="116" t="str">
        <f t="shared" si="8"/>
        <v/>
      </c>
      <c r="BW33" s="116" t="str">
        <f t="shared" si="9"/>
        <v/>
      </c>
      <c r="BX33" s="116" t="str">
        <f t="shared" si="3"/>
        <v/>
      </c>
      <c r="BY33" s="116" t="str">
        <f t="shared" si="10"/>
        <v/>
      </c>
      <c r="BZ33" s="116" t="str">
        <f t="shared" si="5"/>
        <v/>
      </c>
    </row>
    <row r="34" spans="1:78" ht="21.95" customHeight="1">
      <c r="A34" s="103">
        <v>28</v>
      </c>
      <c r="B34" s="126" t="s">
        <v>229</v>
      </c>
      <c r="C34" s="127">
        <v>820</v>
      </c>
      <c r="D34" s="128">
        <v>41091</v>
      </c>
      <c r="E34" s="129" t="s">
        <v>72</v>
      </c>
      <c r="F34" s="129" t="s">
        <v>21</v>
      </c>
      <c r="G34" s="130">
        <v>628</v>
      </c>
      <c r="H34" s="131" t="s">
        <v>303</v>
      </c>
      <c r="I34" s="86"/>
      <c r="J34" s="87"/>
      <c r="K34" s="140" t="str">
        <f t="shared" si="6"/>
        <v/>
      </c>
      <c r="L34" s="50">
        <v>9</v>
      </c>
      <c r="M34" s="32">
        <v>9</v>
      </c>
      <c r="N34" s="32"/>
      <c r="O34" s="32"/>
      <c r="P34" s="32"/>
      <c r="Q34" s="42">
        <v>9</v>
      </c>
      <c r="R34" s="33">
        <v>9</v>
      </c>
      <c r="S34" s="33"/>
      <c r="T34" s="33"/>
      <c r="U34" s="178"/>
      <c r="V34" s="170">
        <v>9</v>
      </c>
      <c r="W34" s="32">
        <v>6</v>
      </c>
      <c r="X34" s="32"/>
      <c r="Y34" s="32"/>
      <c r="Z34" s="184"/>
      <c r="AA34" s="190"/>
      <c r="AB34" s="50">
        <v>9</v>
      </c>
      <c r="AC34" s="32"/>
      <c r="AD34" s="32"/>
      <c r="AE34" s="32"/>
      <c r="AF34" s="184">
        <v>9</v>
      </c>
      <c r="AG34" s="50">
        <v>9</v>
      </c>
      <c r="AH34" s="32">
        <v>7</v>
      </c>
      <c r="AI34" s="32"/>
      <c r="AJ34" s="32"/>
      <c r="AK34" s="32"/>
      <c r="AL34" s="37">
        <v>9</v>
      </c>
      <c r="AM34" s="32">
        <v>9</v>
      </c>
      <c r="AN34" s="32"/>
      <c r="AO34" s="151"/>
      <c r="AP34" s="151"/>
      <c r="AQ34" s="170"/>
      <c r="AR34" s="50"/>
      <c r="AS34" s="50"/>
      <c r="AT34" s="50"/>
      <c r="AU34" s="171"/>
      <c r="AV34" s="170"/>
      <c r="AW34" s="50"/>
      <c r="AX34" s="50"/>
      <c r="AY34" s="50"/>
      <c r="AZ34" s="172"/>
      <c r="BA34" s="170"/>
      <c r="BB34" s="50"/>
      <c r="BC34" s="50"/>
      <c r="BD34" s="50"/>
      <c r="BE34" s="172"/>
      <c r="BF34" s="1"/>
      <c r="BG34" s="1"/>
      <c r="BH34" s="1"/>
      <c r="BI34" s="1"/>
      <c r="BT34" s="116">
        <f t="shared" si="7"/>
        <v>628</v>
      </c>
      <c r="BU34" s="119" t="str">
        <f t="shared" si="0"/>
        <v/>
      </c>
      <c r="BV34" s="116" t="str">
        <f t="shared" si="8"/>
        <v/>
      </c>
      <c r="BW34" s="116" t="str">
        <f t="shared" si="9"/>
        <v/>
      </c>
      <c r="BX34" s="116" t="str">
        <f t="shared" si="3"/>
        <v/>
      </c>
      <c r="BY34" s="116" t="str">
        <f t="shared" si="10"/>
        <v/>
      </c>
      <c r="BZ34" s="116" t="str">
        <f t="shared" si="5"/>
        <v/>
      </c>
    </row>
    <row r="35" spans="1:78" ht="21.95" customHeight="1">
      <c r="A35" s="103">
        <v>29</v>
      </c>
      <c r="B35" s="126" t="s">
        <v>229</v>
      </c>
      <c r="C35" s="127">
        <v>410</v>
      </c>
      <c r="D35" s="128">
        <v>39634</v>
      </c>
      <c r="E35" s="129" t="s">
        <v>73</v>
      </c>
      <c r="F35" s="129" t="s">
        <v>63</v>
      </c>
      <c r="G35" s="130">
        <v>629</v>
      </c>
      <c r="H35" s="131" t="s">
        <v>303</v>
      </c>
      <c r="I35" s="86"/>
      <c r="J35" s="87"/>
      <c r="K35" s="140" t="str">
        <f t="shared" si="6"/>
        <v/>
      </c>
      <c r="L35" s="50">
        <v>9</v>
      </c>
      <c r="M35" s="32">
        <v>9</v>
      </c>
      <c r="N35" s="32"/>
      <c r="O35" s="32"/>
      <c r="P35" s="32"/>
      <c r="Q35" s="42">
        <v>9</v>
      </c>
      <c r="R35" s="33">
        <v>9</v>
      </c>
      <c r="S35" s="33"/>
      <c r="T35" s="33"/>
      <c r="U35" s="178"/>
      <c r="V35" s="170">
        <v>9</v>
      </c>
      <c r="W35" s="32">
        <v>6</v>
      </c>
      <c r="X35" s="32"/>
      <c r="Y35" s="32"/>
      <c r="Z35" s="184"/>
      <c r="AA35" s="190"/>
      <c r="AB35" s="50">
        <v>9</v>
      </c>
      <c r="AC35" s="32"/>
      <c r="AD35" s="32"/>
      <c r="AE35" s="32"/>
      <c r="AF35" s="184">
        <v>9</v>
      </c>
      <c r="AG35" s="50">
        <v>9</v>
      </c>
      <c r="AH35" s="32">
        <v>7</v>
      </c>
      <c r="AI35" s="32"/>
      <c r="AJ35" s="32"/>
      <c r="AK35" s="32"/>
      <c r="AL35" s="37">
        <v>8</v>
      </c>
      <c r="AM35" s="32">
        <v>7</v>
      </c>
      <c r="AN35" s="32"/>
      <c r="AO35" s="151"/>
      <c r="AP35" s="151"/>
      <c r="AQ35" s="170"/>
      <c r="AR35" s="50"/>
      <c r="AS35" s="50"/>
      <c r="AT35" s="50"/>
      <c r="AU35" s="171"/>
      <c r="AV35" s="170"/>
      <c r="AW35" s="50"/>
      <c r="AX35" s="50"/>
      <c r="AY35" s="50"/>
      <c r="AZ35" s="172"/>
      <c r="BA35" s="170"/>
      <c r="BB35" s="50"/>
      <c r="BC35" s="50"/>
      <c r="BD35" s="50"/>
      <c r="BE35" s="172"/>
      <c r="BF35" s="1"/>
      <c r="BG35" s="1"/>
      <c r="BH35" s="1"/>
      <c r="BI35" s="1"/>
      <c r="BT35" s="116">
        <f t="shared" si="7"/>
        <v>629</v>
      </c>
      <c r="BU35" s="119" t="str">
        <f t="shared" si="0"/>
        <v/>
      </c>
      <c r="BV35" s="116" t="str">
        <f t="shared" si="8"/>
        <v/>
      </c>
      <c r="BW35" s="116" t="str">
        <f t="shared" si="9"/>
        <v/>
      </c>
      <c r="BX35" s="116" t="str">
        <f t="shared" si="3"/>
        <v/>
      </c>
      <c r="BY35" s="116" t="str">
        <f t="shared" si="10"/>
        <v/>
      </c>
      <c r="BZ35" s="116" t="str">
        <f t="shared" si="5"/>
        <v/>
      </c>
    </row>
    <row r="36" spans="1:78" ht="21.95" customHeight="1">
      <c r="A36" s="103">
        <v>30</v>
      </c>
      <c r="B36" s="126" t="s">
        <v>229</v>
      </c>
      <c r="C36" s="127">
        <v>818</v>
      </c>
      <c r="D36" s="128">
        <v>40221</v>
      </c>
      <c r="E36" s="129" t="s">
        <v>74</v>
      </c>
      <c r="F36" s="129" t="s">
        <v>26</v>
      </c>
      <c r="G36" s="130">
        <v>630</v>
      </c>
      <c r="H36" s="131" t="s">
        <v>303</v>
      </c>
      <c r="I36" s="86"/>
      <c r="J36" s="87"/>
      <c r="K36" s="140" t="str">
        <f t="shared" si="6"/>
        <v/>
      </c>
      <c r="L36" s="50">
        <v>9</v>
      </c>
      <c r="M36" s="32">
        <v>9</v>
      </c>
      <c r="N36" s="32"/>
      <c r="O36" s="32"/>
      <c r="P36" s="32"/>
      <c r="Q36" s="42">
        <v>9</v>
      </c>
      <c r="R36" s="33">
        <v>9</v>
      </c>
      <c r="S36" s="33"/>
      <c r="T36" s="33"/>
      <c r="U36" s="178"/>
      <c r="V36" s="170">
        <v>9</v>
      </c>
      <c r="W36" s="32">
        <v>6</v>
      </c>
      <c r="X36" s="32"/>
      <c r="Y36" s="32"/>
      <c r="Z36" s="184"/>
      <c r="AA36" s="190"/>
      <c r="AB36" s="50">
        <v>9</v>
      </c>
      <c r="AC36" s="32"/>
      <c r="AD36" s="32"/>
      <c r="AE36" s="32"/>
      <c r="AF36" s="184">
        <v>9</v>
      </c>
      <c r="AG36" s="50">
        <v>9</v>
      </c>
      <c r="AH36" s="32">
        <v>7</v>
      </c>
      <c r="AI36" s="32"/>
      <c r="AJ36" s="32"/>
      <c r="AK36" s="32"/>
      <c r="AL36" s="37">
        <v>9</v>
      </c>
      <c r="AM36" s="32">
        <v>9</v>
      </c>
      <c r="AN36" s="32"/>
      <c r="AO36" s="151"/>
      <c r="AP36" s="151"/>
      <c r="AQ36" s="170"/>
      <c r="AR36" s="50"/>
      <c r="AS36" s="50"/>
      <c r="AT36" s="50"/>
      <c r="AU36" s="171"/>
      <c r="AV36" s="170"/>
      <c r="AW36" s="50"/>
      <c r="AX36" s="50"/>
      <c r="AY36" s="50"/>
      <c r="AZ36" s="172"/>
      <c r="BA36" s="170"/>
      <c r="BB36" s="50"/>
      <c r="BC36" s="50"/>
      <c r="BD36" s="50"/>
      <c r="BE36" s="172"/>
      <c r="BF36" s="1"/>
      <c r="BG36" s="1"/>
      <c r="BH36" s="1"/>
      <c r="BI36" s="1"/>
      <c r="BT36" s="116">
        <f t="shared" si="7"/>
        <v>630</v>
      </c>
      <c r="BU36" s="119" t="str">
        <f t="shared" si="0"/>
        <v/>
      </c>
      <c r="BV36" s="116" t="str">
        <f t="shared" si="8"/>
        <v/>
      </c>
      <c r="BW36" s="116" t="str">
        <f t="shared" si="9"/>
        <v/>
      </c>
      <c r="BX36" s="116" t="str">
        <f t="shared" si="3"/>
        <v/>
      </c>
      <c r="BY36" s="116" t="str">
        <f t="shared" si="10"/>
        <v/>
      </c>
      <c r="BZ36" s="116" t="str">
        <f t="shared" si="5"/>
        <v/>
      </c>
    </row>
    <row r="37" spans="1:78">
      <c r="A37" s="103">
        <v>31</v>
      </c>
      <c r="B37" s="126" t="s">
        <v>229</v>
      </c>
      <c r="C37" s="127">
        <v>419</v>
      </c>
      <c r="D37" s="128">
        <v>39873</v>
      </c>
      <c r="E37" s="129" t="s">
        <v>75</v>
      </c>
      <c r="F37" s="129" t="s">
        <v>61</v>
      </c>
      <c r="G37" s="130">
        <v>631</v>
      </c>
      <c r="H37" s="131" t="s">
        <v>303</v>
      </c>
      <c r="I37" s="86"/>
      <c r="J37" s="87"/>
      <c r="K37" s="140" t="str">
        <f t="shared" si="6"/>
        <v/>
      </c>
      <c r="L37" s="50"/>
      <c r="M37" s="32"/>
      <c r="N37" s="32"/>
      <c r="O37" s="32"/>
      <c r="P37" s="32"/>
      <c r="Q37" s="42"/>
      <c r="R37" s="33"/>
      <c r="S37" s="33"/>
      <c r="T37" s="33"/>
      <c r="U37" s="178"/>
      <c r="V37" s="170"/>
      <c r="W37" s="32"/>
      <c r="X37" s="32"/>
      <c r="Y37" s="32"/>
      <c r="Z37" s="184"/>
      <c r="AA37" s="190"/>
      <c r="AB37" s="50"/>
      <c r="AC37" s="32"/>
      <c r="AD37" s="32"/>
      <c r="AE37" s="32"/>
      <c r="AF37" s="184"/>
      <c r="AG37" s="50"/>
      <c r="AH37" s="32"/>
      <c r="AI37" s="32"/>
      <c r="AJ37" s="32"/>
      <c r="AK37" s="32"/>
      <c r="AL37" s="37"/>
      <c r="AM37" s="32"/>
      <c r="AN37" s="32"/>
      <c r="AO37" s="151"/>
      <c r="AP37" s="151"/>
      <c r="AQ37" s="170"/>
      <c r="AR37" s="50"/>
      <c r="AS37" s="50"/>
      <c r="AT37" s="50"/>
      <c r="AU37" s="171"/>
      <c r="AV37" s="170"/>
      <c r="AW37" s="50"/>
      <c r="AX37" s="50"/>
      <c r="AY37" s="50"/>
      <c r="AZ37" s="172"/>
      <c r="BA37" s="170"/>
      <c r="BB37" s="50"/>
      <c r="BC37" s="50"/>
      <c r="BD37" s="50"/>
      <c r="BE37" s="172"/>
      <c r="BF37" s="1"/>
      <c r="BG37" s="1"/>
      <c r="BH37" s="1"/>
      <c r="BI37" s="1"/>
      <c r="BT37" s="116">
        <f t="shared" si="7"/>
        <v>631</v>
      </c>
      <c r="BU37" s="119" t="str">
        <f t="shared" si="0"/>
        <v/>
      </c>
      <c r="BV37" s="116" t="str">
        <f t="shared" si="8"/>
        <v/>
      </c>
      <c r="BW37" s="116" t="str">
        <f t="shared" si="9"/>
        <v/>
      </c>
      <c r="BX37" s="116" t="str">
        <f t="shared" si="3"/>
        <v/>
      </c>
      <c r="BY37" s="116" t="str">
        <f t="shared" si="10"/>
        <v/>
      </c>
      <c r="BZ37" s="116" t="str">
        <f t="shared" si="5"/>
        <v/>
      </c>
    </row>
    <row r="38" spans="1:78">
      <c r="A38" s="103">
        <v>32</v>
      </c>
      <c r="B38" s="126" t="s">
        <v>230</v>
      </c>
      <c r="C38" s="127">
        <v>819</v>
      </c>
      <c r="D38" s="128">
        <v>40662</v>
      </c>
      <c r="E38" s="129" t="s">
        <v>76</v>
      </c>
      <c r="F38" s="129" t="s">
        <v>77</v>
      </c>
      <c r="G38" s="130">
        <v>632</v>
      </c>
      <c r="H38" s="131" t="s">
        <v>303</v>
      </c>
      <c r="I38" s="86"/>
      <c r="J38" s="87"/>
      <c r="K38" s="140" t="str">
        <f t="shared" si="6"/>
        <v/>
      </c>
      <c r="L38" s="50"/>
      <c r="M38" s="32"/>
      <c r="N38" s="32"/>
      <c r="O38" s="32"/>
      <c r="P38" s="32"/>
      <c r="Q38" s="42"/>
      <c r="R38" s="33"/>
      <c r="S38" s="33"/>
      <c r="T38" s="33"/>
      <c r="U38" s="178"/>
      <c r="V38" s="170"/>
      <c r="W38" s="32"/>
      <c r="X38" s="32"/>
      <c r="Y38" s="32"/>
      <c r="Z38" s="184"/>
      <c r="AA38" s="190"/>
      <c r="AB38" s="50"/>
      <c r="AC38" s="32"/>
      <c r="AD38" s="32"/>
      <c r="AE38" s="32"/>
      <c r="AF38" s="184"/>
      <c r="AG38" s="50"/>
      <c r="AH38" s="32"/>
      <c r="AI38" s="32"/>
      <c r="AJ38" s="32"/>
      <c r="AK38" s="32"/>
      <c r="AL38" s="37"/>
      <c r="AM38" s="32"/>
      <c r="AN38" s="32"/>
      <c r="AO38" s="151"/>
      <c r="AP38" s="151"/>
      <c r="AQ38" s="170"/>
      <c r="AR38" s="50"/>
      <c r="AS38" s="50"/>
      <c r="AT38" s="50"/>
      <c r="AU38" s="171"/>
      <c r="AV38" s="170"/>
      <c r="AW38" s="50"/>
      <c r="AX38" s="50"/>
      <c r="AY38" s="50"/>
      <c r="AZ38" s="172"/>
      <c r="BA38" s="170"/>
      <c r="BB38" s="50"/>
      <c r="BC38" s="50"/>
      <c r="BD38" s="50"/>
      <c r="BE38" s="172"/>
      <c r="BF38" s="1"/>
      <c r="BG38" s="1"/>
      <c r="BH38" s="1"/>
      <c r="BI38" s="1"/>
      <c r="BT38" s="116">
        <f t="shared" si="7"/>
        <v>632</v>
      </c>
      <c r="BU38" s="119" t="str">
        <f t="shared" si="0"/>
        <v/>
      </c>
      <c r="BV38" s="116" t="str">
        <f t="shared" si="8"/>
        <v/>
      </c>
      <c r="BW38" s="116" t="str">
        <f t="shared" si="9"/>
        <v/>
      </c>
      <c r="BX38" s="116" t="str">
        <f t="shared" si="3"/>
        <v/>
      </c>
      <c r="BY38" s="116" t="str">
        <f t="shared" si="10"/>
        <v/>
      </c>
      <c r="BZ38" s="116" t="str">
        <f t="shared" si="5"/>
        <v/>
      </c>
    </row>
    <row r="39" spans="1:78">
      <c r="A39" s="103">
        <v>33</v>
      </c>
      <c r="B39" s="126" t="s">
        <v>230</v>
      </c>
      <c r="C39" s="127">
        <v>435</v>
      </c>
      <c r="D39" s="128">
        <v>40335</v>
      </c>
      <c r="E39" s="129" t="s">
        <v>78</v>
      </c>
      <c r="F39" s="129" t="s">
        <v>38</v>
      </c>
      <c r="G39" s="130">
        <v>633</v>
      </c>
      <c r="H39" s="131" t="s">
        <v>303</v>
      </c>
      <c r="I39" s="86"/>
      <c r="J39" s="87"/>
      <c r="K39" s="140" t="str">
        <f t="shared" si="6"/>
        <v/>
      </c>
      <c r="L39" s="50"/>
      <c r="M39" s="32"/>
      <c r="N39" s="32"/>
      <c r="O39" s="32"/>
      <c r="P39" s="32"/>
      <c r="Q39" s="42"/>
      <c r="R39" s="33"/>
      <c r="S39" s="33"/>
      <c r="T39" s="33"/>
      <c r="U39" s="178"/>
      <c r="V39" s="170"/>
      <c r="W39" s="32"/>
      <c r="X39" s="32"/>
      <c r="Y39" s="32"/>
      <c r="Z39" s="184"/>
      <c r="AA39" s="190"/>
      <c r="AB39" s="50"/>
      <c r="AC39" s="32"/>
      <c r="AD39" s="32"/>
      <c r="AE39" s="32"/>
      <c r="AF39" s="184"/>
      <c r="AG39" s="50"/>
      <c r="AH39" s="32"/>
      <c r="AI39" s="32"/>
      <c r="AJ39" s="32"/>
      <c r="AK39" s="32"/>
      <c r="AL39" s="37"/>
      <c r="AM39" s="32"/>
      <c r="AN39" s="32"/>
      <c r="AO39" s="151"/>
      <c r="AP39" s="151"/>
      <c r="AQ39" s="170"/>
      <c r="AR39" s="50"/>
      <c r="AS39" s="50"/>
      <c r="AT39" s="50"/>
      <c r="AU39" s="171"/>
      <c r="AV39" s="170"/>
      <c r="AW39" s="50"/>
      <c r="AX39" s="50"/>
      <c r="AY39" s="50"/>
      <c r="AZ39" s="172"/>
      <c r="BA39" s="170"/>
      <c r="BB39" s="50"/>
      <c r="BC39" s="50"/>
      <c r="BD39" s="50"/>
      <c r="BE39" s="172"/>
      <c r="BF39" s="1"/>
      <c r="BG39" s="1"/>
      <c r="BH39" s="1"/>
      <c r="BI39" s="1"/>
      <c r="BT39" s="116">
        <f t="shared" si="7"/>
        <v>633</v>
      </c>
      <c r="BU39" s="119" t="str">
        <f t="shared" si="0"/>
        <v/>
      </c>
      <c r="BV39" s="116" t="str">
        <f t="shared" si="8"/>
        <v/>
      </c>
      <c r="BW39" s="116" t="str">
        <f t="shared" si="9"/>
        <v/>
      </c>
      <c r="BX39" s="116" t="str">
        <f t="shared" si="3"/>
        <v/>
      </c>
      <c r="BY39" s="116" t="str">
        <f t="shared" si="10"/>
        <v/>
      </c>
      <c r="BZ39" s="116" t="str">
        <f t="shared" si="5"/>
        <v/>
      </c>
    </row>
    <row r="40" spans="1:78">
      <c r="A40" s="103">
        <v>34</v>
      </c>
      <c r="B40" s="126" t="s">
        <v>230</v>
      </c>
      <c r="C40" s="127">
        <v>816</v>
      </c>
      <c r="D40" s="128">
        <v>40041</v>
      </c>
      <c r="E40" s="129" t="s">
        <v>79</v>
      </c>
      <c r="F40" s="129" t="s">
        <v>80</v>
      </c>
      <c r="G40" s="130">
        <v>634</v>
      </c>
      <c r="H40" s="131" t="s">
        <v>303</v>
      </c>
      <c r="I40" s="86"/>
      <c r="J40" s="87"/>
      <c r="K40" s="140" t="str">
        <f t="shared" si="6"/>
        <v/>
      </c>
      <c r="L40" s="50"/>
      <c r="M40" s="32"/>
      <c r="N40" s="32"/>
      <c r="O40" s="32"/>
      <c r="P40" s="32"/>
      <c r="Q40" s="42"/>
      <c r="R40" s="33"/>
      <c r="S40" s="33"/>
      <c r="T40" s="33"/>
      <c r="U40" s="178"/>
      <c r="V40" s="170"/>
      <c r="W40" s="32"/>
      <c r="X40" s="32"/>
      <c r="Y40" s="32"/>
      <c r="Z40" s="184"/>
      <c r="AA40" s="190"/>
      <c r="AB40" s="50"/>
      <c r="AC40" s="32"/>
      <c r="AD40" s="32"/>
      <c r="AE40" s="32"/>
      <c r="AF40" s="184"/>
      <c r="AG40" s="50"/>
      <c r="AH40" s="32"/>
      <c r="AI40" s="32"/>
      <c r="AJ40" s="32"/>
      <c r="AK40" s="32"/>
      <c r="AL40" s="37"/>
      <c r="AM40" s="32"/>
      <c r="AN40" s="32"/>
      <c r="AO40" s="151"/>
      <c r="AP40" s="151"/>
      <c r="AQ40" s="170"/>
      <c r="AR40" s="50"/>
      <c r="AS40" s="50"/>
      <c r="AT40" s="50"/>
      <c r="AU40" s="171"/>
      <c r="AV40" s="170"/>
      <c r="AW40" s="50"/>
      <c r="AX40" s="50"/>
      <c r="AY40" s="50"/>
      <c r="AZ40" s="172"/>
      <c r="BA40" s="170"/>
      <c r="BB40" s="50"/>
      <c r="BC40" s="50"/>
      <c r="BD40" s="50"/>
      <c r="BE40" s="172"/>
      <c r="BF40" s="1"/>
      <c r="BG40" s="1"/>
      <c r="BH40" s="1"/>
      <c r="BI40" s="1"/>
      <c r="BT40" s="116">
        <f t="shared" si="7"/>
        <v>634</v>
      </c>
      <c r="BU40" s="119" t="str">
        <f t="shared" si="0"/>
        <v/>
      </c>
      <c r="BV40" s="116" t="str">
        <f t="shared" si="8"/>
        <v/>
      </c>
      <c r="BW40" s="116" t="str">
        <f t="shared" si="9"/>
        <v/>
      </c>
      <c r="BX40" s="116" t="str">
        <f t="shared" si="3"/>
        <v/>
      </c>
      <c r="BY40" s="116" t="str">
        <f t="shared" si="10"/>
        <v/>
      </c>
      <c r="BZ40" s="116" t="str">
        <f t="shared" si="5"/>
        <v/>
      </c>
    </row>
    <row r="41" spans="1:78">
      <c r="A41" s="103">
        <v>35</v>
      </c>
      <c r="B41" s="126" t="s">
        <v>230</v>
      </c>
      <c r="C41" s="127">
        <v>826</v>
      </c>
      <c r="D41" s="128">
        <v>40381</v>
      </c>
      <c r="E41" s="129" t="s">
        <v>81</v>
      </c>
      <c r="F41" s="129" t="s">
        <v>82</v>
      </c>
      <c r="G41" s="130">
        <v>635</v>
      </c>
      <c r="H41" s="131" t="s">
        <v>303</v>
      </c>
      <c r="I41" s="86"/>
      <c r="J41" s="87"/>
      <c r="K41" s="140" t="str">
        <f t="shared" si="6"/>
        <v/>
      </c>
      <c r="L41" s="50"/>
      <c r="M41" s="32"/>
      <c r="N41" s="32"/>
      <c r="O41" s="32"/>
      <c r="P41" s="32"/>
      <c r="Q41" s="42"/>
      <c r="R41" s="33"/>
      <c r="S41" s="33"/>
      <c r="T41" s="33"/>
      <c r="U41" s="178"/>
      <c r="V41" s="170"/>
      <c r="W41" s="32"/>
      <c r="X41" s="32"/>
      <c r="Y41" s="32"/>
      <c r="Z41" s="184"/>
      <c r="AA41" s="190"/>
      <c r="AB41" s="50"/>
      <c r="AC41" s="32"/>
      <c r="AD41" s="32"/>
      <c r="AE41" s="32"/>
      <c r="AF41" s="184"/>
      <c r="AG41" s="50"/>
      <c r="AH41" s="32"/>
      <c r="AI41" s="32"/>
      <c r="AJ41" s="32"/>
      <c r="AK41" s="32"/>
      <c r="AL41" s="37"/>
      <c r="AM41" s="32"/>
      <c r="AN41" s="32"/>
      <c r="AO41" s="151"/>
      <c r="AP41" s="151"/>
      <c r="AQ41" s="170"/>
      <c r="AR41" s="50"/>
      <c r="AS41" s="50"/>
      <c r="AT41" s="50"/>
      <c r="AU41" s="171"/>
      <c r="AV41" s="170"/>
      <c r="AW41" s="50"/>
      <c r="AX41" s="50"/>
      <c r="AY41" s="50"/>
      <c r="AZ41" s="172"/>
      <c r="BA41" s="170"/>
      <c r="BB41" s="50"/>
      <c r="BC41" s="50"/>
      <c r="BD41" s="50"/>
      <c r="BE41" s="172"/>
      <c r="BF41" s="1"/>
      <c r="BG41" s="1"/>
      <c r="BH41" s="1"/>
      <c r="BI41" s="1"/>
      <c r="BT41" s="116">
        <f t="shared" si="7"/>
        <v>635</v>
      </c>
      <c r="BU41" s="119" t="str">
        <f t="shared" si="0"/>
        <v/>
      </c>
      <c r="BV41" s="116" t="str">
        <f t="shared" si="8"/>
        <v/>
      </c>
      <c r="BW41" s="116" t="str">
        <f t="shared" si="9"/>
        <v/>
      </c>
      <c r="BX41" s="116" t="str">
        <f t="shared" si="3"/>
        <v/>
      </c>
      <c r="BY41" s="116" t="str">
        <f t="shared" si="10"/>
        <v/>
      </c>
      <c r="BZ41" s="116" t="str">
        <f t="shared" si="5"/>
        <v/>
      </c>
    </row>
    <row r="42" spans="1:78">
      <c r="A42" s="103">
        <v>36</v>
      </c>
      <c r="B42" s="126" t="s">
        <v>230</v>
      </c>
      <c r="C42" s="127">
        <v>555</v>
      </c>
      <c r="D42" s="128">
        <v>40054</v>
      </c>
      <c r="E42" s="129" t="s">
        <v>83</v>
      </c>
      <c r="F42" s="129" t="s">
        <v>84</v>
      </c>
      <c r="G42" s="130">
        <v>636</v>
      </c>
      <c r="H42" s="131" t="s">
        <v>303</v>
      </c>
      <c r="I42" s="86"/>
      <c r="J42" s="87"/>
      <c r="K42" s="140" t="str">
        <f t="shared" si="6"/>
        <v/>
      </c>
      <c r="L42" s="50"/>
      <c r="M42" s="32"/>
      <c r="N42" s="32"/>
      <c r="O42" s="32"/>
      <c r="P42" s="32"/>
      <c r="Q42" s="42"/>
      <c r="R42" s="33"/>
      <c r="S42" s="33"/>
      <c r="T42" s="33"/>
      <c r="U42" s="178"/>
      <c r="V42" s="170"/>
      <c r="W42" s="32"/>
      <c r="X42" s="32"/>
      <c r="Y42" s="32"/>
      <c r="Z42" s="184"/>
      <c r="AA42" s="190"/>
      <c r="AB42" s="50"/>
      <c r="AC42" s="32"/>
      <c r="AD42" s="32"/>
      <c r="AE42" s="32"/>
      <c r="AF42" s="184"/>
      <c r="AG42" s="50"/>
      <c r="AH42" s="32"/>
      <c r="AI42" s="32"/>
      <c r="AJ42" s="32"/>
      <c r="AK42" s="32"/>
      <c r="AL42" s="37"/>
      <c r="AM42" s="32"/>
      <c r="AN42" s="32"/>
      <c r="AO42" s="151"/>
      <c r="AP42" s="151"/>
      <c r="AQ42" s="170"/>
      <c r="AR42" s="50"/>
      <c r="AS42" s="50"/>
      <c r="AT42" s="50"/>
      <c r="AU42" s="171"/>
      <c r="AV42" s="170"/>
      <c r="AW42" s="50"/>
      <c r="AX42" s="50"/>
      <c r="AY42" s="50"/>
      <c r="AZ42" s="172"/>
      <c r="BA42" s="170"/>
      <c r="BB42" s="50"/>
      <c r="BC42" s="50"/>
      <c r="BD42" s="50"/>
      <c r="BE42" s="172"/>
      <c r="BF42" s="1"/>
      <c r="BG42" s="1"/>
      <c r="BH42" s="1"/>
      <c r="BI42" s="1"/>
      <c r="BT42" s="116">
        <f t="shared" si="7"/>
        <v>636</v>
      </c>
      <c r="BU42" s="119" t="str">
        <f t="shared" si="0"/>
        <v/>
      </c>
      <c r="BV42" s="116" t="str">
        <f t="shared" si="8"/>
        <v/>
      </c>
      <c r="BW42" s="116" t="str">
        <f t="shared" si="9"/>
        <v/>
      </c>
      <c r="BX42" s="116" t="str">
        <f t="shared" si="3"/>
        <v/>
      </c>
      <c r="BY42" s="116" t="str">
        <f t="shared" si="10"/>
        <v/>
      </c>
      <c r="BZ42" s="116" t="str">
        <f t="shared" si="5"/>
        <v/>
      </c>
    </row>
    <row r="43" spans="1:78">
      <c r="A43" s="103">
        <v>37</v>
      </c>
      <c r="B43" s="126" t="s">
        <v>230</v>
      </c>
      <c r="C43" s="127">
        <v>326</v>
      </c>
      <c r="D43" s="128">
        <v>40280</v>
      </c>
      <c r="E43" s="129" t="s">
        <v>85</v>
      </c>
      <c r="F43" s="129" t="s">
        <v>86</v>
      </c>
      <c r="G43" s="130">
        <v>701</v>
      </c>
      <c r="H43" s="131" t="s">
        <v>303</v>
      </c>
      <c r="I43" s="86"/>
      <c r="J43" s="87"/>
      <c r="K43" s="140" t="str">
        <f t="shared" si="6"/>
        <v/>
      </c>
      <c r="L43" s="50"/>
      <c r="M43" s="32"/>
      <c r="N43" s="32"/>
      <c r="O43" s="32"/>
      <c r="P43" s="32"/>
      <c r="Q43" s="42"/>
      <c r="R43" s="33"/>
      <c r="S43" s="33"/>
      <c r="T43" s="33"/>
      <c r="U43" s="178"/>
      <c r="V43" s="170"/>
      <c r="W43" s="32"/>
      <c r="X43" s="32"/>
      <c r="Y43" s="32"/>
      <c r="Z43" s="184"/>
      <c r="AA43" s="190"/>
      <c r="AB43" s="50"/>
      <c r="AC43" s="32"/>
      <c r="AD43" s="32"/>
      <c r="AE43" s="32"/>
      <c r="AF43" s="184"/>
      <c r="AG43" s="50"/>
      <c r="AH43" s="32"/>
      <c r="AI43" s="32"/>
      <c r="AJ43" s="32"/>
      <c r="AK43" s="32"/>
      <c r="AL43" s="37"/>
      <c r="AM43" s="32"/>
      <c r="AN43" s="32"/>
      <c r="AO43" s="151"/>
      <c r="AP43" s="151"/>
      <c r="AQ43" s="170"/>
      <c r="AR43" s="50"/>
      <c r="AS43" s="50"/>
      <c r="AT43" s="50"/>
      <c r="AU43" s="171"/>
      <c r="AV43" s="170"/>
      <c r="AW43" s="50"/>
      <c r="AX43" s="50"/>
      <c r="AY43" s="50"/>
      <c r="AZ43" s="172"/>
      <c r="BA43" s="170"/>
      <c r="BB43" s="50"/>
      <c r="BC43" s="50"/>
      <c r="BD43" s="50"/>
      <c r="BE43" s="172"/>
      <c r="BF43" s="1"/>
      <c r="BG43" s="1"/>
      <c r="BH43" s="1"/>
      <c r="BI43" s="1"/>
      <c r="BT43" s="116">
        <f t="shared" si="7"/>
        <v>701</v>
      </c>
      <c r="BU43" s="119" t="str">
        <f t="shared" si="0"/>
        <v/>
      </c>
      <c r="BV43" s="116" t="str">
        <f t="shared" si="8"/>
        <v/>
      </c>
      <c r="BW43" s="116" t="str">
        <f t="shared" si="9"/>
        <v/>
      </c>
      <c r="BX43" s="116" t="str">
        <f t="shared" si="3"/>
        <v/>
      </c>
      <c r="BY43" s="116" t="str">
        <f t="shared" si="10"/>
        <v/>
      </c>
      <c r="BZ43" s="116" t="str">
        <f t="shared" si="5"/>
        <v/>
      </c>
    </row>
    <row r="44" spans="1:78">
      <c r="A44" s="103">
        <v>38</v>
      </c>
      <c r="B44" s="126" t="s">
        <v>230</v>
      </c>
      <c r="C44" s="127">
        <v>640</v>
      </c>
      <c r="D44" s="128">
        <v>39682</v>
      </c>
      <c r="E44" s="129" t="s">
        <v>87</v>
      </c>
      <c r="F44" s="129" t="s">
        <v>25</v>
      </c>
      <c r="G44" s="130">
        <v>702</v>
      </c>
      <c r="H44" s="131" t="s">
        <v>303</v>
      </c>
      <c r="I44" s="86"/>
      <c r="J44" s="87"/>
      <c r="K44" s="140" t="str">
        <f t="shared" si="6"/>
        <v/>
      </c>
      <c r="L44" s="50"/>
      <c r="M44" s="32"/>
      <c r="N44" s="32"/>
      <c r="O44" s="32"/>
      <c r="P44" s="32"/>
      <c r="Q44" s="42"/>
      <c r="R44" s="33"/>
      <c r="S44" s="33"/>
      <c r="T44" s="33"/>
      <c r="U44" s="178"/>
      <c r="V44" s="170"/>
      <c r="W44" s="32"/>
      <c r="X44" s="32"/>
      <c r="Y44" s="32"/>
      <c r="Z44" s="184"/>
      <c r="AA44" s="190"/>
      <c r="AB44" s="50"/>
      <c r="AC44" s="32"/>
      <c r="AD44" s="32"/>
      <c r="AE44" s="32"/>
      <c r="AF44" s="184"/>
      <c r="AG44" s="50"/>
      <c r="AH44" s="32"/>
      <c r="AI44" s="32"/>
      <c r="AJ44" s="32"/>
      <c r="AK44" s="32"/>
      <c r="AL44" s="37"/>
      <c r="AM44" s="32"/>
      <c r="AN44" s="32"/>
      <c r="AO44" s="151"/>
      <c r="AP44" s="151"/>
      <c r="AQ44" s="170"/>
      <c r="AR44" s="50"/>
      <c r="AS44" s="50"/>
      <c r="AT44" s="50"/>
      <c r="AU44" s="171"/>
      <c r="AV44" s="170"/>
      <c r="AW44" s="50"/>
      <c r="AX44" s="50"/>
      <c r="AY44" s="50"/>
      <c r="AZ44" s="172"/>
      <c r="BA44" s="170"/>
      <c r="BB44" s="50"/>
      <c r="BC44" s="50"/>
      <c r="BD44" s="50"/>
      <c r="BE44" s="172"/>
      <c r="BF44" s="1"/>
      <c r="BG44" s="1"/>
      <c r="BH44" s="1"/>
      <c r="BI44" s="1"/>
      <c r="BT44" s="116">
        <f t="shared" si="7"/>
        <v>702</v>
      </c>
      <c r="BU44" s="119" t="str">
        <f t="shared" si="0"/>
        <v/>
      </c>
      <c r="BV44" s="116" t="str">
        <f t="shared" si="8"/>
        <v/>
      </c>
      <c r="BW44" s="116" t="str">
        <f t="shared" si="9"/>
        <v/>
      </c>
      <c r="BX44" s="116" t="str">
        <f t="shared" si="3"/>
        <v/>
      </c>
      <c r="BY44" s="116" t="str">
        <f t="shared" si="10"/>
        <v/>
      </c>
      <c r="BZ44" s="116" t="str">
        <f t="shared" si="5"/>
        <v/>
      </c>
    </row>
    <row r="45" spans="1:78">
      <c r="A45" s="103">
        <v>39</v>
      </c>
      <c r="B45" s="126" t="s">
        <v>230</v>
      </c>
      <c r="C45" s="127">
        <v>324</v>
      </c>
      <c r="D45" s="128">
        <v>40804</v>
      </c>
      <c r="E45" s="129" t="s">
        <v>88</v>
      </c>
      <c r="F45" s="129" t="s">
        <v>38</v>
      </c>
      <c r="G45" s="130">
        <v>703</v>
      </c>
      <c r="H45" s="131" t="s">
        <v>303</v>
      </c>
      <c r="I45" s="86"/>
      <c r="J45" s="87"/>
      <c r="K45" s="140" t="str">
        <f t="shared" si="6"/>
        <v/>
      </c>
      <c r="L45" s="50"/>
      <c r="M45" s="32"/>
      <c r="N45" s="32"/>
      <c r="O45" s="32"/>
      <c r="P45" s="32"/>
      <c r="Q45" s="42"/>
      <c r="R45" s="33"/>
      <c r="S45" s="33"/>
      <c r="T45" s="33"/>
      <c r="U45" s="178"/>
      <c r="V45" s="170"/>
      <c r="W45" s="32"/>
      <c r="X45" s="32"/>
      <c r="Y45" s="32"/>
      <c r="Z45" s="184"/>
      <c r="AA45" s="190"/>
      <c r="AB45" s="50"/>
      <c r="AC45" s="32"/>
      <c r="AD45" s="32"/>
      <c r="AE45" s="32"/>
      <c r="AF45" s="184"/>
      <c r="AG45" s="50"/>
      <c r="AH45" s="32"/>
      <c r="AI45" s="32"/>
      <c r="AJ45" s="32"/>
      <c r="AK45" s="32"/>
      <c r="AL45" s="37"/>
      <c r="AM45" s="32"/>
      <c r="AN45" s="32"/>
      <c r="AO45" s="151"/>
      <c r="AP45" s="151"/>
      <c r="AQ45" s="170"/>
      <c r="AR45" s="50"/>
      <c r="AS45" s="50"/>
      <c r="AT45" s="50"/>
      <c r="AU45" s="171"/>
      <c r="AV45" s="170"/>
      <c r="AW45" s="50"/>
      <c r="AX45" s="50"/>
      <c r="AY45" s="50"/>
      <c r="AZ45" s="172"/>
      <c r="BA45" s="170"/>
      <c r="BB45" s="50"/>
      <c r="BC45" s="50"/>
      <c r="BD45" s="50"/>
      <c r="BE45" s="172"/>
      <c r="BF45" s="1"/>
      <c r="BG45" s="1"/>
      <c r="BH45" s="1"/>
      <c r="BI45" s="1"/>
      <c r="BT45" s="116">
        <f t="shared" si="7"/>
        <v>703</v>
      </c>
      <c r="BU45" s="119" t="str">
        <f t="shared" si="0"/>
        <v/>
      </c>
      <c r="BV45" s="116" t="str">
        <f t="shared" si="8"/>
        <v/>
      </c>
      <c r="BW45" s="116" t="str">
        <f t="shared" si="9"/>
        <v/>
      </c>
      <c r="BX45" s="116" t="str">
        <f t="shared" si="3"/>
        <v/>
      </c>
      <c r="BY45" s="116" t="str">
        <f t="shared" si="10"/>
        <v/>
      </c>
      <c r="BZ45" s="116" t="str">
        <f t="shared" si="5"/>
        <v/>
      </c>
    </row>
    <row r="46" spans="1:78">
      <c r="A46" s="103">
        <v>40</v>
      </c>
      <c r="B46" s="126" t="s">
        <v>230</v>
      </c>
      <c r="C46" s="127">
        <v>321</v>
      </c>
      <c r="D46" s="128">
        <v>40300</v>
      </c>
      <c r="E46" s="129" t="s">
        <v>89</v>
      </c>
      <c r="F46" s="129" t="s">
        <v>38</v>
      </c>
      <c r="G46" s="130">
        <v>704</v>
      </c>
      <c r="H46" s="131" t="s">
        <v>303</v>
      </c>
      <c r="I46" s="86"/>
      <c r="J46" s="87"/>
      <c r="K46" s="140" t="str">
        <f t="shared" si="6"/>
        <v/>
      </c>
      <c r="L46" s="50"/>
      <c r="M46" s="32"/>
      <c r="N46" s="32"/>
      <c r="O46" s="32"/>
      <c r="P46" s="32"/>
      <c r="Q46" s="42"/>
      <c r="R46" s="33"/>
      <c r="S46" s="33"/>
      <c r="T46" s="33"/>
      <c r="U46" s="178"/>
      <c r="V46" s="170"/>
      <c r="W46" s="32"/>
      <c r="X46" s="32"/>
      <c r="Y46" s="32"/>
      <c r="Z46" s="184"/>
      <c r="AA46" s="190"/>
      <c r="AB46" s="50"/>
      <c r="AC46" s="32"/>
      <c r="AD46" s="32"/>
      <c r="AE46" s="32"/>
      <c r="AF46" s="184"/>
      <c r="AG46" s="50"/>
      <c r="AH46" s="32"/>
      <c r="AI46" s="32"/>
      <c r="AJ46" s="32"/>
      <c r="AK46" s="32"/>
      <c r="AL46" s="37"/>
      <c r="AM46" s="32"/>
      <c r="AN46" s="32"/>
      <c r="AO46" s="151"/>
      <c r="AP46" s="151"/>
      <c r="AQ46" s="170"/>
      <c r="AR46" s="50"/>
      <c r="AS46" s="50"/>
      <c r="AT46" s="50"/>
      <c r="AU46" s="171"/>
      <c r="AV46" s="170"/>
      <c r="AW46" s="50"/>
      <c r="AX46" s="50"/>
      <c r="AY46" s="50"/>
      <c r="AZ46" s="172"/>
      <c r="BA46" s="170"/>
      <c r="BB46" s="50"/>
      <c r="BC46" s="50"/>
      <c r="BD46" s="50"/>
      <c r="BE46" s="172"/>
      <c r="BF46" s="1"/>
      <c r="BG46" s="1"/>
      <c r="BH46" s="1"/>
      <c r="BI46" s="1"/>
      <c r="BT46" s="116">
        <f t="shared" si="7"/>
        <v>704</v>
      </c>
      <c r="BU46" s="119" t="str">
        <f t="shared" si="0"/>
        <v/>
      </c>
      <c r="BV46" s="116" t="str">
        <f t="shared" si="8"/>
        <v/>
      </c>
      <c r="BW46" s="116" t="str">
        <f t="shared" si="9"/>
        <v/>
      </c>
      <c r="BX46" s="116" t="str">
        <f t="shared" si="3"/>
        <v/>
      </c>
      <c r="BY46" s="116" t="str">
        <f t="shared" si="10"/>
        <v/>
      </c>
      <c r="BZ46" s="116" t="str">
        <f t="shared" si="5"/>
        <v/>
      </c>
    </row>
    <row r="47" spans="1:78">
      <c r="A47" s="103">
        <v>41</v>
      </c>
      <c r="B47" s="126" t="s">
        <v>230</v>
      </c>
      <c r="C47" s="127">
        <v>892</v>
      </c>
      <c r="D47" s="128">
        <v>39791</v>
      </c>
      <c r="E47" s="129" t="s">
        <v>260</v>
      </c>
      <c r="F47" s="129" t="s">
        <v>261</v>
      </c>
      <c r="G47" s="130">
        <v>705</v>
      </c>
      <c r="H47" s="131" t="s">
        <v>303</v>
      </c>
      <c r="I47" s="86"/>
      <c r="J47" s="87"/>
      <c r="K47" s="140" t="str">
        <f t="shared" si="6"/>
        <v/>
      </c>
      <c r="L47" s="50"/>
      <c r="M47" s="32"/>
      <c r="N47" s="32"/>
      <c r="O47" s="32"/>
      <c r="P47" s="32"/>
      <c r="Q47" s="42"/>
      <c r="R47" s="33"/>
      <c r="S47" s="33"/>
      <c r="T47" s="33"/>
      <c r="U47" s="178"/>
      <c r="V47" s="170"/>
      <c r="W47" s="32"/>
      <c r="X47" s="32"/>
      <c r="Y47" s="32"/>
      <c r="Z47" s="184"/>
      <c r="AA47" s="190"/>
      <c r="AB47" s="50"/>
      <c r="AC47" s="32"/>
      <c r="AD47" s="32"/>
      <c r="AE47" s="32"/>
      <c r="AF47" s="184"/>
      <c r="AG47" s="50"/>
      <c r="AH47" s="32"/>
      <c r="AI47" s="32"/>
      <c r="AJ47" s="32"/>
      <c r="AK47" s="32"/>
      <c r="AL47" s="37"/>
      <c r="AM47" s="32"/>
      <c r="AN47" s="32"/>
      <c r="AO47" s="151"/>
      <c r="AP47" s="151"/>
      <c r="AQ47" s="170"/>
      <c r="AR47" s="50"/>
      <c r="AS47" s="50"/>
      <c r="AT47" s="50"/>
      <c r="AU47" s="171"/>
      <c r="AV47" s="170"/>
      <c r="AW47" s="50"/>
      <c r="AX47" s="50"/>
      <c r="AY47" s="50"/>
      <c r="AZ47" s="172"/>
      <c r="BA47" s="170"/>
      <c r="BB47" s="50"/>
      <c r="BC47" s="50"/>
      <c r="BD47" s="50"/>
      <c r="BE47" s="172"/>
      <c r="BF47" s="1"/>
      <c r="BG47" s="1"/>
      <c r="BH47" s="1"/>
      <c r="BI47" s="1"/>
      <c r="BT47" s="116">
        <f t="shared" si="7"/>
        <v>705</v>
      </c>
      <c r="BU47" s="119" t="str">
        <f t="shared" si="0"/>
        <v/>
      </c>
      <c r="BV47" s="116" t="str">
        <f t="shared" si="8"/>
        <v/>
      </c>
      <c r="BW47" s="116" t="str">
        <f t="shared" si="9"/>
        <v/>
      </c>
      <c r="BX47" s="116" t="str">
        <f t="shared" si="3"/>
        <v/>
      </c>
      <c r="BY47" s="116" t="str">
        <f t="shared" si="10"/>
        <v/>
      </c>
      <c r="BZ47" s="116" t="str">
        <f t="shared" si="5"/>
        <v/>
      </c>
    </row>
    <row r="48" spans="1:78">
      <c r="A48" s="103">
        <v>42</v>
      </c>
      <c r="B48" s="126" t="s">
        <v>230</v>
      </c>
      <c r="C48" s="127">
        <v>853</v>
      </c>
      <c r="D48" s="128">
        <v>39525</v>
      </c>
      <c r="E48" s="129" t="s">
        <v>262</v>
      </c>
      <c r="F48" s="129" t="s">
        <v>82</v>
      </c>
      <c r="G48" s="130">
        <v>706</v>
      </c>
      <c r="H48" s="131" t="s">
        <v>303</v>
      </c>
      <c r="I48" s="86"/>
      <c r="J48" s="87"/>
      <c r="K48" s="140" t="str">
        <f t="shared" si="6"/>
        <v/>
      </c>
      <c r="L48" s="50"/>
      <c r="M48" s="32"/>
      <c r="N48" s="32"/>
      <c r="O48" s="32"/>
      <c r="P48" s="32"/>
      <c r="Q48" s="42"/>
      <c r="R48" s="33"/>
      <c r="S48" s="33"/>
      <c r="T48" s="33"/>
      <c r="U48" s="178"/>
      <c r="V48" s="170"/>
      <c r="W48" s="32"/>
      <c r="X48" s="32"/>
      <c r="Y48" s="32"/>
      <c r="Z48" s="184"/>
      <c r="AA48" s="190"/>
      <c r="AB48" s="50"/>
      <c r="AC48" s="32"/>
      <c r="AD48" s="32"/>
      <c r="AE48" s="32"/>
      <c r="AF48" s="184"/>
      <c r="AG48" s="50"/>
      <c r="AH48" s="32"/>
      <c r="AI48" s="32"/>
      <c r="AJ48" s="32"/>
      <c r="AK48" s="32"/>
      <c r="AL48" s="37"/>
      <c r="AM48" s="32"/>
      <c r="AN48" s="32"/>
      <c r="AO48" s="151"/>
      <c r="AP48" s="151"/>
      <c r="AQ48" s="170"/>
      <c r="AR48" s="50"/>
      <c r="AS48" s="50"/>
      <c r="AT48" s="50"/>
      <c r="AU48" s="171"/>
      <c r="AV48" s="170"/>
      <c r="AW48" s="50"/>
      <c r="AX48" s="50"/>
      <c r="AY48" s="50"/>
      <c r="AZ48" s="172"/>
      <c r="BA48" s="170"/>
      <c r="BB48" s="50"/>
      <c r="BC48" s="50"/>
      <c r="BD48" s="50"/>
      <c r="BE48" s="172"/>
      <c r="BF48" s="1"/>
      <c r="BG48" s="1"/>
      <c r="BH48" s="1"/>
      <c r="BI48" s="1"/>
      <c r="BT48" s="116">
        <f t="shared" si="7"/>
        <v>706</v>
      </c>
      <c r="BU48" s="119" t="str">
        <f t="shared" si="0"/>
        <v/>
      </c>
      <c r="BV48" s="116" t="str">
        <f t="shared" si="8"/>
        <v/>
      </c>
      <c r="BW48" s="116" t="str">
        <f t="shared" si="9"/>
        <v/>
      </c>
      <c r="BX48" s="116" t="str">
        <f t="shared" si="3"/>
        <v/>
      </c>
      <c r="BY48" s="116" t="str">
        <f t="shared" si="10"/>
        <v/>
      </c>
      <c r="BZ48" s="116" t="str">
        <f t="shared" si="5"/>
        <v/>
      </c>
    </row>
    <row r="49" spans="1:78">
      <c r="A49" s="103">
        <v>43</v>
      </c>
      <c r="B49" s="126" t="s">
        <v>230</v>
      </c>
      <c r="C49" s="127">
        <v>851</v>
      </c>
      <c r="D49" s="128">
        <v>39816</v>
      </c>
      <c r="E49" s="129" t="s">
        <v>219</v>
      </c>
      <c r="F49" s="129" t="s">
        <v>263</v>
      </c>
      <c r="G49" s="130">
        <v>707</v>
      </c>
      <c r="H49" s="131" t="s">
        <v>303</v>
      </c>
      <c r="I49" s="86"/>
      <c r="J49" s="87"/>
      <c r="K49" s="140" t="str">
        <f t="shared" si="6"/>
        <v/>
      </c>
      <c r="L49" s="50"/>
      <c r="M49" s="32"/>
      <c r="N49" s="32"/>
      <c r="O49" s="32"/>
      <c r="P49" s="32"/>
      <c r="Q49" s="42"/>
      <c r="R49" s="33"/>
      <c r="S49" s="33"/>
      <c r="T49" s="33"/>
      <c r="U49" s="178"/>
      <c r="V49" s="170"/>
      <c r="W49" s="32"/>
      <c r="X49" s="32"/>
      <c r="Y49" s="32"/>
      <c r="Z49" s="184"/>
      <c r="AA49" s="190"/>
      <c r="AB49" s="50"/>
      <c r="AC49" s="32"/>
      <c r="AD49" s="32"/>
      <c r="AE49" s="32"/>
      <c r="AF49" s="184"/>
      <c r="AG49" s="50"/>
      <c r="AH49" s="32"/>
      <c r="AI49" s="32"/>
      <c r="AJ49" s="32"/>
      <c r="AK49" s="32"/>
      <c r="AL49" s="37"/>
      <c r="AM49" s="32"/>
      <c r="AN49" s="32"/>
      <c r="AO49" s="151"/>
      <c r="AP49" s="151"/>
      <c r="AQ49" s="170"/>
      <c r="AR49" s="50"/>
      <c r="AS49" s="50"/>
      <c r="AT49" s="50"/>
      <c r="AU49" s="171"/>
      <c r="AV49" s="170"/>
      <c r="AW49" s="50"/>
      <c r="AX49" s="50"/>
      <c r="AY49" s="50"/>
      <c r="AZ49" s="172"/>
      <c r="BA49" s="170"/>
      <c r="BB49" s="50"/>
      <c r="BC49" s="50"/>
      <c r="BD49" s="50"/>
      <c r="BE49" s="172"/>
      <c r="BF49" s="1"/>
      <c r="BG49" s="1"/>
      <c r="BH49" s="1"/>
      <c r="BI49" s="1"/>
      <c r="BT49" s="116">
        <f t="shared" si="7"/>
        <v>707</v>
      </c>
      <c r="BU49" s="119" t="str">
        <f t="shared" si="0"/>
        <v/>
      </c>
      <c r="BV49" s="116" t="str">
        <f t="shared" si="8"/>
        <v/>
      </c>
      <c r="BW49" s="116" t="str">
        <f t="shared" si="9"/>
        <v/>
      </c>
      <c r="BX49" s="116" t="str">
        <f t="shared" si="3"/>
        <v/>
      </c>
      <c r="BY49" s="116" t="str">
        <f t="shared" si="10"/>
        <v/>
      </c>
      <c r="BZ49" s="116" t="str">
        <f t="shared" si="5"/>
        <v/>
      </c>
    </row>
    <row r="50" spans="1:78" ht="24">
      <c r="A50" s="103">
        <v>44</v>
      </c>
      <c r="B50" s="126" t="s">
        <v>230</v>
      </c>
      <c r="C50" s="127">
        <v>850</v>
      </c>
      <c r="D50" s="128">
        <v>39925</v>
      </c>
      <c r="E50" s="129" t="s">
        <v>264</v>
      </c>
      <c r="F50" s="129" t="s">
        <v>265</v>
      </c>
      <c r="G50" s="130">
        <v>708</v>
      </c>
      <c r="H50" s="131" t="s">
        <v>303</v>
      </c>
      <c r="I50" s="86"/>
      <c r="J50" s="87"/>
      <c r="K50" s="140" t="str">
        <f t="shared" si="6"/>
        <v/>
      </c>
      <c r="L50" s="50"/>
      <c r="M50" s="32"/>
      <c r="N50" s="32"/>
      <c r="O50" s="32"/>
      <c r="P50" s="32"/>
      <c r="Q50" s="42"/>
      <c r="R50" s="33"/>
      <c r="S50" s="33"/>
      <c r="T50" s="33"/>
      <c r="U50" s="178"/>
      <c r="V50" s="170"/>
      <c r="W50" s="32"/>
      <c r="X50" s="32"/>
      <c r="Y50" s="32"/>
      <c r="Z50" s="184"/>
      <c r="AA50" s="190"/>
      <c r="AB50" s="50"/>
      <c r="AC50" s="32"/>
      <c r="AD50" s="32"/>
      <c r="AE50" s="32"/>
      <c r="AF50" s="184"/>
      <c r="AG50" s="50"/>
      <c r="AH50" s="32"/>
      <c r="AI50" s="32"/>
      <c r="AJ50" s="32"/>
      <c r="AK50" s="32"/>
      <c r="AL50" s="37"/>
      <c r="AM50" s="32"/>
      <c r="AN50" s="32"/>
      <c r="AO50" s="151"/>
      <c r="AP50" s="151"/>
      <c r="AQ50" s="170"/>
      <c r="AR50" s="50"/>
      <c r="AS50" s="50"/>
      <c r="AT50" s="50"/>
      <c r="AU50" s="171"/>
      <c r="AV50" s="170"/>
      <c r="AW50" s="50"/>
      <c r="AX50" s="50"/>
      <c r="AY50" s="50"/>
      <c r="AZ50" s="172"/>
      <c r="BA50" s="170"/>
      <c r="BB50" s="50"/>
      <c r="BC50" s="50"/>
      <c r="BD50" s="50"/>
      <c r="BE50" s="172"/>
      <c r="BF50" s="1"/>
      <c r="BG50" s="1"/>
      <c r="BH50" s="1"/>
      <c r="BI50" s="1"/>
      <c r="BT50" s="116">
        <f t="shared" si="7"/>
        <v>708</v>
      </c>
      <c r="BU50" s="119" t="str">
        <f t="shared" si="0"/>
        <v/>
      </c>
      <c r="BV50" s="116" t="str">
        <f t="shared" si="8"/>
        <v/>
      </c>
      <c r="BW50" s="116" t="str">
        <f t="shared" si="9"/>
        <v/>
      </c>
      <c r="BX50" s="116" t="str">
        <f t="shared" si="3"/>
        <v/>
      </c>
      <c r="BY50" s="116" t="str">
        <f t="shared" si="10"/>
        <v/>
      </c>
      <c r="BZ50" s="116" t="str">
        <f t="shared" si="5"/>
        <v/>
      </c>
    </row>
    <row r="51" spans="1:78">
      <c r="A51" s="103">
        <v>45</v>
      </c>
      <c r="B51" s="126" t="s">
        <v>230</v>
      </c>
      <c r="C51" s="127">
        <v>322</v>
      </c>
      <c r="D51" s="128">
        <v>40495</v>
      </c>
      <c r="E51" s="129" t="s">
        <v>90</v>
      </c>
      <c r="F51" s="129" t="s">
        <v>91</v>
      </c>
      <c r="G51" s="130">
        <v>709</v>
      </c>
      <c r="H51" s="131" t="s">
        <v>303</v>
      </c>
      <c r="I51" s="86"/>
      <c r="J51" s="87"/>
      <c r="K51" s="140" t="str">
        <f t="shared" si="6"/>
        <v/>
      </c>
      <c r="L51" s="50"/>
      <c r="M51" s="32"/>
      <c r="N51" s="32"/>
      <c r="O51" s="32"/>
      <c r="P51" s="32"/>
      <c r="Q51" s="42"/>
      <c r="R51" s="33"/>
      <c r="S51" s="33"/>
      <c r="T51" s="33"/>
      <c r="U51" s="178"/>
      <c r="V51" s="170"/>
      <c r="W51" s="32"/>
      <c r="X51" s="32"/>
      <c r="Y51" s="32"/>
      <c r="Z51" s="184"/>
      <c r="AA51" s="190"/>
      <c r="AB51" s="50"/>
      <c r="AC51" s="32"/>
      <c r="AD51" s="32"/>
      <c r="AE51" s="32"/>
      <c r="AF51" s="184"/>
      <c r="AG51" s="50"/>
      <c r="AH51" s="32"/>
      <c r="AI51" s="32"/>
      <c r="AJ51" s="32"/>
      <c r="AK51" s="32"/>
      <c r="AL51" s="37"/>
      <c r="AM51" s="32"/>
      <c r="AN51" s="32"/>
      <c r="AO51" s="151"/>
      <c r="AP51" s="151"/>
      <c r="AQ51" s="170"/>
      <c r="AR51" s="50"/>
      <c r="AS51" s="50"/>
      <c r="AT51" s="50"/>
      <c r="AU51" s="171"/>
      <c r="AV51" s="170"/>
      <c r="AW51" s="50"/>
      <c r="AX51" s="50"/>
      <c r="AY51" s="50"/>
      <c r="AZ51" s="172"/>
      <c r="BA51" s="170"/>
      <c r="BB51" s="50"/>
      <c r="BC51" s="50"/>
      <c r="BD51" s="50"/>
      <c r="BE51" s="172"/>
      <c r="BF51" s="1"/>
      <c r="BG51" s="1"/>
      <c r="BH51" s="1"/>
      <c r="BI51" s="1"/>
      <c r="BT51" s="116">
        <f t="shared" si="7"/>
        <v>709</v>
      </c>
      <c r="BU51" s="119" t="str">
        <f t="shared" si="0"/>
        <v/>
      </c>
      <c r="BV51" s="116" t="str">
        <f t="shared" si="8"/>
        <v/>
      </c>
      <c r="BW51" s="116" t="str">
        <f t="shared" si="9"/>
        <v/>
      </c>
      <c r="BX51" s="116" t="str">
        <f t="shared" si="3"/>
        <v/>
      </c>
      <c r="BY51" s="116" t="str">
        <f t="shared" si="10"/>
        <v/>
      </c>
      <c r="BZ51" s="116" t="str">
        <f t="shared" si="5"/>
        <v/>
      </c>
    </row>
    <row r="52" spans="1:78">
      <c r="A52" s="103">
        <v>46</v>
      </c>
      <c r="B52" s="126" t="s">
        <v>231</v>
      </c>
      <c r="C52" s="127">
        <v>513</v>
      </c>
      <c r="D52" s="128">
        <v>38320</v>
      </c>
      <c r="E52" s="129" t="s">
        <v>92</v>
      </c>
      <c r="F52" s="129" t="s">
        <v>93</v>
      </c>
      <c r="G52" s="130">
        <v>710</v>
      </c>
      <c r="H52" s="131" t="s">
        <v>303</v>
      </c>
      <c r="I52" s="86"/>
      <c r="J52" s="87"/>
      <c r="K52" s="140" t="str">
        <f t="shared" si="6"/>
        <v/>
      </c>
      <c r="L52" s="50"/>
      <c r="M52" s="32"/>
      <c r="N52" s="32"/>
      <c r="O52" s="32"/>
      <c r="P52" s="32"/>
      <c r="Q52" s="42"/>
      <c r="R52" s="33"/>
      <c r="S52" s="33"/>
      <c r="T52" s="33"/>
      <c r="U52" s="178"/>
      <c r="V52" s="170"/>
      <c r="W52" s="32"/>
      <c r="X52" s="32"/>
      <c r="Y52" s="32"/>
      <c r="Z52" s="184"/>
      <c r="AA52" s="190"/>
      <c r="AB52" s="50"/>
      <c r="AC52" s="32"/>
      <c r="AD52" s="32"/>
      <c r="AE52" s="32"/>
      <c r="AF52" s="184"/>
      <c r="AG52" s="50"/>
      <c r="AH52" s="32"/>
      <c r="AI52" s="32"/>
      <c r="AJ52" s="32"/>
      <c r="AK52" s="32"/>
      <c r="AL52" s="37"/>
      <c r="AM52" s="32"/>
      <c r="AN52" s="32"/>
      <c r="AO52" s="151"/>
      <c r="AP52" s="151"/>
      <c r="AQ52" s="170"/>
      <c r="AR52" s="50"/>
      <c r="AS52" s="50"/>
      <c r="AT52" s="50"/>
      <c r="AU52" s="171"/>
      <c r="AV52" s="170"/>
      <c r="AW52" s="50"/>
      <c r="AX52" s="50"/>
      <c r="AY52" s="50"/>
      <c r="AZ52" s="172"/>
      <c r="BA52" s="170"/>
      <c r="BB52" s="50"/>
      <c r="BC52" s="50"/>
      <c r="BD52" s="50"/>
      <c r="BE52" s="172"/>
      <c r="BF52" s="1"/>
      <c r="BG52" s="1"/>
      <c r="BH52" s="1"/>
      <c r="BI52" s="1"/>
      <c r="BT52" s="116">
        <f t="shared" si="7"/>
        <v>710</v>
      </c>
      <c r="BU52" s="119" t="str">
        <f t="shared" si="0"/>
        <v/>
      </c>
      <c r="BV52" s="116" t="str">
        <f t="shared" si="8"/>
        <v/>
      </c>
      <c r="BW52" s="116" t="str">
        <f t="shared" si="9"/>
        <v/>
      </c>
      <c r="BX52" s="116" t="str">
        <f t="shared" si="3"/>
        <v/>
      </c>
      <c r="BY52" s="116" t="str">
        <f t="shared" si="10"/>
        <v/>
      </c>
      <c r="BZ52" s="116" t="str">
        <f t="shared" si="5"/>
        <v/>
      </c>
    </row>
    <row r="53" spans="1:78">
      <c r="A53" s="103">
        <v>47</v>
      </c>
      <c r="B53" s="126" t="s">
        <v>231</v>
      </c>
      <c r="C53" s="127">
        <v>846</v>
      </c>
      <c r="D53" s="128">
        <v>40015</v>
      </c>
      <c r="E53" s="129" t="s">
        <v>266</v>
      </c>
      <c r="F53" s="129" t="s">
        <v>267</v>
      </c>
      <c r="G53" s="130">
        <v>711</v>
      </c>
      <c r="H53" s="131" t="s">
        <v>303</v>
      </c>
      <c r="I53" s="86"/>
      <c r="J53" s="87"/>
      <c r="K53" s="140" t="str">
        <f t="shared" si="6"/>
        <v/>
      </c>
      <c r="L53" s="50"/>
      <c r="M53" s="32"/>
      <c r="N53" s="32"/>
      <c r="O53" s="32"/>
      <c r="P53" s="32"/>
      <c r="Q53" s="42"/>
      <c r="R53" s="33"/>
      <c r="S53" s="33"/>
      <c r="T53" s="33"/>
      <c r="U53" s="178"/>
      <c r="V53" s="170"/>
      <c r="W53" s="32"/>
      <c r="X53" s="32"/>
      <c r="Y53" s="32"/>
      <c r="Z53" s="184"/>
      <c r="AA53" s="190"/>
      <c r="AB53" s="50"/>
      <c r="AC53" s="32"/>
      <c r="AD53" s="32"/>
      <c r="AE53" s="32"/>
      <c r="AF53" s="184"/>
      <c r="AG53" s="50"/>
      <c r="AH53" s="32"/>
      <c r="AI53" s="32"/>
      <c r="AJ53" s="32"/>
      <c r="AK53" s="32"/>
      <c r="AL53" s="37"/>
      <c r="AM53" s="32"/>
      <c r="AN53" s="32"/>
      <c r="AO53" s="151"/>
      <c r="AP53" s="151"/>
      <c r="AQ53" s="170"/>
      <c r="AR53" s="50"/>
      <c r="AS53" s="50"/>
      <c r="AT53" s="50"/>
      <c r="AU53" s="171"/>
      <c r="AV53" s="170"/>
      <c r="AW53" s="50"/>
      <c r="AX53" s="50"/>
      <c r="AY53" s="50"/>
      <c r="AZ53" s="172"/>
      <c r="BA53" s="170"/>
      <c r="BB53" s="50"/>
      <c r="BC53" s="50"/>
      <c r="BD53" s="50"/>
      <c r="BE53" s="172"/>
      <c r="BF53" s="1"/>
      <c r="BG53" s="1"/>
      <c r="BH53" s="1"/>
      <c r="BI53" s="1"/>
      <c r="BT53" s="116">
        <f t="shared" si="7"/>
        <v>711</v>
      </c>
      <c r="BU53" s="119" t="str">
        <f t="shared" si="0"/>
        <v/>
      </c>
      <c r="BV53" s="116" t="str">
        <f t="shared" si="8"/>
        <v/>
      </c>
      <c r="BW53" s="116" t="str">
        <f t="shared" si="9"/>
        <v/>
      </c>
      <c r="BX53" s="116" t="str">
        <f t="shared" si="3"/>
        <v/>
      </c>
      <c r="BY53" s="116" t="str">
        <f t="shared" si="10"/>
        <v/>
      </c>
      <c r="BZ53" s="116" t="str">
        <f t="shared" si="5"/>
        <v/>
      </c>
    </row>
    <row r="54" spans="1:78">
      <c r="A54" s="103">
        <v>48</v>
      </c>
      <c r="B54" s="126" t="s">
        <v>231</v>
      </c>
      <c r="C54" s="127">
        <v>893</v>
      </c>
      <c r="D54" s="128">
        <v>39940</v>
      </c>
      <c r="E54" s="129" t="s">
        <v>268</v>
      </c>
      <c r="F54" s="129" t="s">
        <v>269</v>
      </c>
      <c r="G54" s="130">
        <v>712</v>
      </c>
      <c r="H54" s="131" t="s">
        <v>303</v>
      </c>
      <c r="I54" s="86"/>
      <c r="J54" s="87"/>
      <c r="K54" s="140" t="str">
        <f t="shared" si="6"/>
        <v/>
      </c>
      <c r="L54" s="50"/>
      <c r="M54" s="32"/>
      <c r="N54" s="32"/>
      <c r="O54" s="32"/>
      <c r="P54" s="32"/>
      <c r="Q54" s="42"/>
      <c r="R54" s="33"/>
      <c r="S54" s="33"/>
      <c r="T54" s="33"/>
      <c r="U54" s="178"/>
      <c r="V54" s="170"/>
      <c r="W54" s="32"/>
      <c r="X54" s="32"/>
      <c r="Y54" s="32"/>
      <c r="Z54" s="184"/>
      <c r="AA54" s="190"/>
      <c r="AB54" s="50"/>
      <c r="AC54" s="32"/>
      <c r="AD54" s="32"/>
      <c r="AE54" s="32"/>
      <c r="AF54" s="184"/>
      <c r="AG54" s="50"/>
      <c r="AH54" s="32"/>
      <c r="AI54" s="32"/>
      <c r="AJ54" s="32"/>
      <c r="AK54" s="32"/>
      <c r="AL54" s="37"/>
      <c r="AM54" s="32"/>
      <c r="AN54" s="32"/>
      <c r="AO54" s="151"/>
      <c r="AP54" s="151"/>
      <c r="AQ54" s="170"/>
      <c r="AR54" s="50"/>
      <c r="AS54" s="50"/>
      <c r="AT54" s="50"/>
      <c r="AU54" s="171"/>
      <c r="AV54" s="170"/>
      <c r="AW54" s="50"/>
      <c r="AX54" s="50"/>
      <c r="AY54" s="50"/>
      <c r="AZ54" s="172"/>
      <c r="BA54" s="170"/>
      <c r="BB54" s="50"/>
      <c r="BC54" s="50"/>
      <c r="BD54" s="50"/>
      <c r="BE54" s="172"/>
      <c r="BF54" s="1"/>
      <c r="BG54" s="1"/>
      <c r="BH54" s="1"/>
      <c r="BI54" s="1"/>
      <c r="BT54" s="116">
        <f t="shared" si="7"/>
        <v>712</v>
      </c>
      <c r="BU54" s="119" t="str">
        <f t="shared" si="0"/>
        <v/>
      </c>
      <c r="BV54" s="116" t="str">
        <f t="shared" si="8"/>
        <v/>
      </c>
      <c r="BW54" s="116" t="str">
        <f t="shared" si="9"/>
        <v/>
      </c>
      <c r="BX54" s="116" t="str">
        <f t="shared" si="3"/>
        <v/>
      </c>
      <c r="BY54" s="116" t="str">
        <f t="shared" si="10"/>
        <v/>
      </c>
      <c r="BZ54" s="116" t="str">
        <f t="shared" si="5"/>
        <v/>
      </c>
    </row>
    <row r="55" spans="1:78">
      <c r="A55" s="103">
        <v>49</v>
      </c>
      <c r="B55" s="126" t="s">
        <v>231</v>
      </c>
      <c r="C55" s="127">
        <v>845</v>
      </c>
      <c r="D55" s="128">
        <v>40029</v>
      </c>
      <c r="E55" s="129" t="s">
        <v>270</v>
      </c>
      <c r="F55" s="129" t="s">
        <v>271</v>
      </c>
      <c r="G55" s="130">
        <v>713</v>
      </c>
      <c r="H55" s="131" t="s">
        <v>303</v>
      </c>
      <c r="I55" s="86"/>
      <c r="J55" s="87"/>
      <c r="K55" s="140" t="str">
        <f t="shared" si="6"/>
        <v/>
      </c>
      <c r="L55" s="50"/>
      <c r="M55" s="32"/>
      <c r="N55" s="32"/>
      <c r="O55" s="32"/>
      <c r="P55" s="32"/>
      <c r="Q55" s="42"/>
      <c r="R55" s="33"/>
      <c r="S55" s="33"/>
      <c r="T55" s="33"/>
      <c r="U55" s="178"/>
      <c r="V55" s="170"/>
      <c r="W55" s="32"/>
      <c r="X55" s="32"/>
      <c r="Y55" s="32"/>
      <c r="Z55" s="184"/>
      <c r="AA55" s="190"/>
      <c r="AB55" s="50"/>
      <c r="AC55" s="32"/>
      <c r="AD55" s="32"/>
      <c r="AE55" s="32"/>
      <c r="AF55" s="184"/>
      <c r="AG55" s="50"/>
      <c r="AH55" s="32"/>
      <c r="AI55" s="32"/>
      <c r="AJ55" s="32"/>
      <c r="AK55" s="32"/>
      <c r="AL55" s="37"/>
      <c r="AM55" s="32"/>
      <c r="AN55" s="32"/>
      <c r="AO55" s="151"/>
      <c r="AP55" s="151"/>
      <c r="AQ55" s="170"/>
      <c r="AR55" s="50"/>
      <c r="AS55" s="50"/>
      <c r="AT55" s="50"/>
      <c r="AU55" s="171"/>
      <c r="AV55" s="170"/>
      <c r="AW55" s="50"/>
      <c r="AX55" s="50"/>
      <c r="AY55" s="50"/>
      <c r="AZ55" s="172"/>
      <c r="BA55" s="170"/>
      <c r="BB55" s="50"/>
      <c r="BC55" s="50"/>
      <c r="BD55" s="50"/>
      <c r="BE55" s="172"/>
      <c r="BF55" s="1"/>
      <c r="BG55" s="1"/>
      <c r="BH55" s="1"/>
      <c r="BI55" s="1"/>
      <c r="BT55" s="116">
        <f t="shared" si="7"/>
        <v>713</v>
      </c>
      <c r="BU55" s="119" t="str">
        <f t="shared" si="0"/>
        <v/>
      </c>
      <c r="BV55" s="116" t="str">
        <f t="shared" si="8"/>
        <v/>
      </c>
      <c r="BW55" s="116" t="str">
        <f t="shared" si="9"/>
        <v/>
      </c>
      <c r="BX55" s="116" t="str">
        <f t="shared" si="3"/>
        <v/>
      </c>
      <c r="BY55" s="116" t="str">
        <f t="shared" si="10"/>
        <v/>
      </c>
      <c r="BZ55" s="116" t="str">
        <f t="shared" si="5"/>
        <v/>
      </c>
    </row>
    <row r="56" spans="1:78">
      <c r="A56" s="103">
        <v>50</v>
      </c>
      <c r="B56" s="126" t="s">
        <v>231</v>
      </c>
      <c r="C56" s="127">
        <v>338</v>
      </c>
      <c r="D56" s="128">
        <v>40067</v>
      </c>
      <c r="E56" s="129" t="s">
        <v>94</v>
      </c>
      <c r="F56" s="129" t="s">
        <v>46</v>
      </c>
      <c r="G56" s="130">
        <v>714</v>
      </c>
      <c r="H56" s="131" t="s">
        <v>303</v>
      </c>
      <c r="I56" s="86"/>
      <c r="J56" s="87"/>
      <c r="K56" s="140" t="str">
        <f t="shared" si="6"/>
        <v/>
      </c>
      <c r="L56" s="50"/>
      <c r="M56" s="32"/>
      <c r="N56" s="32"/>
      <c r="O56" s="32"/>
      <c r="P56" s="32"/>
      <c r="Q56" s="42"/>
      <c r="R56" s="33"/>
      <c r="S56" s="33"/>
      <c r="T56" s="33"/>
      <c r="U56" s="178"/>
      <c r="V56" s="170"/>
      <c r="W56" s="32"/>
      <c r="X56" s="32"/>
      <c r="Y56" s="32"/>
      <c r="Z56" s="184"/>
      <c r="AA56" s="190"/>
      <c r="AB56" s="50"/>
      <c r="AC56" s="32"/>
      <c r="AD56" s="32"/>
      <c r="AE56" s="32"/>
      <c r="AF56" s="184"/>
      <c r="AG56" s="50"/>
      <c r="AH56" s="32"/>
      <c r="AI56" s="32"/>
      <c r="AJ56" s="32"/>
      <c r="AK56" s="32"/>
      <c r="AL56" s="37"/>
      <c r="AM56" s="32"/>
      <c r="AN56" s="32"/>
      <c r="AO56" s="151"/>
      <c r="AP56" s="151"/>
      <c r="AQ56" s="170"/>
      <c r="AR56" s="50"/>
      <c r="AS56" s="50"/>
      <c r="AT56" s="50"/>
      <c r="AU56" s="171"/>
      <c r="AV56" s="170"/>
      <c r="AW56" s="50"/>
      <c r="AX56" s="50"/>
      <c r="AY56" s="50"/>
      <c r="AZ56" s="172"/>
      <c r="BA56" s="170"/>
      <c r="BB56" s="50"/>
      <c r="BC56" s="50"/>
      <c r="BD56" s="50"/>
      <c r="BE56" s="172"/>
      <c r="BF56" s="1"/>
      <c r="BG56" s="1"/>
      <c r="BH56" s="1"/>
      <c r="BI56" s="1"/>
      <c r="BT56" s="116">
        <f t="shared" si="7"/>
        <v>714</v>
      </c>
      <c r="BU56" s="119" t="str">
        <f t="shared" si="0"/>
        <v/>
      </c>
      <c r="BV56" s="116" t="str">
        <f t="shared" si="8"/>
        <v/>
      </c>
      <c r="BW56" s="116" t="str">
        <f t="shared" si="9"/>
        <v/>
      </c>
      <c r="BX56" s="116" t="str">
        <f t="shared" si="3"/>
        <v/>
      </c>
      <c r="BY56" s="116" t="str">
        <f t="shared" si="10"/>
        <v/>
      </c>
      <c r="BZ56" s="116" t="str">
        <f t="shared" si="5"/>
        <v/>
      </c>
    </row>
    <row r="57" spans="1:78">
      <c r="A57" s="103">
        <v>51</v>
      </c>
      <c r="B57" s="126" t="s">
        <v>231</v>
      </c>
      <c r="C57" s="127">
        <v>325</v>
      </c>
      <c r="D57" s="128">
        <v>40042</v>
      </c>
      <c r="E57" s="129" t="s">
        <v>95</v>
      </c>
      <c r="F57" s="129" t="s">
        <v>91</v>
      </c>
      <c r="G57" s="130">
        <v>715</v>
      </c>
      <c r="H57" s="131" t="s">
        <v>303</v>
      </c>
      <c r="I57" s="86"/>
      <c r="J57" s="87"/>
      <c r="K57" s="140" t="str">
        <f t="shared" si="6"/>
        <v/>
      </c>
      <c r="L57" s="50"/>
      <c r="M57" s="32"/>
      <c r="N57" s="32"/>
      <c r="O57" s="32"/>
      <c r="P57" s="32"/>
      <c r="Q57" s="42"/>
      <c r="R57" s="33"/>
      <c r="S57" s="33"/>
      <c r="T57" s="33"/>
      <c r="U57" s="178"/>
      <c r="V57" s="170"/>
      <c r="W57" s="32"/>
      <c r="X57" s="32"/>
      <c r="Y57" s="32"/>
      <c r="Z57" s="184"/>
      <c r="AA57" s="190"/>
      <c r="AB57" s="50"/>
      <c r="AC57" s="32"/>
      <c r="AD57" s="32"/>
      <c r="AE57" s="32"/>
      <c r="AF57" s="184"/>
      <c r="AG57" s="50"/>
      <c r="AH57" s="32"/>
      <c r="AI57" s="32"/>
      <c r="AJ57" s="32"/>
      <c r="AK57" s="32"/>
      <c r="AL57" s="37"/>
      <c r="AM57" s="32"/>
      <c r="AN57" s="32"/>
      <c r="AO57" s="151"/>
      <c r="AP57" s="151"/>
      <c r="AQ57" s="170"/>
      <c r="AR57" s="50"/>
      <c r="AS57" s="50"/>
      <c r="AT57" s="50"/>
      <c r="AU57" s="171"/>
      <c r="AV57" s="170"/>
      <c r="AW57" s="50"/>
      <c r="AX57" s="50"/>
      <c r="AY57" s="50"/>
      <c r="AZ57" s="172"/>
      <c r="BA57" s="170"/>
      <c r="BB57" s="50"/>
      <c r="BC57" s="50"/>
      <c r="BD57" s="50"/>
      <c r="BE57" s="172"/>
      <c r="BF57" s="1"/>
      <c r="BG57" s="1"/>
      <c r="BH57" s="1"/>
      <c r="BI57" s="1"/>
      <c r="BT57" s="116">
        <f t="shared" si="7"/>
        <v>715</v>
      </c>
      <c r="BU57" s="119" t="str">
        <f t="shared" si="0"/>
        <v/>
      </c>
      <c r="BV57" s="116" t="str">
        <f t="shared" si="8"/>
        <v/>
      </c>
      <c r="BW57" s="116" t="str">
        <f t="shared" si="9"/>
        <v/>
      </c>
      <c r="BX57" s="116" t="str">
        <f t="shared" si="3"/>
        <v/>
      </c>
      <c r="BY57" s="116" t="str">
        <f t="shared" si="10"/>
        <v/>
      </c>
      <c r="BZ57" s="116" t="str">
        <f t="shared" si="5"/>
        <v/>
      </c>
    </row>
    <row r="58" spans="1:78">
      <c r="A58" s="103">
        <v>52</v>
      </c>
      <c r="B58" s="126" t="s">
        <v>231</v>
      </c>
      <c r="C58" s="127">
        <v>346</v>
      </c>
      <c r="D58" s="128">
        <v>40361</v>
      </c>
      <c r="E58" s="129" t="s">
        <v>96</v>
      </c>
      <c r="F58" s="129" t="s">
        <v>97</v>
      </c>
      <c r="G58" s="130">
        <v>716</v>
      </c>
      <c r="H58" s="131" t="s">
        <v>303</v>
      </c>
      <c r="I58" s="86"/>
      <c r="J58" s="87"/>
      <c r="K58" s="140" t="str">
        <f t="shared" si="6"/>
        <v/>
      </c>
      <c r="L58" s="50"/>
      <c r="M58" s="32"/>
      <c r="N58" s="32"/>
      <c r="O58" s="32"/>
      <c r="P58" s="32"/>
      <c r="Q58" s="42"/>
      <c r="R58" s="33"/>
      <c r="S58" s="33"/>
      <c r="T58" s="33"/>
      <c r="U58" s="178"/>
      <c r="V58" s="170"/>
      <c r="W58" s="32"/>
      <c r="X58" s="32"/>
      <c r="Y58" s="32"/>
      <c r="Z58" s="184"/>
      <c r="AA58" s="190"/>
      <c r="AB58" s="50"/>
      <c r="AC58" s="32"/>
      <c r="AD58" s="32"/>
      <c r="AE58" s="32"/>
      <c r="AF58" s="184"/>
      <c r="AG58" s="50"/>
      <c r="AH58" s="32"/>
      <c r="AI58" s="32"/>
      <c r="AJ58" s="32"/>
      <c r="AK58" s="32"/>
      <c r="AL58" s="37"/>
      <c r="AM58" s="32"/>
      <c r="AN58" s="32"/>
      <c r="AO58" s="151"/>
      <c r="AP58" s="151"/>
      <c r="AQ58" s="170"/>
      <c r="AR58" s="50"/>
      <c r="AS58" s="50"/>
      <c r="AT58" s="50"/>
      <c r="AU58" s="171"/>
      <c r="AV58" s="170"/>
      <c r="AW58" s="50"/>
      <c r="AX58" s="50"/>
      <c r="AY58" s="50"/>
      <c r="AZ58" s="172"/>
      <c r="BA58" s="170"/>
      <c r="BB58" s="50"/>
      <c r="BC58" s="50"/>
      <c r="BD58" s="50"/>
      <c r="BE58" s="172"/>
      <c r="BF58" s="1"/>
      <c r="BG58" s="1"/>
      <c r="BH58" s="1"/>
      <c r="BI58" s="1"/>
      <c r="BT58" s="116">
        <f t="shared" si="7"/>
        <v>716</v>
      </c>
      <c r="BU58" s="119" t="str">
        <f t="shared" si="0"/>
        <v/>
      </c>
      <c r="BV58" s="116" t="str">
        <f t="shared" si="8"/>
        <v/>
      </c>
      <c r="BW58" s="116" t="str">
        <f t="shared" si="9"/>
        <v/>
      </c>
      <c r="BX58" s="116" t="str">
        <f t="shared" si="3"/>
        <v/>
      </c>
      <c r="BY58" s="116" t="str">
        <f t="shared" si="10"/>
        <v/>
      </c>
      <c r="BZ58" s="116" t="str">
        <f t="shared" si="5"/>
        <v/>
      </c>
    </row>
    <row r="59" spans="1:78">
      <c r="A59" s="103">
        <v>53</v>
      </c>
      <c r="B59" s="126" t="s">
        <v>231</v>
      </c>
      <c r="C59" s="127">
        <v>849</v>
      </c>
      <c r="D59" s="128">
        <v>39412</v>
      </c>
      <c r="E59" s="129" t="s">
        <v>272</v>
      </c>
      <c r="F59" s="129" t="s">
        <v>52</v>
      </c>
      <c r="G59" s="130">
        <v>717</v>
      </c>
      <c r="H59" s="131" t="s">
        <v>303</v>
      </c>
      <c r="I59" s="86"/>
      <c r="J59" s="87"/>
      <c r="K59" s="140" t="str">
        <f t="shared" si="6"/>
        <v/>
      </c>
      <c r="L59" s="50"/>
      <c r="M59" s="32"/>
      <c r="N59" s="32"/>
      <c r="O59" s="32"/>
      <c r="P59" s="32"/>
      <c r="Q59" s="42"/>
      <c r="R59" s="33"/>
      <c r="S59" s="33"/>
      <c r="T59" s="33"/>
      <c r="U59" s="178"/>
      <c r="V59" s="170"/>
      <c r="W59" s="32"/>
      <c r="X59" s="32"/>
      <c r="Y59" s="32"/>
      <c r="Z59" s="184"/>
      <c r="AA59" s="190"/>
      <c r="AB59" s="50"/>
      <c r="AC59" s="32"/>
      <c r="AD59" s="32"/>
      <c r="AE59" s="32"/>
      <c r="AF59" s="184"/>
      <c r="AG59" s="50"/>
      <c r="AH59" s="32"/>
      <c r="AI59" s="32"/>
      <c r="AJ59" s="32"/>
      <c r="AK59" s="32"/>
      <c r="AL59" s="37"/>
      <c r="AM59" s="32"/>
      <c r="AN59" s="32"/>
      <c r="AO59" s="151"/>
      <c r="AP59" s="151"/>
      <c r="AQ59" s="170"/>
      <c r="AR59" s="50"/>
      <c r="AS59" s="50"/>
      <c r="AT59" s="50"/>
      <c r="AU59" s="171"/>
      <c r="AV59" s="170"/>
      <c r="AW59" s="50"/>
      <c r="AX59" s="50"/>
      <c r="AY59" s="50"/>
      <c r="AZ59" s="172"/>
      <c r="BA59" s="170"/>
      <c r="BB59" s="50"/>
      <c r="BC59" s="50"/>
      <c r="BD59" s="50"/>
      <c r="BE59" s="172"/>
      <c r="BF59" s="1"/>
      <c r="BG59" s="1"/>
      <c r="BH59" s="1"/>
      <c r="BI59" s="1"/>
      <c r="BT59" s="116">
        <f t="shared" si="7"/>
        <v>717</v>
      </c>
      <c r="BU59" s="119" t="str">
        <f t="shared" si="0"/>
        <v/>
      </c>
      <c r="BV59" s="116" t="str">
        <f t="shared" si="8"/>
        <v/>
      </c>
      <c r="BW59" s="116" t="str">
        <f t="shared" si="9"/>
        <v/>
      </c>
      <c r="BX59" s="116" t="str">
        <f t="shared" si="3"/>
        <v/>
      </c>
      <c r="BY59" s="116" t="str">
        <f t="shared" si="10"/>
        <v/>
      </c>
      <c r="BZ59" s="116" t="str">
        <f t="shared" si="5"/>
        <v/>
      </c>
    </row>
    <row r="60" spans="1:78">
      <c r="A60" s="103">
        <v>54</v>
      </c>
      <c r="B60" s="126" t="s">
        <v>231</v>
      </c>
      <c r="C60" s="127">
        <v>908</v>
      </c>
      <c r="D60" s="128">
        <v>40175</v>
      </c>
      <c r="E60" s="129" t="s">
        <v>273</v>
      </c>
      <c r="F60" s="129" t="s">
        <v>274</v>
      </c>
      <c r="G60" s="130">
        <v>718</v>
      </c>
      <c r="H60" s="131" t="s">
        <v>303</v>
      </c>
      <c r="I60" s="86"/>
      <c r="J60" s="87"/>
      <c r="K60" s="140" t="str">
        <f t="shared" si="6"/>
        <v/>
      </c>
      <c r="L60" s="50"/>
      <c r="M60" s="32"/>
      <c r="N60" s="32"/>
      <c r="O60" s="32"/>
      <c r="P60" s="32"/>
      <c r="Q60" s="42"/>
      <c r="R60" s="33"/>
      <c r="S60" s="33"/>
      <c r="T60" s="33"/>
      <c r="U60" s="178"/>
      <c r="V60" s="170"/>
      <c r="W60" s="32"/>
      <c r="X60" s="32"/>
      <c r="Y60" s="32"/>
      <c r="Z60" s="184"/>
      <c r="AA60" s="190"/>
      <c r="AB60" s="50"/>
      <c r="AC60" s="32"/>
      <c r="AD60" s="32"/>
      <c r="AE60" s="32"/>
      <c r="AF60" s="184"/>
      <c r="AG60" s="50"/>
      <c r="AH60" s="32"/>
      <c r="AI60" s="32"/>
      <c r="AJ60" s="32"/>
      <c r="AK60" s="32"/>
      <c r="AL60" s="37"/>
      <c r="AM60" s="32"/>
      <c r="AN60" s="32"/>
      <c r="AO60" s="151"/>
      <c r="AP60" s="151"/>
      <c r="AQ60" s="170"/>
      <c r="AR60" s="50"/>
      <c r="AS60" s="50"/>
      <c r="AT60" s="50"/>
      <c r="AU60" s="171"/>
      <c r="AV60" s="170"/>
      <c r="AW60" s="50"/>
      <c r="AX60" s="50"/>
      <c r="AY60" s="50"/>
      <c r="AZ60" s="172"/>
      <c r="BA60" s="170"/>
      <c r="BB60" s="50"/>
      <c r="BC60" s="50"/>
      <c r="BD60" s="50"/>
      <c r="BE60" s="172"/>
      <c r="BF60" s="1"/>
      <c r="BG60" s="1"/>
      <c r="BH60" s="1"/>
      <c r="BI60" s="1"/>
      <c r="BT60" s="116">
        <f t="shared" si="7"/>
        <v>718</v>
      </c>
      <c r="BU60" s="119" t="str">
        <f t="shared" si="0"/>
        <v/>
      </c>
      <c r="BV60" s="116" t="str">
        <f t="shared" si="8"/>
        <v/>
      </c>
      <c r="BW60" s="116" t="str">
        <f t="shared" si="9"/>
        <v/>
      </c>
      <c r="BX60" s="116" t="str">
        <f t="shared" si="3"/>
        <v/>
      </c>
      <c r="BY60" s="116" t="str">
        <f t="shared" si="10"/>
        <v/>
      </c>
      <c r="BZ60" s="116" t="str">
        <f t="shared" si="5"/>
        <v/>
      </c>
    </row>
    <row r="61" spans="1:78">
      <c r="A61" s="103">
        <v>55</v>
      </c>
      <c r="B61" s="126" t="s">
        <v>231</v>
      </c>
      <c r="C61" s="127">
        <v>355</v>
      </c>
      <c r="D61" s="128">
        <v>39614</v>
      </c>
      <c r="E61" s="129" t="s">
        <v>98</v>
      </c>
      <c r="F61" s="129" t="s">
        <v>86</v>
      </c>
      <c r="G61" s="130">
        <v>719</v>
      </c>
      <c r="H61" s="131" t="s">
        <v>303</v>
      </c>
      <c r="I61" s="86"/>
      <c r="J61" s="87"/>
      <c r="K61" s="140" t="str">
        <f t="shared" si="6"/>
        <v/>
      </c>
      <c r="L61" s="50"/>
      <c r="M61" s="32"/>
      <c r="N61" s="32"/>
      <c r="O61" s="32"/>
      <c r="P61" s="32"/>
      <c r="Q61" s="42"/>
      <c r="R61" s="33"/>
      <c r="S61" s="33"/>
      <c r="T61" s="33"/>
      <c r="U61" s="178"/>
      <c r="V61" s="170"/>
      <c r="W61" s="32"/>
      <c r="X61" s="32"/>
      <c r="Y61" s="32"/>
      <c r="Z61" s="184"/>
      <c r="AA61" s="190"/>
      <c r="AB61" s="50"/>
      <c r="AC61" s="32"/>
      <c r="AD61" s="32"/>
      <c r="AE61" s="32"/>
      <c r="AF61" s="184"/>
      <c r="AG61" s="50"/>
      <c r="AH61" s="32"/>
      <c r="AI61" s="32"/>
      <c r="AJ61" s="32"/>
      <c r="AK61" s="32"/>
      <c r="AL61" s="37"/>
      <c r="AM61" s="32"/>
      <c r="AN61" s="32"/>
      <c r="AO61" s="151"/>
      <c r="AP61" s="151"/>
      <c r="AQ61" s="170"/>
      <c r="AR61" s="50"/>
      <c r="AS61" s="50"/>
      <c r="AT61" s="50"/>
      <c r="AU61" s="171"/>
      <c r="AV61" s="170"/>
      <c r="AW61" s="50"/>
      <c r="AX61" s="50"/>
      <c r="AY61" s="50"/>
      <c r="AZ61" s="172"/>
      <c r="BA61" s="170"/>
      <c r="BB61" s="50"/>
      <c r="BC61" s="50"/>
      <c r="BD61" s="50"/>
      <c r="BE61" s="172"/>
      <c r="BF61" s="1"/>
      <c r="BG61" s="1"/>
      <c r="BH61" s="1"/>
      <c r="BI61" s="1"/>
      <c r="BT61" s="116">
        <f t="shared" si="7"/>
        <v>719</v>
      </c>
      <c r="BU61" s="119" t="str">
        <f t="shared" si="0"/>
        <v/>
      </c>
      <c r="BV61" s="116" t="str">
        <f t="shared" si="8"/>
        <v/>
      </c>
      <c r="BW61" s="116" t="str">
        <f t="shared" si="9"/>
        <v/>
      </c>
      <c r="BX61" s="116" t="str">
        <f t="shared" si="3"/>
        <v/>
      </c>
      <c r="BY61" s="116" t="str">
        <f t="shared" si="10"/>
        <v/>
      </c>
      <c r="BZ61" s="116" t="str">
        <f t="shared" si="5"/>
        <v/>
      </c>
    </row>
    <row r="62" spans="1:78">
      <c r="A62" s="103">
        <v>56</v>
      </c>
      <c r="B62" s="126" t="s">
        <v>231</v>
      </c>
      <c r="C62" s="127">
        <v>349</v>
      </c>
      <c r="D62" s="128">
        <v>40030</v>
      </c>
      <c r="E62" s="129" t="s">
        <v>99</v>
      </c>
      <c r="F62" s="129" t="s">
        <v>100</v>
      </c>
      <c r="G62" s="130">
        <v>720</v>
      </c>
      <c r="H62" s="131" t="s">
        <v>303</v>
      </c>
      <c r="I62" s="86"/>
      <c r="J62" s="87"/>
      <c r="K62" s="140" t="str">
        <f t="shared" si="6"/>
        <v/>
      </c>
      <c r="L62" s="50"/>
      <c r="M62" s="32"/>
      <c r="N62" s="32"/>
      <c r="O62" s="32"/>
      <c r="P62" s="32"/>
      <c r="Q62" s="42"/>
      <c r="R62" s="33"/>
      <c r="S62" s="33"/>
      <c r="T62" s="33"/>
      <c r="U62" s="178"/>
      <c r="V62" s="170"/>
      <c r="W62" s="32"/>
      <c r="X62" s="32"/>
      <c r="Y62" s="32"/>
      <c r="Z62" s="184"/>
      <c r="AA62" s="190"/>
      <c r="AB62" s="50"/>
      <c r="AC62" s="32"/>
      <c r="AD62" s="32"/>
      <c r="AE62" s="32"/>
      <c r="AF62" s="184"/>
      <c r="AG62" s="50"/>
      <c r="AH62" s="32"/>
      <c r="AI62" s="32"/>
      <c r="AJ62" s="32"/>
      <c r="AK62" s="32"/>
      <c r="AL62" s="37"/>
      <c r="AM62" s="32"/>
      <c r="AN62" s="32"/>
      <c r="AO62" s="151"/>
      <c r="AP62" s="151"/>
      <c r="AQ62" s="170"/>
      <c r="AR62" s="50"/>
      <c r="AS62" s="50"/>
      <c r="AT62" s="50"/>
      <c r="AU62" s="171"/>
      <c r="AV62" s="170"/>
      <c r="AW62" s="50"/>
      <c r="AX62" s="50"/>
      <c r="AY62" s="50"/>
      <c r="AZ62" s="172"/>
      <c r="BA62" s="170"/>
      <c r="BB62" s="50"/>
      <c r="BC62" s="50"/>
      <c r="BD62" s="50"/>
      <c r="BE62" s="172"/>
      <c r="BF62" s="1"/>
      <c r="BG62" s="1"/>
      <c r="BH62" s="1"/>
      <c r="BI62" s="1"/>
      <c r="BT62" s="116">
        <f t="shared" si="7"/>
        <v>720</v>
      </c>
      <c r="BU62" s="119" t="str">
        <f t="shared" si="0"/>
        <v/>
      </c>
      <c r="BV62" s="116" t="str">
        <f t="shared" si="8"/>
        <v/>
      </c>
      <c r="BW62" s="116" t="str">
        <f t="shared" si="9"/>
        <v/>
      </c>
      <c r="BX62" s="116" t="str">
        <f t="shared" si="3"/>
        <v/>
      </c>
      <c r="BY62" s="116" t="str">
        <f t="shared" si="10"/>
        <v/>
      </c>
      <c r="BZ62" s="116" t="str">
        <f t="shared" si="5"/>
        <v/>
      </c>
    </row>
    <row r="63" spans="1:78">
      <c r="A63" s="103">
        <v>57</v>
      </c>
      <c r="B63" s="126" t="s">
        <v>231</v>
      </c>
      <c r="C63" s="127">
        <v>894</v>
      </c>
      <c r="D63" s="128">
        <v>39971</v>
      </c>
      <c r="E63" s="129" t="s">
        <v>275</v>
      </c>
      <c r="F63" s="129" t="s">
        <v>276</v>
      </c>
      <c r="G63" s="130">
        <v>721</v>
      </c>
      <c r="H63" s="131" t="s">
        <v>303</v>
      </c>
      <c r="I63" s="86"/>
      <c r="J63" s="87"/>
      <c r="K63" s="140" t="str">
        <f t="shared" si="6"/>
        <v/>
      </c>
      <c r="L63" s="50"/>
      <c r="M63" s="32"/>
      <c r="N63" s="32"/>
      <c r="O63" s="32"/>
      <c r="P63" s="32"/>
      <c r="Q63" s="42"/>
      <c r="R63" s="33"/>
      <c r="S63" s="33"/>
      <c r="T63" s="33"/>
      <c r="U63" s="178"/>
      <c r="V63" s="170"/>
      <c r="W63" s="32"/>
      <c r="X63" s="32"/>
      <c r="Y63" s="32"/>
      <c r="Z63" s="184"/>
      <c r="AA63" s="190"/>
      <c r="AB63" s="50"/>
      <c r="AC63" s="32"/>
      <c r="AD63" s="32"/>
      <c r="AE63" s="32"/>
      <c r="AF63" s="184"/>
      <c r="AG63" s="50"/>
      <c r="AH63" s="32"/>
      <c r="AI63" s="32"/>
      <c r="AJ63" s="32"/>
      <c r="AK63" s="32"/>
      <c r="AL63" s="37"/>
      <c r="AM63" s="32"/>
      <c r="AN63" s="32"/>
      <c r="AO63" s="151"/>
      <c r="AP63" s="151"/>
      <c r="AQ63" s="170"/>
      <c r="AR63" s="50"/>
      <c r="AS63" s="50"/>
      <c r="AT63" s="50"/>
      <c r="AU63" s="171"/>
      <c r="AV63" s="170"/>
      <c r="AW63" s="50"/>
      <c r="AX63" s="50"/>
      <c r="AY63" s="50"/>
      <c r="AZ63" s="172"/>
      <c r="BA63" s="170"/>
      <c r="BB63" s="50"/>
      <c r="BC63" s="50"/>
      <c r="BD63" s="50"/>
      <c r="BE63" s="172"/>
      <c r="BF63" s="1"/>
      <c r="BG63" s="1"/>
      <c r="BH63" s="1"/>
      <c r="BI63" s="1"/>
      <c r="BT63" s="116">
        <f t="shared" si="7"/>
        <v>721</v>
      </c>
      <c r="BU63" s="119" t="str">
        <f t="shared" si="0"/>
        <v/>
      </c>
      <c r="BV63" s="116" t="str">
        <f t="shared" si="8"/>
        <v/>
      </c>
      <c r="BW63" s="116" t="str">
        <f t="shared" si="9"/>
        <v/>
      </c>
      <c r="BX63" s="116" t="str">
        <f t="shared" si="3"/>
        <v/>
      </c>
      <c r="BY63" s="116" t="str">
        <f t="shared" si="10"/>
        <v/>
      </c>
      <c r="BZ63" s="116" t="str">
        <f t="shared" si="5"/>
        <v/>
      </c>
    </row>
    <row r="64" spans="1:78">
      <c r="A64" s="103">
        <v>58</v>
      </c>
      <c r="B64" s="126" t="s">
        <v>231</v>
      </c>
      <c r="C64" s="127">
        <v>852</v>
      </c>
      <c r="D64" s="128">
        <v>40117</v>
      </c>
      <c r="E64" s="129" t="s">
        <v>277</v>
      </c>
      <c r="F64" s="129" t="s">
        <v>278</v>
      </c>
      <c r="G64" s="130">
        <v>722</v>
      </c>
      <c r="H64" s="131" t="s">
        <v>303</v>
      </c>
      <c r="I64" s="86"/>
      <c r="J64" s="87"/>
      <c r="K64" s="140" t="str">
        <f t="shared" si="6"/>
        <v/>
      </c>
      <c r="L64" s="50"/>
      <c r="M64" s="32"/>
      <c r="N64" s="32"/>
      <c r="O64" s="32"/>
      <c r="P64" s="32"/>
      <c r="Q64" s="42"/>
      <c r="R64" s="33"/>
      <c r="S64" s="33"/>
      <c r="T64" s="33"/>
      <c r="U64" s="178"/>
      <c r="V64" s="170"/>
      <c r="W64" s="32"/>
      <c r="X64" s="32"/>
      <c r="Y64" s="32"/>
      <c r="Z64" s="184"/>
      <c r="AA64" s="190"/>
      <c r="AB64" s="50"/>
      <c r="AC64" s="32"/>
      <c r="AD64" s="32"/>
      <c r="AE64" s="32"/>
      <c r="AF64" s="184"/>
      <c r="AG64" s="50"/>
      <c r="AH64" s="32"/>
      <c r="AI64" s="32"/>
      <c r="AJ64" s="32"/>
      <c r="AK64" s="32"/>
      <c r="AL64" s="37"/>
      <c r="AM64" s="32"/>
      <c r="AN64" s="32"/>
      <c r="AO64" s="151"/>
      <c r="AP64" s="151"/>
      <c r="AQ64" s="170"/>
      <c r="AR64" s="50"/>
      <c r="AS64" s="50"/>
      <c r="AT64" s="50"/>
      <c r="AU64" s="171"/>
      <c r="AV64" s="170"/>
      <c r="AW64" s="50"/>
      <c r="AX64" s="50"/>
      <c r="AY64" s="50"/>
      <c r="AZ64" s="172"/>
      <c r="BA64" s="170"/>
      <c r="BB64" s="50"/>
      <c r="BC64" s="50"/>
      <c r="BD64" s="50"/>
      <c r="BE64" s="172"/>
      <c r="BF64" s="1"/>
      <c r="BG64" s="1"/>
      <c r="BH64" s="1"/>
      <c r="BI64" s="1"/>
      <c r="BT64" s="116">
        <f t="shared" si="7"/>
        <v>722</v>
      </c>
      <c r="BU64" s="119" t="str">
        <f t="shared" si="0"/>
        <v/>
      </c>
      <c r="BV64" s="116" t="str">
        <f t="shared" si="8"/>
        <v/>
      </c>
      <c r="BW64" s="116" t="str">
        <f t="shared" si="9"/>
        <v/>
      </c>
      <c r="BX64" s="116" t="str">
        <f t="shared" si="3"/>
        <v/>
      </c>
      <c r="BY64" s="116" t="str">
        <f t="shared" si="10"/>
        <v/>
      </c>
      <c r="BZ64" s="116" t="str">
        <f t="shared" si="5"/>
        <v/>
      </c>
    </row>
    <row r="65" spans="1:78">
      <c r="A65" s="103">
        <v>59</v>
      </c>
      <c r="B65" s="126" t="s">
        <v>231</v>
      </c>
      <c r="C65" s="127">
        <v>320</v>
      </c>
      <c r="D65" s="128">
        <v>39909</v>
      </c>
      <c r="E65" s="129" t="s">
        <v>101</v>
      </c>
      <c r="F65" s="129" t="s">
        <v>102</v>
      </c>
      <c r="G65" s="130">
        <v>723</v>
      </c>
      <c r="H65" s="131" t="s">
        <v>303</v>
      </c>
      <c r="I65" s="86"/>
      <c r="J65" s="87"/>
      <c r="K65" s="140" t="str">
        <f t="shared" si="6"/>
        <v/>
      </c>
      <c r="L65" s="50"/>
      <c r="M65" s="32"/>
      <c r="N65" s="32"/>
      <c r="O65" s="32"/>
      <c r="P65" s="32"/>
      <c r="Q65" s="42"/>
      <c r="R65" s="33"/>
      <c r="S65" s="33"/>
      <c r="T65" s="33"/>
      <c r="U65" s="178"/>
      <c r="V65" s="170"/>
      <c r="W65" s="32"/>
      <c r="X65" s="32"/>
      <c r="Y65" s="32"/>
      <c r="Z65" s="184"/>
      <c r="AA65" s="190"/>
      <c r="AB65" s="50"/>
      <c r="AC65" s="32"/>
      <c r="AD65" s="32"/>
      <c r="AE65" s="32"/>
      <c r="AF65" s="184"/>
      <c r="AG65" s="50"/>
      <c r="AH65" s="32"/>
      <c r="AI65" s="32"/>
      <c r="AJ65" s="32"/>
      <c r="AK65" s="32"/>
      <c r="AL65" s="37"/>
      <c r="AM65" s="32"/>
      <c r="AN65" s="32"/>
      <c r="AO65" s="151"/>
      <c r="AP65" s="151"/>
      <c r="AQ65" s="170"/>
      <c r="AR65" s="50"/>
      <c r="AS65" s="50"/>
      <c r="AT65" s="50"/>
      <c r="AU65" s="171"/>
      <c r="AV65" s="170"/>
      <c r="AW65" s="50"/>
      <c r="AX65" s="50"/>
      <c r="AY65" s="50"/>
      <c r="AZ65" s="172"/>
      <c r="BA65" s="170"/>
      <c r="BB65" s="50"/>
      <c r="BC65" s="50"/>
      <c r="BD65" s="50"/>
      <c r="BE65" s="172"/>
      <c r="BF65" s="1"/>
      <c r="BG65" s="1"/>
      <c r="BH65" s="1"/>
      <c r="BI65" s="1"/>
      <c r="BT65" s="116">
        <f t="shared" si="7"/>
        <v>723</v>
      </c>
      <c r="BU65" s="119" t="str">
        <f t="shared" si="0"/>
        <v/>
      </c>
      <c r="BV65" s="116" t="str">
        <f t="shared" si="8"/>
        <v/>
      </c>
      <c r="BW65" s="116" t="str">
        <f t="shared" si="9"/>
        <v/>
      </c>
      <c r="BX65" s="116" t="str">
        <f t="shared" si="3"/>
        <v/>
      </c>
      <c r="BY65" s="116" t="str">
        <f t="shared" si="10"/>
        <v/>
      </c>
      <c r="BZ65" s="116" t="str">
        <f t="shared" si="5"/>
        <v/>
      </c>
    </row>
    <row r="66" spans="1:78">
      <c r="A66" s="103">
        <v>60</v>
      </c>
      <c r="B66" s="126" t="s">
        <v>231</v>
      </c>
      <c r="C66" s="127">
        <v>412</v>
      </c>
      <c r="D66" s="128">
        <v>39904</v>
      </c>
      <c r="E66" s="129" t="s">
        <v>103</v>
      </c>
      <c r="F66" s="129" t="s">
        <v>104</v>
      </c>
      <c r="G66" s="130">
        <v>724</v>
      </c>
      <c r="H66" s="131" t="s">
        <v>303</v>
      </c>
      <c r="I66" s="86"/>
      <c r="J66" s="87"/>
      <c r="K66" s="140" t="str">
        <f t="shared" si="6"/>
        <v/>
      </c>
      <c r="L66" s="50"/>
      <c r="M66" s="32"/>
      <c r="N66" s="32"/>
      <c r="O66" s="32"/>
      <c r="P66" s="32"/>
      <c r="Q66" s="42"/>
      <c r="R66" s="33"/>
      <c r="S66" s="33"/>
      <c r="T66" s="33"/>
      <c r="U66" s="178"/>
      <c r="V66" s="170"/>
      <c r="W66" s="32"/>
      <c r="X66" s="32"/>
      <c r="Y66" s="32"/>
      <c r="Z66" s="184"/>
      <c r="AA66" s="190"/>
      <c r="AB66" s="50"/>
      <c r="AC66" s="32"/>
      <c r="AD66" s="32"/>
      <c r="AE66" s="32"/>
      <c r="AF66" s="184"/>
      <c r="AG66" s="50"/>
      <c r="AH66" s="32"/>
      <c r="AI66" s="32"/>
      <c r="AJ66" s="32"/>
      <c r="AK66" s="32"/>
      <c r="AL66" s="37"/>
      <c r="AM66" s="32"/>
      <c r="AN66" s="32"/>
      <c r="AO66" s="151"/>
      <c r="AP66" s="151"/>
      <c r="AQ66" s="170"/>
      <c r="AR66" s="50"/>
      <c r="AS66" s="50"/>
      <c r="AT66" s="50"/>
      <c r="AU66" s="171"/>
      <c r="AV66" s="170"/>
      <c r="AW66" s="50"/>
      <c r="AX66" s="50"/>
      <c r="AY66" s="50"/>
      <c r="AZ66" s="172"/>
      <c r="BA66" s="170"/>
      <c r="BB66" s="50"/>
      <c r="BC66" s="50"/>
      <c r="BD66" s="50"/>
      <c r="BE66" s="172"/>
      <c r="BF66" s="1"/>
      <c r="BG66" s="1"/>
      <c r="BH66" s="1"/>
      <c r="BI66" s="1"/>
      <c r="BT66" s="116">
        <f t="shared" si="7"/>
        <v>724</v>
      </c>
      <c r="BU66" s="119" t="str">
        <f t="shared" si="0"/>
        <v/>
      </c>
      <c r="BV66" s="116" t="str">
        <f t="shared" si="8"/>
        <v/>
      </c>
      <c r="BW66" s="116" t="str">
        <f t="shared" si="9"/>
        <v/>
      </c>
      <c r="BX66" s="116" t="str">
        <f t="shared" si="3"/>
        <v/>
      </c>
      <c r="BY66" s="116" t="str">
        <f t="shared" si="10"/>
        <v/>
      </c>
      <c r="BZ66" s="116" t="str">
        <f t="shared" si="5"/>
        <v/>
      </c>
    </row>
    <row r="67" spans="1:78">
      <c r="A67" s="103">
        <v>61</v>
      </c>
      <c r="B67" s="126" t="s">
        <v>231</v>
      </c>
      <c r="C67" s="127">
        <v>333</v>
      </c>
      <c r="D67" s="128">
        <v>40050</v>
      </c>
      <c r="E67" s="129" t="s">
        <v>37</v>
      </c>
      <c r="F67" s="129" t="s">
        <v>105</v>
      </c>
      <c r="G67" s="130">
        <v>725</v>
      </c>
      <c r="H67" s="131" t="s">
        <v>303</v>
      </c>
      <c r="I67" s="86"/>
      <c r="J67" s="87"/>
      <c r="K67" s="140" t="str">
        <f t="shared" si="6"/>
        <v/>
      </c>
      <c r="L67" s="50"/>
      <c r="M67" s="32"/>
      <c r="N67" s="32"/>
      <c r="O67" s="32"/>
      <c r="P67" s="32"/>
      <c r="Q67" s="42"/>
      <c r="R67" s="33"/>
      <c r="S67" s="33"/>
      <c r="T67" s="33"/>
      <c r="U67" s="178"/>
      <c r="V67" s="170"/>
      <c r="W67" s="32"/>
      <c r="X67" s="32"/>
      <c r="Y67" s="32"/>
      <c r="Z67" s="184"/>
      <c r="AA67" s="190"/>
      <c r="AB67" s="50"/>
      <c r="AC67" s="32"/>
      <c r="AD67" s="32"/>
      <c r="AE67" s="32"/>
      <c r="AF67" s="184"/>
      <c r="AG67" s="50"/>
      <c r="AH67" s="32"/>
      <c r="AI67" s="32"/>
      <c r="AJ67" s="32"/>
      <c r="AK67" s="32"/>
      <c r="AL67" s="37"/>
      <c r="AM67" s="32"/>
      <c r="AN67" s="32"/>
      <c r="AO67" s="151"/>
      <c r="AP67" s="151"/>
      <c r="AQ67" s="170"/>
      <c r="AR67" s="50"/>
      <c r="AS67" s="50"/>
      <c r="AT67" s="50"/>
      <c r="AU67" s="171"/>
      <c r="AV67" s="170"/>
      <c r="AW67" s="50"/>
      <c r="AX67" s="50"/>
      <c r="AY67" s="50"/>
      <c r="AZ67" s="172"/>
      <c r="BA67" s="170"/>
      <c r="BB67" s="50"/>
      <c r="BC67" s="50"/>
      <c r="BD67" s="50"/>
      <c r="BE67" s="172"/>
      <c r="BF67" s="1"/>
      <c r="BG67" s="1"/>
      <c r="BH67" s="1"/>
      <c r="BI67" s="1"/>
      <c r="BT67" s="116">
        <f t="shared" si="7"/>
        <v>725</v>
      </c>
      <c r="BU67" s="119" t="str">
        <f t="shared" si="0"/>
        <v/>
      </c>
      <c r="BV67" s="116" t="str">
        <f t="shared" si="8"/>
        <v/>
      </c>
      <c r="BW67" s="116" t="str">
        <f t="shared" si="9"/>
        <v/>
      </c>
      <c r="BX67" s="116" t="str">
        <f t="shared" si="3"/>
        <v/>
      </c>
      <c r="BY67" s="116" t="str">
        <f t="shared" si="10"/>
        <v/>
      </c>
      <c r="BZ67" s="116" t="str">
        <f t="shared" si="5"/>
        <v/>
      </c>
    </row>
    <row r="68" spans="1:78">
      <c r="A68" s="103">
        <v>62</v>
      </c>
      <c r="B68" s="126" t="s">
        <v>231</v>
      </c>
      <c r="C68" s="127">
        <v>519</v>
      </c>
      <c r="D68" s="128">
        <v>39758</v>
      </c>
      <c r="E68" s="129" t="s">
        <v>106</v>
      </c>
      <c r="F68" s="129" t="s">
        <v>46</v>
      </c>
      <c r="G68" s="130">
        <v>726</v>
      </c>
      <c r="H68" s="131" t="s">
        <v>303</v>
      </c>
      <c r="I68" s="86"/>
      <c r="J68" s="87"/>
      <c r="K68" s="140" t="str">
        <f t="shared" si="6"/>
        <v/>
      </c>
      <c r="L68" s="50"/>
      <c r="M68" s="32"/>
      <c r="N68" s="32"/>
      <c r="O68" s="32"/>
      <c r="P68" s="32"/>
      <c r="Q68" s="42"/>
      <c r="R68" s="33"/>
      <c r="S68" s="33"/>
      <c r="T68" s="33"/>
      <c r="U68" s="178"/>
      <c r="V68" s="170"/>
      <c r="W68" s="32"/>
      <c r="X68" s="32"/>
      <c r="Y68" s="32"/>
      <c r="Z68" s="184"/>
      <c r="AA68" s="190"/>
      <c r="AB68" s="50"/>
      <c r="AC68" s="32"/>
      <c r="AD68" s="32"/>
      <c r="AE68" s="32"/>
      <c r="AF68" s="184"/>
      <c r="AG68" s="50"/>
      <c r="AH68" s="32"/>
      <c r="AI68" s="32"/>
      <c r="AJ68" s="32"/>
      <c r="AK68" s="32"/>
      <c r="AL68" s="37"/>
      <c r="AM68" s="32"/>
      <c r="AN68" s="32"/>
      <c r="AO68" s="151"/>
      <c r="AP68" s="151"/>
      <c r="AQ68" s="170"/>
      <c r="AR68" s="50"/>
      <c r="AS68" s="50"/>
      <c r="AT68" s="50"/>
      <c r="AU68" s="171"/>
      <c r="AV68" s="170"/>
      <c r="AW68" s="50"/>
      <c r="AX68" s="50"/>
      <c r="AY68" s="50"/>
      <c r="AZ68" s="172"/>
      <c r="BA68" s="170"/>
      <c r="BB68" s="50"/>
      <c r="BC68" s="50"/>
      <c r="BD68" s="50"/>
      <c r="BE68" s="172"/>
      <c r="BF68" s="1"/>
      <c r="BG68" s="1"/>
      <c r="BH68" s="1"/>
      <c r="BI68" s="1"/>
      <c r="BT68" s="116">
        <f t="shared" si="7"/>
        <v>726</v>
      </c>
      <c r="BU68" s="119" t="str">
        <f t="shared" si="0"/>
        <v/>
      </c>
      <c r="BV68" s="116" t="str">
        <f t="shared" si="8"/>
        <v/>
      </c>
      <c r="BW68" s="116" t="str">
        <f t="shared" si="9"/>
        <v/>
      </c>
      <c r="BX68" s="116" t="str">
        <f t="shared" si="3"/>
        <v/>
      </c>
      <c r="BY68" s="116" t="str">
        <f t="shared" si="10"/>
        <v/>
      </c>
      <c r="BZ68" s="116" t="str">
        <f t="shared" si="5"/>
        <v/>
      </c>
    </row>
    <row r="69" spans="1:78">
      <c r="A69" s="103">
        <v>63</v>
      </c>
      <c r="B69" s="126" t="s">
        <v>231</v>
      </c>
      <c r="C69" s="127">
        <v>847</v>
      </c>
      <c r="D69" s="128">
        <v>39780</v>
      </c>
      <c r="E69" s="129" t="s">
        <v>279</v>
      </c>
      <c r="F69" s="129" t="s">
        <v>280</v>
      </c>
      <c r="G69" s="130">
        <v>727</v>
      </c>
      <c r="H69" s="131" t="s">
        <v>303</v>
      </c>
      <c r="I69" s="86"/>
      <c r="J69" s="87"/>
      <c r="K69" s="140" t="str">
        <f t="shared" si="6"/>
        <v/>
      </c>
      <c r="L69" s="50"/>
      <c r="M69" s="32"/>
      <c r="N69" s="32"/>
      <c r="O69" s="32"/>
      <c r="P69" s="32"/>
      <c r="Q69" s="42"/>
      <c r="R69" s="33"/>
      <c r="S69" s="33"/>
      <c r="T69" s="33"/>
      <c r="U69" s="178"/>
      <c r="V69" s="170"/>
      <c r="W69" s="32"/>
      <c r="X69" s="32"/>
      <c r="Y69" s="32"/>
      <c r="Z69" s="184"/>
      <c r="AA69" s="190"/>
      <c r="AB69" s="50"/>
      <c r="AC69" s="32"/>
      <c r="AD69" s="32"/>
      <c r="AE69" s="32"/>
      <c r="AF69" s="184"/>
      <c r="AG69" s="50"/>
      <c r="AH69" s="32"/>
      <c r="AI69" s="32"/>
      <c r="AJ69" s="32"/>
      <c r="AK69" s="32"/>
      <c r="AL69" s="37"/>
      <c r="AM69" s="32"/>
      <c r="AN69" s="32"/>
      <c r="AO69" s="151"/>
      <c r="AP69" s="151"/>
      <c r="AQ69" s="170"/>
      <c r="AR69" s="50"/>
      <c r="AS69" s="50"/>
      <c r="AT69" s="50"/>
      <c r="AU69" s="171"/>
      <c r="AV69" s="170"/>
      <c r="AW69" s="50"/>
      <c r="AX69" s="50"/>
      <c r="AY69" s="50"/>
      <c r="AZ69" s="172"/>
      <c r="BA69" s="170"/>
      <c r="BB69" s="50"/>
      <c r="BC69" s="50"/>
      <c r="BD69" s="50"/>
      <c r="BE69" s="172"/>
      <c r="BF69" s="1"/>
      <c r="BG69" s="1"/>
      <c r="BH69" s="1"/>
      <c r="BI69" s="1"/>
      <c r="BT69" s="116">
        <f t="shared" si="7"/>
        <v>727</v>
      </c>
      <c r="BU69" s="119" t="str">
        <f t="shared" si="0"/>
        <v/>
      </c>
      <c r="BV69" s="116" t="str">
        <f t="shared" si="8"/>
        <v/>
      </c>
      <c r="BW69" s="116" t="str">
        <f t="shared" si="9"/>
        <v/>
      </c>
      <c r="BX69" s="116" t="str">
        <f t="shared" si="3"/>
        <v/>
      </c>
      <c r="BY69" s="116" t="str">
        <f t="shared" si="10"/>
        <v/>
      </c>
      <c r="BZ69" s="116" t="str">
        <f t="shared" si="5"/>
        <v/>
      </c>
    </row>
    <row r="70" spans="1:78">
      <c r="A70" s="103">
        <v>64</v>
      </c>
      <c r="B70" s="126" t="s">
        <v>231</v>
      </c>
      <c r="C70" s="127">
        <v>848</v>
      </c>
      <c r="D70" s="128">
        <v>40123</v>
      </c>
      <c r="E70" s="129" t="s">
        <v>281</v>
      </c>
      <c r="F70" s="129" t="s">
        <v>203</v>
      </c>
      <c r="G70" s="130">
        <v>728</v>
      </c>
      <c r="H70" s="131" t="s">
        <v>303</v>
      </c>
      <c r="I70" s="86"/>
      <c r="J70" s="87"/>
      <c r="K70" s="140" t="str">
        <f t="shared" si="6"/>
        <v/>
      </c>
      <c r="L70" s="50"/>
      <c r="M70" s="32"/>
      <c r="N70" s="32"/>
      <c r="O70" s="32"/>
      <c r="P70" s="32"/>
      <c r="Q70" s="42"/>
      <c r="R70" s="33"/>
      <c r="S70" s="33"/>
      <c r="T70" s="33"/>
      <c r="U70" s="178"/>
      <c r="V70" s="170"/>
      <c r="W70" s="32"/>
      <c r="X70" s="32"/>
      <c r="Y70" s="32"/>
      <c r="Z70" s="184"/>
      <c r="AA70" s="190"/>
      <c r="AB70" s="50"/>
      <c r="AC70" s="32"/>
      <c r="AD70" s="32"/>
      <c r="AE70" s="32"/>
      <c r="AF70" s="184"/>
      <c r="AG70" s="50"/>
      <c r="AH70" s="32"/>
      <c r="AI70" s="32"/>
      <c r="AJ70" s="32"/>
      <c r="AK70" s="32"/>
      <c r="AL70" s="37"/>
      <c r="AM70" s="32"/>
      <c r="AN70" s="32"/>
      <c r="AO70" s="151"/>
      <c r="AP70" s="151"/>
      <c r="AQ70" s="170"/>
      <c r="AR70" s="50"/>
      <c r="AS70" s="50"/>
      <c r="AT70" s="50"/>
      <c r="AU70" s="171"/>
      <c r="AV70" s="170"/>
      <c r="AW70" s="50"/>
      <c r="AX70" s="50"/>
      <c r="AY70" s="50"/>
      <c r="AZ70" s="172"/>
      <c r="BA70" s="170"/>
      <c r="BB70" s="50"/>
      <c r="BC70" s="50"/>
      <c r="BD70" s="50"/>
      <c r="BE70" s="172"/>
      <c r="BF70" s="1"/>
      <c r="BG70" s="1"/>
      <c r="BH70" s="1"/>
      <c r="BI70" s="1"/>
      <c r="BT70" s="116">
        <f t="shared" si="7"/>
        <v>728</v>
      </c>
      <c r="BU70" s="119" t="str">
        <f t="shared" si="0"/>
        <v/>
      </c>
      <c r="BV70" s="116" t="str">
        <f t="shared" si="8"/>
        <v/>
      </c>
      <c r="BW70" s="116" t="str">
        <f t="shared" si="9"/>
        <v/>
      </c>
      <c r="BX70" s="116" t="str">
        <f t="shared" si="3"/>
        <v/>
      </c>
      <c r="BY70" s="116" t="str">
        <f t="shared" si="10"/>
        <v/>
      </c>
      <c r="BZ70" s="116" t="str">
        <f t="shared" si="5"/>
        <v/>
      </c>
    </row>
    <row r="71" spans="1:78">
      <c r="A71" s="103">
        <v>65</v>
      </c>
      <c r="B71" s="126" t="s">
        <v>231</v>
      </c>
      <c r="C71" s="127">
        <v>909</v>
      </c>
      <c r="D71" s="128">
        <v>39875</v>
      </c>
      <c r="E71" s="129" t="s">
        <v>282</v>
      </c>
      <c r="F71" s="129" t="s">
        <v>20</v>
      </c>
      <c r="G71" s="130">
        <v>729</v>
      </c>
      <c r="H71" s="131" t="s">
        <v>303</v>
      </c>
      <c r="I71" s="86"/>
      <c r="J71" s="87"/>
      <c r="K71" s="140" t="str">
        <f t="shared" si="6"/>
        <v/>
      </c>
      <c r="L71" s="50"/>
      <c r="M71" s="32"/>
      <c r="N71" s="32"/>
      <c r="O71" s="32"/>
      <c r="P71" s="32"/>
      <c r="Q71" s="42"/>
      <c r="R71" s="33"/>
      <c r="S71" s="33"/>
      <c r="T71" s="33"/>
      <c r="U71" s="178"/>
      <c r="V71" s="170"/>
      <c r="W71" s="32"/>
      <c r="X71" s="32"/>
      <c r="Y71" s="32"/>
      <c r="Z71" s="184"/>
      <c r="AA71" s="190"/>
      <c r="AB71" s="50"/>
      <c r="AC71" s="32"/>
      <c r="AD71" s="32"/>
      <c r="AE71" s="32"/>
      <c r="AF71" s="184"/>
      <c r="AG71" s="50"/>
      <c r="AH71" s="32"/>
      <c r="AI71" s="32"/>
      <c r="AJ71" s="32"/>
      <c r="AK71" s="32"/>
      <c r="AL71" s="37"/>
      <c r="AM71" s="32"/>
      <c r="AN71" s="32"/>
      <c r="AO71" s="151"/>
      <c r="AP71" s="151"/>
      <c r="AQ71" s="170"/>
      <c r="AR71" s="50"/>
      <c r="AS71" s="50"/>
      <c r="AT71" s="50"/>
      <c r="AU71" s="171"/>
      <c r="AV71" s="170"/>
      <c r="AW71" s="50"/>
      <c r="AX71" s="50"/>
      <c r="AY71" s="50"/>
      <c r="AZ71" s="172"/>
      <c r="BA71" s="170"/>
      <c r="BB71" s="50"/>
      <c r="BC71" s="50"/>
      <c r="BD71" s="50"/>
      <c r="BE71" s="172"/>
      <c r="BF71" s="1"/>
      <c r="BG71" s="1"/>
      <c r="BH71" s="1"/>
      <c r="BI71" s="1"/>
      <c r="BT71" s="116">
        <f t="shared" si="7"/>
        <v>729</v>
      </c>
      <c r="BU71" s="119" t="str">
        <f t="shared" ref="BU71:BU134" si="11">IFERROR(IF(G71="","",IF(K71="","",IF(AND(VLOOKUP(G71,Mark,5,0)&gt;85),5,IF(AND(VLOOKUP(G71,Mark,5,0)&gt;75),4,IF(AND(VLOOKUP(G71,Mark,5,0)&gt;=65),3,0)))))+ROUNDUP(SUM(L71:P71)*15%,0),"")</f>
        <v/>
      </c>
      <c r="BV71" s="116" t="str">
        <f t="shared" si="8"/>
        <v/>
      </c>
      <c r="BW71" s="116" t="str">
        <f t="shared" si="9"/>
        <v/>
      </c>
      <c r="BX71" s="116" t="str">
        <f t="shared" ref="BX71:BX134" si="12">IFERROR(IF(G71="","",IF(K71="","",IF(AND(VLOOKUP(G71,Mark,5,0)&gt;85),5,IF(AND(VLOOKUP(G71,Mark,5,0)&gt;75),4,IF(AND(VLOOKUP(G71,Mark,5,0)&gt;=65),3,0)))))+ROUNDUP(SUM(AB71:AF71)*15%,0),"")</f>
        <v/>
      </c>
      <c r="BY71" s="116" t="str">
        <f t="shared" si="10"/>
        <v/>
      </c>
      <c r="BZ71" s="116" t="str">
        <f t="shared" ref="BZ71:BZ134" si="13">IFERROR(IF(G71="","",IF(K71="","",IF(AND(VLOOKUP(G71,Mark,5,0)&gt;85),5,IF(AND(VLOOKUP(G71,Mark,5,0)&gt;75),4,IF(AND(VLOOKUP(G71,Mark,5,0)&gt;=65),3,0)))))+ROUNDUP(SUM(AL71:AP71)*15%,0),"")</f>
        <v/>
      </c>
    </row>
    <row r="72" spans="1:78">
      <c r="A72" s="103">
        <v>66</v>
      </c>
      <c r="B72" s="126" t="s">
        <v>231</v>
      </c>
      <c r="C72" s="127">
        <v>323</v>
      </c>
      <c r="D72" s="128">
        <v>40363</v>
      </c>
      <c r="E72" s="129" t="s">
        <v>107</v>
      </c>
      <c r="F72" s="129" t="s">
        <v>23</v>
      </c>
      <c r="G72" s="130">
        <v>731</v>
      </c>
      <c r="H72" s="131" t="s">
        <v>303</v>
      </c>
      <c r="I72" s="86"/>
      <c r="J72" s="87"/>
      <c r="K72" s="140" t="str">
        <f t="shared" ref="K72:K135" si="14">IFERROR(IF(I72="","",IF(J72="","",SUM(J72/I72*100,0))),"")</f>
        <v/>
      </c>
      <c r="L72" s="50"/>
      <c r="M72" s="32"/>
      <c r="N72" s="32"/>
      <c r="O72" s="32"/>
      <c r="P72" s="32"/>
      <c r="Q72" s="42"/>
      <c r="R72" s="33"/>
      <c r="S72" s="33"/>
      <c r="T72" s="33"/>
      <c r="U72" s="178"/>
      <c r="V72" s="170"/>
      <c r="W72" s="32"/>
      <c r="X72" s="32"/>
      <c r="Y72" s="32"/>
      <c r="Z72" s="184"/>
      <c r="AA72" s="190"/>
      <c r="AB72" s="50"/>
      <c r="AC72" s="32"/>
      <c r="AD72" s="32"/>
      <c r="AE72" s="32"/>
      <c r="AF72" s="184"/>
      <c r="AG72" s="50"/>
      <c r="AH72" s="32"/>
      <c r="AI72" s="32"/>
      <c r="AJ72" s="32"/>
      <c r="AK72" s="32"/>
      <c r="AL72" s="37"/>
      <c r="AM72" s="32"/>
      <c r="AN72" s="32"/>
      <c r="AO72" s="151"/>
      <c r="AP72" s="151"/>
      <c r="AQ72" s="170"/>
      <c r="AR72" s="50"/>
      <c r="AS72" s="50"/>
      <c r="AT72" s="50"/>
      <c r="AU72" s="171"/>
      <c r="AV72" s="170"/>
      <c r="AW72" s="50"/>
      <c r="AX72" s="50"/>
      <c r="AY72" s="50"/>
      <c r="AZ72" s="172"/>
      <c r="BA72" s="170"/>
      <c r="BB72" s="50"/>
      <c r="BC72" s="50"/>
      <c r="BD72" s="50"/>
      <c r="BE72" s="172"/>
      <c r="BF72" s="1"/>
      <c r="BG72" s="1"/>
      <c r="BH72" s="1"/>
      <c r="BI72" s="1"/>
      <c r="BT72" s="116">
        <f t="shared" ref="BT72:BT135" si="15">G72</f>
        <v>731</v>
      </c>
      <c r="BU72" s="119" t="str">
        <f t="shared" si="11"/>
        <v/>
      </c>
      <c r="BV72" s="116" t="str">
        <f t="shared" ref="BV72:BV135" si="16">IFERROR(IF(G72="","",IF(K72="","",IF(AND(VLOOKUP(G72,Mark,5,0)&gt;85),5,IF(AND(VLOOKUP(G72,Mark,5,0)&gt;75),4,IF(AND(VLOOKUP(G72,Mark,5,0)&gt;=65),3,0)))))+ROUNDUP(SUM(Q72:U72)*15%,0),"")</f>
        <v/>
      </c>
      <c r="BW72" s="116" t="str">
        <f t="shared" ref="BW72:BW135" si="17">IFERROR(IF(G72="","",IF(K72="","",IF(AND(VLOOKUP(G72,Mark,5,0)&gt;85),5,IF(AND(VLOOKUP(G72,Mark,5,0)&gt;75),4,IF(AND(VLOOKUP(G72,Mark,5,0)&gt;=65),3,0)))))+ROUNDUP(SUM(V72:Z72)*15%,0),"")</f>
        <v/>
      </c>
      <c r="BX72" s="116" t="str">
        <f t="shared" si="12"/>
        <v/>
      </c>
      <c r="BY72" s="116" t="str">
        <f t="shared" ref="BY72:BY135" si="18">IFERROR(IF(G72="","",IF(K72="","",IF(AND(VLOOKUP(G72,Mark,5,0)&gt;85),5,IF(AND(VLOOKUP(G72,Mark,5,0)&gt;75),4,IF(AND(VLOOKUP(G72,Mark,5,0)&gt;=65),3,0)))))+ROUNDUP(SUM(AG72:AK72)*15%,0),"")</f>
        <v/>
      </c>
      <c r="BZ72" s="116" t="str">
        <f t="shared" si="13"/>
        <v/>
      </c>
    </row>
    <row r="73" spans="1:78">
      <c r="A73" s="103">
        <v>67</v>
      </c>
      <c r="B73" s="126" t="s">
        <v>231</v>
      </c>
      <c r="C73" s="127">
        <v>533</v>
      </c>
      <c r="D73" s="128">
        <v>37870</v>
      </c>
      <c r="E73" s="129" t="s">
        <v>108</v>
      </c>
      <c r="F73" s="129" t="s">
        <v>19</v>
      </c>
      <c r="G73" s="130">
        <v>732</v>
      </c>
      <c r="H73" s="131" t="s">
        <v>303</v>
      </c>
      <c r="I73" s="86"/>
      <c r="J73" s="87"/>
      <c r="K73" s="140" t="str">
        <f t="shared" si="14"/>
        <v/>
      </c>
      <c r="L73" s="50"/>
      <c r="M73" s="32"/>
      <c r="N73" s="32"/>
      <c r="O73" s="32"/>
      <c r="P73" s="32"/>
      <c r="Q73" s="42"/>
      <c r="R73" s="33"/>
      <c r="S73" s="33"/>
      <c r="T73" s="33"/>
      <c r="U73" s="178"/>
      <c r="V73" s="170"/>
      <c r="W73" s="32"/>
      <c r="X73" s="32"/>
      <c r="Y73" s="32"/>
      <c r="Z73" s="184"/>
      <c r="AA73" s="190"/>
      <c r="AB73" s="50"/>
      <c r="AC73" s="32"/>
      <c r="AD73" s="32"/>
      <c r="AE73" s="32"/>
      <c r="AF73" s="184"/>
      <c r="AG73" s="50"/>
      <c r="AH73" s="32"/>
      <c r="AI73" s="32"/>
      <c r="AJ73" s="32"/>
      <c r="AK73" s="32"/>
      <c r="AL73" s="37"/>
      <c r="AM73" s="32"/>
      <c r="AN73" s="32"/>
      <c r="AO73" s="151"/>
      <c r="AP73" s="151"/>
      <c r="AQ73" s="170"/>
      <c r="AR73" s="50"/>
      <c r="AS73" s="50"/>
      <c r="AT73" s="50"/>
      <c r="AU73" s="171"/>
      <c r="AV73" s="170"/>
      <c r="AW73" s="50"/>
      <c r="AX73" s="50"/>
      <c r="AY73" s="50"/>
      <c r="AZ73" s="172"/>
      <c r="BA73" s="170"/>
      <c r="BB73" s="50"/>
      <c r="BC73" s="50"/>
      <c r="BD73" s="50"/>
      <c r="BE73" s="172"/>
      <c r="BF73" s="1"/>
      <c r="BG73" s="1"/>
      <c r="BH73" s="1"/>
      <c r="BI73" s="1"/>
      <c r="BT73" s="116">
        <f t="shared" si="15"/>
        <v>732</v>
      </c>
      <c r="BU73" s="119" t="str">
        <f t="shared" si="11"/>
        <v/>
      </c>
      <c r="BV73" s="116" t="str">
        <f t="shared" si="16"/>
        <v/>
      </c>
      <c r="BW73" s="116" t="str">
        <f t="shared" si="17"/>
        <v/>
      </c>
      <c r="BX73" s="116" t="str">
        <f t="shared" si="12"/>
        <v/>
      </c>
      <c r="BY73" s="116" t="str">
        <f t="shared" si="18"/>
        <v/>
      </c>
      <c r="BZ73" s="116" t="str">
        <f t="shared" si="13"/>
        <v/>
      </c>
    </row>
    <row r="74" spans="1:78">
      <c r="A74" s="103">
        <v>68</v>
      </c>
      <c r="B74" s="126" t="s">
        <v>231</v>
      </c>
      <c r="C74" s="127">
        <v>356</v>
      </c>
      <c r="D74" s="128">
        <v>39680</v>
      </c>
      <c r="E74" s="129" t="s">
        <v>109</v>
      </c>
      <c r="F74" s="129" t="s">
        <v>36</v>
      </c>
      <c r="G74" s="130">
        <v>733</v>
      </c>
      <c r="H74" s="131" t="s">
        <v>303</v>
      </c>
      <c r="I74" s="86"/>
      <c r="J74" s="87"/>
      <c r="K74" s="140" t="str">
        <f t="shared" si="14"/>
        <v/>
      </c>
      <c r="L74" s="50"/>
      <c r="M74" s="32"/>
      <c r="N74" s="32"/>
      <c r="O74" s="32"/>
      <c r="P74" s="32"/>
      <c r="Q74" s="42"/>
      <c r="R74" s="33"/>
      <c r="S74" s="33"/>
      <c r="T74" s="33"/>
      <c r="U74" s="178"/>
      <c r="V74" s="170"/>
      <c r="W74" s="32"/>
      <c r="X74" s="32"/>
      <c r="Y74" s="32"/>
      <c r="Z74" s="184"/>
      <c r="AA74" s="190"/>
      <c r="AB74" s="50"/>
      <c r="AC74" s="32"/>
      <c r="AD74" s="32"/>
      <c r="AE74" s="32"/>
      <c r="AF74" s="184"/>
      <c r="AG74" s="50"/>
      <c r="AH74" s="32"/>
      <c r="AI74" s="32"/>
      <c r="AJ74" s="32"/>
      <c r="AK74" s="32"/>
      <c r="AL74" s="37"/>
      <c r="AM74" s="32"/>
      <c r="AN74" s="32"/>
      <c r="AO74" s="151"/>
      <c r="AP74" s="151"/>
      <c r="AQ74" s="170"/>
      <c r="AR74" s="50"/>
      <c r="AS74" s="50"/>
      <c r="AT74" s="50"/>
      <c r="AU74" s="171"/>
      <c r="AV74" s="170"/>
      <c r="AW74" s="50"/>
      <c r="AX74" s="50"/>
      <c r="AY74" s="50"/>
      <c r="AZ74" s="172"/>
      <c r="BA74" s="170"/>
      <c r="BB74" s="50"/>
      <c r="BC74" s="50"/>
      <c r="BD74" s="50"/>
      <c r="BE74" s="172"/>
      <c r="BF74" s="1"/>
      <c r="BG74" s="1"/>
      <c r="BH74" s="1"/>
      <c r="BI74" s="1"/>
      <c r="BT74" s="116">
        <f t="shared" si="15"/>
        <v>733</v>
      </c>
      <c r="BU74" s="119" t="str">
        <f t="shared" si="11"/>
        <v/>
      </c>
      <c r="BV74" s="116" t="str">
        <f t="shared" si="16"/>
        <v/>
      </c>
      <c r="BW74" s="116" t="str">
        <f t="shared" si="17"/>
        <v/>
      </c>
      <c r="BX74" s="116" t="str">
        <f t="shared" si="12"/>
        <v/>
      </c>
      <c r="BY74" s="116" t="str">
        <f t="shared" si="18"/>
        <v/>
      </c>
      <c r="BZ74" s="116" t="str">
        <f t="shared" si="13"/>
        <v/>
      </c>
    </row>
    <row r="75" spans="1:78">
      <c r="A75" s="103">
        <v>69</v>
      </c>
      <c r="B75" s="126" t="s">
        <v>231</v>
      </c>
      <c r="C75" s="127">
        <v>344</v>
      </c>
      <c r="D75" s="128">
        <v>40339</v>
      </c>
      <c r="E75" s="129" t="s">
        <v>110</v>
      </c>
      <c r="F75" s="129" t="s">
        <v>111</v>
      </c>
      <c r="G75" s="130">
        <v>734</v>
      </c>
      <c r="H75" s="131" t="s">
        <v>303</v>
      </c>
      <c r="I75" s="86"/>
      <c r="J75" s="87"/>
      <c r="K75" s="140" t="str">
        <f t="shared" si="14"/>
        <v/>
      </c>
      <c r="L75" s="50"/>
      <c r="M75" s="32"/>
      <c r="N75" s="32"/>
      <c r="O75" s="32"/>
      <c r="P75" s="32"/>
      <c r="Q75" s="42"/>
      <c r="R75" s="33"/>
      <c r="S75" s="33"/>
      <c r="T75" s="33"/>
      <c r="U75" s="178"/>
      <c r="V75" s="170"/>
      <c r="W75" s="32"/>
      <c r="X75" s="32"/>
      <c r="Y75" s="32"/>
      <c r="Z75" s="184"/>
      <c r="AA75" s="190"/>
      <c r="AB75" s="50"/>
      <c r="AC75" s="32"/>
      <c r="AD75" s="32"/>
      <c r="AE75" s="32"/>
      <c r="AF75" s="184"/>
      <c r="AG75" s="50"/>
      <c r="AH75" s="32"/>
      <c r="AI75" s="32"/>
      <c r="AJ75" s="32"/>
      <c r="AK75" s="32"/>
      <c r="AL75" s="37"/>
      <c r="AM75" s="32"/>
      <c r="AN75" s="32"/>
      <c r="AO75" s="151"/>
      <c r="AP75" s="151"/>
      <c r="AQ75" s="170"/>
      <c r="AR75" s="50"/>
      <c r="AS75" s="50"/>
      <c r="AT75" s="50"/>
      <c r="AU75" s="171"/>
      <c r="AV75" s="170"/>
      <c r="AW75" s="50"/>
      <c r="AX75" s="50"/>
      <c r="AY75" s="50"/>
      <c r="AZ75" s="172"/>
      <c r="BA75" s="170"/>
      <c r="BB75" s="50"/>
      <c r="BC75" s="50"/>
      <c r="BD75" s="50"/>
      <c r="BE75" s="172"/>
      <c r="BF75" s="1"/>
      <c r="BG75" s="1"/>
      <c r="BH75" s="1"/>
      <c r="BI75" s="1"/>
      <c r="BT75" s="116">
        <f t="shared" si="15"/>
        <v>734</v>
      </c>
      <c r="BU75" s="119" t="str">
        <f t="shared" si="11"/>
        <v/>
      </c>
      <c r="BV75" s="116" t="str">
        <f t="shared" si="16"/>
        <v/>
      </c>
      <c r="BW75" s="116" t="str">
        <f t="shared" si="17"/>
        <v/>
      </c>
      <c r="BX75" s="116" t="str">
        <f t="shared" si="12"/>
        <v/>
      </c>
      <c r="BY75" s="116" t="str">
        <f t="shared" si="18"/>
        <v/>
      </c>
      <c r="BZ75" s="116" t="str">
        <f t="shared" si="13"/>
        <v/>
      </c>
    </row>
    <row r="76" spans="1:78">
      <c r="A76" s="103">
        <v>70</v>
      </c>
      <c r="B76" s="126" t="s">
        <v>231</v>
      </c>
      <c r="C76" s="127">
        <v>368</v>
      </c>
      <c r="D76" s="128">
        <v>39866</v>
      </c>
      <c r="E76" s="129" t="s">
        <v>112</v>
      </c>
      <c r="F76" s="129" t="s">
        <v>113</v>
      </c>
      <c r="G76" s="130">
        <v>735</v>
      </c>
      <c r="H76" s="131" t="s">
        <v>303</v>
      </c>
      <c r="I76" s="86"/>
      <c r="J76" s="87"/>
      <c r="K76" s="140" t="str">
        <f t="shared" si="14"/>
        <v/>
      </c>
      <c r="L76" s="50"/>
      <c r="M76" s="32"/>
      <c r="N76" s="32"/>
      <c r="O76" s="32"/>
      <c r="P76" s="32"/>
      <c r="Q76" s="42"/>
      <c r="R76" s="33"/>
      <c r="S76" s="33"/>
      <c r="T76" s="33"/>
      <c r="U76" s="178"/>
      <c r="V76" s="170"/>
      <c r="W76" s="32"/>
      <c r="X76" s="32"/>
      <c r="Y76" s="32"/>
      <c r="Z76" s="184"/>
      <c r="AA76" s="190"/>
      <c r="AB76" s="50"/>
      <c r="AC76" s="32"/>
      <c r="AD76" s="32"/>
      <c r="AE76" s="32"/>
      <c r="AF76" s="184"/>
      <c r="AG76" s="50"/>
      <c r="AH76" s="32"/>
      <c r="AI76" s="32"/>
      <c r="AJ76" s="32"/>
      <c r="AK76" s="32"/>
      <c r="AL76" s="37"/>
      <c r="AM76" s="32"/>
      <c r="AN76" s="32"/>
      <c r="AO76" s="151"/>
      <c r="AP76" s="151"/>
      <c r="AQ76" s="170"/>
      <c r="AR76" s="50"/>
      <c r="AS76" s="50"/>
      <c r="AT76" s="50"/>
      <c r="AU76" s="171"/>
      <c r="AV76" s="170"/>
      <c r="AW76" s="50"/>
      <c r="AX76" s="50"/>
      <c r="AY76" s="50"/>
      <c r="AZ76" s="172"/>
      <c r="BA76" s="170"/>
      <c r="BB76" s="50"/>
      <c r="BC76" s="50"/>
      <c r="BD76" s="50"/>
      <c r="BE76" s="172"/>
      <c r="BF76" s="1"/>
      <c r="BG76" s="1"/>
      <c r="BH76" s="1"/>
      <c r="BI76" s="1"/>
      <c r="BT76" s="116">
        <f t="shared" si="15"/>
        <v>735</v>
      </c>
      <c r="BU76" s="119" t="str">
        <f t="shared" si="11"/>
        <v/>
      </c>
      <c r="BV76" s="116" t="str">
        <f t="shared" si="16"/>
        <v/>
      </c>
      <c r="BW76" s="116" t="str">
        <f t="shared" si="17"/>
        <v/>
      </c>
      <c r="BX76" s="116" t="str">
        <f t="shared" si="12"/>
        <v/>
      </c>
      <c r="BY76" s="116" t="str">
        <f t="shared" si="18"/>
        <v/>
      </c>
      <c r="BZ76" s="116" t="str">
        <f t="shared" si="13"/>
        <v/>
      </c>
    </row>
    <row r="77" spans="1:78">
      <c r="A77" s="103">
        <v>71</v>
      </c>
      <c r="B77" s="126" t="s">
        <v>231</v>
      </c>
      <c r="C77" s="127">
        <v>354</v>
      </c>
      <c r="D77" s="128">
        <v>40189</v>
      </c>
      <c r="E77" s="129" t="s">
        <v>114</v>
      </c>
      <c r="F77" s="129" t="s">
        <v>115</v>
      </c>
      <c r="G77" s="130">
        <v>736</v>
      </c>
      <c r="H77" s="131" t="s">
        <v>303</v>
      </c>
      <c r="I77" s="86"/>
      <c r="J77" s="87"/>
      <c r="K77" s="140" t="str">
        <f t="shared" si="14"/>
        <v/>
      </c>
      <c r="L77" s="50"/>
      <c r="M77" s="32"/>
      <c r="N77" s="32"/>
      <c r="O77" s="32"/>
      <c r="P77" s="32"/>
      <c r="Q77" s="42"/>
      <c r="R77" s="33"/>
      <c r="S77" s="33"/>
      <c r="T77" s="33"/>
      <c r="U77" s="178"/>
      <c r="V77" s="170"/>
      <c r="W77" s="32"/>
      <c r="X77" s="32"/>
      <c r="Y77" s="32"/>
      <c r="Z77" s="184"/>
      <c r="AA77" s="190"/>
      <c r="AB77" s="50"/>
      <c r="AC77" s="32"/>
      <c r="AD77" s="32"/>
      <c r="AE77" s="32"/>
      <c r="AF77" s="184"/>
      <c r="AG77" s="50"/>
      <c r="AH77" s="32"/>
      <c r="AI77" s="32"/>
      <c r="AJ77" s="32"/>
      <c r="AK77" s="32"/>
      <c r="AL77" s="37"/>
      <c r="AM77" s="32"/>
      <c r="AN77" s="32"/>
      <c r="AO77" s="151"/>
      <c r="AP77" s="151"/>
      <c r="AQ77" s="170"/>
      <c r="AR77" s="50"/>
      <c r="AS77" s="50"/>
      <c r="AT77" s="50"/>
      <c r="AU77" s="171"/>
      <c r="AV77" s="170"/>
      <c r="AW77" s="50"/>
      <c r="AX77" s="50"/>
      <c r="AY77" s="50"/>
      <c r="AZ77" s="172"/>
      <c r="BA77" s="170"/>
      <c r="BB77" s="50"/>
      <c r="BC77" s="50"/>
      <c r="BD77" s="50"/>
      <c r="BE77" s="172"/>
      <c r="BF77" s="1"/>
      <c r="BG77" s="1"/>
      <c r="BH77" s="1"/>
      <c r="BI77" s="1"/>
      <c r="BT77" s="116">
        <f t="shared" si="15"/>
        <v>736</v>
      </c>
      <c r="BU77" s="119" t="str">
        <f t="shared" si="11"/>
        <v/>
      </c>
      <c r="BV77" s="116" t="str">
        <f t="shared" si="16"/>
        <v/>
      </c>
      <c r="BW77" s="116" t="str">
        <f t="shared" si="17"/>
        <v/>
      </c>
      <c r="BX77" s="116" t="str">
        <f t="shared" si="12"/>
        <v/>
      </c>
      <c r="BY77" s="116" t="str">
        <f t="shared" si="18"/>
        <v/>
      </c>
      <c r="BZ77" s="116" t="str">
        <f t="shared" si="13"/>
        <v/>
      </c>
    </row>
    <row r="78" spans="1:78">
      <c r="A78" s="103">
        <v>72</v>
      </c>
      <c r="B78" s="126" t="s">
        <v>231</v>
      </c>
      <c r="C78" s="127">
        <v>891</v>
      </c>
      <c r="D78" s="128">
        <v>39574</v>
      </c>
      <c r="E78" s="129" t="s">
        <v>283</v>
      </c>
      <c r="F78" s="129" t="s">
        <v>56</v>
      </c>
      <c r="G78" s="130">
        <v>737</v>
      </c>
      <c r="H78" s="131" t="s">
        <v>303</v>
      </c>
      <c r="I78" s="86"/>
      <c r="J78" s="87"/>
      <c r="K78" s="140" t="str">
        <f t="shared" si="14"/>
        <v/>
      </c>
      <c r="L78" s="50"/>
      <c r="M78" s="32"/>
      <c r="N78" s="32"/>
      <c r="O78" s="32"/>
      <c r="P78" s="32"/>
      <c r="Q78" s="42"/>
      <c r="R78" s="33"/>
      <c r="S78" s="33"/>
      <c r="T78" s="33"/>
      <c r="U78" s="178"/>
      <c r="V78" s="170"/>
      <c r="W78" s="32"/>
      <c r="X78" s="32"/>
      <c r="Y78" s="32"/>
      <c r="Z78" s="184"/>
      <c r="AA78" s="190"/>
      <c r="AB78" s="50"/>
      <c r="AC78" s="32"/>
      <c r="AD78" s="32"/>
      <c r="AE78" s="32"/>
      <c r="AF78" s="184"/>
      <c r="AG78" s="50"/>
      <c r="AH78" s="32"/>
      <c r="AI78" s="32"/>
      <c r="AJ78" s="32"/>
      <c r="AK78" s="32"/>
      <c r="AL78" s="37"/>
      <c r="AM78" s="32"/>
      <c r="AN78" s="32"/>
      <c r="AO78" s="151"/>
      <c r="AP78" s="151"/>
      <c r="AQ78" s="170"/>
      <c r="AR78" s="50"/>
      <c r="AS78" s="50"/>
      <c r="AT78" s="50"/>
      <c r="AU78" s="171"/>
      <c r="AV78" s="170"/>
      <c r="AW78" s="50"/>
      <c r="AX78" s="50"/>
      <c r="AY78" s="50"/>
      <c r="AZ78" s="172"/>
      <c r="BA78" s="170"/>
      <c r="BB78" s="50"/>
      <c r="BC78" s="50"/>
      <c r="BD78" s="50"/>
      <c r="BE78" s="172"/>
      <c r="BF78" s="1"/>
      <c r="BG78" s="1"/>
      <c r="BH78" s="1"/>
      <c r="BI78" s="1"/>
      <c r="BT78" s="116">
        <f t="shared" si="15"/>
        <v>737</v>
      </c>
      <c r="BU78" s="119" t="str">
        <f t="shared" si="11"/>
        <v/>
      </c>
      <c r="BV78" s="116" t="str">
        <f t="shared" si="16"/>
        <v/>
      </c>
      <c r="BW78" s="116" t="str">
        <f t="shared" si="17"/>
        <v/>
      </c>
      <c r="BX78" s="116" t="str">
        <f t="shared" si="12"/>
        <v/>
      </c>
      <c r="BY78" s="116" t="str">
        <f t="shared" si="18"/>
        <v/>
      </c>
      <c r="BZ78" s="116" t="str">
        <f t="shared" si="13"/>
        <v/>
      </c>
    </row>
    <row r="79" spans="1:78">
      <c r="A79" s="103">
        <v>73</v>
      </c>
      <c r="B79" s="126" t="s">
        <v>231</v>
      </c>
      <c r="C79" s="127">
        <v>895</v>
      </c>
      <c r="D79" s="128">
        <v>39614</v>
      </c>
      <c r="E79" s="129" t="s">
        <v>116</v>
      </c>
      <c r="F79" s="129" t="s">
        <v>117</v>
      </c>
      <c r="G79" s="130">
        <v>738</v>
      </c>
      <c r="H79" s="131" t="s">
        <v>303</v>
      </c>
      <c r="I79" s="86"/>
      <c r="J79" s="87"/>
      <c r="K79" s="140" t="str">
        <f t="shared" si="14"/>
        <v/>
      </c>
      <c r="L79" s="50"/>
      <c r="M79" s="32"/>
      <c r="N79" s="32"/>
      <c r="O79" s="32"/>
      <c r="P79" s="32"/>
      <c r="Q79" s="42"/>
      <c r="R79" s="33"/>
      <c r="S79" s="33"/>
      <c r="T79" s="33"/>
      <c r="U79" s="178"/>
      <c r="V79" s="170"/>
      <c r="W79" s="32"/>
      <c r="X79" s="32"/>
      <c r="Y79" s="32"/>
      <c r="Z79" s="184"/>
      <c r="AA79" s="190"/>
      <c r="AB79" s="50"/>
      <c r="AC79" s="32"/>
      <c r="AD79" s="32"/>
      <c r="AE79" s="32"/>
      <c r="AF79" s="184"/>
      <c r="AG79" s="50"/>
      <c r="AH79" s="32"/>
      <c r="AI79" s="32"/>
      <c r="AJ79" s="32"/>
      <c r="AK79" s="32"/>
      <c r="AL79" s="37"/>
      <c r="AM79" s="32"/>
      <c r="AN79" s="32"/>
      <c r="AO79" s="151"/>
      <c r="AP79" s="151"/>
      <c r="AQ79" s="170"/>
      <c r="AR79" s="50"/>
      <c r="AS79" s="50"/>
      <c r="AT79" s="50"/>
      <c r="AU79" s="171"/>
      <c r="AV79" s="170"/>
      <c r="AW79" s="50"/>
      <c r="AX79" s="50"/>
      <c r="AY79" s="50"/>
      <c r="AZ79" s="172"/>
      <c r="BA79" s="170"/>
      <c r="BB79" s="50"/>
      <c r="BC79" s="50"/>
      <c r="BD79" s="50"/>
      <c r="BE79" s="172"/>
      <c r="BF79" s="1"/>
      <c r="BG79" s="1"/>
      <c r="BH79" s="1"/>
      <c r="BI79" s="1"/>
      <c r="BT79" s="116">
        <f t="shared" si="15"/>
        <v>738</v>
      </c>
      <c r="BU79" s="119" t="str">
        <f t="shared" si="11"/>
        <v/>
      </c>
      <c r="BV79" s="116" t="str">
        <f t="shared" si="16"/>
        <v/>
      </c>
      <c r="BW79" s="116" t="str">
        <f t="shared" si="17"/>
        <v/>
      </c>
      <c r="BX79" s="116" t="str">
        <f t="shared" si="12"/>
        <v/>
      </c>
      <c r="BY79" s="116" t="str">
        <f t="shared" si="18"/>
        <v/>
      </c>
      <c r="BZ79" s="116" t="str">
        <f t="shared" si="13"/>
        <v/>
      </c>
    </row>
    <row r="80" spans="1:78">
      <c r="A80" s="103">
        <v>74</v>
      </c>
      <c r="B80" s="126" t="s">
        <v>231</v>
      </c>
      <c r="C80" s="127">
        <v>516</v>
      </c>
      <c r="D80" s="128">
        <v>39952</v>
      </c>
      <c r="E80" s="129" t="s">
        <v>119</v>
      </c>
      <c r="F80" s="129" t="s">
        <v>120</v>
      </c>
      <c r="G80" s="130">
        <v>801</v>
      </c>
      <c r="H80" s="131" t="s">
        <v>303</v>
      </c>
      <c r="I80" s="86"/>
      <c r="J80" s="87"/>
      <c r="K80" s="140" t="str">
        <f t="shared" si="14"/>
        <v/>
      </c>
      <c r="L80" s="50"/>
      <c r="M80" s="32"/>
      <c r="N80" s="32"/>
      <c r="O80" s="32"/>
      <c r="P80" s="32"/>
      <c r="Q80" s="42"/>
      <c r="R80" s="33"/>
      <c r="S80" s="33"/>
      <c r="T80" s="33"/>
      <c r="U80" s="178"/>
      <c r="V80" s="170"/>
      <c r="W80" s="32"/>
      <c r="X80" s="32"/>
      <c r="Y80" s="32"/>
      <c r="Z80" s="184"/>
      <c r="AA80" s="190"/>
      <c r="AB80" s="50"/>
      <c r="AC80" s="32"/>
      <c r="AD80" s="32"/>
      <c r="AE80" s="32"/>
      <c r="AF80" s="184"/>
      <c r="AG80" s="50"/>
      <c r="AH80" s="32"/>
      <c r="AI80" s="32"/>
      <c r="AJ80" s="32"/>
      <c r="AK80" s="32"/>
      <c r="AL80" s="37"/>
      <c r="AM80" s="32"/>
      <c r="AN80" s="32"/>
      <c r="AO80" s="151"/>
      <c r="AP80" s="151"/>
      <c r="AQ80" s="170"/>
      <c r="AR80" s="50"/>
      <c r="AS80" s="50"/>
      <c r="AT80" s="50"/>
      <c r="AU80" s="171"/>
      <c r="AV80" s="170"/>
      <c r="AW80" s="50"/>
      <c r="AX80" s="50"/>
      <c r="AY80" s="50"/>
      <c r="AZ80" s="172"/>
      <c r="BA80" s="170"/>
      <c r="BB80" s="50"/>
      <c r="BC80" s="50"/>
      <c r="BD80" s="50"/>
      <c r="BE80" s="172"/>
      <c r="BF80" s="1"/>
      <c r="BG80" s="1"/>
      <c r="BH80" s="1"/>
      <c r="BI80" s="1"/>
      <c r="BT80" s="116">
        <f t="shared" si="15"/>
        <v>801</v>
      </c>
      <c r="BU80" s="119" t="str">
        <f t="shared" si="11"/>
        <v/>
      </c>
      <c r="BV80" s="116" t="str">
        <f t="shared" si="16"/>
        <v/>
      </c>
      <c r="BW80" s="116" t="str">
        <f t="shared" si="17"/>
        <v/>
      </c>
      <c r="BX80" s="116" t="str">
        <f t="shared" si="12"/>
        <v/>
      </c>
      <c r="BY80" s="116" t="str">
        <f t="shared" si="18"/>
        <v/>
      </c>
      <c r="BZ80" s="116" t="str">
        <f t="shared" si="13"/>
        <v/>
      </c>
    </row>
    <row r="81" spans="1:78">
      <c r="A81" s="103">
        <v>75</v>
      </c>
      <c r="B81" s="126" t="s">
        <v>231</v>
      </c>
      <c r="C81" s="127">
        <v>795</v>
      </c>
      <c r="D81" s="128">
        <v>39893</v>
      </c>
      <c r="E81" s="129" t="s">
        <v>121</v>
      </c>
      <c r="F81" s="129" t="s">
        <v>122</v>
      </c>
      <c r="G81" s="130">
        <v>802</v>
      </c>
      <c r="H81" s="131" t="s">
        <v>303</v>
      </c>
      <c r="I81" s="86"/>
      <c r="J81" s="87"/>
      <c r="K81" s="140" t="str">
        <f t="shared" si="14"/>
        <v/>
      </c>
      <c r="L81" s="50"/>
      <c r="M81" s="32"/>
      <c r="N81" s="32"/>
      <c r="O81" s="32"/>
      <c r="P81" s="32"/>
      <c r="Q81" s="42"/>
      <c r="R81" s="33"/>
      <c r="S81" s="33"/>
      <c r="T81" s="33"/>
      <c r="U81" s="178"/>
      <c r="V81" s="170"/>
      <c r="W81" s="32"/>
      <c r="X81" s="32"/>
      <c r="Y81" s="32"/>
      <c r="Z81" s="184"/>
      <c r="AA81" s="190"/>
      <c r="AB81" s="50"/>
      <c r="AC81" s="32"/>
      <c r="AD81" s="32"/>
      <c r="AE81" s="32"/>
      <c r="AF81" s="184"/>
      <c r="AG81" s="50"/>
      <c r="AH81" s="32"/>
      <c r="AI81" s="32"/>
      <c r="AJ81" s="32"/>
      <c r="AK81" s="32"/>
      <c r="AL81" s="37"/>
      <c r="AM81" s="32"/>
      <c r="AN81" s="32"/>
      <c r="AO81" s="151"/>
      <c r="AP81" s="151"/>
      <c r="AQ81" s="170"/>
      <c r="AR81" s="50"/>
      <c r="AS81" s="50"/>
      <c r="AT81" s="50"/>
      <c r="AU81" s="171"/>
      <c r="AV81" s="170"/>
      <c r="AW81" s="50"/>
      <c r="AX81" s="50"/>
      <c r="AY81" s="50"/>
      <c r="AZ81" s="172"/>
      <c r="BA81" s="170"/>
      <c r="BB81" s="50"/>
      <c r="BC81" s="50"/>
      <c r="BD81" s="50"/>
      <c r="BE81" s="172"/>
      <c r="BF81" s="1"/>
      <c r="BG81" s="1"/>
      <c r="BH81" s="1"/>
      <c r="BI81" s="1"/>
      <c r="BT81" s="116">
        <f t="shared" si="15"/>
        <v>802</v>
      </c>
      <c r="BU81" s="119" t="str">
        <f t="shared" si="11"/>
        <v/>
      </c>
      <c r="BV81" s="116" t="str">
        <f t="shared" si="16"/>
        <v/>
      </c>
      <c r="BW81" s="116" t="str">
        <f t="shared" si="17"/>
        <v/>
      </c>
      <c r="BX81" s="116" t="str">
        <f t="shared" si="12"/>
        <v/>
      </c>
      <c r="BY81" s="116" t="str">
        <f t="shared" si="18"/>
        <v/>
      </c>
      <c r="BZ81" s="116" t="str">
        <f t="shared" si="13"/>
        <v/>
      </c>
    </row>
    <row r="82" spans="1:78">
      <c r="A82" s="103">
        <v>76</v>
      </c>
      <c r="B82" s="126" t="s">
        <v>231</v>
      </c>
      <c r="C82" s="127">
        <v>919</v>
      </c>
      <c r="D82" s="128">
        <v>39273</v>
      </c>
      <c r="E82" s="129" t="s">
        <v>123</v>
      </c>
      <c r="F82" s="129" t="s">
        <v>124</v>
      </c>
      <c r="G82" s="130">
        <v>803</v>
      </c>
      <c r="H82" s="131" t="s">
        <v>303</v>
      </c>
      <c r="I82" s="86"/>
      <c r="J82" s="87"/>
      <c r="K82" s="140" t="str">
        <f t="shared" si="14"/>
        <v/>
      </c>
      <c r="L82" s="50"/>
      <c r="M82" s="32"/>
      <c r="N82" s="32"/>
      <c r="O82" s="32"/>
      <c r="P82" s="32"/>
      <c r="Q82" s="42"/>
      <c r="R82" s="33"/>
      <c r="S82" s="33"/>
      <c r="T82" s="33"/>
      <c r="U82" s="178"/>
      <c r="V82" s="170"/>
      <c r="W82" s="32"/>
      <c r="X82" s="32"/>
      <c r="Y82" s="32"/>
      <c r="Z82" s="184"/>
      <c r="AA82" s="190"/>
      <c r="AB82" s="50"/>
      <c r="AC82" s="32"/>
      <c r="AD82" s="32"/>
      <c r="AE82" s="32"/>
      <c r="AF82" s="184"/>
      <c r="AG82" s="50"/>
      <c r="AH82" s="32"/>
      <c r="AI82" s="32"/>
      <c r="AJ82" s="32"/>
      <c r="AK82" s="32"/>
      <c r="AL82" s="37"/>
      <c r="AM82" s="32"/>
      <c r="AN82" s="32"/>
      <c r="AO82" s="151"/>
      <c r="AP82" s="151"/>
      <c r="AQ82" s="170"/>
      <c r="AR82" s="50"/>
      <c r="AS82" s="50"/>
      <c r="AT82" s="50"/>
      <c r="AU82" s="171"/>
      <c r="AV82" s="170"/>
      <c r="AW82" s="50"/>
      <c r="AX82" s="50"/>
      <c r="AY82" s="50"/>
      <c r="AZ82" s="172"/>
      <c r="BA82" s="170"/>
      <c r="BB82" s="50"/>
      <c r="BC82" s="50"/>
      <c r="BD82" s="50"/>
      <c r="BE82" s="172"/>
      <c r="BF82" s="1"/>
      <c r="BG82" s="1"/>
      <c r="BH82" s="1"/>
      <c r="BI82" s="1"/>
      <c r="BT82" s="116">
        <f t="shared" si="15"/>
        <v>803</v>
      </c>
      <c r="BU82" s="119" t="str">
        <f t="shared" si="11"/>
        <v/>
      </c>
      <c r="BV82" s="116" t="str">
        <f t="shared" si="16"/>
        <v/>
      </c>
      <c r="BW82" s="116" t="str">
        <f t="shared" si="17"/>
        <v/>
      </c>
      <c r="BX82" s="116" t="str">
        <f t="shared" si="12"/>
        <v/>
      </c>
      <c r="BY82" s="116" t="str">
        <f t="shared" si="18"/>
        <v/>
      </c>
      <c r="BZ82" s="116" t="str">
        <f t="shared" si="13"/>
        <v/>
      </c>
    </row>
    <row r="83" spans="1:78">
      <c r="A83" s="103">
        <v>77</v>
      </c>
      <c r="B83" s="126" t="s">
        <v>231</v>
      </c>
      <c r="C83" s="127">
        <v>791</v>
      </c>
      <c r="D83" s="128">
        <v>38809</v>
      </c>
      <c r="E83" s="129" t="s">
        <v>125</v>
      </c>
      <c r="F83" s="129" t="s">
        <v>126</v>
      </c>
      <c r="G83" s="130">
        <v>804</v>
      </c>
      <c r="H83" s="131" t="s">
        <v>303</v>
      </c>
      <c r="I83" s="86"/>
      <c r="J83" s="87"/>
      <c r="K83" s="140" t="str">
        <f t="shared" si="14"/>
        <v/>
      </c>
      <c r="L83" s="50"/>
      <c r="M83" s="32"/>
      <c r="N83" s="32"/>
      <c r="O83" s="32"/>
      <c r="P83" s="32"/>
      <c r="Q83" s="42"/>
      <c r="R83" s="33"/>
      <c r="S83" s="33"/>
      <c r="T83" s="33"/>
      <c r="U83" s="178"/>
      <c r="V83" s="170"/>
      <c r="W83" s="32"/>
      <c r="X83" s="32"/>
      <c r="Y83" s="32"/>
      <c r="Z83" s="184"/>
      <c r="AA83" s="190"/>
      <c r="AB83" s="50"/>
      <c r="AC83" s="32"/>
      <c r="AD83" s="32"/>
      <c r="AE83" s="32"/>
      <c r="AF83" s="184"/>
      <c r="AG83" s="50"/>
      <c r="AH83" s="32"/>
      <c r="AI83" s="32"/>
      <c r="AJ83" s="32"/>
      <c r="AK83" s="32"/>
      <c r="AL83" s="37"/>
      <c r="AM83" s="32"/>
      <c r="AN83" s="32"/>
      <c r="AO83" s="151"/>
      <c r="AP83" s="151"/>
      <c r="AQ83" s="170"/>
      <c r="AR83" s="50"/>
      <c r="AS83" s="50"/>
      <c r="AT83" s="50"/>
      <c r="AU83" s="171"/>
      <c r="AV83" s="170"/>
      <c r="AW83" s="50"/>
      <c r="AX83" s="50"/>
      <c r="AY83" s="50"/>
      <c r="AZ83" s="172"/>
      <c r="BA83" s="170"/>
      <c r="BB83" s="50"/>
      <c r="BC83" s="50"/>
      <c r="BD83" s="50"/>
      <c r="BE83" s="172"/>
      <c r="BF83" s="1"/>
      <c r="BG83" s="1"/>
      <c r="BH83" s="1"/>
      <c r="BI83" s="1"/>
      <c r="BT83" s="116">
        <f t="shared" si="15"/>
        <v>804</v>
      </c>
      <c r="BU83" s="119" t="str">
        <f t="shared" si="11"/>
        <v/>
      </c>
      <c r="BV83" s="116" t="str">
        <f t="shared" si="16"/>
        <v/>
      </c>
      <c r="BW83" s="116" t="str">
        <f t="shared" si="17"/>
        <v/>
      </c>
      <c r="BX83" s="116" t="str">
        <f t="shared" si="12"/>
        <v/>
      </c>
      <c r="BY83" s="116" t="str">
        <f t="shared" si="18"/>
        <v/>
      </c>
      <c r="BZ83" s="116" t="str">
        <f t="shared" si="13"/>
        <v/>
      </c>
    </row>
    <row r="84" spans="1:78">
      <c r="A84" s="103">
        <v>78</v>
      </c>
      <c r="B84" s="126" t="s">
        <v>232</v>
      </c>
      <c r="C84" s="127">
        <v>305</v>
      </c>
      <c r="D84" s="128">
        <v>40138</v>
      </c>
      <c r="E84" s="129" t="s">
        <v>127</v>
      </c>
      <c r="F84" s="129" t="s">
        <v>128</v>
      </c>
      <c r="G84" s="130">
        <v>805</v>
      </c>
      <c r="H84" s="131" t="s">
        <v>303</v>
      </c>
      <c r="I84" s="86"/>
      <c r="J84" s="87"/>
      <c r="K84" s="140" t="str">
        <f t="shared" si="14"/>
        <v/>
      </c>
      <c r="L84" s="50"/>
      <c r="M84" s="32"/>
      <c r="N84" s="32"/>
      <c r="O84" s="32"/>
      <c r="P84" s="32"/>
      <c r="Q84" s="42"/>
      <c r="R84" s="33"/>
      <c r="S84" s="33"/>
      <c r="T84" s="33"/>
      <c r="U84" s="178"/>
      <c r="V84" s="170"/>
      <c r="W84" s="32"/>
      <c r="X84" s="32"/>
      <c r="Y84" s="32"/>
      <c r="Z84" s="184"/>
      <c r="AA84" s="190"/>
      <c r="AB84" s="50"/>
      <c r="AC84" s="32"/>
      <c r="AD84" s="32"/>
      <c r="AE84" s="32"/>
      <c r="AF84" s="184"/>
      <c r="AG84" s="50"/>
      <c r="AH84" s="32"/>
      <c r="AI84" s="32"/>
      <c r="AJ84" s="32"/>
      <c r="AK84" s="32"/>
      <c r="AL84" s="37"/>
      <c r="AM84" s="32"/>
      <c r="AN84" s="32"/>
      <c r="AO84" s="151"/>
      <c r="AP84" s="151"/>
      <c r="AQ84" s="170"/>
      <c r="AR84" s="50"/>
      <c r="AS84" s="50"/>
      <c r="AT84" s="50"/>
      <c r="AU84" s="171"/>
      <c r="AV84" s="170"/>
      <c r="AW84" s="50"/>
      <c r="AX84" s="50"/>
      <c r="AY84" s="50"/>
      <c r="AZ84" s="172"/>
      <c r="BA84" s="170"/>
      <c r="BB84" s="50"/>
      <c r="BC84" s="50"/>
      <c r="BD84" s="50"/>
      <c r="BE84" s="172"/>
      <c r="BF84" s="1"/>
      <c r="BG84" s="1"/>
      <c r="BH84" s="1"/>
      <c r="BI84" s="1"/>
      <c r="BT84" s="116">
        <f t="shared" si="15"/>
        <v>805</v>
      </c>
      <c r="BU84" s="119" t="str">
        <f t="shared" si="11"/>
        <v/>
      </c>
      <c r="BV84" s="116" t="str">
        <f t="shared" si="16"/>
        <v/>
      </c>
      <c r="BW84" s="116" t="str">
        <f t="shared" si="17"/>
        <v/>
      </c>
      <c r="BX84" s="116" t="str">
        <f t="shared" si="12"/>
        <v/>
      </c>
      <c r="BY84" s="116" t="str">
        <f t="shared" si="18"/>
        <v/>
      </c>
      <c r="BZ84" s="116" t="str">
        <f t="shared" si="13"/>
        <v/>
      </c>
    </row>
    <row r="85" spans="1:78">
      <c r="A85" s="103">
        <v>79</v>
      </c>
      <c r="B85" s="126" t="s">
        <v>232</v>
      </c>
      <c r="C85" s="127">
        <v>790</v>
      </c>
      <c r="D85" s="128">
        <v>39242</v>
      </c>
      <c r="E85" s="129" t="s">
        <v>129</v>
      </c>
      <c r="F85" s="129" t="s">
        <v>130</v>
      </c>
      <c r="G85" s="130">
        <v>806</v>
      </c>
      <c r="H85" s="131" t="s">
        <v>303</v>
      </c>
      <c r="I85" s="86"/>
      <c r="J85" s="87"/>
      <c r="K85" s="140" t="str">
        <f t="shared" si="14"/>
        <v/>
      </c>
      <c r="L85" s="50"/>
      <c r="M85" s="32"/>
      <c r="N85" s="32"/>
      <c r="O85" s="32"/>
      <c r="P85" s="32"/>
      <c r="Q85" s="42"/>
      <c r="R85" s="33"/>
      <c r="S85" s="33"/>
      <c r="T85" s="33"/>
      <c r="U85" s="178"/>
      <c r="V85" s="170"/>
      <c r="W85" s="32"/>
      <c r="X85" s="32"/>
      <c r="Y85" s="32"/>
      <c r="Z85" s="184"/>
      <c r="AA85" s="190"/>
      <c r="AB85" s="50"/>
      <c r="AC85" s="32"/>
      <c r="AD85" s="32"/>
      <c r="AE85" s="32"/>
      <c r="AF85" s="184"/>
      <c r="AG85" s="50"/>
      <c r="AH85" s="32"/>
      <c r="AI85" s="32"/>
      <c r="AJ85" s="32"/>
      <c r="AK85" s="32"/>
      <c r="AL85" s="37"/>
      <c r="AM85" s="32"/>
      <c r="AN85" s="32"/>
      <c r="AO85" s="151"/>
      <c r="AP85" s="151"/>
      <c r="AQ85" s="170"/>
      <c r="AR85" s="50"/>
      <c r="AS85" s="50"/>
      <c r="AT85" s="50"/>
      <c r="AU85" s="171"/>
      <c r="AV85" s="170"/>
      <c r="AW85" s="50"/>
      <c r="AX85" s="50"/>
      <c r="AY85" s="50"/>
      <c r="AZ85" s="172"/>
      <c r="BA85" s="170"/>
      <c r="BB85" s="50"/>
      <c r="BC85" s="50"/>
      <c r="BD85" s="50"/>
      <c r="BE85" s="172"/>
      <c r="BF85" s="1"/>
      <c r="BG85" s="1"/>
      <c r="BH85" s="1"/>
      <c r="BI85" s="1"/>
      <c r="BT85" s="116">
        <f t="shared" si="15"/>
        <v>806</v>
      </c>
      <c r="BU85" s="119" t="str">
        <f t="shared" si="11"/>
        <v/>
      </c>
      <c r="BV85" s="116" t="str">
        <f t="shared" si="16"/>
        <v/>
      </c>
      <c r="BW85" s="116" t="str">
        <f t="shared" si="17"/>
        <v/>
      </c>
      <c r="BX85" s="116" t="str">
        <f t="shared" si="12"/>
        <v/>
      </c>
      <c r="BY85" s="116" t="str">
        <f t="shared" si="18"/>
        <v/>
      </c>
      <c r="BZ85" s="116" t="str">
        <f t="shared" si="13"/>
        <v/>
      </c>
    </row>
    <row r="86" spans="1:78">
      <c r="A86" s="103">
        <v>80</v>
      </c>
      <c r="B86" s="126" t="s">
        <v>232</v>
      </c>
      <c r="C86" s="127">
        <v>786</v>
      </c>
      <c r="D86" s="128">
        <v>38993</v>
      </c>
      <c r="E86" s="129" t="s">
        <v>131</v>
      </c>
      <c r="F86" s="129" t="s">
        <v>18</v>
      </c>
      <c r="G86" s="130">
        <v>807</v>
      </c>
      <c r="H86" s="131" t="s">
        <v>303</v>
      </c>
      <c r="I86" s="86"/>
      <c r="J86" s="87"/>
      <c r="K86" s="140" t="str">
        <f t="shared" si="14"/>
        <v/>
      </c>
      <c r="L86" s="50"/>
      <c r="M86" s="32"/>
      <c r="N86" s="32"/>
      <c r="O86" s="32"/>
      <c r="P86" s="32"/>
      <c r="Q86" s="42"/>
      <c r="R86" s="33"/>
      <c r="S86" s="33"/>
      <c r="T86" s="33"/>
      <c r="U86" s="178"/>
      <c r="V86" s="170"/>
      <c r="W86" s="32"/>
      <c r="X86" s="32"/>
      <c r="Y86" s="32"/>
      <c r="Z86" s="184"/>
      <c r="AA86" s="190"/>
      <c r="AB86" s="50"/>
      <c r="AC86" s="32"/>
      <c r="AD86" s="32"/>
      <c r="AE86" s="32"/>
      <c r="AF86" s="184"/>
      <c r="AG86" s="50"/>
      <c r="AH86" s="32"/>
      <c r="AI86" s="32"/>
      <c r="AJ86" s="32"/>
      <c r="AK86" s="32"/>
      <c r="AL86" s="37"/>
      <c r="AM86" s="32"/>
      <c r="AN86" s="32"/>
      <c r="AO86" s="151"/>
      <c r="AP86" s="151"/>
      <c r="AQ86" s="170"/>
      <c r="AR86" s="50"/>
      <c r="AS86" s="50"/>
      <c r="AT86" s="50"/>
      <c r="AU86" s="171"/>
      <c r="AV86" s="170"/>
      <c r="AW86" s="50"/>
      <c r="AX86" s="50"/>
      <c r="AY86" s="50"/>
      <c r="AZ86" s="172"/>
      <c r="BA86" s="170"/>
      <c r="BB86" s="50"/>
      <c r="BC86" s="50"/>
      <c r="BD86" s="50"/>
      <c r="BE86" s="172"/>
      <c r="BF86" s="1"/>
      <c r="BG86" s="1"/>
      <c r="BH86" s="1"/>
      <c r="BI86" s="1"/>
      <c r="BT86" s="116">
        <f t="shared" si="15"/>
        <v>807</v>
      </c>
      <c r="BU86" s="119" t="str">
        <f t="shared" si="11"/>
        <v/>
      </c>
      <c r="BV86" s="116" t="str">
        <f t="shared" si="16"/>
        <v/>
      </c>
      <c r="BW86" s="116" t="str">
        <f t="shared" si="17"/>
        <v/>
      </c>
      <c r="BX86" s="116" t="str">
        <f t="shared" si="12"/>
        <v/>
      </c>
      <c r="BY86" s="116" t="str">
        <f t="shared" si="18"/>
        <v/>
      </c>
      <c r="BZ86" s="116" t="str">
        <f t="shared" si="13"/>
        <v/>
      </c>
    </row>
    <row r="87" spans="1:78">
      <c r="A87" s="103">
        <v>81</v>
      </c>
      <c r="B87" s="126" t="s">
        <v>232</v>
      </c>
      <c r="C87" s="127">
        <v>242</v>
      </c>
      <c r="D87" s="128">
        <v>39668</v>
      </c>
      <c r="E87" s="129" t="s">
        <v>132</v>
      </c>
      <c r="F87" s="129" t="s">
        <v>133</v>
      </c>
      <c r="G87" s="130">
        <v>808</v>
      </c>
      <c r="H87" s="131" t="s">
        <v>303</v>
      </c>
      <c r="I87" s="86"/>
      <c r="J87" s="87"/>
      <c r="K87" s="140" t="str">
        <f t="shared" si="14"/>
        <v/>
      </c>
      <c r="L87" s="50"/>
      <c r="M87" s="32"/>
      <c r="N87" s="32"/>
      <c r="O87" s="32"/>
      <c r="P87" s="32"/>
      <c r="Q87" s="42"/>
      <c r="R87" s="33"/>
      <c r="S87" s="33"/>
      <c r="T87" s="33"/>
      <c r="U87" s="178"/>
      <c r="V87" s="170"/>
      <c r="W87" s="32"/>
      <c r="X87" s="32"/>
      <c r="Y87" s="32"/>
      <c r="Z87" s="184"/>
      <c r="AA87" s="190"/>
      <c r="AB87" s="50"/>
      <c r="AC87" s="32"/>
      <c r="AD87" s="32"/>
      <c r="AE87" s="32"/>
      <c r="AF87" s="184"/>
      <c r="AG87" s="50"/>
      <c r="AH87" s="32"/>
      <c r="AI87" s="32"/>
      <c r="AJ87" s="32"/>
      <c r="AK87" s="32"/>
      <c r="AL87" s="37"/>
      <c r="AM87" s="32"/>
      <c r="AN87" s="32"/>
      <c r="AO87" s="151"/>
      <c r="AP87" s="151"/>
      <c r="AQ87" s="170"/>
      <c r="AR87" s="50"/>
      <c r="AS87" s="50"/>
      <c r="AT87" s="50"/>
      <c r="AU87" s="171"/>
      <c r="AV87" s="170"/>
      <c r="AW87" s="50"/>
      <c r="AX87" s="50"/>
      <c r="AY87" s="50"/>
      <c r="AZ87" s="172"/>
      <c r="BA87" s="170"/>
      <c r="BB87" s="50"/>
      <c r="BC87" s="50"/>
      <c r="BD87" s="50"/>
      <c r="BE87" s="172"/>
      <c r="BF87" s="1"/>
      <c r="BG87" s="1"/>
      <c r="BH87" s="1"/>
      <c r="BI87" s="1"/>
      <c r="BT87" s="116">
        <f t="shared" si="15"/>
        <v>808</v>
      </c>
      <c r="BU87" s="119" t="str">
        <f t="shared" si="11"/>
        <v/>
      </c>
      <c r="BV87" s="116" t="str">
        <f t="shared" si="16"/>
        <v/>
      </c>
      <c r="BW87" s="116" t="str">
        <f t="shared" si="17"/>
        <v/>
      </c>
      <c r="BX87" s="116" t="str">
        <f t="shared" si="12"/>
        <v/>
      </c>
      <c r="BY87" s="116" t="str">
        <f t="shared" si="18"/>
        <v/>
      </c>
      <c r="BZ87" s="116" t="str">
        <f t="shared" si="13"/>
        <v/>
      </c>
    </row>
    <row r="88" spans="1:78">
      <c r="A88" s="103">
        <v>82</v>
      </c>
      <c r="B88" s="126" t="s">
        <v>232</v>
      </c>
      <c r="C88" s="127">
        <v>787</v>
      </c>
      <c r="D88" s="128">
        <v>39416</v>
      </c>
      <c r="E88" s="129" t="s">
        <v>134</v>
      </c>
      <c r="F88" s="129" t="s">
        <v>135</v>
      </c>
      <c r="G88" s="130">
        <v>809</v>
      </c>
      <c r="H88" s="131" t="s">
        <v>303</v>
      </c>
      <c r="I88" s="86"/>
      <c r="J88" s="87"/>
      <c r="K88" s="140" t="str">
        <f t="shared" si="14"/>
        <v/>
      </c>
      <c r="L88" s="50"/>
      <c r="M88" s="32"/>
      <c r="N88" s="32"/>
      <c r="O88" s="32"/>
      <c r="P88" s="32"/>
      <c r="Q88" s="42"/>
      <c r="R88" s="33"/>
      <c r="S88" s="33"/>
      <c r="T88" s="33"/>
      <c r="U88" s="178"/>
      <c r="V88" s="170"/>
      <c r="W88" s="32"/>
      <c r="X88" s="32"/>
      <c r="Y88" s="32"/>
      <c r="Z88" s="184"/>
      <c r="AA88" s="190"/>
      <c r="AB88" s="50"/>
      <c r="AC88" s="32"/>
      <c r="AD88" s="32"/>
      <c r="AE88" s="32"/>
      <c r="AF88" s="184"/>
      <c r="AG88" s="50"/>
      <c r="AH88" s="32"/>
      <c r="AI88" s="32"/>
      <c r="AJ88" s="32"/>
      <c r="AK88" s="32"/>
      <c r="AL88" s="37"/>
      <c r="AM88" s="32"/>
      <c r="AN88" s="32"/>
      <c r="AO88" s="151"/>
      <c r="AP88" s="151"/>
      <c r="AQ88" s="170"/>
      <c r="AR88" s="50"/>
      <c r="AS88" s="50"/>
      <c r="AT88" s="50"/>
      <c r="AU88" s="171"/>
      <c r="AV88" s="170"/>
      <c r="AW88" s="50"/>
      <c r="AX88" s="50"/>
      <c r="AY88" s="50"/>
      <c r="AZ88" s="172"/>
      <c r="BA88" s="170"/>
      <c r="BB88" s="50"/>
      <c r="BC88" s="50"/>
      <c r="BD88" s="50"/>
      <c r="BE88" s="172"/>
      <c r="BF88" s="1"/>
      <c r="BG88" s="1"/>
      <c r="BH88" s="1"/>
      <c r="BI88" s="1"/>
      <c r="BT88" s="116">
        <f t="shared" si="15"/>
        <v>809</v>
      </c>
      <c r="BU88" s="119" t="str">
        <f t="shared" si="11"/>
        <v/>
      </c>
      <c r="BV88" s="116" t="str">
        <f t="shared" si="16"/>
        <v/>
      </c>
      <c r="BW88" s="116" t="str">
        <f t="shared" si="17"/>
        <v/>
      </c>
      <c r="BX88" s="116" t="str">
        <f t="shared" si="12"/>
        <v/>
      </c>
      <c r="BY88" s="116" t="str">
        <f t="shared" si="18"/>
        <v/>
      </c>
      <c r="BZ88" s="116" t="str">
        <f t="shared" si="13"/>
        <v/>
      </c>
    </row>
    <row r="89" spans="1:78">
      <c r="A89" s="103">
        <v>83</v>
      </c>
      <c r="B89" s="126" t="s">
        <v>232</v>
      </c>
      <c r="C89" s="127">
        <v>800</v>
      </c>
      <c r="D89" s="128">
        <v>39702</v>
      </c>
      <c r="E89" s="129" t="s">
        <v>136</v>
      </c>
      <c r="F89" s="129" t="s">
        <v>137</v>
      </c>
      <c r="G89" s="130">
        <v>810</v>
      </c>
      <c r="H89" s="131" t="s">
        <v>303</v>
      </c>
      <c r="I89" s="86"/>
      <c r="J89" s="87"/>
      <c r="K89" s="140" t="str">
        <f t="shared" si="14"/>
        <v/>
      </c>
      <c r="L89" s="50"/>
      <c r="M89" s="32"/>
      <c r="N89" s="32"/>
      <c r="O89" s="32"/>
      <c r="P89" s="32"/>
      <c r="Q89" s="42"/>
      <c r="R89" s="33"/>
      <c r="S89" s="33"/>
      <c r="T89" s="33"/>
      <c r="U89" s="178"/>
      <c r="V89" s="170"/>
      <c r="W89" s="32"/>
      <c r="X89" s="32"/>
      <c r="Y89" s="32"/>
      <c r="Z89" s="184"/>
      <c r="AA89" s="190"/>
      <c r="AB89" s="50"/>
      <c r="AC89" s="32"/>
      <c r="AD89" s="32"/>
      <c r="AE89" s="32"/>
      <c r="AF89" s="184"/>
      <c r="AG89" s="50"/>
      <c r="AH89" s="32"/>
      <c r="AI89" s="32"/>
      <c r="AJ89" s="32"/>
      <c r="AK89" s="32"/>
      <c r="AL89" s="37"/>
      <c r="AM89" s="32"/>
      <c r="AN89" s="32"/>
      <c r="AO89" s="151"/>
      <c r="AP89" s="151"/>
      <c r="AQ89" s="170"/>
      <c r="AR89" s="50"/>
      <c r="AS89" s="50"/>
      <c r="AT89" s="50"/>
      <c r="AU89" s="171"/>
      <c r="AV89" s="170"/>
      <c r="AW89" s="50"/>
      <c r="AX89" s="50"/>
      <c r="AY89" s="50"/>
      <c r="AZ89" s="172"/>
      <c r="BA89" s="170"/>
      <c r="BB89" s="50"/>
      <c r="BC89" s="50"/>
      <c r="BD89" s="50"/>
      <c r="BE89" s="172"/>
      <c r="BF89" s="1"/>
      <c r="BG89" s="1"/>
      <c r="BH89" s="1"/>
      <c r="BI89" s="1"/>
      <c r="BT89" s="116">
        <f t="shared" si="15"/>
        <v>810</v>
      </c>
      <c r="BU89" s="119" t="str">
        <f t="shared" si="11"/>
        <v/>
      </c>
      <c r="BV89" s="116" t="str">
        <f t="shared" si="16"/>
        <v/>
      </c>
      <c r="BW89" s="116" t="str">
        <f t="shared" si="17"/>
        <v/>
      </c>
      <c r="BX89" s="116" t="str">
        <f t="shared" si="12"/>
        <v/>
      </c>
      <c r="BY89" s="116" t="str">
        <f t="shared" si="18"/>
        <v/>
      </c>
      <c r="BZ89" s="116" t="str">
        <f t="shared" si="13"/>
        <v/>
      </c>
    </row>
    <row r="90" spans="1:78">
      <c r="A90" s="103">
        <v>84</v>
      </c>
      <c r="B90" s="126" t="s">
        <v>232</v>
      </c>
      <c r="C90" s="127">
        <v>796</v>
      </c>
      <c r="D90" s="128">
        <v>39687</v>
      </c>
      <c r="E90" s="129" t="s">
        <v>138</v>
      </c>
      <c r="F90" s="129" t="s">
        <v>139</v>
      </c>
      <c r="G90" s="130">
        <v>811</v>
      </c>
      <c r="H90" s="131" t="s">
        <v>303</v>
      </c>
      <c r="I90" s="86"/>
      <c r="J90" s="87"/>
      <c r="K90" s="140" t="str">
        <f t="shared" si="14"/>
        <v/>
      </c>
      <c r="L90" s="50"/>
      <c r="M90" s="32"/>
      <c r="N90" s="32"/>
      <c r="O90" s="32"/>
      <c r="P90" s="32"/>
      <c r="Q90" s="42"/>
      <c r="R90" s="33"/>
      <c r="S90" s="33"/>
      <c r="T90" s="33"/>
      <c r="U90" s="178"/>
      <c r="V90" s="170"/>
      <c r="W90" s="32"/>
      <c r="X90" s="32"/>
      <c r="Y90" s="32"/>
      <c r="Z90" s="184"/>
      <c r="AA90" s="190"/>
      <c r="AB90" s="50"/>
      <c r="AC90" s="32"/>
      <c r="AD90" s="32"/>
      <c r="AE90" s="32"/>
      <c r="AF90" s="184"/>
      <c r="AG90" s="50"/>
      <c r="AH90" s="32"/>
      <c r="AI90" s="32"/>
      <c r="AJ90" s="32"/>
      <c r="AK90" s="32"/>
      <c r="AL90" s="37"/>
      <c r="AM90" s="32"/>
      <c r="AN90" s="32"/>
      <c r="AO90" s="151"/>
      <c r="AP90" s="151"/>
      <c r="AQ90" s="170"/>
      <c r="AR90" s="50"/>
      <c r="AS90" s="50"/>
      <c r="AT90" s="50"/>
      <c r="AU90" s="171"/>
      <c r="AV90" s="170"/>
      <c r="AW90" s="50"/>
      <c r="AX90" s="50"/>
      <c r="AY90" s="50"/>
      <c r="AZ90" s="172"/>
      <c r="BA90" s="170"/>
      <c r="BB90" s="50"/>
      <c r="BC90" s="50"/>
      <c r="BD90" s="50"/>
      <c r="BE90" s="172"/>
      <c r="BF90" s="1"/>
      <c r="BG90" s="1"/>
      <c r="BH90" s="1"/>
      <c r="BI90" s="1"/>
      <c r="BT90" s="116">
        <f t="shared" si="15"/>
        <v>811</v>
      </c>
      <c r="BU90" s="119" t="str">
        <f t="shared" si="11"/>
        <v/>
      </c>
      <c r="BV90" s="116" t="str">
        <f t="shared" si="16"/>
        <v/>
      </c>
      <c r="BW90" s="116" t="str">
        <f t="shared" si="17"/>
        <v/>
      </c>
      <c r="BX90" s="116" t="str">
        <f t="shared" si="12"/>
        <v/>
      </c>
      <c r="BY90" s="116" t="str">
        <f t="shared" si="18"/>
        <v/>
      </c>
      <c r="BZ90" s="116" t="str">
        <f t="shared" si="13"/>
        <v/>
      </c>
    </row>
    <row r="91" spans="1:78">
      <c r="A91" s="103">
        <v>85</v>
      </c>
      <c r="B91" s="126" t="s">
        <v>232</v>
      </c>
      <c r="C91" s="127">
        <v>573</v>
      </c>
      <c r="D91" s="128">
        <v>39640</v>
      </c>
      <c r="E91" s="129" t="s">
        <v>140</v>
      </c>
      <c r="F91" s="129" t="s">
        <v>141</v>
      </c>
      <c r="G91" s="130">
        <v>812</v>
      </c>
      <c r="H91" s="131" t="s">
        <v>303</v>
      </c>
      <c r="I91" s="86"/>
      <c r="J91" s="87"/>
      <c r="K91" s="140" t="str">
        <f t="shared" si="14"/>
        <v/>
      </c>
      <c r="L91" s="50"/>
      <c r="M91" s="32"/>
      <c r="N91" s="32"/>
      <c r="O91" s="32"/>
      <c r="P91" s="32"/>
      <c r="Q91" s="42"/>
      <c r="R91" s="33"/>
      <c r="S91" s="33"/>
      <c r="T91" s="33"/>
      <c r="U91" s="178"/>
      <c r="V91" s="170"/>
      <c r="W91" s="32"/>
      <c r="X91" s="32"/>
      <c r="Y91" s="32"/>
      <c r="Z91" s="184"/>
      <c r="AA91" s="190"/>
      <c r="AB91" s="50"/>
      <c r="AC91" s="32"/>
      <c r="AD91" s="32"/>
      <c r="AE91" s="32"/>
      <c r="AF91" s="184"/>
      <c r="AG91" s="50"/>
      <c r="AH91" s="32"/>
      <c r="AI91" s="32"/>
      <c r="AJ91" s="32"/>
      <c r="AK91" s="32"/>
      <c r="AL91" s="37"/>
      <c r="AM91" s="32"/>
      <c r="AN91" s="32"/>
      <c r="AO91" s="151"/>
      <c r="AP91" s="151"/>
      <c r="AQ91" s="170"/>
      <c r="AR91" s="50"/>
      <c r="AS91" s="50"/>
      <c r="AT91" s="50"/>
      <c r="AU91" s="171"/>
      <c r="AV91" s="170"/>
      <c r="AW91" s="50"/>
      <c r="AX91" s="50"/>
      <c r="AY91" s="50"/>
      <c r="AZ91" s="172"/>
      <c r="BA91" s="170"/>
      <c r="BB91" s="50"/>
      <c r="BC91" s="50"/>
      <c r="BD91" s="50"/>
      <c r="BE91" s="172"/>
      <c r="BF91" s="1"/>
      <c r="BG91" s="1"/>
      <c r="BH91" s="1"/>
      <c r="BI91" s="1"/>
      <c r="BT91" s="116">
        <f t="shared" si="15"/>
        <v>812</v>
      </c>
      <c r="BU91" s="119" t="str">
        <f t="shared" si="11"/>
        <v/>
      </c>
      <c r="BV91" s="116" t="str">
        <f t="shared" si="16"/>
        <v/>
      </c>
      <c r="BW91" s="116" t="str">
        <f t="shared" si="17"/>
        <v/>
      </c>
      <c r="BX91" s="116" t="str">
        <f t="shared" si="12"/>
        <v/>
      </c>
      <c r="BY91" s="116" t="str">
        <f t="shared" si="18"/>
        <v/>
      </c>
      <c r="BZ91" s="116" t="str">
        <f t="shared" si="13"/>
        <v/>
      </c>
    </row>
    <row r="92" spans="1:78">
      <c r="A92" s="103">
        <v>86</v>
      </c>
      <c r="B92" s="126" t="s">
        <v>232</v>
      </c>
      <c r="C92" s="127">
        <v>920</v>
      </c>
      <c r="D92" s="128">
        <v>39454</v>
      </c>
      <c r="E92" s="129" t="s">
        <v>142</v>
      </c>
      <c r="F92" s="129" t="s">
        <v>143</v>
      </c>
      <c r="G92" s="130">
        <v>813</v>
      </c>
      <c r="H92" s="131" t="s">
        <v>303</v>
      </c>
      <c r="I92" s="86"/>
      <c r="J92" s="87"/>
      <c r="K92" s="140" t="str">
        <f t="shared" si="14"/>
        <v/>
      </c>
      <c r="L92" s="50"/>
      <c r="M92" s="32"/>
      <c r="N92" s="32"/>
      <c r="O92" s="32"/>
      <c r="P92" s="32"/>
      <c r="Q92" s="42"/>
      <c r="R92" s="33"/>
      <c r="S92" s="33"/>
      <c r="T92" s="33"/>
      <c r="U92" s="178"/>
      <c r="V92" s="170"/>
      <c r="W92" s="32"/>
      <c r="X92" s="32"/>
      <c r="Y92" s="32"/>
      <c r="Z92" s="184"/>
      <c r="AA92" s="190"/>
      <c r="AB92" s="50"/>
      <c r="AC92" s="32"/>
      <c r="AD92" s="32"/>
      <c r="AE92" s="32"/>
      <c r="AF92" s="184"/>
      <c r="AG92" s="50"/>
      <c r="AH92" s="32"/>
      <c r="AI92" s="32"/>
      <c r="AJ92" s="32"/>
      <c r="AK92" s="32"/>
      <c r="AL92" s="37"/>
      <c r="AM92" s="32"/>
      <c r="AN92" s="32"/>
      <c r="AO92" s="151"/>
      <c r="AP92" s="151"/>
      <c r="AQ92" s="170"/>
      <c r="AR92" s="50"/>
      <c r="AS92" s="50"/>
      <c r="AT92" s="50"/>
      <c r="AU92" s="171"/>
      <c r="AV92" s="170"/>
      <c r="AW92" s="50"/>
      <c r="AX92" s="50"/>
      <c r="AY92" s="50"/>
      <c r="AZ92" s="172"/>
      <c r="BA92" s="170"/>
      <c r="BB92" s="50"/>
      <c r="BC92" s="50"/>
      <c r="BD92" s="50"/>
      <c r="BE92" s="172"/>
      <c r="BF92" s="1"/>
      <c r="BG92" s="1"/>
      <c r="BH92" s="1"/>
      <c r="BI92" s="1"/>
      <c r="BT92" s="116">
        <f t="shared" si="15"/>
        <v>813</v>
      </c>
      <c r="BU92" s="119" t="str">
        <f t="shared" si="11"/>
        <v/>
      </c>
      <c r="BV92" s="116" t="str">
        <f t="shared" si="16"/>
        <v/>
      </c>
      <c r="BW92" s="116" t="str">
        <f t="shared" si="17"/>
        <v/>
      </c>
      <c r="BX92" s="116" t="str">
        <f t="shared" si="12"/>
        <v/>
      </c>
      <c r="BY92" s="116" t="str">
        <f t="shared" si="18"/>
        <v/>
      </c>
      <c r="BZ92" s="116" t="str">
        <f t="shared" si="13"/>
        <v/>
      </c>
    </row>
    <row r="93" spans="1:78">
      <c r="A93" s="103">
        <v>87</v>
      </c>
      <c r="B93" s="126" t="s">
        <v>232</v>
      </c>
      <c r="C93" s="127">
        <v>797</v>
      </c>
      <c r="D93" s="128">
        <v>40395</v>
      </c>
      <c r="E93" s="129" t="s">
        <v>144</v>
      </c>
      <c r="F93" s="129" t="s">
        <v>145</v>
      </c>
      <c r="G93" s="130">
        <v>814</v>
      </c>
      <c r="H93" s="131" t="s">
        <v>303</v>
      </c>
      <c r="I93" s="86"/>
      <c r="J93" s="87"/>
      <c r="K93" s="140" t="str">
        <f t="shared" si="14"/>
        <v/>
      </c>
      <c r="L93" s="50"/>
      <c r="M93" s="32"/>
      <c r="N93" s="32"/>
      <c r="O93" s="32"/>
      <c r="P93" s="32"/>
      <c r="Q93" s="42"/>
      <c r="R93" s="33"/>
      <c r="S93" s="33"/>
      <c r="T93" s="33"/>
      <c r="U93" s="178"/>
      <c r="V93" s="170"/>
      <c r="W93" s="32"/>
      <c r="X93" s="32"/>
      <c r="Y93" s="32"/>
      <c r="Z93" s="184"/>
      <c r="AA93" s="190"/>
      <c r="AB93" s="50"/>
      <c r="AC93" s="32"/>
      <c r="AD93" s="32"/>
      <c r="AE93" s="32"/>
      <c r="AF93" s="184"/>
      <c r="AG93" s="50"/>
      <c r="AH93" s="32"/>
      <c r="AI93" s="32"/>
      <c r="AJ93" s="32"/>
      <c r="AK93" s="32"/>
      <c r="AL93" s="37"/>
      <c r="AM93" s="32"/>
      <c r="AN93" s="32"/>
      <c r="AO93" s="151"/>
      <c r="AP93" s="151"/>
      <c r="AQ93" s="170"/>
      <c r="AR93" s="50"/>
      <c r="AS93" s="50"/>
      <c r="AT93" s="50"/>
      <c r="AU93" s="171"/>
      <c r="AV93" s="170"/>
      <c r="AW93" s="50"/>
      <c r="AX93" s="50"/>
      <c r="AY93" s="50"/>
      <c r="AZ93" s="172"/>
      <c r="BA93" s="170"/>
      <c r="BB93" s="50"/>
      <c r="BC93" s="50"/>
      <c r="BD93" s="50"/>
      <c r="BE93" s="172"/>
      <c r="BF93" s="1"/>
      <c r="BG93" s="1"/>
      <c r="BH93" s="1"/>
      <c r="BI93" s="1"/>
      <c r="BT93" s="116">
        <f t="shared" si="15"/>
        <v>814</v>
      </c>
      <c r="BU93" s="119" t="str">
        <f t="shared" si="11"/>
        <v/>
      </c>
      <c r="BV93" s="116" t="str">
        <f t="shared" si="16"/>
        <v/>
      </c>
      <c r="BW93" s="116" t="str">
        <f t="shared" si="17"/>
        <v/>
      </c>
      <c r="BX93" s="116" t="str">
        <f t="shared" si="12"/>
        <v/>
      </c>
      <c r="BY93" s="116" t="str">
        <f t="shared" si="18"/>
        <v/>
      </c>
      <c r="BZ93" s="116" t="str">
        <f t="shared" si="13"/>
        <v/>
      </c>
    </row>
    <row r="94" spans="1:78">
      <c r="A94" s="103">
        <v>88</v>
      </c>
      <c r="B94" s="126" t="s">
        <v>232</v>
      </c>
      <c r="C94" s="127">
        <v>794</v>
      </c>
      <c r="D94" s="128">
        <v>39940</v>
      </c>
      <c r="E94" s="129" t="s">
        <v>146</v>
      </c>
      <c r="F94" s="129" t="s">
        <v>24</v>
      </c>
      <c r="G94" s="130">
        <v>815</v>
      </c>
      <c r="H94" s="131" t="s">
        <v>303</v>
      </c>
      <c r="I94" s="86"/>
      <c r="J94" s="87"/>
      <c r="K94" s="140" t="str">
        <f t="shared" si="14"/>
        <v/>
      </c>
      <c r="L94" s="50"/>
      <c r="M94" s="32"/>
      <c r="N94" s="32"/>
      <c r="O94" s="32"/>
      <c r="P94" s="32"/>
      <c r="Q94" s="42"/>
      <c r="R94" s="33"/>
      <c r="S94" s="33"/>
      <c r="T94" s="33"/>
      <c r="U94" s="178"/>
      <c r="V94" s="170"/>
      <c r="W94" s="32"/>
      <c r="X94" s="32"/>
      <c r="Y94" s="32"/>
      <c r="Z94" s="184"/>
      <c r="AA94" s="190"/>
      <c r="AB94" s="50"/>
      <c r="AC94" s="32"/>
      <c r="AD94" s="32"/>
      <c r="AE94" s="32"/>
      <c r="AF94" s="184"/>
      <c r="AG94" s="50"/>
      <c r="AH94" s="32"/>
      <c r="AI94" s="32"/>
      <c r="AJ94" s="32"/>
      <c r="AK94" s="32"/>
      <c r="AL94" s="37"/>
      <c r="AM94" s="32"/>
      <c r="AN94" s="32"/>
      <c r="AO94" s="151"/>
      <c r="AP94" s="151"/>
      <c r="AQ94" s="170"/>
      <c r="AR94" s="50"/>
      <c r="AS94" s="50"/>
      <c r="AT94" s="50"/>
      <c r="AU94" s="171"/>
      <c r="AV94" s="170"/>
      <c r="AW94" s="50"/>
      <c r="AX94" s="50"/>
      <c r="AY94" s="50"/>
      <c r="AZ94" s="172"/>
      <c r="BA94" s="170"/>
      <c r="BB94" s="50"/>
      <c r="BC94" s="50"/>
      <c r="BD94" s="50"/>
      <c r="BE94" s="172"/>
      <c r="BF94" s="1"/>
      <c r="BG94" s="1"/>
      <c r="BH94" s="1"/>
      <c r="BI94" s="1"/>
      <c r="BT94" s="116">
        <f t="shared" si="15"/>
        <v>815</v>
      </c>
      <c r="BU94" s="119" t="str">
        <f t="shared" si="11"/>
        <v/>
      </c>
      <c r="BV94" s="116" t="str">
        <f t="shared" si="16"/>
        <v/>
      </c>
      <c r="BW94" s="116" t="str">
        <f t="shared" si="17"/>
        <v/>
      </c>
      <c r="BX94" s="116" t="str">
        <f t="shared" si="12"/>
        <v/>
      </c>
      <c r="BY94" s="116" t="str">
        <f t="shared" si="18"/>
        <v/>
      </c>
      <c r="BZ94" s="116" t="str">
        <f t="shared" si="13"/>
        <v/>
      </c>
    </row>
    <row r="95" spans="1:78">
      <c r="A95" s="103">
        <v>89</v>
      </c>
      <c r="B95" s="126" t="s">
        <v>232</v>
      </c>
      <c r="C95" s="127">
        <v>918</v>
      </c>
      <c r="D95" s="128">
        <v>39047</v>
      </c>
      <c r="E95" s="129" t="s">
        <v>147</v>
      </c>
      <c r="F95" s="129" t="s">
        <v>148</v>
      </c>
      <c r="G95" s="130">
        <v>816</v>
      </c>
      <c r="H95" s="131" t="s">
        <v>303</v>
      </c>
      <c r="I95" s="86"/>
      <c r="J95" s="87"/>
      <c r="K95" s="140" t="str">
        <f t="shared" si="14"/>
        <v/>
      </c>
      <c r="L95" s="50"/>
      <c r="M95" s="32"/>
      <c r="N95" s="32"/>
      <c r="O95" s="32"/>
      <c r="P95" s="32"/>
      <c r="Q95" s="42"/>
      <c r="R95" s="33"/>
      <c r="S95" s="33"/>
      <c r="T95" s="33"/>
      <c r="U95" s="178"/>
      <c r="V95" s="170"/>
      <c r="W95" s="32"/>
      <c r="X95" s="32"/>
      <c r="Y95" s="32"/>
      <c r="Z95" s="184"/>
      <c r="AA95" s="190"/>
      <c r="AB95" s="50"/>
      <c r="AC95" s="32"/>
      <c r="AD95" s="32"/>
      <c r="AE95" s="32"/>
      <c r="AF95" s="184"/>
      <c r="AG95" s="50"/>
      <c r="AH95" s="32"/>
      <c r="AI95" s="32"/>
      <c r="AJ95" s="32"/>
      <c r="AK95" s="32"/>
      <c r="AL95" s="37"/>
      <c r="AM95" s="32"/>
      <c r="AN95" s="32"/>
      <c r="AO95" s="151"/>
      <c r="AP95" s="151"/>
      <c r="AQ95" s="170"/>
      <c r="AR95" s="50"/>
      <c r="AS95" s="50"/>
      <c r="AT95" s="50"/>
      <c r="AU95" s="171"/>
      <c r="AV95" s="170"/>
      <c r="AW95" s="50"/>
      <c r="AX95" s="50"/>
      <c r="AY95" s="50"/>
      <c r="AZ95" s="172"/>
      <c r="BA95" s="170"/>
      <c r="BB95" s="50"/>
      <c r="BC95" s="50"/>
      <c r="BD95" s="50"/>
      <c r="BE95" s="172"/>
      <c r="BF95" s="1"/>
      <c r="BG95" s="1"/>
      <c r="BH95" s="1"/>
      <c r="BI95" s="1"/>
      <c r="BT95" s="116">
        <f t="shared" si="15"/>
        <v>816</v>
      </c>
      <c r="BU95" s="119" t="str">
        <f t="shared" si="11"/>
        <v/>
      </c>
      <c r="BV95" s="116" t="str">
        <f t="shared" si="16"/>
        <v/>
      </c>
      <c r="BW95" s="116" t="str">
        <f t="shared" si="17"/>
        <v/>
      </c>
      <c r="BX95" s="116" t="str">
        <f t="shared" si="12"/>
        <v/>
      </c>
      <c r="BY95" s="116" t="str">
        <f t="shared" si="18"/>
        <v/>
      </c>
      <c r="BZ95" s="116" t="str">
        <f t="shared" si="13"/>
        <v/>
      </c>
    </row>
    <row r="96" spans="1:78">
      <c r="A96" s="103">
        <v>90</v>
      </c>
      <c r="B96" s="126" t="s">
        <v>16</v>
      </c>
      <c r="C96" s="127">
        <v>316</v>
      </c>
      <c r="D96" s="128">
        <v>40089</v>
      </c>
      <c r="E96" s="129" t="s">
        <v>149</v>
      </c>
      <c r="F96" s="129" t="s">
        <v>22</v>
      </c>
      <c r="G96" s="130">
        <v>817</v>
      </c>
      <c r="H96" s="131" t="s">
        <v>303</v>
      </c>
      <c r="I96" s="86"/>
      <c r="J96" s="87"/>
      <c r="K96" s="140" t="str">
        <f t="shared" si="14"/>
        <v/>
      </c>
      <c r="L96" s="50"/>
      <c r="M96" s="32"/>
      <c r="N96" s="32"/>
      <c r="O96" s="32"/>
      <c r="P96" s="32"/>
      <c r="Q96" s="42"/>
      <c r="R96" s="33"/>
      <c r="S96" s="33"/>
      <c r="T96" s="33"/>
      <c r="U96" s="178"/>
      <c r="V96" s="170"/>
      <c r="W96" s="32"/>
      <c r="X96" s="32"/>
      <c r="Y96" s="32"/>
      <c r="Z96" s="184"/>
      <c r="AA96" s="190"/>
      <c r="AB96" s="50"/>
      <c r="AC96" s="32"/>
      <c r="AD96" s="32"/>
      <c r="AE96" s="32"/>
      <c r="AF96" s="184"/>
      <c r="AG96" s="50"/>
      <c r="AH96" s="32"/>
      <c r="AI96" s="32"/>
      <c r="AJ96" s="32"/>
      <c r="AK96" s="32"/>
      <c r="AL96" s="37"/>
      <c r="AM96" s="32"/>
      <c r="AN96" s="32"/>
      <c r="AO96" s="151"/>
      <c r="AP96" s="151"/>
      <c r="AQ96" s="170"/>
      <c r="AR96" s="50"/>
      <c r="AS96" s="50"/>
      <c r="AT96" s="50"/>
      <c r="AU96" s="171"/>
      <c r="AV96" s="170"/>
      <c r="AW96" s="50"/>
      <c r="AX96" s="50"/>
      <c r="AY96" s="50"/>
      <c r="AZ96" s="172"/>
      <c r="BA96" s="170"/>
      <c r="BB96" s="50"/>
      <c r="BC96" s="50"/>
      <c r="BD96" s="50"/>
      <c r="BE96" s="172"/>
      <c r="BF96" s="1"/>
      <c r="BG96" s="1"/>
      <c r="BH96" s="1"/>
      <c r="BI96" s="1"/>
      <c r="BT96" s="116">
        <f t="shared" si="15"/>
        <v>817</v>
      </c>
      <c r="BU96" s="119" t="str">
        <f t="shared" si="11"/>
        <v/>
      </c>
      <c r="BV96" s="116" t="str">
        <f t="shared" si="16"/>
        <v/>
      </c>
      <c r="BW96" s="116" t="str">
        <f t="shared" si="17"/>
        <v/>
      </c>
      <c r="BX96" s="116" t="str">
        <f t="shared" si="12"/>
        <v/>
      </c>
      <c r="BY96" s="116" t="str">
        <f t="shared" si="18"/>
        <v/>
      </c>
      <c r="BZ96" s="116" t="str">
        <f t="shared" si="13"/>
        <v/>
      </c>
    </row>
    <row r="97" spans="1:78">
      <c r="A97" s="103">
        <v>91</v>
      </c>
      <c r="B97" s="126" t="s">
        <v>16</v>
      </c>
      <c r="C97" s="127">
        <v>785</v>
      </c>
      <c r="D97" s="128">
        <v>39507</v>
      </c>
      <c r="E97" s="129" t="s">
        <v>150</v>
      </c>
      <c r="F97" s="129" t="s">
        <v>42</v>
      </c>
      <c r="G97" s="130">
        <v>818</v>
      </c>
      <c r="H97" s="131" t="s">
        <v>303</v>
      </c>
      <c r="I97" s="86"/>
      <c r="J97" s="87"/>
      <c r="K97" s="140" t="str">
        <f t="shared" si="14"/>
        <v/>
      </c>
      <c r="L97" s="50"/>
      <c r="M97" s="32"/>
      <c r="N97" s="32"/>
      <c r="O97" s="32"/>
      <c r="P97" s="32"/>
      <c r="Q97" s="42"/>
      <c r="R97" s="33"/>
      <c r="S97" s="33"/>
      <c r="T97" s="33"/>
      <c r="U97" s="178"/>
      <c r="V97" s="170"/>
      <c r="W97" s="32"/>
      <c r="X97" s="32"/>
      <c r="Y97" s="32"/>
      <c r="Z97" s="184"/>
      <c r="AA97" s="190"/>
      <c r="AB97" s="50"/>
      <c r="AC97" s="32"/>
      <c r="AD97" s="32"/>
      <c r="AE97" s="32"/>
      <c r="AF97" s="184"/>
      <c r="AG97" s="50"/>
      <c r="AH97" s="32"/>
      <c r="AI97" s="32"/>
      <c r="AJ97" s="32"/>
      <c r="AK97" s="32"/>
      <c r="AL97" s="37"/>
      <c r="AM97" s="32"/>
      <c r="AN97" s="32"/>
      <c r="AO97" s="151"/>
      <c r="AP97" s="151"/>
      <c r="AQ97" s="170"/>
      <c r="AR97" s="50"/>
      <c r="AS97" s="50"/>
      <c r="AT97" s="50"/>
      <c r="AU97" s="171"/>
      <c r="AV97" s="170"/>
      <c r="AW97" s="50"/>
      <c r="AX97" s="50"/>
      <c r="AY97" s="50"/>
      <c r="AZ97" s="172"/>
      <c r="BA97" s="170"/>
      <c r="BB97" s="50"/>
      <c r="BC97" s="50"/>
      <c r="BD97" s="50"/>
      <c r="BE97" s="172"/>
      <c r="BF97" s="1"/>
      <c r="BG97" s="1"/>
      <c r="BH97" s="1"/>
      <c r="BI97" s="1"/>
      <c r="BT97" s="116">
        <f t="shared" si="15"/>
        <v>818</v>
      </c>
      <c r="BU97" s="119" t="str">
        <f t="shared" si="11"/>
        <v/>
      </c>
      <c r="BV97" s="116" t="str">
        <f t="shared" si="16"/>
        <v/>
      </c>
      <c r="BW97" s="116" t="str">
        <f t="shared" si="17"/>
        <v/>
      </c>
      <c r="BX97" s="116" t="str">
        <f t="shared" si="12"/>
        <v/>
      </c>
      <c r="BY97" s="116" t="str">
        <f t="shared" si="18"/>
        <v/>
      </c>
      <c r="BZ97" s="116" t="str">
        <f t="shared" si="13"/>
        <v/>
      </c>
    </row>
    <row r="98" spans="1:78">
      <c r="A98" s="103">
        <v>92</v>
      </c>
      <c r="B98" s="126" t="s">
        <v>16</v>
      </c>
      <c r="C98" s="127">
        <v>241</v>
      </c>
      <c r="D98" s="128">
        <v>39653</v>
      </c>
      <c r="E98" s="129" t="s">
        <v>151</v>
      </c>
      <c r="F98" s="129" t="s">
        <v>152</v>
      </c>
      <c r="G98" s="130">
        <v>819</v>
      </c>
      <c r="H98" s="131" t="s">
        <v>303</v>
      </c>
      <c r="I98" s="86"/>
      <c r="J98" s="87"/>
      <c r="K98" s="140" t="str">
        <f t="shared" si="14"/>
        <v/>
      </c>
      <c r="L98" s="50"/>
      <c r="M98" s="32"/>
      <c r="N98" s="32"/>
      <c r="O98" s="32"/>
      <c r="P98" s="32"/>
      <c r="Q98" s="42"/>
      <c r="R98" s="33"/>
      <c r="S98" s="33"/>
      <c r="T98" s="33"/>
      <c r="U98" s="178"/>
      <c r="V98" s="170"/>
      <c r="W98" s="32"/>
      <c r="X98" s="32"/>
      <c r="Y98" s="32"/>
      <c r="Z98" s="184"/>
      <c r="AA98" s="190"/>
      <c r="AB98" s="50"/>
      <c r="AC98" s="32"/>
      <c r="AD98" s="32"/>
      <c r="AE98" s="32"/>
      <c r="AF98" s="184"/>
      <c r="AG98" s="50"/>
      <c r="AH98" s="32"/>
      <c r="AI98" s="32"/>
      <c r="AJ98" s="32"/>
      <c r="AK98" s="32"/>
      <c r="AL98" s="37"/>
      <c r="AM98" s="32"/>
      <c r="AN98" s="32"/>
      <c r="AO98" s="151"/>
      <c r="AP98" s="151"/>
      <c r="AQ98" s="170"/>
      <c r="AR98" s="50"/>
      <c r="AS98" s="50"/>
      <c r="AT98" s="50"/>
      <c r="AU98" s="171"/>
      <c r="AV98" s="170"/>
      <c r="AW98" s="50"/>
      <c r="AX98" s="50"/>
      <c r="AY98" s="50"/>
      <c r="AZ98" s="172"/>
      <c r="BA98" s="170"/>
      <c r="BB98" s="50"/>
      <c r="BC98" s="50"/>
      <c r="BD98" s="50"/>
      <c r="BE98" s="172"/>
      <c r="BF98" s="1"/>
      <c r="BG98" s="1"/>
      <c r="BH98" s="1"/>
      <c r="BI98" s="1"/>
      <c r="BT98" s="116">
        <f t="shared" si="15"/>
        <v>819</v>
      </c>
      <c r="BU98" s="119" t="str">
        <f t="shared" si="11"/>
        <v/>
      </c>
      <c r="BV98" s="116" t="str">
        <f t="shared" si="16"/>
        <v/>
      </c>
      <c r="BW98" s="116" t="str">
        <f t="shared" si="17"/>
        <v/>
      </c>
      <c r="BX98" s="116" t="str">
        <f t="shared" si="12"/>
        <v/>
      </c>
      <c r="BY98" s="116" t="str">
        <f t="shared" si="18"/>
        <v/>
      </c>
      <c r="BZ98" s="116" t="str">
        <f t="shared" si="13"/>
        <v/>
      </c>
    </row>
    <row r="99" spans="1:78">
      <c r="A99" s="103">
        <v>93</v>
      </c>
      <c r="B99" s="126" t="s">
        <v>16</v>
      </c>
      <c r="C99" s="127">
        <v>801</v>
      </c>
      <c r="D99" s="128">
        <v>39654</v>
      </c>
      <c r="E99" s="129" t="s">
        <v>153</v>
      </c>
      <c r="F99" s="129" t="s">
        <v>284</v>
      </c>
      <c r="G99" s="130">
        <v>820</v>
      </c>
      <c r="H99" s="131" t="s">
        <v>303</v>
      </c>
      <c r="I99" s="86"/>
      <c r="J99" s="87"/>
      <c r="K99" s="140" t="str">
        <f t="shared" si="14"/>
        <v/>
      </c>
      <c r="L99" s="50"/>
      <c r="M99" s="32"/>
      <c r="N99" s="32"/>
      <c r="O99" s="32"/>
      <c r="P99" s="32"/>
      <c r="Q99" s="42"/>
      <c r="R99" s="33"/>
      <c r="S99" s="33"/>
      <c r="T99" s="33"/>
      <c r="U99" s="178"/>
      <c r="V99" s="170"/>
      <c r="W99" s="32"/>
      <c r="X99" s="32"/>
      <c r="Y99" s="32"/>
      <c r="Z99" s="184"/>
      <c r="AA99" s="190"/>
      <c r="AB99" s="50"/>
      <c r="AC99" s="32"/>
      <c r="AD99" s="32"/>
      <c r="AE99" s="32"/>
      <c r="AF99" s="184"/>
      <c r="AG99" s="50"/>
      <c r="AH99" s="32"/>
      <c r="AI99" s="32"/>
      <c r="AJ99" s="32"/>
      <c r="AK99" s="32"/>
      <c r="AL99" s="37"/>
      <c r="AM99" s="32"/>
      <c r="AN99" s="32"/>
      <c r="AO99" s="151"/>
      <c r="AP99" s="151"/>
      <c r="AQ99" s="170"/>
      <c r="AR99" s="50"/>
      <c r="AS99" s="50"/>
      <c r="AT99" s="50"/>
      <c r="AU99" s="171"/>
      <c r="AV99" s="170"/>
      <c r="AW99" s="50"/>
      <c r="AX99" s="50"/>
      <c r="AY99" s="50"/>
      <c r="AZ99" s="172"/>
      <c r="BA99" s="170"/>
      <c r="BB99" s="50"/>
      <c r="BC99" s="50"/>
      <c r="BD99" s="50"/>
      <c r="BE99" s="172"/>
      <c r="BF99" s="1"/>
      <c r="BG99" s="1"/>
      <c r="BH99" s="1"/>
      <c r="BI99" s="1"/>
      <c r="BT99" s="116">
        <f t="shared" si="15"/>
        <v>820</v>
      </c>
      <c r="BU99" s="119" t="str">
        <f t="shared" si="11"/>
        <v/>
      </c>
      <c r="BV99" s="116" t="str">
        <f t="shared" si="16"/>
        <v/>
      </c>
      <c r="BW99" s="116" t="str">
        <f t="shared" si="17"/>
        <v/>
      </c>
      <c r="BX99" s="116" t="str">
        <f t="shared" si="12"/>
        <v/>
      </c>
      <c r="BY99" s="116" t="str">
        <f t="shared" si="18"/>
        <v/>
      </c>
      <c r="BZ99" s="116" t="str">
        <f t="shared" si="13"/>
        <v/>
      </c>
    </row>
    <row r="100" spans="1:78">
      <c r="A100" s="103">
        <v>94</v>
      </c>
      <c r="B100" s="126" t="s">
        <v>16</v>
      </c>
      <c r="C100" s="127">
        <v>916</v>
      </c>
      <c r="D100" s="128">
        <v>39752</v>
      </c>
      <c r="E100" s="129" t="s">
        <v>154</v>
      </c>
      <c r="F100" s="129" t="s">
        <v>36</v>
      </c>
      <c r="G100" s="130">
        <v>821</v>
      </c>
      <c r="H100" s="131" t="s">
        <v>303</v>
      </c>
      <c r="I100" s="86"/>
      <c r="J100" s="87"/>
      <c r="K100" s="140" t="str">
        <f t="shared" si="14"/>
        <v/>
      </c>
      <c r="L100" s="50"/>
      <c r="M100" s="32"/>
      <c r="N100" s="32"/>
      <c r="O100" s="32"/>
      <c r="P100" s="32"/>
      <c r="Q100" s="42"/>
      <c r="R100" s="33"/>
      <c r="S100" s="33"/>
      <c r="T100" s="33"/>
      <c r="U100" s="178"/>
      <c r="V100" s="170"/>
      <c r="W100" s="32"/>
      <c r="X100" s="32"/>
      <c r="Y100" s="32"/>
      <c r="Z100" s="184"/>
      <c r="AA100" s="190"/>
      <c r="AB100" s="50"/>
      <c r="AC100" s="32"/>
      <c r="AD100" s="32"/>
      <c r="AE100" s="32"/>
      <c r="AF100" s="184"/>
      <c r="AG100" s="50"/>
      <c r="AH100" s="32"/>
      <c r="AI100" s="32"/>
      <c r="AJ100" s="32"/>
      <c r="AK100" s="32"/>
      <c r="AL100" s="37"/>
      <c r="AM100" s="32"/>
      <c r="AN100" s="32"/>
      <c r="AO100" s="151"/>
      <c r="AP100" s="151"/>
      <c r="AQ100" s="170"/>
      <c r="AR100" s="50"/>
      <c r="AS100" s="50"/>
      <c r="AT100" s="50"/>
      <c r="AU100" s="171"/>
      <c r="AV100" s="170"/>
      <c r="AW100" s="50"/>
      <c r="AX100" s="50"/>
      <c r="AY100" s="50"/>
      <c r="AZ100" s="172"/>
      <c r="BA100" s="170"/>
      <c r="BB100" s="50"/>
      <c r="BC100" s="50"/>
      <c r="BD100" s="50"/>
      <c r="BE100" s="172"/>
      <c r="BF100" s="1"/>
      <c r="BG100" s="1"/>
      <c r="BH100" s="1"/>
      <c r="BI100" s="1"/>
      <c r="BT100" s="116">
        <f t="shared" si="15"/>
        <v>821</v>
      </c>
      <c r="BU100" s="119" t="str">
        <f t="shared" si="11"/>
        <v/>
      </c>
      <c r="BV100" s="116" t="str">
        <f t="shared" si="16"/>
        <v/>
      </c>
      <c r="BW100" s="116" t="str">
        <f t="shared" si="17"/>
        <v/>
      </c>
      <c r="BX100" s="116" t="str">
        <f t="shared" si="12"/>
        <v/>
      </c>
      <c r="BY100" s="116" t="str">
        <f t="shared" si="18"/>
        <v/>
      </c>
      <c r="BZ100" s="116" t="str">
        <f t="shared" si="13"/>
        <v/>
      </c>
    </row>
    <row r="101" spans="1:78">
      <c r="A101" s="103">
        <v>95</v>
      </c>
      <c r="B101" s="126" t="s">
        <v>16</v>
      </c>
      <c r="C101" s="127">
        <v>626</v>
      </c>
      <c r="D101" s="128">
        <v>39917</v>
      </c>
      <c r="E101" s="129" t="s">
        <v>155</v>
      </c>
      <c r="F101" s="129" t="s">
        <v>156</v>
      </c>
      <c r="G101" s="130">
        <v>822</v>
      </c>
      <c r="H101" s="131" t="s">
        <v>303</v>
      </c>
      <c r="I101" s="86"/>
      <c r="J101" s="87"/>
      <c r="K101" s="140" t="str">
        <f t="shared" si="14"/>
        <v/>
      </c>
      <c r="L101" s="50"/>
      <c r="M101" s="32"/>
      <c r="N101" s="32"/>
      <c r="O101" s="32"/>
      <c r="P101" s="32"/>
      <c r="Q101" s="42"/>
      <c r="R101" s="33"/>
      <c r="S101" s="33"/>
      <c r="T101" s="33"/>
      <c r="U101" s="178"/>
      <c r="V101" s="170"/>
      <c r="W101" s="32"/>
      <c r="X101" s="32"/>
      <c r="Y101" s="32"/>
      <c r="Z101" s="184"/>
      <c r="AA101" s="190"/>
      <c r="AB101" s="50"/>
      <c r="AC101" s="32"/>
      <c r="AD101" s="32"/>
      <c r="AE101" s="32"/>
      <c r="AF101" s="184"/>
      <c r="AG101" s="50"/>
      <c r="AH101" s="32"/>
      <c r="AI101" s="32"/>
      <c r="AJ101" s="32"/>
      <c r="AK101" s="32"/>
      <c r="AL101" s="37"/>
      <c r="AM101" s="32"/>
      <c r="AN101" s="32"/>
      <c r="AO101" s="151"/>
      <c r="AP101" s="151"/>
      <c r="AQ101" s="170"/>
      <c r="AR101" s="50"/>
      <c r="AS101" s="50"/>
      <c r="AT101" s="50"/>
      <c r="AU101" s="171"/>
      <c r="AV101" s="170"/>
      <c r="AW101" s="50"/>
      <c r="AX101" s="50"/>
      <c r="AY101" s="50"/>
      <c r="AZ101" s="172"/>
      <c r="BA101" s="170"/>
      <c r="BB101" s="50"/>
      <c r="BC101" s="50"/>
      <c r="BD101" s="50"/>
      <c r="BE101" s="172"/>
      <c r="BF101" s="1"/>
      <c r="BG101" s="1"/>
      <c r="BH101" s="1"/>
      <c r="BI101" s="1"/>
      <c r="BT101" s="116">
        <f t="shared" si="15"/>
        <v>822</v>
      </c>
      <c r="BU101" s="119" t="str">
        <f t="shared" si="11"/>
        <v/>
      </c>
      <c r="BV101" s="116" t="str">
        <f t="shared" si="16"/>
        <v/>
      </c>
      <c r="BW101" s="116" t="str">
        <f t="shared" si="17"/>
        <v/>
      </c>
      <c r="BX101" s="116" t="str">
        <f t="shared" si="12"/>
        <v/>
      </c>
      <c r="BY101" s="116" t="str">
        <f t="shared" si="18"/>
        <v/>
      </c>
      <c r="BZ101" s="116" t="str">
        <f t="shared" si="13"/>
        <v/>
      </c>
    </row>
    <row r="102" spans="1:78">
      <c r="A102" s="103">
        <v>96</v>
      </c>
      <c r="B102" s="126" t="s">
        <v>16</v>
      </c>
      <c r="C102" s="127">
        <v>802</v>
      </c>
      <c r="D102" s="128">
        <v>39662</v>
      </c>
      <c r="E102" s="129" t="s">
        <v>157</v>
      </c>
      <c r="F102" s="129" t="s">
        <v>158</v>
      </c>
      <c r="G102" s="130">
        <v>823</v>
      </c>
      <c r="H102" s="131" t="s">
        <v>303</v>
      </c>
      <c r="I102" s="86"/>
      <c r="J102" s="87"/>
      <c r="K102" s="140" t="str">
        <f t="shared" si="14"/>
        <v/>
      </c>
      <c r="L102" s="50"/>
      <c r="M102" s="32"/>
      <c r="N102" s="32"/>
      <c r="O102" s="32"/>
      <c r="P102" s="32"/>
      <c r="Q102" s="42"/>
      <c r="R102" s="33"/>
      <c r="S102" s="33"/>
      <c r="T102" s="33"/>
      <c r="U102" s="178"/>
      <c r="V102" s="170"/>
      <c r="W102" s="32"/>
      <c r="X102" s="32"/>
      <c r="Y102" s="32"/>
      <c r="Z102" s="184"/>
      <c r="AA102" s="190"/>
      <c r="AB102" s="50"/>
      <c r="AC102" s="32"/>
      <c r="AD102" s="32"/>
      <c r="AE102" s="32"/>
      <c r="AF102" s="184"/>
      <c r="AG102" s="50"/>
      <c r="AH102" s="32"/>
      <c r="AI102" s="32"/>
      <c r="AJ102" s="32"/>
      <c r="AK102" s="32"/>
      <c r="AL102" s="37"/>
      <c r="AM102" s="32"/>
      <c r="AN102" s="32"/>
      <c r="AO102" s="151"/>
      <c r="AP102" s="151"/>
      <c r="AQ102" s="170"/>
      <c r="AR102" s="50"/>
      <c r="AS102" s="50"/>
      <c r="AT102" s="50"/>
      <c r="AU102" s="171"/>
      <c r="AV102" s="170"/>
      <c r="AW102" s="50"/>
      <c r="AX102" s="50"/>
      <c r="AY102" s="50"/>
      <c r="AZ102" s="172"/>
      <c r="BA102" s="170"/>
      <c r="BB102" s="50"/>
      <c r="BC102" s="50"/>
      <c r="BD102" s="50"/>
      <c r="BE102" s="172"/>
      <c r="BF102" s="1"/>
      <c r="BG102" s="1"/>
      <c r="BH102" s="1"/>
      <c r="BI102" s="1"/>
      <c r="BT102" s="116">
        <f t="shared" si="15"/>
        <v>823</v>
      </c>
      <c r="BU102" s="119" t="str">
        <f t="shared" si="11"/>
        <v/>
      </c>
      <c r="BV102" s="116" t="str">
        <f t="shared" si="16"/>
        <v/>
      </c>
      <c r="BW102" s="116" t="str">
        <f t="shared" si="17"/>
        <v/>
      </c>
      <c r="BX102" s="116" t="str">
        <f t="shared" si="12"/>
        <v/>
      </c>
      <c r="BY102" s="116" t="str">
        <f t="shared" si="18"/>
        <v/>
      </c>
      <c r="BZ102" s="116" t="str">
        <f t="shared" si="13"/>
        <v/>
      </c>
    </row>
    <row r="103" spans="1:78">
      <c r="A103" s="103">
        <v>97</v>
      </c>
      <c r="B103" s="126" t="s">
        <v>16</v>
      </c>
      <c r="C103" s="127">
        <v>917</v>
      </c>
      <c r="D103" s="128">
        <v>39177</v>
      </c>
      <c r="E103" s="129" t="s">
        <v>159</v>
      </c>
      <c r="F103" s="129" t="s">
        <v>160</v>
      </c>
      <c r="G103" s="130">
        <v>824</v>
      </c>
      <c r="H103" s="131" t="s">
        <v>303</v>
      </c>
      <c r="I103" s="86"/>
      <c r="J103" s="87"/>
      <c r="K103" s="140" t="str">
        <f t="shared" si="14"/>
        <v/>
      </c>
      <c r="L103" s="50"/>
      <c r="M103" s="32"/>
      <c r="N103" s="32"/>
      <c r="O103" s="32"/>
      <c r="P103" s="32"/>
      <c r="Q103" s="42"/>
      <c r="R103" s="33"/>
      <c r="S103" s="33"/>
      <c r="T103" s="33"/>
      <c r="U103" s="178"/>
      <c r="V103" s="170"/>
      <c r="W103" s="32"/>
      <c r="X103" s="32"/>
      <c r="Y103" s="32"/>
      <c r="Z103" s="184"/>
      <c r="AA103" s="190"/>
      <c r="AB103" s="50"/>
      <c r="AC103" s="32"/>
      <c r="AD103" s="32"/>
      <c r="AE103" s="32"/>
      <c r="AF103" s="184"/>
      <c r="AG103" s="50"/>
      <c r="AH103" s="32"/>
      <c r="AI103" s="32"/>
      <c r="AJ103" s="32"/>
      <c r="AK103" s="32"/>
      <c r="AL103" s="37"/>
      <c r="AM103" s="32"/>
      <c r="AN103" s="32"/>
      <c r="AO103" s="151"/>
      <c r="AP103" s="151"/>
      <c r="AQ103" s="170"/>
      <c r="AR103" s="50"/>
      <c r="AS103" s="50"/>
      <c r="AT103" s="50"/>
      <c r="AU103" s="171"/>
      <c r="AV103" s="170"/>
      <c r="AW103" s="50"/>
      <c r="AX103" s="50"/>
      <c r="AY103" s="50"/>
      <c r="AZ103" s="172"/>
      <c r="BA103" s="170"/>
      <c r="BB103" s="50"/>
      <c r="BC103" s="50"/>
      <c r="BD103" s="50"/>
      <c r="BE103" s="172"/>
      <c r="BF103" s="1"/>
      <c r="BG103" s="1"/>
      <c r="BH103" s="1"/>
      <c r="BI103" s="1"/>
      <c r="BT103" s="116">
        <f t="shared" si="15"/>
        <v>824</v>
      </c>
      <c r="BU103" s="119" t="str">
        <f t="shared" si="11"/>
        <v/>
      </c>
      <c r="BV103" s="116" t="str">
        <f t="shared" si="16"/>
        <v/>
      </c>
      <c r="BW103" s="116" t="str">
        <f t="shared" si="17"/>
        <v/>
      </c>
      <c r="BX103" s="116" t="str">
        <f t="shared" si="12"/>
        <v/>
      </c>
      <c r="BY103" s="116" t="str">
        <f t="shared" si="18"/>
        <v/>
      </c>
      <c r="BZ103" s="116" t="str">
        <f t="shared" si="13"/>
        <v/>
      </c>
    </row>
    <row r="104" spans="1:78">
      <c r="A104" s="103">
        <v>98</v>
      </c>
      <c r="B104" s="126" t="s">
        <v>16</v>
      </c>
      <c r="C104" s="127">
        <v>799</v>
      </c>
      <c r="D104" s="128">
        <v>40070</v>
      </c>
      <c r="E104" s="129" t="s">
        <v>161</v>
      </c>
      <c r="F104" s="129" t="s">
        <v>162</v>
      </c>
      <c r="G104" s="130">
        <v>825</v>
      </c>
      <c r="H104" s="131" t="s">
        <v>303</v>
      </c>
      <c r="I104" s="86"/>
      <c r="J104" s="87"/>
      <c r="K104" s="140" t="str">
        <f t="shared" si="14"/>
        <v/>
      </c>
      <c r="L104" s="50"/>
      <c r="M104" s="32"/>
      <c r="N104" s="32"/>
      <c r="O104" s="32"/>
      <c r="P104" s="32"/>
      <c r="Q104" s="42"/>
      <c r="R104" s="33"/>
      <c r="S104" s="33"/>
      <c r="T104" s="33"/>
      <c r="U104" s="178"/>
      <c r="V104" s="170"/>
      <c r="W104" s="32"/>
      <c r="X104" s="32"/>
      <c r="Y104" s="32"/>
      <c r="Z104" s="184"/>
      <c r="AA104" s="190"/>
      <c r="AB104" s="50"/>
      <c r="AC104" s="32"/>
      <c r="AD104" s="32"/>
      <c r="AE104" s="32"/>
      <c r="AF104" s="184"/>
      <c r="AG104" s="50"/>
      <c r="AH104" s="32"/>
      <c r="AI104" s="32"/>
      <c r="AJ104" s="32"/>
      <c r="AK104" s="32"/>
      <c r="AL104" s="37"/>
      <c r="AM104" s="32"/>
      <c r="AN104" s="32"/>
      <c r="AO104" s="151"/>
      <c r="AP104" s="151"/>
      <c r="AQ104" s="170"/>
      <c r="AR104" s="50"/>
      <c r="AS104" s="50"/>
      <c r="AT104" s="50"/>
      <c r="AU104" s="171"/>
      <c r="AV104" s="170"/>
      <c r="AW104" s="50"/>
      <c r="AX104" s="50"/>
      <c r="AY104" s="50"/>
      <c r="AZ104" s="172"/>
      <c r="BA104" s="170"/>
      <c r="BB104" s="50"/>
      <c r="BC104" s="50"/>
      <c r="BD104" s="50"/>
      <c r="BE104" s="172"/>
      <c r="BF104" s="1"/>
      <c r="BG104" s="1"/>
      <c r="BH104" s="1"/>
      <c r="BI104" s="1"/>
      <c r="BT104" s="116">
        <f t="shared" si="15"/>
        <v>825</v>
      </c>
      <c r="BU104" s="119" t="str">
        <f t="shared" si="11"/>
        <v/>
      </c>
      <c r="BV104" s="116" t="str">
        <f t="shared" si="16"/>
        <v/>
      </c>
      <c r="BW104" s="116" t="str">
        <f t="shared" si="17"/>
        <v/>
      </c>
      <c r="BX104" s="116" t="str">
        <f t="shared" si="12"/>
        <v/>
      </c>
      <c r="BY104" s="116" t="str">
        <f t="shared" si="18"/>
        <v/>
      </c>
      <c r="BZ104" s="116" t="str">
        <f t="shared" si="13"/>
        <v/>
      </c>
    </row>
    <row r="105" spans="1:78">
      <c r="A105" s="103">
        <v>99</v>
      </c>
      <c r="B105" s="126" t="s">
        <v>16</v>
      </c>
      <c r="C105" s="127">
        <v>798</v>
      </c>
      <c r="D105" s="128">
        <v>40167</v>
      </c>
      <c r="E105" s="129" t="s">
        <v>164</v>
      </c>
      <c r="F105" s="129" t="s">
        <v>40</v>
      </c>
      <c r="G105" s="130">
        <v>826</v>
      </c>
      <c r="H105" s="131" t="s">
        <v>303</v>
      </c>
      <c r="I105" s="86"/>
      <c r="J105" s="87"/>
      <c r="K105" s="140" t="str">
        <f t="shared" si="14"/>
        <v/>
      </c>
      <c r="L105" s="50"/>
      <c r="M105" s="32"/>
      <c r="N105" s="32"/>
      <c r="O105" s="32"/>
      <c r="P105" s="32"/>
      <c r="Q105" s="42"/>
      <c r="R105" s="33"/>
      <c r="S105" s="33"/>
      <c r="T105" s="33"/>
      <c r="U105" s="178"/>
      <c r="V105" s="170"/>
      <c r="W105" s="32"/>
      <c r="X105" s="32"/>
      <c r="Y105" s="32"/>
      <c r="Z105" s="184"/>
      <c r="AA105" s="190"/>
      <c r="AB105" s="50"/>
      <c r="AC105" s="32"/>
      <c r="AD105" s="32"/>
      <c r="AE105" s="32"/>
      <c r="AF105" s="184"/>
      <c r="AG105" s="50"/>
      <c r="AH105" s="32"/>
      <c r="AI105" s="32"/>
      <c r="AJ105" s="32"/>
      <c r="AK105" s="32"/>
      <c r="AL105" s="37"/>
      <c r="AM105" s="32"/>
      <c r="AN105" s="32"/>
      <c r="AO105" s="151"/>
      <c r="AP105" s="151"/>
      <c r="AQ105" s="170"/>
      <c r="AR105" s="50"/>
      <c r="AS105" s="50"/>
      <c r="AT105" s="50"/>
      <c r="AU105" s="171"/>
      <c r="AV105" s="170"/>
      <c r="AW105" s="50"/>
      <c r="AX105" s="50"/>
      <c r="AY105" s="50"/>
      <c r="AZ105" s="172"/>
      <c r="BA105" s="170"/>
      <c r="BB105" s="50"/>
      <c r="BC105" s="50"/>
      <c r="BD105" s="50"/>
      <c r="BE105" s="172"/>
      <c r="BF105" s="1"/>
      <c r="BG105" s="1"/>
      <c r="BH105" s="1"/>
      <c r="BI105" s="1"/>
      <c r="BT105" s="116">
        <f t="shared" si="15"/>
        <v>826</v>
      </c>
      <c r="BU105" s="119" t="str">
        <f t="shared" si="11"/>
        <v/>
      </c>
      <c r="BV105" s="116" t="str">
        <f t="shared" si="16"/>
        <v/>
      </c>
      <c r="BW105" s="116" t="str">
        <f t="shared" si="17"/>
        <v/>
      </c>
      <c r="BX105" s="116" t="str">
        <f t="shared" si="12"/>
        <v/>
      </c>
      <c r="BY105" s="116" t="str">
        <f t="shared" si="18"/>
        <v/>
      </c>
      <c r="BZ105" s="116" t="str">
        <f t="shared" si="13"/>
        <v/>
      </c>
    </row>
    <row r="106" spans="1:78">
      <c r="A106" s="103">
        <v>100</v>
      </c>
      <c r="B106" s="126" t="s">
        <v>16</v>
      </c>
      <c r="C106" s="127">
        <v>915</v>
      </c>
      <c r="D106" s="128">
        <v>39611</v>
      </c>
      <c r="E106" s="129" t="s">
        <v>166</v>
      </c>
      <c r="F106" s="129" t="s">
        <v>167</v>
      </c>
      <c r="G106" s="130">
        <v>828</v>
      </c>
      <c r="H106" s="131" t="s">
        <v>303</v>
      </c>
      <c r="I106" s="86"/>
      <c r="J106" s="87"/>
      <c r="K106" s="140" t="str">
        <f t="shared" si="14"/>
        <v/>
      </c>
      <c r="L106" s="50"/>
      <c r="M106" s="32"/>
      <c r="N106" s="32"/>
      <c r="O106" s="32"/>
      <c r="P106" s="32"/>
      <c r="Q106" s="42"/>
      <c r="R106" s="33"/>
      <c r="S106" s="33"/>
      <c r="T106" s="33"/>
      <c r="U106" s="178"/>
      <c r="V106" s="170"/>
      <c r="W106" s="32"/>
      <c r="X106" s="32"/>
      <c r="Y106" s="32"/>
      <c r="Z106" s="184"/>
      <c r="AA106" s="190"/>
      <c r="AB106" s="50"/>
      <c r="AC106" s="32"/>
      <c r="AD106" s="32"/>
      <c r="AE106" s="32"/>
      <c r="AF106" s="184"/>
      <c r="AG106" s="50"/>
      <c r="AH106" s="32"/>
      <c r="AI106" s="32"/>
      <c r="AJ106" s="32"/>
      <c r="AK106" s="32"/>
      <c r="AL106" s="37"/>
      <c r="AM106" s="32"/>
      <c r="AN106" s="32"/>
      <c r="AO106" s="151"/>
      <c r="AP106" s="151"/>
      <c r="AQ106" s="170"/>
      <c r="AR106" s="50"/>
      <c r="AS106" s="50"/>
      <c r="AT106" s="50"/>
      <c r="AU106" s="171"/>
      <c r="AV106" s="170"/>
      <c r="AW106" s="50"/>
      <c r="AX106" s="50"/>
      <c r="AY106" s="50"/>
      <c r="AZ106" s="172"/>
      <c r="BA106" s="170"/>
      <c r="BB106" s="50"/>
      <c r="BC106" s="50"/>
      <c r="BD106" s="50"/>
      <c r="BE106" s="172"/>
      <c r="BF106" s="1"/>
      <c r="BG106" s="1"/>
      <c r="BH106" s="1"/>
      <c r="BI106" s="1"/>
      <c r="BT106" s="116">
        <f t="shared" si="15"/>
        <v>828</v>
      </c>
      <c r="BU106" s="119" t="str">
        <f t="shared" si="11"/>
        <v/>
      </c>
      <c r="BV106" s="116" t="str">
        <f t="shared" si="16"/>
        <v/>
      </c>
      <c r="BW106" s="116" t="str">
        <f t="shared" si="17"/>
        <v/>
      </c>
      <c r="BX106" s="116" t="str">
        <f t="shared" si="12"/>
        <v/>
      </c>
      <c r="BY106" s="116" t="str">
        <f t="shared" si="18"/>
        <v/>
      </c>
      <c r="BZ106" s="116" t="str">
        <f t="shared" si="13"/>
        <v/>
      </c>
    </row>
    <row r="107" spans="1:78">
      <c r="A107" s="103">
        <v>101</v>
      </c>
      <c r="B107" s="126" t="s">
        <v>233</v>
      </c>
      <c r="C107" s="127">
        <v>788</v>
      </c>
      <c r="D107" s="128">
        <v>39286</v>
      </c>
      <c r="E107" s="129" t="s">
        <v>168</v>
      </c>
      <c r="F107" s="129" t="s">
        <v>169</v>
      </c>
      <c r="G107" s="130">
        <v>830</v>
      </c>
      <c r="H107" s="131" t="s">
        <v>303</v>
      </c>
      <c r="I107" s="86"/>
      <c r="J107" s="87"/>
      <c r="K107" s="140" t="str">
        <f t="shared" si="14"/>
        <v/>
      </c>
      <c r="L107" s="50"/>
      <c r="M107" s="32"/>
      <c r="N107" s="32"/>
      <c r="O107" s="32"/>
      <c r="P107" s="32"/>
      <c r="Q107" s="42"/>
      <c r="R107" s="33"/>
      <c r="S107" s="33"/>
      <c r="T107" s="33"/>
      <c r="U107" s="178"/>
      <c r="V107" s="170"/>
      <c r="W107" s="32"/>
      <c r="X107" s="32"/>
      <c r="Y107" s="32"/>
      <c r="Z107" s="184"/>
      <c r="AA107" s="190"/>
      <c r="AB107" s="50"/>
      <c r="AC107" s="32"/>
      <c r="AD107" s="32"/>
      <c r="AE107" s="32"/>
      <c r="AF107" s="184"/>
      <c r="AG107" s="50"/>
      <c r="AH107" s="32"/>
      <c r="AI107" s="32"/>
      <c r="AJ107" s="32"/>
      <c r="AK107" s="32"/>
      <c r="AL107" s="37"/>
      <c r="AM107" s="32"/>
      <c r="AN107" s="32"/>
      <c r="AO107" s="151"/>
      <c r="AP107" s="151"/>
      <c r="AQ107" s="170"/>
      <c r="AR107" s="50"/>
      <c r="AS107" s="50"/>
      <c r="AT107" s="50"/>
      <c r="AU107" s="171"/>
      <c r="AV107" s="170"/>
      <c r="AW107" s="50"/>
      <c r="AX107" s="50"/>
      <c r="AY107" s="50"/>
      <c r="AZ107" s="172"/>
      <c r="BA107" s="170"/>
      <c r="BB107" s="50"/>
      <c r="BC107" s="50"/>
      <c r="BD107" s="50"/>
      <c r="BE107" s="172"/>
      <c r="BF107" s="1"/>
      <c r="BG107" s="1"/>
      <c r="BH107" s="1"/>
      <c r="BI107" s="1"/>
      <c r="BT107" s="116">
        <f t="shared" si="15"/>
        <v>830</v>
      </c>
      <c r="BU107" s="119" t="str">
        <f t="shared" si="11"/>
        <v/>
      </c>
      <c r="BV107" s="116" t="str">
        <f t="shared" si="16"/>
        <v/>
      </c>
      <c r="BW107" s="116" t="str">
        <f t="shared" si="17"/>
        <v/>
      </c>
      <c r="BX107" s="116" t="str">
        <f t="shared" si="12"/>
        <v/>
      </c>
      <c r="BY107" s="116" t="str">
        <f t="shared" si="18"/>
        <v/>
      </c>
      <c r="BZ107" s="116" t="str">
        <f t="shared" si="13"/>
        <v/>
      </c>
    </row>
    <row r="108" spans="1:78">
      <c r="A108" s="103">
        <v>102</v>
      </c>
      <c r="B108" s="126" t="s">
        <v>233</v>
      </c>
      <c r="C108" s="127">
        <v>789</v>
      </c>
      <c r="D108" s="128">
        <v>39376</v>
      </c>
      <c r="E108" s="129" t="s">
        <v>170</v>
      </c>
      <c r="F108" s="129" t="s">
        <v>171</v>
      </c>
      <c r="G108" s="130">
        <v>831</v>
      </c>
      <c r="H108" s="131" t="s">
        <v>303</v>
      </c>
      <c r="I108" s="86"/>
      <c r="J108" s="87"/>
      <c r="K108" s="140" t="str">
        <f t="shared" si="14"/>
        <v/>
      </c>
      <c r="L108" s="50"/>
      <c r="M108" s="32"/>
      <c r="N108" s="32"/>
      <c r="O108" s="32"/>
      <c r="P108" s="32"/>
      <c r="Q108" s="42"/>
      <c r="R108" s="33"/>
      <c r="S108" s="33"/>
      <c r="T108" s="33"/>
      <c r="U108" s="178"/>
      <c r="V108" s="170"/>
      <c r="W108" s="32"/>
      <c r="X108" s="32"/>
      <c r="Y108" s="32"/>
      <c r="Z108" s="184"/>
      <c r="AA108" s="190"/>
      <c r="AB108" s="50"/>
      <c r="AC108" s="32"/>
      <c r="AD108" s="32"/>
      <c r="AE108" s="32"/>
      <c r="AF108" s="184"/>
      <c r="AG108" s="50"/>
      <c r="AH108" s="32"/>
      <c r="AI108" s="32"/>
      <c r="AJ108" s="32"/>
      <c r="AK108" s="32"/>
      <c r="AL108" s="37"/>
      <c r="AM108" s="32"/>
      <c r="AN108" s="32"/>
      <c r="AO108" s="151"/>
      <c r="AP108" s="151"/>
      <c r="AQ108" s="170"/>
      <c r="AR108" s="50"/>
      <c r="AS108" s="50"/>
      <c r="AT108" s="50"/>
      <c r="AU108" s="171"/>
      <c r="AV108" s="170"/>
      <c r="AW108" s="50"/>
      <c r="AX108" s="50"/>
      <c r="AY108" s="50"/>
      <c r="AZ108" s="172"/>
      <c r="BA108" s="170"/>
      <c r="BB108" s="50"/>
      <c r="BC108" s="50"/>
      <c r="BD108" s="50"/>
      <c r="BE108" s="172"/>
      <c r="BF108" s="1"/>
      <c r="BG108" s="1"/>
      <c r="BH108" s="1"/>
      <c r="BI108" s="1"/>
      <c r="BT108" s="116">
        <f t="shared" si="15"/>
        <v>831</v>
      </c>
      <c r="BU108" s="119" t="str">
        <f t="shared" si="11"/>
        <v/>
      </c>
      <c r="BV108" s="116" t="str">
        <f t="shared" si="16"/>
        <v/>
      </c>
      <c r="BW108" s="116" t="str">
        <f t="shared" si="17"/>
        <v/>
      </c>
      <c r="BX108" s="116" t="str">
        <f t="shared" si="12"/>
        <v/>
      </c>
      <c r="BY108" s="116" t="str">
        <f t="shared" si="18"/>
        <v/>
      </c>
      <c r="BZ108" s="116" t="str">
        <f t="shared" si="13"/>
        <v/>
      </c>
    </row>
    <row r="109" spans="1:78">
      <c r="A109" s="103">
        <v>103</v>
      </c>
      <c r="B109" s="126" t="s">
        <v>233</v>
      </c>
      <c r="C109" s="127">
        <v>380</v>
      </c>
      <c r="D109" s="128">
        <v>39877</v>
      </c>
      <c r="E109" s="129" t="s">
        <v>31</v>
      </c>
      <c r="F109" s="129" t="s">
        <v>172</v>
      </c>
      <c r="G109" s="130">
        <v>832</v>
      </c>
      <c r="H109" s="131" t="s">
        <v>303</v>
      </c>
      <c r="I109" s="86"/>
      <c r="J109" s="87"/>
      <c r="K109" s="140" t="str">
        <f t="shared" si="14"/>
        <v/>
      </c>
      <c r="L109" s="50"/>
      <c r="M109" s="32"/>
      <c r="N109" s="32"/>
      <c r="O109" s="32"/>
      <c r="P109" s="32"/>
      <c r="Q109" s="42"/>
      <c r="R109" s="33"/>
      <c r="S109" s="33"/>
      <c r="T109" s="33"/>
      <c r="U109" s="178"/>
      <c r="V109" s="170"/>
      <c r="W109" s="32"/>
      <c r="X109" s="32"/>
      <c r="Y109" s="32"/>
      <c r="Z109" s="184"/>
      <c r="AA109" s="190"/>
      <c r="AB109" s="50"/>
      <c r="AC109" s="32"/>
      <c r="AD109" s="32"/>
      <c r="AE109" s="32"/>
      <c r="AF109" s="184"/>
      <c r="AG109" s="50"/>
      <c r="AH109" s="32"/>
      <c r="AI109" s="32"/>
      <c r="AJ109" s="32"/>
      <c r="AK109" s="32"/>
      <c r="AL109" s="37"/>
      <c r="AM109" s="32"/>
      <c r="AN109" s="32"/>
      <c r="AO109" s="151"/>
      <c r="AP109" s="151"/>
      <c r="AQ109" s="170"/>
      <c r="AR109" s="50"/>
      <c r="AS109" s="50"/>
      <c r="AT109" s="50"/>
      <c r="AU109" s="171"/>
      <c r="AV109" s="170"/>
      <c r="AW109" s="50"/>
      <c r="AX109" s="50"/>
      <c r="AY109" s="50"/>
      <c r="AZ109" s="172"/>
      <c r="BA109" s="170"/>
      <c r="BB109" s="50"/>
      <c r="BC109" s="50"/>
      <c r="BD109" s="50"/>
      <c r="BE109" s="172"/>
      <c r="BF109" s="1"/>
      <c r="BG109" s="1"/>
      <c r="BH109" s="1"/>
      <c r="BI109" s="1"/>
      <c r="BT109" s="116">
        <f t="shared" si="15"/>
        <v>832</v>
      </c>
      <c r="BU109" s="119" t="str">
        <f t="shared" si="11"/>
        <v/>
      </c>
      <c r="BV109" s="116" t="str">
        <f t="shared" si="16"/>
        <v/>
      </c>
      <c r="BW109" s="116" t="str">
        <f t="shared" si="17"/>
        <v/>
      </c>
      <c r="BX109" s="116" t="str">
        <f t="shared" si="12"/>
        <v/>
      </c>
      <c r="BY109" s="116" t="str">
        <f t="shared" si="18"/>
        <v/>
      </c>
      <c r="BZ109" s="116" t="str">
        <f t="shared" si="13"/>
        <v/>
      </c>
    </row>
    <row r="110" spans="1:78">
      <c r="A110" s="103">
        <v>104</v>
      </c>
      <c r="B110" s="126" t="s">
        <v>233</v>
      </c>
      <c r="C110" s="127">
        <v>639</v>
      </c>
      <c r="D110" s="128">
        <v>39630</v>
      </c>
      <c r="E110" s="129" t="s">
        <v>173</v>
      </c>
      <c r="F110" s="129" t="s">
        <v>174</v>
      </c>
      <c r="G110" s="130">
        <v>833</v>
      </c>
      <c r="H110" s="131" t="s">
        <v>303</v>
      </c>
      <c r="I110" s="86"/>
      <c r="J110" s="87"/>
      <c r="K110" s="140" t="str">
        <f t="shared" si="14"/>
        <v/>
      </c>
      <c r="L110" s="50"/>
      <c r="M110" s="32"/>
      <c r="N110" s="32"/>
      <c r="O110" s="32"/>
      <c r="P110" s="32"/>
      <c r="Q110" s="42"/>
      <c r="R110" s="33"/>
      <c r="S110" s="33"/>
      <c r="T110" s="33"/>
      <c r="U110" s="178"/>
      <c r="V110" s="170"/>
      <c r="W110" s="32"/>
      <c r="X110" s="32"/>
      <c r="Y110" s="32"/>
      <c r="Z110" s="184"/>
      <c r="AA110" s="190"/>
      <c r="AB110" s="50"/>
      <c r="AC110" s="32"/>
      <c r="AD110" s="32"/>
      <c r="AE110" s="32"/>
      <c r="AF110" s="184"/>
      <c r="AG110" s="50"/>
      <c r="AH110" s="32"/>
      <c r="AI110" s="32"/>
      <c r="AJ110" s="32"/>
      <c r="AK110" s="32"/>
      <c r="AL110" s="37"/>
      <c r="AM110" s="32"/>
      <c r="AN110" s="32"/>
      <c r="AO110" s="151"/>
      <c r="AP110" s="151"/>
      <c r="AQ110" s="170"/>
      <c r="AR110" s="50"/>
      <c r="AS110" s="50"/>
      <c r="AT110" s="50"/>
      <c r="AU110" s="171"/>
      <c r="AV110" s="170"/>
      <c r="AW110" s="50"/>
      <c r="AX110" s="50"/>
      <c r="AY110" s="50"/>
      <c r="AZ110" s="172"/>
      <c r="BA110" s="170"/>
      <c r="BB110" s="50"/>
      <c r="BC110" s="50"/>
      <c r="BD110" s="50"/>
      <c r="BE110" s="172"/>
      <c r="BF110" s="1"/>
      <c r="BG110" s="1"/>
      <c r="BH110" s="1"/>
      <c r="BI110" s="1"/>
      <c r="BT110" s="116">
        <f t="shared" si="15"/>
        <v>833</v>
      </c>
      <c r="BU110" s="119" t="str">
        <f t="shared" si="11"/>
        <v/>
      </c>
      <c r="BV110" s="116" t="str">
        <f t="shared" si="16"/>
        <v/>
      </c>
      <c r="BW110" s="116" t="str">
        <f t="shared" si="17"/>
        <v/>
      </c>
      <c r="BX110" s="116" t="str">
        <f t="shared" si="12"/>
        <v/>
      </c>
      <c r="BY110" s="116" t="str">
        <f t="shared" si="18"/>
        <v/>
      </c>
      <c r="BZ110" s="116" t="str">
        <f t="shared" si="13"/>
        <v/>
      </c>
    </row>
    <row r="111" spans="1:78">
      <c r="A111" s="103">
        <v>105</v>
      </c>
      <c r="B111" s="126" t="s">
        <v>233</v>
      </c>
      <c r="C111" s="127">
        <v>793</v>
      </c>
      <c r="D111" s="128">
        <v>39613</v>
      </c>
      <c r="E111" s="129" t="s">
        <v>175</v>
      </c>
      <c r="F111" s="129" t="s">
        <v>176</v>
      </c>
      <c r="G111" s="130">
        <v>834</v>
      </c>
      <c r="H111" s="131" t="s">
        <v>303</v>
      </c>
      <c r="I111" s="86"/>
      <c r="J111" s="87"/>
      <c r="K111" s="140" t="str">
        <f t="shared" si="14"/>
        <v/>
      </c>
      <c r="L111" s="50"/>
      <c r="M111" s="32"/>
      <c r="N111" s="32"/>
      <c r="O111" s="32"/>
      <c r="P111" s="32"/>
      <c r="Q111" s="42"/>
      <c r="R111" s="33"/>
      <c r="S111" s="33"/>
      <c r="T111" s="33"/>
      <c r="U111" s="178"/>
      <c r="V111" s="170"/>
      <c r="W111" s="32"/>
      <c r="X111" s="32"/>
      <c r="Y111" s="32"/>
      <c r="Z111" s="184"/>
      <c r="AA111" s="190"/>
      <c r="AB111" s="50"/>
      <c r="AC111" s="32"/>
      <c r="AD111" s="32"/>
      <c r="AE111" s="32"/>
      <c r="AF111" s="184"/>
      <c r="AG111" s="50"/>
      <c r="AH111" s="32"/>
      <c r="AI111" s="32"/>
      <c r="AJ111" s="32"/>
      <c r="AK111" s="32"/>
      <c r="AL111" s="37"/>
      <c r="AM111" s="32"/>
      <c r="AN111" s="32"/>
      <c r="AO111" s="151"/>
      <c r="AP111" s="151"/>
      <c r="AQ111" s="170"/>
      <c r="AR111" s="50"/>
      <c r="AS111" s="50"/>
      <c r="AT111" s="50"/>
      <c r="AU111" s="171"/>
      <c r="AV111" s="170"/>
      <c r="AW111" s="50"/>
      <c r="AX111" s="50"/>
      <c r="AY111" s="50"/>
      <c r="AZ111" s="172"/>
      <c r="BA111" s="170"/>
      <c r="BB111" s="50"/>
      <c r="BC111" s="50"/>
      <c r="BD111" s="50"/>
      <c r="BE111" s="172"/>
      <c r="BF111" s="1"/>
      <c r="BG111" s="1"/>
      <c r="BH111" s="1"/>
      <c r="BI111" s="1"/>
      <c r="BT111" s="116">
        <f t="shared" si="15"/>
        <v>834</v>
      </c>
      <c r="BU111" s="119" t="str">
        <f t="shared" si="11"/>
        <v/>
      </c>
      <c r="BV111" s="116" t="str">
        <f t="shared" si="16"/>
        <v/>
      </c>
      <c r="BW111" s="116" t="str">
        <f t="shared" si="17"/>
        <v/>
      </c>
      <c r="BX111" s="116" t="str">
        <f t="shared" si="12"/>
        <v/>
      </c>
      <c r="BY111" s="116" t="str">
        <f t="shared" si="18"/>
        <v/>
      </c>
      <c r="BZ111" s="116" t="str">
        <f t="shared" si="13"/>
        <v/>
      </c>
    </row>
    <row r="112" spans="1:78">
      <c r="A112" s="103">
        <v>106</v>
      </c>
      <c r="B112" s="126" t="s">
        <v>233</v>
      </c>
      <c r="C112" s="127">
        <v>792</v>
      </c>
      <c r="D112" s="128">
        <v>40048</v>
      </c>
      <c r="E112" s="129" t="s">
        <v>177</v>
      </c>
      <c r="F112" s="129" t="s">
        <v>178</v>
      </c>
      <c r="G112" s="130">
        <v>835</v>
      </c>
      <c r="H112" s="131" t="s">
        <v>303</v>
      </c>
      <c r="I112" s="86"/>
      <c r="J112" s="87"/>
      <c r="K112" s="140" t="str">
        <f t="shared" si="14"/>
        <v/>
      </c>
      <c r="L112" s="50"/>
      <c r="M112" s="32"/>
      <c r="N112" s="32"/>
      <c r="O112" s="32"/>
      <c r="P112" s="32"/>
      <c r="Q112" s="42"/>
      <c r="R112" s="33"/>
      <c r="S112" s="33"/>
      <c r="T112" s="33"/>
      <c r="U112" s="178"/>
      <c r="V112" s="170"/>
      <c r="W112" s="32"/>
      <c r="X112" s="32"/>
      <c r="Y112" s="32"/>
      <c r="Z112" s="184"/>
      <c r="AA112" s="190"/>
      <c r="AB112" s="50"/>
      <c r="AC112" s="32"/>
      <c r="AD112" s="32"/>
      <c r="AE112" s="32"/>
      <c r="AF112" s="184"/>
      <c r="AG112" s="50"/>
      <c r="AH112" s="32"/>
      <c r="AI112" s="32"/>
      <c r="AJ112" s="32"/>
      <c r="AK112" s="32"/>
      <c r="AL112" s="37"/>
      <c r="AM112" s="32"/>
      <c r="AN112" s="32"/>
      <c r="AO112" s="151"/>
      <c r="AP112" s="151"/>
      <c r="AQ112" s="170"/>
      <c r="AR112" s="50"/>
      <c r="AS112" s="50"/>
      <c r="AT112" s="50"/>
      <c r="AU112" s="171"/>
      <c r="AV112" s="170"/>
      <c r="AW112" s="50"/>
      <c r="AX112" s="50"/>
      <c r="AY112" s="50"/>
      <c r="AZ112" s="172"/>
      <c r="BA112" s="170"/>
      <c r="BB112" s="50"/>
      <c r="BC112" s="50"/>
      <c r="BD112" s="50"/>
      <c r="BE112" s="172"/>
      <c r="BF112" s="1"/>
      <c r="BG112" s="1"/>
      <c r="BH112" s="1"/>
      <c r="BI112" s="1"/>
      <c r="BT112" s="116">
        <f t="shared" si="15"/>
        <v>835</v>
      </c>
      <c r="BU112" s="119" t="str">
        <f t="shared" si="11"/>
        <v/>
      </c>
      <c r="BV112" s="116" t="str">
        <f t="shared" si="16"/>
        <v/>
      </c>
      <c r="BW112" s="116" t="str">
        <f t="shared" si="17"/>
        <v/>
      </c>
      <c r="BX112" s="116" t="str">
        <f t="shared" si="12"/>
        <v/>
      </c>
      <c r="BY112" s="116" t="str">
        <f t="shared" si="18"/>
        <v/>
      </c>
      <c r="BZ112" s="116" t="str">
        <f t="shared" si="13"/>
        <v/>
      </c>
    </row>
    <row r="113" spans="1:78">
      <c r="A113" s="103">
        <v>107</v>
      </c>
      <c r="B113" s="126" t="s">
        <v>233</v>
      </c>
      <c r="C113" s="127">
        <v>296</v>
      </c>
      <c r="D113" s="128">
        <v>39519</v>
      </c>
      <c r="E113" s="129" t="s">
        <v>179</v>
      </c>
      <c r="F113" s="129" t="s">
        <v>180</v>
      </c>
      <c r="G113" s="130">
        <v>901</v>
      </c>
      <c r="H113" s="131" t="s">
        <v>303</v>
      </c>
      <c r="I113" s="86"/>
      <c r="J113" s="87"/>
      <c r="K113" s="140" t="str">
        <f t="shared" si="14"/>
        <v/>
      </c>
      <c r="L113" s="50"/>
      <c r="M113" s="32"/>
      <c r="N113" s="32"/>
      <c r="O113" s="32"/>
      <c r="P113" s="32"/>
      <c r="Q113" s="42"/>
      <c r="R113" s="33"/>
      <c r="S113" s="33"/>
      <c r="T113" s="33"/>
      <c r="U113" s="178"/>
      <c r="V113" s="170"/>
      <c r="W113" s="32"/>
      <c r="X113" s="32"/>
      <c r="Y113" s="32"/>
      <c r="Z113" s="184"/>
      <c r="AA113" s="190"/>
      <c r="AB113" s="50"/>
      <c r="AC113" s="32"/>
      <c r="AD113" s="32"/>
      <c r="AE113" s="32"/>
      <c r="AF113" s="184"/>
      <c r="AG113" s="50"/>
      <c r="AH113" s="32"/>
      <c r="AI113" s="32"/>
      <c r="AJ113" s="32"/>
      <c r="AK113" s="32"/>
      <c r="AL113" s="37"/>
      <c r="AM113" s="32"/>
      <c r="AN113" s="32"/>
      <c r="AO113" s="151"/>
      <c r="AP113" s="151"/>
      <c r="AQ113" s="170"/>
      <c r="AR113" s="50"/>
      <c r="AS113" s="50"/>
      <c r="AT113" s="50"/>
      <c r="AU113" s="171"/>
      <c r="AV113" s="170"/>
      <c r="AW113" s="50"/>
      <c r="AX113" s="50"/>
      <c r="AY113" s="50"/>
      <c r="AZ113" s="172"/>
      <c r="BA113" s="170"/>
      <c r="BB113" s="50"/>
      <c r="BC113" s="50"/>
      <c r="BD113" s="50"/>
      <c r="BE113" s="172"/>
      <c r="BF113" s="1"/>
      <c r="BG113" s="1"/>
      <c r="BH113" s="1"/>
      <c r="BI113" s="1"/>
      <c r="BT113" s="116">
        <f t="shared" si="15"/>
        <v>901</v>
      </c>
      <c r="BU113" s="119" t="str">
        <f t="shared" si="11"/>
        <v/>
      </c>
      <c r="BV113" s="116" t="str">
        <f t="shared" si="16"/>
        <v/>
      </c>
      <c r="BW113" s="116" t="str">
        <f t="shared" si="17"/>
        <v/>
      </c>
      <c r="BX113" s="116" t="str">
        <f t="shared" si="12"/>
        <v/>
      </c>
      <c r="BY113" s="116" t="str">
        <f t="shared" si="18"/>
        <v/>
      </c>
      <c r="BZ113" s="116" t="str">
        <f t="shared" si="13"/>
        <v/>
      </c>
    </row>
    <row r="114" spans="1:78">
      <c r="A114" s="103">
        <v>108</v>
      </c>
      <c r="B114" s="126" t="s">
        <v>233</v>
      </c>
      <c r="C114" s="127">
        <v>972</v>
      </c>
      <c r="D114" s="128">
        <v>38874</v>
      </c>
      <c r="E114" s="129" t="s">
        <v>285</v>
      </c>
      <c r="F114" s="129" t="s">
        <v>286</v>
      </c>
      <c r="G114" s="130">
        <v>902</v>
      </c>
      <c r="H114" s="131" t="s">
        <v>303</v>
      </c>
      <c r="I114" s="86"/>
      <c r="J114" s="87"/>
      <c r="K114" s="140" t="str">
        <f t="shared" si="14"/>
        <v/>
      </c>
      <c r="L114" s="50"/>
      <c r="M114" s="32"/>
      <c r="N114" s="32"/>
      <c r="O114" s="32"/>
      <c r="P114" s="32"/>
      <c r="Q114" s="42"/>
      <c r="R114" s="33"/>
      <c r="S114" s="33"/>
      <c r="T114" s="33"/>
      <c r="U114" s="178"/>
      <c r="V114" s="170"/>
      <c r="W114" s="32"/>
      <c r="X114" s="32"/>
      <c r="Y114" s="32"/>
      <c r="Z114" s="184"/>
      <c r="AA114" s="190"/>
      <c r="AB114" s="50"/>
      <c r="AC114" s="32"/>
      <c r="AD114" s="32"/>
      <c r="AE114" s="32"/>
      <c r="AF114" s="184"/>
      <c r="AG114" s="50"/>
      <c r="AH114" s="32"/>
      <c r="AI114" s="32"/>
      <c r="AJ114" s="32"/>
      <c r="AK114" s="32"/>
      <c r="AL114" s="37"/>
      <c r="AM114" s="32"/>
      <c r="AN114" s="32"/>
      <c r="AO114" s="151"/>
      <c r="AP114" s="151"/>
      <c r="AQ114" s="170"/>
      <c r="AR114" s="50"/>
      <c r="AS114" s="50"/>
      <c r="AT114" s="50"/>
      <c r="AU114" s="171"/>
      <c r="AV114" s="170"/>
      <c r="AW114" s="50"/>
      <c r="AX114" s="50"/>
      <c r="AY114" s="50"/>
      <c r="AZ114" s="172"/>
      <c r="BA114" s="170"/>
      <c r="BB114" s="50"/>
      <c r="BC114" s="50"/>
      <c r="BD114" s="50"/>
      <c r="BE114" s="172"/>
      <c r="BF114" s="1"/>
      <c r="BG114" s="1"/>
      <c r="BH114" s="1"/>
      <c r="BI114" s="1"/>
      <c r="BT114" s="116">
        <f t="shared" si="15"/>
        <v>902</v>
      </c>
      <c r="BU114" s="119" t="str">
        <f t="shared" si="11"/>
        <v/>
      </c>
      <c r="BV114" s="116" t="str">
        <f t="shared" si="16"/>
        <v/>
      </c>
      <c r="BW114" s="116" t="str">
        <f t="shared" si="17"/>
        <v/>
      </c>
      <c r="BX114" s="116" t="str">
        <f t="shared" si="12"/>
        <v/>
      </c>
      <c r="BY114" s="116" t="str">
        <f t="shared" si="18"/>
        <v/>
      </c>
      <c r="BZ114" s="116" t="str">
        <f t="shared" si="13"/>
        <v/>
      </c>
    </row>
    <row r="115" spans="1:78">
      <c r="A115" s="103">
        <v>109</v>
      </c>
      <c r="B115" s="126" t="s">
        <v>233</v>
      </c>
      <c r="C115" s="127">
        <v>776</v>
      </c>
      <c r="D115" s="128">
        <v>39714</v>
      </c>
      <c r="E115" s="129" t="s">
        <v>181</v>
      </c>
      <c r="F115" s="129" t="s">
        <v>182</v>
      </c>
      <c r="G115" s="130">
        <v>903</v>
      </c>
      <c r="H115" s="131" t="s">
        <v>303</v>
      </c>
      <c r="I115" s="86"/>
      <c r="J115" s="87"/>
      <c r="K115" s="140" t="str">
        <f t="shared" si="14"/>
        <v/>
      </c>
      <c r="L115" s="50"/>
      <c r="M115" s="32"/>
      <c r="N115" s="32"/>
      <c r="O115" s="32"/>
      <c r="P115" s="32"/>
      <c r="Q115" s="42"/>
      <c r="R115" s="33"/>
      <c r="S115" s="33"/>
      <c r="T115" s="33"/>
      <c r="U115" s="178"/>
      <c r="V115" s="170"/>
      <c r="W115" s="32"/>
      <c r="X115" s="32"/>
      <c r="Y115" s="32"/>
      <c r="Z115" s="184"/>
      <c r="AA115" s="190"/>
      <c r="AB115" s="50"/>
      <c r="AC115" s="32"/>
      <c r="AD115" s="32"/>
      <c r="AE115" s="32"/>
      <c r="AF115" s="184"/>
      <c r="AG115" s="50"/>
      <c r="AH115" s="32"/>
      <c r="AI115" s="32"/>
      <c r="AJ115" s="32"/>
      <c r="AK115" s="32"/>
      <c r="AL115" s="37"/>
      <c r="AM115" s="32"/>
      <c r="AN115" s="32"/>
      <c r="AO115" s="151"/>
      <c r="AP115" s="151"/>
      <c r="AQ115" s="170"/>
      <c r="AR115" s="50"/>
      <c r="AS115" s="50"/>
      <c r="AT115" s="50"/>
      <c r="AU115" s="171"/>
      <c r="AV115" s="170"/>
      <c r="AW115" s="50"/>
      <c r="AX115" s="50"/>
      <c r="AY115" s="50"/>
      <c r="AZ115" s="172"/>
      <c r="BA115" s="170"/>
      <c r="BB115" s="50"/>
      <c r="BC115" s="50"/>
      <c r="BD115" s="50"/>
      <c r="BE115" s="172"/>
      <c r="BF115" s="1"/>
      <c r="BG115" s="1"/>
      <c r="BH115" s="1"/>
      <c r="BI115" s="1"/>
      <c r="BT115" s="116">
        <f t="shared" si="15"/>
        <v>903</v>
      </c>
      <c r="BU115" s="119" t="str">
        <f t="shared" si="11"/>
        <v/>
      </c>
      <c r="BV115" s="116" t="str">
        <f t="shared" si="16"/>
        <v/>
      </c>
      <c r="BW115" s="116" t="str">
        <f t="shared" si="17"/>
        <v/>
      </c>
      <c r="BX115" s="116" t="str">
        <f t="shared" si="12"/>
        <v/>
      </c>
      <c r="BY115" s="116" t="str">
        <f t="shared" si="18"/>
        <v/>
      </c>
      <c r="BZ115" s="116" t="str">
        <f t="shared" si="13"/>
        <v/>
      </c>
    </row>
    <row r="116" spans="1:78">
      <c r="A116" s="103">
        <v>110</v>
      </c>
      <c r="B116" s="126" t="s">
        <v>233</v>
      </c>
      <c r="C116" s="127">
        <v>240</v>
      </c>
      <c r="D116" s="128">
        <v>38587</v>
      </c>
      <c r="E116" s="129" t="s">
        <v>183</v>
      </c>
      <c r="F116" s="129" t="s">
        <v>38</v>
      </c>
      <c r="G116" s="130">
        <v>904</v>
      </c>
      <c r="H116" s="131" t="s">
        <v>303</v>
      </c>
      <c r="I116" s="86"/>
      <c r="J116" s="87"/>
      <c r="K116" s="140" t="str">
        <f t="shared" si="14"/>
        <v/>
      </c>
      <c r="L116" s="50"/>
      <c r="M116" s="32"/>
      <c r="N116" s="32"/>
      <c r="O116" s="32"/>
      <c r="P116" s="32"/>
      <c r="Q116" s="42"/>
      <c r="R116" s="33"/>
      <c r="S116" s="33"/>
      <c r="T116" s="33"/>
      <c r="U116" s="178"/>
      <c r="V116" s="170"/>
      <c r="W116" s="32"/>
      <c r="X116" s="32"/>
      <c r="Y116" s="32"/>
      <c r="Z116" s="184"/>
      <c r="AA116" s="190"/>
      <c r="AB116" s="50"/>
      <c r="AC116" s="32"/>
      <c r="AD116" s="32"/>
      <c r="AE116" s="32"/>
      <c r="AF116" s="184"/>
      <c r="AG116" s="50"/>
      <c r="AH116" s="32"/>
      <c r="AI116" s="32"/>
      <c r="AJ116" s="32"/>
      <c r="AK116" s="32"/>
      <c r="AL116" s="37"/>
      <c r="AM116" s="32"/>
      <c r="AN116" s="32"/>
      <c r="AO116" s="151"/>
      <c r="AP116" s="151"/>
      <c r="AQ116" s="170"/>
      <c r="AR116" s="50"/>
      <c r="AS116" s="50"/>
      <c r="AT116" s="50"/>
      <c r="AU116" s="171"/>
      <c r="AV116" s="170"/>
      <c r="AW116" s="50"/>
      <c r="AX116" s="50"/>
      <c r="AY116" s="50"/>
      <c r="AZ116" s="172"/>
      <c r="BA116" s="170"/>
      <c r="BB116" s="50"/>
      <c r="BC116" s="50"/>
      <c r="BD116" s="50"/>
      <c r="BE116" s="172"/>
      <c r="BF116" s="1"/>
      <c r="BG116" s="1"/>
      <c r="BH116" s="1"/>
      <c r="BI116" s="1"/>
      <c r="BT116" s="116">
        <f t="shared" si="15"/>
        <v>904</v>
      </c>
      <c r="BU116" s="119" t="str">
        <f t="shared" si="11"/>
        <v/>
      </c>
      <c r="BV116" s="116" t="str">
        <f t="shared" si="16"/>
        <v/>
      </c>
      <c r="BW116" s="116" t="str">
        <f t="shared" si="17"/>
        <v/>
      </c>
      <c r="BX116" s="116" t="str">
        <f t="shared" si="12"/>
        <v/>
      </c>
      <c r="BY116" s="116" t="str">
        <f t="shared" si="18"/>
        <v/>
      </c>
      <c r="BZ116" s="116" t="str">
        <f t="shared" si="13"/>
        <v/>
      </c>
    </row>
    <row r="117" spans="1:78">
      <c r="A117" s="103">
        <v>111</v>
      </c>
      <c r="B117" s="126" t="s">
        <v>233</v>
      </c>
      <c r="C117" s="127">
        <v>777</v>
      </c>
      <c r="D117" s="128">
        <v>38723</v>
      </c>
      <c r="E117" s="129" t="s">
        <v>184</v>
      </c>
      <c r="F117" s="129" t="s">
        <v>185</v>
      </c>
      <c r="G117" s="130">
        <v>905</v>
      </c>
      <c r="H117" s="131" t="s">
        <v>303</v>
      </c>
      <c r="I117" s="86"/>
      <c r="J117" s="87"/>
      <c r="K117" s="140" t="str">
        <f t="shared" si="14"/>
        <v/>
      </c>
      <c r="L117" s="50"/>
      <c r="M117" s="32"/>
      <c r="N117" s="32"/>
      <c r="O117" s="32"/>
      <c r="P117" s="32"/>
      <c r="Q117" s="42"/>
      <c r="R117" s="33"/>
      <c r="S117" s="33"/>
      <c r="T117" s="33"/>
      <c r="U117" s="178"/>
      <c r="V117" s="170"/>
      <c r="W117" s="32"/>
      <c r="X117" s="32"/>
      <c r="Y117" s="32"/>
      <c r="Z117" s="184"/>
      <c r="AA117" s="190"/>
      <c r="AB117" s="50"/>
      <c r="AC117" s="32"/>
      <c r="AD117" s="32"/>
      <c r="AE117" s="32"/>
      <c r="AF117" s="184"/>
      <c r="AG117" s="50"/>
      <c r="AH117" s="32"/>
      <c r="AI117" s="32"/>
      <c r="AJ117" s="32"/>
      <c r="AK117" s="32"/>
      <c r="AL117" s="37"/>
      <c r="AM117" s="32"/>
      <c r="AN117" s="32"/>
      <c r="AO117" s="151"/>
      <c r="AP117" s="151"/>
      <c r="AQ117" s="170"/>
      <c r="AR117" s="50"/>
      <c r="AS117" s="50"/>
      <c r="AT117" s="50"/>
      <c r="AU117" s="171"/>
      <c r="AV117" s="170"/>
      <c r="AW117" s="50"/>
      <c r="AX117" s="50"/>
      <c r="AY117" s="50"/>
      <c r="AZ117" s="172"/>
      <c r="BA117" s="170"/>
      <c r="BB117" s="50"/>
      <c r="BC117" s="50"/>
      <c r="BD117" s="50"/>
      <c r="BE117" s="172"/>
      <c r="BF117" s="1"/>
      <c r="BG117" s="1"/>
      <c r="BH117" s="1"/>
      <c r="BI117" s="1"/>
      <c r="BT117" s="116">
        <f t="shared" si="15"/>
        <v>905</v>
      </c>
      <c r="BU117" s="119" t="str">
        <f t="shared" si="11"/>
        <v/>
      </c>
      <c r="BV117" s="116" t="str">
        <f t="shared" si="16"/>
        <v/>
      </c>
      <c r="BW117" s="116" t="str">
        <f t="shared" si="17"/>
        <v/>
      </c>
      <c r="BX117" s="116" t="str">
        <f t="shared" si="12"/>
        <v/>
      </c>
      <c r="BY117" s="116" t="str">
        <f t="shared" si="18"/>
        <v/>
      </c>
      <c r="BZ117" s="116" t="str">
        <f t="shared" si="13"/>
        <v/>
      </c>
    </row>
    <row r="118" spans="1:78">
      <c r="A118" s="103">
        <v>112</v>
      </c>
      <c r="B118" s="126" t="s">
        <v>233</v>
      </c>
      <c r="C118" s="127">
        <v>589</v>
      </c>
      <c r="D118" s="128">
        <v>39148</v>
      </c>
      <c r="E118" s="129" t="s">
        <v>186</v>
      </c>
      <c r="F118" s="129" t="s">
        <v>187</v>
      </c>
      <c r="G118" s="130">
        <v>906</v>
      </c>
      <c r="H118" s="131" t="s">
        <v>303</v>
      </c>
      <c r="I118" s="86"/>
      <c r="J118" s="87"/>
      <c r="K118" s="140" t="str">
        <f t="shared" si="14"/>
        <v/>
      </c>
      <c r="L118" s="50"/>
      <c r="M118" s="32"/>
      <c r="N118" s="32"/>
      <c r="O118" s="32"/>
      <c r="P118" s="32"/>
      <c r="Q118" s="42"/>
      <c r="R118" s="33"/>
      <c r="S118" s="33"/>
      <c r="T118" s="33"/>
      <c r="U118" s="178"/>
      <c r="V118" s="170"/>
      <c r="W118" s="32"/>
      <c r="X118" s="32"/>
      <c r="Y118" s="32"/>
      <c r="Z118" s="184"/>
      <c r="AA118" s="190"/>
      <c r="AB118" s="50"/>
      <c r="AC118" s="32"/>
      <c r="AD118" s="32"/>
      <c r="AE118" s="32"/>
      <c r="AF118" s="184"/>
      <c r="AG118" s="50"/>
      <c r="AH118" s="32"/>
      <c r="AI118" s="32"/>
      <c r="AJ118" s="32"/>
      <c r="AK118" s="32"/>
      <c r="AL118" s="37"/>
      <c r="AM118" s="32"/>
      <c r="AN118" s="32"/>
      <c r="AO118" s="151"/>
      <c r="AP118" s="151"/>
      <c r="AQ118" s="170"/>
      <c r="AR118" s="50"/>
      <c r="AS118" s="50"/>
      <c r="AT118" s="50"/>
      <c r="AU118" s="171"/>
      <c r="AV118" s="170"/>
      <c r="AW118" s="50"/>
      <c r="AX118" s="50"/>
      <c r="AY118" s="50"/>
      <c r="AZ118" s="172"/>
      <c r="BA118" s="170"/>
      <c r="BB118" s="50"/>
      <c r="BC118" s="50"/>
      <c r="BD118" s="50"/>
      <c r="BE118" s="172"/>
      <c r="BF118" s="1"/>
      <c r="BG118" s="1"/>
      <c r="BH118" s="1"/>
      <c r="BI118" s="1"/>
      <c r="BT118" s="116">
        <f t="shared" si="15"/>
        <v>906</v>
      </c>
      <c r="BU118" s="119" t="str">
        <f t="shared" si="11"/>
        <v/>
      </c>
      <c r="BV118" s="116" t="str">
        <f t="shared" si="16"/>
        <v/>
      </c>
      <c r="BW118" s="116" t="str">
        <f t="shared" si="17"/>
        <v/>
      </c>
      <c r="BX118" s="116" t="str">
        <f t="shared" si="12"/>
        <v/>
      </c>
      <c r="BY118" s="116" t="str">
        <f t="shared" si="18"/>
        <v/>
      </c>
      <c r="BZ118" s="116" t="str">
        <f t="shared" si="13"/>
        <v/>
      </c>
    </row>
    <row r="119" spans="1:78">
      <c r="A119" s="103">
        <v>113</v>
      </c>
      <c r="B119" s="126" t="s">
        <v>233</v>
      </c>
      <c r="C119" s="127">
        <v>778</v>
      </c>
      <c r="D119" s="128">
        <v>39595</v>
      </c>
      <c r="E119" s="129" t="s">
        <v>188</v>
      </c>
      <c r="F119" s="129" t="s">
        <v>189</v>
      </c>
      <c r="G119" s="130">
        <v>907</v>
      </c>
      <c r="H119" s="131" t="s">
        <v>303</v>
      </c>
      <c r="I119" s="86"/>
      <c r="J119" s="87"/>
      <c r="K119" s="140" t="str">
        <f t="shared" si="14"/>
        <v/>
      </c>
      <c r="L119" s="50"/>
      <c r="M119" s="32"/>
      <c r="N119" s="32"/>
      <c r="O119" s="32"/>
      <c r="P119" s="32"/>
      <c r="Q119" s="42"/>
      <c r="R119" s="33"/>
      <c r="S119" s="33"/>
      <c r="T119" s="33"/>
      <c r="U119" s="178"/>
      <c r="V119" s="170"/>
      <c r="W119" s="32"/>
      <c r="X119" s="32"/>
      <c r="Y119" s="32"/>
      <c r="Z119" s="184"/>
      <c r="AA119" s="190"/>
      <c r="AB119" s="50"/>
      <c r="AC119" s="32"/>
      <c r="AD119" s="32"/>
      <c r="AE119" s="32"/>
      <c r="AF119" s="184"/>
      <c r="AG119" s="50"/>
      <c r="AH119" s="32"/>
      <c r="AI119" s="32"/>
      <c r="AJ119" s="32"/>
      <c r="AK119" s="32"/>
      <c r="AL119" s="37"/>
      <c r="AM119" s="32"/>
      <c r="AN119" s="32"/>
      <c r="AO119" s="151"/>
      <c r="AP119" s="151"/>
      <c r="AQ119" s="170"/>
      <c r="AR119" s="50"/>
      <c r="AS119" s="50"/>
      <c r="AT119" s="50"/>
      <c r="AU119" s="171"/>
      <c r="AV119" s="170"/>
      <c r="AW119" s="50"/>
      <c r="AX119" s="50"/>
      <c r="AY119" s="50"/>
      <c r="AZ119" s="172"/>
      <c r="BA119" s="170"/>
      <c r="BB119" s="50"/>
      <c r="BC119" s="50"/>
      <c r="BD119" s="50"/>
      <c r="BE119" s="172"/>
      <c r="BF119" s="1"/>
      <c r="BG119" s="1"/>
      <c r="BH119" s="1"/>
      <c r="BI119" s="1"/>
      <c r="BT119" s="116">
        <f t="shared" si="15"/>
        <v>907</v>
      </c>
      <c r="BU119" s="119" t="str">
        <f t="shared" si="11"/>
        <v/>
      </c>
      <c r="BV119" s="116" t="str">
        <f t="shared" si="16"/>
        <v/>
      </c>
      <c r="BW119" s="116" t="str">
        <f t="shared" si="17"/>
        <v/>
      </c>
      <c r="BX119" s="116" t="str">
        <f t="shared" si="12"/>
        <v/>
      </c>
      <c r="BY119" s="116" t="str">
        <f t="shared" si="18"/>
        <v/>
      </c>
      <c r="BZ119" s="116" t="str">
        <f t="shared" si="13"/>
        <v/>
      </c>
    </row>
    <row r="120" spans="1:78" ht="24">
      <c r="A120" s="103">
        <v>114</v>
      </c>
      <c r="B120" s="126" t="s">
        <v>233</v>
      </c>
      <c r="C120" s="127">
        <v>975</v>
      </c>
      <c r="D120" s="128">
        <v>39689</v>
      </c>
      <c r="E120" s="129" t="s">
        <v>287</v>
      </c>
      <c r="F120" s="129" t="s">
        <v>288</v>
      </c>
      <c r="G120" s="130">
        <v>908</v>
      </c>
      <c r="H120" s="131" t="s">
        <v>303</v>
      </c>
      <c r="I120" s="86"/>
      <c r="J120" s="87"/>
      <c r="K120" s="140" t="str">
        <f t="shared" si="14"/>
        <v/>
      </c>
      <c r="L120" s="50"/>
      <c r="M120" s="32"/>
      <c r="N120" s="32"/>
      <c r="O120" s="32"/>
      <c r="P120" s="32"/>
      <c r="Q120" s="42"/>
      <c r="R120" s="33"/>
      <c r="S120" s="33"/>
      <c r="T120" s="33"/>
      <c r="U120" s="178"/>
      <c r="V120" s="170"/>
      <c r="W120" s="32"/>
      <c r="X120" s="32"/>
      <c r="Y120" s="32"/>
      <c r="Z120" s="184"/>
      <c r="AA120" s="190"/>
      <c r="AB120" s="50"/>
      <c r="AC120" s="32"/>
      <c r="AD120" s="32"/>
      <c r="AE120" s="32"/>
      <c r="AF120" s="184"/>
      <c r="AG120" s="50"/>
      <c r="AH120" s="32"/>
      <c r="AI120" s="32"/>
      <c r="AJ120" s="32"/>
      <c r="AK120" s="32"/>
      <c r="AL120" s="37"/>
      <c r="AM120" s="32"/>
      <c r="AN120" s="32"/>
      <c r="AO120" s="151"/>
      <c r="AP120" s="151"/>
      <c r="AQ120" s="170"/>
      <c r="AR120" s="50"/>
      <c r="AS120" s="50"/>
      <c r="AT120" s="50"/>
      <c r="AU120" s="171"/>
      <c r="AV120" s="170"/>
      <c r="AW120" s="50"/>
      <c r="AX120" s="50"/>
      <c r="AY120" s="50"/>
      <c r="AZ120" s="172"/>
      <c r="BA120" s="170"/>
      <c r="BB120" s="50"/>
      <c r="BC120" s="50"/>
      <c r="BD120" s="50"/>
      <c r="BE120" s="172"/>
      <c r="BF120" s="1"/>
      <c r="BG120" s="1"/>
      <c r="BH120" s="1"/>
      <c r="BI120" s="1"/>
      <c r="BT120" s="116">
        <f t="shared" si="15"/>
        <v>908</v>
      </c>
      <c r="BU120" s="119" t="str">
        <f t="shared" si="11"/>
        <v/>
      </c>
      <c r="BV120" s="116" t="str">
        <f t="shared" si="16"/>
        <v/>
      </c>
      <c r="BW120" s="116" t="str">
        <f t="shared" si="17"/>
        <v/>
      </c>
      <c r="BX120" s="116" t="str">
        <f t="shared" si="12"/>
        <v/>
      </c>
      <c r="BY120" s="116" t="str">
        <f t="shared" si="18"/>
        <v/>
      </c>
      <c r="BZ120" s="116" t="str">
        <f t="shared" si="13"/>
        <v/>
      </c>
    </row>
    <row r="121" spans="1:78">
      <c r="A121" s="103">
        <v>115</v>
      </c>
      <c r="B121" s="126" t="s">
        <v>233</v>
      </c>
      <c r="C121" s="127">
        <v>235</v>
      </c>
      <c r="D121" s="128">
        <v>39052</v>
      </c>
      <c r="E121" s="129" t="s">
        <v>190</v>
      </c>
      <c r="F121" s="129" t="s">
        <v>191</v>
      </c>
      <c r="G121" s="130">
        <v>909</v>
      </c>
      <c r="H121" s="131" t="s">
        <v>303</v>
      </c>
      <c r="I121" s="86"/>
      <c r="J121" s="87"/>
      <c r="K121" s="140" t="str">
        <f t="shared" si="14"/>
        <v/>
      </c>
      <c r="L121" s="50"/>
      <c r="M121" s="32"/>
      <c r="N121" s="32"/>
      <c r="O121" s="32"/>
      <c r="P121" s="32"/>
      <c r="Q121" s="42"/>
      <c r="R121" s="33"/>
      <c r="S121" s="33"/>
      <c r="T121" s="33"/>
      <c r="U121" s="178"/>
      <c r="V121" s="170"/>
      <c r="W121" s="32"/>
      <c r="X121" s="32"/>
      <c r="Y121" s="32"/>
      <c r="Z121" s="184"/>
      <c r="AA121" s="190"/>
      <c r="AB121" s="50"/>
      <c r="AC121" s="32"/>
      <c r="AD121" s="32"/>
      <c r="AE121" s="32"/>
      <c r="AF121" s="184"/>
      <c r="AG121" s="50"/>
      <c r="AH121" s="32"/>
      <c r="AI121" s="32"/>
      <c r="AJ121" s="32"/>
      <c r="AK121" s="32"/>
      <c r="AL121" s="37"/>
      <c r="AM121" s="32"/>
      <c r="AN121" s="32"/>
      <c r="AO121" s="151"/>
      <c r="AP121" s="151"/>
      <c r="AQ121" s="170"/>
      <c r="AR121" s="50"/>
      <c r="AS121" s="50"/>
      <c r="AT121" s="50"/>
      <c r="AU121" s="171"/>
      <c r="AV121" s="170"/>
      <c r="AW121" s="50"/>
      <c r="AX121" s="50"/>
      <c r="AY121" s="50"/>
      <c r="AZ121" s="172"/>
      <c r="BA121" s="170"/>
      <c r="BB121" s="50"/>
      <c r="BC121" s="50"/>
      <c r="BD121" s="50"/>
      <c r="BE121" s="172"/>
      <c r="BF121" s="1"/>
      <c r="BG121" s="1"/>
      <c r="BH121" s="1"/>
      <c r="BI121" s="1"/>
      <c r="BT121" s="116">
        <f t="shared" si="15"/>
        <v>909</v>
      </c>
      <c r="BU121" s="119" t="str">
        <f t="shared" si="11"/>
        <v/>
      </c>
      <c r="BV121" s="116" t="str">
        <f t="shared" si="16"/>
        <v/>
      </c>
      <c r="BW121" s="116" t="str">
        <f t="shared" si="17"/>
        <v/>
      </c>
      <c r="BX121" s="116" t="str">
        <f t="shared" si="12"/>
        <v/>
      </c>
      <c r="BY121" s="116" t="str">
        <f t="shared" si="18"/>
        <v/>
      </c>
      <c r="BZ121" s="116" t="str">
        <f t="shared" si="13"/>
        <v/>
      </c>
    </row>
    <row r="122" spans="1:78">
      <c r="A122" s="103">
        <v>116</v>
      </c>
      <c r="B122" s="126" t="s">
        <v>233</v>
      </c>
      <c r="C122" s="127">
        <v>966</v>
      </c>
      <c r="D122" s="128">
        <v>39301</v>
      </c>
      <c r="E122" s="129" t="s">
        <v>289</v>
      </c>
      <c r="F122" s="129" t="s">
        <v>290</v>
      </c>
      <c r="G122" s="130">
        <v>910</v>
      </c>
      <c r="H122" s="131" t="s">
        <v>303</v>
      </c>
      <c r="I122" s="86"/>
      <c r="J122" s="87"/>
      <c r="K122" s="140" t="str">
        <f t="shared" si="14"/>
        <v/>
      </c>
      <c r="L122" s="50"/>
      <c r="M122" s="32"/>
      <c r="N122" s="32"/>
      <c r="O122" s="32"/>
      <c r="P122" s="32"/>
      <c r="Q122" s="42"/>
      <c r="R122" s="33"/>
      <c r="S122" s="33"/>
      <c r="T122" s="33"/>
      <c r="U122" s="178"/>
      <c r="V122" s="170"/>
      <c r="W122" s="32"/>
      <c r="X122" s="32"/>
      <c r="Y122" s="32"/>
      <c r="Z122" s="184"/>
      <c r="AA122" s="190"/>
      <c r="AB122" s="50"/>
      <c r="AC122" s="32"/>
      <c r="AD122" s="32"/>
      <c r="AE122" s="32"/>
      <c r="AF122" s="184"/>
      <c r="AG122" s="50"/>
      <c r="AH122" s="32"/>
      <c r="AI122" s="32"/>
      <c r="AJ122" s="32"/>
      <c r="AK122" s="32"/>
      <c r="AL122" s="37"/>
      <c r="AM122" s="32"/>
      <c r="AN122" s="32"/>
      <c r="AO122" s="151"/>
      <c r="AP122" s="151"/>
      <c r="AQ122" s="170"/>
      <c r="AR122" s="50"/>
      <c r="AS122" s="50"/>
      <c r="AT122" s="50"/>
      <c r="AU122" s="171"/>
      <c r="AV122" s="170"/>
      <c r="AW122" s="50"/>
      <c r="AX122" s="50"/>
      <c r="AY122" s="50"/>
      <c r="AZ122" s="172"/>
      <c r="BA122" s="170"/>
      <c r="BB122" s="50"/>
      <c r="BC122" s="50"/>
      <c r="BD122" s="50"/>
      <c r="BE122" s="172"/>
      <c r="BF122" s="1"/>
      <c r="BG122" s="1"/>
      <c r="BH122" s="1"/>
      <c r="BI122" s="1"/>
      <c r="BT122" s="116">
        <f t="shared" si="15"/>
        <v>910</v>
      </c>
      <c r="BU122" s="119" t="str">
        <f t="shared" si="11"/>
        <v/>
      </c>
      <c r="BV122" s="116" t="str">
        <f t="shared" si="16"/>
        <v/>
      </c>
      <c r="BW122" s="116" t="str">
        <f t="shared" si="17"/>
        <v/>
      </c>
      <c r="BX122" s="116" t="str">
        <f t="shared" si="12"/>
        <v/>
      </c>
      <c r="BY122" s="116" t="str">
        <f t="shared" si="18"/>
        <v/>
      </c>
      <c r="BZ122" s="116" t="str">
        <f t="shared" si="13"/>
        <v/>
      </c>
    </row>
    <row r="123" spans="1:78">
      <c r="A123" s="103">
        <v>117</v>
      </c>
      <c r="B123" s="126" t="s">
        <v>234</v>
      </c>
      <c r="C123" s="127">
        <v>545</v>
      </c>
      <c r="D123" s="128">
        <v>39465</v>
      </c>
      <c r="E123" s="129" t="s">
        <v>192</v>
      </c>
      <c r="F123" s="129" t="s">
        <v>193</v>
      </c>
      <c r="G123" s="130">
        <v>911</v>
      </c>
      <c r="H123" s="131" t="s">
        <v>303</v>
      </c>
      <c r="I123" s="86"/>
      <c r="J123" s="87"/>
      <c r="K123" s="140" t="str">
        <f t="shared" si="14"/>
        <v/>
      </c>
      <c r="L123" s="50"/>
      <c r="M123" s="32"/>
      <c r="N123" s="32"/>
      <c r="O123" s="32"/>
      <c r="P123" s="32"/>
      <c r="Q123" s="42"/>
      <c r="R123" s="33"/>
      <c r="S123" s="33"/>
      <c r="T123" s="33"/>
      <c r="U123" s="178"/>
      <c r="V123" s="170"/>
      <c r="W123" s="32"/>
      <c r="X123" s="32"/>
      <c r="Y123" s="32"/>
      <c r="Z123" s="184"/>
      <c r="AA123" s="190"/>
      <c r="AB123" s="50"/>
      <c r="AC123" s="32"/>
      <c r="AD123" s="32"/>
      <c r="AE123" s="32"/>
      <c r="AF123" s="184"/>
      <c r="AG123" s="50"/>
      <c r="AH123" s="32"/>
      <c r="AI123" s="32"/>
      <c r="AJ123" s="32"/>
      <c r="AK123" s="32"/>
      <c r="AL123" s="37"/>
      <c r="AM123" s="32"/>
      <c r="AN123" s="32"/>
      <c r="AO123" s="151"/>
      <c r="AP123" s="151"/>
      <c r="AQ123" s="170"/>
      <c r="AR123" s="50"/>
      <c r="AS123" s="50"/>
      <c r="AT123" s="50"/>
      <c r="AU123" s="171"/>
      <c r="AV123" s="170"/>
      <c r="AW123" s="50"/>
      <c r="AX123" s="50"/>
      <c r="AY123" s="50"/>
      <c r="AZ123" s="172"/>
      <c r="BA123" s="170"/>
      <c r="BB123" s="50"/>
      <c r="BC123" s="50"/>
      <c r="BD123" s="50"/>
      <c r="BE123" s="172"/>
      <c r="BF123" s="1"/>
      <c r="BG123" s="1"/>
      <c r="BH123" s="1"/>
      <c r="BI123" s="1"/>
      <c r="BT123" s="116">
        <f t="shared" si="15"/>
        <v>911</v>
      </c>
      <c r="BU123" s="119" t="str">
        <f t="shared" si="11"/>
        <v/>
      </c>
      <c r="BV123" s="116" t="str">
        <f t="shared" si="16"/>
        <v/>
      </c>
      <c r="BW123" s="116" t="str">
        <f t="shared" si="17"/>
        <v/>
      </c>
      <c r="BX123" s="116" t="str">
        <f t="shared" si="12"/>
        <v/>
      </c>
      <c r="BY123" s="116" t="str">
        <f t="shared" si="18"/>
        <v/>
      </c>
      <c r="BZ123" s="116" t="str">
        <f t="shared" si="13"/>
        <v/>
      </c>
    </row>
    <row r="124" spans="1:78">
      <c r="A124" s="103">
        <v>118</v>
      </c>
      <c r="B124" s="126" t="s">
        <v>234</v>
      </c>
      <c r="C124" s="127">
        <v>781</v>
      </c>
      <c r="D124" s="128">
        <v>38992</v>
      </c>
      <c r="E124" s="129" t="s">
        <v>194</v>
      </c>
      <c r="F124" s="129" t="s">
        <v>137</v>
      </c>
      <c r="G124" s="130">
        <v>912</v>
      </c>
      <c r="H124" s="131" t="s">
        <v>303</v>
      </c>
      <c r="I124" s="86"/>
      <c r="J124" s="87"/>
      <c r="K124" s="140" t="str">
        <f t="shared" si="14"/>
        <v/>
      </c>
      <c r="L124" s="50"/>
      <c r="M124" s="32"/>
      <c r="N124" s="32"/>
      <c r="O124" s="32"/>
      <c r="P124" s="32"/>
      <c r="Q124" s="42"/>
      <c r="R124" s="33"/>
      <c r="S124" s="33"/>
      <c r="T124" s="33"/>
      <c r="U124" s="178"/>
      <c r="V124" s="170"/>
      <c r="W124" s="32"/>
      <c r="X124" s="32"/>
      <c r="Y124" s="32"/>
      <c r="Z124" s="184"/>
      <c r="AA124" s="190"/>
      <c r="AB124" s="50"/>
      <c r="AC124" s="32"/>
      <c r="AD124" s="32"/>
      <c r="AE124" s="32"/>
      <c r="AF124" s="184"/>
      <c r="AG124" s="50"/>
      <c r="AH124" s="32"/>
      <c r="AI124" s="32"/>
      <c r="AJ124" s="32"/>
      <c r="AK124" s="32"/>
      <c r="AL124" s="37"/>
      <c r="AM124" s="32"/>
      <c r="AN124" s="32"/>
      <c r="AO124" s="151"/>
      <c r="AP124" s="151"/>
      <c r="AQ124" s="170"/>
      <c r="AR124" s="50"/>
      <c r="AS124" s="50"/>
      <c r="AT124" s="50"/>
      <c r="AU124" s="171"/>
      <c r="AV124" s="170"/>
      <c r="AW124" s="50"/>
      <c r="AX124" s="50"/>
      <c r="AY124" s="50"/>
      <c r="AZ124" s="172"/>
      <c r="BA124" s="170"/>
      <c r="BB124" s="50"/>
      <c r="BC124" s="50"/>
      <c r="BD124" s="50"/>
      <c r="BE124" s="172"/>
      <c r="BF124" s="1"/>
      <c r="BG124" s="1"/>
      <c r="BH124" s="1"/>
      <c r="BI124" s="1"/>
      <c r="BT124" s="116">
        <f t="shared" si="15"/>
        <v>912</v>
      </c>
      <c r="BU124" s="119" t="str">
        <f t="shared" si="11"/>
        <v/>
      </c>
      <c r="BV124" s="116" t="str">
        <f t="shared" si="16"/>
        <v/>
      </c>
      <c r="BW124" s="116" t="str">
        <f t="shared" si="17"/>
        <v/>
      </c>
      <c r="BX124" s="116" t="str">
        <f t="shared" si="12"/>
        <v/>
      </c>
      <c r="BY124" s="116" t="str">
        <f t="shared" si="18"/>
        <v/>
      </c>
      <c r="BZ124" s="116" t="str">
        <f t="shared" si="13"/>
        <v/>
      </c>
    </row>
    <row r="125" spans="1:78">
      <c r="A125" s="103">
        <v>119</v>
      </c>
      <c r="B125" s="126" t="s">
        <v>234</v>
      </c>
      <c r="C125" s="127">
        <v>872</v>
      </c>
      <c r="D125" s="128">
        <v>39215</v>
      </c>
      <c r="E125" s="129" t="s">
        <v>195</v>
      </c>
      <c r="F125" s="129" t="s">
        <v>36</v>
      </c>
      <c r="G125" s="130">
        <v>913</v>
      </c>
      <c r="H125" s="131" t="s">
        <v>303</v>
      </c>
      <c r="I125" s="86"/>
      <c r="J125" s="87"/>
      <c r="K125" s="140" t="str">
        <f t="shared" si="14"/>
        <v/>
      </c>
      <c r="L125" s="50"/>
      <c r="M125" s="32"/>
      <c r="N125" s="32"/>
      <c r="O125" s="32"/>
      <c r="P125" s="32"/>
      <c r="Q125" s="42"/>
      <c r="R125" s="33"/>
      <c r="S125" s="33"/>
      <c r="T125" s="33"/>
      <c r="U125" s="178"/>
      <c r="V125" s="170"/>
      <c r="W125" s="32"/>
      <c r="X125" s="32"/>
      <c r="Y125" s="32"/>
      <c r="Z125" s="184"/>
      <c r="AA125" s="190"/>
      <c r="AB125" s="50"/>
      <c r="AC125" s="32"/>
      <c r="AD125" s="32"/>
      <c r="AE125" s="32"/>
      <c r="AF125" s="184"/>
      <c r="AG125" s="50"/>
      <c r="AH125" s="32"/>
      <c r="AI125" s="32"/>
      <c r="AJ125" s="32"/>
      <c r="AK125" s="32"/>
      <c r="AL125" s="37"/>
      <c r="AM125" s="32"/>
      <c r="AN125" s="32"/>
      <c r="AO125" s="151"/>
      <c r="AP125" s="151"/>
      <c r="AQ125" s="170"/>
      <c r="AR125" s="50"/>
      <c r="AS125" s="50"/>
      <c r="AT125" s="50"/>
      <c r="AU125" s="171"/>
      <c r="AV125" s="170"/>
      <c r="AW125" s="50"/>
      <c r="AX125" s="50"/>
      <c r="AY125" s="50"/>
      <c r="AZ125" s="172"/>
      <c r="BA125" s="170"/>
      <c r="BB125" s="50"/>
      <c r="BC125" s="50"/>
      <c r="BD125" s="50"/>
      <c r="BE125" s="172"/>
      <c r="BF125" s="1"/>
      <c r="BG125" s="1"/>
      <c r="BH125" s="1"/>
      <c r="BI125" s="1"/>
      <c r="BT125" s="116">
        <f t="shared" si="15"/>
        <v>913</v>
      </c>
      <c r="BU125" s="119" t="str">
        <f t="shared" si="11"/>
        <v/>
      </c>
      <c r="BV125" s="116" t="str">
        <f t="shared" si="16"/>
        <v/>
      </c>
      <c r="BW125" s="116" t="str">
        <f t="shared" si="17"/>
        <v/>
      </c>
      <c r="BX125" s="116" t="str">
        <f t="shared" si="12"/>
        <v/>
      </c>
      <c r="BY125" s="116" t="str">
        <f t="shared" si="18"/>
        <v/>
      </c>
      <c r="BZ125" s="116" t="str">
        <f t="shared" si="13"/>
        <v/>
      </c>
    </row>
    <row r="126" spans="1:78">
      <c r="A126" s="103">
        <v>120</v>
      </c>
      <c r="B126" s="126" t="s">
        <v>234</v>
      </c>
      <c r="C126" s="127">
        <v>779</v>
      </c>
      <c r="D126" s="128">
        <v>39483</v>
      </c>
      <c r="E126" s="129" t="s">
        <v>196</v>
      </c>
      <c r="F126" s="129" t="s">
        <v>197</v>
      </c>
      <c r="G126" s="130">
        <v>914</v>
      </c>
      <c r="H126" s="131" t="s">
        <v>303</v>
      </c>
      <c r="I126" s="86"/>
      <c r="J126" s="87"/>
      <c r="K126" s="140" t="str">
        <f t="shared" si="14"/>
        <v/>
      </c>
      <c r="L126" s="50"/>
      <c r="M126" s="32"/>
      <c r="N126" s="32"/>
      <c r="O126" s="32"/>
      <c r="P126" s="32"/>
      <c r="Q126" s="42"/>
      <c r="R126" s="33"/>
      <c r="S126" s="33"/>
      <c r="T126" s="33"/>
      <c r="U126" s="178"/>
      <c r="V126" s="170"/>
      <c r="W126" s="32"/>
      <c r="X126" s="32"/>
      <c r="Y126" s="32"/>
      <c r="Z126" s="184"/>
      <c r="AA126" s="190"/>
      <c r="AB126" s="50"/>
      <c r="AC126" s="32"/>
      <c r="AD126" s="32"/>
      <c r="AE126" s="32"/>
      <c r="AF126" s="184"/>
      <c r="AG126" s="50"/>
      <c r="AH126" s="32"/>
      <c r="AI126" s="32"/>
      <c r="AJ126" s="32"/>
      <c r="AK126" s="32"/>
      <c r="AL126" s="37"/>
      <c r="AM126" s="32"/>
      <c r="AN126" s="32"/>
      <c r="AO126" s="151"/>
      <c r="AP126" s="151"/>
      <c r="AQ126" s="170"/>
      <c r="AR126" s="50"/>
      <c r="AS126" s="50"/>
      <c r="AT126" s="50"/>
      <c r="AU126" s="171"/>
      <c r="AV126" s="170"/>
      <c r="AW126" s="50"/>
      <c r="AX126" s="50"/>
      <c r="AY126" s="50"/>
      <c r="AZ126" s="172"/>
      <c r="BA126" s="170"/>
      <c r="BB126" s="50"/>
      <c r="BC126" s="50"/>
      <c r="BD126" s="50"/>
      <c r="BE126" s="172"/>
      <c r="BF126" s="1"/>
      <c r="BG126" s="1"/>
      <c r="BH126" s="1"/>
      <c r="BI126" s="1"/>
      <c r="BT126" s="116">
        <f t="shared" si="15"/>
        <v>914</v>
      </c>
      <c r="BU126" s="119" t="str">
        <f t="shared" si="11"/>
        <v/>
      </c>
      <c r="BV126" s="116" t="str">
        <f t="shared" si="16"/>
        <v/>
      </c>
      <c r="BW126" s="116" t="str">
        <f t="shared" si="17"/>
        <v/>
      </c>
      <c r="BX126" s="116" t="str">
        <f t="shared" si="12"/>
        <v/>
      </c>
      <c r="BY126" s="116" t="str">
        <f t="shared" si="18"/>
        <v/>
      </c>
      <c r="BZ126" s="116" t="str">
        <f t="shared" si="13"/>
        <v/>
      </c>
    </row>
    <row r="127" spans="1:78" ht="24">
      <c r="A127" s="103">
        <v>121</v>
      </c>
      <c r="B127" s="126" t="s">
        <v>234</v>
      </c>
      <c r="C127" s="127">
        <v>780</v>
      </c>
      <c r="D127" s="128">
        <v>39194</v>
      </c>
      <c r="E127" s="129" t="s">
        <v>198</v>
      </c>
      <c r="F127" s="129" t="s">
        <v>35</v>
      </c>
      <c r="G127" s="130">
        <v>915</v>
      </c>
      <c r="H127" s="131" t="s">
        <v>303</v>
      </c>
      <c r="I127" s="86"/>
      <c r="J127" s="87"/>
      <c r="K127" s="140" t="str">
        <f t="shared" si="14"/>
        <v/>
      </c>
      <c r="L127" s="50"/>
      <c r="M127" s="32"/>
      <c r="N127" s="32"/>
      <c r="O127" s="32"/>
      <c r="P127" s="32"/>
      <c r="Q127" s="42"/>
      <c r="R127" s="33"/>
      <c r="S127" s="33"/>
      <c r="T127" s="33"/>
      <c r="U127" s="178"/>
      <c r="V127" s="170"/>
      <c r="W127" s="32"/>
      <c r="X127" s="32"/>
      <c r="Y127" s="32"/>
      <c r="Z127" s="184"/>
      <c r="AA127" s="190"/>
      <c r="AB127" s="50"/>
      <c r="AC127" s="32"/>
      <c r="AD127" s="32"/>
      <c r="AE127" s="32"/>
      <c r="AF127" s="184"/>
      <c r="AG127" s="50"/>
      <c r="AH127" s="32"/>
      <c r="AI127" s="32"/>
      <c r="AJ127" s="32"/>
      <c r="AK127" s="32"/>
      <c r="AL127" s="37"/>
      <c r="AM127" s="32"/>
      <c r="AN127" s="32"/>
      <c r="AO127" s="151"/>
      <c r="AP127" s="151"/>
      <c r="AQ127" s="170"/>
      <c r="AR127" s="50"/>
      <c r="AS127" s="50"/>
      <c r="AT127" s="50"/>
      <c r="AU127" s="171"/>
      <c r="AV127" s="170"/>
      <c r="AW127" s="50"/>
      <c r="AX127" s="50"/>
      <c r="AY127" s="50"/>
      <c r="AZ127" s="172"/>
      <c r="BA127" s="170"/>
      <c r="BB127" s="50"/>
      <c r="BC127" s="50"/>
      <c r="BD127" s="50"/>
      <c r="BE127" s="172"/>
      <c r="BF127" s="1"/>
      <c r="BG127" s="1"/>
      <c r="BH127" s="1"/>
      <c r="BI127" s="1"/>
      <c r="BT127" s="116">
        <f t="shared" si="15"/>
        <v>915</v>
      </c>
      <c r="BU127" s="119" t="str">
        <f t="shared" si="11"/>
        <v/>
      </c>
      <c r="BV127" s="116" t="str">
        <f t="shared" si="16"/>
        <v/>
      </c>
      <c r="BW127" s="116" t="str">
        <f t="shared" si="17"/>
        <v/>
      </c>
      <c r="BX127" s="116" t="str">
        <f t="shared" si="12"/>
        <v/>
      </c>
      <c r="BY127" s="116" t="str">
        <f t="shared" si="18"/>
        <v/>
      </c>
      <c r="BZ127" s="116" t="str">
        <f t="shared" si="13"/>
        <v/>
      </c>
    </row>
    <row r="128" spans="1:78">
      <c r="A128" s="103">
        <v>122</v>
      </c>
      <c r="B128" s="126" t="s">
        <v>234</v>
      </c>
      <c r="C128" s="127">
        <v>974</v>
      </c>
      <c r="D128" s="128">
        <v>39634</v>
      </c>
      <c r="E128" s="129" t="s">
        <v>291</v>
      </c>
      <c r="F128" s="129" t="s">
        <v>292</v>
      </c>
      <c r="G128" s="130">
        <v>916</v>
      </c>
      <c r="H128" s="131" t="s">
        <v>303</v>
      </c>
      <c r="I128" s="86"/>
      <c r="J128" s="87"/>
      <c r="K128" s="140" t="str">
        <f t="shared" si="14"/>
        <v/>
      </c>
      <c r="L128" s="50"/>
      <c r="M128" s="32"/>
      <c r="N128" s="32"/>
      <c r="O128" s="32"/>
      <c r="P128" s="32"/>
      <c r="Q128" s="42"/>
      <c r="R128" s="33"/>
      <c r="S128" s="33"/>
      <c r="T128" s="33"/>
      <c r="U128" s="178"/>
      <c r="V128" s="170"/>
      <c r="W128" s="32"/>
      <c r="X128" s="32"/>
      <c r="Y128" s="32"/>
      <c r="Z128" s="184"/>
      <c r="AA128" s="190"/>
      <c r="AB128" s="50"/>
      <c r="AC128" s="32"/>
      <c r="AD128" s="32"/>
      <c r="AE128" s="32"/>
      <c r="AF128" s="184"/>
      <c r="AG128" s="50"/>
      <c r="AH128" s="32"/>
      <c r="AI128" s="32"/>
      <c r="AJ128" s="32"/>
      <c r="AK128" s="32"/>
      <c r="AL128" s="37"/>
      <c r="AM128" s="32"/>
      <c r="AN128" s="32"/>
      <c r="AO128" s="151"/>
      <c r="AP128" s="151"/>
      <c r="AQ128" s="170"/>
      <c r="AR128" s="50"/>
      <c r="AS128" s="50"/>
      <c r="AT128" s="50"/>
      <c r="AU128" s="171"/>
      <c r="AV128" s="170"/>
      <c r="AW128" s="50"/>
      <c r="AX128" s="50"/>
      <c r="AY128" s="50"/>
      <c r="AZ128" s="172"/>
      <c r="BA128" s="170"/>
      <c r="BB128" s="50"/>
      <c r="BC128" s="50"/>
      <c r="BD128" s="50"/>
      <c r="BE128" s="172"/>
      <c r="BF128" s="1"/>
      <c r="BG128" s="1"/>
      <c r="BH128" s="1"/>
      <c r="BI128" s="1"/>
      <c r="BT128" s="116">
        <f t="shared" si="15"/>
        <v>916</v>
      </c>
      <c r="BU128" s="119" t="str">
        <f t="shared" si="11"/>
        <v/>
      </c>
      <c r="BV128" s="116" t="str">
        <f t="shared" si="16"/>
        <v/>
      </c>
      <c r="BW128" s="116" t="str">
        <f t="shared" si="17"/>
        <v/>
      </c>
      <c r="BX128" s="116" t="str">
        <f t="shared" si="12"/>
        <v/>
      </c>
      <c r="BY128" s="116" t="str">
        <f t="shared" si="18"/>
        <v/>
      </c>
      <c r="BZ128" s="116" t="str">
        <f t="shared" si="13"/>
        <v/>
      </c>
    </row>
    <row r="129" spans="1:78">
      <c r="A129" s="103">
        <v>123</v>
      </c>
      <c r="B129" s="126" t="s">
        <v>234</v>
      </c>
      <c r="C129" s="127">
        <v>969</v>
      </c>
      <c r="D129" s="128">
        <v>38579</v>
      </c>
      <c r="E129" s="129" t="s">
        <v>293</v>
      </c>
      <c r="F129" s="129" t="s">
        <v>294</v>
      </c>
      <c r="G129" s="130">
        <v>917</v>
      </c>
      <c r="H129" s="131" t="s">
        <v>303</v>
      </c>
      <c r="I129" s="86"/>
      <c r="J129" s="87"/>
      <c r="K129" s="140" t="str">
        <f t="shared" si="14"/>
        <v/>
      </c>
      <c r="L129" s="50"/>
      <c r="M129" s="32"/>
      <c r="N129" s="32"/>
      <c r="O129" s="32"/>
      <c r="P129" s="32"/>
      <c r="Q129" s="42"/>
      <c r="R129" s="33"/>
      <c r="S129" s="33"/>
      <c r="T129" s="33"/>
      <c r="U129" s="178"/>
      <c r="V129" s="170"/>
      <c r="W129" s="32"/>
      <c r="X129" s="32"/>
      <c r="Y129" s="32"/>
      <c r="Z129" s="184"/>
      <c r="AA129" s="190"/>
      <c r="AB129" s="50"/>
      <c r="AC129" s="32"/>
      <c r="AD129" s="32"/>
      <c r="AE129" s="32"/>
      <c r="AF129" s="184"/>
      <c r="AG129" s="50"/>
      <c r="AH129" s="32"/>
      <c r="AI129" s="32"/>
      <c r="AJ129" s="32"/>
      <c r="AK129" s="32"/>
      <c r="AL129" s="37"/>
      <c r="AM129" s="32"/>
      <c r="AN129" s="32"/>
      <c r="AO129" s="151"/>
      <c r="AP129" s="151"/>
      <c r="AQ129" s="170"/>
      <c r="AR129" s="50"/>
      <c r="AS129" s="50"/>
      <c r="AT129" s="50"/>
      <c r="AU129" s="171"/>
      <c r="AV129" s="170"/>
      <c r="AW129" s="50"/>
      <c r="AX129" s="50"/>
      <c r="AY129" s="50"/>
      <c r="AZ129" s="172"/>
      <c r="BA129" s="170"/>
      <c r="BB129" s="50"/>
      <c r="BC129" s="50"/>
      <c r="BD129" s="50"/>
      <c r="BE129" s="172"/>
      <c r="BF129" s="1"/>
      <c r="BG129" s="1"/>
      <c r="BH129" s="1"/>
      <c r="BI129" s="1"/>
      <c r="BT129" s="116">
        <f t="shared" si="15"/>
        <v>917</v>
      </c>
      <c r="BU129" s="119" t="str">
        <f t="shared" si="11"/>
        <v/>
      </c>
      <c r="BV129" s="116" t="str">
        <f t="shared" si="16"/>
        <v/>
      </c>
      <c r="BW129" s="116" t="str">
        <f t="shared" si="17"/>
        <v/>
      </c>
      <c r="BX129" s="116" t="str">
        <f t="shared" si="12"/>
        <v/>
      </c>
      <c r="BY129" s="116" t="str">
        <f t="shared" si="18"/>
        <v/>
      </c>
      <c r="BZ129" s="116" t="str">
        <f t="shared" si="13"/>
        <v/>
      </c>
    </row>
    <row r="130" spans="1:78">
      <c r="A130" s="103">
        <v>124</v>
      </c>
      <c r="B130" s="126" t="s">
        <v>234</v>
      </c>
      <c r="C130" s="127">
        <v>434</v>
      </c>
      <c r="D130" s="128">
        <v>38967</v>
      </c>
      <c r="E130" s="129" t="s">
        <v>199</v>
      </c>
      <c r="F130" s="129" t="s">
        <v>38</v>
      </c>
      <c r="G130" s="130">
        <v>918</v>
      </c>
      <c r="H130" s="131" t="s">
        <v>303</v>
      </c>
      <c r="I130" s="86"/>
      <c r="J130" s="87"/>
      <c r="K130" s="140" t="str">
        <f t="shared" si="14"/>
        <v/>
      </c>
      <c r="L130" s="50"/>
      <c r="M130" s="32"/>
      <c r="N130" s="32"/>
      <c r="O130" s="32"/>
      <c r="P130" s="32"/>
      <c r="Q130" s="42"/>
      <c r="R130" s="33"/>
      <c r="S130" s="33"/>
      <c r="T130" s="33"/>
      <c r="U130" s="178"/>
      <c r="V130" s="170"/>
      <c r="W130" s="32"/>
      <c r="X130" s="32"/>
      <c r="Y130" s="32"/>
      <c r="Z130" s="184"/>
      <c r="AA130" s="190"/>
      <c r="AB130" s="50"/>
      <c r="AC130" s="32"/>
      <c r="AD130" s="32"/>
      <c r="AE130" s="32"/>
      <c r="AF130" s="184"/>
      <c r="AG130" s="50"/>
      <c r="AH130" s="32"/>
      <c r="AI130" s="32"/>
      <c r="AJ130" s="32"/>
      <c r="AK130" s="32"/>
      <c r="AL130" s="37"/>
      <c r="AM130" s="32"/>
      <c r="AN130" s="32"/>
      <c r="AO130" s="151"/>
      <c r="AP130" s="151"/>
      <c r="AQ130" s="170"/>
      <c r="AR130" s="50"/>
      <c r="AS130" s="50"/>
      <c r="AT130" s="50"/>
      <c r="AU130" s="171"/>
      <c r="AV130" s="170"/>
      <c r="AW130" s="50"/>
      <c r="AX130" s="50"/>
      <c r="AY130" s="50"/>
      <c r="AZ130" s="172"/>
      <c r="BA130" s="170"/>
      <c r="BB130" s="50"/>
      <c r="BC130" s="50"/>
      <c r="BD130" s="50"/>
      <c r="BE130" s="172"/>
      <c r="BF130" s="1"/>
      <c r="BG130" s="1"/>
      <c r="BH130" s="1"/>
      <c r="BI130" s="1"/>
      <c r="BT130" s="116">
        <f t="shared" si="15"/>
        <v>918</v>
      </c>
      <c r="BU130" s="119" t="str">
        <f t="shared" si="11"/>
        <v/>
      </c>
      <c r="BV130" s="116" t="str">
        <f t="shared" si="16"/>
        <v/>
      </c>
      <c r="BW130" s="116" t="str">
        <f t="shared" si="17"/>
        <v/>
      </c>
      <c r="BX130" s="116" t="str">
        <f t="shared" si="12"/>
        <v/>
      </c>
      <c r="BY130" s="116" t="str">
        <f t="shared" si="18"/>
        <v/>
      </c>
      <c r="BZ130" s="116" t="str">
        <f t="shared" si="13"/>
        <v/>
      </c>
    </row>
    <row r="131" spans="1:78">
      <c r="A131" s="103">
        <v>125</v>
      </c>
      <c r="B131" s="126" t="s">
        <v>234</v>
      </c>
      <c r="C131" s="127">
        <v>379</v>
      </c>
      <c r="D131" s="128">
        <v>39083</v>
      </c>
      <c r="E131" s="129" t="s">
        <v>37</v>
      </c>
      <c r="F131" s="129" t="s">
        <v>172</v>
      </c>
      <c r="G131" s="130">
        <v>919</v>
      </c>
      <c r="H131" s="131" t="s">
        <v>303</v>
      </c>
      <c r="I131" s="86"/>
      <c r="J131" s="87"/>
      <c r="K131" s="140" t="str">
        <f t="shared" si="14"/>
        <v/>
      </c>
      <c r="L131" s="50"/>
      <c r="M131" s="32"/>
      <c r="N131" s="32"/>
      <c r="O131" s="32"/>
      <c r="P131" s="32"/>
      <c r="Q131" s="42"/>
      <c r="R131" s="33"/>
      <c r="S131" s="33"/>
      <c r="T131" s="33"/>
      <c r="U131" s="178"/>
      <c r="V131" s="170"/>
      <c r="W131" s="32"/>
      <c r="X131" s="32"/>
      <c r="Y131" s="32"/>
      <c r="Z131" s="184"/>
      <c r="AA131" s="190"/>
      <c r="AB131" s="50"/>
      <c r="AC131" s="32"/>
      <c r="AD131" s="32"/>
      <c r="AE131" s="32"/>
      <c r="AF131" s="184"/>
      <c r="AG131" s="50"/>
      <c r="AH131" s="32"/>
      <c r="AI131" s="32"/>
      <c r="AJ131" s="32"/>
      <c r="AK131" s="32"/>
      <c r="AL131" s="37"/>
      <c r="AM131" s="32"/>
      <c r="AN131" s="32"/>
      <c r="AO131" s="151"/>
      <c r="AP131" s="151"/>
      <c r="AQ131" s="170"/>
      <c r="AR131" s="50"/>
      <c r="AS131" s="50"/>
      <c r="AT131" s="50"/>
      <c r="AU131" s="171"/>
      <c r="AV131" s="170"/>
      <c r="AW131" s="50"/>
      <c r="AX131" s="50"/>
      <c r="AY131" s="50"/>
      <c r="AZ131" s="172"/>
      <c r="BA131" s="170"/>
      <c r="BB131" s="50"/>
      <c r="BC131" s="50"/>
      <c r="BD131" s="50"/>
      <c r="BE131" s="172"/>
      <c r="BF131" s="1"/>
      <c r="BG131" s="1"/>
      <c r="BH131" s="1"/>
      <c r="BI131" s="1"/>
      <c r="BT131" s="116">
        <f t="shared" si="15"/>
        <v>919</v>
      </c>
      <c r="BU131" s="119" t="str">
        <f t="shared" si="11"/>
        <v/>
      </c>
      <c r="BV131" s="116" t="str">
        <f t="shared" si="16"/>
        <v/>
      </c>
      <c r="BW131" s="116" t="str">
        <f t="shared" si="17"/>
        <v/>
      </c>
      <c r="BX131" s="116" t="str">
        <f t="shared" si="12"/>
        <v/>
      </c>
      <c r="BY131" s="116" t="str">
        <f t="shared" si="18"/>
        <v/>
      </c>
      <c r="BZ131" s="116" t="str">
        <f t="shared" si="13"/>
        <v/>
      </c>
    </row>
    <row r="132" spans="1:78">
      <c r="A132" s="103">
        <v>126</v>
      </c>
      <c r="B132" s="126" t="s">
        <v>234</v>
      </c>
      <c r="C132" s="127">
        <v>239</v>
      </c>
      <c r="D132" s="128">
        <v>39596</v>
      </c>
      <c r="E132" s="129" t="s">
        <v>165</v>
      </c>
      <c r="F132" s="129" t="s">
        <v>38</v>
      </c>
      <c r="G132" s="130">
        <v>920</v>
      </c>
      <c r="H132" s="131" t="s">
        <v>303</v>
      </c>
      <c r="I132" s="86"/>
      <c r="J132" s="87"/>
      <c r="K132" s="140" t="str">
        <f t="shared" si="14"/>
        <v/>
      </c>
      <c r="L132" s="50"/>
      <c r="M132" s="32"/>
      <c r="N132" s="32"/>
      <c r="O132" s="32"/>
      <c r="P132" s="32"/>
      <c r="Q132" s="42"/>
      <c r="R132" s="33"/>
      <c r="S132" s="33"/>
      <c r="T132" s="33"/>
      <c r="U132" s="178"/>
      <c r="V132" s="170"/>
      <c r="W132" s="32"/>
      <c r="X132" s="32"/>
      <c r="Y132" s="32"/>
      <c r="Z132" s="184"/>
      <c r="AA132" s="190"/>
      <c r="AB132" s="50"/>
      <c r="AC132" s="32"/>
      <c r="AD132" s="32"/>
      <c r="AE132" s="32"/>
      <c r="AF132" s="184"/>
      <c r="AG132" s="50"/>
      <c r="AH132" s="32"/>
      <c r="AI132" s="32"/>
      <c r="AJ132" s="32"/>
      <c r="AK132" s="32"/>
      <c r="AL132" s="37"/>
      <c r="AM132" s="32"/>
      <c r="AN132" s="32"/>
      <c r="AO132" s="151"/>
      <c r="AP132" s="151"/>
      <c r="AQ132" s="170"/>
      <c r="AR132" s="50"/>
      <c r="AS132" s="50"/>
      <c r="AT132" s="50"/>
      <c r="AU132" s="171"/>
      <c r="AV132" s="170"/>
      <c r="AW132" s="50"/>
      <c r="AX132" s="50"/>
      <c r="AY132" s="50"/>
      <c r="AZ132" s="172"/>
      <c r="BA132" s="170"/>
      <c r="BB132" s="50"/>
      <c r="BC132" s="50"/>
      <c r="BD132" s="50"/>
      <c r="BE132" s="172"/>
      <c r="BF132" s="1"/>
      <c r="BG132" s="1"/>
      <c r="BH132" s="1"/>
      <c r="BI132" s="1"/>
      <c r="BT132" s="116">
        <f t="shared" si="15"/>
        <v>920</v>
      </c>
      <c r="BU132" s="119" t="str">
        <f t="shared" si="11"/>
        <v/>
      </c>
      <c r="BV132" s="116" t="str">
        <f t="shared" si="16"/>
        <v/>
      </c>
      <c r="BW132" s="116" t="str">
        <f t="shared" si="17"/>
        <v/>
      </c>
      <c r="BX132" s="116" t="str">
        <f t="shared" si="12"/>
        <v/>
      </c>
      <c r="BY132" s="116" t="str">
        <f t="shared" si="18"/>
        <v/>
      </c>
      <c r="BZ132" s="116" t="str">
        <f t="shared" si="13"/>
        <v/>
      </c>
    </row>
    <row r="133" spans="1:78">
      <c r="A133" s="103">
        <v>127</v>
      </c>
      <c r="B133" s="126" t="s">
        <v>234</v>
      </c>
      <c r="C133" s="127">
        <v>870</v>
      </c>
      <c r="D133" s="128">
        <v>39249</v>
      </c>
      <c r="E133" s="129" t="s">
        <v>295</v>
      </c>
      <c r="F133" s="129" t="s">
        <v>49</v>
      </c>
      <c r="G133" s="130">
        <v>923</v>
      </c>
      <c r="H133" s="131" t="s">
        <v>303</v>
      </c>
      <c r="I133" s="86"/>
      <c r="J133" s="87"/>
      <c r="K133" s="140" t="str">
        <f t="shared" si="14"/>
        <v/>
      </c>
      <c r="L133" s="50"/>
      <c r="M133" s="32"/>
      <c r="N133" s="32"/>
      <c r="O133" s="32"/>
      <c r="P133" s="32"/>
      <c r="Q133" s="42"/>
      <c r="R133" s="33"/>
      <c r="S133" s="33"/>
      <c r="T133" s="33"/>
      <c r="U133" s="178"/>
      <c r="V133" s="170"/>
      <c r="W133" s="32"/>
      <c r="X133" s="32"/>
      <c r="Y133" s="32"/>
      <c r="Z133" s="184"/>
      <c r="AA133" s="190"/>
      <c r="AB133" s="50"/>
      <c r="AC133" s="32"/>
      <c r="AD133" s="32"/>
      <c r="AE133" s="32"/>
      <c r="AF133" s="184"/>
      <c r="AG133" s="50"/>
      <c r="AH133" s="32"/>
      <c r="AI133" s="32"/>
      <c r="AJ133" s="32"/>
      <c r="AK133" s="32"/>
      <c r="AL133" s="37"/>
      <c r="AM133" s="32"/>
      <c r="AN133" s="32"/>
      <c r="AO133" s="151"/>
      <c r="AP133" s="151"/>
      <c r="AQ133" s="170"/>
      <c r="AR133" s="50"/>
      <c r="AS133" s="50"/>
      <c r="AT133" s="50"/>
      <c r="AU133" s="171"/>
      <c r="AV133" s="170"/>
      <c r="AW133" s="50"/>
      <c r="AX133" s="50"/>
      <c r="AY133" s="50"/>
      <c r="AZ133" s="172"/>
      <c r="BA133" s="170"/>
      <c r="BB133" s="50"/>
      <c r="BC133" s="50"/>
      <c r="BD133" s="50"/>
      <c r="BE133" s="172"/>
      <c r="BF133" s="1"/>
      <c r="BG133" s="1"/>
      <c r="BH133" s="1"/>
      <c r="BI133" s="1"/>
      <c r="BT133" s="116">
        <f t="shared" si="15"/>
        <v>923</v>
      </c>
      <c r="BU133" s="119" t="str">
        <f t="shared" si="11"/>
        <v/>
      </c>
      <c r="BV133" s="116" t="str">
        <f t="shared" si="16"/>
        <v/>
      </c>
      <c r="BW133" s="116" t="str">
        <f t="shared" si="17"/>
        <v/>
      </c>
      <c r="BX133" s="116" t="str">
        <f t="shared" si="12"/>
        <v/>
      </c>
      <c r="BY133" s="116" t="str">
        <f t="shared" si="18"/>
        <v/>
      </c>
      <c r="BZ133" s="116" t="str">
        <f t="shared" si="13"/>
        <v/>
      </c>
    </row>
    <row r="134" spans="1:78">
      <c r="A134" s="103">
        <v>128</v>
      </c>
      <c r="B134" s="126" t="s">
        <v>234</v>
      </c>
      <c r="C134" s="127">
        <v>238</v>
      </c>
      <c r="D134" s="128">
        <v>39212</v>
      </c>
      <c r="E134" s="129" t="s">
        <v>200</v>
      </c>
      <c r="F134" s="129" t="s">
        <v>201</v>
      </c>
      <c r="G134" s="130">
        <v>924</v>
      </c>
      <c r="H134" s="131" t="s">
        <v>303</v>
      </c>
      <c r="I134" s="86"/>
      <c r="J134" s="87"/>
      <c r="K134" s="140" t="str">
        <f t="shared" si="14"/>
        <v/>
      </c>
      <c r="L134" s="50"/>
      <c r="M134" s="32"/>
      <c r="N134" s="32"/>
      <c r="O134" s="32"/>
      <c r="P134" s="32"/>
      <c r="Q134" s="42"/>
      <c r="R134" s="33"/>
      <c r="S134" s="33"/>
      <c r="T134" s="33"/>
      <c r="U134" s="178"/>
      <c r="V134" s="170"/>
      <c r="W134" s="32"/>
      <c r="X134" s="32"/>
      <c r="Y134" s="32"/>
      <c r="Z134" s="184"/>
      <c r="AA134" s="190"/>
      <c r="AB134" s="50"/>
      <c r="AC134" s="32"/>
      <c r="AD134" s="32"/>
      <c r="AE134" s="32"/>
      <c r="AF134" s="184"/>
      <c r="AG134" s="50"/>
      <c r="AH134" s="32"/>
      <c r="AI134" s="32"/>
      <c r="AJ134" s="32"/>
      <c r="AK134" s="32"/>
      <c r="AL134" s="37"/>
      <c r="AM134" s="32"/>
      <c r="AN134" s="32"/>
      <c r="AO134" s="151"/>
      <c r="AP134" s="151"/>
      <c r="AQ134" s="170"/>
      <c r="AR134" s="50"/>
      <c r="AS134" s="50"/>
      <c r="AT134" s="50"/>
      <c r="AU134" s="171"/>
      <c r="AV134" s="170"/>
      <c r="AW134" s="50"/>
      <c r="AX134" s="50"/>
      <c r="AY134" s="50"/>
      <c r="AZ134" s="172"/>
      <c r="BA134" s="170"/>
      <c r="BB134" s="50"/>
      <c r="BC134" s="50"/>
      <c r="BD134" s="50"/>
      <c r="BE134" s="172"/>
      <c r="BF134" s="1"/>
      <c r="BG134" s="1"/>
      <c r="BH134" s="1"/>
      <c r="BI134" s="1"/>
      <c r="BT134" s="116">
        <f t="shared" si="15"/>
        <v>924</v>
      </c>
      <c r="BU134" s="119" t="str">
        <f t="shared" si="11"/>
        <v/>
      </c>
      <c r="BV134" s="116" t="str">
        <f t="shared" si="16"/>
        <v/>
      </c>
      <c r="BW134" s="116" t="str">
        <f t="shared" si="17"/>
        <v/>
      </c>
      <c r="BX134" s="116" t="str">
        <f t="shared" si="12"/>
        <v/>
      </c>
      <c r="BY134" s="116" t="str">
        <f t="shared" si="18"/>
        <v/>
      </c>
      <c r="BZ134" s="116" t="str">
        <f t="shared" si="13"/>
        <v/>
      </c>
    </row>
    <row r="135" spans="1:78">
      <c r="A135" s="103">
        <v>129</v>
      </c>
      <c r="B135" s="126" t="s">
        <v>234</v>
      </c>
      <c r="C135" s="127">
        <v>782</v>
      </c>
      <c r="D135" s="128">
        <v>39274</v>
      </c>
      <c r="E135" s="129" t="s">
        <v>202</v>
      </c>
      <c r="F135" s="129" t="s">
        <v>203</v>
      </c>
      <c r="G135" s="130">
        <v>925</v>
      </c>
      <c r="H135" s="131" t="s">
        <v>303</v>
      </c>
      <c r="I135" s="86"/>
      <c r="J135" s="87"/>
      <c r="K135" s="140" t="str">
        <f t="shared" si="14"/>
        <v/>
      </c>
      <c r="L135" s="50"/>
      <c r="M135" s="32"/>
      <c r="N135" s="32"/>
      <c r="O135" s="32"/>
      <c r="P135" s="32"/>
      <c r="Q135" s="42"/>
      <c r="R135" s="33"/>
      <c r="S135" s="33"/>
      <c r="T135" s="33"/>
      <c r="U135" s="178"/>
      <c r="V135" s="170"/>
      <c r="W135" s="32"/>
      <c r="X135" s="32"/>
      <c r="Y135" s="32"/>
      <c r="Z135" s="184"/>
      <c r="AA135" s="190"/>
      <c r="AB135" s="50"/>
      <c r="AC135" s="32"/>
      <c r="AD135" s="32"/>
      <c r="AE135" s="32"/>
      <c r="AF135" s="184"/>
      <c r="AG135" s="50"/>
      <c r="AH135" s="32"/>
      <c r="AI135" s="32"/>
      <c r="AJ135" s="32"/>
      <c r="AK135" s="32"/>
      <c r="AL135" s="37"/>
      <c r="AM135" s="32"/>
      <c r="AN135" s="32"/>
      <c r="AO135" s="151"/>
      <c r="AP135" s="151"/>
      <c r="AQ135" s="170"/>
      <c r="AR135" s="50"/>
      <c r="AS135" s="50"/>
      <c r="AT135" s="50"/>
      <c r="AU135" s="171"/>
      <c r="AV135" s="170"/>
      <c r="AW135" s="50"/>
      <c r="AX135" s="50"/>
      <c r="AY135" s="50"/>
      <c r="AZ135" s="172"/>
      <c r="BA135" s="170"/>
      <c r="BB135" s="50"/>
      <c r="BC135" s="50"/>
      <c r="BD135" s="50"/>
      <c r="BE135" s="172"/>
      <c r="BF135" s="1"/>
      <c r="BG135" s="1"/>
      <c r="BH135" s="1"/>
      <c r="BI135" s="1"/>
      <c r="BT135" s="116">
        <f t="shared" si="15"/>
        <v>925</v>
      </c>
      <c r="BU135" s="119" t="str">
        <f t="shared" ref="BU135:BU198" si="19">IFERROR(IF(G135="","",IF(K135="","",IF(AND(VLOOKUP(G135,Mark,5,0)&gt;85),5,IF(AND(VLOOKUP(G135,Mark,5,0)&gt;75),4,IF(AND(VLOOKUP(G135,Mark,5,0)&gt;=65),3,0)))))+ROUNDUP(SUM(L135:P135)*15%,0),"")</f>
        <v/>
      </c>
      <c r="BV135" s="116" t="str">
        <f t="shared" si="16"/>
        <v/>
      </c>
      <c r="BW135" s="116" t="str">
        <f t="shared" si="17"/>
        <v/>
      </c>
      <c r="BX135" s="116" t="str">
        <f t="shared" ref="BX135:BX198" si="20">IFERROR(IF(G135="","",IF(K135="","",IF(AND(VLOOKUP(G135,Mark,5,0)&gt;85),5,IF(AND(VLOOKUP(G135,Mark,5,0)&gt;75),4,IF(AND(VLOOKUP(G135,Mark,5,0)&gt;=65),3,0)))))+ROUNDUP(SUM(AB135:AF135)*15%,0),"")</f>
        <v/>
      </c>
      <c r="BY135" s="116" t="str">
        <f t="shared" si="18"/>
        <v/>
      </c>
      <c r="BZ135" s="116" t="str">
        <f t="shared" ref="BZ135:BZ198" si="21">IFERROR(IF(G135="","",IF(K135="","",IF(AND(VLOOKUP(G135,Mark,5,0)&gt;85),5,IF(AND(VLOOKUP(G135,Mark,5,0)&gt;75),4,IF(AND(VLOOKUP(G135,Mark,5,0)&gt;=65),3,0)))))+ROUNDUP(SUM(AL135:AP135)*15%,0),"")</f>
        <v/>
      </c>
    </row>
    <row r="136" spans="1:78">
      <c r="A136" s="103">
        <v>130</v>
      </c>
      <c r="B136" s="126" t="s">
        <v>234</v>
      </c>
      <c r="C136" s="127">
        <v>783</v>
      </c>
      <c r="D136" s="128">
        <v>40088</v>
      </c>
      <c r="E136" s="129" t="s">
        <v>204</v>
      </c>
      <c r="F136" s="129" t="s">
        <v>30</v>
      </c>
      <c r="G136" s="130">
        <v>926</v>
      </c>
      <c r="H136" s="131" t="s">
        <v>303</v>
      </c>
      <c r="I136" s="86"/>
      <c r="J136" s="87"/>
      <c r="K136" s="140" t="str">
        <f t="shared" ref="K136:K199" si="22">IFERROR(IF(I136="","",IF(J136="","",SUM(J136/I136*100,0))),"")</f>
        <v/>
      </c>
      <c r="L136" s="50"/>
      <c r="M136" s="32"/>
      <c r="N136" s="32"/>
      <c r="O136" s="32"/>
      <c r="P136" s="32"/>
      <c r="Q136" s="42"/>
      <c r="R136" s="33"/>
      <c r="S136" s="33"/>
      <c r="T136" s="33"/>
      <c r="U136" s="178"/>
      <c r="V136" s="170"/>
      <c r="W136" s="32"/>
      <c r="X136" s="32"/>
      <c r="Y136" s="32"/>
      <c r="Z136" s="184"/>
      <c r="AA136" s="190"/>
      <c r="AB136" s="50"/>
      <c r="AC136" s="32"/>
      <c r="AD136" s="32"/>
      <c r="AE136" s="32"/>
      <c r="AF136" s="184"/>
      <c r="AG136" s="50"/>
      <c r="AH136" s="32"/>
      <c r="AI136" s="32"/>
      <c r="AJ136" s="32"/>
      <c r="AK136" s="32"/>
      <c r="AL136" s="37"/>
      <c r="AM136" s="32"/>
      <c r="AN136" s="32"/>
      <c r="AO136" s="151"/>
      <c r="AP136" s="151"/>
      <c r="AQ136" s="170"/>
      <c r="AR136" s="50"/>
      <c r="AS136" s="50"/>
      <c r="AT136" s="50"/>
      <c r="AU136" s="171"/>
      <c r="AV136" s="170"/>
      <c r="AW136" s="50"/>
      <c r="AX136" s="50"/>
      <c r="AY136" s="50"/>
      <c r="AZ136" s="172"/>
      <c r="BA136" s="170"/>
      <c r="BB136" s="50"/>
      <c r="BC136" s="50"/>
      <c r="BD136" s="50"/>
      <c r="BE136" s="172"/>
      <c r="BF136" s="1"/>
      <c r="BG136" s="1"/>
      <c r="BH136" s="1"/>
      <c r="BI136" s="1"/>
      <c r="BT136" s="116">
        <f t="shared" ref="BT136:BT199" si="23">G136</f>
        <v>926</v>
      </c>
      <c r="BU136" s="119" t="str">
        <f t="shared" si="19"/>
        <v/>
      </c>
      <c r="BV136" s="116" t="str">
        <f t="shared" ref="BV136:BV199" si="24">IFERROR(IF(G136="","",IF(K136="","",IF(AND(VLOOKUP(G136,Mark,5,0)&gt;85),5,IF(AND(VLOOKUP(G136,Mark,5,0)&gt;75),4,IF(AND(VLOOKUP(G136,Mark,5,0)&gt;=65),3,0)))))+ROUNDUP(SUM(Q136:U136)*15%,0),"")</f>
        <v/>
      </c>
      <c r="BW136" s="116" t="str">
        <f t="shared" ref="BW136:BW199" si="25">IFERROR(IF(G136="","",IF(K136="","",IF(AND(VLOOKUP(G136,Mark,5,0)&gt;85),5,IF(AND(VLOOKUP(G136,Mark,5,0)&gt;75),4,IF(AND(VLOOKUP(G136,Mark,5,0)&gt;=65),3,0)))))+ROUNDUP(SUM(V136:Z136)*15%,0),"")</f>
        <v/>
      </c>
      <c r="BX136" s="116" t="str">
        <f t="shared" si="20"/>
        <v/>
      </c>
      <c r="BY136" s="116" t="str">
        <f t="shared" ref="BY136:BY199" si="26">IFERROR(IF(G136="","",IF(K136="","",IF(AND(VLOOKUP(G136,Mark,5,0)&gt;85),5,IF(AND(VLOOKUP(G136,Mark,5,0)&gt;75),4,IF(AND(VLOOKUP(G136,Mark,5,0)&gt;=65),3,0)))))+ROUNDUP(SUM(AG136:AK136)*15%,0),"")</f>
        <v/>
      </c>
      <c r="BZ136" s="116" t="str">
        <f t="shared" si="21"/>
        <v/>
      </c>
    </row>
    <row r="137" spans="1:78">
      <c r="A137" s="103">
        <v>131</v>
      </c>
      <c r="B137" s="126" t="s">
        <v>234</v>
      </c>
      <c r="C137" s="127">
        <v>334</v>
      </c>
      <c r="D137" s="128">
        <v>39668</v>
      </c>
      <c r="E137" s="129" t="s">
        <v>205</v>
      </c>
      <c r="F137" s="129" t="s">
        <v>206</v>
      </c>
      <c r="G137" s="130">
        <v>927</v>
      </c>
      <c r="H137" s="131" t="s">
        <v>303</v>
      </c>
      <c r="I137" s="86"/>
      <c r="J137" s="87"/>
      <c r="K137" s="140" t="str">
        <f t="shared" si="22"/>
        <v/>
      </c>
      <c r="L137" s="50"/>
      <c r="M137" s="32"/>
      <c r="N137" s="32"/>
      <c r="O137" s="32"/>
      <c r="P137" s="32"/>
      <c r="Q137" s="42"/>
      <c r="R137" s="33"/>
      <c r="S137" s="33"/>
      <c r="T137" s="33"/>
      <c r="U137" s="178"/>
      <c r="V137" s="170"/>
      <c r="W137" s="32"/>
      <c r="X137" s="32"/>
      <c r="Y137" s="32"/>
      <c r="Z137" s="184"/>
      <c r="AA137" s="190"/>
      <c r="AB137" s="50"/>
      <c r="AC137" s="32"/>
      <c r="AD137" s="32"/>
      <c r="AE137" s="32"/>
      <c r="AF137" s="184"/>
      <c r="AG137" s="50"/>
      <c r="AH137" s="32"/>
      <c r="AI137" s="32"/>
      <c r="AJ137" s="32"/>
      <c r="AK137" s="32"/>
      <c r="AL137" s="37"/>
      <c r="AM137" s="32"/>
      <c r="AN137" s="32"/>
      <c r="AO137" s="151"/>
      <c r="AP137" s="151"/>
      <c r="AQ137" s="170"/>
      <c r="AR137" s="50"/>
      <c r="AS137" s="50"/>
      <c r="AT137" s="50"/>
      <c r="AU137" s="171"/>
      <c r="AV137" s="170"/>
      <c r="AW137" s="50"/>
      <c r="AX137" s="50"/>
      <c r="AY137" s="50"/>
      <c r="AZ137" s="172"/>
      <c r="BA137" s="170"/>
      <c r="BB137" s="50"/>
      <c r="BC137" s="50"/>
      <c r="BD137" s="50"/>
      <c r="BE137" s="172"/>
      <c r="BF137" s="1"/>
      <c r="BG137" s="1"/>
      <c r="BH137" s="1"/>
      <c r="BI137" s="1"/>
      <c r="BT137" s="116">
        <f t="shared" si="23"/>
        <v>927</v>
      </c>
      <c r="BU137" s="119" t="str">
        <f t="shared" si="19"/>
        <v/>
      </c>
      <c r="BV137" s="116" t="str">
        <f t="shared" si="24"/>
        <v/>
      </c>
      <c r="BW137" s="116" t="str">
        <f t="shared" si="25"/>
        <v/>
      </c>
      <c r="BX137" s="116" t="str">
        <f t="shared" si="20"/>
        <v/>
      </c>
      <c r="BY137" s="116" t="str">
        <f t="shared" si="26"/>
        <v/>
      </c>
      <c r="BZ137" s="116" t="str">
        <f t="shared" si="21"/>
        <v/>
      </c>
    </row>
    <row r="138" spans="1:78">
      <c r="A138" s="103">
        <v>132</v>
      </c>
      <c r="B138" s="126" t="s">
        <v>234</v>
      </c>
      <c r="C138" s="127">
        <v>973</v>
      </c>
      <c r="D138" s="128">
        <v>38932</v>
      </c>
      <c r="E138" s="129" t="s">
        <v>296</v>
      </c>
      <c r="F138" s="129" t="s">
        <v>297</v>
      </c>
      <c r="G138" s="130">
        <v>928</v>
      </c>
      <c r="H138" s="131" t="s">
        <v>303</v>
      </c>
      <c r="I138" s="86"/>
      <c r="J138" s="87"/>
      <c r="K138" s="140" t="str">
        <f t="shared" si="22"/>
        <v/>
      </c>
      <c r="L138" s="50"/>
      <c r="M138" s="32"/>
      <c r="N138" s="32"/>
      <c r="O138" s="32"/>
      <c r="P138" s="32"/>
      <c r="Q138" s="42"/>
      <c r="R138" s="33"/>
      <c r="S138" s="33"/>
      <c r="T138" s="33"/>
      <c r="U138" s="178"/>
      <c r="V138" s="170"/>
      <c r="W138" s="32"/>
      <c r="X138" s="32"/>
      <c r="Y138" s="32"/>
      <c r="Z138" s="184"/>
      <c r="AA138" s="190"/>
      <c r="AB138" s="50"/>
      <c r="AC138" s="32"/>
      <c r="AD138" s="32"/>
      <c r="AE138" s="32"/>
      <c r="AF138" s="184"/>
      <c r="AG138" s="50"/>
      <c r="AH138" s="32"/>
      <c r="AI138" s="32"/>
      <c r="AJ138" s="32"/>
      <c r="AK138" s="32"/>
      <c r="AL138" s="37"/>
      <c r="AM138" s="32"/>
      <c r="AN138" s="32"/>
      <c r="AO138" s="151"/>
      <c r="AP138" s="151"/>
      <c r="AQ138" s="170"/>
      <c r="AR138" s="50"/>
      <c r="AS138" s="50"/>
      <c r="AT138" s="50"/>
      <c r="AU138" s="171"/>
      <c r="AV138" s="170"/>
      <c r="AW138" s="50"/>
      <c r="AX138" s="50"/>
      <c r="AY138" s="50"/>
      <c r="AZ138" s="172"/>
      <c r="BA138" s="170"/>
      <c r="BB138" s="50"/>
      <c r="BC138" s="50"/>
      <c r="BD138" s="50"/>
      <c r="BE138" s="172"/>
      <c r="BF138" s="1"/>
      <c r="BG138" s="1"/>
      <c r="BH138" s="1"/>
      <c r="BI138" s="1"/>
      <c r="BT138" s="116">
        <f t="shared" si="23"/>
        <v>928</v>
      </c>
      <c r="BU138" s="119" t="str">
        <f t="shared" si="19"/>
        <v/>
      </c>
      <c r="BV138" s="116" t="str">
        <f t="shared" si="24"/>
        <v/>
      </c>
      <c r="BW138" s="116" t="str">
        <f t="shared" si="25"/>
        <v/>
      </c>
      <c r="BX138" s="116" t="str">
        <f t="shared" si="20"/>
        <v/>
      </c>
      <c r="BY138" s="116" t="str">
        <f t="shared" si="26"/>
        <v/>
      </c>
      <c r="BZ138" s="116" t="str">
        <f t="shared" si="21"/>
        <v/>
      </c>
    </row>
    <row r="139" spans="1:78">
      <c r="A139" s="103">
        <v>133</v>
      </c>
      <c r="B139" s="126" t="s">
        <v>234</v>
      </c>
      <c r="C139" s="127">
        <v>970</v>
      </c>
      <c r="D139" s="128">
        <v>39181</v>
      </c>
      <c r="E139" s="129" t="s">
        <v>298</v>
      </c>
      <c r="F139" s="129" t="s">
        <v>299</v>
      </c>
      <c r="G139" s="130">
        <v>929</v>
      </c>
      <c r="H139" s="131" t="s">
        <v>303</v>
      </c>
      <c r="I139" s="86"/>
      <c r="J139" s="87"/>
      <c r="K139" s="140" t="str">
        <f t="shared" si="22"/>
        <v/>
      </c>
      <c r="L139" s="50"/>
      <c r="M139" s="32"/>
      <c r="N139" s="32"/>
      <c r="O139" s="32"/>
      <c r="P139" s="32"/>
      <c r="Q139" s="42"/>
      <c r="R139" s="33"/>
      <c r="S139" s="33"/>
      <c r="T139" s="33"/>
      <c r="U139" s="178"/>
      <c r="V139" s="170"/>
      <c r="W139" s="32"/>
      <c r="X139" s="32"/>
      <c r="Y139" s="32"/>
      <c r="Z139" s="184"/>
      <c r="AA139" s="190"/>
      <c r="AB139" s="50"/>
      <c r="AC139" s="32"/>
      <c r="AD139" s="32"/>
      <c r="AE139" s="32"/>
      <c r="AF139" s="184"/>
      <c r="AG139" s="50"/>
      <c r="AH139" s="32"/>
      <c r="AI139" s="32"/>
      <c r="AJ139" s="32"/>
      <c r="AK139" s="32"/>
      <c r="AL139" s="37"/>
      <c r="AM139" s="32"/>
      <c r="AN139" s="32"/>
      <c r="AO139" s="151"/>
      <c r="AP139" s="151"/>
      <c r="AQ139" s="170"/>
      <c r="AR139" s="50"/>
      <c r="AS139" s="50"/>
      <c r="AT139" s="50"/>
      <c r="AU139" s="171"/>
      <c r="AV139" s="170"/>
      <c r="AW139" s="50"/>
      <c r="AX139" s="50"/>
      <c r="AY139" s="50"/>
      <c r="AZ139" s="172"/>
      <c r="BA139" s="170"/>
      <c r="BB139" s="50"/>
      <c r="BC139" s="50"/>
      <c r="BD139" s="50"/>
      <c r="BE139" s="172"/>
      <c r="BF139" s="1"/>
      <c r="BG139" s="1"/>
      <c r="BH139" s="1"/>
      <c r="BI139" s="1"/>
      <c r="BT139" s="116">
        <f t="shared" si="23"/>
        <v>929</v>
      </c>
      <c r="BU139" s="119" t="str">
        <f t="shared" si="19"/>
        <v/>
      </c>
      <c r="BV139" s="116" t="str">
        <f t="shared" si="24"/>
        <v/>
      </c>
      <c r="BW139" s="116" t="str">
        <f t="shared" si="25"/>
        <v/>
      </c>
      <c r="BX139" s="116" t="str">
        <f t="shared" si="20"/>
        <v/>
      </c>
      <c r="BY139" s="116" t="str">
        <f t="shared" si="26"/>
        <v/>
      </c>
      <c r="BZ139" s="116" t="str">
        <f t="shared" si="21"/>
        <v/>
      </c>
    </row>
    <row r="140" spans="1:78">
      <c r="A140" s="103">
        <v>134</v>
      </c>
      <c r="B140" s="126" t="s">
        <v>234</v>
      </c>
      <c r="C140" s="127">
        <v>784</v>
      </c>
      <c r="D140" s="128">
        <v>39849</v>
      </c>
      <c r="E140" s="129" t="s">
        <v>207</v>
      </c>
      <c r="F140" s="129" t="s">
        <v>145</v>
      </c>
      <c r="G140" s="130">
        <v>930</v>
      </c>
      <c r="H140" s="131" t="s">
        <v>303</v>
      </c>
      <c r="I140" s="86"/>
      <c r="J140" s="87"/>
      <c r="K140" s="140" t="str">
        <f t="shared" si="22"/>
        <v/>
      </c>
      <c r="L140" s="50"/>
      <c r="M140" s="32"/>
      <c r="N140" s="32"/>
      <c r="O140" s="32"/>
      <c r="P140" s="32"/>
      <c r="Q140" s="42"/>
      <c r="R140" s="33"/>
      <c r="S140" s="33"/>
      <c r="T140" s="33"/>
      <c r="U140" s="178"/>
      <c r="V140" s="170"/>
      <c r="W140" s="32"/>
      <c r="X140" s="32"/>
      <c r="Y140" s="32"/>
      <c r="Z140" s="184"/>
      <c r="AA140" s="190"/>
      <c r="AB140" s="50"/>
      <c r="AC140" s="32"/>
      <c r="AD140" s="32"/>
      <c r="AE140" s="32"/>
      <c r="AF140" s="184"/>
      <c r="AG140" s="50"/>
      <c r="AH140" s="32"/>
      <c r="AI140" s="32"/>
      <c r="AJ140" s="32"/>
      <c r="AK140" s="32"/>
      <c r="AL140" s="37"/>
      <c r="AM140" s="32"/>
      <c r="AN140" s="32"/>
      <c r="AO140" s="151"/>
      <c r="AP140" s="151"/>
      <c r="AQ140" s="170"/>
      <c r="AR140" s="50"/>
      <c r="AS140" s="50"/>
      <c r="AT140" s="50"/>
      <c r="AU140" s="171"/>
      <c r="AV140" s="170"/>
      <c r="AW140" s="50"/>
      <c r="AX140" s="50"/>
      <c r="AY140" s="50"/>
      <c r="AZ140" s="172"/>
      <c r="BA140" s="170"/>
      <c r="BB140" s="50"/>
      <c r="BC140" s="50"/>
      <c r="BD140" s="50"/>
      <c r="BE140" s="172"/>
      <c r="BF140" s="1"/>
      <c r="BG140" s="1"/>
      <c r="BH140" s="1"/>
      <c r="BI140" s="1"/>
      <c r="BT140" s="116">
        <f t="shared" si="23"/>
        <v>930</v>
      </c>
      <c r="BU140" s="119" t="str">
        <f t="shared" si="19"/>
        <v/>
      </c>
      <c r="BV140" s="116" t="str">
        <f t="shared" si="24"/>
        <v/>
      </c>
      <c r="BW140" s="116" t="str">
        <f t="shared" si="25"/>
        <v/>
      </c>
      <c r="BX140" s="116" t="str">
        <f t="shared" si="20"/>
        <v/>
      </c>
      <c r="BY140" s="116" t="str">
        <f t="shared" si="26"/>
        <v/>
      </c>
      <c r="BZ140" s="116" t="str">
        <f t="shared" si="21"/>
        <v/>
      </c>
    </row>
    <row r="141" spans="1:78">
      <c r="A141" s="103">
        <v>135</v>
      </c>
      <c r="B141" s="126" t="s">
        <v>234</v>
      </c>
      <c r="C141" s="127">
        <v>967</v>
      </c>
      <c r="D141" s="128">
        <v>39169</v>
      </c>
      <c r="E141" s="129" t="s">
        <v>300</v>
      </c>
      <c r="F141" s="129" t="s">
        <v>301</v>
      </c>
      <c r="G141" s="130">
        <v>931</v>
      </c>
      <c r="H141" s="131" t="s">
        <v>303</v>
      </c>
      <c r="I141" s="86"/>
      <c r="J141" s="87"/>
      <c r="K141" s="140" t="str">
        <f t="shared" si="22"/>
        <v/>
      </c>
      <c r="L141" s="50"/>
      <c r="M141" s="32"/>
      <c r="N141" s="32"/>
      <c r="O141" s="32"/>
      <c r="P141" s="32"/>
      <c r="Q141" s="42"/>
      <c r="R141" s="33"/>
      <c r="S141" s="33"/>
      <c r="T141" s="33"/>
      <c r="U141" s="178"/>
      <c r="V141" s="170"/>
      <c r="W141" s="32"/>
      <c r="X141" s="32"/>
      <c r="Y141" s="32"/>
      <c r="Z141" s="184"/>
      <c r="AA141" s="190"/>
      <c r="AB141" s="50"/>
      <c r="AC141" s="32"/>
      <c r="AD141" s="32"/>
      <c r="AE141" s="32"/>
      <c r="AF141" s="184"/>
      <c r="AG141" s="50"/>
      <c r="AH141" s="32"/>
      <c r="AI141" s="32"/>
      <c r="AJ141" s="32"/>
      <c r="AK141" s="32"/>
      <c r="AL141" s="37"/>
      <c r="AM141" s="32"/>
      <c r="AN141" s="32"/>
      <c r="AO141" s="151"/>
      <c r="AP141" s="151"/>
      <c r="AQ141" s="170"/>
      <c r="AR141" s="50"/>
      <c r="AS141" s="50"/>
      <c r="AT141" s="50"/>
      <c r="AU141" s="171"/>
      <c r="AV141" s="170"/>
      <c r="AW141" s="50"/>
      <c r="AX141" s="50"/>
      <c r="AY141" s="50"/>
      <c r="AZ141" s="172"/>
      <c r="BA141" s="170"/>
      <c r="BB141" s="50"/>
      <c r="BC141" s="50"/>
      <c r="BD141" s="50"/>
      <c r="BE141" s="172"/>
      <c r="BF141" s="1"/>
      <c r="BG141" s="1"/>
      <c r="BH141" s="1"/>
      <c r="BI141" s="1"/>
      <c r="BT141" s="116">
        <f t="shared" si="23"/>
        <v>931</v>
      </c>
      <c r="BU141" s="119" t="str">
        <f t="shared" si="19"/>
        <v/>
      </c>
      <c r="BV141" s="116" t="str">
        <f t="shared" si="24"/>
        <v/>
      </c>
      <c r="BW141" s="116" t="str">
        <f t="shared" si="25"/>
        <v/>
      </c>
      <c r="BX141" s="116" t="str">
        <f t="shared" si="20"/>
        <v/>
      </c>
      <c r="BY141" s="116" t="str">
        <f t="shared" si="26"/>
        <v/>
      </c>
      <c r="BZ141" s="116" t="str">
        <f t="shared" si="21"/>
        <v/>
      </c>
    </row>
    <row r="142" spans="1:78">
      <c r="A142" s="103">
        <v>136</v>
      </c>
      <c r="B142" s="126" t="s">
        <v>234</v>
      </c>
      <c r="C142" s="127">
        <v>234</v>
      </c>
      <c r="D142" s="128">
        <v>39492</v>
      </c>
      <c r="E142" s="129" t="s">
        <v>208</v>
      </c>
      <c r="F142" s="129" t="s">
        <v>209</v>
      </c>
      <c r="G142" s="130">
        <v>932</v>
      </c>
      <c r="H142" s="131" t="s">
        <v>303</v>
      </c>
      <c r="I142" s="86"/>
      <c r="J142" s="87"/>
      <c r="K142" s="140" t="str">
        <f t="shared" si="22"/>
        <v/>
      </c>
      <c r="L142" s="50"/>
      <c r="M142" s="32"/>
      <c r="N142" s="32"/>
      <c r="O142" s="32"/>
      <c r="P142" s="32"/>
      <c r="Q142" s="42"/>
      <c r="R142" s="33"/>
      <c r="S142" s="33"/>
      <c r="T142" s="33"/>
      <c r="U142" s="178"/>
      <c r="V142" s="170"/>
      <c r="W142" s="32"/>
      <c r="X142" s="32"/>
      <c r="Y142" s="32"/>
      <c r="Z142" s="184"/>
      <c r="AA142" s="190"/>
      <c r="AB142" s="50"/>
      <c r="AC142" s="32"/>
      <c r="AD142" s="32"/>
      <c r="AE142" s="32"/>
      <c r="AF142" s="184"/>
      <c r="AG142" s="50"/>
      <c r="AH142" s="32"/>
      <c r="AI142" s="32"/>
      <c r="AJ142" s="32"/>
      <c r="AK142" s="32"/>
      <c r="AL142" s="37"/>
      <c r="AM142" s="32"/>
      <c r="AN142" s="32"/>
      <c r="AO142" s="151"/>
      <c r="AP142" s="151"/>
      <c r="AQ142" s="170"/>
      <c r="AR142" s="50"/>
      <c r="AS142" s="50"/>
      <c r="AT142" s="50"/>
      <c r="AU142" s="171"/>
      <c r="AV142" s="170"/>
      <c r="AW142" s="50"/>
      <c r="AX142" s="50"/>
      <c r="AY142" s="50"/>
      <c r="AZ142" s="172"/>
      <c r="BA142" s="170"/>
      <c r="BB142" s="50"/>
      <c r="BC142" s="50"/>
      <c r="BD142" s="50"/>
      <c r="BE142" s="172"/>
      <c r="BF142" s="1"/>
      <c r="BG142" s="1"/>
      <c r="BH142" s="1"/>
      <c r="BI142" s="1"/>
      <c r="BT142" s="116">
        <f t="shared" si="23"/>
        <v>932</v>
      </c>
      <c r="BU142" s="119" t="str">
        <f t="shared" si="19"/>
        <v/>
      </c>
      <c r="BV142" s="116" t="str">
        <f t="shared" si="24"/>
        <v/>
      </c>
      <c r="BW142" s="116" t="str">
        <f t="shared" si="25"/>
        <v/>
      </c>
      <c r="BX142" s="116" t="str">
        <f t="shared" si="20"/>
        <v/>
      </c>
      <c r="BY142" s="116" t="str">
        <f t="shared" si="26"/>
        <v/>
      </c>
      <c r="BZ142" s="116" t="str">
        <f t="shared" si="21"/>
        <v/>
      </c>
    </row>
    <row r="143" spans="1:78">
      <c r="A143" s="103">
        <v>137</v>
      </c>
      <c r="B143" s="126" t="s">
        <v>234</v>
      </c>
      <c r="C143" s="127">
        <v>968</v>
      </c>
      <c r="D143" s="128">
        <v>38242</v>
      </c>
      <c r="E143" s="129" t="s">
        <v>302</v>
      </c>
      <c r="F143" s="129" t="s">
        <v>294</v>
      </c>
      <c r="G143" s="130">
        <v>933</v>
      </c>
      <c r="H143" s="131" t="s">
        <v>303</v>
      </c>
      <c r="I143" s="86"/>
      <c r="J143" s="87"/>
      <c r="K143" s="140" t="str">
        <f t="shared" si="22"/>
        <v/>
      </c>
      <c r="L143" s="50"/>
      <c r="M143" s="32"/>
      <c r="N143" s="32"/>
      <c r="O143" s="32"/>
      <c r="P143" s="32"/>
      <c r="Q143" s="42"/>
      <c r="R143" s="33"/>
      <c r="S143" s="33"/>
      <c r="T143" s="33"/>
      <c r="U143" s="178"/>
      <c r="V143" s="170"/>
      <c r="W143" s="32"/>
      <c r="X143" s="32"/>
      <c r="Y143" s="32"/>
      <c r="Z143" s="184"/>
      <c r="AA143" s="190"/>
      <c r="AB143" s="50"/>
      <c r="AC143" s="32"/>
      <c r="AD143" s="32"/>
      <c r="AE143" s="32"/>
      <c r="AF143" s="184"/>
      <c r="AG143" s="50"/>
      <c r="AH143" s="32"/>
      <c r="AI143" s="32"/>
      <c r="AJ143" s="32"/>
      <c r="AK143" s="32"/>
      <c r="AL143" s="37"/>
      <c r="AM143" s="32"/>
      <c r="AN143" s="32"/>
      <c r="AO143" s="151"/>
      <c r="AP143" s="151"/>
      <c r="AQ143" s="170"/>
      <c r="AR143" s="50"/>
      <c r="AS143" s="50"/>
      <c r="AT143" s="50"/>
      <c r="AU143" s="171"/>
      <c r="AV143" s="170"/>
      <c r="AW143" s="50"/>
      <c r="AX143" s="50"/>
      <c r="AY143" s="50"/>
      <c r="AZ143" s="172"/>
      <c r="BA143" s="170"/>
      <c r="BB143" s="50"/>
      <c r="BC143" s="50"/>
      <c r="BD143" s="50"/>
      <c r="BE143" s="172"/>
      <c r="BF143" s="1"/>
      <c r="BG143" s="1"/>
      <c r="BH143" s="1"/>
      <c r="BI143" s="1"/>
      <c r="BT143" s="116">
        <f t="shared" si="23"/>
        <v>933</v>
      </c>
      <c r="BU143" s="119" t="str">
        <f t="shared" si="19"/>
        <v/>
      </c>
      <c r="BV143" s="116" t="str">
        <f t="shared" si="24"/>
        <v/>
      </c>
      <c r="BW143" s="116" t="str">
        <f t="shared" si="25"/>
        <v/>
      </c>
      <c r="BX143" s="116" t="str">
        <f t="shared" si="20"/>
        <v/>
      </c>
      <c r="BY143" s="116" t="str">
        <f t="shared" si="26"/>
        <v/>
      </c>
      <c r="BZ143" s="116" t="str">
        <f t="shared" si="21"/>
        <v/>
      </c>
    </row>
    <row r="144" spans="1:78">
      <c r="A144" s="103">
        <v>138</v>
      </c>
      <c r="B144" s="126" t="s">
        <v>15</v>
      </c>
      <c r="C144" s="127">
        <v>718</v>
      </c>
      <c r="D144" s="128">
        <v>39356</v>
      </c>
      <c r="E144" s="129" t="s">
        <v>210</v>
      </c>
      <c r="F144" s="129" t="s">
        <v>111</v>
      </c>
      <c r="G144" s="130">
        <v>1001</v>
      </c>
      <c r="H144" s="131" t="s">
        <v>303</v>
      </c>
      <c r="I144" s="86"/>
      <c r="J144" s="87"/>
      <c r="K144" s="140" t="str">
        <f t="shared" si="22"/>
        <v/>
      </c>
      <c r="L144" s="50"/>
      <c r="M144" s="32"/>
      <c r="N144" s="32"/>
      <c r="O144" s="32"/>
      <c r="P144" s="32"/>
      <c r="Q144" s="42"/>
      <c r="R144" s="33"/>
      <c r="S144" s="33"/>
      <c r="T144" s="33"/>
      <c r="U144" s="178"/>
      <c r="V144" s="170"/>
      <c r="W144" s="32"/>
      <c r="X144" s="32"/>
      <c r="Y144" s="32"/>
      <c r="Z144" s="184"/>
      <c r="AA144" s="190"/>
      <c r="AB144" s="50"/>
      <c r="AC144" s="32"/>
      <c r="AD144" s="32"/>
      <c r="AE144" s="32"/>
      <c r="AF144" s="184"/>
      <c r="AG144" s="50"/>
      <c r="AH144" s="32"/>
      <c r="AI144" s="32"/>
      <c r="AJ144" s="32"/>
      <c r="AK144" s="32"/>
      <c r="AL144" s="37"/>
      <c r="AM144" s="32"/>
      <c r="AN144" s="32"/>
      <c r="AO144" s="151"/>
      <c r="AP144" s="151"/>
      <c r="AQ144" s="170"/>
      <c r="AR144" s="50"/>
      <c r="AS144" s="50"/>
      <c r="AT144" s="50"/>
      <c r="AU144" s="171"/>
      <c r="AV144" s="170"/>
      <c r="AW144" s="50"/>
      <c r="AX144" s="50"/>
      <c r="AY144" s="50"/>
      <c r="AZ144" s="172"/>
      <c r="BA144" s="170"/>
      <c r="BB144" s="50"/>
      <c r="BC144" s="50"/>
      <c r="BD144" s="50"/>
      <c r="BE144" s="172"/>
      <c r="BF144" s="1"/>
      <c r="BG144" s="1"/>
      <c r="BH144" s="1"/>
      <c r="BI144" s="1"/>
      <c r="BT144" s="116">
        <f t="shared" si="23"/>
        <v>1001</v>
      </c>
      <c r="BU144" s="119" t="str">
        <f t="shared" si="19"/>
        <v/>
      </c>
      <c r="BV144" s="116" t="str">
        <f t="shared" si="24"/>
        <v/>
      </c>
      <c r="BW144" s="116" t="str">
        <f t="shared" si="25"/>
        <v/>
      </c>
      <c r="BX144" s="116" t="str">
        <f t="shared" si="20"/>
        <v/>
      </c>
      <c r="BY144" s="116" t="str">
        <f t="shared" si="26"/>
        <v/>
      </c>
      <c r="BZ144" s="116" t="str">
        <f t="shared" si="21"/>
        <v/>
      </c>
    </row>
    <row r="145" spans="1:78">
      <c r="A145" s="103">
        <v>139</v>
      </c>
      <c r="B145" s="126" t="s">
        <v>15</v>
      </c>
      <c r="C145" s="127">
        <v>454</v>
      </c>
      <c r="D145" s="128">
        <v>38663</v>
      </c>
      <c r="E145" s="129" t="s">
        <v>211</v>
      </c>
      <c r="F145" s="129" t="s">
        <v>212</v>
      </c>
      <c r="G145" s="130">
        <v>1002</v>
      </c>
      <c r="H145" s="131" t="s">
        <v>303</v>
      </c>
      <c r="I145" s="86"/>
      <c r="J145" s="87"/>
      <c r="K145" s="140" t="str">
        <f t="shared" si="22"/>
        <v/>
      </c>
      <c r="L145" s="50"/>
      <c r="M145" s="32"/>
      <c r="N145" s="32"/>
      <c r="O145" s="32"/>
      <c r="P145" s="32"/>
      <c r="Q145" s="42"/>
      <c r="R145" s="33"/>
      <c r="S145" s="33"/>
      <c r="T145" s="33"/>
      <c r="U145" s="178"/>
      <c r="V145" s="170"/>
      <c r="W145" s="32"/>
      <c r="X145" s="32"/>
      <c r="Y145" s="32"/>
      <c r="Z145" s="184"/>
      <c r="AA145" s="190"/>
      <c r="AB145" s="50"/>
      <c r="AC145" s="32"/>
      <c r="AD145" s="32"/>
      <c r="AE145" s="32"/>
      <c r="AF145" s="184"/>
      <c r="AG145" s="50"/>
      <c r="AH145" s="32"/>
      <c r="AI145" s="32"/>
      <c r="AJ145" s="32"/>
      <c r="AK145" s="32"/>
      <c r="AL145" s="37"/>
      <c r="AM145" s="32"/>
      <c r="AN145" s="32"/>
      <c r="AO145" s="151"/>
      <c r="AP145" s="151"/>
      <c r="AQ145" s="170"/>
      <c r="AR145" s="50"/>
      <c r="AS145" s="50"/>
      <c r="AT145" s="50"/>
      <c r="AU145" s="171"/>
      <c r="AV145" s="170"/>
      <c r="AW145" s="50"/>
      <c r="AX145" s="50"/>
      <c r="AY145" s="50"/>
      <c r="AZ145" s="172"/>
      <c r="BA145" s="170"/>
      <c r="BB145" s="50"/>
      <c r="BC145" s="50"/>
      <c r="BD145" s="50"/>
      <c r="BE145" s="172"/>
      <c r="BF145" s="1"/>
      <c r="BG145" s="1"/>
      <c r="BH145" s="1"/>
      <c r="BI145" s="1"/>
      <c r="BT145" s="116">
        <f t="shared" si="23"/>
        <v>1002</v>
      </c>
      <c r="BU145" s="119" t="str">
        <f t="shared" si="19"/>
        <v/>
      </c>
      <c r="BV145" s="116" t="str">
        <f t="shared" si="24"/>
        <v/>
      </c>
      <c r="BW145" s="116" t="str">
        <f t="shared" si="25"/>
        <v/>
      </c>
      <c r="BX145" s="116" t="str">
        <f t="shared" si="20"/>
        <v/>
      </c>
      <c r="BY145" s="116" t="str">
        <f t="shared" si="26"/>
        <v/>
      </c>
      <c r="BZ145" s="116" t="str">
        <f t="shared" si="21"/>
        <v/>
      </c>
    </row>
    <row r="146" spans="1:78">
      <c r="A146" s="103">
        <v>140</v>
      </c>
      <c r="B146" s="126" t="s">
        <v>15</v>
      </c>
      <c r="C146" s="127">
        <v>976</v>
      </c>
      <c r="D146" s="128">
        <v>39420</v>
      </c>
      <c r="E146" s="129" t="s">
        <v>213</v>
      </c>
      <c r="F146" s="129" t="s">
        <v>214</v>
      </c>
      <c r="G146" s="130">
        <v>1045</v>
      </c>
      <c r="H146" s="131" t="s">
        <v>303</v>
      </c>
      <c r="I146" s="86"/>
      <c r="J146" s="87"/>
      <c r="K146" s="140" t="str">
        <f t="shared" si="22"/>
        <v/>
      </c>
      <c r="L146" s="50"/>
      <c r="M146" s="32"/>
      <c r="N146" s="32"/>
      <c r="O146" s="32"/>
      <c r="P146" s="32"/>
      <c r="Q146" s="42"/>
      <c r="R146" s="33"/>
      <c r="S146" s="33"/>
      <c r="T146" s="33"/>
      <c r="U146" s="178"/>
      <c r="V146" s="170"/>
      <c r="W146" s="32"/>
      <c r="X146" s="32"/>
      <c r="Y146" s="32"/>
      <c r="Z146" s="184"/>
      <c r="AA146" s="190"/>
      <c r="AB146" s="50"/>
      <c r="AC146" s="32"/>
      <c r="AD146" s="32"/>
      <c r="AE146" s="32"/>
      <c r="AF146" s="184"/>
      <c r="AG146" s="50"/>
      <c r="AH146" s="32"/>
      <c r="AI146" s="32"/>
      <c r="AJ146" s="32"/>
      <c r="AK146" s="32"/>
      <c r="AL146" s="37"/>
      <c r="AM146" s="32"/>
      <c r="AN146" s="32"/>
      <c r="AO146" s="151"/>
      <c r="AP146" s="151"/>
      <c r="AQ146" s="170"/>
      <c r="AR146" s="50"/>
      <c r="AS146" s="50"/>
      <c r="AT146" s="50"/>
      <c r="AU146" s="171"/>
      <c r="AV146" s="170"/>
      <c r="AW146" s="50"/>
      <c r="AX146" s="50"/>
      <c r="AY146" s="50"/>
      <c r="AZ146" s="172"/>
      <c r="BA146" s="170"/>
      <c r="BB146" s="50"/>
      <c r="BC146" s="50"/>
      <c r="BD146" s="50"/>
      <c r="BE146" s="172"/>
      <c r="BF146" s="1"/>
      <c r="BG146" s="1"/>
      <c r="BH146" s="1"/>
      <c r="BI146" s="1"/>
      <c r="BT146" s="116">
        <f t="shared" si="23"/>
        <v>1045</v>
      </c>
      <c r="BU146" s="119" t="str">
        <f t="shared" si="19"/>
        <v/>
      </c>
      <c r="BV146" s="116" t="str">
        <f t="shared" si="24"/>
        <v/>
      </c>
      <c r="BW146" s="116" t="str">
        <f t="shared" si="25"/>
        <v/>
      </c>
      <c r="BX146" s="116" t="str">
        <f t="shared" si="20"/>
        <v/>
      </c>
      <c r="BY146" s="116" t="str">
        <f t="shared" si="26"/>
        <v/>
      </c>
      <c r="BZ146" s="116" t="str">
        <f t="shared" si="21"/>
        <v/>
      </c>
    </row>
    <row r="147" spans="1:78">
      <c r="A147" s="103">
        <v>141</v>
      </c>
      <c r="B147" s="126" t="s">
        <v>15</v>
      </c>
      <c r="C147" s="127">
        <v>221</v>
      </c>
      <c r="D147" s="128">
        <v>38916</v>
      </c>
      <c r="E147" s="129" t="s">
        <v>163</v>
      </c>
      <c r="F147" s="129" t="s">
        <v>215</v>
      </c>
      <c r="G147" s="130">
        <v>1003</v>
      </c>
      <c r="H147" s="131" t="s">
        <v>303</v>
      </c>
      <c r="I147" s="86"/>
      <c r="J147" s="87"/>
      <c r="K147" s="140" t="str">
        <f t="shared" si="22"/>
        <v/>
      </c>
      <c r="L147" s="50"/>
      <c r="M147" s="32"/>
      <c r="N147" s="32"/>
      <c r="O147" s="32"/>
      <c r="P147" s="32"/>
      <c r="Q147" s="42"/>
      <c r="R147" s="33"/>
      <c r="S147" s="33"/>
      <c r="T147" s="33"/>
      <c r="U147" s="178"/>
      <c r="V147" s="170"/>
      <c r="W147" s="32"/>
      <c r="X147" s="32"/>
      <c r="Y147" s="32"/>
      <c r="Z147" s="184"/>
      <c r="AA147" s="190"/>
      <c r="AB147" s="50"/>
      <c r="AC147" s="32"/>
      <c r="AD147" s="32"/>
      <c r="AE147" s="32"/>
      <c r="AF147" s="184"/>
      <c r="AG147" s="50"/>
      <c r="AH147" s="32"/>
      <c r="AI147" s="32"/>
      <c r="AJ147" s="32"/>
      <c r="AK147" s="32"/>
      <c r="AL147" s="37"/>
      <c r="AM147" s="32"/>
      <c r="AN147" s="32"/>
      <c r="AO147" s="151"/>
      <c r="AP147" s="151"/>
      <c r="AQ147" s="170"/>
      <c r="AR147" s="50"/>
      <c r="AS147" s="50"/>
      <c r="AT147" s="50"/>
      <c r="AU147" s="171"/>
      <c r="AV147" s="170"/>
      <c r="AW147" s="50"/>
      <c r="AX147" s="50"/>
      <c r="AY147" s="50"/>
      <c r="AZ147" s="172"/>
      <c r="BA147" s="170"/>
      <c r="BB147" s="50"/>
      <c r="BC147" s="50"/>
      <c r="BD147" s="50"/>
      <c r="BE147" s="172"/>
      <c r="BF147" s="1"/>
      <c r="BG147" s="1"/>
      <c r="BH147" s="1"/>
      <c r="BI147" s="1"/>
      <c r="BT147" s="116">
        <f t="shared" si="23"/>
        <v>1003</v>
      </c>
      <c r="BU147" s="119" t="str">
        <f t="shared" si="19"/>
        <v/>
      </c>
      <c r="BV147" s="116" t="str">
        <f t="shared" si="24"/>
        <v/>
      </c>
      <c r="BW147" s="116" t="str">
        <f t="shared" si="25"/>
        <v/>
      </c>
      <c r="BX147" s="116" t="str">
        <f t="shared" si="20"/>
        <v/>
      </c>
      <c r="BY147" s="116" t="str">
        <f t="shared" si="26"/>
        <v/>
      </c>
      <c r="BZ147" s="116" t="str">
        <f t="shared" si="21"/>
        <v/>
      </c>
    </row>
    <row r="148" spans="1:78">
      <c r="A148" s="103">
        <v>142</v>
      </c>
      <c r="B148" s="126" t="s">
        <v>15</v>
      </c>
      <c r="C148" s="127">
        <v>729</v>
      </c>
      <c r="D148" s="128">
        <v>38908</v>
      </c>
      <c r="E148" s="129" t="s">
        <v>183</v>
      </c>
      <c r="F148" s="129" t="s">
        <v>216</v>
      </c>
      <c r="G148" s="130">
        <v>1004</v>
      </c>
      <c r="H148" s="131" t="s">
        <v>303</v>
      </c>
      <c r="I148" s="86"/>
      <c r="J148" s="87"/>
      <c r="K148" s="140" t="str">
        <f t="shared" si="22"/>
        <v/>
      </c>
      <c r="L148" s="50"/>
      <c r="M148" s="32"/>
      <c r="N148" s="32"/>
      <c r="O148" s="32"/>
      <c r="P148" s="32"/>
      <c r="Q148" s="42"/>
      <c r="R148" s="33"/>
      <c r="S148" s="33"/>
      <c r="T148" s="33"/>
      <c r="U148" s="178"/>
      <c r="V148" s="170"/>
      <c r="W148" s="32"/>
      <c r="X148" s="32"/>
      <c r="Y148" s="32"/>
      <c r="Z148" s="184"/>
      <c r="AA148" s="190"/>
      <c r="AB148" s="50"/>
      <c r="AC148" s="32"/>
      <c r="AD148" s="32"/>
      <c r="AE148" s="32"/>
      <c r="AF148" s="184"/>
      <c r="AG148" s="50"/>
      <c r="AH148" s="32"/>
      <c r="AI148" s="32"/>
      <c r="AJ148" s="32"/>
      <c r="AK148" s="32"/>
      <c r="AL148" s="37"/>
      <c r="AM148" s="32"/>
      <c r="AN148" s="32"/>
      <c r="AO148" s="151"/>
      <c r="AP148" s="151"/>
      <c r="AQ148" s="170"/>
      <c r="AR148" s="50"/>
      <c r="AS148" s="50"/>
      <c r="AT148" s="50"/>
      <c r="AU148" s="171"/>
      <c r="AV148" s="170"/>
      <c r="AW148" s="50"/>
      <c r="AX148" s="50"/>
      <c r="AY148" s="50"/>
      <c r="AZ148" s="172"/>
      <c r="BA148" s="170"/>
      <c r="BB148" s="50"/>
      <c r="BC148" s="50"/>
      <c r="BD148" s="50"/>
      <c r="BE148" s="172"/>
      <c r="BF148" s="1"/>
      <c r="BG148" s="1"/>
      <c r="BH148" s="1"/>
      <c r="BI148" s="1"/>
      <c r="BT148" s="116">
        <f t="shared" si="23"/>
        <v>1004</v>
      </c>
      <c r="BU148" s="119" t="str">
        <f t="shared" si="19"/>
        <v/>
      </c>
      <c r="BV148" s="116" t="str">
        <f t="shared" si="24"/>
        <v/>
      </c>
      <c r="BW148" s="116" t="str">
        <f t="shared" si="25"/>
        <v/>
      </c>
      <c r="BX148" s="116" t="str">
        <f t="shared" si="20"/>
        <v/>
      </c>
      <c r="BY148" s="116" t="str">
        <f t="shared" si="26"/>
        <v/>
      </c>
      <c r="BZ148" s="116" t="str">
        <f t="shared" si="21"/>
        <v/>
      </c>
    </row>
    <row r="149" spans="1:78">
      <c r="A149" s="103">
        <v>143</v>
      </c>
      <c r="B149" s="126" t="s">
        <v>15</v>
      </c>
      <c r="C149" s="127">
        <v>518</v>
      </c>
      <c r="D149" s="128">
        <v>39267</v>
      </c>
      <c r="E149" s="129" t="s">
        <v>217</v>
      </c>
      <c r="F149" s="129" t="s">
        <v>218</v>
      </c>
      <c r="G149" s="130">
        <v>1005</v>
      </c>
      <c r="H149" s="131" t="s">
        <v>303</v>
      </c>
      <c r="I149" s="86"/>
      <c r="J149" s="87"/>
      <c r="K149" s="140" t="str">
        <f t="shared" si="22"/>
        <v/>
      </c>
      <c r="L149" s="50"/>
      <c r="M149" s="32"/>
      <c r="N149" s="32"/>
      <c r="O149" s="32"/>
      <c r="P149" s="32"/>
      <c r="Q149" s="42"/>
      <c r="R149" s="33"/>
      <c r="S149" s="33"/>
      <c r="T149" s="33"/>
      <c r="U149" s="178"/>
      <c r="V149" s="170"/>
      <c r="W149" s="32"/>
      <c r="X149" s="32"/>
      <c r="Y149" s="32"/>
      <c r="Z149" s="184"/>
      <c r="AA149" s="190"/>
      <c r="AB149" s="50"/>
      <c r="AC149" s="32"/>
      <c r="AD149" s="32"/>
      <c r="AE149" s="32"/>
      <c r="AF149" s="184"/>
      <c r="AG149" s="50"/>
      <c r="AH149" s="32"/>
      <c r="AI149" s="32"/>
      <c r="AJ149" s="32"/>
      <c r="AK149" s="32"/>
      <c r="AL149" s="37"/>
      <c r="AM149" s="32"/>
      <c r="AN149" s="32"/>
      <c r="AO149" s="151"/>
      <c r="AP149" s="151"/>
      <c r="AQ149" s="170"/>
      <c r="AR149" s="50"/>
      <c r="AS149" s="50"/>
      <c r="AT149" s="50"/>
      <c r="AU149" s="171"/>
      <c r="AV149" s="170"/>
      <c r="AW149" s="50"/>
      <c r="AX149" s="50"/>
      <c r="AY149" s="50"/>
      <c r="AZ149" s="172"/>
      <c r="BA149" s="170"/>
      <c r="BB149" s="50"/>
      <c r="BC149" s="50"/>
      <c r="BD149" s="50"/>
      <c r="BE149" s="172"/>
      <c r="BF149" s="1"/>
      <c r="BG149" s="1"/>
      <c r="BH149" s="1"/>
      <c r="BI149" s="1"/>
      <c r="BT149" s="116">
        <f t="shared" si="23"/>
        <v>1005</v>
      </c>
      <c r="BU149" s="119" t="str">
        <f t="shared" si="19"/>
        <v/>
      </c>
      <c r="BV149" s="116" t="str">
        <f t="shared" si="24"/>
        <v/>
      </c>
      <c r="BW149" s="116" t="str">
        <f t="shared" si="25"/>
        <v/>
      </c>
      <c r="BX149" s="116" t="str">
        <f t="shared" si="20"/>
        <v/>
      </c>
      <c r="BY149" s="116" t="str">
        <f t="shared" si="26"/>
        <v/>
      </c>
      <c r="BZ149" s="116" t="str">
        <f t="shared" si="21"/>
        <v/>
      </c>
    </row>
    <row r="150" spans="1:78">
      <c r="A150" s="103">
        <v>144</v>
      </c>
      <c r="B150" s="126" t="s">
        <v>15</v>
      </c>
      <c r="C150" s="127">
        <v>866</v>
      </c>
      <c r="D150" s="128">
        <v>38740</v>
      </c>
      <c r="E150" s="129" t="s">
        <v>219</v>
      </c>
      <c r="F150" s="129" t="s">
        <v>220</v>
      </c>
      <c r="G150" s="130">
        <v>1006</v>
      </c>
      <c r="H150" s="131" t="s">
        <v>303</v>
      </c>
      <c r="I150" s="86"/>
      <c r="J150" s="87"/>
      <c r="K150" s="140" t="str">
        <f t="shared" si="22"/>
        <v/>
      </c>
      <c r="L150" s="50"/>
      <c r="M150" s="32"/>
      <c r="N150" s="32"/>
      <c r="O150" s="32"/>
      <c r="P150" s="32"/>
      <c r="Q150" s="42"/>
      <c r="R150" s="33"/>
      <c r="S150" s="33"/>
      <c r="T150" s="33"/>
      <c r="U150" s="178"/>
      <c r="V150" s="170"/>
      <c r="W150" s="32"/>
      <c r="X150" s="32"/>
      <c r="Y150" s="32"/>
      <c r="Z150" s="184"/>
      <c r="AA150" s="190"/>
      <c r="AB150" s="50"/>
      <c r="AC150" s="32"/>
      <c r="AD150" s="32"/>
      <c r="AE150" s="32"/>
      <c r="AF150" s="184"/>
      <c r="AG150" s="50"/>
      <c r="AH150" s="32"/>
      <c r="AI150" s="32"/>
      <c r="AJ150" s="32"/>
      <c r="AK150" s="32"/>
      <c r="AL150" s="37"/>
      <c r="AM150" s="32"/>
      <c r="AN150" s="32"/>
      <c r="AO150" s="151"/>
      <c r="AP150" s="151"/>
      <c r="AQ150" s="170"/>
      <c r="AR150" s="50"/>
      <c r="AS150" s="50"/>
      <c r="AT150" s="50"/>
      <c r="AU150" s="171"/>
      <c r="AV150" s="170"/>
      <c r="AW150" s="50"/>
      <c r="AX150" s="50"/>
      <c r="AY150" s="50"/>
      <c r="AZ150" s="172"/>
      <c r="BA150" s="170"/>
      <c r="BB150" s="50"/>
      <c r="BC150" s="50"/>
      <c r="BD150" s="50"/>
      <c r="BE150" s="172"/>
      <c r="BF150" s="1"/>
      <c r="BG150" s="1"/>
      <c r="BH150" s="1"/>
      <c r="BI150" s="1"/>
      <c r="BT150" s="116">
        <f t="shared" si="23"/>
        <v>1006</v>
      </c>
      <c r="BU150" s="119" t="str">
        <f t="shared" si="19"/>
        <v/>
      </c>
      <c r="BV150" s="116" t="str">
        <f t="shared" si="24"/>
        <v/>
      </c>
      <c r="BW150" s="116" t="str">
        <f t="shared" si="25"/>
        <v/>
      </c>
      <c r="BX150" s="116" t="str">
        <f t="shared" si="20"/>
        <v/>
      </c>
      <c r="BY150" s="116" t="str">
        <f t="shared" si="26"/>
        <v/>
      </c>
      <c r="BZ150" s="116" t="str">
        <f t="shared" si="21"/>
        <v/>
      </c>
    </row>
    <row r="151" spans="1:78">
      <c r="A151" s="103">
        <v>145</v>
      </c>
      <c r="B151" s="126" t="s">
        <v>15</v>
      </c>
      <c r="C151" s="127">
        <v>544</v>
      </c>
      <c r="D151" s="128">
        <v>38939</v>
      </c>
      <c r="E151" s="129" t="s">
        <v>221</v>
      </c>
      <c r="F151" s="129" t="s">
        <v>222</v>
      </c>
      <c r="G151" s="130">
        <v>1007</v>
      </c>
      <c r="H151" s="131" t="s">
        <v>303</v>
      </c>
      <c r="I151" s="86"/>
      <c r="J151" s="87"/>
      <c r="K151" s="140" t="str">
        <f t="shared" si="22"/>
        <v/>
      </c>
      <c r="L151" s="50"/>
      <c r="M151" s="32"/>
      <c r="N151" s="32"/>
      <c r="O151" s="32"/>
      <c r="P151" s="32"/>
      <c r="Q151" s="42"/>
      <c r="R151" s="33"/>
      <c r="S151" s="33"/>
      <c r="T151" s="33"/>
      <c r="U151" s="178"/>
      <c r="V151" s="170"/>
      <c r="W151" s="32"/>
      <c r="X151" s="32"/>
      <c r="Y151" s="32"/>
      <c r="Z151" s="184"/>
      <c r="AA151" s="190"/>
      <c r="AB151" s="50"/>
      <c r="AC151" s="32"/>
      <c r="AD151" s="32"/>
      <c r="AE151" s="32"/>
      <c r="AF151" s="184"/>
      <c r="AG151" s="50"/>
      <c r="AH151" s="32"/>
      <c r="AI151" s="32"/>
      <c r="AJ151" s="32"/>
      <c r="AK151" s="32"/>
      <c r="AL151" s="37"/>
      <c r="AM151" s="32"/>
      <c r="AN151" s="32"/>
      <c r="AO151" s="151"/>
      <c r="AP151" s="151"/>
      <c r="AQ151" s="170"/>
      <c r="AR151" s="50"/>
      <c r="AS151" s="50"/>
      <c r="AT151" s="50"/>
      <c r="AU151" s="171"/>
      <c r="AV151" s="170"/>
      <c r="AW151" s="50"/>
      <c r="AX151" s="50"/>
      <c r="AY151" s="50"/>
      <c r="AZ151" s="172"/>
      <c r="BA151" s="170"/>
      <c r="BB151" s="50"/>
      <c r="BC151" s="50"/>
      <c r="BD151" s="50"/>
      <c r="BE151" s="172"/>
      <c r="BF151" s="1"/>
      <c r="BG151" s="1"/>
      <c r="BH151" s="1"/>
      <c r="BI151" s="1"/>
      <c r="BT151" s="116">
        <f t="shared" si="23"/>
        <v>1007</v>
      </c>
      <c r="BU151" s="119" t="str">
        <f t="shared" si="19"/>
        <v/>
      </c>
      <c r="BV151" s="116" t="str">
        <f t="shared" si="24"/>
        <v/>
      </c>
      <c r="BW151" s="116" t="str">
        <f t="shared" si="25"/>
        <v/>
      </c>
      <c r="BX151" s="116" t="str">
        <f t="shared" si="20"/>
        <v/>
      </c>
      <c r="BY151" s="116" t="str">
        <f t="shared" si="26"/>
        <v/>
      </c>
      <c r="BZ151" s="116" t="str">
        <f t="shared" si="21"/>
        <v/>
      </c>
    </row>
    <row r="152" spans="1:78">
      <c r="A152" s="103">
        <v>146</v>
      </c>
      <c r="B152" s="126" t="s">
        <v>15</v>
      </c>
      <c r="C152" s="127">
        <v>224</v>
      </c>
      <c r="D152" s="128">
        <v>38537</v>
      </c>
      <c r="E152" s="129" t="s">
        <v>223</v>
      </c>
      <c r="F152" s="129" t="s">
        <v>224</v>
      </c>
      <c r="G152" s="130">
        <v>1008</v>
      </c>
      <c r="H152" s="131" t="s">
        <v>303</v>
      </c>
      <c r="I152" s="86"/>
      <c r="J152" s="87"/>
      <c r="K152" s="140" t="str">
        <f t="shared" si="22"/>
        <v/>
      </c>
      <c r="L152" s="50"/>
      <c r="M152" s="32"/>
      <c r="N152" s="32"/>
      <c r="O152" s="32"/>
      <c r="P152" s="32"/>
      <c r="Q152" s="42"/>
      <c r="R152" s="33"/>
      <c r="S152" s="33"/>
      <c r="T152" s="33"/>
      <c r="U152" s="178"/>
      <c r="V152" s="170"/>
      <c r="W152" s="32"/>
      <c r="X152" s="32"/>
      <c r="Y152" s="32"/>
      <c r="Z152" s="184"/>
      <c r="AA152" s="190"/>
      <c r="AB152" s="50"/>
      <c r="AC152" s="32"/>
      <c r="AD152" s="32"/>
      <c r="AE152" s="32"/>
      <c r="AF152" s="184"/>
      <c r="AG152" s="50"/>
      <c r="AH152" s="32"/>
      <c r="AI152" s="32"/>
      <c r="AJ152" s="32"/>
      <c r="AK152" s="32"/>
      <c r="AL152" s="37"/>
      <c r="AM152" s="32"/>
      <c r="AN152" s="32"/>
      <c r="AO152" s="151"/>
      <c r="AP152" s="151"/>
      <c r="AQ152" s="170"/>
      <c r="AR152" s="50"/>
      <c r="AS152" s="50"/>
      <c r="AT152" s="50"/>
      <c r="AU152" s="171"/>
      <c r="AV152" s="170"/>
      <c r="AW152" s="50"/>
      <c r="AX152" s="50"/>
      <c r="AY152" s="50"/>
      <c r="AZ152" s="172"/>
      <c r="BA152" s="170"/>
      <c r="BB152" s="50"/>
      <c r="BC152" s="50"/>
      <c r="BD152" s="50"/>
      <c r="BE152" s="172"/>
      <c r="BF152" s="1"/>
      <c r="BG152" s="1"/>
      <c r="BH152" s="1"/>
      <c r="BI152" s="1"/>
      <c r="BT152" s="116">
        <f t="shared" si="23"/>
        <v>1008</v>
      </c>
      <c r="BU152" s="119" t="str">
        <f t="shared" si="19"/>
        <v/>
      </c>
      <c r="BV152" s="116" t="str">
        <f t="shared" si="24"/>
        <v/>
      </c>
      <c r="BW152" s="116" t="str">
        <f t="shared" si="25"/>
        <v/>
      </c>
      <c r="BX152" s="116" t="str">
        <f t="shared" si="20"/>
        <v/>
      </c>
      <c r="BY152" s="116" t="str">
        <f t="shared" si="26"/>
        <v/>
      </c>
      <c r="BZ152" s="116" t="str">
        <f t="shared" si="21"/>
        <v/>
      </c>
    </row>
    <row r="153" spans="1:78">
      <c r="A153" s="103">
        <v>147</v>
      </c>
      <c r="B153" s="126" t="s">
        <v>15</v>
      </c>
      <c r="C153" s="127">
        <v>726</v>
      </c>
      <c r="D153" s="128">
        <v>38902</v>
      </c>
      <c r="E153" s="129" t="s">
        <v>118</v>
      </c>
      <c r="F153" s="129" t="s">
        <v>225</v>
      </c>
      <c r="G153" s="130">
        <v>1009</v>
      </c>
      <c r="H153" s="131" t="s">
        <v>303</v>
      </c>
      <c r="I153" s="86"/>
      <c r="J153" s="87"/>
      <c r="K153" s="140" t="str">
        <f t="shared" si="22"/>
        <v/>
      </c>
      <c r="L153" s="50"/>
      <c r="M153" s="32"/>
      <c r="N153" s="32"/>
      <c r="O153" s="32"/>
      <c r="P153" s="32"/>
      <c r="Q153" s="42"/>
      <c r="R153" s="33"/>
      <c r="S153" s="33"/>
      <c r="T153" s="33"/>
      <c r="U153" s="178"/>
      <c r="V153" s="170"/>
      <c r="W153" s="32"/>
      <c r="X153" s="32"/>
      <c r="Y153" s="32"/>
      <c r="Z153" s="184"/>
      <c r="AA153" s="190"/>
      <c r="AB153" s="50"/>
      <c r="AC153" s="32"/>
      <c r="AD153" s="32"/>
      <c r="AE153" s="32"/>
      <c r="AF153" s="184"/>
      <c r="AG153" s="50"/>
      <c r="AH153" s="32"/>
      <c r="AI153" s="32"/>
      <c r="AJ153" s="32"/>
      <c r="AK153" s="32"/>
      <c r="AL153" s="37"/>
      <c r="AM153" s="32"/>
      <c r="AN153" s="32"/>
      <c r="AO153" s="151"/>
      <c r="AP153" s="151"/>
      <c r="AQ153" s="170"/>
      <c r="AR153" s="50"/>
      <c r="AS153" s="50"/>
      <c r="AT153" s="50"/>
      <c r="AU153" s="171"/>
      <c r="AV153" s="170"/>
      <c r="AW153" s="50"/>
      <c r="AX153" s="50"/>
      <c r="AY153" s="50"/>
      <c r="AZ153" s="172"/>
      <c r="BA153" s="170"/>
      <c r="BB153" s="50"/>
      <c r="BC153" s="50"/>
      <c r="BD153" s="50"/>
      <c r="BE153" s="172"/>
      <c r="BF153" s="1"/>
      <c r="BG153" s="1"/>
      <c r="BH153" s="1"/>
      <c r="BI153" s="1"/>
      <c r="BT153" s="116">
        <f t="shared" si="23"/>
        <v>1009</v>
      </c>
      <c r="BU153" s="119" t="str">
        <f t="shared" si="19"/>
        <v/>
      </c>
      <c r="BV153" s="116" t="str">
        <f t="shared" si="24"/>
        <v/>
      </c>
      <c r="BW153" s="116" t="str">
        <f t="shared" si="25"/>
        <v/>
      </c>
      <c r="BX153" s="116" t="str">
        <f t="shared" si="20"/>
        <v/>
      </c>
      <c r="BY153" s="116" t="str">
        <f t="shared" si="26"/>
        <v/>
      </c>
      <c r="BZ153" s="116" t="str">
        <f t="shared" si="21"/>
        <v/>
      </c>
    </row>
    <row r="154" spans="1:78">
      <c r="A154" s="103">
        <v>148</v>
      </c>
      <c r="B154" s="126" t="s">
        <v>15</v>
      </c>
      <c r="C154" s="127">
        <v>912</v>
      </c>
      <c r="D154" s="128">
        <v>38893</v>
      </c>
      <c r="E154" s="129" t="s">
        <v>118</v>
      </c>
      <c r="F154" s="129" t="s">
        <v>226</v>
      </c>
      <c r="G154" s="130">
        <v>1010</v>
      </c>
      <c r="H154" s="131" t="s">
        <v>303</v>
      </c>
      <c r="I154" s="86"/>
      <c r="J154" s="87"/>
      <c r="K154" s="140" t="str">
        <f t="shared" si="22"/>
        <v/>
      </c>
      <c r="L154" s="50"/>
      <c r="M154" s="32"/>
      <c r="N154" s="32"/>
      <c r="O154" s="32"/>
      <c r="P154" s="32"/>
      <c r="Q154" s="42"/>
      <c r="R154" s="33"/>
      <c r="S154" s="33"/>
      <c r="T154" s="33"/>
      <c r="U154" s="178"/>
      <c r="V154" s="170"/>
      <c r="W154" s="32"/>
      <c r="X154" s="32"/>
      <c r="Y154" s="32"/>
      <c r="Z154" s="184"/>
      <c r="AA154" s="190"/>
      <c r="AB154" s="50"/>
      <c r="AC154" s="32"/>
      <c r="AD154" s="32"/>
      <c r="AE154" s="32"/>
      <c r="AF154" s="184"/>
      <c r="AG154" s="50"/>
      <c r="AH154" s="32"/>
      <c r="AI154" s="32"/>
      <c r="AJ154" s="32"/>
      <c r="AK154" s="32"/>
      <c r="AL154" s="37"/>
      <c r="AM154" s="32"/>
      <c r="AN154" s="32"/>
      <c r="AO154" s="151"/>
      <c r="AP154" s="151"/>
      <c r="AQ154" s="170"/>
      <c r="AR154" s="50"/>
      <c r="AS154" s="50"/>
      <c r="AT154" s="50"/>
      <c r="AU154" s="171"/>
      <c r="AV154" s="170"/>
      <c r="AW154" s="50"/>
      <c r="AX154" s="50"/>
      <c r="AY154" s="50"/>
      <c r="AZ154" s="172"/>
      <c r="BA154" s="170"/>
      <c r="BB154" s="50"/>
      <c r="BC154" s="50"/>
      <c r="BD154" s="50"/>
      <c r="BE154" s="172"/>
      <c r="BF154" s="1"/>
      <c r="BG154" s="1"/>
      <c r="BH154" s="1"/>
      <c r="BI154" s="1"/>
      <c r="BT154" s="116">
        <f t="shared" si="23"/>
        <v>1010</v>
      </c>
      <c r="BU154" s="119" t="str">
        <f t="shared" si="19"/>
        <v/>
      </c>
      <c r="BV154" s="116" t="str">
        <f t="shared" si="24"/>
        <v/>
      </c>
      <c r="BW154" s="116" t="str">
        <f t="shared" si="25"/>
        <v/>
      </c>
      <c r="BX154" s="116" t="str">
        <f t="shared" si="20"/>
        <v/>
      </c>
      <c r="BY154" s="116" t="str">
        <f t="shared" si="26"/>
        <v/>
      </c>
      <c r="BZ154" s="116" t="str">
        <f t="shared" si="21"/>
        <v/>
      </c>
    </row>
    <row r="155" spans="1:78">
      <c r="A155" s="103">
        <v>149</v>
      </c>
      <c r="B155" s="126" t="s">
        <v>15</v>
      </c>
      <c r="C155" s="127">
        <v>869</v>
      </c>
      <c r="D155" s="128">
        <v>39511</v>
      </c>
      <c r="E155" s="129" t="s">
        <v>227</v>
      </c>
      <c r="F155" s="129" t="s">
        <v>228</v>
      </c>
      <c r="G155" s="130">
        <v>1011</v>
      </c>
      <c r="H155" s="131" t="s">
        <v>303</v>
      </c>
      <c r="I155" s="86"/>
      <c r="J155" s="87"/>
      <c r="K155" s="140" t="str">
        <f t="shared" si="22"/>
        <v/>
      </c>
      <c r="L155" s="50"/>
      <c r="M155" s="32"/>
      <c r="N155" s="32"/>
      <c r="O155" s="32"/>
      <c r="P155" s="32"/>
      <c r="Q155" s="42"/>
      <c r="R155" s="33"/>
      <c r="S155" s="33"/>
      <c r="T155" s="33"/>
      <c r="U155" s="178"/>
      <c r="V155" s="170"/>
      <c r="W155" s="32"/>
      <c r="X155" s="32"/>
      <c r="Y155" s="32"/>
      <c r="Z155" s="184"/>
      <c r="AA155" s="190"/>
      <c r="AB155" s="50"/>
      <c r="AC155" s="32"/>
      <c r="AD155" s="32"/>
      <c r="AE155" s="32"/>
      <c r="AF155" s="184"/>
      <c r="AG155" s="50"/>
      <c r="AH155" s="32"/>
      <c r="AI155" s="32"/>
      <c r="AJ155" s="32"/>
      <c r="AK155" s="32"/>
      <c r="AL155" s="37"/>
      <c r="AM155" s="32"/>
      <c r="AN155" s="32"/>
      <c r="AO155" s="151"/>
      <c r="AP155" s="151"/>
      <c r="AQ155" s="170"/>
      <c r="AR155" s="50"/>
      <c r="AS155" s="50"/>
      <c r="AT155" s="50"/>
      <c r="AU155" s="171"/>
      <c r="AV155" s="170"/>
      <c r="AW155" s="50"/>
      <c r="AX155" s="50"/>
      <c r="AY155" s="50"/>
      <c r="AZ155" s="172"/>
      <c r="BA155" s="170"/>
      <c r="BB155" s="50"/>
      <c r="BC155" s="50"/>
      <c r="BD155" s="50"/>
      <c r="BE155" s="172"/>
      <c r="BF155" s="1"/>
      <c r="BG155" s="1"/>
      <c r="BH155" s="1"/>
      <c r="BI155" s="1"/>
      <c r="BT155" s="116">
        <f t="shared" si="23"/>
        <v>1011</v>
      </c>
      <c r="BU155" s="119" t="str">
        <f t="shared" si="19"/>
        <v/>
      </c>
      <c r="BV155" s="116" t="str">
        <f t="shared" si="24"/>
        <v/>
      </c>
      <c r="BW155" s="116" t="str">
        <f t="shared" si="25"/>
        <v/>
      </c>
      <c r="BX155" s="116" t="str">
        <f t="shared" si="20"/>
        <v/>
      </c>
      <c r="BY155" s="116" t="str">
        <f t="shared" si="26"/>
        <v/>
      </c>
      <c r="BZ155" s="116" t="str">
        <f t="shared" si="21"/>
        <v/>
      </c>
    </row>
    <row r="156" spans="1:78">
      <c r="A156" s="103">
        <v>150</v>
      </c>
      <c r="B156" s="126" t="s">
        <v>303</v>
      </c>
      <c r="C156" s="127" t="s">
        <v>303</v>
      </c>
      <c r="D156" s="128" t="s">
        <v>303</v>
      </c>
      <c r="E156" s="129" t="s">
        <v>303</v>
      </c>
      <c r="F156" s="129" t="s">
        <v>303</v>
      </c>
      <c r="G156" s="130" t="s">
        <v>303</v>
      </c>
      <c r="H156" s="131" t="s">
        <v>303</v>
      </c>
      <c r="I156" s="86"/>
      <c r="J156" s="87"/>
      <c r="K156" s="140" t="str">
        <f t="shared" si="22"/>
        <v/>
      </c>
      <c r="L156" s="50"/>
      <c r="M156" s="32"/>
      <c r="N156" s="32"/>
      <c r="O156" s="32"/>
      <c r="P156" s="32"/>
      <c r="Q156" s="42"/>
      <c r="R156" s="33"/>
      <c r="S156" s="33"/>
      <c r="T156" s="33"/>
      <c r="U156" s="178"/>
      <c r="V156" s="170"/>
      <c r="W156" s="32"/>
      <c r="X156" s="32"/>
      <c r="Y156" s="32"/>
      <c r="Z156" s="184"/>
      <c r="AA156" s="190"/>
      <c r="AB156" s="50"/>
      <c r="AC156" s="32"/>
      <c r="AD156" s="32"/>
      <c r="AE156" s="32"/>
      <c r="AF156" s="184"/>
      <c r="AG156" s="50"/>
      <c r="AH156" s="32"/>
      <c r="AI156" s="32"/>
      <c r="AJ156" s="32"/>
      <c r="AK156" s="32"/>
      <c r="AL156" s="37"/>
      <c r="AM156" s="32"/>
      <c r="AN156" s="32"/>
      <c r="AO156" s="151"/>
      <c r="AP156" s="151"/>
      <c r="AQ156" s="170"/>
      <c r="AR156" s="50"/>
      <c r="AS156" s="50"/>
      <c r="AT156" s="50"/>
      <c r="AU156" s="171"/>
      <c r="AV156" s="170"/>
      <c r="AW156" s="50"/>
      <c r="AX156" s="50"/>
      <c r="AY156" s="50"/>
      <c r="AZ156" s="172"/>
      <c r="BA156" s="170"/>
      <c r="BB156" s="50"/>
      <c r="BC156" s="50"/>
      <c r="BD156" s="50"/>
      <c r="BE156" s="172"/>
      <c r="BF156" s="1"/>
      <c r="BG156" s="1"/>
      <c r="BH156" s="1"/>
      <c r="BI156" s="1"/>
      <c r="BT156" s="116" t="str">
        <f t="shared" si="23"/>
        <v/>
      </c>
      <c r="BU156" s="119" t="str">
        <f t="shared" si="19"/>
        <v/>
      </c>
      <c r="BV156" s="116" t="str">
        <f t="shared" si="24"/>
        <v/>
      </c>
      <c r="BW156" s="116" t="str">
        <f t="shared" si="25"/>
        <v/>
      </c>
      <c r="BX156" s="116" t="str">
        <f t="shared" si="20"/>
        <v/>
      </c>
      <c r="BY156" s="116" t="str">
        <f t="shared" si="26"/>
        <v/>
      </c>
      <c r="BZ156" s="116" t="str">
        <f t="shared" si="21"/>
        <v/>
      </c>
    </row>
    <row r="157" spans="1:78">
      <c r="A157" s="103">
        <v>151</v>
      </c>
      <c r="B157" s="126" t="s">
        <v>303</v>
      </c>
      <c r="C157" s="127" t="s">
        <v>303</v>
      </c>
      <c r="D157" s="128" t="s">
        <v>303</v>
      </c>
      <c r="E157" s="129" t="s">
        <v>303</v>
      </c>
      <c r="F157" s="129" t="s">
        <v>303</v>
      </c>
      <c r="G157" s="130" t="s">
        <v>303</v>
      </c>
      <c r="H157" s="131" t="s">
        <v>303</v>
      </c>
      <c r="I157" s="86"/>
      <c r="J157" s="87"/>
      <c r="K157" s="140" t="str">
        <f t="shared" si="22"/>
        <v/>
      </c>
      <c r="L157" s="50"/>
      <c r="M157" s="32"/>
      <c r="N157" s="32"/>
      <c r="O157" s="32"/>
      <c r="P157" s="32"/>
      <c r="Q157" s="42"/>
      <c r="R157" s="33"/>
      <c r="S157" s="33"/>
      <c r="T157" s="33"/>
      <c r="U157" s="178"/>
      <c r="V157" s="170"/>
      <c r="W157" s="32"/>
      <c r="X157" s="32"/>
      <c r="Y157" s="32"/>
      <c r="Z157" s="184"/>
      <c r="AA157" s="190"/>
      <c r="AB157" s="50"/>
      <c r="AC157" s="32"/>
      <c r="AD157" s="32"/>
      <c r="AE157" s="32"/>
      <c r="AF157" s="184"/>
      <c r="AG157" s="50"/>
      <c r="AH157" s="32"/>
      <c r="AI157" s="32"/>
      <c r="AJ157" s="32"/>
      <c r="AK157" s="32"/>
      <c r="AL157" s="37"/>
      <c r="AM157" s="32"/>
      <c r="AN157" s="32"/>
      <c r="AO157" s="151"/>
      <c r="AP157" s="151"/>
      <c r="AQ157" s="170"/>
      <c r="AR157" s="50"/>
      <c r="AS157" s="50"/>
      <c r="AT157" s="50"/>
      <c r="AU157" s="171"/>
      <c r="AV157" s="170"/>
      <c r="AW157" s="50"/>
      <c r="AX157" s="50"/>
      <c r="AY157" s="50"/>
      <c r="AZ157" s="172"/>
      <c r="BA157" s="170"/>
      <c r="BB157" s="50"/>
      <c r="BC157" s="50"/>
      <c r="BD157" s="50"/>
      <c r="BE157" s="172"/>
      <c r="BF157" s="1"/>
      <c r="BG157" s="1"/>
      <c r="BH157" s="1"/>
      <c r="BI157" s="1"/>
      <c r="BT157" s="116" t="str">
        <f t="shared" si="23"/>
        <v/>
      </c>
      <c r="BU157" s="119" t="str">
        <f t="shared" si="19"/>
        <v/>
      </c>
      <c r="BV157" s="116" t="str">
        <f t="shared" si="24"/>
        <v/>
      </c>
      <c r="BW157" s="116" t="str">
        <f t="shared" si="25"/>
        <v/>
      </c>
      <c r="BX157" s="116" t="str">
        <f t="shared" si="20"/>
        <v/>
      </c>
      <c r="BY157" s="116" t="str">
        <f t="shared" si="26"/>
        <v/>
      </c>
      <c r="BZ157" s="116" t="str">
        <f t="shared" si="21"/>
        <v/>
      </c>
    </row>
    <row r="158" spans="1:78">
      <c r="A158" s="103">
        <v>152</v>
      </c>
      <c r="B158" s="126" t="s">
        <v>303</v>
      </c>
      <c r="C158" s="127" t="s">
        <v>303</v>
      </c>
      <c r="D158" s="128" t="s">
        <v>303</v>
      </c>
      <c r="E158" s="129" t="s">
        <v>303</v>
      </c>
      <c r="F158" s="129" t="s">
        <v>303</v>
      </c>
      <c r="G158" s="130" t="s">
        <v>303</v>
      </c>
      <c r="H158" s="131" t="s">
        <v>303</v>
      </c>
      <c r="I158" s="86"/>
      <c r="J158" s="87"/>
      <c r="K158" s="140" t="str">
        <f t="shared" si="22"/>
        <v/>
      </c>
      <c r="L158" s="50"/>
      <c r="M158" s="32"/>
      <c r="N158" s="32"/>
      <c r="O158" s="32"/>
      <c r="P158" s="32"/>
      <c r="Q158" s="42"/>
      <c r="R158" s="33"/>
      <c r="S158" s="33"/>
      <c r="T158" s="33"/>
      <c r="U158" s="178"/>
      <c r="V158" s="170"/>
      <c r="W158" s="32"/>
      <c r="X158" s="32"/>
      <c r="Y158" s="32"/>
      <c r="Z158" s="184"/>
      <c r="AA158" s="190"/>
      <c r="AB158" s="50"/>
      <c r="AC158" s="32"/>
      <c r="AD158" s="32"/>
      <c r="AE158" s="32"/>
      <c r="AF158" s="184"/>
      <c r="AG158" s="50"/>
      <c r="AH158" s="32"/>
      <c r="AI158" s="32"/>
      <c r="AJ158" s="32"/>
      <c r="AK158" s="32"/>
      <c r="AL158" s="37"/>
      <c r="AM158" s="32"/>
      <c r="AN158" s="32"/>
      <c r="AO158" s="151"/>
      <c r="AP158" s="151"/>
      <c r="AQ158" s="170"/>
      <c r="AR158" s="50"/>
      <c r="AS158" s="50"/>
      <c r="AT158" s="50"/>
      <c r="AU158" s="171"/>
      <c r="AV158" s="170"/>
      <c r="AW158" s="50"/>
      <c r="AX158" s="50"/>
      <c r="AY158" s="50"/>
      <c r="AZ158" s="172"/>
      <c r="BA158" s="170"/>
      <c r="BB158" s="50"/>
      <c r="BC158" s="50"/>
      <c r="BD158" s="50"/>
      <c r="BE158" s="172"/>
      <c r="BF158" s="1"/>
      <c r="BG158" s="1"/>
      <c r="BH158" s="1"/>
      <c r="BI158" s="1"/>
      <c r="BT158" s="116" t="str">
        <f t="shared" si="23"/>
        <v/>
      </c>
      <c r="BU158" s="119" t="str">
        <f t="shared" si="19"/>
        <v/>
      </c>
      <c r="BV158" s="116" t="str">
        <f t="shared" si="24"/>
        <v/>
      </c>
      <c r="BW158" s="116" t="str">
        <f t="shared" si="25"/>
        <v/>
      </c>
      <c r="BX158" s="116" t="str">
        <f t="shared" si="20"/>
        <v/>
      </c>
      <c r="BY158" s="116" t="str">
        <f t="shared" si="26"/>
        <v/>
      </c>
      <c r="BZ158" s="116" t="str">
        <f t="shared" si="21"/>
        <v/>
      </c>
    </row>
    <row r="159" spans="1:78">
      <c r="A159" s="103">
        <v>153</v>
      </c>
      <c r="B159" s="126" t="s">
        <v>303</v>
      </c>
      <c r="C159" s="127" t="s">
        <v>303</v>
      </c>
      <c r="D159" s="128" t="s">
        <v>303</v>
      </c>
      <c r="E159" s="129" t="s">
        <v>303</v>
      </c>
      <c r="F159" s="129" t="s">
        <v>303</v>
      </c>
      <c r="G159" s="130" t="s">
        <v>303</v>
      </c>
      <c r="H159" s="131" t="s">
        <v>303</v>
      </c>
      <c r="I159" s="86"/>
      <c r="J159" s="87"/>
      <c r="K159" s="140" t="str">
        <f t="shared" si="22"/>
        <v/>
      </c>
      <c r="L159" s="50"/>
      <c r="M159" s="32"/>
      <c r="N159" s="32"/>
      <c r="O159" s="32"/>
      <c r="P159" s="32"/>
      <c r="Q159" s="42"/>
      <c r="R159" s="33"/>
      <c r="S159" s="33"/>
      <c r="T159" s="33"/>
      <c r="U159" s="178"/>
      <c r="V159" s="170"/>
      <c r="W159" s="32"/>
      <c r="X159" s="32"/>
      <c r="Y159" s="32"/>
      <c r="Z159" s="184"/>
      <c r="AA159" s="190"/>
      <c r="AB159" s="50"/>
      <c r="AC159" s="32"/>
      <c r="AD159" s="32"/>
      <c r="AE159" s="32"/>
      <c r="AF159" s="184"/>
      <c r="AG159" s="50"/>
      <c r="AH159" s="32"/>
      <c r="AI159" s="32"/>
      <c r="AJ159" s="32"/>
      <c r="AK159" s="32"/>
      <c r="AL159" s="37"/>
      <c r="AM159" s="32"/>
      <c r="AN159" s="32"/>
      <c r="AO159" s="151"/>
      <c r="AP159" s="151"/>
      <c r="AQ159" s="170"/>
      <c r="AR159" s="50"/>
      <c r="AS159" s="50"/>
      <c r="AT159" s="50"/>
      <c r="AU159" s="171"/>
      <c r="AV159" s="170"/>
      <c r="AW159" s="50"/>
      <c r="AX159" s="50"/>
      <c r="AY159" s="50"/>
      <c r="AZ159" s="172"/>
      <c r="BA159" s="170"/>
      <c r="BB159" s="50"/>
      <c r="BC159" s="50"/>
      <c r="BD159" s="50"/>
      <c r="BE159" s="172"/>
      <c r="BF159" s="1"/>
      <c r="BG159" s="1"/>
      <c r="BH159" s="1"/>
      <c r="BI159" s="1"/>
      <c r="BT159" s="116" t="str">
        <f t="shared" si="23"/>
        <v/>
      </c>
      <c r="BU159" s="119" t="str">
        <f t="shared" si="19"/>
        <v/>
      </c>
      <c r="BV159" s="116" t="str">
        <f t="shared" si="24"/>
        <v/>
      </c>
      <c r="BW159" s="116" t="str">
        <f t="shared" si="25"/>
        <v/>
      </c>
      <c r="BX159" s="116" t="str">
        <f t="shared" si="20"/>
        <v/>
      </c>
      <c r="BY159" s="116" t="str">
        <f t="shared" si="26"/>
        <v/>
      </c>
      <c r="BZ159" s="116" t="str">
        <f t="shared" si="21"/>
        <v/>
      </c>
    </row>
    <row r="160" spans="1:78">
      <c r="A160" s="103">
        <v>154</v>
      </c>
      <c r="B160" s="126" t="s">
        <v>303</v>
      </c>
      <c r="C160" s="127" t="s">
        <v>303</v>
      </c>
      <c r="D160" s="128" t="s">
        <v>303</v>
      </c>
      <c r="E160" s="129" t="s">
        <v>303</v>
      </c>
      <c r="F160" s="129" t="s">
        <v>303</v>
      </c>
      <c r="G160" s="130" t="s">
        <v>303</v>
      </c>
      <c r="H160" s="131" t="s">
        <v>303</v>
      </c>
      <c r="I160" s="86"/>
      <c r="J160" s="87"/>
      <c r="K160" s="140" t="str">
        <f t="shared" si="22"/>
        <v/>
      </c>
      <c r="L160" s="50"/>
      <c r="M160" s="32"/>
      <c r="N160" s="32"/>
      <c r="O160" s="32"/>
      <c r="P160" s="32"/>
      <c r="Q160" s="42"/>
      <c r="R160" s="33"/>
      <c r="S160" s="33"/>
      <c r="T160" s="33"/>
      <c r="U160" s="178"/>
      <c r="V160" s="170"/>
      <c r="W160" s="32"/>
      <c r="X160" s="32"/>
      <c r="Y160" s="32"/>
      <c r="Z160" s="184"/>
      <c r="AA160" s="190"/>
      <c r="AB160" s="50"/>
      <c r="AC160" s="32"/>
      <c r="AD160" s="32"/>
      <c r="AE160" s="32"/>
      <c r="AF160" s="184"/>
      <c r="AG160" s="50"/>
      <c r="AH160" s="32"/>
      <c r="AI160" s="32"/>
      <c r="AJ160" s="32"/>
      <c r="AK160" s="32"/>
      <c r="AL160" s="37"/>
      <c r="AM160" s="32"/>
      <c r="AN160" s="32"/>
      <c r="AO160" s="151"/>
      <c r="AP160" s="151"/>
      <c r="AQ160" s="170"/>
      <c r="AR160" s="50"/>
      <c r="AS160" s="50"/>
      <c r="AT160" s="50"/>
      <c r="AU160" s="171"/>
      <c r="AV160" s="170"/>
      <c r="AW160" s="50"/>
      <c r="AX160" s="50"/>
      <c r="AY160" s="50"/>
      <c r="AZ160" s="172"/>
      <c r="BA160" s="170"/>
      <c r="BB160" s="50"/>
      <c r="BC160" s="50"/>
      <c r="BD160" s="50"/>
      <c r="BE160" s="172"/>
      <c r="BF160" s="1"/>
      <c r="BG160" s="1"/>
      <c r="BH160" s="1"/>
      <c r="BI160" s="1"/>
      <c r="BT160" s="116" t="str">
        <f t="shared" si="23"/>
        <v/>
      </c>
      <c r="BU160" s="119" t="str">
        <f t="shared" si="19"/>
        <v/>
      </c>
      <c r="BV160" s="116" t="str">
        <f t="shared" si="24"/>
        <v/>
      </c>
      <c r="BW160" s="116" t="str">
        <f t="shared" si="25"/>
        <v/>
      </c>
      <c r="BX160" s="116" t="str">
        <f t="shared" si="20"/>
        <v/>
      </c>
      <c r="BY160" s="116" t="str">
        <f t="shared" si="26"/>
        <v/>
      </c>
      <c r="BZ160" s="116" t="str">
        <f t="shared" si="21"/>
        <v/>
      </c>
    </row>
    <row r="161" spans="1:78">
      <c r="A161" s="103">
        <v>155</v>
      </c>
      <c r="B161" s="126" t="s">
        <v>303</v>
      </c>
      <c r="C161" s="127" t="s">
        <v>303</v>
      </c>
      <c r="D161" s="128" t="s">
        <v>303</v>
      </c>
      <c r="E161" s="129" t="s">
        <v>303</v>
      </c>
      <c r="F161" s="129" t="s">
        <v>303</v>
      </c>
      <c r="G161" s="130" t="s">
        <v>303</v>
      </c>
      <c r="H161" s="131" t="s">
        <v>303</v>
      </c>
      <c r="I161" s="86"/>
      <c r="J161" s="87"/>
      <c r="K161" s="140" t="str">
        <f t="shared" si="22"/>
        <v/>
      </c>
      <c r="L161" s="50"/>
      <c r="M161" s="32"/>
      <c r="N161" s="32"/>
      <c r="O161" s="32"/>
      <c r="P161" s="32"/>
      <c r="Q161" s="42"/>
      <c r="R161" s="33"/>
      <c r="S161" s="33"/>
      <c r="T161" s="33"/>
      <c r="U161" s="178"/>
      <c r="V161" s="170"/>
      <c r="W161" s="32"/>
      <c r="X161" s="32"/>
      <c r="Y161" s="32"/>
      <c r="Z161" s="184"/>
      <c r="AA161" s="190"/>
      <c r="AB161" s="50"/>
      <c r="AC161" s="32"/>
      <c r="AD161" s="32"/>
      <c r="AE161" s="32"/>
      <c r="AF161" s="184"/>
      <c r="AG161" s="50"/>
      <c r="AH161" s="32"/>
      <c r="AI161" s="32"/>
      <c r="AJ161" s="32"/>
      <c r="AK161" s="32"/>
      <c r="AL161" s="37"/>
      <c r="AM161" s="32"/>
      <c r="AN161" s="32"/>
      <c r="AO161" s="151"/>
      <c r="AP161" s="151"/>
      <c r="AQ161" s="170"/>
      <c r="AR161" s="50"/>
      <c r="AS161" s="50"/>
      <c r="AT161" s="50"/>
      <c r="AU161" s="171"/>
      <c r="AV161" s="170"/>
      <c r="AW161" s="50"/>
      <c r="AX161" s="50"/>
      <c r="AY161" s="50"/>
      <c r="AZ161" s="172"/>
      <c r="BA161" s="170"/>
      <c r="BB161" s="50"/>
      <c r="BC161" s="50"/>
      <c r="BD161" s="50"/>
      <c r="BE161" s="172"/>
      <c r="BF161" s="1"/>
      <c r="BG161" s="1"/>
      <c r="BH161" s="1"/>
      <c r="BI161" s="1"/>
      <c r="BT161" s="116" t="str">
        <f t="shared" si="23"/>
        <v/>
      </c>
      <c r="BU161" s="119" t="str">
        <f t="shared" si="19"/>
        <v/>
      </c>
      <c r="BV161" s="116" t="str">
        <f t="shared" si="24"/>
        <v/>
      </c>
      <c r="BW161" s="116" t="str">
        <f t="shared" si="25"/>
        <v/>
      </c>
      <c r="BX161" s="116" t="str">
        <f t="shared" si="20"/>
        <v/>
      </c>
      <c r="BY161" s="116" t="str">
        <f t="shared" si="26"/>
        <v/>
      </c>
      <c r="BZ161" s="116" t="str">
        <f t="shared" si="21"/>
        <v/>
      </c>
    </row>
    <row r="162" spans="1:78">
      <c r="A162" s="103">
        <v>156</v>
      </c>
      <c r="B162" s="126" t="s">
        <v>303</v>
      </c>
      <c r="C162" s="127" t="s">
        <v>303</v>
      </c>
      <c r="D162" s="128" t="s">
        <v>303</v>
      </c>
      <c r="E162" s="129" t="s">
        <v>303</v>
      </c>
      <c r="F162" s="129" t="s">
        <v>303</v>
      </c>
      <c r="G162" s="130" t="s">
        <v>303</v>
      </c>
      <c r="H162" s="131" t="s">
        <v>303</v>
      </c>
      <c r="I162" s="86"/>
      <c r="J162" s="87"/>
      <c r="K162" s="140" t="str">
        <f t="shared" si="22"/>
        <v/>
      </c>
      <c r="L162" s="50"/>
      <c r="M162" s="32"/>
      <c r="N162" s="32"/>
      <c r="O162" s="32"/>
      <c r="P162" s="32"/>
      <c r="Q162" s="42"/>
      <c r="R162" s="33"/>
      <c r="S162" s="33"/>
      <c r="T162" s="33"/>
      <c r="U162" s="178"/>
      <c r="V162" s="170"/>
      <c r="W162" s="32"/>
      <c r="X162" s="32"/>
      <c r="Y162" s="32"/>
      <c r="Z162" s="184"/>
      <c r="AA162" s="190"/>
      <c r="AB162" s="50"/>
      <c r="AC162" s="32"/>
      <c r="AD162" s="32"/>
      <c r="AE162" s="32"/>
      <c r="AF162" s="184"/>
      <c r="AG162" s="50"/>
      <c r="AH162" s="32"/>
      <c r="AI162" s="32"/>
      <c r="AJ162" s="32"/>
      <c r="AK162" s="32"/>
      <c r="AL162" s="37"/>
      <c r="AM162" s="32"/>
      <c r="AN162" s="32"/>
      <c r="AO162" s="151"/>
      <c r="AP162" s="151"/>
      <c r="AQ162" s="170"/>
      <c r="AR162" s="50"/>
      <c r="AS162" s="50"/>
      <c r="AT162" s="50"/>
      <c r="AU162" s="171"/>
      <c r="AV162" s="170"/>
      <c r="AW162" s="50"/>
      <c r="AX162" s="50"/>
      <c r="AY162" s="50"/>
      <c r="AZ162" s="172"/>
      <c r="BA162" s="170"/>
      <c r="BB162" s="50"/>
      <c r="BC162" s="50"/>
      <c r="BD162" s="50"/>
      <c r="BE162" s="172"/>
      <c r="BF162" s="1"/>
      <c r="BG162" s="1"/>
      <c r="BH162" s="1"/>
      <c r="BI162" s="1"/>
      <c r="BT162" s="116" t="str">
        <f t="shared" si="23"/>
        <v/>
      </c>
      <c r="BU162" s="119" t="str">
        <f t="shared" si="19"/>
        <v/>
      </c>
      <c r="BV162" s="116" t="str">
        <f t="shared" si="24"/>
        <v/>
      </c>
      <c r="BW162" s="116" t="str">
        <f t="shared" si="25"/>
        <v/>
      </c>
      <c r="BX162" s="116" t="str">
        <f t="shared" si="20"/>
        <v/>
      </c>
      <c r="BY162" s="116" t="str">
        <f t="shared" si="26"/>
        <v/>
      </c>
      <c r="BZ162" s="116" t="str">
        <f t="shared" si="21"/>
        <v/>
      </c>
    </row>
    <row r="163" spans="1:78">
      <c r="A163" s="103">
        <v>157</v>
      </c>
      <c r="B163" s="126" t="s">
        <v>303</v>
      </c>
      <c r="C163" s="127" t="s">
        <v>303</v>
      </c>
      <c r="D163" s="128" t="s">
        <v>303</v>
      </c>
      <c r="E163" s="129" t="s">
        <v>303</v>
      </c>
      <c r="F163" s="129" t="s">
        <v>303</v>
      </c>
      <c r="G163" s="130" t="s">
        <v>303</v>
      </c>
      <c r="H163" s="131" t="s">
        <v>303</v>
      </c>
      <c r="I163" s="86"/>
      <c r="J163" s="87"/>
      <c r="K163" s="140" t="str">
        <f t="shared" si="22"/>
        <v/>
      </c>
      <c r="L163" s="50"/>
      <c r="M163" s="32"/>
      <c r="N163" s="32"/>
      <c r="O163" s="32"/>
      <c r="P163" s="32"/>
      <c r="Q163" s="42"/>
      <c r="R163" s="33"/>
      <c r="S163" s="33"/>
      <c r="T163" s="33"/>
      <c r="U163" s="178"/>
      <c r="V163" s="170"/>
      <c r="W163" s="32"/>
      <c r="X163" s="32"/>
      <c r="Y163" s="32"/>
      <c r="Z163" s="184"/>
      <c r="AA163" s="190"/>
      <c r="AB163" s="50"/>
      <c r="AC163" s="32"/>
      <c r="AD163" s="32"/>
      <c r="AE163" s="32"/>
      <c r="AF163" s="184"/>
      <c r="AG163" s="50"/>
      <c r="AH163" s="32"/>
      <c r="AI163" s="32"/>
      <c r="AJ163" s="32"/>
      <c r="AK163" s="32"/>
      <c r="AL163" s="37"/>
      <c r="AM163" s="32"/>
      <c r="AN163" s="32"/>
      <c r="AO163" s="151"/>
      <c r="AP163" s="151"/>
      <c r="AQ163" s="170"/>
      <c r="AR163" s="50"/>
      <c r="AS163" s="50"/>
      <c r="AT163" s="50"/>
      <c r="AU163" s="171"/>
      <c r="AV163" s="170"/>
      <c r="AW163" s="50"/>
      <c r="AX163" s="50"/>
      <c r="AY163" s="50"/>
      <c r="AZ163" s="172"/>
      <c r="BA163" s="170"/>
      <c r="BB163" s="50"/>
      <c r="BC163" s="50"/>
      <c r="BD163" s="50"/>
      <c r="BE163" s="172"/>
      <c r="BF163" s="1"/>
      <c r="BG163" s="1"/>
      <c r="BH163" s="1"/>
      <c r="BI163" s="1"/>
      <c r="BT163" s="116" t="str">
        <f t="shared" si="23"/>
        <v/>
      </c>
      <c r="BU163" s="119" t="str">
        <f t="shared" si="19"/>
        <v/>
      </c>
      <c r="BV163" s="116" t="str">
        <f t="shared" si="24"/>
        <v/>
      </c>
      <c r="BW163" s="116" t="str">
        <f t="shared" si="25"/>
        <v/>
      </c>
      <c r="BX163" s="116" t="str">
        <f t="shared" si="20"/>
        <v/>
      </c>
      <c r="BY163" s="116" t="str">
        <f t="shared" si="26"/>
        <v/>
      </c>
      <c r="BZ163" s="116" t="str">
        <f t="shared" si="21"/>
        <v/>
      </c>
    </row>
    <row r="164" spans="1:78">
      <c r="A164" s="103">
        <v>158</v>
      </c>
      <c r="B164" s="126" t="s">
        <v>303</v>
      </c>
      <c r="C164" s="127" t="s">
        <v>303</v>
      </c>
      <c r="D164" s="128" t="s">
        <v>303</v>
      </c>
      <c r="E164" s="129" t="s">
        <v>303</v>
      </c>
      <c r="F164" s="129" t="s">
        <v>303</v>
      </c>
      <c r="G164" s="130" t="s">
        <v>303</v>
      </c>
      <c r="H164" s="131" t="s">
        <v>303</v>
      </c>
      <c r="I164" s="86"/>
      <c r="J164" s="87"/>
      <c r="K164" s="140" t="str">
        <f t="shared" si="22"/>
        <v/>
      </c>
      <c r="L164" s="50"/>
      <c r="M164" s="32"/>
      <c r="N164" s="32"/>
      <c r="O164" s="32"/>
      <c r="P164" s="32"/>
      <c r="Q164" s="42"/>
      <c r="R164" s="33"/>
      <c r="S164" s="33"/>
      <c r="T164" s="33"/>
      <c r="U164" s="178"/>
      <c r="V164" s="170"/>
      <c r="W164" s="32"/>
      <c r="X164" s="32"/>
      <c r="Y164" s="32"/>
      <c r="Z164" s="184"/>
      <c r="AA164" s="190"/>
      <c r="AB164" s="50"/>
      <c r="AC164" s="32"/>
      <c r="AD164" s="32"/>
      <c r="AE164" s="32"/>
      <c r="AF164" s="184"/>
      <c r="AG164" s="50"/>
      <c r="AH164" s="32"/>
      <c r="AI164" s="32"/>
      <c r="AJ164" s="32"/>
      <c r="AK164" s="32"/>
      <c r="AL164" s="37"/>
      <c r="AM164" s="32"/>
      <c r="AN164" s="32"/>
      <c r="AO164" s="151"/>
      <c r="AP164" s="151"/>
      <c r="AQ164" s="170"/>
      <c r="AR164" s="50"/>
      <c r="AS164" s="50"/>
      <c r="AT164" s="50"/>
      <c r="AU164" s="171"/>
      <c r="AV164" s="170"/>
      <c r="AW164" s="50"/>
      <c r="AX164" s="50"/>
      <c r="AY164" s="50"/>
      <c r="AZ164" s="172"/>
      <c r="BA164" s="170"/>
      <c r="BB164" s="50"/>
      <c r="BC164" s="50"/>
      <c r="BD164" s="50"/>
      <c r="BE164" s="172"/>
      <c r="BF164" s="1"/>
      <c r="BG164" s="1"/>
      <c r="BH164" s="1"/>
      <c r="BI164" s="1"/>
      <c r="BT164" s="116" t="str">
        <f t="shared" si="23"/>
        <v/>
      </c>
      <c r="BU164" s="119" t="str">
        <f t="shared" si="19"/>
        <v/>
      </c>
      <c r="BV164" s="116" t="str">
        <f t="shared" si="24"/>
        <v/>
      </c>
      <c r="BW164" s="116" t="str">
        <f t="shared" si="25"/>
        <v/>
      </c>
      <c r="BX164" s="116" t="str">
        <f t="shared" si="20"/>
        <v/>
      </c>
      <c r="BY164" s="116" t="str">
        <f t="shared" si="26"/>
        <v/>
      </c>
      <c r="BZ164" s="116" t="str">
        <f t="shared" si="21"/>
        <v/>
      </c>
    </row>
    <row r="165" spans="1:78">
      <c r="A165" s="103">
        <v>159</v>
      </c>
      <c r="B165" s="126" t="s">
        <v>303</v>
      </c>
      <c r="C165" s="127" t="s">
        <v>303</v>
      </c>
      <c r="D165" s="128" t="s">
        <v>303</v>
      </c>
      <c r="E165" s="129" t="s">
        <v>303</v>
      </c>
      <c r="F165" s="129" t="s">
        <v>303</v>
      </c>
      <c r="G165" s="130" t="s">
        <v>303</v>
      </c>
      <c r="H165" s="131" t="s">
        <v>303</v>
      </c>
      <c r="I165" s="86"/>
      <c r="J165" s="87"/>
      <c r="K165" s="140" t="str">
        <f t="shared" si="22"/>
        <v/>
      </c>
      <c r="L165" s="50"/>
      <c r="M165" s="32"/>
      <c r="N165" s="32"/>
      <c r="O165" s="32"/>
      <c r="P165" s="32"/>
      <c r="Q165" s="42"/>
      <c r="R165" s="33"/>
      <c r="S165" s="33"/>
      <c r="T165" s="33"/>
      <c r="U165" s="178"/>
      <c r="V165" s="170"/>
      <c r="W165" s="32"/>
      <c r="X165" s="32"/>
      <c r="Y165" s="32"/>
      <c r="Z165" s="184"/>
      <c r="AA165" s="190"/>
      <c r="AB165" s="50"/>
      <c r="AC165" s="32"/>
      <c r="AD165" s="32"/>
      <c r="AE165" s="32"/>
      <c r="AF165" s="184"/>
      <c r="AG165" s="50"/>
      <c r="AH165" s="32"/>
      <c r="AI165" s="32"/>
      <c r="AJ165" s="32"/>
      <c r="AK165" s="32"/>
      <c r="AL165" s="37"/>
      <c r="AM165" s="32"/>
      <c r="AN165" s="32"/>
      <c r="AO165" s="151"/>
      <c r="AP165" s="151"/>
      <c r="AQ165" s="170"/>
      <c r="AR165" s="50"/>
      <c r="AS165" s="50"/>
      <c r="AT165" s="50"/>
      <c r="AU165" s="171"/>
      <c r="AV165" s="170"/>
      <c r="AW165" s="50"/>
      <c r="AX165" s="50"/>
      <c r="AY165" s="50"/>
      <c r="AZ165" s="172"/>
      <c r="BA165" s="170"/>
      <c r="BB165" s="50"/>
      <c r="BC165" s="50"/>
      <c r="BD165" s="50"/>
      <c r="BE165" s="172"/>
      <c r="BF165" s="1"/>
      <c r="BG165" s="1"/>
      <c r="BH165" s="1"/>
      <c r="BI165" s="1"/>
      <c r="BT165" s="116" t="str">
        <f t="shared" si="23"/>
        <v/>
      </c>
      <c r="BU165" s="119" t="str">
        <f t="shared" si="19"/>
        <v/>
      </c>
      <c r="BV165" s="116" t="str">
        <f t="shared" si="24"/>
        <v/>
      </c>
      <c r="BW165" s="116" t="str">
        <f t="shared" si="25"/>
        <v/>
      </c>
      <c r="BX165" s="116" t="str">
        <f t="shared" si="20"/>
        <v/>
      </c>
      <c r="BY165" s="116" t="str">
        <f t="shared" si="26"/>
        <v/>
      </c>
      <c r="BZ165" s="116" t="str">
        <f t="shared" si="21"/>
        <v/>
      </c>
    </row>
    <row r="166" spans="1:78">
      <c r="A166" s="103">
        <v>160</v>
      </c>
      <c r="B166" s="126" t="s">
        <v>303</v>
      </c>
      <c r="C166" s="127" t="s">
        <v>303</v>
      </c>
      <c r="D166" s="128" t="s">
        <v>303</v>
      </c>
      <c r="E166" s="129" t="s">
        <v>303</v>
      </c>
      <c r="F166" s="129" t="s">
        <v>303</v>
      </c>
      <c r="G166" s="130" t="s">
        <v>303</v>
      </c>
      <c r="H166" s="131" t="s">
        <v>303</v>
      </c>
      <c r="I166" s="86"/>
      <c r="J166" s="87"/>
      <c r="K166" s="140" t="str">
        <f t="shared" si="22"/>
        <v/>
      </c>
      <c r="L166" s="50"/>
      <c r="M166" s="32"/>
      <c r="N166" s="32"/>
      <c r="O166" s="32"/>
      <c r="P166" s="32"/>
      <c r="Q166" s="42"/>
      <c r="R166" s="33"/>
      <c r="S166" s="33"/>
      <c r="T166" s="33"/>
      <c r="U166" s="178"/>
      <c r="V166" s="170"/>
      <c r="W166" s="32"/>
      <c r="X166" s="32"/>
      <c r="Y166" s="32"/>
      <c r="Z166" s="184"/>
      <c r="AA166" s="190"/>
      <c r="AB166" s="50"/>
      <c r="AC166" s="32"/>
      <c r="AD166" s="32"/>
      <c r="AE166" s="32"/>
      <c r="AF166" s="184"/>
      <c r="AG166" s="50"/>
      <c r="AH166" s="32"/>
      <c r="AI166" s="32"/>
      <c r="AJ166" s="32"/>
      <c r="AK166" s="32"/>
      <c r="AL166" s="37"/>
      <c r="AM166" s="32"/>
      <c r="AN166" s="32"/>
      <c r="AO166" s="151"/>
      <c r="AP166" s="151"/>
      <c r="AQ166" s="170"/>
      <c r="AR166" s="50"/>
      <c r="AS166" s="50"/>
      <c r="AT166" s="50"/>
      <c r="AU166" s="171"/>
      <c r="AV166" s="170"/>
      <c r="AW166" s="50"/>
      <c r="AX166" s="50"/>
      <c r="AY166" s="50"/>
      <c r="AZ166" s="172"/>
      <c r="BA166" s="170"/>
      <c r="BB166" s="50"/>
      <c r="BC166" s="50"/>
      <c r="BD166" s="50"/>
      <c r="BE166" s="172"/>
      <c r="BF166" s="1"/>
      <c r="BG166" s="1"/>
      <c r="BH166" s="1"/>
      <c r="BI166" s="1"/>
      <c r="BT166" s="116" t="str">
        <f t="shared" si="23"/>
        <v/>
      </c>
      <c r="BU166" s="119" t="str">
        <f t="shared" si="19"/>
        <v/>
      </c>
      <c r="BV166" s="116" t="str">
        <f t="shared" si="24"/>
        <v/>
      </c>
      <c r="BW166" s="116" t="str">
        <f t="shared" si="25"/>
        <v/>
      </c>
      <c r="BX166" s="116" t="str">
        <f t="shared" si="20"/>
        <v/>
      </c>
      <c r="BY166" s="116" t="str">
        <f t="shared" si="26"/>
        <v/>
      </c>
      <c r="BZ166" s="116" t="str">
        <f t="shared" si="21"/>
        <v/>
      </c>
    </row>
    <row r="167" spans="1:78">
      <c r="A167" s="103">
        <v>161</v>
      </c>
      <c r="B167" s="126" t="s">
        <v>303</v>
      </c>
      <c r="C167" s="127" t="s">
        <v>303</v>
      </c>
      <c r="D167" s="128" t="s">
        <v>303</v>
      </c>
      <c r="E167" s="129" t="s">
        <v>303</v>
      </c>
      <c r="F167" s="129" t="s">
        <v>303</v>
      </c>
      <c r="G167" s="130" t="s">
        <v>303</v>
      </c>
      <c r="H167" s="131" t="s">
        <v>303</v>
      </c>
      <c r="I167" s="86"/>
      <c r="J167" s="87"/>
      <c r="K167" s="140" t="str">
        <f t="shared" si="22"/>
        <v/>
      </c>
      <c r="L167" s="50"/>
      <c r="M167" s="32"/>
      <c r="N167" s="32"/>
      <c r="O167" s="32"/>
      <c r="P167" s="32"/>
      <c r="Q167" s="42"/>
      <c r="R167" s="33"/>
      <c r="S167" s="33"/>
      <c r="T167" s="33"/>
      <c r="U167" s="178"/>
      <c r="V167" s="170"/>
      <c r="W167" s="32"/>
      <c r="X167" s="32"/>
      <c r="Y167" s="32"/>
      <c r="Z167" s="184"/>
      <c r="AA167" s="190"/>
      <c r="AB167" s="50"/>
      <c r="AC167" s="32"/>
      <c r="AD167" s="32"/>
      <c r="AE167" s="32"/>
      <c r="AF167" s="184"/>
      <c r="AG167" s="50"/>
      <c r="AH167" s="32"/>
      <c r="AI167" s="32"/>
      <c r="AJ167" s="32"/>
      <c r="AK167" s="32"/>
      <c r="AL167" s="37"/>
      <c r="AM167" s="32"/>
      <c r="AN167" s="32"/>
      <c r="AO167" s="151"/>
      <c r="AP167" s="151"/>
      <c r="AQ167" s="170"/>
      <c r="AR167" s="50"/>
      <c r="AS167" s="50"/>
      <c r="AT167" s="50"/>
      <c r="AU167" s="171"/>
      <c r="AV167" s="170"/>
      <c r="AW167" s="50"/>
      <c r="AX167" s="50"/>
      <c r="AY167" s="50"/>
      <c r="AZ167" s="172"/>
      <c r="BA167" s="170"/>
      <c r="BB167" s="50"/>
      <c r="BC167" s="50"/>
      <c r="BD167" s="50"/>
      <c r="BE167" s="172"/>
      <c r="BF167" s="1"/>
      <c r="BG167" s="1"/>
      <c r="BH167" s="1"/>
      <c r="BI167" s="1"/>
      <c r="BT167" s="116" t="str">
        <f t="shared" si="23"/>
        <v/>
      </c>
      <c r="BU167" s="119" t="str">
        <f t="shared" si="19"/>
        <v/>
      </c>
      <c r="BV167" s="116" t="str">
        <f t="shared" si="24"/>
        <v/>
      </c>
      <c r="BW167" s="116" t="str">
        <f t="shared" si="25"/>
        <v/>
      </c>
      <c r="BX167" s="116" t="str">
        <f t="shared" si="20"/>
        <v/>
      </c>
      <c r="BY167" s="116" t="str">
        <f t="shared" si="26"/>
        <v/>
      </c>
      <c r="BZ167" s="116" t="str">
        <f t="shared" si="21"/>
        <v/>
      </c>
    </row>
    <row r="168" spans="1:78">
      <c r="A168" s="103">
        <v>162</v>
      </c>
      <c r="B168" s="126" t="s">
        <v>303</v>
      </c>
      <c r="C168" s="127" t="s">
        <v>303</v>
      </c>
      <c r="D168" s="128" t="s">
        <v>303</v>
      </c>
      <c r="E168" s="129" t="s">
        <v>303</v>
      </c>
      <c r="F168" s="129" t="s">
        <v>303</v>
      </c>
      <c r="G168" s="130" t="s">
        <v>303</v>
      </c>
      <c r="H168" s="131" t="s">
        <v>303</v>
      </c>
      <c r="I168" s="86"/>
      <c r="J168" s="87"/>
      <c r="K168" s="140" t="str">
        <f t="shared" si="22"/>
        <v/>
      </c>
      <c r="L168" s="50"/>
      <c r="M168" s="32"/>
      <c r="N168" s="32"/>
      <c r="O168" s="32"/>
      <c r="P168" s="32"/>
      <c r="Q168" s="42"/>
      <c r="R168" s="33"/>
      <c r="S168" s="33"/>
      <c r="T168" s="33"/>
      <c r="U168" s="178"/>
      <c r="V168" s="170"/>
      <c r="W168" s="32"/>
      <c r="X168" s="32"/>
      <c r="Y168" s="32"/>
      <c r="Z168" s="184"/>
      <c r="AA168" s="190"/>
      <c r="AB168" s="50"/>
      <c r="AC168" s="32"/>
      <c r="AD168" s="32"/>
      <c r="AE168" s="32"/>
      <c r="AF168" s="184"/>
      <c r="AG168" s="50"/>
      <c r="AH168" s="32"/>
      <c r="AI168" s="32"/>
      <c r="AJ168" s="32"/>
      <c r="AK168" s="32"/>
      <c r="AL168" s="37"/>
      <c r="AM168" s="32"/>
      <c r="AN168" s="32"/>
      <c r="AO168" s="151"/>
      <c r="AP168" s="151"/>
      <c r="AQ168" s="170"/>
      <c r="AR168" s="50"/>
      <c r="AS168" s="50"/>
      <c r="AT168" s="50"/>
      <c r="AU168" s="171"/>
      <c r="AV168" s="170"/>
      <c r="AW168" s="50"/>
      <c r="AX168" s="50"/>
      <c r="AY168" s="50"/>
      <c r="AZ168" s="172"/>
      <c r="BA168" s="170"/>
      <c r="BB168" s="50"/>
      <c r="BC168" s="50"/>
      <c r="BD168" s="50"/>
      <c r="BE168" s="172"/>
      <c r="BF168" s="1"/>
      <c r="BG168" s="1"/>
      <c r="BH168" s="1"/>
      <c r="BI168" s="1"/>
      <c r="BT168" s="116" t="str">
        <f t="shared" si="23"/>
        <v/>
      </c>
      <c r="BU168" s="119" t="str">
        <f t="shared" si="19"/>
        <v/>
      </c>
      <c r="BV168" s="116" t="str">
        <f t="shared" si="24"/>
        <v/>
      </c>
      <c r="BW168" s="116" t="str">
        <f t="shared" si="25"/>
        <v/>
      </c>
      <c r="BX168" s="116" t="str">
        <f t="shared" si="20"/>
        <v/>
      </c>
      <c r="BY168" s="116" t="str">
        <f t="shared" si="26"/>
        <v/>
      </c>
      <c r="BZ168" s="116" t="str">
        <f t="shared" si="21"/>
        <v/>
      </c>
    </row>
    <row r="169" spans="1:78">
      <c r="A169" s="103">
        <v>163</v>
      </c>
      <c r="B169" s="126" t="s">
        <v>303</v>
      </c>
      <c r="C169" s="127" t="s">
        <v>303</v>
      </c>
      <c r="D169" s="128" t="s">
        <v>303</v>
      </c>
      <c r="E169" s="129" t="s">
        <v>303</v>
      </c>
      <c r="F169" s="129" t="s">
        <v>303</v>
      </c>
      <c r="G169" s="130" t="s">
        <v>303</v>
      </c>
      <c r="H169" s="131" t="s">
        <v>303</v>
      </c>
      <c r="I169" s="86"/>
      <c r="J169" s="87"/>
      <c r="K169" s="140" t="str">
        <f t="shared" si="22"/>
        <v/>
      </c>
      <c r="L169" s="50"/>
      <c r="M169" s="32"/>
      <c r="N169" s="32"/>
      <c r="O169" s="32"/>
      <c r="P169" s="32"/>
      <c r="Q169" s="42"/>
      <c r="R169" s="33"/>
      <c r="S169" s="33"/>
      <c r="T169" s="33"/>
      <c r="U169" s="178"/>
      <c r="V169" s="170"/>
      <c r="W169" s="32"/>
      <c r="X169" s="32"/>
      <c r="Y169" s="32"/>
      <c r="Z169" s="184"/>
      <c r="AA169" s="190"/>
      <c r="AB169" s="50"/>
      <c r="AC169" s="32"/>
      <c r="AD169" s="32"/>
      <c r="AE169" s="32"/>
      <c r="AF169" s="184"/>
      <c r="AG169" s="50"/>
      <c r="AH169" s="32"/>
      <c r="AI169" s="32"/>
      <c r="AJ169" s="32"/>
      <c r="AK169" s="32"/>
      <c r="AL169" s="37"/>
      <c r="AM169" s="32"/>
      <c r="AN169" s="32"/>
      <c r="AO169" s="151"/>
      <c r="AP169" s="151"/>
      <c r="AQ169" s="170"/>
      <c r="AR169" s="50"/>
      <c r="AS169" s="50"/>
      <c r="AT169" s="50"/>
      <c r="AU169" s="171"/>
      <c r="AV169" s="170"/>
      <c r="AW169" s="50"/>
      <c r="AX169" s="50"/>
      <c r="AY169" s="50"/>
      <c r="AZ169" s="172"/>
      <c r="BA169" s="170"/>
      <c r="BB169" s="50"/>
      <c r="BC169" s="50"/>
      <c r="BD169" s="50"/>
      <c r="BE169" s="172"/>
      <c r="BF169" s="1"/>
      <c r="BG169" s="1"/>
      <c r="BH169" s="1"/>
      <c r="BI169" s="1"/>
      <c r="BT169" s="116" t="str">
        <f t="shared" si="23"/>
        <v/>
      </c>
      <c r="BU169" s="119" t="str">
        <f t="shared" si="19"/>
        <v/>
      </c>
      <c r="BV169" s="116" t="str">
        <f t="shared" si="24"/>
        <v/>
      </c>
      <c r="BW169" s="116" t="str">
        <f t="shared" si="25"/>
        <v/>
      </c>
      <c r="BX169" s="116" t="str">
        <f t="shared" si="20"/>
        <v/>
      </c>
      <c r="BY169" s="116" t="str">
        <f t="shared" si="26"/>
        <v/>
      </c>
      <c r="BZ169" s="116" t="str">
        <f t="shared" si="21"/>
        <v/>
      </c>
    </row>
    <row r="170" spans="1:78">
      <c r="A170" s="103">
        <v>164</v>
      </c>
      <c r="B170" s="126" t="s">
        <v>303</v>
      </c>
      <c r="C170" s="127" t="s">
        <v>303</v>
      </c>
      <c r="D170" s="128" t="s">
        <v>303</v>
      </c>
      <c r="E170" s="129" t="s">
        <v>303</v>
      </c>
      <c r="F170" s="129" t="s">
        <v>303</v>
      </c>
      <c r="G170" s="130" t="s">
        <v>303</v>
      </c>
      <c r="H170" s="131" t="s">
        <v>303</v>
      </c>
      <c r="I170" s="86"/>
      <c r="J170" s="87"/>
      <c r="K170" s="140" t="str">
        <f t="shared" si="22"/>
        <v/>
      </c>
      <c r="L170" s="50"/>
      <c r="M170" s="32"/>
      <c r="N170" s="32"/>
      <c r="O170" s="32"/>
      <c r="P170" s="32"/>
      <c r="Q170" s="42"/>
      <c r="R170" s="33"/>
      <c r="S170" s="33"/>
      <c r="T170" s="33"/>
      <c r="U170" s="178"/>
      <c r="V170" s="170"/>
      <c r="W170" s="32"/>
      <c r="X170" s="32"/>
      <c r="Y170" s="32"/>
      <c r="Z170" s="184"/>
      <c r="AA170" s="190"/>
      <c r="AB170" s="50"/>
      <c r="AC170" s="32"/>
      <c r="AD170" s="32"/>
      <c r="AE170" s="32"/>
      <c r="AF170" s="184"/>
      <c r="AG170" s="50"/>
      <c r="AH170" s="32"/>
      <c r="AI170" s="32"/>
      <c r="AJ170" s="32"/>
      <c r="AK170" s="32"/>
      <c r="AL170" s="37"/>
      <c r="AM170" s="32"/>
      <c r="AN170" s="32"/>
      <c r="AO170" s="151"/>
      <c r="AP170" s="151"/>
      <c r="AQ170" s="170"/>
      <c r="AR170" s="50"/>
      <c r="AS170" s="50"/>
      <c r="AT170" s="50"/>
      <c r="AU170" s="171"/>
      <c r="AV170" s="170"/>
      <c r="AW170" s="50"/>
      <c r="AX170" s="50"/>
      <c r="AY170" s="50"/>
      <c r="AZ170" s="172"/>
      <c r="BA170" s="170"/>
      <c r="BB170" s="50"/>
      <c r="BC170" s="50"/>
      <c r="BD170" s="50"/>
      <c r="BE170" s="172"/>
      <c r="BF170" s="1"/>
      <c r="BG170" s="1"/>
      <c r="BH170" s="1"/>
      <c r="BI170" s="1"/>
      <c r="BT170" s="116" t="str">
        <f t="shared" si="23"/>
        <v/>
      </c>
      <c r="BU170" s="119" t="str">
        <f t="shared" si="19"/>
        <v/>
      </c>
      <c r="BV170" s="116" t="str">
        <f t="shared" si="24"/>
        <v/>
      </c>
      <c r="BW170" s="116" t="str">
        <f t="shared" si="25"/>
        <v/>
      </c>
      <c r="BX170" s="116" t="str">
        <f t="shared" si="20"/>
        <v/>
      </c>
      <c r="BY170" s="116" t="str">
        <f t="shared" si="26"/>
        <v/>
      </c>
      <c r="BZ170" s="116" t="str">
        <f t="shared" si="21"/>
        <v/>
      </c>
    </row>
    <row r="171" spans="1:78">
      <c r="A171" s="103">
        <v>165</v>
      </c>
      <c r="B171" s="126" t="s">
        <v>303</v>
      </c>
      <c r="C171" s="127" t="s">
        <v>303</v>
      </c>
      <c r="D171" s="128" t="s">
        <v>303</v>
      </c>
      <c r="E171" s="129" t="s">
        <v>303</v>
      </c>
      <c r="F171" s="129" t="s">
        <v>303</v>
      </c>
      <c r="G171" s="130" t="s">
        <v>303</v>
      </c>
      <c r="H171" s="131" t="s">
        <v>303</v>
      </c>
      <c r="I171" s="86"/>
      <c r="J171" s="87"/>
      <c r="K171" s="140" t="str">
        <f t="shared" si="22"/>
        <v/>
      </c>
      <c r="L171" s="50"/>
      <c r="M171" s="32"/>
      <c r="N171" s="32"/>
      <c r="O171" s="32"/>
      <c r="P171" s="32"/>
      <c r="Q171" s="42"/>
      <c r="R171" s="33"/>
      <c r="S171" s="33"/>
      <c r="T171" s="33"/>
      <c r="U171" s="178"/>
      <c r="V171" s="170"/>
      <c r="W171" s="32"/>
      <c r="X171" s="32"/>
      <c r="Y171" s="32"/>
      <c r="Z171" s="184"/>
      <c r="AA171" s="190"/>
      <c r="AB171" s="50"/>
      <c r="AC171" s="32"/>
      <c r="AD171" s="32"/>
      <c r="AE171" s="32"/>
      <c r="AF171" s="184"/>
      <c r="AG171" s="50"/>
      <c r="AH171" s="32"/>
      <c r="AI171" s="32"/>
      <c r="AJ171" s="32"/>
      <c r="AK171" s="32"/>
      <c r="AL171" s="37"/>
      <c r="AM171" s="32"/>
      <c r="AN171" s="32"/>
      <c r="AO171" s="151"/>
      <c r="AP171" s="151"/>
      <c r="AQ171" s="170"/>
      <c r="AR171" s="50"/>
      <c r="AS171" s="50"/>
      <c r="AT171" s="50"/>
      <c r="AU171" s="171"/>
      <c r="AV171" s="170"/>
      <c r="AW171" s="50"/>
      <c r="AX171" s="50"/>
      <c r="AY171" s="50"/>
      <c r="AZ171" s="172"/>
      <c r="BA171" s="170"/>
      <c r="BB171" s="50"/>
      <c r="BC171" s="50"/>
      <c r="BD171" s="50"/>
      <c r="BE171" s="172"/>
      <c r="BF171" s="1"/>
      <c r="BG171" s="1"/>
      <c r="BH171" s="1"/>
      <c r="BI171" s="1"/>
      <c r="BT171" s="116" t="str">
        <f t="shared" si="23"/>
        <v/>
      </c>
      <c r="BU171" s="119" t="str">
        <f t="shared" si="19"/>
        <v/>
      </c>
      <c r="BV171" s="116" t="str">
        <f t="shared" si="24"/>
        <v/>
      </c>
      <c r="BW171" s="116" t="str">
        <f t="shared" si="25"/>
        <v/>
      </c>
      <c r="BX171" s="116" t="str">
        <f t="shared" si="20"/>
        <v/>
      </c>
      <c r="BY171" s="116" t="str">
        <f t="shared" si="26"/>
        <v/>
      </c>
      <c r="BZ171" s="116" t="str">
        <f t="shared" si="21"/>
        <v/>
      </c>
    </row>
    <row r="172" spans="1:78">
      <c r="A172" s="103">
        <v>166</v>
      </c>
      <c r="B172" s="126" t="s">
        <v>303</v>
      </c>
      <c r="C172" s="127" t="s">
        <v>303</v>
      </c>
      <c r="D172" s="128" t="s">
        <v>303</v>
      </c>
      <c r="E172" s="129" t="s">
        <v>303</v>
      </c>
      <c r="F172" s="129" t="s">
        <v>303</v>
      </c>
      <c r="G172" s="130" t="s">
        <v>303</v>
      </c>
      <c r="H172" s="131" t="s">
        <v>303</v>
      </c>
      <c r="I172" s="86"/>
      <c r="J172" s="87"/>
      <c r="K172" s="140" t="str">
        <f t="shared" si="22"/>
        <v/>
      </c>
      <c r="L172" s="50"/>
      <c r="M172" s="32"/>
      <c r="N172" s="32"/>
      <c r="O172" s="32"/>
      <c r="P172" s="32"/>
      <c r="Q172" s="42"/>
      <c r="R172" s="33"/>
      <c r="S172" s="33"/>
      <c r="T172" s="33"/>
      <c r="U172" s="178"/>
      <c r="V172" s="170"/>
      <c r="W172" s="32"/>
      <c r="X172" s="32"/>
      <c r="Y172" s="32"/>
      <c r="Z172" s="184"/>
      <c r="AA172" s="190"/>
      <c r="AB172" s="50"/>
      <c r="AC172" s="32"/>
      <c r="AD172" s="32"/>
      <c r="AE172" s="32"/>
      <c r="AF172" s="184"/>
      <c r="AG172" s="50"/>
      <c r="AH172" s="32"/>
      <c r="AI172" s="32"/>
      <c r="AJ172" s="32"/>
      <c r="AK172" s="32"/>
      <c r="AL172" s="37"/>
      <c r="AM172" s="32"/>
      <c r="AN172" s="32"/>
      <c r="AO172" s="151"/>
      <c r="AP172" s="151"/>
      <c r="AQ172" s="170"/>
      <c r="AR172" s="50"/>
      <c r="AS172" s="50"/>
      <c r="AT172" s="50"/>
      <c r="AU172" s="171"/>
      <c r="AV172" s="170"/>
      <c r="AW172" s="50"/>
      <c r="AX172" s="50"/>
      <c r="AY172" s="50"/>
      <c r="AZ172" s="172"/>
      <c r="BA172" s="170"/>
      <c r="BB172" s="50"/>
      <c r="BC172" s="50"/>
      <c r="BD172" s="50"/>
      <c r="BE172" s="172"/>
      <c r="BF172" s="1"/>
      <c r="BG172" s="1"/>
      <c r="BH172" s="1"/>
      <c r="BI172" s="1"/>
      <c r="BT172" s="116" t="str">
        <f t="shared" si="23"/>
        <v/>
      </c>
      <c r="BU172" s="119" t="str">
        <f t="shared" si="19"/>
        <v/>
      </c>
      <c r="BV172" s="116" t="str">
        <f t="shared" si="24"/>
        <v/>
      </c>
      <c r="BW172" s="116" t="str">
        <f t="shared" si="25"/>
        <v/>
      </c>
      <c r="BX172" s="116" t="str">
        <f t="shared" si="20"/>
        <v/>
      </c>
      <c r="BY172" s="116" t="str">
        <f t="shared" si="26"/>
        <v/>
      </c>
      <c r="BZ172" s="116" t="str">
        <f t="shared" si="21"/>
        <v/>
      </c>
    </row>
    <row r="173" spans="1:78">
      <c r="A173" s="103">
        <v>167</v>
      </c>
      <c r="B173" s="126" t="s">
        <v>303</v>
      </c>
      <c r="C173" s="127" t="s">
        <v>303</v>
      </c>
      <c r="D173" s="128" t="s">
        <v>303</v>
      </c>
      <c r="E173" s="129" t="s">
        <v>303</v>
      </c>
      <c r="F173" s="129" t="s">
        <v>303</v>
      </c>
      <c r="G173" s="130" t="s">
        <v>303</v>
      </c>
      <c r="H173" s="131" t="s">
        <v>303</v>
      </c>
      <c r="I173" s="86"/>
      <c r="J173" s="87"/>
      <c r="K173" s="140" t="str">
        <f t="shared" si="22"/>
        <v/>
      </c>
      <c r="L173" s="50"/>
      <c r="M173" s="32"/>
      <c r="N173" s="32"/>
      <c r="O173" s="32"/>
      <c r="P173" s="32"/>
      <c r="Q173" s="42"/>
      <c r="R173" s="33"/>
      <c r="S173" s="33"/>
      <c r="T173" s="33"/>
      <c r="U173" s="178"/>
      <c r="V173" s="170"/>
      <c r="W173" s="32"/>
      <c r="X173" s="32"/>
      <c r="Y173" s="32"/>
      <c r="Z173" s="184"/>
      <c r="AA173" s="190"/>
      <c r="AB173" s="50"/>
      <c r="AC173" s="32"/>
      <c r="AD173" s="32"/>
      <c r="AE173" s="32"/>
      <c r="AF173" s="184"/>
      <c r="AG173" s="50"/>
      <c r="AH173" s="32"/>
      <c r="AI173" s="32"/>
      <c r="AJ173" s="32"/>
      <c r="AK173" s="32"/>
      <c r="AL173" s="37"/>
      <c r="AM173" s="32"/>
      <c r="AN173" s="32"/>
      <c r="AO173" s="151"/>
      <c r="AP173" s="151"/>
      <c r="AQ173" s="170"/>
      <c r="AR173" s="50"/>
      <c r="AS173" s="50"/>
      <c r="AT173" s="50"/>
      <c r="AU173" s="171"/>
      <c r="AV173" s="170"/>
      <c r="AW173" s="50"/>
      <c r="AX173" s="50"/>
      <c r="AY173" s="50"/>
      <c r="AZ173" s="172"/>
      <c r="BA173" s="170"/>
      <c r="BB173" s="50"/>
      <c r="BC173" s="50"/>
      <c r="BD173" s="50"/>
      <c r="BE173" s="172"/>
      <c r="BF173" s="1"/>
      <c r="BG173" s="1"/>
      <c r="BH173" s="1"/>
      <c r="BI173" s="1"/>
      <c r="BT173" s="116" t="str">
        <f t="shared" si="23"/>
        <v/>
      </c>
      <c r="BU173" s="119" t="str">
        <f t="shared" si="19"/>
        <v/>
      </c>
      <c r="BV173" s="116" t="str">
        <f t="shared" si="24"/>
        <v/>
      </c>
      <c r="BW173" s="116" t="str">
        <f t="shared" si="25"/>
        <v/>
      </c>
      <c r="BX173" s="116" t="str">
        <f t="shared" si="20"/>
        <v/>
      </c>
      <c r="BY173" s="116" t="str">
        <f t="shared" si="26"/>
        <v/>
      </c>
      <c r="BZ173" s="116" t="str">
        <f t="shared" si="21"/>
        <v/>
      </c>
    </row>
    <row r="174" spans="1:78">
      <c r="A174" s="103">
        <v>168</v>
      </c>
      <c r="B174" s="126" t="s">
        <v>303</v>
      </c>
      <c r="C174" s="127" t="s">
        <v>303</v>
      </c>
      <c r="D174" s="128" t="s">
        <v>303</v>
      </c>
      <c r="E174" s="129" t="s">
        <v>303</v>
      </c>
      <c r="F174" s="129" t="s">
        <v>303</v>
      </c>
      <c r="G174" s="130" t="s">
        <v>303</v>
      </c>
      <c r="H174" s="131" t="s">
        <v>303</v>
      </c>
      <c r="I174" s="86"/>
      <c r="J174" s="87"/>
      <c r="K174" s="140" t="str">
        <f t="shared" si="22"/>
        <v/>
      </c>
      <c r="L174" s="50"/>
      <c r="M174" s="32"/>
      <c r="N174" s="32"/>
      <c r="O174" s="32"/>
      <c r="P174" s="32"/>
      <c r="Q174" s="42"/>
      <c r="R174" s="33"/>
      <c r="S174" s="33"/>
      <c r="T174" s="33"/>
      <c r="U174" s="178"/>
      <c r="V174" s="170"/>
      <c r="W174" s="32"/>
      <c r="X174" s="32"/>
      <c r="Y174" s="32"/>
      <c r="Z174" s="184"/>
      <c r="AA174" s="190"/>
      <c r="AB174" s="50"/>
      <c r="AC174" s="32"/>
      <c r="AD174" s="32"/>
      <c r="AE174" s="32"/>
      <c r="AF174" s="184"/>
      <c r="AG174" s="50"/>
      <c r="AH174" s="32"/>
      <c r="AI174" s="32"/>
      <c r="AJ174" s="32"/>
      <c r="AK174" s="32"/>
      <c r="AL174" s="37"/>
      <c r="AM174" s="32"/>
      <c r="AN174" s="32"/>
      <c r="AO174" s="151"/>
      <c r="AP174" s="151"/>
      <c r="AQ174" s="170"/>
      <c r="AR174" s="50"/>
      <c r="AS174" s="50"/>
      <c r="AT174" s="50"/>
      <c r="AU174" s="171"/>
      <c r="AV174" s="170"/>
      <c r="AW174" s="50"/>
      <c r="AX174" s="50"/>
      <c r="AY174" s="50"/>
      <c r="AZ174" s="172"/>
      <c r="BA174" s="170"/>
      <c r="BB174" s="50"/>
      <c r="BC174" s="50"/>
      <c r="BD174" s="50"/>
      <c r="BE174" s="172"/>
      <c r="BF174" s="1"/>
      <c r="BG174" s="1"/>
      <c r="BH174" s="1"/>
      <c r="BI174" s="1"/>
      <c r="BT174" s="116" t="str">
        <f t="shared" si="23"/>
        <v/>
      </c>
      <c r="BU174" s="119" t="str">
        <f t="shared" si="19"/>
        <v/>
      </c>
      <c r="BV174" s="116" t="str">
        <f t="shared" si="24"/>
        <v/>
      </c>
      <c r="BW174" s="116" t="str">
        <f t="shared" si="25"/>
        <v/>
      </c>
      <c r="BX174" s="116" t="str">
        <f t="shared" si="20"/>
        <v/>
      </c>
      <c r="BY174" s="116" t="str">
        <f t="shared" si="26"/>
        <v/>
      </c>
      <c r="BZ174" s="116" t="str">
        <f t="shared" si="21"/>
        <v/>
      </c>
    </row>
    <row r="175" spans="1:78">
      <c r="A175" s="103">
        <v>169</v>
      </c>
      <c r="B175" s="126" t="s">
        <v>303</v>
      </c>
      <c r="C175" s="127" t="s">
        <v>303</v>
      </c>
      <c r="D175" s="128" t="s">
        <v>303</v>
      </c>
      <c r="E175" s="129" t="s">
        <v>303</v>
      </c>
      <c r="F175" s="129" t="s">
        <v>303</v>
      </c>
      <c r="G175" s="130" t="s">
        <v>303</v>
      </c>
      <c r="H175" s="131" t="s">
        <v>303</v>
      </c>
      <c r="I175" s="86"/>
      <c r="J175" s="87"/>
      <c r="K175" s="140" t="str">
        <f t="shared" si="22"/>
        <v/>
      </c>
      <c r="L175" s="50"/>
      <c r="M175" s="32"/>
      <c r="N175" s="32"/>
      <c r="O175" s="32"/>
      <c r="P175" s="32"/>
      <c r="Q175" s="42"/>
      <c r="R175" s="33"/>
      <c r="S175" s="33"/>
      <c r="T175" s="33"/>
      <c r="U175" s="178"/>
      <c r="V175" s="170"/>
      <c r="W175" s="32"/>
      <c r="X175" s="32"/>
      <c r="Y175" s="32"/>
      <c r="Z175" s="184"/>
      <c r="AA175" s="190"/>
      <c r="AB175" s="50"/>
      <c r="AC175" s="32"/>
      <c r="AD175" s="32"/>
      <c r="AE175" s="32"/>
      <c r="AF175" s="184"/>
      <c r="AG175" s="50"/>
      <c r="AH175" s="32"/>
      <c r="AI175" s="32"/>
      <c r="AJ175" s="32"/>
      <c r="AK175" s="32"/>
      <c r="AL175" s="37"/>
      <c r="AM175" s="32"/>
      <c r="AN175" s="32"/>
      <c r="AO175" s="151"/>
      <c r="AP175" s="151"/>
      <c r="AQ175" s="170"/>
      <c r="AR175" s="50"/>
      <c r="AS175" s="50"/>
      <c r="AT175" s="50"/>
      <c r="AU175" s="171"/>
      <c r="AV175" s="170"/>
      <c r="AW175" s="50"/>
      <c r="AX175" s="50"/>
      <c r="AY175" s="50"/>
      <c r="AZ175" s="172"/>
      <c r="BA175" s="170"/>
      <c r="BB175" s="50"/>
      <c r="BC175" s="50"/>
      <c r="BD175" s="50"/>
      <c r="BE175" s="172"/>
      <c r="BF175" s="1"/>
      <c r="BG175" s="1"/>
      <c r="BH175" s="1"/>
      <c r="BI175" s="1"/>
      <c r="BT175" s="116" t="str">
        <f t="shared" si="23"/>
        <v/>
      </c>
      <c r="BU175" s="119" t="str">
        <f t="shared" si="19"/>
        <v/>
      </c>
      <c r="BV175" s="116" t="str">
        <f t="shared" si="24"/>
        <v/>
      </c>
      <c r="BW175" s="116" t="str">
        <f t="shared" si="25"/>
        <v/>
      </c>
      <c r="BX175" s="116" t="str">
        <f t="shared" si="20"/>
        <v/>
      </c>
      <c r="BY175" s="116" t="str">
        <f t="shared" si="26"/>
        <v/>
      </c>
      <c r="BZ175" s="116" t="str">
        <f t="shared" si="21"/>
        <v/>
      </c>
    </row>
    <row r="176" spans="1:78">
      <c r="A176" s="103">
        <v>170</v>
      </c>
      <c r="B176" s="126" t="s">
        <v>303</v>
      </c>
      <c r="C176" s="127" t="s">
        <v>303</v>
      </c>
      <c r="D176" s="128" t="s">
        <v>303</v>
      </c>
      <c r="E176" s="129" t="s">
        <v>303</v>
      </c>
      <c r="F176" s="129" t="s">
        <v>303</v>
      </c>
      <c r="G176" s="130" t="s">
        <v>303</v>
      </c>
      <c r="H176" s="131" t="s">
        <v>303</v>
      </c>
      <c r="I176" s="86"/>
      <c r="J176" s="87"/>
      <c r="K176" s="140" t="str">
        <f t="shared" si="22"/>
        <v/>
      </c>
      <c r="L176" s="50"/>
      <c r="M176" s="32"/>
      <c r="N176" s="32"/>
      <c r="O176" s="32"/>
      <c r="P176" s="32"/>
      <c r="Q176" s="42"/>
      <c r="R176" s="33"/>
      <c r="S176" s="33"/>
      <c r="T176" s="33"/>
      <c r="U176" s="178"/>
      <c r="V176" s="170"/>
      <c r="W176" s="32"/>
      <c r="X176" s="32"/>
      <c r="Y176" s="32"/>
      <c r="Z176" s="184"/>
      <c r="AA176" s="190"/>
      <c r="AB176" s="50"/>
      <c r="AC176" s="32"/>
      <c r="AD176" s="32"/>
      <c r="AE176" s="32"/>
      <c r="AF176" s="184"/>
      <c r="AG176" s="50"/>
      <c r="AH176" s="32"/>
      <c r="AI176" s="32"/>
      <c r="AJ176" s="32"/>
      <c r="AK176" s="32"/>
      <c r="AL176" s="37"/>
      <c r="AM176" s="32"/>
      <c r="AN176" s="32"/>
      <c r="AO176" s="151"/>
      <c r="AP176" s="151"/>
      <c r="AQ176" s="170"/>
      <c r="AR176" s="50"/>
      <c r="AS176" s="50"/>
      <c r="AT176" s="50"/>
      <c r="AU176" s="171"/>
      <c r="AV176" s="170"/>
      <c r="AW176" s="50"/>
      <c r="AX176" s="50"/>
      <c r="AY176" s="50"/>
      <c r="AZ176" s="172"/>
      <c r="BA176" s="170"/>
      <c r="BB176" s="50"/>
      <c r="BC176" s="50"/>
      <c r="BD176" s="50"/>
      <c r="BE176" s="172"/>
      <c r="BF176" s="1"/>
      <c r="BG176" s="1"/>
      <c r="BH176" s="1"/>
      <c r="BI176" s="1"/>
      <c r="BT176" s="116" t="str">
        <f t="shared" si="23"/>
        <v/>
      </c>
      <c r="BU176" s="119" t="str">
        <f t="shared" si="19"/>
        <v/>
      </c>
      <c r="BV176" s="116" t="str">
        <f t="shared" si="24"/>
        <v/>
      </c>
      <c r="BW176" s="116" t="str">
        <f t="shared" si="25"/>
        <v/>
      </c>
      <c r="BX176" s="116" t="str">
        <f t="shared" si="20"/>
        <v/>
      </c>
      <c r="BY176" s="116" t="str">
        <f t="shared" si="26"/>
        <v/>
      </c>
      <c r="BZ176" s="116" t="str">
        <f t="shared" si="21"/>
        <v/>
      </c>
    </row>
    <row r="177" spans="1:78">
      <c r="A177" s="103">
        <v>171</v>
      </c>
      <c r="B177" s="126" t="s">
        <v>303</v>
      </c>
      <c r="C177" s="127" t="s">
        <v>303</v>
      </c>
      <c r="D177" s="128" t="s">
        <v>303</v>
      </c>
      <c r="E177" s="129" t="s">
        <v>303</v>
      </c>
      <c r="F177" s="129" t="s">
        <v>303</v>
      </c>
      <c r="G177" s="130" t="s">
        <v>303</v>
      </c>
      <c r="H177" s="131" t="s">
        <v>303</v>
      </c>
      <c r="I177" s="86"/>
      <c r="J177" s="87"/>
      <c r="K177" s="140" t="str">
        <f t="shared" si="22"/>
        <v/>
      </c>
      <c r="L177" s="50"/>
      <c r="M177" s="32"/>
      <c r="N177" s="32"/>
      <c r="O177" s="32"/>
      <c r="P177" s="32"/>
      <c r="Q177" s="42"/>
      <c r="R177" s="33"/>
      <c r="S177" s="33"/>
      <c r="T177" s="33"/>
      <c r="U177" s="178"/>
      <c r="V177" s="170"/>
      <c r="W177" s="32"/>
      <c r="X177" s="32"/>
      <c r="Y177" s="32"/>
      <c r="Z177" s="184"/>
      <c r="AA177" s="190"/>
      <c r="AB177" s="50"/>
      <c r="AC177" s="32"/>
      <c r="AD177" s="32"/>
      <c r="AE177" s="32"/>
      <c r="AF177" s="184"/>
      <c r="AG177" s="50"/>
      <c r="AH177" s="32"/>
      <c r="AI177" s="32"/>
      <c r="AJ177" s="32"/>
      <c r="AK177" s="32"/>
      <c r="AL177" s="37"/>
      <c r="AM177" s="32"/>
      <c r="AN177" s="32"/>
      <c r="AO177" s="151"/>
      <c r="AP177" s="151"/>
      <c r="AQ177" s="170"/>
      <c r="AR177" s="50"/>
      <c r="AS177" s="50"/>
      <c r="AT177" s="50"/>
      <c r="AU177" s="171"/>
      <c r="AV177" s="170"/>
      <c r="AW177" s="50"/>
      <c r="AX177" s="50"/>
      <c r="AY177" s="50"/>
      <c r="AZ177" s="172"/>
      <c r="BA177" s="170"/>
      <c r="BB177" s="50"/>
      <c r="BC177" s="50"/>
      <c r="BD177" s="50"/>
      <c r="BE177" s="172"/>
      <c r="BF177" s="1"/>
      <c r="BG177" s="1"/>
      <c r="BH177" s="1"/>
      <c r="BI177" s="1"/>
      <c r="BT177" s="116" t="str">
        <f t="shared" si="23"/>
        <v/>
      </c>
      <c r="BU177" s="119" t="str">
        <f t="shared" si="19"/>
        <v/>
      </c>
      <c r="BV177" s="116" t="str">
        <f t="shared" si="24"/>
        <v/>
      </c>
      <c r="BW177" s="116" t="str">
        <f t="shared" si="25"/>
        <v/>
      </c>
      <c r="BX177" s="116" t="str">
        <f t="shared" si="20"/>
        <v/>
      </c>
      <c r="BY177" s="116" t="str">
        <f t="shared" si="26"/>
        <v/>
      </c>
      <c r="BZ177" s="116" t="str">
        <f t="shared" si="21"/>
        <v/>
      </c>
    </row>
    <row r="178" spans="1:78">
      <c r="A178" s="103">
        <v>172</v>
      </c>
      <c r="B178" s="126" t="s">
        <v>303</v>
      </c>
      <c r="C178" s="127" t="s">
        <v>303</v>
      </c>
      <c r="D178" s="128" t="s">
        <v>303</v>
      </c>
      <c r="E178" s="129" t="s">
        <v>303</v>
      </c>
      <c r="F178" s="129" t="s">
        <v>303</v>
      </c>
      <c r="G178" s="130" t="s">
        <v>303</v>
      </c>
      <c r="H178" s="131" t="s">
        <v>303</v>
      </c>
      <c r="I178" s="86"/>
      <c r="J178" s="87"/>
      <c r="K178" s="140" t="str">
        <f t="shared" si="22"/>
        <v/>
      </c>
      <c r="L178" s="50"/>
      <c r="M178" s="32"/>
      <c r="N178" s="32"/>
      <c r="O178" s="32"/>
      <c r="P178" s="32"/>
      <c r="Q178" s="42"/>
      <c r="R178" s="33"/>
      <c r="S178" s="33"/>
      <c r="T178" s="33"/>
      <c r="U178" s="178"/>
      <c r="V178" s="170"/>
      <c r="W178" s="32"/>
      <c r="X178" s="32"/>
      <c r="Y178" s="32"/>
      <c r="Z178" s="184"/>
      <c r="AA178" s="190"/>
      <c r="AB178" s="50"/>
      <c r="AC178" s="32"/>
      <c r="AD178" s="32"/>
      <c r="AE178" s="32"/>
      <c r="AF178" s="184"/>
      <c r="AG178" s="50"/>
      <c r="AH178" s="32"/>
      <c r="AI178" s="32"/>
      <c r="AJ178" s="32"/>
      <c r="AK178" s="32"/>
      <c r="AL178" s="37"/>
      <c r="AM178" s="32"/>
      <c r="AN178" s="32"/>
      <c r="AO178" s="151"/>
      <c r="AP178" s="151"/>
      <c r="AQ178" s="170"/>
      <c r="AR178" s="50"/>
      <c r="AS178" s="50"/>
      <c r="AT178" s="50"/>
      <c r="AU178" s="171"/>
      <c r="AV178" s="170"/>
      <c r="AW178" s="50"/>
      <c r="AX178" s="50"/>
      <c r="AY178" s="50"/>
      <c r="AZ178" s="172"/>
      <c r="BA178" s="170"/>
      <c r="BB178" s="50"/>
      <c r="BC178" s="50"/>
      <c r="BD178" s="50"/>
      <c r="BE178" s="172"/>
      <c r="BF178" s="1"/>
      <c r="BG178" s="1"/>
      <c r="BH178" s="1"/>
      <c r="BI178" s="1"/>
      <c r="BT178" s="116" t="str">
        <f t="shared" si="23"/>
        <v/>
      </c>
      <c r="BU178" s="119" t="str">
        <f t="shared" si="19"/>
        <v/>
      </c>
      <c r="BV178" s="116" t="str">
        <f t="shared" si="24"/>
        <v/>
      </c>
      <c r="BW178" s="116" t="str">
        <f t="shared" si="25"/>
        <v/>
      </c>
      <c r="BX178" s="116" t="str">
        <f t="shared" si="20"/>
        <v/>
      </c>
      <c r="BY178" s="116" t="str">
        <f t="shared" si="26"/>
        <v/>
      </c>
      <c r="BZ178" s="116" t="str">
        <f t="shared" si="21"/>
        <v/>
      </c>
    </row>
    <row r="179" spans="1:78">
      <c r="A179" s="103">
        <v>173</v>
      </c>
      <c r="B179" s="126" t="s">
        <v>303</v>
      </c>
      <c r="C179" s="127" t="s">
        <v>303</v>
      </c>
      <c r="D179" s="128" t="s">
        <v>303</v>
      </c>
      <c r="E179" s="129" t="s">
        <v>303</v>
      </c>
      <c r="F179" s="129" t="s">
        <v>303</v>
      </c>
      <c r="G179" s="130" t="s">
        <v>303</v>
      </c>
      <c r="H179" s="131" t="s">
        <v>303</v>
      </c>
      <c r="I179" s="86"/>
      <c r="J179" s="87"/>
      <c r="K179" s="140" t="str">
        <f t="shared" si="22"/>
        <v/>
      </c>
      <c r="L179" s="50"/>
      <c r="M179" s="32"/>
      <c r="N179" s="32"/>
      <c r="O179" s="32"/>
      <c r="P179" s="32"/>
      <c r="Q179" s="42"/>
      <c r="R179" s="33"/>
      <c r="S179" s="33"/>
      <c r="T179" s="33"/>
      <c r="U179" s="178"/>
      <c r="V179" s="170"/>
      <c r="W179" s="32"/>
      <c r="X179" s="32"/>
      <c r="Y179" s="32"/>
      <c r="Z179" s="184"/>
      <c r="AA179" s="190"/>
      <c r="AB179" s="50"/>
      <c r="AC179" s="32"/>
      <c r="AD179" s="32"/>
      <c r="AE179" s="32"/>
      <c r="AF179" s="184"/>
      <c r="AG179" s="50"/>
      <c r="AH179" s="32"/>
      <c r="AI179" s="32"/>
      <c r="AJ179" s="32"/>
      <c r="AK179" s="32"/>
      <c r="AL179" s="37"/>
      <c r="AM179" s="32"/>
      <c r="AN179" s="32"/>
      <c r="AO179" s="151"/>
      <c r="AP179" s="151"/>
      <c r="AQ179" s="170"/>
      <c r="AR179" s="50"/>
      <c r="AS179" s="50"/>
      <c r="AT179" s="50"/>
      <c r="AU179" s="171"/>
      <c r="AV179" s="170"/>
      <c r="AW179" s="50"/>
      <c r="AX179" s="50"/>
      <c r="AY179" s="50"/>
      <c r="AZ179" s="172"/>
      <c r="BA179" s="170"/>
      <c r="BB179" s="50"/>
      <c r="BC179" s="50"/>
      <c r="BD179" s="50"/>
      <c r="BE179" s="172"/>
      <c r="BF179" s="1"/>
      <c r="BG179" s="1"/>
      <c r="BH179" s="1"/>
      <c r="BI179" s="1"/>
      <c r="BT179" s="116" t="str">
        <f t="shared" si="23"/>
        <v/>
      </c>
      <c r="BU179" s="119" t="str">
        <f t="shared" si="19"/>
        <v/>
      </c>
      <c r="BV179" s="116" t="str">
        <f t="shared" si="24"/>
        <v/>
      </c>
      <c r="BW179" s="116" t="str">
        <f t="shared" si="25"/>
        <v/>
      </c>
      <c r="BX179" s="116" t="str">
        <f t="shared" si="20"/>
        <v/>
      </c>
      <c r="BY179" s="116" t="str">
        <f t="shared" si="26"/>
        <v/>
      </c>
      <c r="BZ179" s="116" t="str">
        <f t="shared" si="21"/>
        <v/>
      </c>
    </row>
    <row r="180" spans="1:78">
      <c r="A180" s="103">
        <v>174</v>
      </c>
      <c r="B180" s="126" t="s">
        <v>303</v>
      </c>
      <c r="C180" s="127" t="s">
        <v>303</v>
      </c>
      <c r="D180" s="128" t="s">
        <v>303</v>
      </c>
      <c r="E180" s="129" t="s">
        <v>303</v>
      </c>
      <c r="F180" s="129" t="s">
        <v>303</v>
      </c>
      <c r="G180" s="130" t="s">
        <v>303</v>
      </c>
      <c r="H180" s="131" t="s">
        <v>303</v>
      </c>
      <c r="I180" s="86"/>
      <c r="J180" s="87"/>
      <c r="K180" s="140" t="str">
        <f t="shared" si="22"/>
        <v/>
      </c>
      <c r="L180" s="50"/>
      <c r="M180" s="32"/>
      <c r="N180" s="32"/>
      <c r="O180" s="32"/>
      <c r="P180" s="32"/>
      <c r="Q180" s="42"/>
      <c r="R180" s="33"/>
      <c r="S180" s="33"/>
      <c r="T180" s="33"/>
      <c r="U180" s="178"/>
      <c r="V180" s="170"/>
      <c r="W180" s="32"/>
      <c r="X180" s="32"/>
      <c r="Y180" s="32"/>
      <c r="Z180" s="184"/>
      <c r="AA180" s="190"/>
      <c r="AB180" s="50"/>
      <c r="AC180" s="32"/>
      <c r="AD180" s="32"/>
      <c r="AE180" s="32"/>
      <c r="AF180" s="184"/>
      <c r="AG180" s="50"/>
      <c r="AH180" s="32"/>
      <c r="AI180" s="32"/>
      <c r="AJ180" s="32"/>
      <c r="AK180" s="32"/>
      <c r="AL180" s="37"/>
      <c r="AM180" s="32"/>
      <c r="AN180" s="32"/>
      <c r="AO180" s="151"/>
      <c r="AP180" s="151"/>
      <c r="AQ180" s="170"/>
      <c r="AR180" s="50"/>
      <c r="AS180" s="50"/>
      <c r="AT180" s="50"/>
      <c r="AU180" s="171"/>
      <c r="AV180" s="170"/>
      <c r="AW180" s="50"/>
      <c r="AX180" s="50"/>
      <c r="AY180" s="50"/>
      <c r="AZ180" s="172"/>
      <c r="BA180" s="170"/>
      <c r="BB180" s="50"/>
      <c r="BC180" s="50"/>
      <c r="BD180" s="50"/>
      <c r="BE180" s="172"/>
      <c r="BF180" s="1"/>
      <c r="BG180" s="1"/>
      <c r="BH180" s="1"/>
      <c r="BI180" s="1"/>
      <c r="BT180" s="116" t="str">
        <f t="shared" si="23"/>
        <v/>
      </c>
      <c r="BU180" s="119" t="str">
        <f t="shared" si="19"/>
        <v/>
      </c>
      <c r="BV180" s="116" t="str">
        <f t="shared" si="24"/>
        <v/>
      </c>
      <c r="BW180" s="116" t="str">
        <f t="shared" si="25"/>
        <v/>
      </c>
      <c r="BX180" s="116" t="str">
        <f t="shared" si="20"/>
        <v/>
      </c>
      <c r="BY180" s="116" t="str">
        <f t="shared" si="26"/>
        <v/>
      </c>
      <c r="BZ180" s="116" t="str">
        <f t="shared" si="21"/>
        <v/>
      </c>
    </row>
    <row r="181" spans="1:78">
      <c r="A181" s="103">
        <v>175</v>
      </c>
      <c r="B181" s="126" t="s">
        <v>303</v>
      </c>
      <c r="C181" s="127" t="s">
        <v>303</v>
      </c>
      <c r="D181" s="128" t="s">
        <v>303</v>
      </c>
      <c r="E181" s="129" t="s">
        <v>303</v>
      </c>
      <c r="F181" s="129" t="s">
        <v>303</v>
      </c>
      <c r="G181" s="130" t="s">
        <v>303</v>
      </c>
      <c r="H181" s="131" t="s">
        <v>303</v>
      </c>
      <c r="I181" s="86"/>
      <c r="J181" s="87"/>
      <c r="K181" s="140" t="str">
        <f t="shared" si="22"/>
        <v/>
      </c>
      <c r="L181" s="50"/>
      <c r="M181" s="32"/>
      <c r="N181" s="32"/>
      <c r="O181" s="32"/>
      <c r="P181" s="32"/>
      <c r="Q181" s="42"/>
      <c r="R181" s="33"/>
      <c r="S181" s="33"/>
      <c r="T181" s="33"/>
      <c r="U181" s="178"/>
      <c r="V181" s="170"/>
      <c r="W181" s="32"/>
      <c r="X181" s="32"/>
      <c r="Y181" s="32"/>
      <c r="Z181" s="184"/>
      <c r="AA181" s="190"/>
      <c r="AB181" s="50"/>
      <c r="AC181" s="32"/>
      <c r="AD181" s="32"/>
      <c r="AE181" s="32"/>
      <c r="AF181" s="184"/>
      <c r="AG181" s="50"/>
      <c r="AH181" s="32"/>
      <c r="AI181" s="32"/>
      <c r="AJ181" s="32"/>
      <c r="AK181" s="32"/>
      <c r="AL181" s="37"/>
      <c r="AM181" s="32"/>
      <c r="AN181" s="32"/>
      <c r="AO181" s="151"/>
      <c r="AP181" s="151"/>
      <c r="AQ181" s="170"/>
      <c r="AR181" s="50"/>
      <c r="AS181" s="50"/>
      <c r="AT181" s="50"/>
      <c r="AU181" s="171"/>
      <c r="AV181" s="170"/>
      <c r="AW181" s="50"/>
      <c r="AX181" s="50"/>
      <c r="AY181" s="50"/>
      <c r="AZ181" s="172"/>
      <c r="BA181" s="170"/>
      <c r="BB181" s="50"/>
      <c r="BC181" s="50"/>
      <c r="BD181" s="50"/>
      <c r="BE181" s="172"/>
      <c r="BF181" s="1"/>
      <c r="BG181" s="1"/>
      <c r="BH181" s="1"/>
      <c r="BI181" s="1"/>
      <c r="BT181" s="116" t="str">
        <f t="shared" si="23"/>
        <v/>
      </c>
      <c r="BU181" s="119" t="str">
        <f t="shared" si="19"/>
        <v/>
      </c>
      <c r="BV181" s="116" t="str">
        <f t="shared" si="24"/>
        <v/>
      </c>
      <c r="BW181" s="116" t="str">
        <f t="shared" si="25"/>
        <v/>
      </c>
      <c r="BX181" s="116" t="str">
        <f t="shared" si="20"/>
        <v/>
      </c>
      <c r="BY181" s="116" t="str">
        <f t="shared" si="26"/>
        <v/>
      </c>
      <c r="BZ181" s="116" t="str">
        <f t="shared" si="21"/>
        <v/>
      </c>
    </row>
    <row r="182" spans="1:78">
      <c r="A182" s="103">
        <v>176</v>
      </c>
      <c r="B182" s="126" t="s">
        <v>303</v>
      </c>
      <c r="C182" s="127" t="s">
        <v>303</v>
      </c>
      <c r="D182" s="128" t="s">
        <v>303</v>
      </c>
      <c r="E182" s="129" t="s">
        <v>303</v>
      </c>
      <c r="F182" s="129" t="s">
        <v>303</v>
      </c>
      <c r="G182" s="130" t="s">
        <v>303</v>
      </c>
      <c r="H182" s="131" t="s">
        <v>303</v>
      </c>
      <c r="I182" s="86"/>
      <c r="J182" s="87"/>
      <c r="K182" s="140" t="str">
        <f t="shared" si="22"/>
        <v/>
      </c>
      <c r="L182" s="50"/>
      <c r="M182" s="32"/>
      <c r="N182" s="32"/>
      <c r="O182" s="32"/>
      <c r="P182" s="32"/>
      <c r="Q182" s="42"/>
      <c r="R182" s="33"/>
      <c r="S182" s="33"/>
      <c r="T182" s="33"/>
      <c r="U182" s="178"/>
      <c r="V182" s="170"/>
      <c r="W182" s="32"/>
      <c r="X182" s="32"/>
      <c r="Y182" s="32"/>
      <c r="Z182" s="184"/>
      <c r="AA182" s="190"/>
      <c r="AB182" s="50"/>
      <c r="AC182" s="32"/>
      <c r="AD182" s="32"/>
      <c r="AE182" s="32"/>
      <c r="AF182" s="184"/>
      <c r="AG182" s="50"/>
      <c r="AH182" s="32"/>
      <c r="AI182" s="32"/>
      <c r="AJ182" s="32"/>
      <c r="AK182" s="32"/>
      <c r="AL182" s="37"/>
      <c r="AM182" s="32"/>
      <c r="AN182" s="32"/>
      <c r="AO182" s="151"/>
      <c r="AP182" s="151"/>
      <c r="AQ182" s="170"/>
      <c r="AR182" s="50"/>
      <c r="AS182" s="50"/>
      <c r="AT182" s="50"/>
      <c r="AU182" s="171"/>
      <c r="AV182" s="170"/>
      <c r="AW182" s="50"/>
      <c r="AX182" s="50"/>
      <c r="AY182" s="50"/>
      <c r="AZ182" s="172"/>
      <c r="BA182" s="170"/>
      <c r="BB182" s="50"/>
      <c r="BC182" s="50"/>
      <c r="BD182" s="50"/>
      <c r="BE182" s="172"/>
      <c r="BF182" s="1"/>
      <c r="BG182" s="1"/>
      <c r="BH182" s="1"/>
      <c r="BI182" s="1"/>
      <c r="BT182" s="116" t="str">
        <f t="shared" si="23"/>
        <v/>
      </c>
      <c r="BU182" s="119" t="str">
        <f t="shared" si="19"/>
        <v/>
      </c>
      <c r="BV182" s="116" t="str">
        <f t="shared" si="24"/>
        <v/>
      </c>
      <c r="BW182" s="116" t="str">
        <f t="shared" si="25"/>
        <v/>
      </c>
      <c r="BX182" s="116" t="str">
        <f t="shared" si="20"/>
        <v/>
      </c>
      <c r="BY182" s="116" t="str">
        <f t="shared" si="26"/>
        <v/>
      </c>
      <c r="BZ182" s="116" t="str">
        <f t="shared" si="21"/>
        <v/>
      </c>
    </row>
    <row r="183" spans="1:78">
      <c r="A183" s="103">
        <v>177</v>
      </c>
      <c r="B183" s="126" t="s">
        <v>303</v>
      </c>
      <c r="C183" s="127" t="s">
        <v>303</v>
      </c>
      <c r="D183" s="128" t="s">
        <v>303</v>
      </c>
      <c r="E183" s="129" t="s">
        <v>303</v>
      </c>
      <c r="F183" s="129" t="s">
        <v>303</v>
      </c>
      <c r="G183" s="130" t="s">
        <v>303</v>
      </c>
      <c r="H183" s="131" t="s">
        <v>303</v>
      </c>
      <c r="I183" s="86"/>
      <c r="J183" s="87"/>
      <c r="K183" s="140" t="str">
        <f t="shared" si="22"/>
        <v/>
      </c>
      <c r="L183" s="50"/>
      <c r="M183" s="32"/>
      <c r="N183" s="32"/>
      <c r="O183" s="32"/>
      <c r="P183" s="32"/>
      <c r="Q183" s="42"/>
      <c r="R183" s="33"/>
      <c r="S183" s="33"/>
      <c r="T183" s="33"/>
      <c r="U183" s="178"/>
      <c r="V183" s="170"/>
      <c r="W183" s="32"/>
      <c r="X183" s="32"/>
      <c r="Y183" s="32"/>
      <c r="Z183" s="184"/>
      <c r="AA183" s="190"/>
      <c r="AB183" s="50"/>
      <c r="AC183" s="32"/>
      <c r="AD183" s="32"/>
      <c r="AE183" s="32"/>
      <c r="AF183" s="184"/>
      <c r="AG183" s="50"/>
      <c r="AH183" s="32"/>
      <c r="AI183" s="32"/>
      <c r="AJ183" s="32"/>
      <c r="AK183" s="32"/>
      <c r="AL183" s="37"/>
      <c r="AM183" s="32"/>
      <c r="AN183" s="32"/>
      <c r="AO183" s="151"/>
      <c r="AP183" s="151"/>
      <c r="AQ183" s="170"/>
      <c r="AR183" s="50"/>
      <c r="AS183" s="50"/>
      <c r="AT183" s="50"/>
      <c r="AU183" s="171"/>
      <c r="AV183" s="170"/>
      <c r="AW183" s="50"/>
      <c r="AX183" s="50"/>
      <c r="AY183" s="50"/>
      <c r="AZ183" s="172"/>
      <c r="BA183" s="170"/>
      <c r="BB183" s="50"/>
      <c r="BC183" s="50"/>
      <c r="BD183" s="50"/>
      <c r="BE183" s="172"/>
      <c r="BF183" s="1"/>
      <c r="BG183" s="1"/>
      <c r="BH183" s="1"/>
      <c r="BI183" s="1"/>
      <c r="BT183" s="116" t="str">
        <f t="shared" si="23"/>
        <v/>
      </c>
      <c r="BU183" s="119" t="str">
        <f t="shared" si="19"/>
        <v/>
      </c>
      <c r="BV183" s="116" t="str">
        <f t="shared" si="24"/>
        <v/>
      </c>
      <c r="BW183" s="116" t="str">
        <f t="shared" si="25"/>
        <v/>
      </c>
      <c r="BX183" s="116" t="str">
        <f t="shared" si="20"/>
        <v/>
      </c>
      <c r="BY183" s="116" t="str">
        <f t="shared" si="26"/>
        <v/>
      </c>
      <c r="BZ183" s="116" t="str">
        <f t="shared" si="21"/>
        <v/>
      </c>
    </row>
    <row r="184" spans="1:78">
      <c r="A184" s="103">
        <v>178</v>
      </c>
      <c r="B184" s="126" t="s">
        <v>303</v>
      </c>
      <c r="C184" s="127" t="s">
        <v>303</v>
      </c>
      <c r="D184" s="128" t="s">
        <v>303</v>
      </c>
      <c r="E184" s="129" t="s">
        <v>303</v>
      </c>
      <c r="F184" s="129" t="s">
        <v>303</v>
      </c>
      <c r="G184" s="130" t="s">
        <v>303</v>
      </c>
      <c r="H184" s="131" t="s">
        <v>303</v>
      </c>
      <c r="I184" s="86"/>
      <c r="J184" s="87"/>
      <c r="K184" s="140" t="str">
        <f t="shared" si="22"/>
        <v/>
      </c>
      <c r="L184" s="50"/>
      <c r="M184" s="32"/>
      <c r="N184" s="32"/>
      <c r="O184" s="32"/>
      <c r="P184" s="32"/>
      <c r="Q184" s="42"/>
      <c r="R184" s="33"/>
      <c r="S184" s="33"/>
      <c r="T184" s="33"/>
      <c r="U184" s="178"/>
      <c r="V184" s="170"/>
      <c r="W184" s="32"/>
      <c r="X184" s="32"/>
      <c r="Y184" s="32"/>
      <c r="Z184" s="184"/>
      <c r="AA184" s="190"/>
      <c r="AB184" s="50"/>
      <c r="AC184" s="32"/>
      <c r="AD184" s="32"/>
      <c r="AE184" s="32"/>
      <c r="AF184" s="184"/>
      <c r="AG184" s="50"/>
      <c r="AH184" s="32"/>
      <c r="AI184" s="32"/>
      <c r="AJ184" s="32"/>
      <c r="AK184" s="32"/>
      <c r="AL184" s="37"/>
      <c r="AM184" s="32"/>
      <c r="AN184" s="32"/>
      <c r="AO184" s="151"/>
      <c r="AP184" s="151"/>
      <c r="AQ184" s="170"/>
      <c r="AR184" s="50"/>
      <c r="AS184" s="50"/>
      <c r="AT184" s="50"/>
      <c r="AU184" s="171"/>
      <c r="AV184" s="170"/>
      <c r="AW184" s="50"/>
      <c r="AX184" s="50"/>
      <c r="AY184" s="50"/>
      <c r="AZ184" s="172"/>
      <c r="BA184" s="170"/>
      <c r="BB184" s="50"/>
      <c r="BC184" s="50"/>
      <c r="BD184" s="50"/>
      <c r="BE184" s="172"/>
      <c r="BF184" s="1"/>
      <c r="BG184" s="1"/>
      <c r="BH184" s="1"/>
      <c r="BI184" s="1"/>
      <c r="BT184" s="116" t="str">
        <f t="shared" si="23"/>
        <v/>
      </c>
      <c r="BU184" s="119" t="str">
        <f t="shared" si="19"/>
        <v/>
      </c>
      <c r="BV184" s="116" t="str">
        <f t="shared" si="24"/>
        <v/>
      </c>
      <c r="BW184" s="116" t="str">
        <f t="shared" si="25"/>
        <v/>
      </c>
      <c r="BX184" s="116" t="str">
        <f t="shared" si="20"/>
        <v/>
      </c>
      <c r="BY184" s="116" t="str">
        <f t="shared" si="26"/>
        <v/>
      </c>
      <c r="BZ184" s="116" t="str">
        <f t="shared" si="21"/>
        <v/>
      </c>
    </row>
    <row r="185" spans="1:78">
      <c r="A185" s="103">
        <v>179</v>
      </c>
      <c r="B185" s="126" t="s">
        <v>303</v>
      </c>
      <c r="C185" s="127" t="s">
        <v>303</v>
      </c>
      <c r="D185" s="128" t="s">
        <v>303</v>
      </c>
      <c r="E185" s="129" t="s">
        <v>303</v>
      </c>
      <c r="F185" s="129" t="s">
        <v>303</v>
      </c>
      <c r="G185" s="130" t="s">
        <v>303</v>
      </c>
      <c r="H185" s="131" t="s">
        <v>303</v>
      </c>
      <c r="I185" s="86"/>
      <c r="J185" s="87"/>
      <c r="K185" s="140" t="str">
        <f t="shared" si="22"/>
        <v/>
      </c>
      <c r="L185" s="50"/>
      <c r="M185" s="32"/>
      <c r="N185" s="32"/>
      <c r="O185" s="32"/>
      <c r="P185" s="32"/>
      <c r="Q185" s="42"/>
      <c r="R185" s="33"/>
      <c r="S185" s="33"/>
      <c r="T185" s="33"/>
      <c r="U185" s="178"/>
      <c r="V185" s="170"/>
      <c r="W185" s="32"/>
      <c r="X185" s="32"/>
      <c r="Y185" s="32"/>
      <c r="Z185" s="184"/>
      <c r="AA185" s="190"/>
      <c r="AB185" s="50"/>
      <c r="AC185" s="32"/>
      <c r="AD185" s="32"/>
      <c r="AE185" s="32"/>
      <c r="AF185" s="184"/>
      <c r="AG185" s="50"/>
      <c r="AH185" s="32"/>
      <c r="AI185" s="32"/>
      <c r="AJ185" s="32"/>
      <c r="AK185" s="32"/>
      <c r="AL185" s="37"/>
      <c r="AM185" s="32"/>
      <c r="AN185" s="32"/>
      <c r="AO185" s="151"/>
      <c r="AP185" s="151"/>
      <c r="AQ185" s="170"/>
      <c r="AR185" s="50"/>
      <c r="AS185" s="50"/>
      <c r="AT185" s="50"/>
      <c r="AU185" s="171"/>
      <c r="AV185" s="170"/>
      <c r="AW185" s="50"/>
      <c r="AX185" s="50"/>
      <c r="AY185" s="50"/>
      <c r="AZ185" s="172"/>
      <c r="BA185" s="170"/>
      <c r="BB185" s="50"/>
      <c r="BC185" s="50"/>
      <c r="BD185" s="50"/>
      <c r="BE185" s="172"/>
      <c r="BF185" s="1"/>
      <c r="BG185" s="1"/>
      <c r="BH185" s="1"/>
      <c r="BI185" s="1"/>
      <c r="BT185" s="116" t="str">
        <f t="shared" si="23"/>
        <v/>
      </c>
      <c r="BU185" s="119" t="str">
        <f t="shared" si="19"/>
        <v/>
      </c>
      <c r="BV185" s="116" t="str">
        <f t="shared" si="24"/>
        <v/>
      </c>
      <c r="BW185" s="116" t="str">
        <f t="shared" si="25"/>
        <v/>
      </c>
      <c r="BX185" s="116" t="str">
        <f t="shared" si="20"/>
        <v/>
      </c>
      <c r="BY185" s="116" t="str">
        <f t="shared" si="26"/>
        <v/>
      </c>
      <c r="BZ185" s="116" t="str">
        <f t="shared" si="21"/>
        <v/>
      </c>
    </row>
    <row r="186" spans="1:78">
      <c r="A186" s="103">
        <v>180</v>
      </c>
      <c r="B186" s="126" t="s">
        <v>303</v>
      </c>
      <c r="C186" s="127" t="s">
        <v>303</v>
      </c>
      <c r="D186" s="128" t="s">
        <v>303</v>
      </c>
      <c r="E186" s="129" t="s">
        <v>303</v>
      </c>
      <c r="F186" s="129" t="s">
        <v>303</v>
      </c>
      <c r="G186" s="130" t="s">
        <v>303</v>
      </c>
      <c r="H186" s="131" t="s">
        <v>303</v>
      </c>
      <c r="I186" s="86"/>
      <c r="J186" s="87"/>
      <c r="K186" s="140" t="str">
        <f t="shared" si="22"/>
        <v/>
      </c>
      <c r="L186" s="50"/>
      <c r="M186" s="32"/>
      <c r="N186" s="32"/>
      <c r="O186" s="32"/>
      <c r="P186" s="32"/>
      <c r="Q186" s="42"/>
      <c r="R186" s="33"/>
      <c r="S186" s="33"/>
      <c r="T186" s="33"/>
      <c r="U186" s="178"/>
      <c r="V186" s="170"/>
      <c r="W186" s="32"/>
      <c r="X186" s="32"/>
      <c r="Y186" s="32"/>
      <c r="Z186" s="184"/>
      <c r="AA186" s="190"/>
      <c r="AB186" s="50"/>
      <c r="AC186" s="32"/>
      <c r="AD186" s="32"/>
      <c r="AE186" s="32"/>
      <c r="AF186" s="184"/>
      <c r="AG186" s="50"/>
      <c r="AH186" s="32"/>
      <c r="AI186" s="32"/>
      <c r="AJ186" s="32"/>
      <c r="AK186" s="32"/>
      <c r="AL186" s="37"/>
      <c r="AM186" s="32"/>
      <c r="AN186" s="32"/>
      <c r="AO186" s="151"/>
      <c r="AP186" s="151"/>
      <c r="AQ186" s="170"/>
      <c r="AR186" s="50"/>
      <c r="AS186" s="50"/>
      <c r="AT186" s="50"/>
      <c r="AU186" s="171"/>
      <c r="AV186" s="170"/>
      <c r="AW186" s="50"/>
      <c r="AX186" s="50"/>
      <c r="AY186" s="50"/>
      <c r="AZ186" s="172"/>
      <c r="BA186" s="170"/>
      <c r="BB186" s="50"/>
      <c r="BC186" s="50"/>
      <c r="BD186" s="50"/>
      <c r="BE186" s="172"/>
      <c r="BF186" s="1"/>
      <c r="BG186" s="1"/>
      <c r="BH186" s="1"/>
      <c r="BI186" s="1"/>
      <c r="BT186" s="116" t="str">
        <f t="shared" si="23"/>
        <v/>
      </c>
      <c r="BU186" s="119" t="str">
        <f t="shared" si="19"/>
        <v/>
      </c>
      <c r="BV186" s="116" t="str">
        <f t="shared" si="24"/>
        <v/>
      </c>
      <c r="BW186" s="116" t="str">
        <f t="shared" si="25"/>
        <v/>
      </c>
      <c r="BX186" s="116" t="str">
        <f t="shared" si="20"/>
        <v/>
      </c>
      <c r="BY186" s="116" t="str">
        <f t="shared" si="26"/>
        <v/>
      </c>
      <c r="BZ186" s="116" t="str">
        <f t="shared" si="21"/>
        <v/>
      </c>
    </row>
    <row r="187" spans="1:78">
      <c r="A187" s="103">
        <v>181</v>
      </c>
      <c r="B187" s="126" t="s">
        <v>303</v>
      </c>
      <c r="C187" s="127" t="s">
        <v>303</v>
      </c>
      <c r="D187" s="128" t="s">
        <v>303</v>
      </c>
      <c r="E187" s="129" t="s">
        <v>303</v>
      </c>
      <c r="F187" s="129" t="s">
        <v>303</v>
      </c>
      <c r="G187" s="130" t="s">
        <v>303</v>
      </c>
      <c r="H187" s="131" t="s">
        <v>303</v>
      </c>
      <c r="I187" s="86"/>
      <c r="J187" s="87"/>
      <c r="K187" s="140" t="str">
        <f t="shared" si="22"/>
        <v/>
      </c>
      <c r="L187" s="50"/>
      <c r="M187" s="32"/>
      <c r="N187" s="32"/>
      <c r="O187" s="32"/>
      <c r="P187" s="32"/>
      <c r="Q187" s="42"/>
      <c r="R187" s="33"/>
      <c r="S187" s="33"/>
      <c r="T187" s="33"/>
      <c r="U187" s="178"/>
      <c r="V187" s="170"/>
      <c r="W187" s="32"/>
      <c r="X187" s="32"/>
      <c r="Y187" s="32"/>
      <c r="Z187" s="184"/>
      <c r="AA187" s="190"/>
      <c r="AB187" s="50"/>
      <c r="AC187" s="32"/>
      <c r="AD187" s="32"/>
      <c r="AE187" s="32"/>
      <c r="AF187" s="184"/>
      <c r="AG187" s="50"/>
      <c r="AH187" s="32"/>
      <c r="AI187" s="32"/>
      <c r="AJ187" s="32"/>
      <c r="AK187" s="32"/>
      <c r="AL187" s="37"/>
      <c r="AM187" s="32"/>
      <c r="AN187" s="32"/>
      <c r="AO187" s="151"/>
      <c r="AP187" s="151"/>
      <c r="AQ187" s="170"/>
      <c r="AR187" s="50"/>
      <c r="AS187" s="50"/>
      <c r="AT187" s="50"/>
      <c r="AU187" s="171"/>
      <c r="AV187" s="170"/>
      <c r="AW187" s="50"/>
      <c r="AX187" s="50"/>
      <c r="AY187" s="50"/>
      <c r="AZ187" s="172"/>
      <c r="BA187" s="170"/>
      <c r="BB187" s="50"/>
      <c r="BC187" s="50"/>
      <c r="BD187" s="50"/>
      <c r="BE187" s="172"/>
      <c r="BF187" s="1"/>
      <c r="BG187" s="1"/>
      <c r="BH187" s="1"/>
      <c r="BI187" s="1"/>
      <c r="BT187" s="116" t="str">
        <f t="shared" si="23"/>
        <v/>
      </c>
      <c r="BU187" s="119" t="str">
        <f t="shared" si="19"/>
        <v/>
      </c>
      <c r="BV187" s="116" t="str">
        <f t="shared" si="24"/>
        <v/>
      </c>
      <c r="BW187" s="116" t="str">
        <f t="shared" si="25"/>
        <v/>
      </c>
      <c r="BX187" s="116" t="str">
        <f t="shared" si="20"/>
        <v/>
      </c>
      <c r="BY187" s="116" t="str">
        <f t="shared" si="26"/>
        <v/>
      </c>
      <c r="BZ187" s="116" t="str">
        <f t="shared" si="21"/>
        <v/>
      </c>
    </row>
    <row r="188" spans="1:78">
      <c r="A188" s="103">
        <v>182</v>
      </c>
      <c r="B188" s="126" t="s">
        <v>303</v>
      </c>
      <c r="C188" s="127" t="s">
        <v>303</v>
      </c>
      <c r="D188" s="128" t="s">
        <v>303</v>
      </c>
      <c r="E188" s="129" t="s">
        <v>303</v>
      </c>
      <c r="F188" s="129" t="s">
        <v>303</v>
      </c>
      <c r="G188" s="130" t="s">
        <v>303</v>
      </c>
      <c r="H188" s="131" t="s">
        <v>303</v>
      </c>
      <c r="I188" s="86"/>
      <c r="J188" s="87"/>
      <c r="K188" s="140" t="str">
        <f t="shared" si="22"/>
        <v/>
      </c>
      <c r="L188" s="50"/>
      <c r="M188" s="32"/>
      <c r="N188" s="32"/>
      <c r="O188" s="32"/>
      <c r="P188" s="32"/>
      <c r="Q188" s="42"/>
      <c r="R188" s="33"/>
      <c r="S188" s="33"/>
      <c r="T188" s="33"/>
      <c r="U188" s="178"/>
      <c r="V188" s="170"/>
      <c r="W188" s="32"/>
      <c r="X188" s="32"/>
      <c r="Y188" s="32"/>
      <c r="Z188" s="184"/>
      <c r="AA188" s="190"/>
      <c r="AB188" s="50"/>
      <c r="AC188" s="32"/>
      <c r="AD188" s="32"/>
      <c r="AE188" s="32"/>
      <c r="AF188" s="184"/>
      <c r="AG188" s="50"/>
      <c r="AH188" s="32"/>
      <c r="AI188" s="32"/>
      <c r="AJ188" s="32"/>
      <c r="AK188" s="32"/>
      <c r="AL188" s="37"/>
      <c r="AM188" s="32"/>
      <c r="AN188" s="32"/>
      <c r="AO188" s="151"/>
      <c r="AP188" s="151"/>
      <c r="AQ188" s="170"/>
      <c r="AR188" s="50"/>
      <c r="AS188" s="50"/>
      <c r="AT188" s="50"/>
      <c r="AU188" s="171"/>
      <c r="AV188" s="170"/>
      <c r="AW188" s="50"/>
      <c r="AX188" s="50"/>
      <c r="AY188" s="50"/>
      <c r="AZ188" s="172"/>
      <c r="BA188" s="170"/>
      <c r="BB188" s="50"/>
      <c r="BC188" s="50"/>
      <c r="BD188" s="50"/>
      <c r="BE188" s="172"/>
      <c r="BF188" s="1"/>
      <c r="BG188" s="1"/>
      <c r="BH188" s="1"/>
      <c r="BI188" s="1"/>
      <c r="BT188" s="116" t="str">
        <f t="shared" si="23"/>
        <v/>
      </c>
      <c r="BU188" s="119" t="str">
        <f t="shared" si="19"/>
        <v/>
      </c>
      <c r="BV188" s="116" t="str">
        <f t="shared" si="24"/>
        <v/>
      </c>
      <c r="BW188" s="116" t="str">
        <f t="shared" si="25"/>
        <v/>
      </c>
      <c r="BX188" s="116" t="str">
        <f t="shared" si="20"/>
        <v/>
      </c>
      <c r="BY188" s="116" t="str">
        <f t="shared" si="26"/>
        <v/>
      </c>
      <c r="BZ188" s="116" t="str">
        <f t="shared" si="21"/>
        <v/>
      </c>
    </row>
    <row r="189" spans="1:78">
      <c r="A189" s="103">
        <v>183</v>
      </c>
      <c r="B189" s="126" t="s">
        <v>303</v>
      </c>
      <c r="C189" s="127" t="s">
        <v>303</v>
      </c>
      <c r="D189" s="128" t="s">
        <v>303</v>
      </c>
      <c r="E189" s="129" t="s">
        <v>303</v>
      </c>
      <c r="F189" s="129" t="s">
        <v>303</v>
      </c>
      <c r="G189" s="130" t="s">
        <v>303</v>
      </c>
      <c r="H189" s="131" t="s">
        <v>303</v>
      </c>
      <c r="I189" s="86"/>
      <c r="J189" s="87"/>
      <c r="K189" s="140" t="str">
        <f t="shared" si="22"/>
        <v/>
      </c>
      <c r="L189" s="50"/>
      <c r="M189" s="32"/>
      <c r="N189" s="32"/>
      <c r="O189" s="32"/>
      <c r="P189" s="32"/>
      <c r="Q189" s="42"/>
      <c r="R189" s="33"/>
      <c r="S189" s="33"/>
      <c r="T189" s="33"/>
      <c r="U189" s="178"/>
      <c r="V189" s="170"/>
      <c r="W189" s="32"/>
      <c r="X189" s="32"/>
      <c r="Y189" s="32"/>
      <c r="Z189" s="184"/>
      <c r="AA189" s="190"/>
      <c r="AB189" s="50"/>
      <c r="AC189" s="32"/>
      <c r="AD189" s="32"/>
      <c r="AE189" s="32"/>
      <c r="AF189" s="184"/>
      <c r="AG189" s="50"/>
      <c r="AH189" s="32"/>
      <c r="AI189" s="32"/>
      <c r="AJ189" s="32"/>
      <c r="AK189" s="32"/>
      <c r="AL189" s="37"/>
      <c r="AM189" s="32"/>
      <c r="AN189" s="32"/>
      <c r="AO189" s="151"/>
      <c r="AP189" s="151"/>
      <c r="AQ189" s="170"/>
      <c r="AR189" s="50"/>
      <c r="AS189" s="50"/>
      <c r="AT189" s="50"/>
      <c r="AU189" s="171"/>
      <c r="AV189" s="170"/>
      <c r="AW189" s="50"/>
      <c r="AX189" s="50"/>
      <c r="AY189" s="50"/>
      <c r="AZ189" s="172"/>
      <c r="BA189" s="170"/>
      <c r="BB189" s="50"/>
      <c r="BC189" s="50"/>
      <c r="BD189" s="50"/>
      <c r="BE189" s="172"/>
      <c r="BF189" s="1"/>
      <c r="BG189" s="1"/>
      <c r="BH189" s="1"/>
      <c r="BI189" s="1"/>
      <c r="BT189" s="116" t="str">
        <f t="shared" si="23"/>
        <v/>
      </c>
      <c r="BU189" s="119" t="str">
        <f t="shared" si="19"/>
        <v/>
      </c>
      <c r="BV189" s="116" t="str">
        <f t="shared" si="24"/>
        <v/>
      </c>
      <c r="BW189" s="116" t="str">
        <f t="shared" si="25"/>
        <v/>
      </c>
      <c r="BX189" s="116" t="str">
        <f t="shared" si="20"/>
        <v/>
      </c>
      <c r="BY189" s="116" t="str">
        <f t="shared" si="26"/>
        <v/>
      </c>
      <c r="BZ189" s="116" t="str">
        <f t="shared" si="21"/>
        <v/>
      </c>
    </row>
    <row r="190" spans="1:78">
      <c r="A190" s="103">
        <v>184</v>
      </c>
      <c r="B190" s="126" t="s">
        <v>303</v>
      </c>
      <c r="C190" s="127" t="s">
        <v>303</v>
      </c>
      <c r="D190" s="128" t="s">
        <v>303</v>
      </c>
      <c r="E190" s="129" t="s">
        <v>303</v>
      </c>
      <c r="F190" s="129" t="s">
        <v>303</v>
      </c>
      <c r="G190" s="130" t="s">
        <v>303</v>
      </c>
      <c r="H190" s="131" t="s">
        <v>303</v>
      </c>
      <c r="I190" s="86"/>
      <c r="J190" s="87"/>
      <c r="K190" s="140" t="str">
        <f t="shared" si="22"/>
        <v/>
      </c>
      <c r="L190" s="50"/>
      <c r="M190" s="32"/>
      <c r="N190" s="32"/>
      <c r="O190" s="32"/>
      <c r="P190" s="32"/>
      <c r="Q190" s="42"/>
      <c r="R190" s="33"/>
      <c r="S190" s="33"/>
      <c r="T190" s="33"/>
      <c r="U190" s="178"/>
      <c r="V190" s="170"/>
      <c r="W190" s="32"/>
      <c r="X190" s="32"/>
      <c r="Y190" s="32"/>
      <c r="Z190" s="184"/>
      <c r="AA190" s="190"/>
      <c r="AB190" s="50"/>
      <c r="AC190" s="32"/>
      <c r="AD190" s="32"/>
      <c r="AE190" s="32"/>
      <c r="AF190" s="184"/>
      <c r="AG190" s="50"/>
      <c r="AH190" s="32"/>
      <c r="AI190" s="32"/>
      <c r="AJ190" s="32"/>
      <c r="AK190" s="32"/>
      <c r="AL190" s="37"/>
      <c r="AM190" s="32"/>
      <c r="AN190" s="32"/>
      <c r="AO190" s="151"/>
      <c r="AP190" s="151"/>
      <c r="AQ190" s="170"/>
      <c r="AR190" s="50"/>
      <c r="AS190" s="50"/>
      <c r="AT190" s="50"/>
      <c r="AU190" s="171"/>
      <c r="AV190" s="170"/>
      <c r="AW190" s="50"/>
      <c r="AX190" s="50"/>
      <c r="AY190" s="50"/>
      <c r="AZ190" s="172"/>
      <c r="BA190" s="170"/>
      <c r="BB190" s="50"/>
      <c r="BC190" s="50"/>
      <c r="BD190" s="50"/>
      <c r="BE190" s="172"/>
      <c r="BF190" s="1"/>
      <c r="BG190" s="1"/>
      <c r="BH190" s="1"/>
      <c r="BI190" s="1"/>
      <c r="BT190" s="116" t="str">
        <f t="shared" si="23"/>
        <v/>
      </c>
      <c r="BU190" s="119" t="str">
        <f t="shared" si="19"/>
        <v/>
      </c>
      <c r="BV190" s="116" t="str">
        <f t="shared" si="24"/>
        <v/>
      </c>
      <c r="BW190" s="116" t="str">
        <f t="shared" si="25"/>
        <v/>
      </c>
      <c r="BX190" s="116" t="str">
        <f t="shared" si="20"/>
        <v/>
      </c>
      <c r="BY190" s="116" t="str">
        <f t="shared" si="26"/>
        <v/>
      </c>
      <c r="BZ190" s="116" t="str">
        <f t="shared" si="21"/>
        <v/>
      </c>
    </row>
    <row r="191" spans="1:78">
      <c r="A191" s="103">
        <v>185</v>
      </c>
      <c r="B191" s="126" t="s">
        <v>303</v>
      </c>
      <c r="C191" s="127" t="s">
        <v>303</v>
      </c>
      <c r="D191" s="128" t="s">
        <v>303</v>
      </c>
      <c r="E191" s="129" t="s">
        <v>303</v>
      </c>
      <c r="F191" s="129" t="s">
        <v>303</v>
      </c>
      <c r="G191" s="130" t="s">
        <v>303</v>
      </c>
      <c r="H191" s="131" t="s">
        <v>303</v>
      </c>
      <c r="I191" s="86"/>
      <c r="J191" s="87"/>
      <c r="K191" s="140" t="str">
        <f t="shared" si="22"/>
        <v/>
      </c>
      <c r="L191" s="50"/>
      <c r="M191" s="32"/>
      <c r="N191" s="32"/>
      <c r="O191" s="32"/>
      <c r="P191" s="32"/>
      <c r="Q191" s="42"/>
      <c r="R191" s="33"/>
      <c r="S191" s="33"/>
      <c r="T191" s="33"/>
      <c r="U191" s="178"/>
      <c r="V191" s="170"/>
      <c r="W191" s="32"/>
      <c r="X191" s="32"/>
      <c r="Y191" s="32"/>
      <c r="Z191" s="184"/>
      <c r="AA191" s="190"/>
      <c r="AB191" s="50"/>
      <c r="AC191" s="32"/>
      <c r="AD191" s="32"/>
      <c r="AE191" s="32"/>
      <c r="AF191" s="184"/>
      <c r="AG191" s="50"/>
      <c r="AH191" s="32"/>
      <c r="AI191" s="32"/>
      <c r="AJ191" s="32"/>
      <c r="AK191" s="32"/>
      <c r="AL191" s="37"/>
      <c r="AM191" s="32"/>
      <c r="AN191" s="32"/>
      <c r="AO191" s="151"/>
      <c r="AP191" s="151"/>
      <c r="AQ191" s="170"/>
      <c r="AR191" s="50"/>
      <c r="AS191" s="50"/>
      <c r="AT191" s="50"/>
      <c r="AU191" s="171"/>
      <c r="AV191" s="170"/>
      <c r="AW191" s="50"/>
      <c r="AX191" s="50"/>
      <c r="AY191" s="50"/>
      <c r="AZ191" s="172"/>
      <c r="BA191" s="170"/>
      <c r="BB191" s="50"/>
      <c r="BC191" s="50"/>
      <c r="BD191" s="50"/>
      <c r="BE191" s="172"/>
      <c r="BF191" s="1"/>
      <c r="BG191" s="1"/>
      <c r="BH191" s="1"/>
      <c r="BI191" s="1"/>
      <c r="BT191" s="116" t="str">
        <f t="shared" si="23"/>
        <v/>
      </c>
      <c r="BU191" s="119" t="str">
        <f t="shared" si="19"/>
        <v/>
      </c>
      <c r="BV191" s="116" t="str">
        <f t="shared" si="24"/>
        <v/>
      </c>
      <c r="BW191" s="116" t="str">
        <f t="shared" si="25"/>
        <v/>
      </c>
      <c r="BX191" s="116" t="str">
        <f t="shared" si="20"/>
        <v/>
      </c>
      <c r="BY191" s="116" t="str">
        <f t="shared" si="26"/>
        <v/>
      </c>
      <c r="BZ191" s="116" t="str">
        <f t="shared" si="21"/>
        <v/>
      </c>
    </row>
    <row r="192" spans="1:78">
      <c r="A192" s="103">
        <v>186</v>
      </c>
      <c r="B192" s="126" t="s">
        <v>303</v>
      </c>
      <c r="C192" s="127" t="s">
        <v>303</v>
      </c>
      <c r="D192" s="128" t="s">
        <v>303</v>
      </c>
      <c r="E192" s="129" t="s">
        <v>303</v>
      </c>
      <c r="F192" s="129" t="s">
        <v>303</v>
      </c>
      <c r="G192" s="130" t="s">
        <v>303</v>
      </c>
      <c r="H192" s="131" t="s">
        <v>303</v>
      </c>
      <c r="I192" s="86"/>
      <c r="J192" s="87"/>
      <c r="K192" s="140" t="str">
        <f t="shared" si="22"/>
        <v/>
      </c>
      <c r="L192" s="50"/>
      <c r="M192" s="32"/>
      <c r="N192" s="32"/>
      <c r="O192" s="32"/>
      <c r="P192" s="32"/>
      <c r="Q192" s="42"/>
      <c r="R192" s="33"/>
      <c r="S192" s="33"/>
      <c r="T192" s="33"/>
      <c r="U192" s="178"/>
      <c r="V192" s="170"/>
      <c r="W192" s="32"/>
      <c r="X192" s="32"/>
      <c r="Y192" s="32"/>
      <c r="Z192" s="184"/>
      <c r="AA192" s="190"/>
      <c r="AB192" s="50"/>
      <c r="AC192" s="32"/>
      <c r="AD192" s="32"/>
      <c r="AE192" s="32"/>
      <c r="AF192" s="184"/>
      <c r="AG192" s="50"/>
      <c r="AH192" s="32"/>
      <c r="AI192" s="32"/>
      <c r="AJ192" s="32"/>
      <c r="AK192" s="32"/>
      <c r="AL192" s="37"/>
      <c r="AM192" s="32"/>
      <c r="AN192" s="32"/>
      <c r="AO192" s="151"/>
      <c r="AP192" s="151"/>
      <c r="AQ192" s="170"/>
      <c r="AR192" s="50"/>
      <c r="AS192" s="50"/>
      <c r="AT192" s="50"/>
      <c r="AU192" s="171"/>
      <c r="AV192" s="170"/>
      <c r="AW192" s="50"/>
      <c r="AX192" s="50"/>
      <c r="AY192" s="50"/>
      <c r="AZ192" s="172"/>
      <c r="BA192" s="170"/>
      <c r="BB192" s="50"/>
      <c r="BC192" s="50"/>
      <c r="BD192" s="50"/>
      <c r="BE192" s="172"/>
      <c r="BF192" s="1"/>
      <c r="BG192" s="1"/>
      <c r="BH192" s="1"/>
      <c r="BI192" s="1"/>
      <c r="BT192" s="116" t="str">
        <f t="shared" si="23"/>
        <v/>
      </c>
      <c r="BU192" s="119" t="str">
        <f t="shared" si="19"/>
        <v/>
      </c>
      <c r="BV192" s="116" t="str">
        <f t="shared" si="24"/>
        <v/>
      </c>
      <c r="BW192" s="116" t="str">
        <f t="shared" si="25"/>
        <v/>
      </c>
      <c r="BX192" s="116" t="str">
        <f t="shared" si="20"/>
        <v/>
      </c>
      <c r="BY192" s="116" t="str">
        <f t="shared" si="26"/>
        <v/>
      </c>
      <c r="BZ192" s="116" t="str">
        <f t="shared" si="21"/>
        <v/>
      </c>
    </row>
    <row r="193" spans="1:78">
      <c r="A193" s="103">
        <v>187</v>
      </c>
      <c r="B193" s="126" t="s">
        <v>303</v>
      </c>
      <c r="C193" s="127" t="s">
        <v>303</v>
      </c>
      <c r="D193" s="128" t="s">
        <v>303</v>
      </c>
      <c r="E193" s="129" t="s">
        <v>303</v>
      </c>
      <c r="F193" s="129" t="s">
        <v>303</v>
      </c>
      <c r="G193" s="130" t="s">
        <v>303</v>
      </c>
      <c r="H193" s="131" t="s">
        <v>303</v>
      </c>
      <c r="I193" s="86"/>
      <c r="J193" s="87"/>
      <c r="K193" s="140" t="str">
        <f t="shared" si="22"/>
        <v/>
      </c>
      <c r="L193" s="50"/>
      <c r="M193" s="32"/>
      <c r="N193" s="32"/>
      <c r="O193" s="32"/>
      <c r="P193" s="32"/>
      <c r="Q193" s="42"/>
      <c r="R193" s="33"/>
      <c r="S193" s="33"/>
      <c r="T193" s="33"/>
      <c r="U193" s="178"/>
      <c r="V193" s="170"/>
      <c r="W193" s="32"/>
      <c r="X193" s="32"/>
      <c r="Y193" s="32"/>
      <c r="Z193" s="184"/>
      <c r="AA193" s="190"/>
      <c r="AB193" s="50"/>
      <c r="AC193" s="32"/>
      <c r="AD193" s="32"/>
      <c r="AE193" s="32"/>
      <c r="AF193" s="184"/>
      <c r="AG193" s="50"/>
      <c r="AH193" s="32"/>
      <c r="AI193" s="32"/>
      <c r="AJ193" s="32"/>
      <c r="AK193" s="32"/>
      <c r="AL193" s="37"/>
      <c r="AM193" s="32"/>
      <c r="AN193" s="32"/>
      <c r="AO193" s="151"/>
      <c r="AP193" s="151"/>
      <c r="AQ193" s="170"/>
      <c r="AR193" s="50"/>
      <c r="AS193" s="50"/>
      <c r="AT193" s="50"/>
      <c r="AU193" s="171"/>
      <c r="AV193" s="170"/>
      <c r="AW193" s="50"/>
      <c r="AX193" s="50"/>
      <c r="AY193" s="50"/>
      <c r="AZ193" s="172"/>
      <c r="BA193" s="170"/>
      <c r="BB193" s="50"/>
      <c r="BC193" s="50"/>
      <c r="BD193" s="50"/>
      <c r="BE193" s="172"/>
      <c r="BF193" s="1"/>
      <c r="BG193" s="1"/>
      <c r="BH193" s="1"/>
      <c r="BI193" s="1"/>
      <c r="BT193" s="116" t="str">
        <f t="shared" si="23"/>
        <v/>
      </c>
      <c r="BU193" s="119" t="str">
        <f t="shared" si="19"/>
        <v/>
      </c>
      <c r="BV193" s="116" t="str">
        <f t="shared" si="24"/>
        <v/>
      </c>
      <c r="BW193" s="116" t="str">
        <f t="shared" si="25"/>
        <v/>
      </c>
      <c r="BX193" s="116" t="str">
        <f t="shared" si="20"/>
        <v/>
      </c>
      <c r="BY193" s="116" t="str">
        <f t="shared" si="26"/>
        <v/>
      </c>
      <c r="BZ193" s="116" t="str">
        <f t="shared" si="21"/>
        <v/>
      </c>
    </row>
    <row r="194" spans="1:78">
      <c r="A194" s="103">
        <v>188</v>
      </c>
      <c r="B194" s="126" t="s">
        <v>303</v>
      </c>
      <c r="C194" s="127" t="s">
        <v>303</v>
      </c>
      <c r="D194" s="128" t="s">
        <v>303</v>
      </c>
      <c r="E194" s="129" t="s">
        <v>303</v>
      </c>
      <c r="F194" s="129" t="s">
        <v>303</v>
      </c>
      <c r="G194" s="130" t="s">
        <v>303</v>
      </c>
      <c r="H194" s="131" t="s">
        <v>303</v>
      </c>
      <c r="I194" s="86"/>
      <c r="J194" s="87"/>
      <c r="K194" s="140" t="str">
        <f t="shared" si="22"/>
        <v/>
      </c>
      <c r="L194" s="50"/>
      <c r="M194" s="32"/>
      <c r="N194" s="32"/>
      <c r="O194" s="32"/>
      <c r="P194" s="32"/>
      <c r="Q194" s="42"/>
      <c r="R194" s="33"/>
      <c r="S194" s="33"/>
      <c r="T194" s="33"/>
      <c r="U194" s="178"/>
      <c r="V194" s="170"/>
      <c r="W194" s="32"/>
      <c r="X194" s="32"/>
      <c r="Y194" s="32"/>
      <c r="Z194" s="184"/>
      <c r="AA194" s="190"/>
      <c r="AB194" s="50"/>
      <c r="AC194" s="32"/>
      <c r="AD194" s="32"/>
      <c r="AE194" s="32"/>
      <c r="AF194" s="184"/>
      <c r="AG194" s="50"/>
      <c r="AH194" s="32"/>
      <c r="AI194" s="32"/>
      <c r="AJ194" s="32"/>
      <c r="AK194" s="32"/>
      <c r="AL194" s="37"/>
      <c r="AM194" s="32"/>
      <c r="AN194" s="32"/>
      <c r="AO194" s="151"/>
      <c r="AP194" s="151"/>
      <c r="AQ194" s="170"/>
      <c r="AR194" s="50"/>
      <c r="AS194" s="50"/>
      <c r="AT194" s="50"/>
      <c r="AU194" s="171"/>
      <c r="AV194" s="170"/>
      <c r="AW194" s="50"/>
      <c r="AX194" s="50"/>
      <c r="AY194" s="50"/>
      <c r="AZ194" s="172"/>
      <c r="BA194" s="170"/>
      <c r="BB194" s="50"/>
      <c r="BC194" s="50"/>
      <c r="BD194" s="50"/>
      <c r="BE194" s="172"/>
      <c r="BF194" s="1"/>
      <c r="BG194" s="1"/>
      <c r="BH194" s="1"/>
      <c r="BI194" s="1"/>
      <c r="BT194" s="116" t="str">
        <f t="shared" si="23"/>
        <v/>
      </c>
      <c r="BU194" s="119" t="str">
        <f t="shared" si="19"/>
        <v/>
      </c>
      <c r="BV194" s="116" t="str">
        <f t="shared" si="24"/>
        <v/>
      </c>
      <c r="BW194" s="116" t="str">
        <f t="shared" si="25"/>
        <v/>
      </c>
      <c r="BX194" s="116" t="str">
        <f t="shared" si="20"/>
        <v/>
      </c>
      <c r="BY194" s="116" t="str">
        <f t="shared" si="26"/>
        <v/>
      </c>
      <c r="BZ194" s="116" t="str">
        <f t="shared" si="21"/>
        <v/>
      </c>
    </row>
    <row r="195" spans="1:78">
      <c r="A195" s="103">
        <v>189</v>
      </c>
      <c r="B195" s="126" t="s">
        <v>303</v>
      </c>
      <c r="C195" s="127" t="s">
        <v>303</v>
      </c>
      <c r="D195" s="128" t="s">
        <v>303</v>
      </c>
      <c r="E195" s="129" t="s">
        <v>303</v>
      </c>
      <c r="F195" s="129" t="s">
        <v>303</v>
      </c>
      <c r="G195" s="130" t="s">
        <v>303</v>
      </c>
      <c r="H195" s="131" t="s">
        <v>303</v>
      </c>
      <c r="I195" s="86"/>
      <c r="J195" s="87"/>
      <c r="K195" s="140" t="str">
        <f t="shared" si="22"/>
        <v/>
      </c>
      <c r="L195" s="50"/>
      <c r="M195" s="32"/>
      <c r="N195" s="32"/>
      <c r="O195" s="32"/>
      <c r="P195" s="32"/>
      <c r="Q195" s="42"/>
      <c r="R195" s="33"/>
      <c r="S195" s="33"/>
      <c r="T195" s="33"/>
      <c r="U195" s="178"/>
      <c r="V195" s="170"/>
      <c r="W195" s="32"/>
      <c r="X195" s="32"/>
      <c r="Y195" s="32"/>
      <c r="Z195" s="184"/>
      <c r="AA195" s="190"/>
      <c r="AB195" s="50"/>
      <c r="AC195" s="32"/>
      <c r="AD195" s="32"/>
      <c r="AE195" s="32"/>
      <c r="AF195" s="184"/>
      <c r="AG195" s="50"/>
      <c r="AH195" s="32"/>
      <c r="AI195" s="32"/>
      <c r="AJ195" s="32"/>
      <c r="AK195" s="32"/>
      <c r="AL195" s="37"/>
      <c r="AM195" s="32"/>
      <c r="AN195" s="32"/>
      <c r="AO195" s="151"/>
      <c r="AP195" s="151"/>
      <c r="AQ195" s="170"/>
      <c r="AR195" s="50"/>
      <c r="AS195" s="50"/>
      <c r="AT195" s="50"/>
      <c r="AU195" s="171"/>
      <c r="AV195" s="170"/>
      <c r="AW195" s="50"/>
      <c r="AX195" s="50"/>
      <c r="AY195" s="50"/>
      <c r="AZ195" s="172"/>
      <c r="BA195" s="170"/>
      <c r="BB195" s="50"/>
      <c r="BC195" s="50"/>
      <c r="BD195" s="50"/>
      <c r="BE195" s="172"/>
      <c r="BF195" s="1"/>
      <c r="BG195" s="1"/>
      <c r="BH195" s="1"/>
      <c r="BI195" s="1"/>
      <c r="BT195" s="116" t="str">
        <f t="shared" si="23"/>
        <v/>
      </c>
      <c r="BU195" s="119" t="str">
        <f t="shared" si="19"/>
        <v/>
      </c>
      <c r="BV195" s="116" t="str">
        <f t="shared" si="24"/>
        <v/>
      </c>
      <c r="BW195" s="116" t="str">
        <f t="shared" si="25"/>
        <v/>
      </c>
      <c r="BX195" s="116" t="str">
        <f t="shared" si="20"/>
        <v/>
      </c>
      <c r="BY195" s="116" t="str">
        <f t="shared" si="26"/>
        <v/>
      </c>
      <c r="BZ195" s="116" t="str">
        <f t="shared" si="21"/>
        <v/>
      </c>
    </row>
    <row r="196" spans="1:78">
      <c r="A196" s="103">
        <v>190</v>
      </c>
      <c r="B196" s="126" t="s">
        <v>303</v>
      </c>
      <c r="C196" s="127" t="s">
        <v>303</v>
      </c>
      <c r="D196" s="128" t="s">
        <v>303</v>
      </c>
      <c r="E196" s="129" t="s">
        <v>303</v>
      </c>
      <c r="F196" s="129" t="s">
        <v>303</v>
      </c>
      <c r="G196" s="130" t="s">
        <v>303</v>
      </c>
      <c r="H196" s="131" t="s">
        <v>303</v>
      </c>
      <c r="I196" s="86"/>
      <c r="J196" s="87"/>
      <c r="K196" s="140" t="str">
        <f t="shared" si="22"/>
        <v/>
      </c>
      <c r="L196" s="50"/>
      <c r="M196" s="32"/>
      <c r="N196" s="32"/>
      <c r="O196" s="32"/>
      <c r="P196" s="32"/>
      <c r="Q196" s="42"/>
      <c r="R196" s="33"/>
      <c r="S196" s="33"/>
      <c r="T196" s="33"/>
      <c r="U196" s="178"/>
      <c r="V196" s="170"/>
      <c r="W196" s="32"/>
      <c r="X196" s="32"/>
      <c r="Y196" s="32"/>
      <c r="Z196" s="184"/>
      <c r="AA196" s="190"/>
      <c r="AB196" s="50"/>
      <c r="AC196" s="32"/>
      <c r="AD196" s="32"/>
      <c r="AE196" s="32"/>
      <c r="AF196" s="184"/>
      <c r="AG196" s="50"/>
      <c r="AH196" s="32"/>
      <c r="AI196" s="32"/>
      <c r="AJ196" s="32"/>
      <c r="AK196" s="32"/>
      <c r="AL196" s="37"/>
      <c r="AM196" s="32"/>
      <c r="AN196" s="32"/>
      <c r="AO196" s="151"/>
      <c r="AP196" s="151"/>
      <c r="AQ196" s="170"/>
      <c r="AR196" s="50"/>
      <c r="AS196" s="50"/>
      <c r="AT196" s="50"/>
      <c r="AU196" s="171"/>
      <c r="AV196" s="170"/>
      <c r="AW196" s="50"/>
      <c r="AX196" s="50"/>
      <c r="AY196" s="50"/>
      <c r="AZ196" s="172"/>
      <c r="BA196" s="170"/>
      <c r="BB196" s="50"/>
      <c r="BC196" s="50"/>
      <c r="BD196" s="50"/>
      <c r="BE196" s="172"/>
      <c r="BF196" s="1"/>
      <c r="BG196" s="1"/>
      <c r="BH196" s="1"/>
      <c r="BI196" s="1"/>
      <c r="BT196" s="116" t="str">
        <f t="shared" si="23"/>
        <v/>
      </c>
      <c r="BU196" s="119" t="str">
        <f t="shared" si="19"/>
        <v/>
      </c>
      <c r="BV196" s="116" t="str">
        <f t="shared" si="24"/>
        <v/>
      </c>
      <c r="BW196" s="116" t="str">
        <f t="shared" si="25"/>
        <v/>
      </c>
      <c r="BX196" s="116" t="str">
        <f t="shared" si="20"/>
        <v/>
      </c>
      <c r="BY196" s="116" t="str">
        <f t="shared" si="26"/>
        <v/>
      </c>
      <c r="BZ196" s="116" t="str">
        <f t="shared" si="21"/>
        <v/>
      </c>
    </row>
    <row r="197" spans="1:78">
      <c r="A197" s="103">
        <v>191</v>
      </c>
      <c r="B197" s="126" t="s">
        <v>303</v>
      </c>
      <c r="C197" s="127" t="s">
        <v>303</v>
      </c>
      <c r="D197" s="128" t="s">
        <v>303</v>
      </c>
      <c r="E197" s="129" t="s">
        <v>303</v>
      </c>
      <c r="F197" s="129" t="s">
        <v>303</v>
      </c>
      <c r="G197" s="130" t="s">
        <v>303</v>
      </c>
      <c r="H197" s="131" t="s">
        <v>303</v>
      </c>
      <c r="I197" s="86"/>
      <c r="J197" s="87"/>
      <c r="K197" s="140" t="str">
        <f t="shared" si="22"/>
        <v/>
      </c>
      <c r="L197" s="50"/>
      <c r="M197" s="32"/>
      <c r="N197" s="32"/>
      <c r="O197" s="32"/>
      <c r="P197" s="32"/>
      <c r="Q197" s="42"/>
      <c r="R197" s="33"/>
      <c r="S197" s="33"/>
      <c r="T197" s="33"/>
      <c r="U197" s="178"/>
      <c r="V197" s="170"/>
      <c r="W197" s="32"/>
      <c r="X197" s="32"/>
      <c r="Y197" s="32"/>
      <c r="Z197" s="184"/>
      <c r="AA197" s="190"/>
      <c r="AB197" s="50"/>
      <c r="AC197" s="32"/>
      <c r="AD197" s="32"/>
      <c r="AE197" s="32"/>
      <c r="AF197" s="184"/>
      <c r="AG197" s="50"/>
      <c r="AH197" s="32"/>
      <c r="AI197" s="32"/>
      <c r="AJ197" s="32"/>
      <c r="AK197" s="32"/>
      <c r="AL197" s="37"/>
      <c r="AM197" s="32"/>
      <c r="AN197" s="32"/>
      <c r="AO197" s="151"/>
      <c r="AP197" s="151"/>
      <c r="AQ197" s="170"/>
      <c r="AR197" s="50"/>
      <c r="AS197" s="50"/>
      <c r="AT197" s="50"/>
      <c r="AU197" s="171"/>
      <c r="AV197" s="170"/>
      <c r="AW197" s="50"/>
      <c r="AX197" s="50"/>
      <c r="AY197" s="50"/>
      <c r="AZ197" s="172"/>
      <c r="BA197" s="170"/>
      <c r="BB197" s="50"/>
      <c r="BC197" s="50"/>
      <c r="BD197" s="50"/>
      <c r="BE197" s="172"/>
      <c r="BF197" s="1"/>
      <c r="BG197" s="1"/>
      <c r="BH197" s="1"/>
      <c r="BI197" s="1"/>
      <c r="BT197" s="116" t="str">
        <f t="shared" si="23"/>
        <v/>
      </c>
      <c r="BU197" s="119" t="str">
        <f t="shared" si="19"/>
        <v/>
      </c>
      <c r="BV197" s="116" t="str">
        <f t="shared" si="24"/>
        <v/>
      </c>
      <c r="BW197" s="116" t="str">
        <f t="shared" si="25"/>
        <v/>
      </c>
      <c r="BX197" s="116" t="str">
        <f t="shared" si="20"/>
        <v/>
      </c>
      <c r="BY197" s="116" t="str">
        <f t="shared" si="26"/>
        <v/>
      </c>
      <c r="BZ197" s="116" t="str">
        <f t="shared" si="21"/>
        <v/>
      </c>
    </row>
    <row r="198" spans="1:78">
      <c r="A198" s="103">
        <v>192</v>
      </c>
      <c r="B198" s="126" t="s">
        <v>303</v>
      </c>
      <c r="C198" s="127" t="s">
        <v>303</v>
      </c>
      <c r="D198" s="128" t="s">
        <v>303</v>
      </c>
      <c r="E198" s="129" t="s">
        <v>303</v>
      </c>
      <c r="F198" s="129" t="s">
        <v>303</v>
      </c>
      <c r="G198" s="130" t="s">
        <v>303</v>
      </c>
      <c r="H198" s="131" t="s">
        <v>303</v>
      </c>
      <c r="I198" s="86"/>
      <c r="J198" s="87"/>
      <c r="K198" s="140" t="str">
        <f t="shared" si="22"/>
        <v/>
      </c>
      <c r="L198" s="50"/>
      <c r="M198" s="32"/>
      <c r="N198" s="32"/>
      <c r="O198" s="32"/>
      <c r="P198" s="32"/>
      <c r="Q198" s="42"/>
      <c r="R198" s="33"/>
      <c r="S198" s="33"/>
      <c r="T198" s="33"/>
      <c r="U198" s="178"/>
      <c r="V198" s="170"/>
      <c r="W198" s="32"/>
      <c r="X198" s="32"/>
      <c r="Y198" s="32"/>
      <c r="Z198" s="184"/>
      <c r="AA198" s="190"/>
      <c r="AB198" s="50"/>
      <c r="AC198" s="32"/>
      <c r="AD198" s="32"/>
      <c r="AE198" s="32"/>
      <c r="AF198" s="184"/>
      <c r="AG198" s="50"/>
      <c r="AH198" s="32"/>
      <c r="AI198" s="32"/>
      <c r="AJ198" s="32"/>
      <c r="AK198" s="32"/>
      <c r="AL198" s="37"/>
      <c r="AM198" s="32"/>
      <c r="AN198" s="32"/>
      <c r="AO198" s="151"/>
      <c r="AP198" s="151"/>
      <c r="AQ198" s="170"/>
      <c r="AR198" s="50"/>
      <c r="AS198" s="50"/>
      <c r="AT198" s="50"/>
      <c r="AU198" s="171"/>
      <c r="AV198" s="170"/>
      <c r="AW198" s="50"/>
      <c r="AX198" s="50"/>
      <c r="AY198" s="50"/>
      <c r="AZ198" s="172"/>
      <c r="BA198" s="170"/>
      <c r="BB198" s="50"/>
      <c r="BC198" s="50"/>
      <c r="BD198" s="50"/>
      <c r="BE198" s="172"/>
      <c r="BF198" s="1"/>
      <c r="BG198" s="1"/>
      <c r="BH198" s="1"/>
      <c r="BI198" s="1"/>
      <c r="BT198" s="116" t="str">
        <f t="shared" si="23"/>
        <v/>
      </c>
      <c r="BU198" s="119" t="str">
        <f t="shared" si="19"/>
        <v/>
      </c>
      <c r="BV198" s="116" t="str">
        <f t="shared" si="24"/>
        <v/>
      </c>
      <c r="BW198" s="116" t="str">
        <f t="shared" si="25"/>
        <v/>
      </c>
      <c r="BX198" s="116" t="str">
        <f t="shared" si="20"/>
        <v/>
      </c>
      <c r="BY198" s="116" t="str">
        <f t="shared" si="26"/>
        <v/>
      </c>
      <c r="BZ198" s="116" t="str">
        <f t="shared" si="21"/>
        <v/>
      </c>
    </row>
    <row r="199" spans="1:78">
      <c r="A199" s="103">
        <v>193</v>
      </c>
      <c r="B199" s="126" t="s">
        <v>303</v>
      </c>
      <c r="C199" s="127" t="s">
        <v>303</v>
      </c>
      <c r="D199" s="128" t="s">
        <v>303</v>
      </c>
      <c r="E199" s="129" t="s">
        <v>303</v>
      </c>
      <c r="F199" s="129" t="s">
        <v>303</v>
      </c>
      <c r="G199" s="130" t="s">
        <v>303</v>
      </c>
      <c r="H199" s="131" t="s">
        <v>303</v>
      </c>
      <c r="I199" s="86"/>
      <c r="J199" s="87"/>
      <c r="K199" s="140" t="str">
        <f t="shared" si="22"/>
        <v/>
      </c>
      <c r="L199" s="50"/>
      <c r="M199" s="32"/>
      <c r="N199" s="32"/>
      <c r="O199" s="32"/>
      <c r="P199" s="32"/>
      <c r="Q199" s="42"/>
      <c r="R199" s="33"/>
      <c r="S199" s="33"/>
      <c r="T199" s="33"/>
      <c r="U199" s="178"/>
      <c r="V199" s="170"/>
      <c r="W199" s="32"/>
      <c r="X199" s="32"/>
      <c r="Y199" s="32"/>
      <c r="Z199" s="184"/>
      <c r="AA199" s="190"/>
      <c r="AB199" s="50"/>
      <c r="AC199" s="32"/>
      <c r="AD199" s="32"/>
      <c r="AE199" s="32"/>
      <c r="AF199" s="184"/>
      <c r="AG199" s="50"/>
      <c r="AH199" s="32"/>
      <c r="AI199" s="32"/>
      <c r="AJ199" s="32"/>
      <c r="AK199" s="32"/>
      <c r="AL199" s="37"/>
      <c r="AM199" s="32"/>
      <c r="AN199" s="32"/>
      <c r="AO199" s="151"/>
      <c r="AP199" s="151"/>
      <c r="AQ199" s="170"/>
      <c r="AR199" s="50"/>
      <c r="AS199" s="50"/>
      <c r="AT199" s="50"/>
      <c r="AU199" s="171"/>
      <c r="AV199" s="170"/>
      <c r="AW199" s="50"/>
      <c r="AX199" s="50"/>
      <c r="AY199" s="50"/>
      <c r="AZ199" s="172"/>
      <c r="BA199" s="170"/>
      <c r="BB199" s="50"/>
      <c r="BC199" s="50"/>
      <c r="BD199" s="50"/>
      <c r="BE199" s="172"/>
      <c r="BF199" s="1"/>
      <c r="BG199" s="1"/>
      <c r="BH199" s="1"/>
      <c r="BI199" s="1"/>
      <c r="BT199" s="116" t="str">
        <f t="shared" si="23"/>
        <v/>
      </c>
      <c r="BU199" s="119" t="str">
        <f t="shared" ref="BU199:BU262" si="27">IFERROR(IF(G199="","",IF(K199="","",IF(AND(VLOOKUP(G199,Mark,5,0)&gt;85),5,IF(AND(VLOOKUP(G199,Mark,5,0)&gt;75),4,IF(AND(VLOOKUP(G199,Mark,5,0)&gt;=65),3,0)))))+ROUNDUP(SUM(L199:P199)*15%,0),"")</f>
        <v/>
      </c>
      <c r="BV199" s="116" t="str">
        <f t="shared" si="24"/>
        <v/>
      </c>
      <c r="BW199" s="116" t="str">
        <f t="shared" si="25"/>
        <v/>
      </c>
      <c r="BX199" s="116" t="str">
        <f t="shared" ref="BX199:BX262" si="28">IFERROR(IF(G199="","",IF(K199="","",IF(AND(VLOOKUP(G199,Mark,5,0)&gt;85),5,IF(AND(VLOOKUP(G199,Mark,5,0)&gt;75),4,IF(AND(VLOOKUP(G199,Mark,5,0)&gt;=65),3,0)))))+ROUNDUP(SUM(AB199:AF199)*15%,0),"")</f>
        <v/>
      </c>
      <c r="BY199" s="116" t="str">
        <f t="shared" si="26"/>
        <v/>
      </c>
      <c r="BZ199" s="116" t="str">
        <f t="shared" ref="BZ199:BZ262" si="29">IFERROR(IF(G199="","",IF(K199="","",IF(AND(VLOOKUP(G199,Mark,5,0)&gt;85),5,IF(AND(VLOOKUP(G199,Mark,5,0)&gt;75),4,IF(AND(VLOOKUP(G199,Mark,5,0)&gt;=65),3,0)))))+ROUNDUP(SUM(AL199:AP199)*15%,0),"")</f>
        <v/>
      </c>
    </row>
    <row r="200" spans="1:78">
      <c r="A200" s="103">
        <v>194</v>
      </c>
      <c r="B200" s="126" t="s">
        <v>303</v>
      </c>
      <c r="C200" s="127" t="s">
        <v>303</v>
      </c>
      <c r="D200" s="128" t="s">
        <v>303</v>
      </c>
      <c r="E200" s="129" t="s">
        <v>303</v>
      </c>
      <c r="F200" s="129" t="s">
        <v>303</v>
      </c>
      <c r="G200" s="130" t="s">
        <v>303</v>
      </c>
      <c r="H200" s="131" t="s">
        <v>303</v>
      </c>
      <c r="I200" s="86"/>
      <c r="J200" s="87"/>
      <c r="K200" s="140" t="str">
        <f t="shared" ref="K200:K263" si="30">IFERROR(IF(I200="","",IF(J200="","",SUM(J200/I200*100,0))),"")</f>
        <v/>
      </c>
      <c r="L200" s="50"/>
      <c r="M200" s="32"/>
      <c r="N200" s="32"/>
      <c r="O200" s="32"/>
      <c r="P200" s="32"/>
      <c r="Q200" s="42"/>
      <c r="R200" s="33"/>
      <c r="S200" s="33"/>
      <c r="T200" s="33"/>
      <c r="U200" s="178"/>
      <c r="V200" s="170"/>
      <c r="W200" s="32"/>
      <c r="X200" s="32"/>
      <c r="Y200" s="32"/>
      <c r="Z200" s="184"/>
      <c r="AA200" s="190"/>
      <c r="AB200" s="50"/>
      <c r="AC200" s="32"/>
      <c r="AD200" s="32"/>
      <c r="AE200" s="32"/>
      <c r="AF200" s="184"/>
      <c r="AG200" s="50"/>
      <c r="AH200" s="32"/>
      <c r="AI200" s="32"/>
      <c r="AJ200" s="32"/>
      <c r="AK200" s="32"/>
      <c r="AL200" s="37"/>
      <c r="AM200" s="32"/>
      <c r="AN200" s="32"/>
      <c r="AO200" s="151"/>
      <c r="AP200" s="151"/>
      <c r="AQ200" s="170"/>
      <c r="AR200" s="50"/>
      <c r="AS200" s="50"/>
      <c r="AT200" s="50"/>
      <c r="AU200" s="171"/>
      <c r="AV200" s="170"/>
      <c r="AW200" s="50"/>
      <c r="AX200" s="50"/>
      <c r="AY200" s="50"/>
      <c r="AZ200" s="172"/>
      <c r="BA200" s="170"/>
      <c r="BB200" s="50"/>
      <c r="BC200" s="50"/>
      <c r="BD200" s="50"/>
      <c r="BE200" s="172"/>
      <c r="BF200" s="1"/>
      <c r="BG200" s="1"/>
      <c r="BH200" s="1"/>
      <c r="BI200" s="1"/>
      <c r="BT200" s="116" t="str">
        <f t="shared" ref="BT200:BT263" si="31">G200</f>
        <v/>
      </c>
      <c r="BU200" s="119" t="str">
        <f t="shared" si="27"/>
        <v/>
      </c>
      <c r="BV200" s="116" t="str">
        <f t="shared" ref="BV200:BV263" si="32">IFERROR(IF(G200="","",IF(K200="","",IF(AND(VLOOKUP(G200,Mark,5,0)&gt;85),5,IF(AND(VLOOKUP(G200,Mark,5,0)&gt;75),4,IF(AND(VLOOKUP(G200,Mark,5,0)&gt;=65),3,0)))))+ROUNDUP(SUM(Q200:U200)*15%,0),"")</f>
        <v/>
      </c>
      <c r="BW200" s="116" t="str">
        <f t="shared" ref="BW200:BW263" si="33">IFERROR(IF(G200="","",IF(K200="","",IF(AND(VLOOKUP(G200,Mark,5,0)&gt;85),5,IF(AND(VLOOKUP(G200,Mark,5,0)&gt;75),4,IF(AND(VLOOKUP(G200,Mark,5,0)&gt;=65),3,0)))))+ROUNDUP(SUM(V200:Z200)*15%,0),"")</f>
        <v/>
      </c>
      <c r="BX200" s="116" t="str">
        <f t="shared" si="28"/>
        <v/>
      </c>
      <c r="BY200" s="116" t="str">
        <f t="shared" ref="BY200:BY263" si="34">IFERROR(IF(G200="","",IF(K200="","",IF(AND(VLOOKUP(G200,Mark,5,0)&gt;85),5,IF(AND(VLOOKUP(G200,Mark,5,0)&gt;75),4,IF(AND(VLOOKUP(G200,Mark,5,0)&gt;=65),3,0)))))+ROUNDUP(SUM(AG200:AK200)*15%,0),"")</f>
        <v/>
      </c>
      <c r="BZ200" s="116" t="str">
        <f t="shared" si="29"/>
        <v/>
      </c>
    </row>
    <row r="201" spans="1:78">
      <c r="A201" s="103">
        <v>195</v>
      </c>
      <c r="B201" s="126" t="s">
        <v>303</v>
      </c>
      <c r="C201" s="127" t="s">
        <v>303</v>
      </c>
      <c r="D201" s="128" t="s">
        <v>303</v>
      </c>
      <c r="E201" s="129" t="s">
        <v>303</v>
      </c>
      <c r="F201" s="129" t="s">
        <v>303</v>
      </c>
      <c r="G201" s="130" t="s">
        <v>303</v>
      </c>
      <c r="H201" s="131" t="s">
        <v>303</v>
      </c>
      <c r="I201" s="86"/>
      <c r="J201" s="87"/>
      <c r="K201" s="140" t="str">
        <f t="shared" si="30"/>
        <v/>
      </c>
      <c r="L201" s="50"/>
      <c r="M201" s="32"/>
      <c r="N201" s="32"/>
      <c r="O201" s="32"/>
      <c r="P201" s="32"/>
      <c r="Q201" s="42"/>
      <c r="R201" s="33"/>
      <c r="S201" s="33"/>
      <c r="T201" s="33"/>
      <c r="U201" s="178"/>
      <c r="V201" s="170"/>
      <c r="W201" s="32"/>
      <c r="X201" s="32"/>
      <c r="Y201" s="32"/>
      <c r="Z201" s="184"/>
      <c r="AA201" s="190"/>
      <c r="AB201" s="50"/>
      <c r="AC201" s="32"/>
      <c r="AD201" s="32"/>
      <c r="AE201" s="32"/>
      <c r="AF201" s="184"/>
      <c r="AG201" s="50"/>
      <c r="AH201" s="32"/>
      <c r="AI201" s="32"/>
      <c r="AJ201" s="32"/>
      <c r="AK201" s="32"/>
      <c r="AL201" s="37"/>
      <c r="AM201" s="32"/>
      <c r="AN201" s="32"/>
      <c r="AO201" s="151"/>
      <c r="AP201" s="151"/>
      <c r="AQ201" s="170"/>
      <c r="AR201" s="50"/>
      <c r="AS201" s="50"/>
      <c r="AT201" s="50"/>
      <c r="AU201" s="171"/>
      <c r="AV201" s="170"/>
      <c r="AW201" s="50"/>
      <c r="AX201" s="50"/>
      <c r="AY201" s="50"/>
      <c r="AZ201" s="172"/>
      <c r="BA201" s="170"/>
      <c r="BB201" s="50"/>
      <c r="BC201" s="50"/>
      <c r="BD201" s="50"/>
      <c r="BE201" s="172"/>
      <c r="BF201" s="1"/>
      <c r="BG201" s="1"/>
      <c r="BH201" s="1"/>
      <c r="BI201" s="1"/>
      <c r="BT201" s="116" t="str">
        <f t="shared" si="31"/>
        <v/>
      </c>
      <c r="BU201" s="119" t="str">
        <f t="shared" si="27"/>
        <v/>
      </c>
      <c r="BV201" s="116" t="str">
        <f t="shared" si="32"/>
        <v/>
      </c>
      <c r="BW201" s="116" t="str">
        <f t="shared" si="33"/>
        <v/>
      </c>
      <c r="BX201" s="116" t="str">
        <f t="shared" si="28"/>
        <v/>
      </c>
      <c r="BY201" s="116" t="str">
        <f t="shared" si="34"/>
        <v/>
      </c>
      <c r="BZ201" s="116" t="str">
        <f t="shared" si="29"/>
        <v/>
      </c>
    </row>
    <row r="202" spans="1:78">
      <c r="A202" s="103">
        <v>196</v>
      </c>
      <c r="B202" s="126" t="s">
        <v>303</v>
      </c>
      <c r="C202" s="127" t="s">
        <v>303</v>
      </c>
      <c r="D202" s="128" t="s">
        <v>303</v>
      </c>
      <c r="E202" s="129" t="s">
        <v>303</v>
      </c>
      <c r="F202" s="129" t="s">
        <v>303</v>
      </c>
      <c r="G202" s="130" t="s">
        <v>303</v>
      </c>
      <c r="H202" s="131" t="s">
        <v>303</v>
      </c>
      <c r="I202" s="86"/>
      <c r="J202" s="87"/>
      <c r="K202" s="140" t="str">
        <f t="shared" si="30"/>
        <v/>
      </c>
      <c r="L202" s="50"/>
      <c r="M202" s="32"/>
      <c r="N202" s="32"/>
      <c r="O202" s="32"/>
      <c r="P202" s="32"/>
      <c r="Q202" s="42"/>
      <c r="R202" s="33"/>
      <c r="S202" s="33"/>
      <c r="T202" s="33"/>
      <c r="U202" s="178"/>
      <c r="V202" s="170"/>
      <c r="W202" s="32"/>
      <c r="X202" s="32"/>
      <c r="Y202" s="32"/>
      <c r="Z202" s="184"/>
      <c r="AA202" s="190"/>
      <c r="AB202" s="50"/>
      <c r="AC202" s="32"/>
      <c r="AD202" s="32"/>
      <c r="AE202" s="32"/>
      <c r="AF202" s="184"/>
      <c r="AG202" s="50"/>
      <c r="AH202" s="32"/>
      <c r="AI202" s="32"/>
      <c r="AJ202" s="32"/>
      <c r="AK202" s="32"/>
      <c r="AL202" s="37"/>
      <c r="AM202" s="32"/>
      <c r="AN202" s="32"/>
      <c r="AO202" s="151"/>
      <c r="AP202" s="151"/>
      <c r="AQ202" s="170"/>
      <c r="AR202" s="50"/>
      <c r="AS202" s="50"/>
      <c r="AT202" s="50"/>
      <c r="AU202" s="171"/>
      <c r="AV202" s="170"/>
      <c r="AW202" s="50"/>
      <c r="AX202" s="50"/>
      <c r="AY202" s="50"/>
      <c r="AZ202" s="172"/>
      <c r="BA202" s="170"/>
      <c r="BB202" s="50"/>
      <c r="BC202" s="50"/>
      <c r="BD202" s="50"/>
      <c r="BE202" s="172"/>
      <c r="BF202" s="1"/>
      <c r="BG202" s="1"/>
      <c r="BH202" s="1"/>
      <c r="BI202" s="1"/>
      <c r="BT202" s="116" t="str">
        <f t="shared" si="31"/>
        <v/>
      </c>
      <c r="BU202" s="119" t="str">
        <f t="shared" si="27"/>
        <v/>
      </c>
      <c r="BV202" s="116" t="str">
        <f t="shared" si="32"/>
        <v/>
      </c>
      <c r="BW202" s="116" t="str">
        <f t="shared" si="33"/>
        <v/>
      </c>
      <c r="BX202" s="116" t="str">
        <f t="shared" si="28"/>
        <v/>
      </c>
      <c r="BY202" s="116" t="str">
        <f t="shared" si="34"/>
        <v/>
      </c>
      <c r="BZ202" s="116" t="str">
        <f t="shared" si="29"/>
        <v/>
      </c>
    </row>
    <row r="203" spans="1:78">
      <c r="A203" s="103">
        <v>197</v>
      </c>
      <c r="B203" s="126" t="s">
        <v>303</v>
      </c>
      <c r="C203" s="127" t="s">
        <v>303</v>
      </c>
      <c r="D203" s="128" t="s">
        <v>303</v>
      </c>
      <c r="E203" s="129" t="s">
        <v>303</v>
      </c>
      <c r="F203" s="129" t="s">
        <v>303</v>
      </c>
      <c r="G203" s="130" t="s">
        <v>303</v>
      </c>
      <c r="H203" s="131" t="s">
        <v>303</v>
      </c>
      <c r="I203" s="86"/>
      <c r="J203" s="87"/>
      <c r="K203" s="140" t="str">
        <f t="shared" si="30"/>
        <v/>
      </c>
      <c r="L203" s="50"/>
      <c r="M203" s="32"/>
      <c r="N203" s="32"/>
      <c r="O203" s="32"/>
      <c r="P203" s="32"/>
      <c r="Q203" s="42"/>
      <c r="R203" s="33"/>
      <c r="S203" s="33"/>
      <c r="T203" s="33"/>
      <c r="U203" s="178"/>
      <c r="V203" s="170"/>
      <c r="W203" s="32"/>
      <c r="X203" s="32"/>
      <c r="Y203" s="32"/>
      <c r="Z203" s="184"/>
      <c r="AA203" s="190"/>
      <c r="AB203" s="50"/>
      <c r="AC203" s="32"/>
      <c r="AD203" s="32"/>
      <c r="AE203" s="32"/>
      <c r="AF203" s="184"/>
      <c r="AG203" s="50"/>
      <c r="AH203" s="32"/>
      <c r="AI203" s="32"/>
      <c r="AJ203" s="32"/>
      <c r="AK203" s="32"/>
      <c r="AL203" s="37"/>
      <c r="AM203" s="32"/>
      <c r="AN203" s="32"/>
      <c r="AO203" s="151"/>
      <c r="AP203" s="151"/>
      <c r="AQ203" s="170"/>
      <c r="AR203" s="50"/>
      <c r="AS203" s="50"/>
      <c r="AT203" s="50"/>
      <c r="AU203" s="171"/>
      <c r="AV203" s="170"/>
      <c r="AW203" s="50"/>
      <c r="AX203" s="50"/>
      <c r="AY203" s="50"/>
      <c r="AZ203" s="172"/>
      <c r="BA203" s="170"/>
      <c r="BB203" s="50"/>
      <c r="BC203" s="50"/>
      <c r="BD203" s="50"/>
      <c r="BE203" s="172"/>
      <c r="BF203" s="1"/>
      <c r="BG203" s="1"/>
      <c r="BH203" s="1"/>
      <c r="BI203" s="1"/>
      <c r="BT203" s="116" t="str">
        <f t="shared" si="31"/>
        <v/>
      </c>
      <c r="BU203" s="119" t="str">
        <f t="shared" si="27"/>
        <v/>
      </c>
      <c r="BV203" s="116" t="str">
        <f t="shared" si="32"/>
        <v/>
      </c>
      <c r="BW203" s="116" t="str">
        <f t="shared" si="33"/>
        <v/>
      </c>
      <c r="BX203" s="116" t="str">
        <f t="shared" si="28"/>
        <v/>
      </c>
      <c r="BY203" s="116" t="str">
        <f t="shared" si="34"/>
        <v/>
      </c>
      <c r="BZ203" s="116" t="str">
        <f t="shared" si="29"/>
        <v/>
      </c>
    </row>
    <row r="204" spans="1:78">
      <c r="A204" s="103">
        <v>198</v>
      </c>
      <c r="B204" s="126" t="s">
        <v>303</v>
      </c>
      <c r="C204" s="127" t="s">
        <v>303</v>
      </c>
      <c r="D204" s="128" t="s">
        <v>303</v>
      </c>
      <c r="E204" s="129" t="s">
        <v>303</v>
      </c>
      <c r="F204" s="129" t="s">
        <v>303</v>
      </c>
      <c r="G204" s="130" t="s">
        <v>303</v>
      </c>
      <c r="H204" s="131" t="s">
        <v>303</v>
      </c>
      <c r="I204" s="86"/>
      <c r="J204" s="87"/>
      <c r="K204" s="140" t="str">
        <f t="shared" si="30"/>
        <v/>
      </c>
      <c r="L204" s="50"/>
      <c r="M204" s="32"/>
      <c r="N204" s="32"/>
      <c r="O204" s="32"/>
      <c r="P204" s="32"/>
      <c r="Q204" s="42"/>
      <c r="R204" s="33"/>
      <c r="S204" s="33"/>
      <c r="T204" s="33"/>
      <c r="U204" s="178"/>
      <c r="V204" s="170"/>
      <c r="W204" s="32"/>
      <c r="X204" s="32"/>
      <c r="Y204" s="32"/>
      <c r="Z204" s="184"/>
      <c r="AA204" s="190"/>
      <c r="AB204" s="50"/>
      <c r="AC204" s="32"/>
      <c r="AD204" s="32"/>
      <c r="AE204" s="32"/>
      <c r="AF204" s="184"/>
      <c r="AG204" s="50"/>
      <c r="AH204" s="32"/>
      <c r="AI204" s="32"/>
      <c r="AJ204" s="32"/>
      <c r="AK204" s="32"/>
      <c r="AL204" s="37"/>
      <c r="AM204" s="32"/>
      <c r="AN204" s="32"/>
      <c r="AO204" s="151"/>
      <c r="AP204" s="151"/>
      <c r="AQ204" s="170"/>
      <c r="AR204" s="50"/>
      <c r="AS204" s="50"/>
      <c r="AT204" s="50"/>
      <c r="AU204" s="171"/>
      <c r="AV204" s="170"/>
      <c r="AW204" s="50"/>
      <c r="AX204" s="50"/>
      <c r="AY204" s="50"/>
      <c r="AZ204" s="172"/>
      <c r="BA204" s="170"/>
      <c r="BB204" s="50"/>
      <c r="BC204" s="50"/>
      <c r="BD204" s="50"/>
      <c r="BE204" s="172"/>
      <c r="BF204" s="1"/>
      <c r="BG204" s="1"/>
      <c r="BH204" s="1"/>
      <c r="BI204" s="1"/>
      <c r="BT204" s="116" t="str">
        <f t="shared" si="31"/>
        <v/>
      </c>
      <c r="BU204" s="119" t="str">
        <f t="shared" si="27"/>
        <v/>
      </c>
      <c r="BV204" s="116" t="str">
        <f t="shared" si="32"/>
        <v/>
      </c>
      <c r="BW204" s="116" t="str">
        <f t="shared" si="33"/>
        <v/>
      </c>
      <c r="BX204" s="116" t="str">
        <f t="shared" si="28"/>
        <v/>
      </c>
      <c r="BY204" s="116" t="str">
        <f t="shared" si="34"/>
        <v/>
      </c>
      <c r="BZ204" s="116" t="str">
        <f t="shared" si="29"/>
        <v/>
      </c>
    </row>
    <row r="205" spans="1:78">
      <c r="A205" s="103">
        <v>199</v>
      </c>
      <c r="B205" s="126" t="s">
        <v>303</v>
      </c>
      <c r="C205" s="127" t="s">
        <v>303</v>
      </c>
      <c r="D205" s="128" t="s">
        <v>303</v>
      </c>
      <c r="E205" s="129" t="s">
        <v>303</v>
      </c>
      <c r="F205" s="129" t="s">
        <v>303</v>
      </c>
      <c r="G205" s="130" t="s">
        <v>303</v>
      </c>
      <c r="H205" s="131" t="s">
        <v>303</v>
      </c>
      <c r="I205" s="86"/>
      <c r="J205" s="87"/>
      <c r="K205" s="140" t="str">
        <f t="shared" si="30"/>
        <v/>
      </c>
      <c r="L205" s="50"/>
      <c r="M205" s="32"/>
      <c r="N205" s="32"/>
      <c r="O205" s="32"/>
      <c r="P205" s="32"/>
      <c r="Q205" s="42"/>
      <c r="R205" s="33"/>
      <c r="S205" s="33"/>
      <c r="T205" s="33"/>
      <c r="U205" s="178"/>
      <c r="V205" s="170"/>
      <c r="W205" s="32"/>
      <c r="X205" s="32"/>
      <c r="Y205" s="32"/>
      <c r="Z205" s="184"/>
      <c r="AA205" s="190"/>
      <c r="AB205" s="50"/>
      <c r="AC205" s="32"/>
      <c r="AD205" s="32"/>
      <c r="AE205" s="32"/>
      <c r="AF205" s="184"/>
      <c r="AG205" s="50"/>
      <c r="AH205" s="32"/>
      <c r="AI205" s="32"/>
      <c r="AJ205" s="32"/>
      <c r="AK205" s="32"/>
      <c r="AL205" s="37"/>
      <c r="AM205" s="32"/>
      <c r="AN205" s="32"/>
      <c r="AO205" s="151"/>
      <c r="AP205" s="151"/>
      <c r="AQ205" s="170"/>
      <c r="AR205" s="50"/>
      <c r="AS205" s="50"/>
      <c r="AT205" s="50"/>
      <c r="AU205" s="171"/>
      <c r="AV205" s="170"/>
      <c r="AW205" s="50"/>
      <c r="AX205" s="50"/>
      <c r="AY205" s="50"/>
      <c r="AZ205" s="172"/>
      <c r="BA205" s="170"/>
      <c r="BB205" s="50"/>
      <c r="BC205" s="50"/>
      <c r="BD205" s="50"/>
      <c r="BE205" s="172"/>
      <c r="BF205" s="1"/>
      <c r="BG205" s="1"/>
      <c r="BH205" s="1"/>
      <c r="BI205" s="1"/>
      <c r="BT205" s="116" t="str">
        <f t="shared" si="31"/>
        <v/>
      </c>
      <c r="BU205" s="119" t="str">
        <f t="shared" si="27"/>
        <v/>
      </c>
      <c r="BV205" s="116" t="str">
        <f t="shared" si="32"/>
        <v/>
      </c>
      <c r="BW205" s="116" t="str">
        <f t="shared" si="33"/>
        <v/>
      </c>
      <c r="BX205" s="116" t="str">
        <f t="shared" si="28"/>
        <v/>
      </c>
      <c r="BY205" s="116" t="str">
        <f t="shared" si="34"/>
        <v/>
      </c>
      <c r="BZ205" s="116" t="str">
        <f t="shared" si="29"/>
        <v/>
      </c>
    </row>
    <row r="206" spans="1:78">
      <c r="A206" s="103">
        <v>200</v>
      </c>
      <c r="B206" s="126" t="s">
        <v>303</v>
      </c>
      <c r="C206" s="127" t="s">
        <v>303</v>
      </c>
      <c r="D206" s="128" t="s">
        <v>303</v>
      </c>
      <c r="E206" s="129" t="s">
        <v>303</v>
      </c>
      <c r="F206" s="129" t="s">
        <v>303</v>
      </c>
      <c r="G206" s="130" t="s">
        <v>303</v>
      </c>
      <c r="H206" s="131" t="s">
        <v>303</v>
      </c>
      <c r="I206" s="86"/>
      <c r="J206" s="87"/>
      <c r="K206" s="140" t="str">
        <f t="shared" si="30"/>
        <v/>
      </c>
      <c r="L206" s="50"/>
      <c r="M206" s="32"/>
      <c r="N206" s="32"/>
      <c r="O206" s="32"/>
      <c r="P206" s="32"/>
      <c r="Q206" s="42"/>
      <c r="R206" s="33"/>
      <c r="S206" s="33"/>
      <c r="T206" s="33"/>
      <c r="U206" s="178"/>
      <c r="V206" s="170"/>
      <c r="W206" s="32"/>
      <c r="X206" s="32"/>
      <c r="Y206" s="32"/>
      <c r="Z206" s="184"/>
      <c r="AA206" s="190"/>
      <c r="AB206" s="50"/>
      <c r="AC206" s="32"/>
      <c r="AD206" s="32"/>
      <c r="AE206" s="32"/>
      <c r="AF206" s="184"/>
      <c r="AG206" s="50"/>
      <c r="AH206" s="32"/>
      <c r="AI206" s="32"/>
      <c r="AJ206" s="32"/>
      <c r="AK206" s="32"/>
      <c r="AL206" s="37"/>
      <c r="AM206" s="32"/>
      <c r="AN206" s="32"/>
      <c r="AO206" s="151"/>
      <c r="AP206" s="151"/>
      <c r="AQ206" s="170"/>
      <c r="AR206" s="50"/>
      <c r="AS206" s="50"/>
      <c r="AT206" s="50"/>
      <c r="AU206" s="171"/>
      <c r="AV206" s="170"/>
      <c r="AW206" s="50"/>
      <c r="AX206" s="50"/>
      <c r="AY206" s="50"/>
      <c r="AZ206" s="172"/>
      <c r="BA206" s="170"/>
      <c r="BB206" s="50"/>
      <c r="BC206" s="50"/>
      <c r="BD206" s="50"/>
      <c r="BE206" s="172"/>
      <c r="BF206" s="1"/>
      <c r="BG206" s="1"/>
      <c r="BH206" s="1"/>
      <c r="BI206" s="1"/>
      <c r="BT206" s="116" t="str">
        <f t="shared" si="31"/>
        <v/>
      </c>
      <c r="BU206" s="119" t="str">
        <f t="shared" si="27"/>
        <v/>
      </c>
      <c r="BV206" s="116" t="str">
        <f t="shared" si="32"/>
        <v/>
      </c>
      <c r="BW206" s="116" t="str">
        <f t="shared" si="33"/>
        <v/>
      </c>
      <c r="BX206" s="116" t="str">
        <f t="shared" si="28"/>
        <v/>
      </c>
      <c r="BY206" s="116" t="str">
        <f t="shared" si="34"/>
        <v/>
      </c>
      <c r="BZ206" s="116" t="str">
        <f t="shared" si="29"/>
        <v/>
      </c>
    </row>
    <row r="207" spans="1:78">
      <c r="A207" s="103">
        <v>201</v>
      </c>
      <c r="B207" s="126" t="s">
        <v>303</v>
      </c>
      <c r="C207" s="127" t="s">
        <v>303</v>
      </c>
      <c r="D207" s="128" t="s">
        <v>303</v>
      </c>
      <c r="E207" s="129" t="s">
        <v>303</v>
      </c>
      <c r="F207" s="129" t="s">
        <v>303</v>
      </c>
      <c r="G207" s="130" t="s">
        <v>303</v>
      </c>
      <c r="H207" s="131" t="s">
        <v>303</v>
      </c>
      <c r="I207" s="86"/>
      <c r="J207" s="87"/>
      <c r="K207" s="140" t="str">
        <f t="shared" si="30"/>
        <v/>
      </c>
      <c r="L207" s="50"/>
      <c r="M207" s="32"/>
      <c r="N207" s="32"/>
      <c r="O207" s="32"/>
      <c r="P207" s="32"/>
      <c r="Q207" s="42"/>
      <c r="R207" s="33"/>
      <c r="S207" s="33"/>
      <c r="T207" s="33"/>
      <c r="U207" s="178"/>
      <c r="V207" s="170"/>
      <c r="W207" s="32"/>
      <c r="X207" s="32"/>
      <c r="Y207" s="32"/>
      <c r="Z207" s="184"/>
      <c r="AA207" s="190"/>
      <c r="AB207" s="50"/>
      <c r="AC207" s="32"/>
      <c r="AD207" s="32"/>
      <c r="AE207" s="32"/>
      <c r="AF207" s="184"/>
      <c r="AG207" s="50"/>
      <c r="AH207" s="32"/>
      <c r="AI207" s="32"/>
      <c r="AJ207" s="32"/>
      <c r="AK207" s="32"/>
      <c r="AL207" s="37"/>
      <c r="AM207" s="32"/>
      <c r="AN207" s="32"/>
      <c r="AO207" s="151"/>
      <c r="AP207" s="151"/>
      <c r="AQ207" s="170"/>
      <c r="AR207" s="50"/>
      <c r="AS207" s="50"/>
      <c r="AT207" s="50"/>
      <c r="AU207" s="171"/>
      <c r="AV207" s="170"/>
      <c r="AW207" s="50"/>
      <c r="AX207" s="50"/>
      <c r="AY207" s="50"/>
      <c r="AZ207" s="172"/>
      <c r="BA207" s="170"/>
      <c r="BB207" s="50"/>
      <c r="BC207" s="50"/>
      <c r="BD207" s="50"/>
      <c r="BE207" s="172"/>
      <c r="BF207" s="1"/>
      <c r="BG207" s="1"/>
      <c r="BH207" s="1"/>
      <c r="BI207" s="1"/>
      <c r="BT207" s="116" t="str">
        <f t="shared" si="31"/>
        <v/>
      </c>
      <c r="BU207" s="119" t="str">
        <f t="shared" si="27"/>
        <v/>
      </c>
      <c r="BV207" s="116" t="str">
        <f t="shared" si="32"/>
        <v/>
      </c>
      <c r="BW207" s="116" t="str">
        <f t="shared" si="33"/>
        <v/>
      </c>
      <c r="BX207" s="116" t="str">
        <f t="shared" si="28"/>
        <v/>
      </c>
      <c r="BY207" s="116" t="str">
        <f t="shared" si="34"/>
        <v/>
      </c>
      <c r="BZ207" s="116" t="str">
        <f t="shared" si="29"/>
        <v/>
      </c>
    </row>
    <row r="208" spans="1:78">
      <c r="A208" s="103">
        <v>202</v>
      </c>
      <c r="B208" s="126" t="s">
        <v>303</v>
      </c>
      <c r="C208" s="127" t="s">
        <v>303</v>
      </c>
      <c r="D208" s="128" t="s">
        <v>303</v>
      </c>
      <c r="E208" s="129" t="s">
        <v>303</v>
      </c>
      <c r="F208" s="129" t="s">
        <v>303</v>
      </c>
      <c r="G208" s="130" t="s">
        <v>303</v>
      </c>
      <c r="H208" s="131" t="s">
        <v>303</v>
      </c>
      <c r="I208" s="86"/>
      <c r="J208" s="87"/>
      <c r="K208" s="140" t="str">
        <f t="shared" si="30"/>
        <v/>
      </c>
      <c r="L208" s="50"/>
      <c r="M208" s="32"/>
      <c r="N208" s="32"/>
      <c r="O208" s="32"/>
      <c r="P208" s="32"/>
      <c r="Q208" s="42"/>
      <c r="R208" s="33"/>
      <c r="S208" s="33"/>
      <c r="T208" s="33"/>
      <c r="U208" s="178"/>
      <c r="V208" s="170"/>
      <c r="W208" s="32"/>
      <c r="X208" s="32"/>
      <c r="Y208" s="32"/>
      <c r="Z208" s="184"/>
      <c r="AA208" s="190"/>
      <c r="AB208" s="50"/>
      <c r="AC208" s="32"/>
      <c r="AD208" s="32"/>
      <c r="AE208" s="32"/>
      <c r="AF208" s="184"/>
      <c r="AG208" s="50"/>
      <c r="AH208" s="32"/>
      <c r="AI208" s="32"/>
      <c r="AJ208" s="32"/>
      <c r="AK208" s="32"/>
      <c r="AL208" s="37"/>
      <c r="AM208" s="32"/>
      <c r="AN208" s="32"/>
      <c r="AO208" s="151"/>
      <c r="AP208" s="151"/>
      <c r="AQ208" s="170"/>
      <c r="AR208" s="50"/>
      <c r="AS208" s="50"/>
      <c r="AT208" s="50"/>
      <c r="AU208" s="171"/>
      <c r="AV208" s="170"/>
      <c r="AW208" s="50"/>
      <c r="AX208" s="50"/>
      <c r="AY208" s="50"/>
      <c r="AZ208" s="172"/>
      <c r="BA208" s="170"/>
      <c r="BB208" s="50"/>
      <c r="BC208" s="50"/>
      <c r="BD208" s="50"/>
      <c r="BE208" s="172"/>
      <c r="BF208" s="1"/>
      <c r="BG208" s="1"/>
      <c r="BH208" s="1"/>
      <c r="BI208" s="1"/>
      <c r="BT208" s="116" t="str">
        <f t="shared" si="31"/>
        <v/>
      </c>
      <c r="BU208" s="119" t="str">
        <f t="shared" si="27"/>
        <v/>
      </c>
      <c r="BV208" s="116" t="str">
        <f t="shared" si="32"/>
        <v/>
      </c>
      <c r="BW208" s="116" t="str">
        <f t="shared" si="33"/>
        <v/>
      </c>
      <c r="BX208" s="116" t="str">
        <f t="shared" si="28"/>
        <v/>
      </c>
      <c r="BY208" s="116" t="str">
        <f t="shared" si="34"/>
        <v/>
      </c>
      <c r="BZ208" s="116" t="str">
        <f t="shared" si="29"/>
        <v/>
      </c>
    </row>
    <row r="209" spans="1:78">
      <c r="A209" s="103">
        <v>203</v>
      </c>
      <c r="B209" s="126" t="s">
        <v>303</v>
      </c>
      <c r="C209" s="127" t="s">
        <v>303</v>
      </c>
      <c r="D209" s="128" t="s">
        <v>303</v>
      </c>
      <c r="E209" s="129" t="s">
        <v>303</v>
      </c>
      <c r="F209" s="129" t="s">
        <v>303</v>
      </c>
      <c r="G209" s="130" t="s">
        <v>303</v>
      </c>
      <c r="H209" s="131" t="s">
        <v>303</v>
      </c>
      <c r="I209" s="86"/>
      <c r="J209" s="87"/>
      <c r="K209" s="140" t="str">
        <f t="shared" si="30"/>
        <v/>
      </c>
      <c r="L209" s="50"/>
      <c r="M209" s="32"/>
      <c r="N209" s="32"/>
      <c r="O209" s="32"/>
      <c r="P209" s="32"/>
      <c r="Q209" s="42"/>
      <c r="R209" s="33"/>
      <c r="S209" s="33"/>
      <c r="T209" s="33"/>
      <c r="U209" s="178"/>
      <c r="V209" s="170"/>
      <c r="W209" s="32"/>
      <c r="X209" s="32"/>
      <c r="Y209" s="32"/>
      <c r="Z209" s="184"/>
      <c r="AA209" s="190"/>
      <c r="AB209" s="50"/>
      <c r="AC209" s="32"/>
      <c r="AD209" s="32"/>
      <c r="AE209" s="32"/>
      <c r="AF209" s="184"/>
      <c r="AG209" s="50"/>
      <c r="AH209" s="32"/>
      <c r="AI209" s="32"/>
      <c r="AJ209" s="32"/>
      <c r="AK209" s="32"/>
      <c r="AL209" s="37"/>
      <c r="AM209" s="32"/>
      <c r="AN209" s="32"/>
      <c r="AO209" s="151"/>
      <c r="AP209" s="151"/>
      <c r="AQ209" s="170"/>
      <c r="AR209" s="50"/>
      <c r="AS209" s="50"/>
      <c r="AT209" s="50"/>
      <c r="AU209" s="171"/>
      <c r="AV209" s="170"/>
      <c r="AW209" s="50"/>
      <c r="AX209" s="50"/>
      <c r="AY209" s="50"/>
      <c r="AZ209" s="172"/>
      <c r="BA209" s="170"/>
      <c r="BB209" s="50"/>
      <c r="BC209" s="50"/>
      <c r="BD209" s="50"/>
      <c r="BE209" s="172"/>
      <c r="BF209" s="1"/>
      <c r="BG209" s="1"/>
      <c r="BH209" s="1"/>
      <c r="BI209" s="1"/>
      <c r="BT209" s="116" t="str">
        <f t="shared" si="31"/>
        <v/>
      </c>
      <c r="BU209" s="119" t="str">
        <f t="shared" si="27"/>
        <v/>
      </c>
      <c r="BV209" s="116" t="str">
        <f t="shared" si="32"/>
        <v/>
      </c>
      <c r="BW209" s="116" t="str">
        <f t="shared" si="33"/>
        <v/>
      </c>
      <c r="BX209" s="116" t="str">
        <f t="shared" si="28"/>
        <v/>
      </c>
      <c r="BY209" s="116" t="str">
        <f t="shared" si="34"/>
        <v/>
      </c>
      <c r="BZ209" s="116" t="str">
        <f t="shared" si="29"/>
        <v/>
      </c>
    </row>
    <row r="210" spans="1:78">
      <c r="A210" s="103">
        <v>204</v>
      </c>
      <c r="B210" s="126" t="s">
        <v>303</v>
      </c>
      <c r="C210" s="127" t="s">
        <v>303</v>
      </c>
      <c r="D210" s="128" t="s">
        <v>303</v>
      </c>
      <c r="E210" s="129" t="s">
        <v>303</v>
      </c>
      <c r="F210" s="129" t="s">
        <v>303</v>
      </c>
      <c r="G210" s="130" t="s">
        <v>303</v>
      </c>
      <c r="H210" s="131" t="s">
        <v>303</v>
      </c>
      <c r="I210" s="86"/>
      <c r="J210" s="87"/>
      <c r="K210" s="140" t="str">
        <f t="shared" si="30"/>
        <v/>
      </c>
      <c r="L210" s="50"/>
      <c r="M210" s="32"/>
      <c r="N210" s="32"/>
      <c r="O210" s="32"/>
      <c r="P210" s="32"/>
      <c r="Q210" s="42"/>
      <c r="R210" s="33"/>
      <c r="S210" s="33"/>
      <c r="T210" s="33"/>
      <c r="U210" s="178"/>
      <c r="V210" s="170"/>
      <c r="W210" s="32"/>
      <c r="X210" s="32"/>
      <c r="Y210" s="32"/>
      <c r="Z210" s="184"/>
      <c r="AA210" s="190"/>
      <c r="AB210" s="50"/>
      <c r="AC210" s="32"/>
      <c r="AD210" s="32"/>
      <c r="AE210" s="32"/>
      <c r="AF210" s="184"/>
      <c r="AG210" s="50"/>
      <c r="AH210" s="32"/>
      <c r="AI210" s="32"/>
      <c r="AJ210" s="32"/>
      <c r="AK210" s="32"/>
      <c r="AL210" s="37"/>
      <c r="AM210" s="32"/>
      <c r="AN210" s="32"/>
      <c r="AO210" s="151"/>
      <c r="AP210" s="151"/>
      <c r="AQ210" s="170"/>
      <c r="AR210" s="50"/>
      <c r="AS210" s="50"/>
      <c r="AT210" s="50"/>
      <c r="AU210" s="171"/>
      <c r="AV210" s="170"/>
      <c r="AW210" s="50"/>
      <c r="AX210" s="50"/>
      <c r="AY210" s="50"/>
      <c r="AZ210" s="172"/>
      <c r="BA210" s="170"/>
      <c r="BB210" s="50"/>
      <c r="BC210" s="50"/>
      <c r="BD210" s="50"/>
      <c r="BE210" s="172"/>
      <c r="BF210" s="1"/>
      <c r="BG210" s="1"/>
      <c r="BH210" s="1"/>
      <c r="BI210" s="1"/>
      <c r="BT210" s="116" t="str">
        <f t="shared" si="31"/>
        <v/>
      </c>
      <c r="BU210" s="119" t="str">
        <f t="shared" si="27"/>
        <v/>
      </c>
      <c r="BV210" s="116" t="str">
        <f t="shared" si="32"/>
        <v/>
      </c>
      <c r="BW210" s="116" t="str">
        <f t="shared" si="33"/>
        <v/>
      </c>
      <c r="BX210" s="116" t="str">
        <f t="shared" si="28"/>
        <v/>
      </c>
      <c r="BY210" s="116" t="str">
        <f t="shared" si="34"/>
        <v/>
      </c>
      <c r="BZ210" s="116" t="str">
        <f t="shared" si="29"/>
        <v/>
      </c>
    </row>
    <row r="211" spans="1:78">
      <c r="A211" s="103">
        <v>205</v>
      </c>
      <c r="B211" s="126" t="s">
        <v>303</v>
      </c>
      <c r="C211" s="127" t="s">
        <v>303</v>
      </c>
      <c r="D211" s="128" t="s">
        <v>303</v>
      </c>
      <c r="E211" s="129" t="s">
        <v>303</v>
      </c>
      <c r="F211" s="129" t="s">
        <v>303</v>
      </c>
      <c r="G211" s="130" t="s">
        <v>303</v>
      </c>
      <c r="H211" s="131" t="s">
        <v>303</v>
      </c>
      <c r="I211" s="86"/>
      <c r="J211" s="87"/>
      <c r="K211" s="140" t="str">
        <f t="shared" si="30"/>
        <v/>
      </c>
      <c r="L211" s="50"/>
      <c r="M211" s="32"/>
      <c r="N211" s="32"/>
      <c r="O211" s="32"/>
      <c r="P211" s="32"/>
      <c r="Q211" s="42"/>
      <c r="R211" s="33"/>
      <c r="S211" s="33"/>
      <c r="T211" s="33"/>
      <c r="U211" s="178"/>
      <c r="V211" s="170"/>
      <c r="W211" s="32"/>
      <c r="X211" s="32"/>
      <c r="Y211" s="32"/>
      <c r="Z211" s="184"/>
      <c r="AA211" s="190"/>
      <c r="AB211" s="50"/>
      <c r="AC211" s="32"/>
      <c r="AD211" s="32"/>
      <c r="AE211" s="32"/>
      <c r="AF211" s="184"/>
      <c r="AG211" s="50"/>
      <c r="AH211" s="32"/>
      <c r="AI211" s="32"/>
      <c r="AJ211" s="32"/>
      <c r="AK211" s="32"/>
      <c r="AL211" s="37"/>
      <c r="AM211" s="32"/>
      <c r="AN211" s="32"/>
      <c r="AO211" s="151"/>
      <c r="AP211" s="151"/>
      <c r="AQ211" s="170"/>
      <c r="AR211" s="50"/>
      <c r="AS211" s="50"/>
      <c r="AT211" s="50"/>
      <c r="AU211" s="171"/>
      <c r="AV211" s="170"/>
      <c r="AW211" s="50"/>
      <c r="AX211" s="50"/>
      <c r="AY211" s="50"/>
      <c r="AZ211" s="172"/>
      <c r="BA211" s="170"/>
      <c r="BB211" s="50"/>
      <c r="BC211" s="50"/>
      <c r="BD211" s="50"/>
      <c r="BE211" s="172"/>
      <c r="BF211" s="1"/>
      <c r="BG211" s="1"/>
      <c r="BH211" s="1"/>
      <c r="BI211" s="1"/>
      <c r="BT211" s="116" t="str">
        <f t="shared" si="31"/>
        <v/>
      </c>
      <c r="BU211" s="119" t="str">
        <f t="shared" si="27"/>
        <v/>
      </c>
      <c r="BV211" s="116" t="str">
        <f t="shared" si="32"/>
        <v/>
      </c>
      <c r="BW211" s="116" t="str">
        <f t="shared" si="33"/>
        <v/>
      </c>
      <c r="BX211" s="116" t="str">
        <f t="shared" si="28"/>
        <v/>
      </c>
      <c r="BY211" s="116" t="str">
        <f t="shared" si="34"/>
        <v/>
      </c>
      <c r="BZ211" s="116" t="str">
        <f t="shared" si="29"/>
        <v/>
      </c>
    </row>
    <row r="212" spans="1:78">
      <c r="A212" s="103">
        <v>206</v>
      </c>
      <c r="B212" s="126" t="s">
        <v>303</v>
      </c>
      <c r="C212" s="127" t="s">
        <v>303</v>
      </c>
      <c r="D212" s="128" t="s">
        <v>303</v>
      </c>
      <c r="E212" s="129" t="s">
        <v>303</v>
      </c>
      <c r="F212" s="129" t="s">
        <v>303</v>
      </c>
      <c r="G212" s="130" t="s">
        <v>303</v>
      </c>
      <c r="H212" s="131" t="s">
        <v>303</v>
      </c>
      <c r="I212" s="86"/>
      <c r="J212" s="87"/>
      <c r="K212" s="140" t="str">
        <f t="shared" si="30"/>
        <v/>
      </c>
      <c r="L212" s="50"/>
      <c r="M212" s="32"/>
      <c r="N212" s="32"/>
      <c r="O212" s="32"/>
      <c r="P212" s="32"/>
      <c r="Q212" s="42"/>
      <c r="R212" s="33"/>
      <c r="S212" s="33"/>
      <c r="T212" s="33"/>
      <c r="U212" s="178"/>
      <c r="V212" s="170"/>
      <c r="W212" s="32"/>
      <c r="X212" s="32"/>
      <c r="Y212" s="32"/>
      <c r="Z212" s="184"/>
      <c r="AA212" s="190"/>
      <c r="AB212" s="50"/>
      <c r="AC212" s="32"/>
      <c r="AD212" s="32"/>
      <c r="AE212" s="32"/>
      <c r="AF212" s="184"/>
      <c r="AG212" s="50"/>
      <c r="AH212" s="32"/>
      <c r="AI212" s="32"/>
      <c r="AJ212" s="32"/>
      <c r="AK212" s="32"/>
      <c r="AL212" s="37"/>
      <c r="AM212" s="32"/>
      <c r="AN212" s="32"/>
      <c r="AO212" s="151"/>
      <c r="AP212" s="151"/>
      <c r="AQ212" s="170"/>
      <c r="AR212" s="50"/>
      <c r="AS212" s="50"/>
      <c r="AT212" s="50"/>
      <c r="AU212" s="171"/>
      <c r="AV212" s="170"/>
      <c r="AW212" s="50"/>
      <c r="AX212" s="50"/>
      <c r="AY212" s="50"/>
      <c r="AZ212" s="172"/>
      <c r="BA212" s="170"/>
      <c r="BB212" s="50"/>
      <c r="BC212" s="50"/>
      <c r="BD212" s="50"/>
      <c r="BE212" s="172"/>
      <c r="BF212" s="1"/>
      <c r="BG212" s="1"/>
      <c r="BH212" s="1"/>
      <c r="BI212" s="1"/>
      <c r="BT212" s="116" t="str">
        <f t="shared" si="31"/>
        <v/>
      </c>
      <c r="BU212" s="119" t="str">
        <f t="shared" si="27"/>
        <v/>
      </c>
      <c r="BV212" s="116" t="str">
        <f t="shared" si="32"/>
        <v/>
      </c>
      <c r="BW212" s="116" t="str">
        <f t="shared" si="33"/>
        <v/>
      </c>
      <c r="BX212" s="116" t="str">
        <f t="shared" si="28"/>
        <v/>
      </c>
      <c r="BY212" s="116" t="str">
        <f t="shared" si="34"/>
        <v/>
      </c>
      <c r="BZ212" s="116" t="str">
        <f t="shared" si="29"/>
        <v/>
      </c>
    </row>
    <row r="213" spans="1:78">
      <c r="A213" s="103">
        <v>207</v>
      </c>
      <c r="B213" s="126" t="s">
        <v>303</v>
      </c>
      <c r="C213" s="127" t="s">
        <v>303</v>
      </c>
      <c r="D213" s="128" t="s">
        <v>303</v>
      </c>
      <c r="E213" s="129" t="s">
        <v>303</v>
      </c>
      <c r="F213" s="129" t="s">
        <v>303</v>
      </c>
      <c r="G213" s="130" t="s">
        <v>303</v>
      </c>
      <c r="H213" s="131" t="s">
        <v>303</v>
      </c>
      <c r="I213" s="86"/>
      <c r="J213" s="87"/>
      <c r="K213" s="140" t="str">
        <f t="shared" si="30"/>
        <v/>
      </c>
      <c r="L213" s="50"/>
      <c r="M213" s="32"/>
      <c r="N213" s="32"/>
      <c r="O213" s="32"/>
      <c r="P213" s="32"/>
      <c r="Q213" s="42"/>
      <c r="R213" s="33"/>
      <c r="S213" s="33"/>
      <c r="T213" s="33"/>
      <c r="U213" s="178"/>
      <c r="V213" s="170"/>
      <c r="W213" s="32"/>
      <c r="X213" s="32"/>
      <c r="Y213" s="32"/>
      <c r="Z213" s="184"/>
      <c r="AA213" s="190"/>
      <c r="AB213" s="50"/>
      <c r="AC213" s="32"/>
      <c r="AD213" s="32"/>
      <c r="AE213" s="32"/>
      <c r="AF213" s="184"/>
      <c r="AG213" s="50"/>
      <c r="AH213" s="32"/>
      <c r="AI213" s="32"/>
      <c r="AJ213" s="32"/>
      <c r="AK213" s="32"/>
      <c r="AL213" s="37"/>
      <c r="AM213" s="32"/>
      <c r="AN213" s="32"/>
      <c r="AO213" s="151"/>
      <c r="AP213" s="151"/>
      <c r="AQ213" s="170"/>
      <c r="AR213" s="50"/>
      <c r="AS213" s="50"/>
      <c r="AT213" s="50"/>
      <c r="AU213" s="171"/>
      <c r="AV213" s="170"/>
      <c r="AW213" s="50"/>
      <c r="AX213" s="50"/>
      <c r="AY213" s="50"/>
      <c r="AZ213" s="172"/>
      <c r="BA213" s="170"/>
      <c r="BB213" s="50"/>
      <c r="BC213" s="50"/>
      <c r="BD213" s="50"/>
      <c r="BE213" s="172"/>
      <c r="BF213" s="1"/>
      <c r="BG213" s="1"/>
      <c r="BH213" s="1"/>
      <c r="BI213" s="1"/>
      <c r="BT213" s="116" t="str">
        <f t="shared" si="31"/>
        <v/>
      </c>
      <c r="BU213" s="119" t="str">
        <f t="shared" si="27"/>
        <v/>
      </c>
      <c r="BV213" s="116" t="str">
        <f t="shared" si="32"/>
        <v/>
      </c>
      <c r="BW213" s="116" t="str">
        <f t="shared" si="33"/>
        <v/>
      </c>
      <c r="BX213" s="116" t="str">
        <f t="shared" si="28"/>
        <v/>
      </c>
      <c r="BY213" s="116" t="str">
        <f t="shared" si="34"/>
        <v/>
      </c>
      <c r="BZ213" s="116" t="str">
        <f t="shared" si="29"/>
        <v/>
      </c>
    </row>
    <row r="214" spans="1:78">
      <c r="A214" s="103">
        <v>208</v>
      </c>
      <c r="B214" s="126" t="s">
        <v>303</v>
      </c>
      <c r="C214" s="127" t="s">
        <v>303</v>
      </c>
      <c r="D214" s="128" t="s">
        <v>303</v>
      </c>
      <c r="E214" s="129" t="s">
        <v>303</v>
      </c>
      <c r="F214" s="129" t="s">
        <v>303</v>
      </c>
      <c r="G214" s="130" t="s">
        <v>303</v>
      </c>
      <c r="H214" s="131" t="s">
        <v>303</v>
      </c>
      <c r="I214" s="86"/>
      <c r="J214" s="87"/>
      <c r="K214" s="140" t="str">
        <f t="shared" si="30"/>
        <v/>
      </c>
      <c r="L214" s="50"/>
      <c r="M214" s="32"/>
      <c r="N214" s="32"/>
      <c r="O214" s="32"/>
      <c r="P214" s="32"/>
      <c r="Q214" s="42"/>
      <c r="R214" s="33"/>
      <c r="S214" s="33"/>
      <c r="T214" s="33"/>
      <c r="U214" s="178"/>
      <c r="V214" s="170"/>
      <c r="W214" s="32"/>
      <c r="X214" s="32"/>
      <c r="Y214" s="32"/>
      <c r="Z214" s="184"/>
      <c r="AA214" s="190"/>
      <c r="AB214" s="50"/>
      <c r="AC214" s="32"/>
      <c r="AD214" s="32"/>
      <c r="AE214" s="32"/>
      <c r="AF214" s="184"/>
      <c r="AG214" s="50"/>
      <c r="AH214" s="32"/>
      <c r="AI214" s="32"/>
      <c r="AJ214" s="32"/>
      <c r="AK214" s="32"/>
      <c r="AL214" s="37"/>
      <c r="AM214" s="32"/>
      <c r="AN214" s="32"/>
      <c r="AO214" s="151"/>
      <c r="AP214" s="151"/>
      <c r="AQ214" s="170"/>
      <c r="AR214" s="50"/>
      <c r="AS214" s="50"/>
      <c r="AT214" s="50"/>
      <c r="AU214" s="171"/>
      <c r="AV214" s="170"/>
      <c r="AW214" s="50"/>
      <c r="AX214" s="50"/>
      <c r="AY214" s="50"/>
      <c r="AZ214" s="172"/>
      <c r="BA214" s="170"/>
      <c r="BB214" s="50"/>
      <c r="BC214" s="50"/>
      <c r="BD214" s="50"/>
      <c r="BE214" s="172"/>
      <c r="BF214" s="1"/>
      <c r="BG214" s="1"/>
      <c r="BH214" s="1"/>
      <c r="BI214" s="1"/>
      <c r="BT214" s="116" t="str">
        <f t="shared" si="31"/>
        <v/>
      </c>
      <c r="BU214" s="119" t="str">
        <f t="shared" si="27"/>
        <v/>
      </c>
      <c r="BV214" s="116" t="str">
        <f t="shared" si="32"/>
        <v/>
      </c>
      <c r="BW214" s="116" t="str">
        <f t="shared" si="33"/>
        <v/>
      </c>
      <c r="BX214" s="116" t="str">
        <f t="shared" si="28"/>
        <v/>
      </c>
      <c r="BY214" s="116" t="str">
        <f t="shared" si="34"/>
        <v/>
      </c>
      <c r="BZ214" s="116" t="str">
        <f t="shared" si="29"/>
        <v/>
      </c>
    </row>
    <row r="215" spans="1:78">
      <c r="A215" s="103">
        <v>209</v>
      </c>
      <c r="B215" s="126" t="s">
        <v>303</v>
      </c>
      <c r="C215" s="127" t="s">
        <v>303</v>
      </c>
      <c r="D215" s="128" t="s">
        <v>303</v>
      </c>
      <c r="E215" s="129" t="s">
        <v>303</v>
      </c>
      <c r="F215" s="129" t="s">
        <v>303</v>
      </c>
      <c r="G215" s="130" t="s">
        <v>303</v>
      </c>
      <c r="H215" s="131" t="s">
        <v>303</v>
      </c>
      <c r="I215" s="86"/>
      <c r="J215" s="87"/>
      <c r="K215" s="140" t="str">
        <f t="shared" si="30"/>
        <v/>
      </c>
      <c r="L215" s="50"/>
      <c r="M215" s="32"/>
      <c r="N215" s="32"/>
      <c r="O215" s="32"/>
      <c r="P215" s="32"/>
      <c r="Q215" s="42"/>
      <c r="R215" s="33"/>
      <c r="S215" s="33"/>
      <c r="T215" s="33"/>
      <c r="U215" s="178"/>
      <c r="V215" s="170"/>
      <c r="W215" s="32"/>
      <c r="X215" s="32"/>
      <c r="Y215" s="32"/>
      <c r="Z215" s="184"/>
      <c r="AA215" s="190"/>
      <c r="AB215" s="50"/>
      <c r="AC215" s="32"/>
      <c r="AD215" s="32"/>
      <c r="AE215" s="32"/>
      <c r="AF215" s="184"/>
      <c r="AG215" s="50"/>
      <c r="AH215" s="32"/>
      <c r="AI215" s="32"/>
      <c r="AJ215" s="32"/>
      <c r="AK215" s="32"/>
      <c r="AL215" s="37"/>
      <c r="AM215" s="32"/>
      <c r="AN215" s="32"/>
      <c r="AO215" s="151"/>
      <c r="AP215" s="151"/>
      <c r="AQ215" s="170"/>
      <c r="AR215" s="50"/>
      <c r="AS215" s="50"/>
      <c r="AT215" s="50"/>
      <c r="AU215" s="171"/>
      <c r="AV215" s="170"/>
      <c r="AW215" s="50"/>
      <c r="AX215" s="50"/>
      <c r="AY215" s="50"/>
      <c r="AZ215" s="172"/>
      <c r="BA215" s="170"/>
      <c r="BB215" s="50"/>
      <c r="BC215" s="50"/>
      <c r="BD215" s="50"/>
      <c r="BE215" s="172"/>
      <c r="BF215" s="1"/>
      <c r="BG215" s="1"/>
      <c r="BH215" s="1"/>
      <c r="BI215" s="1"/>
      <c r="BT215" s="116" t="str">
        <f t="shared" si="31"/>
        <v/>
      </c>
      <c r="BU215" s="119" t="str">
        <f t="shared" si="27"/>
        <v/>
      </c>
      <c r="BV215" s="116" t="str">
        <f t="shared" si="32"/>
        <v/>
      </c>
      <c r="BW215" s="116" t="str">
        <f t="shared" si="33"/>
        <v/>
      </c>
      <c r="BX215" s="116" t="str">
        <f t="shared" si="28"/>
        <v/>
      </c>
      <c r="BY215" s="116" t="str">
        <f t="shared" si="34"/>
        <v/>
      </c>
      <c r="BZ215" s="116" t="str">
        <f t="shared" si="29"/>
        <v/>
      </c>
    </row>
    <row r="216" spans="1:78">
      <c r="A216" s="103">
        <v>210</v>
      </c>
      <c r="B216" s="126" t="s">
        <v>303</v>
      </c>
      <c r="C216" s="127" t="s">
        <v>303</v>
      </c>
      <c r="D216" s="128" t="s">
        <v>303</v>
      </c>
      <c r="E216" s="129" t="s">
        <v>303</v>
      </c>
      <c r="F216" s="129" t="s">
        <v>303</v>
      </c>
      <c r="G216" s="130" t="s">
        <v>303</v>
      </c>
      <c r="H216" s="131" t="s">
        <v>303</v>
      </c>
      <c r="I216" s="86"/>
      <c r="J216" s="87"/>
      <c r="K216" s="140" t="str">
        <f t="shared" si="30"/>
        <v/>
      </c>
      <c r="L216" s="50"/>
      <c r="M216" s="32"/>
      <c r="N216" s="32"/>
      <c r="O216" s="32"/>
      <c r="P216" s="32"/>
      <c r="Q216" s="42"/>
      <c r="R216" s="33"/>
      <c r="S216" s="33"/>
      <c r="T216" s="33"/>
      <c r="U216" s="178"/>
      <c r="V216" s="170"/>
      <c r="W216" s="32"/>
      <c r="X216" s="32"/>
      <c r="Y216" s="32"/>
      <c r="Z216" s="184"/>
      <c r="AA216" s="190"/>
      <c r="AB216" s="50"/>
      <c r="AC216" s="32"/>
      <c r="AD216" s="32"/>
      <c r="AE216" s="32"/>
      <c r="AF216" s="184"/>
      <c r="AG216" s="50"/>
      <c r="AH216" s="32"/>
      <c r="AI216" s="32"/>
      <c r="AJ216" s="32"/>
      <c r="AK216" s="32"/>
      <c r="AL216" s="37"/>
      <c r="AM216" s="32"/>
      <c r="AN216" s="32"/>
      <c r="AO216" s="151"/>
      <c r="AP216" s="151"/>
      <c r="AQ216" s="170"/>
      <c r="AR216" s="50"/>
      <c r="AS216" s="50"/>
      <c r="AT216" s="50"/>
      <c r="AU216" s="171"/>
      <c r="AV216" s="170"/>
      <c r="AW216" s="50"/>
      <c r="AX216" s="50"/>
      <c r="AY216" s="50"/>
      <c r="AZ216" s="172"/>
      <c r="BA216" s="170"/>
      <c r="BB216" s="50"/>
      <c r="BC216" s="50"/>
      <c r="BD216" s="50"/>
      <c r="BE216" s="172"/>
      <c r="BF216" s="1"/>
      <c r="BG216" s="1"/>
      <c r="BH216" s="1"/>
      <c r="BI216" s="1"/>
      <c r="BT216" s="116" t="str">
        <f t="shared" si="31"/>
        <v/>
      </c>
      <c r="BU216" s="119" t="str">
        <f t="shared" si="27"/>
        <v/>
      </c>
      <c r="BV216" s="116" t="str">
        <f t="shared" si="32"/>
        <v/>
      </c>
      <c r="BW216" s="116" t="str">
        <f t="shared" si="33"/>
        <v/>
      </c>
      <c r="BX216" s="116" t="str">
        <f t="shared" si="28"/>
        <v/>
      </c>
      <c r="BY216" s="116" t="str">
        <f t="shared" si="34"/>
        <v/>
      </c>
      <c r="BZ216" s="116" t="str">
        <f t="shared" si="29"/>
        <v/>
      </c>
    </row>
    <row r="217" spans="1:78">
      <c r="A217" s="103">
        <v>211</v>
      </c>
      <c r="B217" s="126" t="s">
        <v>303</v>
      </c>
      <c r="C217" s="127" t="s">
        <v>303</v>
      </c>
      <c r="D217" s="128" t="s">
        <v>303</v>
      </c>
      <c r="E217" s="129" t="s">
        <v>303</v>
      </c>
      <c r="F217" s="129" t="s">
        <v>303</v>
      </c>
      <c r="G217" s="130" t="s">
        <v>303</v>
      </c>
      <c r="H217" s="131" t="s">
        <v>303</v>
      </c>
      <c r="I217" s="86"/>
      <c r="J217" s="87"/>
      <c r="K217" s="140" t="str">
        <f t="shared" si="30"/>
        <v/>
      </c>
      <c r="L217" s="50"/>
      <c r="M217" s="32"/>
      <c r="N217" s="32"/>
      <c r="O217" s="32"/>
      <c r="P217" s="32"/>
      <c r="Q217" s="42"/>
      <c r="R217" s="33"/>
      <c r="S217" s="33"/>
      <c r="T217" s="33"/>
      <c r="U217" s="178"/>
      <c r="V217" s="170"/>
      <c r="W217" s="32"/>
      <c r="X217" s="32"/>
      <c r="Y217" s="32"/>
      <c r="Z217" s="184"/>
      <c r="AA217" s="190"/>
      <c r="AB217" s="50"/>
      <c r="AC217" s="32"/>
      <c r="AD217" s="32"/>
      <c r="AE217" s="32"/>
      <c r="AF217" s="184"/>
      <c r="AG217" s="50"/>
      <c r="AH217" s="32"/>
      <c r="AI217" s="32"/>
      <c r="AJ217" s="32"/>
      <c r="AK217" s="32"/>
      <c r="AL217" s="37"/>
      <c r="AM217" s="32"/>
      <c r="AN217" s="32"/>
      <c r="AO217" s="151"/>
      <c r="AP217" s="151"/>
      <c r="AQ217" s="170"/>
      <c r="AR217" s="50"/>
      <c r="AS217" s="50"/>
      <c r="AT217" s="50"/>
      <c r="AU217" s="171"/>
      <c r="AV217" s="170"/>
      <c r="AW217" s="50"/>
      <c r="AX217" s="50"/>
      <c r="AY217" s="50"/>
      <c r="AZ217" s="172"/>
      <c r="BA217" s="170"/>
      <c r="BB217" s="50"/>
      <c r="BC217" s="50"/>
      <c r="BD217" s="50"/>
      <c r="BE217" s="172"/>
      <c r="BF217" s="1"/>
      <c r="BG217" s="1"/>
      <c r="BH217" s="1"/>
      <c r="BI217" s="1"/>
      <c r="BT217" s="116" t="str">
        <f t="shared" si="31"/>
        <v/>
      </c>
      <c r="BU217" s="119" t="str">
        <f t="shared" si="27"/>
        <v/>
      </c>
      <c r="BV217" s="116" t="str">
        <f t="shared" si="32"/>
        <v/>
      </c>
      <c r="BW217" s="116" t="str">
        <f t="shared" si="33"/>
        <v/>
      </c>
      <c r="BX217" s="116" t="str">
        <f t="shared" si="28"/>
        <v/>
      </c>
      <c r="BY217" s="116" t="str">
        <f t="shared" si="34"/>
        <v/>
      </c>
      <c r="BZ217" s="116" t="str">
        <f t="shared" si="29"/>
        <v/>
      </c>
    </row>
    <row r="218" spans="1:78">
      <c r="A218" s="103">
        <v>212</v>
      </c>
      <c r="B218" s="126" t="s">
        <v>303</v>
      </c>
      <c r="C218" s="127" t="s">
        <v>303</v>
      </c>
      <c r="D218" s="128" t="s">
        <v>303</v>
      </c>
      <c r="E218" s="129" t="s">
        <v>303</v>
      </c>
      <c r="F218" s="129" t="s">
        <v>303</v>
      </c>
      <c r="G218" s="130" t="s">
        <v>303</v>
      </c>
      <c r="H218" s="131" t="s">
        <v>303</v>
      </c>
      <c r="I218" s="86"/>
      <c r="J218" s="87"/>
      <c r="K218" s="140" t="str">
        <f t="shared" si="30"/>
        <v/>
      </c>
      <c r="L218" s="50"/>
      <c r="M218" s="32"/>
      <c r="N218" s="32"/>
      <c r="O218" s="32"/>
      <c r="P218" s="32"/>
      <c r="Q218" s="42"/>
      <c r="R218" s="33"/>
      <c r="S218" s="33"/>
      <c r="T218" s="33"/>
      <c r="U218" s="178"/>
      <c r="V218" s="170"/>
      <c r="W218" s="32"/>
      <c r="X218" s="32"/>
      <c r="Y218" s="32"/>
      <c r="Z218" s="184"/>
      <c r="AA218" s="190"/>
      <c r="AB218" s="50"/>
      <c r="AC218" s="32"/>
      <c r="AD218" s="32"/>
      <c r="AE218" s="32"/>
      <c r="AF218" s="184"/>
      <c r="AG218" s="50"/>
      <c r="AH218" s="32"/>
      <c r="AI218" s="32"/>
      <c r="AJ218" s="32"/>
      <c r="AK218" s="32"/>
      <c r="AL218" s="37"/>
      <c r="AM218" s="32"/>
      <c r="AN218" s="32"/>
      <c r="AO218" s="151"/>
      <c r="AP218" s="151"/>
      <c r="AQ218" s="170"/>
      <c r="AR218" s="50"/>
      <c r="AS218" s="50"/>
      <c r="AT218" s="50"/>
      <c r="AU218" s="171"/>
      <c r="AV218" s="170"/>
      <c r="AW218" s="50"/>
      <c r="AX218" s="50"/>
      <c r="AY218" s="50"/>
      <c r="AZ218" s="172"/>
      <c r="BA218" s="170"/>
      <c r="BB218" s="50"/>
      <c r="BC218" s="50"/>
      <c r="BD218" s="50"/>
      <c r="BE218" s="172"/>
      <c r="BF218" s="1"/>
      <c r="BG218" s="1"/>
      <c r="BH218" s="1"/>
      <c r="BI218" s="1"/>
      <c r="BT218" s="116" t="str">
        <f t="shared" si="31"/>
        <v/>
      </c>
      <c r="BU218" s="119" t="str">
        <f t="shared" si="27"/>
        <v/>
      </c>
      <c r="BV218" s="116" t="str">
        <f t="shared" si="32"/>
        <v/>
      </c>
      <c r="BW218" s="116" t="str">
        <f t="shared" si="33"/>
        <v/>
      </c>
      <c r="BX218" s="116" t="str">
        <f t="shared" si="28"/>
        <v/>
      </c>
      <c r="BY218" s="116" t="str">
        <f t="shared" si="34"/>
        <v/>
      </c>
      <c r="BZ218" s="116" t="str">
        <f t="shared" si="29"/>
        <v/>
      </c>
    </row>
    <row r="219" spans="1:78">
      <c r="A219" s="103">
        <v>213</v>
      </c>
      <c r="B219" s="126" t="s">
        <v>303</v>
      </c>
      <c r="C219" s="127" t="s">
        <v>303</v>
      </c>
      <c r="D219" s="128" t="s">
        <v>303</v>
      </c>
      <c r="E219" s="129" t="s">
        <v>303</v>
      </c>
      <c r="F219" s="129" t="s">
        <v>303</v>
      </c>
      <c r="G219" s="130" t="s">
        <v>303</v>
      </c>
      <c r="H219" s="131" t="s">
        <v>303</v>
      </c>
      <c r="I219" s="86"/>
      <c r="J219" s="87"/>
      <c r="K219" s="140" t="str">
        <f t="shared" si="30"/>
        <v/>
      </c>
      <c r="L219" s="50"/>
      <c r="M219" s="32"/>
      <c r="N219" s="32"/>
      <c r="O219" s="32"/>
      <c r="P219" s="32"/>
      <c r="Q219" s="42"/>
      <c r="R219" s="33"/>
      <c r="S219" s="33"/>
      <c r="T219" s="33"/>
      <c r="U219" s="178"/>
      <c r="V219" s="170"/>
      <c r="W219" s="32"/>
      <c r="X219" s="32"/>
      <c r="Y219" s="32"/>
      <c r="Z219" s="184"/>
      <c r="AA219" s="190"/>
      <c r="AB219" s="50"/>
      <c r="AC219" s="32"/>
      <c r="AD219" s="32"/>
      <c r="AE219" s="32"/>
      <c r="AF219" s="184"/>
      <c r="AG219" s="50"/>
      <c r="AH219" s="32"/>
      <c r="AI219" s="32"/>
      <c r="AJ219" s="32"/>
      <c r="AK219" s="32"/>
      <c r="AL219" s="37"/>
      <c r="AM219" s="32"/>
      <c r="AN219" s="32"/>
      <c r="AO219" s="151"/>
      <c r="AP219" s="151"/>
      <c r="AQ219" s="170"/>
      <c r="AR219" s="50"/>
      <c r="AS219" s="50"/>
      <c r="AT219" s="50"/>
      <c r="AU219" s="171"/>
      <c r="AV219" s="170"/>
      <c r="AW219" s="50"/>
      <c r="AX219" s="50"/>
      <c r="AY219" s="50"/>
      <c r="AZ219" s="172"/>
      <c r="BA219" s="170"/>
      <c r="BB219" s="50"/>
      <c r="BC219" s="50"/>
      <c r="BD219" s="50"/>
      <c r="BE219" s="172"/>
      <c r="BF219" s="1"/>
      <c r="BG219" s="1"/>
      <c r="BH219" s="1"/>
      <c r="BI219" s="1"/>
      <c r="BT219" s="116" t="str">
        <f t="shared" si="31"/>
        <v/>
      </c>
      <c r="BU219" s="119" t="str">
        <f t="shared" si="27"/>
        <v/>
      </c>
      <c r="BV219" s="116" t="str">
        <f t="shared" si="32"/>
        <v/>
      </c>
      <c r="BW219" s="116" t="str">
        <f t="shared" si="33"/>
        <v/>
      </c>
      <c r="BX219" s="116" t="str">
        <f t="shared" si="28"/>
        <v/>
      </c>
      <c r="BY219" s="116" t="str">
        <f t="shared" si="34"/>
        <v/>
      </c>
      <c r="BZ219" s="116" t="str">
        <f t="shared" si="29"/>
        <v/>
      </c>
    </row>
    <row r="220" spans="1:78">
      <c r="A220" s="103">
        <v>214</v>
      </c>
      <c r="B220" s="126" t="s">
        <v>303</v>
      </c>
      <c r="C220" s="127" t="s">
        <v>303</v>
      </c>
      <c r="D220" s="128" t="s">
        <v>303</v>
      </c>
      <c r="E220" s="129" t="s">
        <v>303</v>
      </c>
      <c r="F220" s="129" t="s">
        <v>303</v>
      </c>
      <c r="G220" s="130" t="s">
        <v>303</v>
      </c>
      <c r="H220" s="131" t="s">
        <v>303</v>
      </c>
      <c r="I220" s="86"/>
      <c r="J220" s="87"/>
      <c r="K220" s="140" t="str">
        <f t="shared" si="30"/>
        <v/>
      </c>
      <c r="L220" s="50"/>
      <c r="M220" s="32"/>
      <c r="N220" s="32"/>
      <c r="O220" s="32"/>
      <c r="P220" s="32"/>
      <c r="Q220" s="42"/>
      <c r="R220" s="33"/>
      <c r="S220" s="33"/>
      <c r="T220" s="33"/>
      <c r="U220" s="178"/>
      <c r="V220" s="170"/>
      <c r="W220" s="32"/>
      <c r="X220" s="32"/>
      <c r="Y220" s="32"/>
      <c r="Z220" s="184"/>
      <c r="AA220" s="190"/>
      <c r="AB220" s="50"/>
      <c r="AC220" s="32"/>
      <c r="AD220" s="32"/>
      <c r="AE220" s="32"/>
      <c r="AF220" s="184"/>
      <c r="AG220" s="50"/>
      <c r="AH220" s="32"/>
      <c r="AI220" s="32"/>
      <c r="AJ220" s="32"/>
      <c r="AK220" s="32"/>
      <c r="AL220" s="37"/>
      <c r="AM220" s="32"/>
      <c r="AN220" s="32"/>
      <c r="AO220" s="151"/>
      <c r="AP220" s="151"/>
      <c r="AQ220" s="170"/>
      <c r="AR220" s="50"/>
      <c r="AS220" s="50"/>
      <c r="AT220" s="50"/>
      <c r="AU220" s="171"/>
      <c r="AV220" s="170"/>
      <c r="AW220" s="50"/>
      <c r="AX220" s="50"/>
      <c r="AY220" s="50"/>
      <c r="AZ220" s="172"/>
      <c r="BA220" s="170"/>
      <c r="BB220" s="50"/>
      <c r="BC220" s="50"/>
      <c r="BD220" s="50"/>
      <c r="BE220" s="172"/>
      <c r="BF220" s="1"/>
      <c r="BG220" s="1"/>
      <c r="BH220" s="1"/>
      <c r="BI220" s="1"/>
      <c r="BT220" s="116" t="str">
        <f t="shared" si="31"/>
        <v/>
      </c>
      <c r="BU220" s="119" t="str">
        <f t="shared" si="27"/>
        <v/>
      </c>
      <c r="BV220" s="116" t="str">
        <f t="shared" si="32"/>
        <v/>
      </c>
      <c r="BW220" s="116" t="str">
        <f t="shared" si="33"/>
        <v/>
      </c>
      <c r="BX220" s="116" t="str">
        <f t="shared" si="28"/>
        <v/>
      </c>
      <c r="BY220" s="116" t="str">
        <f t="shared" si="34"/>
        <v/>
      </c>
      <c r="BZ220" s="116" t="str">
        <f t="shared" si="29"/>
        <v/>
      </c>
    </row>
    <row r="221" spans="1:78">
      <c r="A221" s="103">
        <v>215</v>
      </c>
      <c r="B221" s="126" t="s">
        <v>303</v>
      </c>
      <c r="C221" s="127" t="s">
        <v>303</v>
      </c>
      <c r="D221" s="128" t="s">
        <v>303</v>
      </c>
      <c r="E221" s="129" t="s">
        <v>303</v>
      </c>
      <c r="F221" s="129" t="s">
        <v>303</v>
      </c>
      <c r="G221" s="130" t="s">
        <v>303</v>
      </c>
      <c r="H221" s="131" t="s">
        <v>303</v>
      </c>
      <c r="I221" s="86"/>
      <c r="J221" s="87"/>
      <c r="K221" s="140" t="str">
        <f t="shared" si="30"/>
        <v/>
      </c>
      <c r="L221" s="50"/>
      <c r="M221" s="32"/>
      <c r="N221" s="32"/>
      <c r="O221" s="32"/>
      <c r="P221" s="32"/>
      <c r="Q221" s="42"/>
      <c r="R221" s="33"/>
      <c r="S221" s="33"/>
      <c r="T221" s="33"/>
      <c r="U221" s="178"/>
      <c r="V221" s="170"/>
      <c r="W221" s="32"/>
      <c r="X221" s="32"/>
      <c r="Y221" s="32"/>
      <c r="Z221" s="184"/>
      <c r="AA221" s="190"/>
      <c r="AB221" s="50"/>
      <c r="AC221" s="32"/>
      <c r="AD221" s="32"/>
      <c r="AE221" s="32"/>
      <c r="AF221" s="184"/>
      <c r="AG221" s="50"/>
      <c r="AH221" s="32"/>
      <c r="AI221" s="32"/>
      <c r="AJ221" s="32"/>
      <c r="AK221" s="32"/>
      <c r="AL221" s="37"/>
      <c r="AM221" s="32"/>
      <c r="AN221" s="32"/>
      <c r="AO221" s="151"/>
      <c r="AP221" s="151"/>
      <c r="AQ221" s="170"/>
      <c r="AR221" s="50"/>
      <c r="AS221" s="50"/>
      <c r="AT221" s="50"/>
      <c r="AU221" s="171"/>
      <c r="AV221" s="170"/>
      <c r="AW221" s="50"/>
      <c r="AX221" s="50"/>
      <c r="AY221" s="50"/>
      <c r="AZ221" s="172"/>
      <c r="BA221" s="170"/>
      <c r="BB221" s="50"/>
      <c r="BC221" s="50"/>
      <c r="BD221" s="50"/>
      <c r="BE221" s="172"/>
      <c r="BF221" s="1"/>
      <c r="BG221" s="1"/>
      <c r="BH221" s="1"/>
      <c r="BI221" s="1"/>
      <c r="BT221" s="116" t="str">
        <f t="shared" si="31"/>
        <v/>
      </c>
      <c r="BU221" s="119" t="str">
        <f t="shared" si="27"/>
        <v/>
      </c>
      <c r="BV221" s="116" t="str">
        <f t="shared" si="32"/>
        <v/>
      </c>
      <c r="BW221" s="116" t="str">
        <f t="shared" si="33"/>
        <v/>
      </c>
      <c r="BX221" s="116" t="str">
        <f t="shared" si="28"/>
        <v/>
      </c>
      <c r="BY221" s="116" t="str">
        <f t="shared" si="34"/>
        <v/>
      </c>
      <c r="BZ221" s="116" t="str">
        <f t="shared" si="29"/>
        <v/>
      </c>
    </row>
    <row r="222" spans="1:78">
      <c r="A222" s="103">
        <v>216</v>
      </c>
      <c r="B222" s="126" t="s">
        <v>303</v>
      </c>
      <c r="C222" s="127" t="s">
        <v>303</v>
      </c>
      <c r="D222" s="128" t="s">
        <v>303</v>
      </c>
      <c r="E222" s="129" t="s">
        <v>303</v>
      </c>
      <c r="F222" s="129" t="s">
        <v>303</v>
      </c>
      <c r="G222" s="130" t="s">
        <v>303</v>
      </c>
      <c r="H222" s="131" t="s">
        <v>303</v>
      </c>
      <c r="I222" s="86"/>
      <c r="J222" s="87"/>
      <c r="K222" s="140" t="str">
        <f t="shared" si="30"/>
        <v/>
      </c>
      <c r="L222" s="50"/>
      <c r="M222" s="32"/>
      <c r="N222" s="32"/>
      <c r="O222" s="32"/>
      <c r="P222" s="32"/>
      <c r="Q222" s="42"/>
      <c r="R222" s="33"/>
      <c r="S222" s="33"/>
      <c r="T222" s="33"/>
      <c r="U222" s="178"/>
      <c r="V222" s="170"/>
      <c r="W222" s="32"/>
      <c r="X222" s="32"/>
      <c r="Y222" s="32"/>
      <c r="Z222" s="184"/>
      <c r="AA222" s="190"/>
      <c r="AB222" s="50"/>
      <c r="AC222" s="32"/>
      <c r="AD222" s="32"/>
      <c r="AE222" s="32"/>
      <c r="AF222" s="184"/>
      <c r="AG222" s="50"/>
      <c r="AH222" s="32"/>
      <c r="AI222" s="32"/>
      <c r="AJ222" s="32"/>
      <c r="AK222" s="32"/>
      <c r="AL222" s="37"/>
      <c r="AM222" s="32"/>
      <c r="AN222" s="32"/>
      <c r="AO222" s="151"/>
      <c r="AP222" s="151"/>
      <c r="AQ222" s="170"/>
      <c r="AR222" s="50"/>
      <c r="AS222" s="50"/>
      <c r="AT222" s="50"/>
      <c r="AU222" s="171"/>
      <c r="AV222" s="170"/>
      <c r="AW222" s="50"/>
      <c r="AX222" s="50"/>
      <c r="AY222" s="50"/>
      <c r="AZ222" s="172"/>
      <c r="BA222" s="170"/>
      <c r="BB222" s="50"/>
      <c r="BC222" s="50"/>
      <c r="BD222" s="50"/>
      <c r="BE222" s="172"/>
      <c r="BF222" s="1"/>
      <c r="BG222" s="1"/>
      <c r="BH222" s="1"/>
      <c r="BI222" s="1"/>
      <c r="BT222" s="116" t="str">
        <f t="shared" si="31"/>
        <v/>
      </c>
      <c r="BU222" s="119" t="str">
        <f t="shared" si="27"/>
        <v/>
      </c>
      <c r="BV222" s="116" t="str">
        <f t="shared" si="32"/>
        <v/>
      </c>
      <c r="BW222" s="116" t="str">
        <f t="shared" si="33"/>
        <v/>
      </c>
      <c r="BX222" s="116" t="str">
        <f t="shared" si="28"/>
        <v/>
      </c>
      <c r="BY222" s="116" t="str">
        <f t="shared" si="34"/>
        <v/>
      </c>
      <c r="BZ222" s="116" t="str">
        <f t="shared" si="29"/>
        <v/>
      </c>
    </row>
    <row r="223" spans="1:78">
      <c r="A223" s="103">
        <v>217</v>
      </c>
      <c r="B223" s="126" t="s">
        <v>303</v>
      </c>
      <c r="C223" s="127" t="s">
        <v>303</v>
      </c>
      <c r="D223" s="128" t="s">
        <v>303</v>
      </c>
      <c r="E223" s="129" t="s">
        <v>303</v>
      </c>
      <c r="F223" s="129" t="s">
        <v>303</v>
      </c>
      <c r="G223" s="130" t="s">
        <v>303</v>
      </c>
      <c r="H223" s="131" t="s">
        <v>303</v>
      </c>
      <c r="I223" s="86"/>
      <c r="J223" s="87"/>
      <c r="K223" s="140" t="str">
        <f t="shared" si="30"/>
        <v/>
      </c>
      <c r="L223" s="50"/>
      <c r="M223" s="32"/>
      <c r="N223" s="32"/>
      <c r="O223" s="32"/>
      <c r="P223" s="32"/>
      <c r="Q223" s="42"/>
      <c r="R223" s="33"/>
      <c r="S223" s="33"/>
      <c r="T223" s="33"/>
      <c r="U223" s="178"/>
      <c r="V223" s="170"/>
      <c r="W223" s="32"/>
      <c r="X223" s="32"/>
      <c r="Y223" s="32"/>
      <c r="Z223" s="184"/>
      <c r="AA223" s="190"/>
      <c r="AB223" s="50"/>
      <c r="AC223" s="32"/>
      <c r="AD223" s="32"/>
      <c r="AE223" s="32"/>
      <c r="AF223" s="184"/>
      <c r="AG223" s="50"/>
      <c r="AH223" s="32"/>
      <c r="AI223" s="32"/>
      <c r="AJ223" s="32"/>
      <c r="AK223" s="32"/>
      <c r="AL223" s="37"/>
      <c r="AM223" s="32"/>
      <c r="AN223" s="32"/>
      <c r="AO223" s="151"/>
      <c r="AP223" s="151"/>
      <c r="AQ223" s="170"/>
      <c r="AR223" s="50"/>
      <c r="AS223" s="50"/>
      <c r="AT223" s="50"/>
      <c r="AU223" s="171"/>
      <c r="AV223" s="170"/>
      <c r="AW223" s="50"/>
      <c r="AX223" s="50"/>
      <c r="AY223" s="50"/>
      <c r="AZ223" s="172"/>
      <c r="BA223" s="170"/>
      <c r="BB223" s="50"/>
      <c r="BC223" s="50"/>
      <c r="BD223" s="50"/>
      <c r="BE223" s="172"/>
      <c r="BF223" s="1"/>
      <c r="BG223" s="1"/>
      <c r="BH223" s="1"/>
      <c r="BI223" s="1"/>
      <c r="BT223" s="116" t="str">
        <f t="shared" si="31"/>
        <v/>
      </c>
      <c r="BU223" s="119" t="str">
        <f t="shared" si="27"/>
        <v/>
      </c>
      <c r="BV223" s="116" t="str">
        <f t="shared" si="32"/>
        <v/>
      </c>
      <c r="BW223" s="116" t="str">
        <f t="shared" si="33"/>
        <v/>
      </c>
      <c r="BX223" s="116" t="str">
        <f t="shared" si="28"/>
        <v/>
      </c>
      <c r="BY223" s="116" t="str">
        <f t="shared" si="34"/>
        <v/>
      </c>
      <c r="BZ223" s="116" t="str">
        <f t="shared" si="29"/>
        <v/>
      </c>
    </row>
    <row r="224" spans="1:78">
      <c r="A224" s="103">
        <v>218</v>
      </c>
      <c r="B224" s="126" t="s">
        <v>303</v>
      </c>
      <c r="C224" s="127" t="s">
        <v>303</v>
      </c>
      <c r="D224" s="128" t="s">
        <v>303</v>
      </c>
      <c r="E224" s="129" t="s">
        <v>303</v>
      </c>
      <c r="F224" s="129" t="s">
        <v>303</v>
      </c>
      <c r="G224" s="130" t="s">
        <v>303</v>
      </c>
      <c r="H224" s="131" t="s">
        <v>303</v>
      </c>
      <c r="I224" s="86"/>
      <c r="J224" s="87"/>
      <c r="K224" s="140" t="str">
        <f t="shared" si="30"/>
        <v/>
      </c>
      <c r="L224" s="50"/>
      <c r="M224" s="32"/>
      <c r="N224" s="32"/>
      <c r="O224" s="32"/>
      <c r="P224" s="32"/>
      <c r="Q224" s="42"/>
      <c r="R224" s="33"/>
      <c r="S224" s="33"/>
      <c r="T224" s="33"/>
      <c r="U224" s="178"/>
      <c r="V224" s="170"/>
      <c r="W224" s="32"/>
      <c r="X224" s="32"/>
      <c r="Y224" s="32"/>
      <c r="Z224" s="184"/>
      <c r="AA224" s="190"/>
      <c r="AB224" s="50"/>
      <c r="AC224" s="32"/>
      <c r="AD224" s="32"/>
      <c r="AE224" s="32"/>
      <c r="AF224" s="184"/>
      <c r="AG224" s="50"/>
      <c r="AH224" s="32"/>
      <c r="AI224" s="32"/>
      <c r="AJ224" s="32"/>
      <c r="AK224" s="32"/>
      <c r="AL224" s="37"/>
      <c r="AM224" s="32"/>
      <c r="AN224" s="32"/>
      <c r="AO224" s="151"/>
      <c r="AP224" s="151"/>
      <c r="AQ224" s="170"/>
      <c r="AR224" s="50"/>
      <c r="AS224" s="50"/>
      <c r="AT224" s="50"/>
      <c r="AU224" s="171"/>
      <c r="AV224" s="170"/>
      <c r="AW224" s="50"/>
      <c r="AX224" s="50"/>
      <c r="AY224" s="50"/>
      <c r="AZ224" s="172"/>
      <c r="BA224" s="170"/>
      <c r="BB224" s="50"/>
      <c r="BC224" s="50"/>
      <c r="BD224" s="50"/>
      <c r="BE224" s="172"/>
      <c r="BF224" s="1"/>
      <c r="BG224" s="1"/>
      <c r="BH224" s="1"/>
      <c r="BI224" s="1"/>
      <c r="BT224" s="116" t="str">
        <f t="shared" si="31"/>
        <v/>
      </c>
      <c r="BU224" s="119" t="str">
        <f t="shared" si="27"/>
        <v/>
      </c>
      <c r="BV224" s="116" t="str">
        <f t="shared" si="32"/>
        <v/>
      </c>
      <c r="BW224" s="116" t="str">
        <f t="shared" si="33"/>
        <v/>
      </c>
      <c r="BX224" s="116" t="str">
        <f t="shared" si="28"/>
        <v/>
      </c>
      <c r="BY224" s="116" t="str">
        <f t="shared" si="34"/>
        <v/>
      </c>
      <c r="BZ224" s="116" t="str">
        <f t="shared" si="29"/>
        <v/>
      </c>
    </row>
    <row r="225" spans="1:78">
      <c r="A225" s="103">
        <v>219</v>
      </c>
      <c r="B225" s="126" t="s">
        <v>303</v>
      </c>
      <c r="C225" s="127" t="s">
        <v>303</v>
      </c>
      <c r="D225" s="128" t="s">
        <v>303</v>
      </c>
      <c r="E225" s="129" t="s">
        <v>303</v>
      </c>
      <c r="F225" s="129" t="s">
        <v>303</v>
      </c>
      <c r="G225" s="130" t="s">
        <v>303</v>
      </c>
      <c r="H225" s="131" t="s">
        <v>303</v>
      </c>
      <c r="I225" s="86"/>
      <c r="J225" s="87"/>
      <c r="K225" s="140" t="str">
        <f t="shared" si="30"/>
        <v/>
      </c>
      <c r="L225" s="50"/>
      <c r="M225" s="32"/>
      <c r="N225" s="32"/>
      <c r="O225" s="32"/>
      <c r="P225" s="32"/>
      <c r="Q225" s="42"/>
      <c r="R225" s="33"/>
      <c r="S225" s="33"/>
      <c r="T225" s="33"/>
      <c r="U225" s="178"/>
      <c r="V225" s="170"/>
      <c r="W225" s="32"/>
      <c r="X225" s="32"/>
      <c r="Y225" s="32"/>
      <c r="Z225" s="184"/>
      <c r="AA225" s="190"/>
      <c r="AB225" s="50"/>
      <c r="AC225" s="32"/>
      <c r="AD225" s="32"/>
      <c r="AE225" s="32"/>
      <c r="AF225" s="184"/>
      <c r="AG225" s="50"/>
      <c r="AH225" s="32"/>
      <c r="AI225" s="32"/>
      <c r="AJ225" s="32"/>
      <c r="AK225" s="32"/>
      <c r="AL225" s="37"/>
      <c r="AM225" s="32"/>
      <c r="AN225" s="32"/>
      <c r="AO225" s="151"/>
      <c r="AP225" s="151"/>
      <c r="AQ225" s="170"/>
      <c r="AR225" s="50"/>
      <c r="AS225" s="50"/>
      <c r="AT225" s="50"/>
      <c r="AU225" s="171"/>
      <c r="AV225" s="170"/>
      <c r="AW225" s="50"/>
      <c r="AX225" s="50"/>
      <c r="AY225" s="50"/>
      <c r="AZ225" s="172"/>
      <c r="BA225" s="170"/>
      <c r="BB225" s="50"/>
      <c r="BC225" s="50"/>
      <c r="BD225" s="50"/>
      <c r="BE225" s="172"/>
      <c r="BF225" s="1"/>
      <c r="BG225" s="1"/>
      <c r="BH225" s="1"/>
      <c r="BI225" s="1"/>
      <c r="BT225" s="116" t="str">
        <f t="shared" si="31"/>
        <v/>
      </c>
      <c r="BU225" s="119" t="str">
        <f t="shared" si="27"/>
        <v/>
      </c>
      <c r="BV225" s="116" t="str">
        <f t="shared" si="32"/>
        <v/>
      </c>
      <c r="BW225" s="116" t="str">
        <f t="shared" si="33"/>
        <v/>
      </c>
      <c r="BX225" s="116" t="str">
        <f t="shared" si="28"/>
        <v/>
      </c>
      <c r="BY225" s="116" t="str">
        <f t="shared" si="34"/>
        <v/>
      </c>
      <c r="BZ225" s="116" t="str">
        <f t="shared" si="29"/>
        <v/>
      </c>
    </row>
    <row r="226" spans="1:78">
      <c r="A226" s="103">
        <v>220</v>
      </c>
      <c r="B226" s="126" t="s">
        <v>303</v>
      </c>
      <c r="C226" s="127" t="s">
        <v>303</v>
      </c>
      <c r="D226" s="128" t="s">
        <v>303</v>
      </c>
      <c r="E226" s="129" t="s">
        <v>303</v>
      </c>
      <c r="F226" s="129" t="s">
        <v>303</v>
      </c>
      <c r="G226" s="130" t="s">
        <v>303</v>
      </c>
      <c r="H226" s="131" t="s">
        <v>303</v>
      </c>
      <c r="I226" s="86"/>
      <c r="J226" s="87"/>
      <c r="K226" s="140" t="str">
        <f t="shared" si="30"/>
        <v/>
      </c>
      <c r="L226" s="50"/>
      <c r="M226" s="32"/>
      <c r="N226" s="32"/>
      <c r="O226" s="32"/>
      <c r="P226" s="32"/>
      <c r="Q226" s="42"/>
      <c r="R226" s="33"/>
      <c r="S226" s="33"/>
      <c r="T226" s="33"/>
      <c r="U226" s="178"/>
      <c r="V226" s="170"/>
      <c r="W226" s="32"/>
      <c r="X226" s="32"/>
      <c r="Y226" s="32"/>
      <c r="Z226" s="184"/>
      <c r="AA226" s="190"/>
      <c r="AB226" s="50"/>
      <c r="AC226" s="32"/>
      <c r="AD226" s="32"/>
      <c r="AE226" s="32"/>
      <c r="AF226" s="184"/>
      <c r="AG226" s="50"/>
      <c r="AH226" s="32"/>
      <c r="AI226" s="32"/>
      <c r="AJ226" s="32"/>
      <c r="AK226" s="32"/>
      <c r="AL226" s="37"/>
      <c r="AM226" s="32"/>
      <c r="AN226" s="32"/>
      <c r="AO226" s="151"/>
      <c r="AP226" s="151"/>
      <c r="AQ226" s="170"/>
      <c r="AR226" s="50"/>
      <c r="AS226" s="50"/>
      <c r="AT226" s="50"/>
      <c r="AU226" s="171"/>
      <c r="AV226" s="170"/>
      <c r="AW226" s="50"/>
      <c r="AX226" s="50"/>
      <c r="AY226" s="50"/>
      <c r="AZ226" s="172"/>
      <c r="BA226" s="170"/>
      <c r="BB226" s="50"/>
      <c r="BC226" s="50"/>
      <c r="BD226" s="50"/>
      <c r="BE226" s="172"/>
      <c r="BF226" s="1"/>
      <c r="BG226" s="1"/>
      <c r="BH226" s="1"/>
      <c r="BI226" s="1"/>
      <c r="BT226" s="116" t="str">
        <f t="shared" si="31"/>
        <v/>
      </c>
      <c r="BU226" s="119" t="str">
        <f t="shared" si="27"/>
        <v/>
      </c>
      <c r="BV226" s="116" t="str">
        <f t="shared" si="32"/>
        <v/>
      </c>
      <c r="BW226" s="116" t="str">
        <f t="shared" si="33"/>
        <v/>
      </c>
      <c r="BX226" s="116" t="str">
        <f t="shared" si="28"/>
        <v/>
      </c>
      <c r="BY226" s="116" t="str">
        <f t="shared" si="34"/>
        <v/>
      </c>
      <c r="BZ226" s="116" t="str">
        <f t="shared" si="29"/>
        <v/>
      </c>
    </row>
    <row r="227" spans="1:78">
      <c r="A227" s="103">
        <v>221</v>
      </c>
      <c r="B227" s="126" t="s">
        <v>303</v>
      </c>
      <c r="C227" s="127" t="s">
        <v>303</v>
      </c>
      <c r="D227" s="128" t="s">
        <v>303</v>
      </c>
      <c r="E227" s="129" t="s">
        <v>303</v>
      </c>
      <c r="F227" s="129" t="s">
        <v>303</v>
      </c>
      <c r="G227" s="130" t="s">
        <v>303</v>
      </c>
      <c r="H227" s="131" t="s">
        <v>303</v>
      </c>
      <c r="I227" s="86"/>
      <c r="J227" s="87"/>
      <c r="K227" s="140" t="str">
        <f t="shared" si="30"/>
        <v/>
      </c>
      <c r="L227" s="50"/>
      <c r="M227" s="32"/>
      <c r="N227" s="32"/>
      <c r="O227" s="32"/>
      <c r="P227" s="32"/>
      <c r="Q227" s="42"/>
      <c r="R227" s="33"/>
      <c r="S227" s="33"/>
      <c r="T227" s="33"/>
      <c r="U227" s="178"/>
      <c r="V227" s="170"/>
      <c r="W227" s="32"/>
      <c r="X227" s="32"/>
      <c r="Y227" s="32"/>
      <c r="Z227" s="184"/>
      <c r="AA227" s="190"/>
      <c r="AB227" s="50"/>
      <c r="AC227" s="32"/>
      <c r="AD227" s="32"/>
      <c r="AE227" s="32"/>
      <c r="AF227" s="184"/>
      <c r="AG227" s="50"/>
      <c r="AH227" s="32"/>
      <c r="AI227" s="32"/>
      <c r="AJ227" s="32"/>
      <c r="AK227" s="32"/>
      <c r="AL227" s="37"/>
      <c r="AM227" s="32"/>
      <c r="AN227" s="32"/>
      <c r="AO227" s="151"/>
      <c r="AP227" s="151"/>
      <c r="AQ227" s="170"/>
      <c r="AR227" s="50"/>
      <c r="AS227" s="50"/>
      <c r="AT227" s="50"/>
      <c r="AU227" s="171"/>
      <c r="AV227" s="170"/>
      <c r="AW227" s="50"/>
      <c r="AX227" s="50"/>
      <c r="AY227" s="50"/>
      <c r="AZ227" s="172"/>
      <c r="BA227" s="170"/>
      <c r="BB227" s="50"/>
      <c r="BC227" s="50"/>
      <c r="BD227" s="50"/>
      <c r="BE227" s="172"/>
      <c r="BF227" s="1"/>
      <c r="BG227" s="1"/>
      <c r="BH227" s="1"/>
      <c r="BI227" s="1"/>
      <c r="BT227" s="116" t="str">
        <f t="shared" si="31"/>
        <v/>
      </c>
      <c r="BU227" s="119" t="str">
        <f t="shared" si="27"/>
        <v/>
      </c>
      <c r="BV227" s="116" t="str">
        <f t="shared" si="32"/>
        <v/>
      </c>
      <c r="BW227" s="116" t="str">
        <f t="shared" si="33"/>
        <v/>
      </c>
      <c r="BX227" s="116" t="str">
        <f t="shared" si="28"/>
        <v/>
      </c>
      <c r="BY227" s="116" t="str">
        <f t="shared" si="34"/>
        <v/>
      </c>
      <c r="BZ227" s="116" t="str">
        <f t="shared" si="29"/>
        <v/>
      </c>
    </row>
    <row r="228" spans="1:78">
      <c r="A228" s="103">
        <v>222</v>
      </c>
      <c r="B228" s="126" t="s">
        <v>303</v>
      </c>
      <c r="C228" s="127" t="s">
        <v>303</v>
      </c>
      <c r="D228" s="128" t="s">
        <v>303</v>
      </c>
      <c r="E228" s="129" t="s">
        <v>303</v>
      </c>
      <c r="F228" s="129" t="s">
        <v>303</v>
      </c>
      <c r="G228" s="130" t="s">
        <v>303</v>
      </c>
      <c r="H228" s="131" t="s">
        <v>303</v>
      </c>
      <c r="I228" s="86"/>
      <c r="J228" s="87"/>
      <c r="K228" s="140" t="str">
        <f t="shared" si="30"/>
        <v/>
      </c>
      <c r="L228" s="50"/>
      <c r="M228" s="32"/>
      <c r="N228" s="32"/>
      <c r="O228" s="32"/>
      <c r="P228" s="32"/>
      <c r="Q228" s="42"/>
      <c r="R228" s="33"/>
      <c r="S228" s="33"/>
      <c r="T228" s="33"/>
      <c r="U228" s="178"/>
      <c r="V228" s="170"/>
      <c r="W228" s="32"/>
      <c r="X228" s="32"/>
      <c r="Y228" s="32"/>
      <c r="Z228" s="184"/>
      <c r="AA228" s="190"/>
      <c r="AB228" s="50"/>
      <c r="AC228" s="32"/>
      <c r="AD228" s="32"/>
      <c r="AE228" s="32"/>
      <c r="AF228" s="184"/>
      <c r="AG228" s="50"/>
      <c r="AH228" s="32"/>
      <c r="AI228" s="32"/>
      <c r="AJ228" s="32"/>
      <c r="AK228" s="32"/>
      <c r="AL228" s="37"/>
      <c r="AM228" s="32"/>
      <c r="AN228" s="32"/>
      <c r="AO228" s="151"/>
      <c r="AP228" s="151"/>
      <c r="AQ228" s="170"/>
      <c r="AR228" s="50"/>
      <c r="AS228" s="50"/>
      <c r="AT228" s="50"/>
      <c r="AU228" s="171"/>
      <c r="AV228" s="170"/>
      <c r="AW228" s="50"/>
      <c r="AX228" s="50"/>
      <c r="AY228" s="50"/>
      <c r="AZ228" s="172"/>
      <c r="BA228" s="170"/>
      <c r="BB228" s="50"/>
      <c r="BC228" s="50"/>
      <c r="BD228" s="50"/>
      <c r="BE228" s="172"/>
      <c r="BF228" s="1"/>
      <c r="BG228" s="1"/>
      <c r="BH228" s="1"/>
      <c r="BI228" s="1"/>
      <c r="BT228" s="116" t="str">
        <f t="shared" si="31"/>
        <v/>
      </c>
      <c r="BU228" s="119" t="str">
        <f t="shared" si="27"/>
        <v/>
      </c>
      <c r="BV228" s="116" t="str">
        <f t="shared" si="32"/>
        <v/>
      </c>
      <c r="BW228" s="116" t="str">
        <f t="shared" si="33"/>
        <v/>
      </c>
      <c r="BX228" s="116" t="str">
        <f t="shared" si="28"/>
        <v/>
      </c>
      <c r="BY228" s="116" t="str">
        <f t="shared" si="34"/>
        <v/>
      </c>
      <c r="BZ228" s="116" t="str">
        <f t="shared" si="29"/>
        <v/>
      </c>
    </row>
    <row r="229" spans="1:78">
      <c r="A229" s="103">
        <v>223</v>
      </c>
      <c r="B229" s="126" t="s">
        <v>303</v>
      </c>
      <c r="C229" s="127" t="s">
        <v>303</v>
      </c>
      <c r="D229" s="128" t="s">
        <v>303</v>
      </c>
      <c r="E229" s="129" t="s">
        <v>303</v>
      </c>
      <c r="F229" s="129" t="s">
        <v>303</v>
      </c>
      <c r="G229" s="130" t="s">
        <v>303</v>
      </c>
      <c r="H229" s="131" t="s">
        <v>303</v>
      </c>
      <c r="I229" s="86"/>
      <c r="J229" s="87"/>
      <c r="K229" s="140" t="str">
        <f t="shared" si="30"/>
        <v/>
      </c>
      <c r="L229" s="50"/>
      <c r="M229" s="32"/>
      <c r="N229" s="32"/>
      <c r="O229" s="32"/>
      <c r="P229" s="32"/>
      <c r="Q229" s="42"/>
      <c r="R229" s="33"/>
      <c r="S229" s="33"/>
      <c r="T229" s="33"/>
      <c r="U229" s="178"/>
      <c r="V229" s="170"/>
      <c r="W229" s="32"/>
      <c r="X229" s="32"/>
      <c r="Y229" s="32"/>
      <c r="Z229" s="184"/>
      <c r="AA229" s="190"/>
      <c r="AB229" s="50"/>
      <c r="AC229" s="32"/>
      <c r="AD229" s="32"/>
      <c r="AE229" s="32"/>
      <c r="AF229" s="184"/>
      <c r="AG229" s="50"/>
      <c r="AH229" s="32"/>
      <c r="AI229" s="32"/>
      <c r="AJ229" s="32"/>
      <c r="AK229" s="32"/>
      <c r="AL229" s="37"/>
      <c r="AM229" s="32"/>
      <c r="AN229" s="32"/>
      <c r="AO229" s="151"/>
      <c r="AP229" s="151"/>
      <c r="AQ229" s="170"/>
      <c r="AR229" s="50"/>
      <c r="AS229" s="50"/>
      <c r="AT229" s="50"/>
      <c r="AU229" s="171"/>
      <c r="AV229" s="170"/>
      <c r="AW229" s="50"/>
      <c r="AX229" s="50"/>
      <c r="AY229" s="50"/>
      <c r="AZ229" s="172"/>
      <c r="BA229" s="170"/>
      <c r="BB229" s="50"/>
      <c r="BC229" s="50"/>
      <c r="BD229" s="50"/>
      <c r="BE229" s="172"/>
      <c r="BF229" s="1"/>
      <c r="BG229" s="1"/>
      <c r="BH229" s="1"/>
      <c r="BI229" s="1"/>
      <c r="BT229" s="116" t="str">
        <f t="shared" si="31"/>
        <v/>
      </c>
      <c r="BU229" s="119" t="str">
        <f t="shared" si="27"/>
        <v/>
      </c>
      <c r="BV229" s="116" t="str">
        <f t="shared" si="32"/>
        <v/>
      </c>
      <c r="BW229" s="116" t="str">
        <f t="shared" si="33"/>
        <v/>
      </c>
      <c r="BX229" s="116" t="str">
        <f t="shared" si="28"/>
        <v/>
      </c>
      <c r="BY229" s="116" t="str">
        <f t="shared" si="34"/>
        <v/>
      </c>
      <c r="BZ229" s="116" t="str">
        <f t="shared" si="29"/>
        <v/>
      </c>
    </row>
    <row r="230" spans="1:78">
      <c r="A230" s="103">
        <v>224</v>
      </c>
      <c r="B230" s="126" t="s">
        <v>303</v>
      </c>
      <c r="C230" s="127" t="s">
        <v>303</v>
      </c>
      <c r="D230" s="128" t="s">
        <v>303</v>
      </c>
      <c r="E230" s="129" t="s">
        <v>303</v>
      </c>
      <c r="F230" s="129" t="s">
        <v>303</v>
      </c>
      <c r="G230" s="130" t="s">
        <v>303</v>
      </c>
      <c r="H230" s="131" t="s">
        <v>303</v>
      </c>
      <c r="I230" s="86"/>
      <c r="J230" s="87"/>
      <c r="K230" s="140" t="str">
        <f t="shared" si="30"/>
        <v/>
      </c>
      <c r="L230" s="50"/>
      <c r="M230" s="32"/>
      <c r="N230" s="32"/>
      <c r="O230" s="32"/>
      <c r="P230" s="32"/>
      <c r="Q230" s="42"/>
      <c r="R230" s="33"/>
      <c r="S230" s="33"/>
      <c r="T230" s="33"/>
      <c r="U230" s="178"/>
      <c r="V230" s="170"/>
      <c r="W230" s="32"/>
      <c r="X230" s="32"/>
      <c r="Y230" s="32"/>
      <c r="Z230" s="184"/>
      <c r="AA230" s="190"/>
      <c r="AB230" s="50"/>
      <c r="AC230" s="32"/>
      <c r="AD230" s="32"/>
      <c r="AE230" s="32"/>
      <c r="AF230" s="184"/>
      <c r="AG230" s="50"/>
      <c r="AH230" s="32"/>
      <c r="AI230" s="32"/>
      <c r="AJ230" s="32"/>
      <c r="AK230" s="32"/>
      <c r="AL230" s="37"/>
      <c r="AM230" s="32"/>
      <c r="AN230" s="32"/>
      <c r="AO230" s="151"/>
      <c r="AP230" s="151"/>
      <c r="AQ230" s="170"/>
      <c r="AR230" s="50"/>
      <c r="AS230" s="50"/>
      <c r="AT230" s="50"/>
      <c r="AU230" s="171"/>
      <c r="AV230" s="170"/>
      <c r="AW230" s="50"/>
      <c r="AX230" s="50"/>
      <c r="AY230" s="50"/>
      <c r="AZ230" s="172"/>
      <c r="BA230" s="170"/>
      <c r="BB230" s="50"/>
      <c r="BC230" s="50"/>
      <c r="BD230" s="50"/>
      <c r="BE230" s="172"/>
      <c r="BF230" s="1"/>
      <c r="BG230" s="1"/>
      <c r="BH230" s="1"/>
      <c r="BI230" s="1"/>
      <c r="BT230" s="116" t="str">
        <f t="shared" si="31"/>
        <v/>
      </c>
      <c r="BU230" s="119" t="str">
        <f t="shared" si="27"/>
        <v/>
      </c>
      <c r="BV230" s="116" t="str">
        <f t="shared" si="32"/>
        <v/>
      </c>
      <c r="BW230" s="116" t="str">
        <f t="shared" si="33"/>
        <v/>
      </c>
      <c r="BX230" s="116" t="str">
        <f t="shared" si="28"/>
        <v/>
      </c>
      <c r="BY230" s="116" t="str">
        <f t="shared" si="34"/>
        <v/>
      </c>
      <c r="BZ230" s="116" t="str">
        <f t="shared" si="29"/>
        <v/>
      </c>
    </row>
    <row r="231" spans="1:78">
      <c r="A231" s="103">
        <v>225</v>
      </c>
      <c r="B231" s="126" t="s">
        <v>303</v>
      </c>
      <c r="C231" s="127" t="s">
        <v>303</v>
      </c>
      <c r="D231" s="128" t="s">
        <v>303</v>
      </c>
      <c r="E231" s="129" t="s">
        <v>303</v>
      </c>
      <c r="F231" s="129" t="s">
        <v>303</v>
      </c>
      <c r="G231" s="130" t="s">
        <v>303</v>
      </c>
      <c r="H231" s="131" t="s">
        <v>303</v>
      </c>
      <c r="I231" s="86"/>
      <c r="J231" s="87"/>
      <c r="K231" s="140" t="str">
        <f t="shared" si="30"/>
        <v/>
      </c>
      <c r="L231" s="50"/>
      <c r="M231" s="32"/>
      <c r="N231" s="32"/>
      <c r="O231" s="32"/>
      <c r="P231" s="32"/>
      <c r="Q231" s="42"/>
      <c r="R231" s="33"/>
      <c r="S231" s="33"/>
      <c r="T231" s="33"/>
      <c r="U231" s="178"/>
      <c r="V231" s="170"/>
      <c r="W231" s="32"/>
      <c r="X231" s="32"/>
      <c r="Y231" s="32"/>
      <c r="Z231" s="184"/>
      <c r="AA231" s="190"/>
      <c r="AB231" s="50"/>
      <c r="AC231" s="32"/>
      <c r="AD231" s="32"/>
      <c r="AE231" s="32"/>
      <c r="AF231" s="184"/>
      <c r="AG231" s="50"/>
      <c r="AH231" s="32"/>
      <c r="AI231" s="32"/>
      <c r="AJ231" s="32"/>
      <c r="AK231" s="32"/>
      <c r="AL231" s="37"/>
      <c r="AM231" s="32"/>
      <c r="AN231" s="32"/>
      <c r="AO231" s="151"/>
      <c r="AP231" s="151"/>
      <c r="AQ231" s="170"/>
      <c r="AR231" s="50"/>
      <c r="AS231" s="50"/>
      <c r="AT231" s="50"/>
      <c r="AU231" s="171"/>
      <c r="AV231" s="170"/>
      <c r="AW231" s="50"/>
      <c r="AX231" s="50"/>
      <c r="AY231" s="50"/>
      <c r="AZ231" s="172"/>
      <c r="BA231" s="170"/>
      <c r="BB231" s="50"/>
      <c r="BC231" s="50"/>
      <c r="BD231" s="50"/>
      <c r="BE231" s="172"/>
      <c r="BF231" s="1"/>
      <c r="BG231" s="1"/>
      <c r="BH231" s="1"/>
      <c r="BI231" s="1"/>
      <c r="BT231" s="116" t="str">
        <f t="shared" si="31"/>
        <v/>
      </c>
      <c r="BU231" s="119" t="str">
        <f t="shared" si="27"/>
        <v/>
      </c>
      <c r="BV231" s="116" t="str">
        <f t="shared" si="32"/>
        <v/>
      </c>
      <c r="BW231" s="116" t="str">
        <f t="shared" si="33"/>
        <v/>
      </c>
      <c r="BX231" s="116" t="str">
        <f t="shared" si="28"/>
        <v/>
      </c>
      <c r="BY231" s="116" t="str">
        <f t="shared" si="34"/>
        <v/>
      </c>
      <c r="BZ231" s="116" t="str">
        <f t="shared" si="29"/>
        <v/>
      </c>
    </row>
    <row r="232" spans="1:78">
      <c r="A232" s="103">
        <v>226</v>
      </c>
      <c r="B232" s="126" t="s">
        <v>303</v>
      </c>
      <c r="C232" s="127" t="s">
        <v>303</v>
      </c>
      <c r="D232" s="128" t="s">
        <v>303</v>
      </c>
      <c r="E232" s="129" t="s">
        <v>303</v>
      </c>
      <c r="F232" s="129" t="s">
        <v>303</v>
      </c>
      <c r="G232" s="130" t="s">
        <v>303</v>
      </c>
      <c r="H232" s="131" t="s">
        <v>303</v>
      </c>
      <c r="I232" s="86"/>
      <c r="J232" s="87"/>
      <c r="K232" s="140" t="str">
        <f t="shared" si="30"/>
        <v/>
      </c>
      <c r="L232" s="50"/>
      <c r="M232" s="32"/>
      <c r="N232" s="32"/>
      <c r="O232" s="32"/>
      <c r="P232" s="32"/>
      <c r="Q232" s="42"/>
      <c r="R232" s="33"/>
      <c r="S232" s="33"/>
      <c r="T232" s="33"/>
      <c r="U232" s="178"/>
      <c r="V232" s="170"/>
      <c r="W232" s="32"/>
      <c r="X232" s="32"/>
      <c r="Y232" s="32"/>
      <c r="Z232" s="184"/>
      <c r="AA232" s="190"/>
      <c r="AB232" s="50"/>
      <c r="AC232" s="32"/>
      <c r="AD232" s="32"/>
      <c r="AE232" s="32"/>
      <c r="AF232" s="184"/>
      <c r="AG232" s="50"/>
      <c r="AH232" s="32"/>
      <c r="AI232" s="32"/>
      <c r="AJ232" s="32"/>
      <c r="AK232" s="32"/>
      <c r="AL232" s="37"/>
      <c r="AM232" s="32"/>
      <c r="AN232" s="32"/>
      <c r="AO232" s="151"/>
      <c r="AP232" s="151"/>
      <c r="AQ232" s="170"/>
      <c r="AR232" s="50"/>
      <c r="AS232" s="50"/>
      <c r="AT232" s="50"/>
      <c r="AU232" s="171"/>
      <c r="AV232" s="170"/>
      <c r="AW232" s="50"/>
      <c r="AX232" s="50"/>
      <c r="AY232" s="50"/>
      <c r="AZ232" s="172"/>
      <c r="BA232" s="170"/>
      <c r="BB232" s="50"/>
      <c r="BC232" s="50"/>
      <c r="BD232" s="50"/>
      <c r="BE232" s="172"/>
      <c r="BF232" s="1"/>
      <c r="BG232" s="1"/>
      <c r="BH232" s="1"/>
      <c r="BI232" s="1"/>
      <c r="BT232" s="116" t="str">
        <f t="shared" si="31"/>
        <v/>
      </c>
      <c r="BU232" s="119" t="str">
        <f t="shared" si="27"/>
        <v/>
      </c>
      <c r="BV232" s="116" t="str">
        <f t="shared" si="32"/>
        <v/>
      </c>
      <c r="BW232" s="116" t="str">
        <f t="shared" si="33"/>
        <v/>
      </c>
      <c r="BX232" s="116" t="str">
        <f t="shared" si="28"/>
        <v/>
      </c>
      <c r="BY232" s="116" t="str">
        <f t="shared" si="34"/>
        <v/>
      </c>
      <c r="BZ232" s="116" t="str">
        <f t="shared" si="29"/>
        <v/>
      </c>
    </row>
    <row r="233" spans="1:78">
      <c r="A233" s="103">
        <v>227</v>
      </c>
      <c r="B233" s="126" t="s">
        <v>303</v>
      </c>
      <c r="C233" s="127" t="s">
        <v>303</v>
      </c>
      <c r="D233" s="128" t="s">
        <v>303</v>
      </c>
      <c r="E233" s="129" t="s">
        <v>303</v>
      </c>
      <c r="F233" s="129" t="s">
        <v>303</v>
      </c>
      <c r="G233" s="130" t="s">
        <v>303</v>
      </c>
      <c r="H233" s="131" t="s">
        <v>303</v>
      </c>
      <c r="I233" s="86"/>
      <c r="J233" s="87"/>
      <c r="K233" s="140" t="str">
        <f t="shared" si="30"/>
        <v/>
      </c>
      <c r="L233" s="50"/>
      <c r="M233" s="32"/>
      <c r="N233" s="32"/>
      <c r="O233" s="32"/>
      <c r="P233" s="32"/>
      <c r="Q233" s="42"/>
      <c r="R233" s="33"/>
      <c r="S233" s="33"/>
      <c r="T233" s="33"/>
      <c r="U233" s="178"/>
      <c r="V233" s="170"/>
      <c r="W233" s="32"/>
      <c r="X233" s="32"/>
      <c r="Y233" s="32"/>
      <c r="Z233" s="184"/>
      <c r="AA233" s="190"/>
      <c r="AB233" s="50"/>
      <c r="AC233" s="32"/>
      <c r="AD233" s="32"/>
      <c r="AE233" s="32"/>
      <c r="AF233" s="184"/>
      <c r="AG233" s="50"/>
      <c r="AH233" s="32"/>
      <c r="AI233" s="32"/>
      <c r="AJ233" s="32"/>
      <c r="AK233" s="32"/>
      <c r="AL233" s="37"/>
      <c r="AM233" s="32"/>
      <c r="AN233" s="32"/>
      <c r="AO233" s="151"/>
      <c r="AP233" s="151"/>
      <c r="AQ233" s="170"/>
      <c r="AR233" s="50"/>
      <c r="AS233" s="50"/>
      <c r="AT233" s="50"/>
      <c r="AU233" s="171"/>
      <c r="AV233" s="170"/>
      <c r="AW233" s="50"/>
      <c r="AX233" s="50"/>
      <c r="AY233" s="50"/>
      <c r="AZ233" s="172"/>
      <c r="BA233" s="170"/>
      <c r="BB233" s="50"/>
      <c r="BC233" s="50"/>
      <c r="BD233" s="50"/>
      <c r="BE233" s="172"/>
      <c r="BF233" s="1"/>
      <c r="BG233" s="1"/>
      <c r="BH233" s="1"/>
      <c r="BI233" s="1"/>
      <c r="BT233" s="116" t="str">
        <f t="shared" si="31"/>
        <v/>
      </c>
      <c r="BU233" s="119" t="str">
        <f t="shared" si="27"/>
        <v/>
      </c>
      <c r="BV233" s="116" t="str">
        <f t="shared" si="32"/>
        <v/>
      </c>
      <c r="BW233" s="116" t="str">
        <f t="shared" si="33"/>
        <v/>
      </c>
      <c r="BX233" s="116" t="str">
        <f t="shared" si="28"/>
        <v/>
      </c>
      <c r="BY233" s="116" t="str">
        <f t="shared" si="34"/>
        <v/>
      </c>
      <c r="BZ233" s="116" t="str">
        <f t="shared" si="29"/>
        <v/>
      </c>
    </row>
    <row r="234" spans="1:78">
      <c r="A234" s="103">
        <v>228</v>
      </c>
      <c r="B234" s="126" t="s">
        <v>303</v>
      </c>
      <c r="C234" s="127" t="s">
        <v>303</v>
      </c>
      <c r="D234" s="128" t="s">
        <v>303</v>
      </c>
      <c r="E234" s="129" t="s">
        <v>303</v>
      </c>
      <c r="F234" s="129" t="s">
        <v>303</v>
      </c>
      <c r="G234" s="130" t="s">
        <v>303</v>
      </c>
      <c r="H234" s="131" t="s">
        <v>303</v>
      </c>
      <c r="I234" s="86"/>
      <c r="J234" s="87"/>
      <c r="K234" s="140" t="str">
        <f t="shared" si="30"/>
        <v/>
      </c>
      <c r="L234" s="50"/>
      <c r="M234" s="32"/>
      <c r="N234" s="32"/>
      <c r="O234" s="32"/>
      <c r="P234" s="32"/>
      <c r="Q234" s="42"/>
      <c r="R234" s="33"/>
      <c r="S234" s="33"/>
      <c r="T234" s="33"/>
      <c r="U234" s="178"/>
      <c r="V234" s="170"/>
      <c r="W234" s="32"/>
      <c r="X234" s="32"/>
      <c r="Y234" s="32"/>
      <c r="Z234" s="184"/>
      <c r="AA234" s="190"/>
      <c r="AB234" s="50"/>
      <c r="AC234" s="32"/>
      <c r="AD234" s="32"/>
      <c r="AE234" s="32"/>
      <c r="AF234" s="184"/>
      <c r="AG234" s="50"/>
      <c r="AH234" s="32"/>
      <c r="AI234" s="32"/>
      <c r="AJ234" s="32"/>
      <c r="AK234" s="32"/>
      <c r="AL234" s="37"/>
      <c r="AM234" s="32"/>
      <c r="AN234" s="32"/>
      <c r="AO234" s="151"/>
      <c r="AP234" s="151"/>
      <c r="AQ234" s="170"/>
      <c r="AR234" s="50"/>
      <c r="AS234" s="50"/>
      <c r="AT234" s="50"/>
      <c r="AU234" s="171"/>
      <c r="AV234" s="170"/>
      <c r="AW234" s="50"/>
      <c r="AX234" s="50"/>
      <c r="AY234" s="50"/>
      <c r="AZ234" s="172"/>
      <c r="BA234" s="170"/>
      <c r="BB234" s="50"/>
      <c r="BC234" s="50"/>
      <c r="BD234" s="50"/>
      <c r="BE234" s="172"/>
      <c r="BF234" s="1"/>
      <c r="BG234" s="1"/>
      <c r="BH234" s="1"/>
      <c r="BI234" s="1"/>
      <c r="BT234" s="116" t="str">
        <f t="shared" si="31"/>
        <v/>
      </c>
      <c r="BU234" s="119" t="str">
        <f t="shared" si="27"/>
        <v/>
      </c>
      <c r="BV234" s="116" t="str">
        <f t="shared" si="32"/>
        <v/>
      </c>
      <c r="BW234" s="116" t="str">
        <f t="shared" si="33"/>
        <v/>
      </c>
      <c r="BX234" s="116" t="str">
        <f t="shared" si="28"/>
        <v/>
      </c>
      <c r="BY234" s="116" t="str">
        <f t="shared" si="34"/>
        <v/>
      </c>
      <c r="BZ234" s="116" t="str">
        <f t="shared" si="29"/>
        <v/>
      </c>
    </row>
    <row r="235" spans="1:78">
      <c r="A235" s="103">
        <v>229</v>
      </c>
      <c r="B235" s="126" t="s">
        <v>303</v>
      </c>
      <c r="C235" s="127" t="s">
        <v>303</v>
      </c>
      <c r="D235" s="128" t="s">
        <v>303</v>
      </c>
      <c r="E235" s="129" t="s">
        <v>303</v>
      </c>
      <c r="F235" s="129" t="s">
        <v>303</v>
      </c>
      <c r="G235" s="130" t="s">
        <v>303</v>
      </c>
      <c r="H235" s="131" t="s">
        <v>303</v>
      </c>
      <c r="I235" s="86"/>
      <c r="J235" s="87"/>
      <c r="K235" s="140" t="str">
        <f t="shared" si="30"/>
        <v/>
      </c>
      <c r="L235" s="50"/>
      <c r="M235" s="32"/>
      <c r="N235" s="32"/>
      <c r="O235" s="32"/>
      <c r="P235" s="32"/>
      <c r="Q235" s="42"/>
      <c r="R235" s="33"/>
      <c r="S235" s="33"/>
      <c r="T235" s="33"/>
      <c r="U235" s="178"/>
      <c r="V235" s="170"/>
      <c r="W235" s="32"/>
      <c r="X235" s="32"/>
      <c r="Y235" s="32"/>
      <c r="Z235" s="184"/>
      <c r="AA235" s="190"/>
      <c r="AB235" s="50"/>
      <c r="AC235" s="32"/>
      <c r="AD235" s="32"/>
      <c r="AE235" s="32"/>
      <c r="AF235" s="184"/>
      <c r="AG235" s="50"/>
      <c r="AH235" s="32"/>
      <c r="AI235" s="32"/>
      <c r="AJ235" s="32"/>
      <c r="AK235" s="32"/>
      <c r="AL235" s="37"/>
      <c r="AM235" s="32"/>
      <c r="AN235" s="32"/>
      <c r="AO235" s="151"/>
      <c r="AP235" s="151"/>
      <c r="AQ235" s="170"/>
      <c r="AR235" s="50"/>
      <c r="AS235" s="50"/>
      <c r="AT235" s="50"/>
      <c r="AU235" s="171"/>
      <c r="AV235" s="170"/>
      <c r="AW235" s="50"/>
      <c r="AX235" s="50"/>
      <c r="AY235" s="50"/>
      <c r="AZ235" s="172"/>
      <c r="BA235" s="170"/>
      <c r="BB235" s="50"/>
      <c r="BC235" s="50"/>
      <c r="BD235" s="50"/>
      <c r="BE235" s="172"/>
      <c r="BF235" s="1"/>
      <c r="BG235" s="1"/>
      <c r="BH235" s="1"/>
      <c r="BI235" s="1"/>
      <c r="BT235" s="116" t="str">
        <f t="shared" si="31"/>
        <v/>
      </c>
      <c r="BU235" s="119" t="str">
        <f t="shared" si="27"/>
        <v/>
      </c>
      <c r="BV235" s="116" t="str">
        <f t="shared" si="32"/>
        <v/>
      </c>
      <c r="BW235" s="116" t="str">
        <f t="shared" si="33"/>
        <v/>
      </c>
      <c r="BX235" s="116" t="str">
        <f t="shared" si="28"/>
        <v/>
      </c>
      <c r="BY235" s="116" t="str">
        <f t="shared" si="34"/>
        <v/>
      </c>
      <c r="BZ235" s="116" t="str">
        <f t="shared" si="29"/>
        <v/>
      </c>
    </row>
    <row r="236" spans="1:78">
      <c r="A236" s="103">
        <v>230</v>
      </c>
      <c r="B236" s="126" t="s">
        <v>303</v>
      </c>
      <c r="C236" s="127" t="s">
        <v>303</v>
      </c>
      <c r="D236" s="128" t="s">
        <v>303</v>
      </c>
      <c r="E236" s="129" t="s">
        <v>303</v>
      </c>
      <c r="F236" s="129" t="s">
        <v>303</v>
      </c>
      <c r="G236" s="130" t="s">
        <v>303</v>
      </c>
      <c r="H236" s="131" t="s">
        <v>303</v>
      </c>
      <c r="I236" s="86"/>
      <c r="J236" s="87"/>
      <c r="K236" s="140" t="str">
        <f t="shared" si="30"/>
        <v/>
      </c>
      <c r="L236" s="50"/>
      <c r="M236" s="32"/>
      <c r="N236" s="32"/>
      <c r="O236" s="32"/>
      <c r="P236" s="32"/>
      <c r="Q236" s="42"/>
      <c r="R236" s="33"/>
      <c r="S236" s="33"/>
      <c r="T236" s="33"/>
      <c r="U236" s="178"/>
      <c r="V236" s="170"/>
      <c r="W236" s="32"/>
      <c r="X236" s="32"/>
      <c r="Y236" s="32"/>
      <c r="Z236" s="184"/>
      <c r="AA236" s="190"/>
      <c r="AB236" s="50"/>
      <c r="AC236" s="32"/>
      <c r="AD236" s="32"/>
      <c r="AE236" s="32"/>
      <c r="AF236" s="184"/>
      <c r="AG236" s="50"/>
      <c r="AH236" s="32"/>
      <c r="AI236" s="32"/>
      <c r="AJ236" s="32"/>
      <c r="AK236" s="32"/>
      <c r="AL236" s="37"/>
      <c r="AM236" s="32"/>
      <c r="AN236" s="32"/>
      <c r="AO236" s="151"/>
      <c r="AP236" s="151"/>
      <c r="AQ236" s="170"/>
      <c r="AR236" s="50"/>
      <c r="AS236" s="50"/>
      <c r="AT236" s="50"/>
      <c r="AU236" s="171"/>
      <c r="AV236" s="170"/>
      <c r="AW236" s="50"/>
      <c r="AX236" s="50"/>
      <c r="AY236" s="50"/>
      <c r="AZ236" s="172"/>
      <c r="BA236" s="170"/>
      <c r="BB236" s="50"/>
      <c r="BC236" s="50"/>
      <c r="BD236" s="50"/>
      <c r="BE236" s="172"/>
      <c r="BF236" s="1"/>
      <c r="BG236" s="1"/>
      <c r="BH236" s="1"/>
      <c r="BI236" s="1"/>
      <c r="BT236" s="116" t="str">
        <f t="shared" si="31"/>
        <v/>
      </c>
      <c r="BU236" s="119" t="str">
        <f t="shared" si="27"/>
        <v/>
      </c>
      <c r="BV236" s="116" t="str">
        <f t="shared" si="32"/>
        <v/>
      </c>
      <c r="BW236" s="116" t="str">
        <f t="shared" si="33"/>
        <v/>
      </c>
      <c r="BX236" s="116" t="str">
        <f t="shared" si="28"/>
        <v/>
      </c>
      <c r="BY236" s="116" t="str">
        <f t="shared" si="34"/>
        <v/>
      </c>
      <c r="BZ236" s="116" t="str">
        <f t="shared" si="29"/>
        <v/>
      </c>
    </row>
    <row r="237" spans="1:78">
      <c r="A237" s="103">
        <v>231</v>
      </c>
      <c r="B237" s="126" t="s">
        <v>303</v>
      </c>
      <c r="C237" s="127" t="s">
        <v>303</v>
      </c>
      <c r="D237" s="128" t="s">
        <v>303</v>
      </c>
      <c r="E237" s="129" t="s">
        <v>303</v>
      </c>
      <c r="F237" s="129" t="s">
        <v>303</v>
      </c>
      <c r="G237" s="130" t="s">
        <v>303</v>
      </c>
      <c r="H237" s="131" t="s">
        <v>303</v>
      </c>
      <c r="I237" s="86"/>
      <c r="J237" s="87"/>
      <c r="K237" s="140" t="str">
        <f t="shared" si="30"/>
        <v/>
      </c>
      <c r="L237" s="50"/>
      <c r="M237" s="32"/>
      <c r="N237" s="32"/>
      <c r="O237" s="32"/>
      <c r="P237" s="32"/>
      <c r="Q237" s="42"/>
      <c r="R237" s="33"/>
      <c r="S237" s="33"/>
      <c r="T237" s="33"/>
      <c r="U237" s="178"/>
      <c r="V237" s="170"/>
      <c r="W237" s="32"/>
      <c r="X237" s="32"/>
      <c r="Y237" s="32"/>
      <c r="Z237" s="184"/>
      <c r="AA237" s="190"/>
      <c r="AB237" s="50"/>
      <c r="AC237" s="32"/>
      <c r="AD237" s="32"/>
      <c r="AE237" s="32"/>
      <c r="AF237" s="184"/>
      <c r="AG237" s="50"/>
      <c r="AH237" s="32"/>
      <c r="AI237" s="32"/>
      <c r="AJ237" s="32"/>
      <c r="AK237" s="32"/>
      <c r="AL237" s="37"/>
      <c r="AM237" s="32"/>
      <c r="AN237" s="32"/>
      <c r="AO237" s="151"/>
      <c r="AP237" s="151"/>
      <c r="AQ237" s="170"/>
      <c r="AR237" s="50"/>
      <c r="AS237" s="50"/>
      <c r="AT237" s="50"/>
      <c r="AU237" s="171"/>
      <c r="AV237" s="170"/>
      <c r="AW237" s="50"/>
      <c r="AX237" s="50"/>
      <c r="AY237" s="50"/>
      <c r="AZ237" s="172"/>
      <c r="BA237" s="170"/>
      <c r="BB237" s="50"/>
      <c r="BC237" s="50"/>
      <c r="BD237" s="50"/>
      <c r="BE237" s="172"/>
      <c r="BF237" s="1"/>
      <c r="BG237" s="1"/>
      <c r="BH237" s="1"/>
      <c r="BI237" s="1"/>
      <c r="BT237" s="116" t="str">
        <f t="shared" si="31"/>
        <v/>
      </c>
      <c r="BU237" s="119" t="str">
        <f t="shared" si="27"/>
        <v/>
      </c>
      <c r="BV237" s="116" t="str">
        <f t="shared" si="32"/>
        <v/>
      </c>
      <c r="BW237" s="116" t="str">
        <f t="shared" si="33"/>
        <v/>
      </c>
      <c r="BX237" s="116" t="str">
        <f t="shared" si="28"/>
        <v/>
      </c>
      <c r="BY237" s="116" t="str">
        <f t="shared" si="34"/>
        <v/>
      </c>
      <c r="BZ237" s="116" t="str">
        <f t="shared" si="29"/>
        <v/>
      </c>
    </row>
    <row r="238" spans="1:78">
      <c r="A238" s="103">
        <v>232</v>
      </c>
      <c r="B238" s="126" t="s">
        <v>303</v>
      </c>
      <c r="C238" s="127" t="s">
        <v>303</v>
      </c>
      <c r="D238" s="128" t="s">
        <v>303</v>
      </c>
      <c r="E238" s="129" t="s">
        <v>303</v>
      </c>
      <c r="F238" s="129" t="s">
        <v>303</v>
      </c>
      <c r="G238" s="130" t="s">
        <v>303</v>
      </c>
      <c r="H238" s="131" t="s">
        <v>303</v>
      </c>
      <c r="I238" s="86"/>
      <c r="J238" s="87"/>
      <c r="K238" s="140" t="str">
        <f t="shared" si="30"/>
        <v/>
      </c>
      <c r="L238" s="50"/>
      <c r="M238" s="32"/>
      <c r="N238" s="32"/>
      <c r="O238" s="32"/>
      <c r="P238" s="32"/>
      <c r="Q238" s="42"/>
      <c r="R238" s="33"/>
      <c r="S238" s="33"/>
      <c r="T238" s="33"/>
      <c r="U238" s="178"/>
      <c r="V238" s="170"/>
      <c r="W238" s="32"/>
      <c r="X238" s="32"/>
      <c r="Y238" s="32"/>
      <c r="Z238" s="184"/>
      <c r="AA238" s="190"/>
      <c r="AB238" s="50"/>
      <c r="AC238" s="32"/>
      <c r="AD238" s="32"/>
      <c r="AE238" s="32"/>
      <c r="AF238" s="184"/>
      <c r="AG238" s="50"/>
      <c r="AH238" s="32"/>
      <c r="AI238" s="32"/>
      <c r="AJ238" s="32"/>
      <c r="AK238" s="32"/>
      <c r="AL238" s="37"/>
      <c r="AM238" s="32"/>
      <c r="AN238" s="32"/>
      <c r="AO238" s="151"/>
      <c r="AP238" s="151"/>
      <c r="AQ238" s="170"/>
      <c r="AR238" s="50"/>
      <c r="AS238" s="50"/>
      <c r="AT238" s="50"/>
      <c r="AU238" s="171"/>
      <c r="AV238" s="170"/>
      <c r="AW238" s="50"/>
      <c r="AX238" s="50"/>
      <c r="AY238" s="50"/>
      <c r="AZ238" s="172"/>
      <c r="BA238" s="170"/>
      <c r="BB238" s="50"/>
      <c r="BC238" s="50"/>
      <c r="BD238" s="50"/>
      <c r="BE238" s="172"/>
      <c r="BF238" s="1"/>
      <c r="BG238" s="1"/>
      <c r="BH238" s="1"/>
      <c r="BI238" s="1"/>
      <c r="BT238" s="116" t="str">
        <f t="shared" si="31"/>
        <v/>
      </c>
      <c r="BU238" s="119" t="str">
        <f t="shared" si="27"/>
        <v/>
      </c>
      <c r="BV238" s="116" t="str">
        <f t="shared" si="32"/>
        <v/>
      </c>
      <c r="BW238" s="116" t="str">
        <f t="shared" si="33"/>
        <v/>
      </c>
      <c r="BX238" s="116" t="str">
        <f t="shared" si="28"/>
        <v/>
      </c>
      <c r="BY238" s="116" t="str">
        <f t="shared" si="34"/>
        <v/>
      </c>
      <c r="BZ238" s="116" t="str">
        <f t="shared" si="29"/>
        <v/>
      </c>
    </row>
    <row r="239" spans="1:78">
      <c r="A239" s="103">
        <v>233</v>
      </c>
      <c r="B239" s="126" t="s">
        <v>303</v>
      </c>
      <c r="C239" s="127" t="s">
        <v>303</v>
      </c>
      <c r="D239" s="128" t="s">
        <v>303</v>
      </c>
      <c r="E239" s="129" t="s">
        <v>303</v>
      </c>
      <c r="F239" s="129" t="s">
        <v>303</v>
      </c>
      <c r="G239" s="130" t="s">
        <v>303</v>
      </c>
      <c r="H239" s="131" t="s">
        <v>303</v>
      </c>
      <c r="I239" s="86"/>
      <c r="J239" s="87"/>
      <c r="K239" s="140" t="str">
        <f t="shared" si="30"/>
        <v/>
      </c>
      <c r="L239" s="50"/>
      <c r="M239" s="32"/>
      <c r="N239" s="32"/>
      <c r="O239" s="32"/>
      <c r="P239" s="32"/>
      <c r="Q239" s="42"/>
      <c r="R239" s="33"/>
      <c r="S239" s="33"/>
      <c r="T239" s="33"/>
      <c r="U239" s="178"/>
      <c r="V239" s="170"/>
      <c r="W239" s="32"/>
      <c r="X239" s="32"/>
      <c r="Y239" s="32"/>
      <c r="Z239" s="184"/>
      <c r="AA239" s="190"/>
      <c r="AB239" s="50"/>
      <c r="AC239" s="32"/>
      <c r="AD239" s="32"/>
      <c r="AE239" s="32"/>
      <c r="AF239" s="184"/>
      <c r="AG239" s="50"/>
      <c r="AH239" s="32"/>
      <c r="AI239" s="32"/>
      <c r="AJ239" s="32"/>
      <c r="AK239" s="32"/>
      <c r="AL239" s="37"/>
      <c r="AM239" s="32"/>
      <c r="AN239" s="32"/>
      <c r="AO239" s="151"/>
      <c r="AP239" s="151"/>
      <c r="AQ239" s="170"/>
      <c r="AR239" s="50"/>
      <c r="AS239" s="50"/>
      <c r="AT239" s="50"/>
      <c r="AU239" s="171"/>
      <c r="AV239" s="170"/>
      <c r="AW239" s="50"/>
      <c r="AX239" s="50"/>
      <c r="AY239" s="50"/>
      <c r="AZ239" s="172"/>
      <c r="BA239" s="170"/>
      <c r="BB239" s="50"/>
      <c r="BC239" s="50"/>
      <c r="BD239" s="50"/>
      <c r="BE239" s="172"/>
      <c r="BF239" s="1"/>
      <c r="BG239" s="1"/>
      <c r="BH239" s="1"/>
      <c r="BI239" s="1"/>
      <c r="BT239" s="116" t="str">
        <f t="shared" si="31"/>
        <v/>
      </c>
      <c r="BU239" s="119" t="str">
        <f t="shared" si="27"/>
        <v/>
      </c>
      <c r="BV239" s="116" t="str">
        <f t="shared" si="32"/>
        <v/>
      </c>
      <c r="BW239" s="116" t="str">
        <f t="shared" si="33"/>
        <v/>
      </c>
      <c r="BX239" s="116" t="str">
        <f t="shared" si="28"/>
        <v/>
      </c>
      <c r="BY239" s="116" t="str">
        <f t="shared" si="34"/>
        <v/>
      </c>
      <c r="BZ239" s="116" t="str">
        <f t="shared" si="29"/>
        <v/>
      </c>
    </row>
    <row r="240" spans="1:78">
      <c r="A240" s="103">
        <v>234</v>
      </c>
      <c r="B240" s="126" t="s">
        <v>303</v>
      </c>
      <c r="C240" s="127" t="s">
        <v>303</v>
      </c>
      <c r="D240" s="128" t="s">
        <v>303</v>
      </c>
      <c r="E240" s="129" t="s">
        <v>303</v>
      </c>
      <c r="F240" s="129" t="s">
        <v>303</v>
      </c>
      <c r="G240" s="130" t="s">
        <v>303</v>
      </c>
      <c r="H240" s="131" t="s">
        <v>303</v>
      </c>
      <c r="I240" s="86"/>
      <c r="J240" s="87"/>
      <c r="K240" s="140" t="str">
        <f t="shared" si="30"/>
        <v/>
      </c>
      <c r="L240" s="50"/>
      <c r="M240" s="32"/>
      <c r="N240" s="32"/>
      <c r="O240" s="32"/>
      <c r="P240" s="32"/>
      <c r="Q240" s="42"/>
      <c r="R240" s="33"/>
      <c r="S240" s="33"/>
      <c r="T240" s="33"/>
      <c r="U240" s="178"/>
      <c r="V240" s="170"/>
      <c r="W240" s="32"/>
      <c r="X240" s="32"/>
      <c r="Y240" s="32"/>
      <c r="Z240" s="184"/>
      <c r="AA240" s="190"/>
      <c r="AB240" s="50"/>
      <c r="AC240" s="32"/>
      <c r="AD240" s="32"/>
      <c r="AE240" s="32"/>
      <c r="AF240" s="184"/>
      <c r="AG240" s="50"/>
      <c r="AH240" s="32"/>
      <c r="AI240" s="32"/>
      <c r="AJ240" s="32"/>
      <c r="AK240" s="32"/>
      <c r="AL240" s="37"/>
      <c r="AM240" s="32"/>
      <c r="AN240" s="32"/>
      <c r="AO240" s="151"/>
      <c r="AP240" s="151"/>
      <c r="AQ240" s="170"/>
      <c r="AR240" s="50"/>
      <c r="AS240" s="50"/>
      <c r="AT240" s="50"/>
      <c r="AU240" s="171"/>
      <c r="AV240" s="170"/>
      <c r="AW240" s="50"/>
      <c r="AX240" s="50"/>
      <c r="AY240" s="50"/>
      <c r="AZ240" s="172"/>
      <c r="BA240" s="170"/>
      <c r="BB240" s="50"/>
      <c r="BC240" s="50"/>
      <c r="BD240" s="50"/>
      <c r="BE240" s="172"/>
      <c r="BF240" s="1"/>
      <c r="BG240" s="1"/>
      <c r="BH240" s="1"/>
      <c r="BI240" s="1"/>
      <c r="BT240" s="116" t="str">
        <f t="shared" si="31"/>
        <v/>
      </c>
      <c r="BU240" s="119" t="str">
        <f t="shared" si="27"/>
        <v/>
      </c>
      <c r="BV240" s="116" t="str">
        <f t="shared" si="32"/>
        <v/>
      </c>
      <c r="BW240" s="116" t="str">
        <f t="shared" si="33"/>
        <v/>
      </c>
      <c r="BX240" s="116" t="str">
        <f t="shared" si="28"/>
        <v/>
      </c>
      <c r="BY240" s="116" t="str">
        <f t="shared" si="34"/>
        <v/>
      </c>
      <c r="BZ240" s="116" t="str">
        <f t="shared" si="29"/>
        <v/>
      </c>
    </row>
    <row r="241" spans="1:78">
      <c r="A241" s="103">
        <v>235</v>
      </c>
      <c r="B241" s="126" t="s">
        <v>303</v>
      </c>
      <c r="C241" s="127" t="s">
        <v>303</v>
      </c>
      <c r="D241" s="128" t="s">
        <v>303</v>
      </c>
      <c r="E241" s="129" t="s">
        <v>303</v>
      </c>
      <c r="F241" s="129" t="s">
        <v>303</v>
      </c>
      <c r="G241" s="130" t="s">
        <v>303</v>
      </c>
      <c r="H241" s="131" t="s">
        <v>303</v>
      </c>
      <c r="I241" s="86"/>
      <c r="J241" s="87"/>
      <c r="K241" s="140" t="str">
        <f t="shared" si="30"/>
        <v/>
      </c>
      <c r="L241" s="50"/>
      <c r="M241" s="32"/>
      <c r="N241" s="32"/>
      <c r="O241" s="32"/>
      <c r="P241" s="32"/>
      <c r="Q241" s="42"/>
      <c r="R241" s="33"/>
      <c r="S241" s="33"/>
      <c r="T241" s="33"/>
      <c r="U241" s="178"/>
      <c r="V241" s="170"/>
      <c r="W241" s="32"/>
      <c r="X241" s="32"/>
      <c r="Y241" s="32"/>
      <c r="Z241" s="184"/>
      <c r="AA241" s="190"/>
      <c r="AB241" s="50"/>
      <c r="AC241" s="32"/>
      <c r="AD241" s="32"/>
      <c r="AE241" s="32"/>
      <c r="AF241" s="184"/>
      <c r="AG241" s="50"/>
      <c r="AH241" s="32"/>
      <c r="AI241" s="32"/>
      <c r="AJ241" s="32"/>
      <c r="AK241" s="32"/>
      <c r="AL241" s="37"/>
      <c r="AM241" s="32"/>
      <c r="AN241" s="32"/>
      <c r="AO241" s="151"/>
      <c r="AP241" s="151"/>
      <c r="AQ241" s="170"/>
      <c r="AR241" s="50"/>
      <c r="AS241" s="50"/>
      <c r="AT241" s="50"/>
      <c r="AU241" s="171"/>
      <c r="AV241" s="170"/>
      <c r="AW241" s="50"/>
      <c r="AX241" s="50"/>
      <c r="AY241" s="50"/>
      <c r="AZ241" s="172"/>
      <c r="BA241" s="170"/>
      <c r="BB241" s="50"/>
      <c r="BC241" s="50"/>
      <c r="BD241" s="50"/>
      <c r="BE241" s="172"/>
      <c r="BF241" s="1"/>
      <c r="BG241" s="1"/>
      <c r="BH241" s="1"/>
      <c r="BI241" s="1"/>
      <c r="BT241" s="116" t="str">
        <f t="shared" si="31"/>
        <v/>
      </c>
      <c r="BU241" s="119" t="str">
        <f t="shared" si="27"/>
        <v/>
      </c>
      <c r="BV241" s="116" t="str">
        <f t="shared" si="32"/>
        <v/>
      </c>
      <c r="BW241" s="116" t="str">
        <f t="shared" si="33"/>
        <v/>
      </c>
      <c r="BX241" s="116" t="str">
        <f t="shared" si="28"/>
        <v/>
      </c>
      <c r="BY241" s="116" t="str">
        <f t="shared" si="34"/>
        <v/>
      </c>
      <c r="BZ241" s="116" t="str">
        <f t="shared" si="29"/>
        <v/>
      </c>
    </row>
    <row r="242" spans="1:78">
      <c r="A242" s="103">
        <v>236</v>
      </c>
      <c r="B242" s="126" t="s">
        <v>303</v>
      </c>
      <c r="C242" s="127" t="s">
        <v>303</v>
      </c>
      <c r="D242" s="128" t="s">
        <v>303</v>
      </c>
      <c r="E242" s="129" t="s">
        <v>303</v>
      </c>
      <c r="F242" s="129" t="s">
        <v>303</v>
      </c>
      <c r="G242" s="130" t="s">
        <v>303</v>
      </c>
      <c r="H242" s="131" t="s">
        <v>303</v>
      </c>
      <c r="I242" s="86"/>
      <c r="J242" s="87"/>
      <c r="K242" s="140" t="str">
        <f t="shared" si="30"/>
        <v/>
      </c>
      <c r="L242" s="50"/>
      <c r="M242" s="32"/>
      <c r="N242" s="32"/>
      <c r="O242" s="32"/>
      <c r="P242" s="32"/>
      <c r="Q242" s="42"/>
      <c r="R242" s="33"/>
      <c r="S242" s="33"/>
      <c r="T242" s="33"/>
      <c r="U242" s="178"/>
      <c r="V242" s="170"/>
      <c r="W242" s="32"/>
      <c r="X242" s="32"/>
      <c r="Y242" s="32"/>
      <c r="Z242" s="184"/>
      <c r="AA242" s="190"/>
      <c r="AB242" s="50"/>
      <c r="AC242" s="32"/>
      <c r="AD242" s="32"/>
      <c r="AE242" s="32"/>
      <c r="AF242" s="184"/>
      <c r="AG242" s="50"/>
      <c r="AH242" s="32"/>
      <c r="AI242" s="32"/>
      <c r="AJ242" s="32"/>
      <c r="AK242" s="32"/>
      <c r="AL242" s="37"/>
      <c r="AM242" s="32"/>
      <c r="AN242" s="32"/>
      <c r="AO242" s="151"/>
      <c r="AP242" s="151"/>
      <c r="AQ242" s="170"/>
      <c r="AR242" s="50"/>
      <c r="AS242" s="50"/>
      <c r="AT242" s="50"/>
      <c r="AU242" s="171"/>
      <c r="AV242" s="170"/>
      <c r="AW242" s="50"/>
      <c r="AX242" s="50"/>
      <c r="AY242" s="50"/>
      <c r="AZ242" s="172"/>
      <c r="BA242" s="170"/>
      <c r="BB242" s="50"/>
      <c r="BC242" s="50"/>
      <c r="BD242" s="50"/>
      <c r="BE242" s="172"/>
      <c r="BF242" s="1"/>
      <c r="BG242" s="1"/>
      <c r="BH242" s="1"/>
      <c r="BI242" s="1"/>
      <c r="BT242" s="116" t="str">
        <f t="shared" si="31"/>
        <v/>
      </c>
      <c r="BU242" s="119" t="str">
        <f t="shared" si="27"/>
        <v/>
      </c>
      <c r="BV242" s="116" t="str">
        <f t="shared" si="32"/>
        <v/>
      </c>
      <c r="BW242" s="116" t="str">
        <f t="shared" si="33"/>
        <v/>
      </c>
      <c r="BX242" s="116" t="str">
        <f t="shared" si="28"/>
        <v/>
      </c>
      <c r="BY242" s="116" t="str">
        <f t="shared" si="34"/>
        <v/>
      </c>
      <c r="BZ242" s="116" t="str">
        <f t="shared" si="29"/>
        <v/>
      </c>
    </row>
    <row r="243" spans="1:78">
      <c r="A243" s="103">
        <v>237</v>
      </c>
      <c r="B243" s="126" t="s">
        <v>303</v>
      </c>
      <c r="C243" s="127" t="s">
        <v>303</v>
      </c>
      <c r="D243" s="128" t="s">
        <v>303</v>
      </c>
      <c r="E243" s="129" t="s">
        <v>303</v>
      </c>
      <c r="F243" s="129" t="s">
        <v>303</v>
      </c>
      <c r="G243" s="130" t="s">
        <v>303</v>
      </c>
      <c r="H243" s="131" t="s">
        <v>303</v>
      </c>
      <c r="I243" s="86"/>
      <c r="J243" s="87"/>
      <c r="K243" s="140" t="str">
        <f t="shared" si="30"/>
        <v/>
      </c>
      <c r="L243" s="50"/>
      <c r="M243" s="32"/>
      <c r="N243" s="32"/>
      <c r="O243" s="32"/>
      <c r="P243" s="32"/>
      <c r="Q243" s="42"/>
      <c r="R243" s="33"/>
      <c r="S243" s="33"/>
      <c r="T243" s="33"/>
      <c r="U243" s="178"/>
      <c r="V243" s="170"/>
      <c r="W243" s="32"/>
      <c r="X243" s="32"/>
      <c r="Y243" s="32"/>
      <c r="Z243" s="184"/>
      <c r="AA243" s="190"/>
      <c r="AB243" s="50"/>
      <c r="AC243" s="32"/>
      <c r="AD243" s="32"/>
      <c r="AE243" s="32"/>
      <c r="AF243" s="184"/>
      <c r="AG243" s="50"/>
      <c r="AH243" s="32"/>
      <c r="AI243" s="32"/>
      <c r="AJ243" s="32"/>
      <c r="AK243" s="32"/>
      <c r="AL243" s="37"/>
      <c r="AM243" s="32"/>
      <c r="AN243" s="32"/>
      <c r="AO243" s="151"/>
      <c r="AP243" s="151"/>
      <c r="AQ243" s="170"/>
      <c r="AR243" s="50"/>
      <c r="AS243" s="50"/>
      <c r="AT243" s="50"/>
      <c r="AU243" s="171"/>
      <c r="AV243" s="170"/>
      <c r="AW243" s="50"/>
      <c r="AX243" s="50"/>
      <c r="AY243" s="50"/>
      <c r="AZ243" s="172"/>
      <c r="BA243" s="170"/>
      <c r="BB243" s="50"/>
      <c r="BC243" s="50"/>
      <c r="BD243" s="50"/>
      <c r="BE243" s="172"/>
      <c r="BF243" s="1"/>
      <c r="BG243" s="1"/>
      <c r="BH243" s="1"/>
      <c r="BI243" s="1"/>
      <c r="BT243" s="116" t="str">
        <f t="shared" si="31"/>
        <v/>
      </c>
      <c r="BU243" s="119" t="str">
        <f t="shared" si="27"/>
        <v/>
      </c>
      <c r="BV243" s="116" t="str">
        <f t="shared" si="32"/>
        <v/>
      </c>
      <c r="BW243" s="116" t="str">
        <f t="shared" si="33"/>
        <v/>
      </c>
      <c r="BX243" s="116" t="str">
        <f t="shared" si="28"/>
        <v/>
      </c>
      <c r="BY243" s="116" t="str">
        <f t="shared" si="34"/>
        <v/>
      </c>
      <c r="BZ243" s="116" t="str">
        <f t="shared" si="29"/>
        <v/>
      </c>
    </row>
    <row r="244" spans="1:78">
      <c r="A244" s="103">
        <v>238</v>
      </c>
      <c r="B244" s="126" t="s">
        <v>303</v>
      </c>
      <c r="C244" s="127" t="s">
        <v>303</v>
      </c>
      <c r="D244" s="128" t="s">
        <v>303</v>
      </c>
      <c r="E244" s="129" t="s">
        <v>303</v>
      </c>
      <c r="F244" s="129" t="s">
        <v>303</v>
      </c>
      <c r="G244" s="130" t="s">
        <v>303</v>
      </c>
      <c r="H244" s="131" t="s">
        <v>303</v>
      </c>
      <c r="I244" s="86"/>
      <c r="J244" s="87"/>
      <c r="K244" s="140" t="str">
        <f t="shared" si="30"/>
        <v/>
      </c>
      <c r="L244" s="50"/>
      <c r="M244" s="32"/>
      <c r="N244" s="32"/>
      <c r="O244" s="32"/>
      <c r="P244" s="32"/>
      <c r="Q244" s="42"/>
      <c r="R244" s="33"/>
      <c r="S244" s="33"/>
      <c r="T244" s="33"/>
      <c r="U244" s="178"/>
      <c r="V244" s="170"/>
      <c r="W244" s="32"/>
      <c r="X244" s="32"/>
      <c r="Y244" s="32"/>
      <c r="Z244" s="184"/>
      <c r="AA244" s="190"/>
      <c r="AB244" s="50"/>
      <c r="AC244" s="32"/>
      <c r="AD244" s="32"/>
      <c r="AE244" s="32"/>
      <c r="AF244" s="184"/>
      <c r="AG244" s="50"/>
      <c r="AH244" s="32"/>
      <c r="AI244" s="32"/>
      <c r="AJ244" s="32"/>
      <c r="AK244" s="32"/>
      <c r="AL244" s="37"/>
      <c r="AM244" s="32"/>
      <c r="AN244" s="32"/>
      <c r="AO244" s="151"/>
      <c r="AP244" s="151"/>
      <c r="AQ244" s="170"/>
      <c r="AR244" s="50"/>
      <c r="AS244" s="50"/>
      <c r="AT244" s="50"/>
      <c r="AU244" s="171"/>
      <c r="AV244" s="170"/>
      <c r="AW244" s="50"/>
      <c r="AX244" s="50"/>
      <c r="AY244" s="50"/>
      <c r="AZ244" s="172"/>
      <c r="BA244" s="170"/>
      <c r="BB244" s="50"/>
      <c r="BC244" s="50"/>
      <c r="BD244" s="50"/>
      <c r="BE244" s="172"/>
      <c r="BF244" s="1"/>
      <c r="BG244" s="1"/>
      <c r="BH244" s="1"/>
      <c r="BI244" s="1"/>
      <c r="BT244" s="116" t="str">
        <f t="shared" si="31"/>
        <v/>
      </c>
      <c r="BU244" s="119" t="str">
        <f t="shared" si="27"/>
        <v/>
      </c>
      <c r="BV244" s="116" t="str">
        <f t="shared" si="32"/>
        <v/>
      </c>
      <c r="BW244" s="116" t="str">
        <f t="shared" si="33"/>
        <v/>
      </c>
      <c r="BX244" s="116" t="str">
        <f t="shared" si="28"/>
        <v/>
      </c>
      <c r="BY244" s="116" t="str">
        <f t="shared" si="34"/>
        <v/>
      </c>
      <c r="BZ244" s="116" t="str">
        <f t="shared" si="29"/>
        <v/>
      </c>
    </row>
    <row r="245" spans="1:78">
      <c r="A245" s="103">
        <v>239</v>
      </c>
      <c r="B245" s="126" t="s">
        <v>303</v>
      </c>
      <c r="C245" s="127" t="s">
        <v>303</v>
      </c>
      <c r="D245" s="128" t="s">
        <v>303</v>
      </c>
      <c r="E245" s="129" t="s">
        <v>303</v>
      </c>
      <c r="F245" s="129" t="s">
        <v>303</v>
      </c>
      <c r="G245" s="130" t="s">
        <v>303</v>
      </c>
      <c r="H245" s="131" t="s">
        <v>303</v>
      </c>
      <c r="I245" s="86"/>
      <c r="J245" s="87"/>
      <c r="K245" s="140" t="str">
        <f t="shared" si="30"/>
        <v/>
      </c>
      <c r="L245" s="50"/>
      <c r="M245" s="32"/>
      <c r="N245" s="32"/>
      <c r="O245" s="32"/>
      <c r="P245" s="32"/>
      <c r="Q245" s="42"/>
      <c r="R245" s="33"/>
      <c r="S245" s="33"/>
      <c r="T245" s="33"/>
      <c r="U245" s="178"/>
      <c r="V245" s="170"/>
      <c r="W245" s="32"/>
      <c r="X245" s="32"/>
      <c r="Y245" s="32"/>
      <c r="Z245" s="184"/>
      <c r="AA245" s="190"/>
      <c r="AB245" s="50"/>
      <c r="AC245" s="32"/>
      <c r="AD245" s="32"/>
      <c r="AE245" s="32"/>
      <c r="AF245" s="184"/>
      <c r="AG245" s="50"/>
      <c r="AH245" s="32"/>
      <c r="AI245" s="32"/>
      <c r="AJ245" s="32"/>
      <c r="AK245" s="32"/>
      <c r="AL245" s="37"/>
      <c r="AM245" s="32"/>
      <c r="AN245" s="32"/>
      <c r="AO245" s="151"/>
      <c r="AP245" s="151"/>
      <c r="AQ245" s="170"/>
      <c r="AR245" s="50"/>
      <c r="AS245" s="50"/>
      <c r="AT245" s="50"/>
      <c r="AU245" s="171"/>
      <c r="AV245" s="170"/>
      <c r="AW245" s="50"/>
      <c r="AX245" s="50"/>
      <c r="AY245" s="50"/>
      <c r="AZ245" s="172"/>
      <c r="BA245" s="170"/>
      <c r="BB245" s="50"/>
      <c r="BC245" s="50"/>
      <c r="BD245" s="50"/>
      <c r="BE245" s="172"/>
      <c r="BF245" s="1"/>
      <c r="BG245" s="1"/>
      <c r="BH245" s="1"/>
      <c r="BI245" s="1"/>
      <c r="BT245" s="116" t="str">
        <f t="shared" si="31"/>
        <v/>
      </c>
      <c r="BU245" s="119" t="str">
        <f t="shared" si="27"/>
        <v/>
      </c>
      <c r="BV245" s="116" t="str">
        <f t="shared" si="32"/>
        <v/>
      </c>
      <c r="BW245" s="116" t="str">
        <f t="shared" si="33"/>
        <v/>
      </c>
      <c r="BX245" s="116" t="str">
        <f t="shared" si="28"/>
        <v/>
      </c>
      <c r="BY245" s="116" t="str">
        <f t="shared" si="34"/>
        <v/>
      </c>
      <c r="BZ245" s="116" t="str">
        <f t="shared" si="29"/>
        <v/>
      </c>
    </row>
    <row r="246" spans="1:78">
      <c r="A246" s="103">
        <v>240</v>
      </c>
      <c r="B246" s="126" t="s">
        <v>303</v>
      </c>
      <c r="C246" s="127" t="s">
        <v>303</v>
      </c>
      <c r="D246" s="128" t="s">
        <v>303</v>
      </c>
      <c r="E246" s="129" t="s">
        <v>303</v>
      </c>
      <c r="F246" s="129" t="s">
        <v>303</v>
      </c>
      <c r="G246" s="130" t="s">
        <v>303</v>
      </c>
      <c r="H246" s="131" t="s">
        <v>303</v>
      </c>
      <c r="I246" s="86"/>
      <c r="J246" s="87"/>
      <c r="K246" s="140" t="str">
        <f t="shared" si="30"/>
        <v/>
      </c>
      <c r="L246" s="50"/>
      <c r="M246" s="32"/>
      <c r="N246" s="32"/>
      <c r="O246" s="32"/>
      <c r="P246" s="32"/>
      <c r="Q246" s="42"/>
      <c r="R246" s="33"/>
      <c r="S246" s="33"/>
      <c r="T246" s="33"/>
      <c r="U246" s="178"/>
      <c r="V246" s="170"/>
      <c r="W246" s="32"/>
      <c r="X246" s="32"/>
      <c r="Y246" s="32"/>
      <c r="Z246" s="184"/>
      <c r="AA246" s="190"/>
      <c r="AB246" s="50"/>
      <c r="AC246" s="32"/>
      <c r="AD246" s="32"/>
      <c r="AE246" s="32"/>
      <c r="AF246" s="184"/>
      <c r="AG246" s="50"/>
      <c r="AH246" s="32"/>
      <c r="AI246" s="32"/>
      <c r="AJ246" s="32"/>
      <c r="AK246" s="32"/>
      <c r="AL246" s="37"/>
      <c r="AM246" s="32"/>
      <c r="AN246" s="32"/>
      <c r="AO246" s="151"/>
      <c r="AP246" s="151"/>
      <c r="AQ246" s="170"/>
      <c r="AR246" s="50"/>
      <c r="AS246" s="50"/>
      <c r="AT246" s="50"/>
      <c r="AU246" s="171"/>
      <c r="AV246" s="170"/>
      <c r="AW246" s="50"/>
      <c r="AX246" s="50"/>
      <c r="AY246" s="50"/>
      <c r="AZ246" s="172"/>
      <c r="BA246" s="170"/>
      <c r="BB246" s="50"/>
      <c r="BC246" s="50"/>
      <c r="BD246" s="50"/>
      <c r="BE246" s="172"/>
      <c r="BF246" s="1"/>
      <c r="BG246" s="1"/>
      <c r="BH246" s="1"/>
      <c r="BI246" s="1"/>
      <c r="BT246" s="116" t="str">
        <f t="shared" si="31"/>
        <v/>
      </c>
      <c r="BU246" s="119" t="str">
        <f t="shared" si="27"/>
        <v/>
      </c>
      <c r="BV246" s="116" t="str">
        <f t="shared" si="32"/>
        <v/>
      </c>
      <c r="BW246" s="116" t="str">
        <f t="shared" si="33"/>
        <v/>
      </c>
      <c r="BX246" s="116" t="str">
        <f t="shared" si="28"/>
        <v/>
      </c>
      <c r="BY246" s="116" t="str">
        <f t="shared" si="34"/>
        <v/>
      </c>
      <c r="BZ246" s="116" t="str">
        <f t="shared" si="29"/>
        <v/>
      </c>
    </row>
    <row r="247" spans="1:78">
      <c r="A247" s="103">
        <v>241</v>
      </c>
      <c r="B247" s="126" t="s">
        <v>303</v>
      </c>
      <c r="C247" s="127" t="s">
        <v>303</v>
      </c>
      <c r="D247" s="128" t="s">
        <v>303</v>
      </c>
      <c r="E247" s="129" t="s">
        <v>303</v>
      </c>
      <c r="F247" s="129" t="s">
        <v>303</v>
      </c>
      <c r="G247" s="130" t="s">
        <v>303</v>
      </c>
      <c r="H247" s="131" t="s">
        <v>303</v>
      </c>
      <c r="I247" s="86"/>
      <c r="J247" s="87"/>
      <c r="K247" s="140" t="str">
        <f t="shared" si="30"/>
        <v/>
      </c>
      <c r="L247" s="50"/>
      <c r="M247" s="32"/>
      <c r="N247" s="32"/>
      <c r="O247" s="32"/>
      <c r="P247" s="32"/>
      <c r="Q247" s="42"/>
      <c r="R247" s="33"/>
      <c r="S247" s="33"/>
      <c r="T247" s="33"/>
      <c r="U247" s="178"/>
      <c r="V247" s="170"/>
      <c r="W247" s="32"/>
      <c r="X247" s="32"/>
      <c r="Y247" s="32"/>
      <c r="Z247" s="184"/>
      <c r="AA247" s="190"/>
      <c r="AB247" s="50"/>
      <c r="AC247" s="32"/>
      <c r="AD247" s="32"/>
      <c r="AE247" s="32"/>
      <c r="AF247" s="184"/>
      <c r="AG247" s="50"/>
      <c r="AH247" s="32"/>
      <c r="AI247" s="32"/>
      <c r="AJ247" s="32"/>
      <c r="AK247" s="32"/>
      <c r="AL247" s="37"/>
      <c r="AM247" s="32"/>
      <c r="AN247" s="32"/>
      <c r="AO247" s="151"/>
      <c r="AP247" s="151"/>
      <c r="AQ247" s="170"/>
      <c r="AR247" s="50"/>
      <c r="AS247" s="50"/>
      <c r="AT247" s="50"/>
      <c r="AU247" s="171"/>
      <c r="AV247" s="170"/>
      <c r="AW247" s="50"/>
      <c r="AX247" s="50"/>
      <c r="AY247" s="50"/>
      <c r="AZ247" s="172"/>
      <c r="BA247" s="170"/>
      <c r="BB247" s="50"/>
      <c r="BC247" s="50"/>
      <c r="BD247" s="50"/>
      <c r="BE247" s="172"/>
      <c r="BF247" s="1"/>
      <c r="BG247" s="1"/>
      <c r="BH247" s="1"/>
      <c r="BI247" s="1"/>
      <c r="BT247" s="116" t="str">
        <f t="shared" si="31"/>
        <v/>
      </c>
      <c r="BU247" s="119" t="str">
        <f t="shared" si="27"/>
        <v/>
      </c>
      <c r="BV247" s="116" t="str">
        <f t="shared" si="32"/>
        <v/>
      </c>
      <c r="BW247" s="116" t="str">
        <f t="shared" si="33"/>
        <v/>
      </c>
      <c r="BX247" s="116" t="str">
        <f t="shared" si="28"/>
        <v/>
      </c>
      <c r="BY247" s="116" t="str">
        <f t="shared" si="34"/>
        <v/>
      </c>
      <c r="BZ247" s="116" t="str">
        <f t="shared" si="29"/>
        <v/>
      </c>
    </row>
    <row r="248" spans="1:78">
      <c r="A248" s="103">
        <v>242</v>
      </c>
      <c r="B248" s="126" t="s">
        <v>303</v>
      </c>
      <c r="C248" s="127" t="s">
        <v>303</v>
      </c>
      <c r="D248" s="128" t="s">
        <v>303</v>
      </c>
      <c r="E248" s="129" t="s">
        <v>303</v>
      </c>
      <c r="F248" s="129" t="s">
        <v>303</v>
      </c>
      <c r="G248" s="130" t="s">
        <v>303</v>
      </c>
      <c r="H248" s="131" t="s">
        <v>303</v>
      </c>
      <c r="I248" s="86"/>
      <c r="J248" s="87"/>
      <c r="K248" s="140" t="str">
        <f t="shared" si="30"/>
        <v/>
      </c>
      <c r="L248" s="50"/>
      <c r="M248" s="32"/>
      <c r="N248" s="32"/>
      <c r="O248" s="32"/>
      <c r="P248" s="32"/>
      <c r="Q248" s="42"/>
      <c r="R248" s="33"/>
      <c r="S248" s="33"/>
      <c r="T248" s="33"/>
      <c r="U248" s="178"/>
      <c r="V248" s="170"/>
      <c r="W248" s="32"/>
      <c r="X248" s="32"/>
      <c r="Y248" s="32"/>
      <c r="Z248" s="184"/>
      <c r="AA248" s="190"/>
      <c r="AB248" s="50"/>
      <c r="AC248" s="32"/>
      <c r="AD248" s="32"/>
      <c r="AE248" s="32"/>
      <c r="AF248" s="184"/>
      <c r="AG248" s="50"/>
      <c r="AH248" s="32"/>
      <c r="AI248" s="32"/>
      <c r="AJ248" s="32"/>
      <c r="AK248" s="32"/>
      <c r="AL248" s="37"/>
      <c r="AM248" s="32"/>
      <c r="AN248" s="32"/>
      <c r="AO248" s="151"/>
      <c r="AP248" s="151"/>
      <c r="AQ248" s="170"/>
      <c r="AR248" s="50"/>
      <c r="AS248" s="50"/>
      <c r="AT248" s="50"/>
      <c r="AU248" s="171"/>
      <c r="AV248" s="170"/>
      <c r="AW248" s="50"/>
      <c r="AX248" s="50"/>
      <c r="AY248" s="50"/>
      <c r="AZ248" s="172"/>
      <c r="BA248" s="170"/>
      <c r="BB248" s="50"/>
      <c r="BC248" s="50"/>
      <c r="BD248" s="50"/>
      <c r="BE248" s="172"/>
      <c r="BF248" s="1"/>
      <c r="BG248" s="1"/>
      <c r="BH248" s="1"/>
      <c r="BI248" s="1"/>
      <c r="BT248" s="116" t="str">
        <f t="shared" si="31"/>
        <v/>
      </c>
      <c r="BU248" s="119" t="str">
        <f t="shared" si="27"/>
        <v/>
      </c>
      <c r="BV248" s="116" t="str">
        <f t="shared" si="32"/>
        <v/>
      </c>
      <c r="BW248" s="116" t="str">
        <f t="shared" si="33"/>
        <v/>
      </c>
      <c r="BX248" s="116" t="str">
        <f t="shared" si="28"/>
        <v/>
      </c>
      <c r="BY248" s="116" t="str">
        <f t="shared" si="34"/>
        <v/>
      </c>
      <c r="BZ248" s="116" t="str">
        <f t="shared" si="29"/>
        <v/>
      </c>
    </row>
    <row r="249" spans="1:78">
      <c r="A249" s="103">
        <v>243</v>
      </c>
      <c r="B249" s="126" t="s">
        <v>303</v>
      </c>
      <c r="C249" s="127" t="s">
        <v>303</v>
      </c>
      <c r="D249" s="128" t="s">
        <v>303</v>
      </c>
      <c r="E249" s="129" t="s">
        <v>303</v>
      </c>
      <c r="F249" s="129" t="s">
        <v>303</v>
      </c>
      <c r="G249" s="130" t="s">
        <v>303</v>
      </c>
      <c r="H249" s="131" t="s">
        <v>303</v>
      </c>
      <c r="I249" s="86"/>
      <c r="J249" s="87"/>
      <c r="K249" s="140" t="str">
        <f t="shared" si="30"/>
        <v/>
      </c>
      <c r="L249" s="50"/>
      <c r="M249" s="32"/>
      <c r="N249" s="32"/>
      <c r="O249" s="32"/>
      <c r="P249" s="32"/>
      <c r="Q249" s="42"/>
      <c r="R249" s="33"/>
      <c r="S249" s="33"/>
      <c r="T249" s="33"/>
      <c r="U249" s="178"/>
      <c r="V249" s="170"/>
      <c r="W249" s="32"/>
      <c r="X249" s="32"/>
      <c r="Y249" s="32"/>
      <c r="Z249" s="184"/>
      <c r="AA249" s="190"/>
      <c r="AB249" s="50"/>
      <c r="AC249" s="32"/>
      <c r="AD249" s="32"/>
      <c r="AE249" s="32"/>
      <c r="AF249" s="184"/>
      <c r="AG249" s="50"/>
      <c r="AH249" s="32"/>
      <c r="AI249" s="32"/>
      <c r="AJ249" s="32"/>
      <c r="AK249" s="32"/>
      <c r="AL249" s="37"/>
      <c r="AM249" s="32"/>
      <c r="AN249" s="32"/>
      <c r="AO249" s="151"/>
      <c r="AP249" s="151"/>
      <c r="AQ249" s="170"/>
      <c r="AR249" s="50"/>
      <c r="AS249" s="50"/>
      <c r="AT249" s="50"/>
      <c r="AU249" s="171"/>
      <c r="AV249" s="170"/>
      <c r="AW249" s="50"/>
      <c r="AX249" s="50"/>
      <c r="AY249" s="50"/>
      <c r="AZ249" s="172"/>
      <c r="BA249" s="170"/>
      <c r="BB249" s="50"/>
      <c r="BC249" s="50"/>
      <c r="BD249" s="50"/>
      <c r="BE249" s="172"/>
      <c r="BF249" s="1"/>
      <c r="BG249" s="1"/>
      <c r="BH249" s="1"/>
      <c r="BI249" s="1"/>
      <c r="BT249" s="116" t="str">
        <f t="shared" si="31"/>
        <v/>
      </c>
      <c r="BU249" s="119" t="str">
        <f t="shared" si="27"/>
        <v/>
      </c>
      <c r="BV249" s="116" t="str">
        <f t="shared" si="32"/>
        <v/>
      </c>
      <c r="BW249" s="116" t="str">
        <f t="shared" si="33"/>
        <v/>
      </c>
      <c r="BX249" s="116" t="str">
        <f t="shared" si="28"/>
        <v/>
      </c>
      <c r="BY249" s="116" t="str">
        <f t="shared" si="34"/>
        <v/>
      </c>
      <c r="BZ249" s="116" t="str">
        <f t="shared" si="29"/>
        <v/>
      </c>
    </row>
    <row r="250" spans="1:78">
      <c r="A250" s="103">
        <v>244</v>
      </c>
      <c r="B250" s="126" t="s">
        <v>303</v>
      </c>
      <c r="C250" s="127" t="s">
        <v>303</v>
      </c>
      <c r="D250" s="128" t="s">
        <v>303</v>
      </c>
      <c r="E250" s="129" t="s">
        <v>303</v>
      </c>
      <c r="F250" s="129" t="s">
        <v>303</v>
      </c>
      <c r="G250" s="130" t="s">
        <v>303</v>
      </c>
      <c r="H250" s="131" t="s">
        <v>303</v>
      </c>
      <c r="I250" s="86"/>
      <c r="J250" s="87"/>
      <c r="K250" s="140" t="str">
        <f t="shared" si="30"/>
        <v/>
      </c>
      <c r="L250" s="50"/>
      <c r="M250" s="32"/>
      <c r="N250" s="32"/>
      <c r="O250" s="32"/>
      <c r="P250" s="32"/>
      <c r="Q250" s="42"/>
      <c r="R250" s="33"/>
      <c r="S250" s="33"/>
      <c r="T250" s="33"/>
      <c r="U250" s="178"/>
      <c r="V250" s="170"/>
      <c r="W250" s="32"/>
      <c r="X250" s="32"/>
      <c r="Y250" s="32"/>
      <c r="Z250" s="184"/>
      <c r="AA250" s="190"/>
      <c r="AB250" s="50"/>
      <c r="AC250" s="32"/>
      <c r="AD250" s="32"/>
      <c r="AE250" s="32"/>
      <c r="AF250" s="184"/>
      <c r="AG250" s="50"/>
      <c r="AH250" s="32"/>
      <c r="AI250" s="32"/>
      <c r="AJ250" s="32"/>
      <c r="AK250" s="32"/>
      <c r="AL250" s="37"/>
      <c r="AM250" s="32"/>
      <c r="AN250" s="32"/>
      <c r="AO250" s="151"/>
      <c r="AP250" s="151"/>
      <c r="AQ250" s="170"/>
      <c r="AR250" s="50"/>
      <c r="AS250" s="50"/>
      <c r="AT250" s="50"/>
      <c r="AU250" s="171"/>
      <c r="AV250" s="170"/>
      <c r="AW250" s="50"/>
      <c r="AX250" s="50"/>
      <c r="AY250" s="50"/>
      <c r="AZ250" s="172"/>
      <c r="BA250" s="170"/>
      <c r="BB250" s="50"/>
      <c r="BC250" s="50"/>
      <c r="BD250" s="50"/>
      <c r="BE250" s="172"/>
      <c r="BF250" s="1"/>
      <c r="BG250" s="1"/>
      <c r="BH250" s="1"/>
      <c r="BI250" s="1"/>
      <c r="BT250" s="116" t="str">
        <f t="shared" si="31"/>
        <v/>
      </c>
      <c r="BU250" s="119" t="str">
        <f t="shared" si="27"/>
        <v/>
      </c>
      <c r="BV250" s="116" t="str">
        <f t="shared" si="32"/>
        <v/>
      </c>
      <c r="BW250" s="116" t="str">
        <f t="shared" si="33"/>
        <v/>
      </c>
      <c r="BX250" s="116" t="str">
        <f t="shared" si="28"/>
        <v/>
      </c>
      <c r="BY250" s="116" t="str">
        <f t="shared" si="34"/>
        <v/>
      </c>
      <c r="BZ250" s="116" t="str">
        <f t="shared" si="29"/>
        <v/>
      </c>
    </row>
    <row r="251" spans="1:78">
      <c r="A251" s="103">
        <v>245</v>
      </c>
      <c r="B251" s="126" t="s">
        <v>303</v>
      </c>
      <c r="C251" s="127" t="s">
        <v>303</v>
      </c>
      <c r="D251" s="128" t="s">
        <v>303</v>
      </c>
      <c r="E251" s="129" t="s">
        <v>303</v>
      </c>
      <c r="F251" s="129" t="s">
        <v>303</v>
      </c>
      <c r="G251" s="130" t="s">
        <v>303</v>
      </c>
      <c r="H251" s="131" t="s">
        <v>303</v>
      </c>
      <c r="I251" s="86"/>
      <c r="J251" s="87"/>
      <c r="K251" s="140" t="str">
        <f t="shared" si="30"/>
        <v/>
      </c>
      <c r="L251" s="50"/>
      <c r="M251" s="32"/>
      <c r="N251" s="32"/>
      <c r="O251" s="32"/>
      <c r="P251" s="32"/>
      <c r="Q251" s="42"/>
      <c r="R251" s="33"/>
      <c r="S251" s="33"/>
      <c r="T251" s="33"/>
      <c r="U251" s="178"/>
      <c r="V251" s="170"/>
      <c r="W251" s="32"/>
      <c r="X251" s="32"/>
      <c r="Y251" s="32"/>
      <c r="Z251" s="184"/>
      <c r="AA251" s="190"/>
      <c r="AB251" s="50"/>
      <c r="AC251" s="32"/>
      <c r="AD251" s="32"/>
      <c r="AE251" s="32"/>
      <c r="AF251" s="184"/>
      <c r="AG251" s="50"/>
      <c r="AH251" s="32"/>
      <c r="AI251" s="32"/>
      <c r="AJ251" s="32"/>
      <c r="AK251" s="32"/>
      <c r="AL251" s="37"/>
      <c r="AM251" s="32"/>
      <c r="AN251" s="32"/>
      <c r="AO251" s="151"/>
      <c r="AP251" s="151"/>
      <c r="AQ251" s="170"/>
      <c r="AR251" s="50"/>
      <c r="AS251" s="50"/>
      <c r="AT251" s="50"/>
      <c r="AU251" s="171"/>
      <c r="AV251" s="170"/>
      <c r="AW251" s="50"/>
      <c r="AX251" s="50"/>
      <c r="AY251" s="50"/>
      <c r="AZ251" s="172"/>
      <c r="BA251" s="170"/>
      <c r="BB251" s="50"/>
      <c r="BC251" s="50"/>
      <c r="BD251" s="50"/>
      <c r="BE251" s="172"/>
      <c r="BF251" s="1"/>
      <c r="BG251" s="1"/>
      <c r="BH251" s="1"/>
      <c r="BI251" s="1"/>
      <c r="BT251" s="116" t="str">
        <f t="shared" si="31"/>
        <v/>
      </c>
      <c r="BU251" s="119" t="str">
        <f t="shared" si="27"/>
        <v/>
      </c>
      <c r="BV251" s="116" t="str">
        <f t="shared" si="32"/>
        <v/>
      </c>
      <c r="BW251" s="116" t="str">
        <f t="shared" si="33"/>
        <v/>
      </c>
      <c r="BX251" s="116" t="str">
        <f t="shared" si="28"/>
        <v/>
      </c>
      <c r="BY251" s="116" t="str">
        <f t="shared" si="34"/>
        <v/>
      </c>
      <c r="BZ251" s="116" t="str">
        <f t="shared" si="29"/>
        <v/>
      </c>
    </row>
    <row r="252" spans="1:78">
      <c r="A252" s="103">
        <v>246</v>
      </c>
      <c r="B252" s="126" t="s">
        <v>303</v>
      </c>
      <c r="C252" s="127" t="s">
        <v>303</v>
      </c>
      <c r="D252" s="128" t="s">
        <v>303</v>
      </c>
      <c r="E252" s="129" t="s">
        <v>303</v>
      </c>
      <c r="F252" s="129" t="s">
        <v>303</v>
      </c>
      <c r="G252" s="130" t="s">
        <v>303</v>
      </c>
      <c r="H252" s="131" t="s">
        <v>303</v>
      </c>
      <c r="I252" s="86"/>
      <c r="J252" s="87"/>
      <c r="K252" s="140" t="str">
        <f t="shared" si="30"/>
        <v/>
      </c>
      <c r="L252" s="50"/>
      <c r="M252" s="32"/>
      <c r="N252" s="32"/>
      <c r="O252" s="32"/>
      <c r="P252" s="32"/>
      <c r="Q252" s="42"/>
      <c r="R252" s="33"/>
      <c r="S252" s="33"/>
      <c r="T252" s="33"/>
      <c r="U252" s="178"/>
      <c r="V252" s="170"/>
      <c r="W252" s="32"/>
      <c r="X252" s="32"/>
      <c r="Y252" s="32"/>
      <c r="Z252" s="184"/>
      <c r="AA252" s="190"/>
      <c r="AB252" s="50"/>
      <c r="AC252" s="32"/>
      <c r="AD252" s="32"/>
      <c r="AE252" s="32"/>
      <c r="AF252" s="184"/>
      <c r="AG252" s="50"/>
      <c r="AH252" s="32"/>
      <c r="AI252" s="32"/>
      <c r="AJ252" s="32"/>
      <c r="AK252" s="32"/>
      <c r="AL252" s="37"/>
      <c r="AM252" s="32"/>
      <c r="AN252" s="32"/>
      <c r="AO252" s="151"/>
      <c r="AP252" s="151"/>
      <c r="AQ252" s="170"/>
      <c r="AR252" s="50"/>
      <c r="AS252" s="50"/>
      <c r="AT252" s="50"/>
      <c r="AU252" s="171"/>
      <c r="AV252" s="170"/>
      <c r="AW252" s="50"/>
      <c r="AX252" s="50"/>
      <c r="AY252" s="50"/>
      <c r="AZ252" s="172"/>
      <c r="BA252" s="170"/>
      <c r="BB252" s="50"/>
      <c r="BC252" s="50"/>
      <c r="BD252" s="50"/>
      <c r="BE252" s="172"/>
      <c r="BF252" s="1"/>
      <c r="BG252" s="1"/>
      <c r="BH252" s="1"/>
      <c r="BI252" s="1"/>
      <c r="BT252" s="116" t="str">
        <f t="shared" si="31"/>
        <v/>
      </c>
      <c r="BU252" s="119" t="str">
        <f t="shared" si="27"/>
        <v/>
      </c>
      <c r="BV252" s="116" t="str">
        <f t="shared" si="32"/>
        <v/>
      </c>
      <c r="BW252" s="116" t="str">
        <f t="shared" si="33"/>
        <v/>
      </c>
      <c r="BX252" s="116" t="str">
        <f t="shared" si="28"/>
        <v/>
      </c>
      <c r="BY252" s="116" t="str">
        <f t="shared" si="34"/>
        <v/>
      </c>
      <c r="BZ252" s="116" t="str">
        <f t="shared" si="29"/>
        <v/>
      </c>
    </row>
    <row r="253" spans="1:78">
      <c r="A253" s="103">
        <v>247</v>
      </c>
      <c r="B253" s="126" t="s">
        <v>303</v>
      </c>
      <c r="C253" s="127" t="s">
        <v>303</v>
      </c>
      <c r="D253" s="128" t="s">
        <v>303</v>
      </c>
      <c r="E253" s="129" t="s">
        <v>303</v>
      </c>
      <c r="F253" s="129" t="s">
        <v>303</v>
      </c>
      <c r="G253" s="130" t="s">
        <v>303</v>
      </c>
      <c r="H253" s="131" t="s">
        <v>303</v>
      </c>
      <c r="I253" s="86"/>
      <c r="J253" s="87"/>
      <c r="K253" s="140" t="str">
        <f t="shared" si="30"/>
        <v/>
      </c>
      <c r="L253" s="50"/>
      <c r="M253" s="32"/>
      <c r="N253" s="32"/>
      <c r="O253" s="32"/>
      <c r="P253" s="32"/>
      <c r="Q253" s="42"/>
      <c r="R253" s="33"/>
      <c r="S253" s="33"/>
      <c r="T253" s="33"/>
      <c r="U253" s="178"/>
      <c r="V253" s="170"/>
      <c r="W253" s="32"/>
      <c r="X253" s="32"/>
      <c r="Y253" s="32"/>
      <c r="Z253" s="184"/>
      <c r="AA253" s="190"/>
      <c r="AB253" s="50"/>
      <c r="AC253" s="32"/>
      <c r="AD253" s="32"/>
      <c r="AE253" s="32"/>
      <c r="AF253" s="184"/>
      <c r="AG253" s="50"/>
      <c r="AH253" s="32"/>
      <c r="AI253" s="32"/>
      <c r="AJ253" s="32"/>
      <c r="AK253" s="32"/>
      <c r="AL253" s="37"/>
      <c r="AM253" s="32"/>
      <c r="AN253" s="32"/>
      <c r="AO253" s="151"/>
      <c r="AP253" s="151"/>
      <c r="AQ253" s="170"/>
      <c r="AR253" s="50"/>
      <c r="AS253" s="50"/>
      <c r="AT253" s="50"/>
      <c r="AU253" s="171"/>
      <c r="AV253" s="170"/>
      <c r="AW253" s="50"/>
      <c r="AX253" s="50"/>
      <c r="AY253" s="50"/>
      <c r="AZ253" s="172"/>
      <c r="BA253" s="170"/>
      <c r="BB253" s="50"/>
      <c r="BC253" s="50"/>
      <c r="BD253" s="50"/>
      <c r="BE253" s="172"/>
      <c r="BF253" s="1"/>
      <c r="BG253" s="1"/>
      <c r="BH253" s="1"/>
      <c r="BI253" s="1"/>
      <c r="BT253" s="116" t="str">
        <f t="shared" si="31"/>
        <v/>
      </c>
      <c r="BU253" s="119" t="str">
        <f t="shared" si="27"/>
        <v/>
      </c>
      <c r="BV253" s="116" t="str">
        <f t="shared" si="32"/>
        <v/>
      </c>
      <c r="BW253" s="116" t="str">
        <f t="shared" si="33"/>
        <v/>
      </c>
      <c r="BX253" s="116" t="str">
        <f t="shared" si="28"/>
        <v/>
      </c>
      <c r="BY253" s="116" t="str">
        <f t="shared" si="34"/>
        <v/>
      </c>
      <c r="BZ253" s="116" t="str">
        <f t="shared" si="29"/>
        <v/>
      </c>
    </row>
    <row r="254" spans="1:78">
      <c r="A254" s="103">
        <v>248</v>
      </c>
      <c r="B254" s="126" t="s">
        <v>303</v>
      </c>
      <c r="C254" s="127" t="s">
        <v>303</v>
      </c>
      <c r="D254" s="128" t="s">
        <v>303</v>
      </c>
      <c r="E254" s="129" t="s">
        <v>303</v>
      </c>
      <c r="F254" s="129" t="s">
        <v>303</v>
      </c>
      <c r="G254" s="130" t="s">
        <v>303</v>
      </c>
      <c r="H254" s="131" t="s">
        <v>303</v>
      </c>
      <c r="I254" s="86"/>
      <c r="J254" s="87"/>
      <c r="K254" s="140" t="str">
        <f t="shared" si="30"/>
        <v/>
      </c>
      <c r="L254" s="50"/>
      <c r="M254" s="32"/>
      <c r="N254" s="32"/>
      <c r="O254" s="32"/>
      <c r="P254" s="32"/>
      <c r="Q254" s="42"/>
      <c r="R254" s="33"/>
      <c r="S254" s="33"/>
      <c r="T254" s="33"/>
      <c r="U254" s="178"/>
      <c r="V254" s="170"/>
      <c r="W254" s="32"/>
      <c r="X254" s="32"/>
      <c r="Y254" s="32"/>
      <c r="Z254" s="184"/>
      <c r="AA254" s="190"/>
      <c r="AB254" s="50"/>
      <c r="AC254" s="32"/>
      <c r="AD254" s="32"/>
      <c r="AE254" s="32"/>
      <c r="AF254" s="184"/>
      <c r="AG254" s="50"/>
      <c r="AH254" s="32"/>
      <c r="AI254" s="32"/>
      <c r="AJ254" s="32"/>
      <c r="AK254" s="32"/>
      <c r="AL254" s="37"/>
      <c r="AM254" s="32"/>
      <c r="AN254" s="32"/>
      <c r="AO254" s="151"/>
      <c r="AP254" s="151"/>
      <c r="AQ254" s="170"/>
      <c r="AR254" s="50"/>
      <c r="AS254" s="50"/>
      <c r="AT254" s="50"/>
      <c r="AU254" s="171"/>
      <c r="AV254" s="170"/>
      <c r="AW254" s="50"/>
      <c r="AX254" s="50"/>
      <c r="AY254" s="50"/>
      <c r="AZ254" s="172"/>
      <c r="BA254" s="170"/>
      <c r="BB254" s="50"/>
      <c r="BC254" s="50"/>
      <c r="BD254" s="50"/>
      <c r="BE254" s="172"/>
      <c r="BF254" s="1"/>
      <c r="BG254" s="1"/>
      <c r="BH254" s="1"/>
      <c r="BI254" s="1"/>
      <c r="BT254" s="116" t="str">
        <f t="shared" si="31"/>
        <v/>
      </c>
      <c r="BU254" s="119" t="str">
        <f t="shared" si="27"/>
        <v/>
      </c>
      <c r="BV254" s="116" t="str">
        <f t="shared" si="32"/>
        <v/>
      </c>
      <c r="BW254" s="116" t="str">
        <f t="shared" si="33"/>
        <v/>
      </c>
      <c r="BX254" s="116" t="str">
        <f t="shared" si="28"/>
        <v/>
      </c>
      <c r="BY254" s="116" t="str">
        <f t="shared" si="34"/>
        <v/>
      </c>
      <c r="BZ254" s="116" t="str">
        <f t="shared" si="29"/>
        <v/>
      </c>
    </row>
    <row r="255" spans="1:78">
      <c r="A255" s="103">
        <v>249</v>
      </c>
      <c r="B255" s="126" t="s">
        <v>303</v>
      </c>
      <c r="C255" s="127" t="s">
        <v>303</v>
      </c>
      <c r="D255" s="128" t="s">
        <v>303</v>
      </c>
      <c r="E255" s="129" t="s">
        <v>303</v>
      </c>
      <c r="F255" s="129" t="s">
        <v>303</v>
      </c>
      <c r="G255" s="130" t="s">
        <v>303</v>
      </c>
      <c r="H255" s="131" t="s">
        <v>303</v>
      </c>
      <c r="I255" s="86"/>
      <c r="J255" s="87"/>
      <c r="K255" s="140" t="str">
        <f t="shared" si="30"/>
        <v/>
      </c>
      <c r="L255" s="50"/>
      <c r="M255" s="32"/>
      <c r="N255" s="32"/>
      <c r="O255" s="32"/>
      <c r="P255" s="32"/>
      <c r="Q255" s="42"/>
      <c r="R255" s="33"/>
      <c r="S255" s="33"/>
      <c r="T255" s="33"/>
      <c r="U255" s="178"/>
      <c r="V255" s="170"/>
      <c r="W255" s="32"/>
      <c r="X255" s="32"/>
      <c r="Y255" s="32"/>
      <c r="Z255" s="184"/>
      <c r="AA255" s="190"/>
      <c r="AB255" s="50"/>
      <c r="AC255" s="32"/>
      <c r="AD255" s="32"/>
      <c r="AE255" s="32"/>
      <c r="AF255" s="184"/>
      <c r="AG255" s="50"/>
      <c r="AH255" s="32"/>
      <c r="AI255" s="32"/>
      <c r="AJ255" s="32"/>
      <c r="AK255" s="32"/>
      <c r="AL255" s="37"/>
      <c r="AM255" s="32"/>
      <c r="AN255" s="32"/>
      <c r="AO255" s="151"/>
      <c r="AP255" s="151"/>
      <c r="AQ255" s="170"/>
      <c r="AR255" s="50"/>
      <c r="AS255" s="50"/>
      <c r="AT255" s="50"/>
      <c r="AU255" s="171"/>
      <c r="AV255" s="170"/>
      <c r="AW255" s="50"/>
      <c r="AX255" s="50"/>
      <c r="AY255" s="50"/>
      <c r="AZ255" s="172"/>
      <c r="BA255" s="170"/>
      <c r="BB255" s="50"/>
      <c r="BC255" s="50"/>
      <c r="BD255" s="50"/>
      <c r="BE255" s="172"/>
      <c r="BF255" s="1"/>
      <c r="BG255" s="1"/>
      <c r="BH255" s="1"/>
      <c r="BI255" s="1"/>
      <c r="BT255" s="116" t="str">
        <f t="shared" si="31"/>
        <v/>
      </c>
      <c r="BU255" s="119" t="str">
        <f t="shared" si="27"/>
        <v/>
      </c>
      <c r="BV255" s="116" t="str">
        <f t="shared" si="32"/>
        <v/>
      </c>
      <c r="BW255" s="116" t="str">
        <f t="shared" si="33"/>
        <v/>
      </c>
      <c r="BX255" s="116" t="str">
        <f t="shared" si="28"/>
        <v/>
      </c>
      <c r="BY255" s="116" t="str">
        <f t="shared" si="34"/>
        <v/>
      </c>
      <c r="BZ255" s="116" t="str">
        <f t="shared" si="29"/>
        <v/>
      </c>
    </row>
    <row r="256" spans="1:78">
      <c r="A256" s="103">
        <v>250</v>
      </c>
      <c r="B256" s="126" t="s">
        <v>303</v>
      </c>
      <c r="C256" s="127" t="s">
        <v>303</v>
      </c>
      <c r="D256" s="128" t="s">
        <v>303</v>
      </c>
      <c r="E256" s="129" t="s">
        <v>303</v>
      </c>
      <c r="F256" s="129" t="s">
        <v>303</v>
      </c>
      <c r="G256" s="130" t="s">
        <v>303</v>
      </c>
      <c r="H256" s="131" t="s">
        <v>303</v>
      </c>
      <c r="I256" s="86"/>
      <c r="J256" s="87"/>
      <c r="K256" s="140" t="str">
        <f t="shared" si="30"/>
        <v/>
      </c>
      <c r="L256" s="50"/>
      <c r="M256" s="32"/>
      <c r="N256" s="32"/>
      <c r="O256" s="32"/>
      <c r="P256" s="32"/>
      <c r="Q256" s="42"/>
      <c r="R256" s="33"/>
      <c r="S256" s="33"/>
      <c r="T256" s="33"/>
      <c r="U256" s="178"/>
      <c r="V256" s="170"/>
      <c r="W256" s="32"/>
      <c r="X256" s="32"/>
      <c r="Y256" s="32"/>
      <c r="Z256" s="184"/>
      <c r="AA256" s="190"/>
      <c r="AB256" s="50"/>
      <c r="AC256" s="32"/>
      <c r="AD256" s="32"/>
      <c r="AE256" s="32"/>
      <c r="AF256" s="184"/>
      <c r="AG256" s="50"/>
      <c r="AH256" s="32"/>
      <c r="AI256" s="32"/>
      <c r="AJ256" s="32"/>
      <c r="AK256" s="32"/>
      <c r="AL256" s="37"/>
      <c r="AM256" s="32"/>
      <c r="AN256" s="32"/>
      <c r="AO256" s="151"/>
      <c r="AP256" s="151"/>
      <c r="AQ256" s="170"/>
      <c r="AR256" s="50"/>
      <c r="AS256" s="50"/>
      <c r="AT256" s="50"/>
      <c r="AU256" s="171"/>
      <c r="AV256" s="170"/>
      <c r="AW256" s="50"/>
      <c r="AX256" s="50"/>
      <c r="AY256" s="50"/>
      <c r="AZ256" s="172"/>
      <c r="BA256" s="170"/>
      <c r="BB256" s="50"/>
      <c r="BC256" s="50"/>
      <c r="BD256" s="50"/>
      <c r="BE256" s="172"/>
      <c r="BF256" s="1"/>
      <c r="BG256" s="1"/>
      <c r="BH256" s="1"/>
      <c r="BI256" s="1"/>
      <c r="BT256" s="116" t="str">
        <f t="shared" si="31"/>
        <v/>
      </c>
      <c r="BU256" s="119" t="str">
        <f t="shared" si="27"/>
        <v/>
      </c>
      <c r="BV256" s="116" t="str">
        <f t="shared" si="32"/>
        <v/>
      </c>
      <c r="BW256" s="116" t="str">
        <f t="shared" si="33"/>
        <v/>
      </c>
      <c r="BX256" s="116" t="str">
        <f t="shared" si="28"/>
        <v/>
      </c>
      <c r="BY256" s="116" t="str">
        <f t="shared" si="34"/>
        <v/>
      </c>
      <c r="BZ256" s="116" t="str">
        <f t="shared" si="29"/>
        <v/>
      </c>
    </row>
    <row r="257" spans="1:78">
      <c r="A257" s="103">
        <v>251</v>
      </c>
      <c r="B257" s="126" t="s">
        <v>303</v>
      </c>
      <c r="C257" s="127" t="s">
        <v>303</v>
      </c>
      <c r="D257" s="128" t="s">
        <v>303</v>
      </c>
      <c r="E257" s="129" t="s">
        <v>303</v>
      </c>
      <c r="F257" s="129" t="s">
        <v>303</v>
      </c>
      <c r="G257" s="130" t="s">
        <v>303</v>
      </c>
      <c r="H257" s="131" t="s">
        <v>303</v>
      </c>
      <c r="I257" s="86"/>
      <c r="J257" s="87"/>
      <c r="K257" s="140" t="str">
        <f t="shared" si="30"/>
        <v/>
      </c>
      <c r="L257" s="50"/>
      <c r="M257" s="32"/>
      <c r="N257" s="32"/>
      <c r="O257" s="32"/>
      <c r="P257" s="32"/>
      <c r="Q257" s="42"/>
      <c r="R257" s="33"/>
      <c r="S257" s="33"/>
      <c r="T257" s="33"/>
      <c r="U257" s="178"/>
      <c r="V257" s="170"/>
      <c r="W257" s="32"/>
      <c r="X257" s="32"/>
      <c r="Y257" s="32"/>
      <c r="Z257" s="184"/>
      <c r="AA257" s="190"/>
      <c r="AB257" s="50"/>
      <c r="AC257" s="32"/>
      <c r="AD257" s="32"/>
      <c r="AE257" s="32"/>
      <c r="AF257" s="184"/>
      <c r="AG257" s="50"/>
      <c r="AH257" s="32"/>
      <c r="AI257" s="32"/>
      <c r="AJ257" s="32"/>
      <c r="AK257" s="32"/>
      <c r="AL257" s="37"/>
      <c r="AM257" s="32"/>
      <c r="AN257" s="32"/>
      <c r="AO257" s="151"/>
      <c r="AP257" s="151"/>
      <c r="AQ257" s="170"/>
      <c r="AR257" s="50"/>
      <c r="AS257" s="50"/>
      <c r="AT257" s="50"/>
      <c r="AU257" s="171"/>
      <c r="AV257" s="170"/>
      <c r="AW257" s="50"/>
      <c r="AX257" s="50"/>
      <c r="AY257" s="50"/>
      <c r="AZ257" s="172"/>
      <c r="BA257" s="170"/>
      <c r="BB257" s="50"/>
      <c r="BC257" s="50"/>
      <c r="BD257" s="50"/>
      <c r="BE257" s="172"/>
      <c r="BF257" s="1"/>
      <c r="BG257" s="1"/>
      <c r="BH257" s="1"/>
      <c r="BI257" s="1"/>
      <c r="BT257" s="116" t="str">
        <f t="shared" si="31"/>
        <v/>
      </c>
      <c r="BU257" s="119" t="str">
        <f t="shared" si="27"/>
        <v/>
      </c>
      <c r="BV257" s="116" t="str">
        <f t="shared" si="32"/>
        <v/>
      </c>
      <c r="BW257" s="116" t="str">
        <f t="shared" si="33"/>
        <v/>
      </c>
      <c r="BX257" s="116" t="str">
        <f t="shared" si="28"/>
        <v/>
      </c>
      <c r="BY257" s="116" t="str">
        <f t="shared" si="34"/>
        <v/>
      </c>
      <c r="BZ257" s="116" t="str">
        <f t="shared" si="29"/>
        <v/>
      </c>
    </row>
    <row r="258" spans="1:78">
      <c r="A258" s="103">
        <v>252</v>
      </c>
      <c r="B258" s="126" t="s">
        <v>303</v>
      </c>
      <c r="C258" s="127" t="s">
        <v>303</v>
      </c>
      <c r="D258" s="128" t="s">
        <v>303</v>
      </c>
      <c r="E258" s="129" t="s">
        <v>303</v>
      </c>
      <c r="F258" s="129" t="s">
        <v>303</v>
      </c>
      <c r="G258" s="130" t="s">
        <v>303</v>
      </c>
      <c r="H258" s="131" t="s">
        <v>303</v>
      </c>
      <c r="I258" s="86"/>
      <c r="J258" s="87"/>
      <c r="K258" s="140" t="str">
        <f t="shared" si="30"/>
        <v/>
      </c>
      <c r="L258" s="50"/>
      <c r="M258" s="32"/>
      <c r="N258" s="32"/>
      <c r="O258" s="32"/>
      <c r="P258" s="32"/>
      <c r="Q258" s="42"/>
      <c r="R258" s="33"/>
      <c r="S258" s="33"/>
      <c r="T258" s="33"/>
      <c r="U258" s="178"/>
      <c r="V258" s="170"/>
      <c r="W258" s="32"/>
      <c r="X258" s="32"/>
      <c r="Y258" s="32"/>
      <c r="Z258" s="184"/>
      <c r="AA258" s="190"/>
      <c r="AB258" s="50"/>
      <c r="AC258" s="32"/>
      <c r="AD258" s="32"/>
      <c r="AE258" s="32"/>
      <c r="AF258" s="184"/>
      <c r="AG258" s="50"/>
      <c r="AH258" s="32"/>
      <c r="AI258" s="32"/>
      <c r="AJ258" s="32"/>
      <c r="AK258" s="32"/>
      <c r="AL258" s="37"/>
      <c r="AM258" s="32"/>
      <c r="AN258" s="32"/>
      <c r="AO258" s="151"/>
      <c r="AP258" s="151"/>
      <c r="AQ258" s="170"/>
      <c r="AR258" s="50"/>
      <c r="AS258" s="50"/>
      <c r="AT258" s="50"/>
      <c r="AU258" s="171"/>
      <c r="AV258" s="170"/>
      <c r="AW258" s="50"/>
      <c r="AX258" s="50"/>
      <c r="AY258" s="50"/>
      <c r="AZ258" s="172"/>
      <c r="BA258" s="170"/>
      <c r="BB258" s="50"/>
      <c r="BC258" s="50"/>
      <c r="BD258" s="50"/>
      <c r="BE258" s="172"/>
      <c r="BF258" s="1"/>
      <c r="BG258" s="1"/>
      <c r="BH258" s="1"/>
      <c r="BI258" s="1"/>
      <c r="BT258" s="116" t="str">
        <f t="shared" si="31"/>
        <v/>
      </c>
      <c r="BU258" s="119" t="str">
        <f t="shared" si="27"/>
        <v/>
      </c>
      <c r="BV258" s="116" t="str">
        <f t="shared" si="32"/>
        <v/>
      </c>
      <c r="BW258" s="116" t="str">
        <f t="shared" si="33"/>
        <v/>
      </c>
      <c r="BX258" s="116" t="str">
        <f t="shared" si="28"/>
        <v/>
      </c>
      <c r="BY258" s="116" t="str">
        <f t="shared" si="34"/>
        <v/>
      </c>
      <c r="BZ258" s="116" t="str">
        <f t="shared" si="29"/>
        <v/>
      </c>
    </row>
    <row r="259" spans="1:78">
      <c r="A259" s="103">
        <v>253</v>
      </c>
      <c r="B259" s="126" t="s">
        <v>303</v>
      </c>
      <c r="C259" s="127" t="s">
        <v>303</v>
      </c>
      <c r="D259" s="128" t="s">
        <v>303</v>
      </c>
      <c r="E259" s="129" t="s">
        <v>303</v>
      </c>
      <c r="F259" s="129" t="s">
        <v>303</v>
      </c>
      <c r="G259" s="130" t="s">
        <v>303</v>
      </c>
      <c r="H259" s="131" t="s">
        <v>303</v>
      </c>
      <c r="I259" s="86"/>
      <c r="J259" s="87"/>
      <c r="K259" s="140" t="str">
        <f t="shared" si="30"/>
        <v/>
      </c>
      <c r="L259" s="50"/>
      <c r="M259" s="32"/>
      <c r="N259" s="32"/>
      <c r="O259" s="32"/>
      <c r="P259" s="32"/>
      <c r="Q259" s="42"/>
      <c r="R259" s="33"/>
      <c r="S259" s="33"/>
      <c r="T259" s="33"/>
      <c r="U259" s="178"/>
      <c r="V259" s="170"/>
      <c r="W259" s="32"/>
      <c r="X259" s="32"/>
      <c r="Y259" s="32"/>
      <c r="Z259" s="184"/>
      <c r="AA259" s="190"/>
      <c r="AB259" s="50"/>
      <c r="AC259" s="32"/>
      <c r="AD259" s="32"/>
      <c r="AE259" s="32"/>
      <c r="AF259" s="184"/>
      <c r="AG259" s="50"/>
      <c r="AH259" s="32"/>
      <c r="AI259" s="32"/>
      <c r="AJ259" s="32"/>
      <c r="AK259" s="32"/>
      <c r="AL259" s="37"/>
      <c r="AM259" s="32"/>
      <c r="AN259" s="32"/>
      <c r="AO259" s="151"/>
      <c r="AP259" s="151"/>
      <c r="AQ259" s="170"/>
      <c r="AR259" s="50"/>
      <c r="AS259" s="50"/>
      <c r="AT259" s="50"/>
      <c r="AU259" s="171"/>
      <c r="AV259" s="170"/>
      <c r="AW259" s="50"/>
      <c r="AX259" s="50"/>
      <c r="AY259" s="50"/>
      <c r="AZ259" s="172"/>
      <c r="BA259" s="170"/>
      <c r="BB259" s="50"/>
      <c r="BC259" s="50"/>
      <c r="BD259" s="50"/>
      <c r="BE259" s="172"/>
      <c r="BF259" s="1"/>
      <c r="BG259" s="1"/>
      <c r="BH259" s="1"/>
      <c r="BI259" s="1"/>
      <c r="BT259" s="116" t="str">
        <f t="shared" si="31"/>
        <v/>
      </c>
      <c r="BU259" s="119" t="str">
        <f t="shared" si="27"/>
        <v/>
      </c>
      <c r="BV259" s="116" t="str">
        <f t="shared" si="32"/>
        <v/>
      </c>
      <c r="BW259" s="116" t="str">
        <f t="shared" si="33"/>
        <v/>
      </c>
      <c r="BX259" s="116" t="str">
        <f t="shared" si="28"/>
        <v/>
      </c>
      <c r="BY259" s="116" t="str">
        <f t="shared" si="34"/>
        <v/>
      </c>
      <c r="BZ259" s="116" t="str">
        <f t="shared" si="29"/>
        <v/>
      </c>
    </row>
    <row r="260" spans="1:78">
      <c r="A260" s="103">
        <v>254</v>
      </c>
      <c r="B260" s="126" t="s">
        <v>303</v>
      </c>
      <c r="C260" s="127" t="s">
        <v>303</v>
      </c>
      <c r="D260" s="128" t="s">
        <v>303</v>
      </c>
      <c r="E260" s="129" t="s">
        <v>303</v>
      </c>
      <c r="F260" s="129" t="s">
        <v>303</v>
      </c>
      <c r="G260" s="130" t="s">
        <v>303</v>
      </c>
      <c r="H260" s="131" t="s">
        <v>303</v>
      </c>
      <c r="I260" s="86"/>
      <c r="J260" s="87"/>
      <c r="K260" s="140" t="str">
        <f t="shared" si="30"/>
        <v/>
      </c>
      <c r="L260" s="50"/>
      <c r="M260" s="32"/>
      <c r="N260" s="32"/>
      <c r="O260" s="32"/>
      <c r="P260" s="32"/>
      <c r="Q260" s="42"/>
      <c r="R260" s="33"/>
      <c r="S260" s="33"/>
      <c r="T260" s="33"/>
      <c r="U260" s="178"/>
      <c r="V260" s="170"/>
      <c r="W260" s="32"/>
      <c r="X260" s="32"/>
      <c r="Y260" s="32"/>
      <c r="Z260" s="184"/>
      <c r="AA260" s="190"/>
      <c r="AB260" s="50"/>
      <c r="AC260" s="32"/>
      <c r="AD260" s="32"/>
      <c r="AE260" s="32"/>
      <c r="AF260" s="184"/>
      <c r="AG260" s="50"/>
      <c r="AH260" s="32"/>
      <c r="AI260" s="32"/>
      <c r="AJ260" s="32"/>
      <c r="AK260" s="32"/>
      <c r="AL260" s="37"/>
      <c r="AM260" s="32"/>
      <c r="AN260" s="32"/>
      <c r="AO260" s="151"/>
      <c r="AP260" s="151"/>
      <c r="AQ260" s="170"/>
      <c r="AR260" s="50"/>
      <c r="AS260" s="50"/>
      <c r="AT260" s="50"/>
      <c r="AU260" s="171"/>
      <c r="AV260" s="170"/>
      <c r="AW260" s="50"/>
      <c r="AX260" s="50"/>
      <c r="AY260" s="50"/>
      <c r="AZ260" s="172"/>
      <c r="BA260" s="170"/>
      <c r="BB260" s="50"/>
      <c r="BC260" s="50"/>
      <c r="BD260" s="50"/>
      <c r="BE260" s="172"/>
      <c r="BF260" s="1"/>
      <c r="BG260" s="1"/>
      <c r="BH260" s="1"/>
      <c r="BI260" s="1"/>
      <c r="BT260" s="116" t="str">
        <f t="shared" si="31"/>
        <v/>
      </c>
      <c r="BU260" s="119" t="str">
        <f t="shared" si="27"/>
        <v/>
      </c>
      <c r="BV260" s="116" t="str">
        <f t="shared" si="32"/>
        <v/>
      </c>
      <c r="BW260" s="116" t="str">
        <f t="shared" si="33"/>
        <v/>
      </c>
      <c r="BX260" s="116" t="str">
        <f t="shared" si="28"/>
        <v/>
      </c>
      <c r="BY260" s="116" t="str">
        <f t="shared" si="34"/>
        <v/>
      </c>
      <c r="BZ260" s="116" t="str">
        <f t="shared" si="29"/>
        <v/>
      </c>
    </row>
    <row r="261" spans="1:78">
      <c r="A261" s="103">
        <v>255</v>
      </c>
      <c r="B261" s="126" t="s">
        <v>303</v>
      </c>
      <c r="C261" s="127" t="s">
        <v>303</v>
      </c>
      <c r="D261" s="128" t="s">
        <v>303</v>
      </c>
      <c r="E261" s="129" t="s">
        <v>303</v>
      </c>
      <c r="F261" s="129" t="s">
        <v>303</v>
      </c>
      <c r="G261" s="130" t="s">
        <v>303</v>
      </c>
      <c r="H261" s="131" t="s">
        <v>303</v>
      </c>
      <c r="I261" s="86"/>
      <c r="J261" s="87"/>
      <c r="K261" s="140" t="str">
        <f t="shared" si="30"/>
        <v/>
      </c>
      <c r="L261" s="50"/>
      <c r="M261" s="32"/>
      <c r="N261" s="32"/>
      <c r="O261" s="32"/>
      <c r="P261" s="32"/>
      <c r="Q261" s="42"/>
      <c r="R261" s="33"/>
      <c r="S261" s="33"/>
      <c r="T261" s="33"/>
      <c r="U261" s="178"/>
      <c r="V261" s="170"/>
      <c r="W261" s="32"/>
      <c r="X261" s="32"/>
      <c r="Y261" s="32"/>
      <c r="Z261" s="184"/>
      <c r="AA261" s="190"/>
      <c r="AB261" s="50"/>
      <c r="AC261" s="32"/>
      <c r="AD261" s="32"/>
      <c r="AE261" s="32"/>
      <c r="AF261" s="184"/>
      <c r="AG261" s="50"/>
      <c r="AH261" s="32"/>
      <c r="AI261" s="32"/>
      <c r="AJ261" s="32"/>
      <c r="AK261" s="32"/>
      <c r="AL261" s="37"/>
      <c r="AM261" s="32"/>
      <c r="AN261" s="32"/>
      <c r="AO261" s="151"/>
      <c r="AP261" s="151"/>
      <c r="AQ261" s="170"/>
      <c r="AR261" s="50"/>
      <c r="AS261" s="50"/>
      <c r="AT261" s="50"/>
      <c r="AU261" s="171"/>
      <c r="AV261" s="170"/>
      <c r="AW261" s="50"/>
      <c r="AX261" s="50"/>
      <c r="AY261" s="50"/>
      <c r="AZ261" s="172"/>
      <c r="BA261" s="170"/>
      <c r="BB261" s="50"/>
      <c r="BC261" s="50"/>
      <c r="BD261" s="50"/>
      <c r="BE261" s="172"/>
      <c r="BF261" s="1"/>
      <c r="BG261" s="1"/>
      <c r="BH261" s="1"/>
      <c r="BI261" s="1"/>
      <c r="BT261" s="116" t="str">
        <f t="shared" si="31"/>
        <v/>
      </c>
      <c r="BU261" s="119" t="str">
        <f t="shared" si="27"/>
        <v/>
      </c>
      <c r="BV261" s="116" t="str">
        <f t="shared" si="32"/>
        <v/>
      </c>
      <c r="BW261" s="116" t="str">
        <f t="shared" si="33"/>
        <v/>
      </c>
      <c r="BX261" s="116" t="str">
        <f t="shared" si="28"/>
        <v/>
      </c>
      <c r="BY261" s="116" t="str">
        <f t="shared" si="34"/>
        <v/>
      </c>
      <c r="BZ261" s="116" t="str">
        <f t="shared" si="29"/>
        <v/>
      </c>
    </row>
    <row r="262" spans="1:78">
      <c r="A262" s="103">
        <v>256</v>
      </c>
      <c r="B262" s="126" t="s">
        <v>303</v>
      </c>
      <c r="C262" s="127" t="s">
        <v>303</v>
      </c>
      <c r="D262" s="128" t="s">
        <v>303</v>
      </c>
      <c r="E262" s="129" t="s">
        <v>303</v>
      </c>
      <c r="F262" s="129" t="s">
        <v>303</v>
      </c>
      <c r="G262" s="130" t="s">
        <v>303</v>
      </c>
      <c r="H262" s="131" t="s">
        <v>303</v>
      </c>
      <c r="I262" s="86"/>
      <c r="J262" s="87"/>
      <c r="K262" s="140" t="str">
        <f t="shared" si="30"/>
        <v/>
      </c>
      <c r="L262" s="50"/>
      <c r="M262" s="32"/>
      <c r="N262" s="32"/>
      <c r="O262" s="32"/>
      <c r="P262" s="32"/>
      <c r="Q262" s="42"/>
      <c r="R262" s="33"/>
      <c r="S262" s="33"/>
      <c r="T262" s="33"/>
      <c r="U262" s="178"/>
      <c r="V262" s="170"/>
      <c r="W262" s="32"/>
      <c r="X262" s="32"/>
      <c r="Y262" s="32"/>
      <c r="Z262" s="184"/>
      <c r="AA262" s="190"/>
      <c r="AB262" s="50"/>
      <c r="AC262" s="32"/>
      <c r="AD262" s="32"/>
      <c r="AE262" s="32"/>
      <c r="AF262" s="184"/>
      <c r="AG262" s="50"/>
      <c r="AH262" s="32"/>
      <c r="AI262" s="32"/>
      <c r="AJ262" s="32"/>
      <c r="AK262" s="32"/>
      <c r="AL262" s="37"/>
      <c r="AM262" s="32"/>
      <c r="AN262" s="32"/>
      <c r="AO262" s="151"/>
      <c r="AP262" s="151"/>
      <c r="AQ262" s="170"/>
      <c r="AR262" s="50"/>
      <c r="AS262" s="50"/>
      <c r="AT262" s="50"/>
      <c r="AU262" s="171"/>
      <c r="AV262" s="170"/>
      <c r="AW262" s="50"/>
      <c r="AX262" s="50"/>
      <c r="AY262" s="50"/>
      <c r="AZ262" s="172"/>
      <c r="BA262" s="170"/>
      <c r="BB262" s="50"/>
      <c r="BC262" s="50"/>
      <c r="BD262" s="50"/>
      <c r="BE262" s="172"/>
      <c r="BF262" s="1"/>
      <c r="BG262" s="1"/>
      <c r="BH262" s="1"/>
      <c r="BI262" s="1"/>
      <c r="BT262" s="116" t="str">
        <f t="shared" si="31"/>
        <v/>
      </c>
      <c r="BU262" s="119" t="str">
        <f t="shared" si="27"/>
        <v/>
      </c>
      <c r="BV262" s="116" t="str">
        <f t="shared" si="32"/>
        <v/>
      </c>
      <c r="BW262" s="116" t="str">
        <f t="shared" si="33"/>
        <v/>
      </c>
      <c r="BX262" s="116" t="str">
        <f t="shared" si="28"/>
        <v/>
      </c>
      <c r="BY262" s="116" t="str">
        <f t="shared" si="34"/>
        <v/>
      </c>
      <c r="BZ262" s="116" t="str">
        <f t="shared" si="29"/>
        <v/>
      </c>
    </row>
    <row r="263" spans="1:78">
      <c r="A263" s="103">
        <v>257</v>
      </c>
      <c r="B263" s="126" t="s">
        <v>303</v>
      </c>
      <c r="C263" s="127" t="s">
        <v>303</v>
      </c>
      <c r="D263" s="128" t="s">
        <v>303</v>
      </c>
      <c r="E263" s="129" t="s">
        <v>303</v>
      </c>
      <c r="F263" s="129" t="s">
        <v>303</v>
      </c>
      <c r="G263" s="130" t="s">
        <v>303</v>
      </c>
      <c r="H263" s="131" t="s">
        <v>303</v>
      </c>
      <c r="I263" s="86"/>
      <c r="J263" s="87"/>
      <c r="K263" s="140" t="str">
        <f t="shared" si="30"/>
        <v/>
      </c>
      <c r="L263" s="50"/>
      <c r="M263" s="32"/>
      <c r="N263" s="32"/>
      <c r="O263" s="32"/>
      <c r="P263" s="32"/>
      <c r="Q263" s="42"/>
      <c r="R263" s="33"/>
      <c r="S263" s="33"/>
      <c r="T263" s="33"/>
      <c r="U263" s="178"/>
      <c r="V263" s="170"/>
      <c r="W263" s="32"/>
      <c r="X263" s="32"/>
      <c r="Y263" s="32"/>
      <c r="Z263" s="184"/>
      <c r="AA263" s="190"/>
      <c r="AB263" s="50"/>
      <c r="AC263" s="32"/>
      <c r="AD263" s="32"/>
      <c r="AE263" s="32"/>
      <c r="AF263" s="184"/>
      <c r="AG263" s="50"/>
      <c r="AH263" s="32"/>
      <c r="AI263" s="32"/>
      <c r="AJ263" s="32"/>
      <c r="AK263" s="32"/>
      <c r="AL263" s="37"/>
      <c r="AM263" s="32"/>
      <c r="AN263" s="32"/>
      <c r="AO263" s="151"/>
      <c r="AP263" s="151"/>
      <c r="AQ263" s="170"/>
      <c r="AR263" s="50"/>
      <c r="AS263" s="50"/>
      <c r="AT263" s="50"/>
      <c r="AU263" s="171"/>
      <c r="AV263" s="170"/>
      <c r="AW263" s="50"/>
      <c r="AX263" s="50"/>
      <c r="AY263" s="50"/>
      <c r="AZ263" s="172"/>
      <c r="BA263" s="170"/>
      <c r="BB263" s="50"/>
      <c r="BC263" s="50"/>
      <c r="BD263" s="50"/>
      <c r="BE263" s="172"/>
      <c r="BF263" s="1"/>
      <c r="BG263" s="1"/>
      <c r="BH263" s="1"/>
      <c r="BI263" s="1"/>
      <c r="BT263" s="116" t="str">
        <f t="shared" si="31"/>
        <v/>
      </c>
      <c r="BU263" s="119" t="str">
        <f t="shared" ref="BU263:BU326" si="35">IFERROR(IF(G263="","",IF(K263="","",IF(AND(VLOOKUP(G263,Mark,5,0)&gt;85),5,IF(AND(VLOOKUP(G263,Mark,5,0)&gt;75),4,IF(AND(VLOOKUP(G263,Mark,5,0)&gt;=65),3,0)))))+ROUNDUP(SUM(L263:P263)*15%,0),"")</f>
        <v/>
      </c>
      <c r="BV263" s="116" t="str">
        <f t="shared" si="32"/>
        <v/>
      </c>
      <c r="BW263" s="116" t="str">
        <f t="shared" si="33"/>
        <v/>
      </c>
      <c r="BX263" s="116" t="str">
        <f t="shared" ref="BX263:BX326" si="36">IFERROR(IF(G263="","",IF(K263="","",IF(AND(VLOOKUP(G263,Mark,5,0)&gt;85),5,IF(AND(VLOOKUP(G263,Mark,5,0)&gt;75),4,IF(AND(VLOOKUP(G263,Mark,5,0)&gt;=65),3,0)))))+ROUNDUP(SUM(AB263:AF263)*15%,0),"")</f>
        <v/>
      </c>
      <c r="BY263" s="116" t="str">
        <f t="shared" si="34"/>
        <v/>
      </c>
      <c r="BZ263" s="116" t="str">
        <f t="shared" ref="BZ263:BZ326" si="37">IFERROR(IF(G263="","",IF(K263="","",IF(AND(VLOOKUP(G263,Mark,5,0)&gt;85),5,IF(AND(VLOOKUP(G263,Mark,5,0)&gt;75),4,IF(AND(VLOOKUP(G263,Mark,5,0)&gt;=65),3,0)))))+ROUNDUP(SUM(AL263:AP263)*15%,0),"")</f>
        <v/>
      </c>
    </row>
    <row r="264" spans="1:78">
      <c r="A264" s="103">
        <v>258</v>
      </c>
      <c r="B264" s="126" t="s">
        <v>303</v>
      </c>
      <c r="C264" s="127" t="s">
        <v>303</v>
      </c>
      <c r="D264" s="128" t="s">
        <v>303</v>
      </c>
      <c r="E264" s="129" t="s">
        <v>303</v>
      </c>
      <c r="F264" s="129" t="s">
        <v>303</v>
      </c>
      <c r="G264" s="130" t="s">
        <v>303</v>
      </c>
      <c r="H264" s="131" t="s">
        <v>303</v>
      </c>
      <c r="I264" s="86"/>
      <c r="J264" s="87"/>
      <c r="K264" s="140" t="str">
        <f t="shared" ref="K264:K327" si="38">IFERROR(IF(I264="","",IF(J264="","",SUM(J264/I264*100,0))),"")</f>
        <v/>
      </c>
      <c r="L264" s="50"/>
      <c r="M264" s="32"/>
      <c r="N264" s="32"/>
      <c r="O264" s="32"/>
      <c r="P264" s="32"/>
      <c r="Q264" s="42"/>
      <c r="R264" s="33"/>
      <c r="S264" s="33"/>
      <c r="T264" s="33"/>
      <c r="U264" s="178"/>
      <c r="V264" s="170"/>
      <c r="W264" s="32"/>
      <c r="X264" s="32"/>
      <c r="Y264" s="32"/>
      <c r="Z264" s="184"/>
      <c r="AA264" s="190"/>
      <c r="AB264" s="50"/>
      <c r="AC264" s="32"/>
      <c r="AD264" s="32"/>
      <c r="AE264" s="32"/>
      <c r="AF264" s="184"/>
      <c r="AG264" s="50"/>
      <c r="AH264" s="32"/>
      <c r="AI264" s="32"/>
      <c r="AJ264" s="32"/>
      <c r="AK264" s="32"/>
      <c r="AL264" s="37"/>
      <c r="AM264" s="32"/>
      <c r="AN264" s="32"/>
      <c r="AO264" s="151"/>
      <c r="AP264" s="151"/>
      <c r="AQ264" s="170"/>
      <c r="AR264" s="50"/>
      <c r="AS264" s="50"/>
      <c r="AT264" s="50"/>
      <c r="AU264" s="171"/>
      <c r="AV264" s="170"/>
      <c r="AW264" s="50"/>
      <c r="AX264" s="50"/>
      <c r="AY264" s="50"/>
      <c r="AZ264" s="172"/>
      <c r="BA264" s="170"/>
      <c r="BB264" s="50"/>
      <c r="BC264" s="50"/>
      <c r="BD264" s="50"/>
      <c r="BE264" s="172"/>
      <c r="BF264" s="1"/>
      <c r="BG264" s="1"/>
      <c r="BH264" s="1"/>
      <c r="BI264" s="1"/>
      <c r="BT264" s="116" t="str">
        <f t="shared" ref="BT264:BT327" si="39">G264</f>
        <v/>
      </c>
      <c r="BU264" s="119" t="str">
        <f t="shared" si="35"/>
        <v/>
      </c>
      <c r="BV264" s="116" t="str">
        <f t="shared" ref="BV264:BV327" si="40">IFERROR(IF(G264="","",IF(K264="","",IF(AND(VLOOKUP(G264,Mark,5,0)&gt;85),5,IF(AND(VLOOKUP(G264,Mark,5,0)&gt;75),4,IF(AND(VLOOKUP(G264,Mark,5,0)&gt;=65),3,0)))))+ROUNDUP(SUM(Q264:U264)*15%,0),"")</f>
        <v/>
      </c>
      <c r="BW264" s="116" t="str">
        <f t="shared" ref="BW264:BW327" si="41">IFERROR(IF(G264="","",IF(K264="","",IF(AND(VLOOKUP(G264,Mark,5,0)&gt;85),5,IF(AND(VLOOKUP(G264,Mark,5,0)&gt;75),4,IF(AND(VLOOKUP(G264,Mark,5,0)&gt;=65),3,0)))))+ROUNDUP(SUM(V264:Z264)*15%,0),"")</f>
        <v/>
      </c>
      <c r="BX264" s="116" t="str">
        <f t="shared" si="36"/>
        <v/>
      </c>
      <c r="BY264" s="116" t="str">
        <f t="shared" ref="BY264:BY327" si="42">IFERROR(IF(G264="","",IF(K264="","",IF(AND(VLOOKUP(G264,Mark,5,0)&gt;85),5,IF(AND(VLOOKUP(G264,Mark,5,0)&gt;75),4,IF(AND(VLOOKUP(G264,Mark,5,0)&gt;=65),3,0)))))+ROUNDUP(SUM(AG264:AK264)*15%,0),"")</f>
        <v/>
      </c>
      <c r="BZ264" s="116" t="str">
        <f t="shared" si="37"/>
        <v/>
      </c>
    </row>
    <row r="265" spans="1:78">
      <c r="A265" s="103">
        <v>259</v>
      </c>
      <c r="B265" s="126" t="s">
        <v>303</v>
      </c>
      <c r="C265" s="127" t="s">
        <v>303</v>
      </c>
      <c r="D265" s="128" t="s">
        <v>303</v>
      </c>
      <c r="E265" s="129" t="s">
        <v>303</v>
      </c>
      <c r="F265" s="129" t="s">
        <v>303</v>
      </c>
      <c r="G265" s="130" t="s">
        <v>303</v>
      </c>
      <c r="H265" s="131" t="s">
        <v>303</v>
      </c>
      <c r="I265" s="86"/>
      <c r="J265" s="87"/>
      <c r="K265" s="140" t="str">
        <f t="shared" si="38"/>
        <v/>
      </c>
      <c r="L265" s="50"/>
      <c r="M265" s="32"/>
      <c r="N265" s="32"/>
      <c r="O265" s="32"/>
      <c r="P265" s="32"/>
      <c r="Q265" s="42"/>
      <c r="R265" s="33"/>
      <c r="S265" s="33"/>
      <c r="T265" s="33"/>
      <c r="U265" s="178"/>
      <c r="V265" s="170"/>
      <c r="W265" s="32"/>
      <c r="X265" s="32"/>
      <c r="Y265" s="32"/>
      <c r="Z265" s="184"/>
      <c r="AA265" s="190"/>
      <c r="AB265" s="50"/>
      <c r="AC265" s="32"/>
      <c r="AD265" s="32"/>
      <c r="AE265" s="32"/>
      <c r="AF265" s="184"/>
      <c r="AG265" s="50"/>
      <c r="AH265" s="32"/>
      <c r="AI265" s="32"/>
      <c r="AJ265" s="32"/>
      <c r="AK265" s="32"/>
      <c r="AL265" s="37"/>
      <c r="AM265" s="32"/>
      <c r="AN265" s="32"/>
      <c r="AO265" s="151"/>
      <c r="AP265" s="151"/>
      <c r="AQ265" s="170"/>
      <c r="AR265" s="50"/>
      <c r="AS265" s="50"/>
      <c r="AT265" s="50"/>
      <c r="AU265" s="171"/>
      <c r="AV265" s="170"/>
      <c r="AW265" s="50"/>
      <c r="AX265" s="50"/>
      <c r="AY265" s="50"/>
      <c r="AZ265" s="172"/>
      <c r="BA265" s="170"/>
      <c r="BB265" s="50"/>
      <c r="BC265" s="50"/>
      <c r="BD265" s="50"/>
      <c r="BE265" s="172"/>
      <c r="BF265" s="1"/>
      <c r="BG265" s="1"/>
      <c r="BH265" s="1"/>
      <c r="BI265" s="1"/>
      <c r="BT265" s="116" t="str">
        <f t="shared" si="39"/>
        <v/>
      </c>
      <c r="BU265" s="119" t="str">
        <f t="shared" si="35"/>
        <v/>
      </c>
      <c r="BV265" s="116" t="str">
        <f t="shared" si="40"/>
        <v/>
      </c>
      <c r="BW265" s="116" t="str">
        <f t="shared" si="41"/>
        <v/>
      </c>
      <c r="BX265" s="116" t="str">
        <f t="shared" si="36"/>
        <v/>
      </c>
      <c r="BY265" s="116" t="str">
        <f t="shared" si="42"/>
        <v/>
      </c>
      <c r="BZ265" s="116" t="str">
        <f t="shared" si="37"/>
        <v/>
      </c>
    </row>
    <row r="266" spans="1:78">
      <c r="A266" s="103">
        <v>260</v>
      </c>
      <c r="B266" s="126" t="s">
        <v>303</v>
      </c>
      <c r="C266" s="127" t="s">
        <v>303</v>
      </c>
      <c r="D266" s="128" t="s">
        <v>303</v>
      </c>
      <c r="E266" s="129" t="s">
        <v>303</v>
      </c>
      <c r="F266" s="129" t="s">
        <v>303</v>
      </c>
      <c r="G266" s="130" t="s">
        <v>303</v>
      </c>
      <c r="H266" s="131" t="s">
        <v>303</v>
      </c>
      <c r="I266" s="86"/>
      <c r="J266" s="87"/>
      <c r="K266" s="140" t="str">
        <f t="shared" si="38"/>
        <v/>
      </c>
      <c r="L266" s="50"/>
      <c r="M266" s="32"/>
      <c r="N266" s="32"/>
      <c r="O266" s="32"/>
      <c r="P266" s="32"/>
      <c r="Q266" s="42"/>
      <c r="R266" s="33"/>
      <c r="S266" s="33"/>
      <c r="T266" s="33"/>
      <c r="U266" s="178"/>
      <c r="V266" s="170"/>
      <c r="W266" s="32"/>
      <c r="X266" s="32"/>
      <c r="Y266" s="32"/>
      <c r="Z266" s="184"/>
      <c r="AA266" s="190"/>
      <c r="AB266" s="50"/>
      <c r="AC266" s="32"/>
      <c r="AD266" s="32"/>
      <c r="AE266" s="32"/>
      <c r="AF266" s="184"/>
      <c r="AG266" s="50"/>
      <c r="AH266" s="32"/>
      <c r="AI266" s="32"/>
      <c r="AJ266" s="32"/>
      <c r="AK266" s="32"/>
      <c r="AL266" s="37"/>
      <c r="AM266" s="32"/>
      <c r="AN266" s="32"/>
      <c r="AO266" s="151"/>
      <c r="AP266" s="151"/>
      <c r="AQ266" s="170"/>
      <c r="AR266" s="50"/>
      <c r="AS266" s="50"/>
      <c r="AT266" s="50"/>
      <c r="AU266" s="171"/>
      <c r="AV266" s="170"/>
      <c r="AW266" s="50"/>
      <c r="AX266" s="50"/>
      <c r="AY266" s="50"/>
      <c r="AZ266" s="172"/>
      <c r="BA266" s="170"/>
      <c r="BB266" s="50"/>
      <c r="BC266" s="50"/>
      <c r="BD266" s="50"/>
      <c r="BE266" s="172"/>
      <c r="BF266" s="1"/>
      <c r="BG266" s="1"/>
      <c r="BH266" s="1"/>
      <c r="BI266" s="1"/>
      <c r="BT266" s="116" t="str">
        <f t="shared" si="39"/>
        <v/>
      </c>
      <c r="BU266" s="119" t="str">
        <f t="shared" si="35"/>
        <v/>
      </c>
      <c r="BV266" s="116" t="str">
        <f t="shared" si="40"/>
        <v/>
      </c>
      <c r="BW266" s="116" t="str">
        <f t="shared" si="41"/>
        <v/>
      </c>
      <c r="BX266" s="116" t="str">
        <f t="shared" si="36"/>
        <v/>
      </c>
      <c r="BY266" s="116" t="str">
        <f t="shared" si="42"/>
        <v/>
      </c>
      <c r="BZ266" s="116" t="str">
        <f t="shared" si="37"/>
        <v/>
      </c>
    </row>
    <row r="267" spans="1:78">
      <c r="A267" s="103">
        <v>261</v>
      </c>
      <c r="B267" s="126" t="s">
        <v>303</v>
      </c>
      <c r="C267" s="127" t="s">
        <v>303</v>
      </c>
      <c r="D267" s="128" t="s">
        <v>303</v>
      </c>
      <c r="E267" s="129" t="s">
        <v>303</v>
      </c>
      <c r="F267" s="129" t="s">
        <v>303</v>
      </c>
      <c r="G267" s="130" t="s">
        <v>303</v>
      </c>
      <c r="H267" s="131" t="s">
        <v>303</v>
      </c>
      <c r="I267" s="86"/>
      <c r="J267" s="87"/>
      <c r="K267" s="140" t="str">
        <f t="shared" si="38"/>
        <v/>
      </c>
      <c r="L267" s="50"/>
      <c r="M267" s="32"/>
      <c r="N267" s="32"/>
      <c r="O267" s="32"/>
      <c r="P267" s="32"/>
      <c r="Q267" s="42"/>
      <c r="R267" s="33"/>
      <c r="S267" s="33"/>
      <c r="T267" s="33"/>
      <c r="U267" s="178"/>
      <c r="V267" s="170"/>
      <c r="W267" s="32"/>
      <c r="X267" s="32"/>
      <c r="Y267" s="32"/>
      <c r="Z267" s="184"/>
      <c r="AA267" s="190"/>
      <c r="AB267" s="50"/>
      <c r="AC267" s="32"/>
      <c r="AD267" s="32"/>
      <c r="AE267" s="32"/>
      <c r="AF267" s="184"/>
      <c r="AG267" s="50"/>
      <c r="AH267" s="32"/>
      <c r="AI267" s="32"/>
      <c r="AJ267" s="32"/>
      <c r="AK267" s="32"/>
      <c r="AL267" s="37"/>
      <c r="AM267" s="32"/>
      <c r="AN267" s="32"/>
      <c r="AO267" s="151"/>
      <c r="AP267" s="151"/>
      <c r="AQ267" s="170"/>
      <c r="AR267" s="50"/>
      <c r="AS267" s="50"/>
      <c r="AT267" s="50"/>
      <c r="AU267" s="171"/>
      <c r="AV267" s="170"/>
      <c r="AW267" s="50"/>
      <c r="AX267" s="50"/>
      <c r="AY267" s="50"/>
      <c r="AZ267" s="172"/>
      <c r="BA267" s="170"/>
      <c r="BB267" s="50"/>
      <c r="BC267" s="50"/>
      <c r="BD267" s="50"/>
      <c r="BE267" s="172"/>
      <c r="BF267" s="1"/>
      <c r="BG267" s="1"/>
      <c r="BH267" s="1"/>
      <c r="BI267" s="1"/>
      <c r="BT267" s="116" t="str">
        <f t="shared" si="39"/>
        <v/>
      </c>
      <c r="BU267" s="119" t="str">
        <f t="shared" si="35"/>
        <v/>
      </c>
      <c r="BV267" s="116" t="str">
        <f t="shared" si="40"/>
        <v/>
      </c>
      <c r="BW267" s="116" t="str">
        <f t="shared" si="41"/>
        <v/>
      </c>
      <c r="BX267" s="116" t="str">
        <f t="shared" si="36"/>
        <v/>
      </c>
      <c r="BY267" s="116" t="str">
        <f t="shared" si="42"/>
        <v/>
      </c>
      <c r="BZ267" s="116" t="str">
        <f t="shared" si="37"/>
        <v/>
      </c>
    </row>
    <row r="268" spans="1:78">
      <c r="A268" s="103">
        <v>262</v>
      </c>
      <c r="B268" s="126" t="s">
        <v>303</v>
      </c>
      <c r="C268" s="127" t="s">
        <v>303</v>
      </c>
      <c r="D268" s="128" t="s">
        <v>303</v>
      </c>
      <c r="E268" s="129" t="s">
        <v>303</v>
      </c>
      <c r="F268" s="129" t="s">
        <v>303</v>
      </c>
      <c r="G268" s="130" t="s">
        <v>303</v>
      </c>
      <c r="H268" s="131" t="s">
        <v>303</v>
      </c>
      <c r="I268" s="86"/>
      <c r="J268" s="87"/>
      <c r="K268" s="140" t="str">
        <f t="shared" si="38"/>
        <v/>
      </c>
      <c r="L268" s="50"/>
      <c r="M268" s="32"/>
      <c r="N268" s="32"/>
      <c r="O268" s="32"/>
      <c r="P268" s="32"/>
      <c r="Q268" s="42"/>
      <c r="R268" s="33"/>
      <c r="S268" s="33"/>
      <c r="T268" s="33"/>
      <c r="U268" s="178"/>
      <c r="V268" s="170"/>
      <c r="W268" s="32"/>
      <c r="X268" s="32"/>
      <c r="Y268" s="32"/>
      <c r="Z268" s="184"/>
      <c r="AA268" s="190"/>
      <c r="AB268" s="50"/>
      <c r="AC268" s="32"/>
      <c r="AD268" s="32"/>
      <c r="AE268" s="32"/>
      <c r="AF268" s="184"/>
      <c r="AG268" s="50"/>
      <c r="AH268" s="32"/>
      <c r="AI268" s="32"/>
      <c r="AJ268" s="32"/>
      <c r="AK268" s="32"/>
      <c r="AL268" s="37"/>
      <c r="AM268" s="32"/>
      <c r="AN268" s="32"/>
      <c r="AO268" s="151"/>
      <c r="AP268" s="151"/>
      <c r="AQ268" s="170"/>
      <c r="AR268" s="50"/>
      <c r="AS268" s="50"/>
      <c r="AT268" s="50"/>
      <c r="AU268" s="171"/>
      <c r="AV268" s="170"/>
      <c r="AW268" s="50"/>
      <c r="AX268" s="50"/>
      <c r="AY268" s="50"/>
      <c r="AZ268" s="172"/>
      <c r="BA268" s="170"/>
      <c r="BB268" s="50"/>
      <c r="BC268" s="50"/>
      <c r="BD268" s="50"/>
      <c r="BE268" s="172"/>
      <c r="BF268" s="1"/>
      <c r="BG268" s="1"/>
      <c r="BH268" s="1"/>
      <c r="BI268" s="1"/>
      <c r="BT268" s="116" t="str">
        <f t="shared" si="39"/>
        <v/>
      </c>
      <c r="BU268" s="119" t="str">
        <f t="shared" si="35"/>
        <v/>
      </c>
      <c r="BV268" s="116" t="str">
        <f t="shared" si="40"/>
        <v/>
      </c>
      <c r="BW268" s="116" t="str">
        <f t="shared" si="41"/>
        <v/>
      </c>
      <c r="BX268" s="116" t="str">
        <f t="shared" si="36"/>
        <v/>
      </c>
      <c r="BY268" s="116" t="str">
        <f t="shared" si="42"/>
        <v/>
      </c>
      <c r="BZ268" s="116" t="str">
        <f t="shared" si="37"/>
        <v/>
      </c>
    </row>
    <row r="269" spans="1:78">
      <c r="A269" s="103">
        <v>263</v>
      </c>
      <c r="B269" s="126" t="s">
        <v>303</v>
      </c>
      <c r="C269" s="127" t="s">
        <v>303</v>
      </c>
      <c r="D269" s="128" t="s">
        <v>303</v>
      </c>
      <c r="E269" s="129" t="s">
        <v>303</v>
      </c>
      <c r="F269" s="129" t="s">
        <v>303</v>
      </c>
      <c r="G269" s="130" t="s">
        <v>303</v>
      </c>
      <c r="H269" s="131" t="s">
        <v>303</v>
      </c>
      <c r="I269" s="86"/>
      <c r="J269" s="87"/>
      <c r="K269" s="140" t="str">
        <f t="shared" si="38"/>
        <v/>
      </c>
      <c r="L269" s="50"/>
      <c r="M269" s="32"/>
      <c r="N269" s="32"/>
      <c r="O269" s="32"/>
      <c r="P269" s="32"/>
      <c r="Q269" s="42"/>
      <c r="R269" s="33"/>
      <c r="S269" s="33"/>
      <c r="T269" s="33"/>
      <c r="U269" s="178"/>
      <c r="V269" s="170"/>
      <c r="W269" s="32"/>
      <c r="X269" s="32"/>
      <c r="Y269" s="32"/>
      <c r="Z269" s="184"/>
      <c r="AA269" s="190"/>
      <c r="AB269" s="50"/>
      <c r="AC269" s="32"/>
      <c r="AD269" s="32"/>
      <c r="AE269" s="32"/>
      <c r="AF269" s="184"/>
      <c r="AG269" s="50"/>
      <c r="AH269" s="32"/>
      <c r="AI269" s="32"/>
      <c r="AJ269" s="32"/>
      <c r="AK269" s="32"/>
      <c r="AL269" s="37"/>
      <c r="AM269" s="32"/>
      <c r="AN269" s="32"/>
      <c r="AO269" s="151"/>
      <c r="AP269" s="151"/>
      <c r="AQ269" s="170"/>
      <c r="AR269" s="50"/>
      <c r="AS269" s="50"/>
      <c r="AT269" s="50"/>
      <c r="AU269" s="171"/>
      <c r="AV269" s="170"/>
      <c r="AW269" s="50"/>
      <c r="AX269" s="50"/>
      <c r="AY269" s="50"/>
      <c r="AZ269" s="172"/>
      <c r="BA269" s="170"/>
      <c r="BB269" s="50"/>
      <c r="BC269" s="50"/>
      <c r="BD269" s="50"/>
      <c r="BE269" s="172"/>
      <c r="BF269" s="1"/>
      <c r="BG269" s="1"/>
      <c r="BH269" s="1"/>
      <c r="BI269" s="1"/>
      <c r="BT269" s="116" t="str">
        <f t="shared" si="39"/>
        <v/>
      </c>
      <c r="BU269" s="119" t="str">
        <f t="shared" si="35"/>
        <v/>
      </c>
      <c r="BV269" s="116" t="str">
        <f t="shared" si="40"/>
        <v/>
      </c>
      <c r="BW269" s="116" t="str">
        <f t="shared" si="41"/>
        <v/>
      </c>
      <c r="BX269" s="116" t="str">
        <f t="shared" si="36"/>
        <v/>
      </c>
      <c r="BY269" s="116" t="str">
        <f t="shared" si="42"/>
        <v/>
      </c>
      <c r="BZ269" s="116" t="str">
        <f t="shared" si="37"/>
        <v/>
      </c>
    </row>
    <row r="270" spans="1:78">
      <c r="A270" s="103">
        <v>264</v>
      </c>
      <c r="B270" s="126" t="s">
        <v>303</v>
      </c>
      <c r="C270" s="127" t="s">
        <v>303</v>
      </c>
      <c r="D270" s="128" t="s">
        <v>303</v>
      </c>
      <c r="E270" s="129" t="s">
        <v>303</v>
      </c>
      <c r="F270" s="129" t="s">
        <v>303</v>
      </c>
      <c r="G270" s="130" t="s">
        <v>303</v>
      </c>
      <c r="H270" s="131" t="s">
        <v>303</v>
      </c>
      <c r="I270" s="86"/>
      <c r="J270" s="87"/>
      <c r="K270" s="140" t="str">
        <f t="shared" si="38"/>
        <v/>
      </c>
      <c r="L270" s="50"/>
      <c r="M270" s="32"/>
      <c r="N270" s="32"/>
      <c r="O270" s="32"/>
      <c r="P270" s="32"/>
      <c r="Q270" s="42"/>
      <c r="R270" s="33"/>
      <c r="S270" s="33"/>
      <c r="T270" s="33"/>
      <c r="U270" s="178"/>
      <c r="V270" s="170"/>
      <c r="W270" s="32"/>
      <c r="X270" s="32"/>
      <c r="Y270" s="32"/>
      <c r="Z270" s="184"/>
      <c r="AA270" s="190"/>
      <c r="AB270" s="50"/>
      <c r="AC270" s="32"/>
      <c r="AD270" s="32"/>
      <c r="AE270" s="32"/>
      <c r="AF270" s="184"/>
      <c r="AG270" s="50"/>
      <c r="AH270" s="32"/>
      <c r="AI270" s="32"/>
      <c r="AJ270" s="32"/>
      <c r="AK270" s="32"/>
      <c r="AL270" s="37"/>
      <c r="AM270" s="32"/>
      <c r="AN270" s="32"/>
      <c r="AO270" s="151"/>
      <c r="AP270" s="151"/>
      <c r="AQ270" s="170"/>
      <c r="AR270" s="50"/>
      <c r="AS270" s="50"/>
      <c r="AT270" s="50"/>
      <c r="AU270" s="171"/>
      <c r="AV270" s="170"/>
      <c r="AW270" s="50"/>
      <c r="AX270" s="50"/>
      <c r="AY270" s="50"/>
      <c r="AZ270" s="172"/>
      <c r="BA270" s="170"/>
      <c r="BB270" s="50"/>
      <c r="BC270" s="50"/>
      <c r="BD270" s="50"/>
      <c r="BE270" s="172"/>
      <c r="BF270" s="1"/>
      <c r="BG270" s="1"/>
      <c r="BH270" s="1"/>
      <c r="BI270" s="1"/>
      <c r="BT270" s="116" t="str">
        <f t="shared" si="39"/>
        <v/>
      </c>
      <c r="BU270" s="119" t="str">
        <f t="shared" si="35"/>
        <v/>
      </c>
      <c r="BV270" s="116" t="str">
        <f t="shared" si="40"/>
        <v/>
      </c>
      <c r="BW270" s="116" t="str">
        <f t="shared" si="41"/>
        <v/>
      </c>
      <c r="BX270" s="116" t="str">
        <f t="shared" si="36"/>
        <v/>
      </c>
      <c r="BY270" s="116" t="str">
        <f t="shared" si="42"/>
        <v/>
      </c>
      <c r="BZ270" s="116" t="str">
        <f t="shared" si="37"/>
        <v/>
      </c>
    </row>
    <row r="271" spans="1:78">
      <c r="A271" s="103">
        <v>265</v>
      </c>
      <c r="B271" s="126" t="s">
        <v>303</v>
      </c>
      <c r="C271" s="127" t="s">
        <v>303</v>
      </c>
      <c r="D271" s="128" t="s">
        <v>303</v>
      </c>
      <c r="E271" s="129" t="s">
        <v>303</v>
      </c>
      <c r="F271" s="129" t="s">
        <v>303</v>
      </c>
      <c r="G271" s="130" t="s">
        <v>303</v>
      </c>
      <c r="H271" s="131" t="s">
        <v>303</v>
      </c>
      <c r="I271" s="86"/>
      <c r="J271" s="87"/>
      <c r="K271" s="140" t="str">
        <f t="shared" si="38"/>
        <v/>
      </c>
      <c r="L271" s="50"/>
      <c r="M271" s="32"/>
      <c r="N271" s="32"/>
      <c r="O271" s="32"/>
      <c r="P271" s="32"/>
      <c r="Q271" s="42"/>
      <c r="R271" s="33"/>
      <c r="S271" s="33"/>
      <c r="T271" s="33"/>
      <c r="U271" s="178"/>
      <c r="V271" s="170"/>
      <c r="W271" s="32"/>
      <c r="X271" s="32"/>
      <c r="Y271" s="32"/>
      <c r="Z271" s="184"/>
      <c r="AA271" s="190"/>
      <c r="AB271" s="50"/>
      <c r="AC271" s="32"/>
      <c r="AD271" s="32"/>
      <c r="AE271" s="32"/>
      <c r="AF271" s="184"/>
      <c r="AG271" s="50"/>
      <c r="AH271" s="32"/>
      <c r="AI271" s="32"/>
      <c r="AJ271" s="32"/>
      <c r="AK271" s="32"/>
      <c r="AL271" s="37"/>
      <c r="AM271" s="32"/>
      <c r="AN271" s="32"/>
      <c r="AO271" s="151"/>
      <c r="AP271" s="151"/>
      <c r="AQ271" s="170"/>
      <c r="AR271" s="50"/>
      <c r="AS271" s="50"/>
      <c r="AT271" s="50"/>
      <c r="AU271" s="171"/>
      <c r="AV271" s="170"/>
      <c r="AW271" s="50"/>
      <c r="AX271" s="50"/>
      <c r="AY271" s="50"/>
      <c r="AZ271" s="172"/>
      <c r="BA271" s="170"/>
      <c r="BB271" s="50"/>
      <c r="BC271" s="50"/>
      <c r="BD271" s="50"/>
      <c r="BE271" s="172"/>
      <c r="BF271" s="1"/>
      <c r="BG271" s="1"/>
      <c r="BH271" s="1"/>
      <c r="BI271" s="1"/>
      <c r="BT271" s="116" t="str">
        <f t="shared" si="39"/>
        <v/>
      </c>
      <c r="BU271" s="119" t="str">
        <f t="shared" si="35"/>
        <v/>
      </c>
      <c r="BV271" s="116" t="str">
        <f t="shared" si="40"/>
        <v/>
      </c>
      <c r="BW271" s="116" t="str">
        <f t="shared" si="41"/>
        <v/>
      </c>
      <c r="BX271" s="116" t="str">
        <f t="shared" si="36"/>
        <v/>
      </c>
      <c r="BY271" s="116" t="str">
        <f t="shared" si="42"/>
        <v/>
      </c>
      <c r="BZ271" s="116" t="str">
        <f t="shared" si="37"/>
        <v/>
      </c>
    </row>
    <row r="272" spans="1:78">
      <c r="A272" s="103">
        <v>266</v>
      </c>
      <c r="B272" s="126" t="s">
        <v>303</v>
      </c>
      <c r="C272" s="127" t="s">
        <v>303</v>
      </c>
      <c r="D272" s="128" t="s">
        <v>303</v>
      </c>
      <c r="E272" s="129" t="s">
        <v>303</v>
      </c>
      <c r="F272" s="129" t="s">
        <v>303</v>
      </c>
      <c r="G272" s="130" t="s">
        <v>303</v>
      </c>
      <c r="H272" s="131" t="s">
        <v>303</v>
      </c>
      <c r="I272" s="86"/>
      <c r="J272" s="87"/>
      <c r="K272" s="140" t="str">
        <f t="shared" si="38"/>
        <v/>
      </c>
      <c r="L272" s="50"/>
      <c r="M272" s="32"/>
      <c r="N272" s="32"/>
      <c r="O272" s="32"/>
      <c r="P272" s="32"/>
      <c r="Q272" s="42"/>
      <c r="R272" s="33"/>
      <c r="S272" s="33"/>
      <c r="T272" s="33"/>
      <c r="U272" s="178"/>
      <c r="V272" s="170"/>
      <c r="W272" s="32"/>
      <c r="X272" s="32"/>
      <c r="Y272" s="32"/>
      <c r="Z272" s="184"/>
      <c r="AA272" s="190"/>
      <c r="AB272" s="50"/>
      <c r="AC272" s="32"/>
      <c r="AD272" s="32"/>
      <c r="AE272" s="32"/>
      <c r="AF272" s="184"/>
      <c r="AG272" s="50"/>
      <c r="AH272" s="32"/>
      <c r="AI272" s="32"/>
      <c r="AJ272" s="32"/>
      <c r="AK272" s="32"/>
      <c r="AL272" s="37"/>
      <c r="AM272" s="32"/>
      <c r="AN272" s="32"/>
      <c r="AO272" s="151"/>
      <c r="AP272" s="151"/>
      <c r="AQ272" s="170"/>
      <c r="AR272" s="50"/>
      <c r="AS272" s="50"/>
      <c r="AT272" s="50"/>
      <c r="AU272" s="171"/>
      <c r="AV272" s="170"/>
      <c r="AW272" s="50"/>
      <c r="AX272" s="50"/>
      <c r="AY272" s="50"/>
      <c r="AZ272" s="172"/>
      <c r="BA272" s="170"/>
      <c r="BB272" s="50"/>
      <c r="BC272" s="50"/>
      <c r="BD272" s="50"/>
      <c r="BE272" s="172"/>
      <c r="BF272" s="1"/>
      <c r="BG272" s="1"/>
      <c r="BH272" s="1"/>
      <c r="BI272" s="1"/>
      <c r="BT272" s="116" t="str">
        <f t="shared" si="39"/>
        <v/>
      </c>
      <c r="BU272" s="119" t="str">
        <f t="shared" si="35"/>
        <v/>
      </c>
      <c r="BV272" s="116" t="str">
        <f t="shared" si="40"/>
        <v/>
      </c>
      <c r="BW272" s="116" t="str">
        <f t="shared" si="41"/>
        <v/>
      </c>
      <c r="BX272" s="116" t="str">
        <f t="shared" si="36"/>
        <v/>
      </c>
      <c r="BY272" s="116" t="str">
        <f t="shared" si="42"/>
        <v/>
      </c>
      <c r="BZ272" s="116" t="str">
        <f t="shared" si="37"/>
        <v/>
      </c>
    </row>
    <row r="273" spans="1:78">
      <c r="A273" s="103">
        <v>267</v>
      </c>
      <c r="B273" s="126" t="s">
        <v>303</v>
      </c>
      <c r="C273" s="127" t="s">
        <v>303</v>
      </c>
      <c r="D273" s="128" t="s">
        <v>303</v>
      </c>
      <c r="E273" s="129" t="s">
        <v>303</v>
      </c>
      <c r="F273" s="129" t="s">
        <v>303</v>
      </c>
      <c r="G273" s="130" t="s">
        <v>303</v>
      </c>
      <c r="H273" s="131" t="s">
        <v>303</v>
      </c>
      <c r="I273" s="86"/>
      <c r="J273" s="87"/>
      <c r="K273" s="140" t="str">
        <f t="shared" si="38"/>
        <v/>
      </c>
      <c r="L273" s="50"/>
      <c r="M273" s="32"/>
      <c r="N273" s="32"/>
      <c r="O273" s="32"/>
      <c r="P273" s="32"/>
      <c r="Q273" s="42"/>
      <c r="R273" s="33"/>
      <c r="S273" s="33"/>
      <c r="T273" s="33"/>
      <c r="U273" s="178"/>
      <c r="V273" s="170"/>
      <c r="W273" s="32"/>
      <c r="X273" s="32"/>
      <c r="Y273" s="32"/>
      <c r="Z273" s="184"/>
      <c r="AA273" s="190"/>
      <c r="AB273" s="50"/>
      <c r="AC273" s="32"/>
      <c r="AD273" s="32"/>
      <c r="AE273" s="32"/>
      <c r="AF273" s="184"/>
      <c r="AG273" s="50"/>
      <c r="AH273" s="32"/>
      <c r="AI273" s="32"/>
      <c r="AJ273" s="32"/>
      <c r="AK273" s="32"/>
      <c r="AL273" s="37"/>
      <c r="AM273" s="32"/>
      <c r="AN273" s="32"/>
      <c r="AO273" s="151"/>
      <c r="AP273" s="151"/>
      <c r="AQ273" s="170"/>
      <c r="AR273" s="50"/>
      <c r="AS273" s="50"/>
      <c r="AT273" s="50"/>
      <c r="AU273" s="171"/>
      <c r="AV273" s="170"/>
      <c r="AW273" s="50"/>
      <c r="AX273" s="50"/>
      <c r="AY273" s="50"/>
      <c r="AZ273" s="172"/>
      <c r="BA273" s="170"/>
      <c r="BB273" s="50"/>
      <c r="BC273" s="50"/>
      <c r="BD273" s="50"/>
      <c r="BE273" s="172"/>
      <c r="BF273" s="1"/>
      <c r="BG273" s="1"/>
      <c r="BH273" s="1"/>
      <c r="BI273" s="1"/>
      <c r="BT273" s="116" t="str">
        <f t="shared" si="39"/>
        <v/>
      </c>
      <c r="BU273" s="119" t="str">
        <f t="shared" si="35"/>
        <v/>
      </c>
      <c r="BV273" s="116" t="str">
        <f t="shared" si="40"/>
        <v/>
      </c>
      <c r="BW273" s="116" t="str">
        <f t="shared" si="41"/>
        <v/>
      </c>
      <c r="BX273" s="116" t="str">
        <f t="shared" si="36"/>
        <v/>
      </c>
      <c r="BY273" s="116" t="str">
        <f t="shared" si="42"/>
        <v/>
      </c>
      <c r="BZ273" s="116" t="str">
        <f t="shared" si="37"/>
        <v/>
      </c>
    </row>
    <row r="274" spans="1:78">
      <c r="A274" s="103">
        <v>268</v>
      </c>
      <c r="B274" s="126" t="s">
        <v>303</v>
      </c>
      <c r="C274" s="127" t="s">
        <v>303</v>
      </c>
      <c r="D274" s="128" t="s">
        <v>303</v>
      </c>
      <c r="E274" s="129" t="s">
        <v>303</v>
      </c>
      <c r="F274" s="129" t="s">
        <v>303</v>
      </c>
      <c r="G274" s="130" t="s">
        <v>303</v>
      </c>
      <c r="H274" s="131" t="s">
        <v>303</v>
      </c>
      <c r="I274" s="86"/>
      <c r="J274" s="87"/>
      <c r="K274" s="140" t="str">
        <f t="shared" si="38"/>
        <v/>
      </c>
      <c r="L274" s="50"/>
      <c r="M274" s="32"/>
      <c r="N274" s="32"/>
      <c r="O274" s="32"/>
      <c r="P274" s="32"/>
      <c r="Q274" s="42"/>
      <c r="R274" s="33"/>
      <c r="S274" s="33"/>
      <c r="T274" s="33"/>
      <c r="U274" s="178"/>
      <c r="V274" s="170"/>
      <c r="W274" s="32"/>
      <c r="X274" s="32"/>
      <c r="Y274" s="32"/>
      <c r="Z274" s="184"/>
      <c r="AA274" s="190"/>
      <c r="AB274" s="50"/>
      <c r="AC274" s="32"/>
      <c r="AD274" s="32"/>
      <c r="AE274" s="32"/>
      <c r="AF274" s="184"/>
      <c r="AG274" s="50"/>
      <c r="AH274" s="32"/>
      <c r="AI274" s="32"/>
      <c r="AJ274" s="32"/>
      <c r="AK274" s="32"/>
      <c r="AL274" s="37"/>
      <c r="AM274" s="32"/>
      <c r="AN274" s="32"/>
      <c r="AO274" s="151"/>
      <c r="AP274" s="151"/>
      <c r="AQ274" s="170"/>
      <c r="AR274" s="50"/>
      <c r="AS274" s="50"/>
      <c r="AT274" s="50"/>
      <c r="AU274" s="171"/>
      <c r="AV274" s="170"/>
      <c r="AW274" s="50"/>
      <c r="AX274" s="50"/>
      <c r="AY274" s="50"/>
      <c r="AZ274" s="172"/>
      <c r="BA274" s="170"/>
      <c r="BB274" s="50"/>
      <c r="BC274" s="50"/>
      <c r="BD274" s="50"/>
      <c r="BE274" s="172"/>
      <c r="BF274" s="1"/>
      <c r="BG274" s="1"/>
      <c r="BH274" s="1"/>
      <c r="BI274" s="1"/>
      <c r="BT274" s="116" t="str">
        <f t="shared" si="39"/>
        <v/>
      </c>
      <c r="BU274" s="119" t="str">
        <f t="shared" si="35"/>
        <v/>
      </c>
      <c r="BV274" s="116" t="str">
        <f t="shared" si="40"/>
        <v/>
      </c>
      <c r="BW274" s="116" t="str">
        <f t="shared" si="41"/>
        <v/>
      </c>
      <c r="BX274" s="116" t="str">
        <f t="shared" si="36"/>
        <v/>
      </c>
      <c r="BY274" s="116" t="str">
        <f t="shared" si="42"/>
        <v/>
      </c>
      <c r="BZ274" s="116" t="str">
        <f t="shared" si="37"/>
        <v/>
      </c>
    </row>
    <row r="275" spans="1:78">
      <c r="A275" s="103">
        <v>269</v>
      </c>
      <c r="B275" s="126" t="s">
        <v>303</v>
      </c>
      <c r="C275" s="127" t="s">
        <v>303</v>
      </c>
      <c r="D275" s="128" t="s">
        <v>303</v>
      </c>
      <c r="E275" s="129" t="s">
        <v>303</v>
      </c>
      <c r="F275" s="129" t="s">
        <v>303</v>
      </c>
      <c r="G275" s="130" t="s">
        <v>303</v>
      </c>
      <c r="H275" s="131" t="s">
        <v>303</v>
      </c>
      <c r="I275" s="86"/>
      <c r="J275" s="87"/>
      <c r="K275" s="140" t="str">
        <f t="shared" si="38"/>
        <v/>
      </c>
      <c r="L275" s="50"/>
      <c r="M275" s="32"/>
      <c r="N275" s="32"/>
      <c r="O275" s="32"/>
      <c r="P275" s="32"/>
      <c r="Q275" s="42"/>
      <c r="R275" s="33"/>
      <c r="S275" s="33"/>
      <c r="T275" s="33"/>
      <c r="U275" s="178"/>
      <c r="V275" s="170"/>
      <c r="W275" s="32"/>
      <c r="X275" s="32"/>
      <c r="Y275" s="32"/>
      <c r="Z275" s="184"/>
      <c r="AA275" s="190"/>
      <c r="AB275" s="50"/>
      <c r="AC275" s="32"/>
      <c r="AD275" s="32"/>
      <c r="AE275" s="32"/>
      <c r="AF275" s="184"/>
      <c r="AG275" s="50"/>
      <c r="AH275" s="32"/>
      <c r="AI275" s="32"/>
      <c r="AJ275" s="32"/>
      <c r="AK275" s="32"/>
      <c r="AL275" s="37"/>
      <c r="AM275" s="32"/>
      <c r="AN275" s="32"/>
      <c r="AO275" s="151"/>
      <c r="AP275" s="151"/>
      <c r="AQ275" s="170"/>
      <c r="AR275" s="50"/>
      <c r="AS275" s="50"/>
      <c r="AT275" s="50"/>
      <c r="AU275" s="171"/>
      <c r="AV275" s="170"/>
      <c r="AW275" s="50"/>
      <c r="AX275" s="50"/>
      <c r="AY275" s="50"/>
      <c r="AZ275" s="172"/>
      <c r="BA275" s="170"/>
      <c r="BB275" s="50"/>
      <c r="BC275" s="50"/>
      <c r="BD275" s="50"/>
      <c r="BE275" s="172"/>
      <c r="BF275" s="1"/>
      <c r="BG275" s="1"/>
      <c r="BH275" s="1"/>
      <c r="BI275" s="1"/>
      <c r="BT275" s="116" t="str">
        <f t="shared" si="39"/>
        <v/>
      </c>
      <c r="BU275" s="119" t="str">
        <f t="shared" si="35"/>
        <v/>
      </c>
      <c r="BV275" s="116" t="str">
        <f t="shared" si="40"/>
        <v/>
      </c>
      <c r="BW275" s="116" t="str">
        <f t="shared" si="41"/>
        <v/>
      </c>
      <c r="BX275" s="116" t="str">
        <f t="shared" si="36"/>
        <v/>
      </c>
      <c r="BY275" s="116" t="str">
        <f t="shared" si="42"/>
        <v/>
      </c>
      <c r="BZ275" s="116" t="str">
        <f t="shared" si="37"/>
        <v/>
      </c>
    </row>
    <row r="276" spans="1:78">
      <c r="A276" s="103">
        <v>270</v>
      </c>
      <c r="B276" s="126" t="s">
        <v>303</v>
      </c>
      <c r="C276" s="127" t="s">
        <v>303</v>
      </c>
      <c r="D276" s="128" t="s">
        <v>303</v>
      </c>
      <c r="E276" s="129" t="s">
        <v>303</v>
      </c>
      <c r="F276" s="129" t="s">
        <v>303</v>
      </c>
      <c r="G276" s="130" t="s">
        <v>303</v>
      </c>
      <c r="H276" s="131" t="s">
        <v>303</v>
      </c>
      <c r="I276" s="86"/>
      <c r="J276" s="87"/>
      <c r="K276" s="140" t="str">
        <f t="shared" si="38"/>
        <v/>
      </c>
      <c r="L276" s="50"/>
      <c r="M276" s="32"/>
      <c r="N276" s="32"/>
      <c r="O276" s="32"/>
      <c r="P276" s="32"/>
      <c r="Q276" s="42"/>
      <c r="R276" s="33"/>
      <c r="S276" s="33"/>
      <c r="T276" s="33"/>
      <c r="U276" s="178"/>
      <c r="V276" s="170"/>
      <c r="W276" s="32"/>
      <c r="X276" s="32"/>
      <c r="Y276" s="32"/>
      <c r="Z276" s="184"/>
      <c r="AA276" s="190"/>
      <c r="AB276" s="50"/>
      <c r="AC276" s="32"/>
      <c r="AD276" s="32"/>
      <c r="AE276" s="32"/>
      <c r="AF276" s="184"/>
      <c r="AG276" s="50"/>
      <c r="AH276" s="32"/>
      <c r="AI276" s="32"/>
      <c r="AJ276" s="32"/>
      <c r="AK276" s="32"/>
      <c r="AL276" s="37"/>
      <c r="AM276" s="32"/>
      <c r="AN276" s="32"/>
      <c r="AO276" s="151"/>
      <c r="AP276" s="151"/>
      <c r="AQ276" s="170"/>
      <c r="AR276" s="50"/>
      <c r="AS276" s="50"/>
      <c r="AT276" s="50"/>
      <c r="AU276" s="171"/>
      <c r="AV276" s="170"/>
      <c r="AW276" s="50"/>
      <c r="AX276" s="50"/>
      <c r="AY276" s="50"/>
      <c r="AZ276" s="172"/>
      <c r="BA276" s="170"/>
      <c r="BB276" s="50"/>
      <c r="BC276" s="50"/>
      <c r="BD276" s="50"/>
      <c r="BE276" s="172"/>
      <c r="BF276" s="1"/>
      <c r="BG276" s="1"/>
      <c r="BH276" s="1"/>
      <c r="BI276" s="1"/>
      <c r="BT276" s="116" t="str">
        <f t="shared" si="39"/>
        <v/>
      </c>
      <c r="BU276" s="119" t="str">
        <f t="shared" si="35"/>
        <v/>
      </c>
      <c r="BV276" s="116" t="str">
        <f t="shared" si="40"/>
        <v/>
      </c>
      <c r="BW276" s="116" t="str">
        <f t="shared" si="41"/>
        <v/>
      </c>
      <c r="BX276" s="116" t="str">
        <f t="shared" si="36"/>
        <v/>
      </c>
      <c r="BY276" s="116" t="str">
        <f t="shared" si="42"/>
        <v/>
      </c>
      <c r="BZ276" s="116" t="str">
        <f t="shared" si="37"/>
        <v/>
      </c>
    </row>
    <row r="277" spans="1:78">
      <c r="A277" s="103">
        <v>271</v>
      </c>
      <c r="B277" s="126" t="s">
        <v>303</v>
      </c>
      <c r="C277" s="127" t="s">
        <v>303</v>
      </c>
      <c r="D277" s="128" t="s">
        <v>303</v>
      </c>
      <c r="E277" s="129" t="s">
        <v>303</v>
      </c>
      <c r="F277" s="129" t="s">
        <v>303</v>
      </c>
      <c r="G277" s="130" t="s">
        <v>303</v>
      </c>
      <c r="H277" s="131" t="s">
        <v>303</v>
      </c>
      <c r="I277" s="86"/>
      <c r="J277" s="87"/>
      <c r="K277" s="140" t="str">
        <f t="shared" si="38"/>
        <v/>
      </c>
      <c r="L277" s="50"/>
      <c r="M277" s="32"/>
      <c r="N277" s="32"/>
      <c r="O277" s="32"/>
      <c r="P277" s="32"/>
      <c r="Q277" s="42"/>
      <c r="R277" s="33"/>
      <c r="S277" s="33"/>
      <c r="T277" s="33"/>
      <c r="U277" s="178"/>
      <c r="V277" s="170"/>
      <c r="W277" s="32"/>
      <c r="X277" s="32"/>
      <c r="Y277" s="32"/>
      <c r="Z277" s="184"/>
      <c r="AA277" s="190"/>
      <c r="AB277" s="50"/>
      <c r="AC277" s="32"/>
      <c r="AD277" s="32"/>
      <c r="AE277" s="32"/>
      <c r="AF277" s="184"/>
      <c r="AG277" s="50"/>
      <c r="AH277" s="32"/>
      <c r="AI277" s="32"/>
      <c r="AJ277" s="32"/>
      <c r="AK277" s="32"/>
      <c r="AL277" s="37"/>
      <c r="AM277" s="32"/>
      <c r="AN277" s="32"/>
      <c r="AO277" s="151"/>
      <c r="AP277" s="151"/>
      <c r="AQ277" s="170"/>
      <c r="AR277" s="50"/>
      <c r="AS277" s="50"/>
      <c r="AT277" s="50"/>
      <c r="AU277" s="171"/>
      <c r="AV277" s="170"/>
      <c r="AW277" s="50"/>
      <c r="AX277" s="50"/>
      <c r="AY277" s="50"/>
      <c r="AZ277" s="172"/>
      <c r="BA277" s="170"/>
      <c r="BB277" s="50"/>
      <c r="BC277" s="50"/>
      <c r="BD277" s="50"/>
      <c r="BE277" s="172"/>
      <c r="BF277" s="1"/>
      <c r="BG277" s="1"/>
      <c r="BH277" s="1"/>
      <c r="BI277" s="1"/>
      <c r="BT277" s="116" t="str">
        <f t="shared" si="39"/>
        <v/>
      </c>
      <c r="BU277" s="119" t="str">
        <f t="shared" si="35"/>
        <v/>
      </c>
      <c r="BV277" s="116" t="str">
        <f t="shared" si="40"/>
        <v/>
      </c>
      <c r="BW277" s="116" t="str">
        <f t="shared" si="41"/>
        <v/>
      </c>
      <c r="BX277" s="116" t="str">
        <f t="shared" si="36"/>
        <v/>
      </c>
      <c r="BY277" s="116" t="str">
        <f t="shared" si="42"/>
        <v/>
      </c>
      <c r="BZ277" s="116" t="str">
        <f t="shared" si="37"/>
        <v/>
      </c>
    </row>
    <row r="278" spans="1:78">
      <c r="A278" s="103">
        <v>272</v>
      </c>
      <c r="B278" s="126" t="s">
        <v>303</v>
      </c>
      <c r="C278" s="127" t="s">
        <v>303</v>
      </c>
      <c r="D278" s="128" t="s">
        <v>303</v>
      </c>
      <c r="E278" s="129" t="s">
        <v>303</v>
      </c>
      <c r="F278" s="129" t="s">
        <v>303</v>
      </c>
      <c r="G278" s="130" t="s">
        <v>303</v>
      </c>
      <c r="H278" s="131" t="s">
        <v>303</v>
      </c>
      <c r="I278" s="86"/>
      <c r="J278" s="87"/>
      <c r="K278" s="140" t="str">
        <f t="shared" si="38"/>
        <v/>
      </c>
      <c r="L278" s="50"/>
      <c r="M278" s="32"/>
      <c r="N278" s="32"/>
      <c r="O278" s="32"/>
      <c r="P278" s="32"/>
      <c r="Q278" s="42"/>
      <c r="R278" s="33"/>
      <c r="S278" s="33"/>
      <c r="T278" s="33"/>
      <c r="U278" s="178"/>
      <c r="V278" s="170"/>
      <c r="W278" s="32"/>
      <c r="X278" s="32"/>
      <c r="Y278" s="32"/>
      <c r="Z278" s="184"/>
      <c r="AA278" s="190"/>
      <c r="AB278" s="50"/>
      <c r="AC278" s="32"/>
      <c r="AD278" s="32"/>
      <c r="AE278" s="32"/>
      <c r="AF278" s="184"/>
      <c r="AG278" s="50"/>
      <c r="AH278" s="32"/>
      <c r="AI278" s="32"/>
      <c r="AJ278" s="32"/>
      <c r="AK278" s="32"/>
      <c r="AL278" s="37"/>
      <c r="AM278" s="32"/>
      <c r="AN278" s="32"/>
      <c r="AO278" s="151"/>
      <c r="AP278" s="151"/>
      <c r="AQ278" s="170"/>
      <c r="AR278" s="50"/>
      <c r="AS278" s="50"/>
      <c r="AT278" s="50"/>
      <c r="AU278" s="171"/>
      <c r="AV278" s="170"/>
      <c r="AW278" s="50"/>
      <c r="AX278" s="50"/>
      <c r="AY278" s="50"/>
      <c r="AZ278" s="172"/>
      <c r="BA278" s="170"/>
      <c r="BB278" s="50"/>
      <c r="BC278" s="50"/>
      <c r="BD278" s="50"/>
      <c r="BE278" s="172"/>
      <c r="BF278" s="1"/>
      <c r="BG278" s="1"/>
      <c r="BH278" s="1"/>
      <c r="BI278" s="1"/>
      <c r="BT278" s="116" t="str">
        <f t="shared" si="39"/>
        <v/>
      </c>
      <c r="BU278" s="119" t="str">
        <f t="shared" si="35"/>
        <v/>
      </c>
      <c r="BV278" s="116" t="str">
        <f t="shared" si="40"/>
        <v/>
      </c>
      <c r="BW278" s="116" t="str">
        <f t="shared" si="41"/>
        <v/>
      </c>
      <c r="BX278" s="116" t="str">
        <f t="shared" si="36"/>
        <v/>
      </c>
      <c r="BY278" s="116" t="str">
        <f t="shared" si="42"/>
        <v/>
      </c>
      <c r="BZ278" s="116" t="str">
        <f t="shared" si="37"/>
        <v/>
      </c>
    </row>
    <row r="279" spans="1:78">
      <c r="A279" s="103">
        <v>273</v>
      </c>
      <c r="B279" s="126" t="s">
        <v>303</v>
      </c>
      <c r="C279" s="127" t="s">
        <v>303</v>
      </c>
      <c r="D279" s="128" t="s">
        <v>303</v>
      </c>
      <c r="E279" s="129" t="s">
        <v>303</v>
      </c>
      <c r="F279" s="129" t="s">
        <v>303</v>
      </c>
      <c r="G279" s="130" t="s">
        <v>303</v>
      </c>
      <c r="H279" s="131" t="s">
        <v>303</v>
      </c>
      <c r="I279" s="86"/>
      <c r="J279" s="87"/>
      <c r="K279" s="140" t="str">
        <f t="shared" si="38"/>
        <v/>
      </c>
      <c r="L279" s="50"/>
      <c r="M279" s="32"/>
      <c r="N279" s="32"/>
      <c r="O279" s="32"/>
      <c r="P279" s="32"/>
      <c r="Q279" s="42"/>
      <c r="R279" s="33"/>
      <c r="S279" s="33"/>
      <c r="T279" s="33"/>
      <c r="U279" s="178"/>
      <c r="V279" s="170"/>
      <c r="W279" s="32"/>
      <c r="X279" s="32"/>
      <c r="Y279" s="32"/>
      <c r="Z279" s="184"/>
      <c r="AA279" s="190"/>
      <c r="AB279" s="50"/>
      <c r="AC279" s="32"/>
      <c r="AD279" s="32"/>
      <c r="AE279" s="32"/>
      <c r="AF279" s="184"/>
      <c r="AG279" s="50"/>
      <c r="AH279" s="32"/>
      <c r="AI279" s="32"/>
      <c r="AJ279" s="32"/>
      <c r="AK279" s="32"/>
      <c r="AL279" s="37"/>
      <c r="AM279" s="32"/>
      <c r="AN279" s="32"/>
      <c r="AO279" s="151"/>
      <c r="AP279" s="151"/>
      <c r="AQ279" s="170"/>
      <c r="AR279" s="50"/>
      <c r="AS279" s="50"/>
      <c r="AT279" s="50"/>
      <c r="AU279" s="171"/>
      <c r="AV279" s="170"/>
      <c r="AW279" s="50"/>
      <c r="AX279" s="50"/>
      <c r="AY279" s="50"/>
      <c r="AZ279" s="172"/>
      <c r="BA279" s="170"/>
      <c r="BB279" s="50"/>
      <c r="BC279" s="50"/>
      <c r="BD279" s="50"/>
      <c r="BE279" s="172"/>
      <c r="BF279" s="1"/>
      <c r="BG279" s="1"/>
      <c r="BH279" s="1"/>
      <c r="BI279" s="1"/>
      <c r="BT279" s="116" t="str">
        <f t="shared" si="39"/>
        <v/>
      </c>
      <c r="BU279" s="119" t="str">
        <f t="shared" si="35"/>
        <v/>
      </c>
      <c r="BV279" s="116" t="str">
        <f t="shared" si="40"/>
        <v/>
      </c>
      <c r="BW279" s="116" t="str">
        <f t="shared" si="41"/>
        <v/>
      </c>
      <c r="BX279" s="116" t="str">
        <f t="shared" si="36"/>
        <v/>
      </c>
      <c r="BY279" s="116" t="str">
        <f t="shared" si="42"/>
        <v/>
      </c>
      <c r="BZ279" s="116" t="str">
        <f t="shared" si="37"/>
        <v/>
      </c>
    </row>
    <row r="280" spans="1:78">
      <c r="A280" s="103">
        <v>274</v>
      </c>
      <c r="B280" s="126" t="s">
        <v>303</v>
      </c>
      <c r="C280" s="127" t="s">
        <v>303</v>
      </c>
      <c r="D280" s="128" t="s">
        <v>303</v>
      </c>
      <c r="E280" s="129" t="s">
        <v>303</v>
      </c>
      <c r="F280" s="129" t="s">
        <v>303</v>
      </c>
      <c r="G280" s="130" t="s">
        <v>303</v>
      </c>
      <c r="H280" s="131" t="s">
        <v>303</v>
      </c>
      <c r="I280" s="86"/>
      <c r="J280" s="87"/>
      <c r="K280" s="140" t="str">
        <f t="shared" si="38"/>
        <v/>
      </c>
      <c r="L280" s="50"/>
      <c r="M280" s="32"/>
      <c r="N280" s="32"/>
      <c r="O280" s="32"/>
      <c r="P280" s="32"/>
      <c r="Q280" s="42"/>
      <c r="R280" s="33"/>
      <c r="S280" s="33"/>
      <c r="T280" s="33"/>
      <c r="U280" s="178"/>
      <c r="V280" s="170"/>
      <c r="W280" s="32"/>
      <c r="X280" s="32"/>
      <c r="Y280" s="32"/>
      <c r="Z280" s="184"/>
      <c r="AA280" s="190"/>
      <c r="AB280" s="50"/>
      <c r="AC280" s="32"/>
      <c r="AD280" s="32"/>
      <c r="AE280" s="32"/>
      <c r="AF280" s="184"/>
      <c r="AG280" s="50"/>
      <c r="AH280" s="32"/>
      <c r="AI280" s="32"/>
      <c r="AJ280" s="32"/>
      <c r="AK280" s="32"/>
      <c r="AL280" s="37"/>
      <c r="AM280" s="32"/>
      <c r="AN280" s="32"/>
      <c r="AO280" s="151"/>
      <c r="AP280" s="151"/>
      <c r="AQ280" s="170"/>
      <c r="AR280" s="50"/>
      <c r="AS280" s="50"/>
      <c r="AT280" s="50"/>
      <c r="AU280" s="171"/>
      <c r="AV280" s="170"/>
      <c r="AW280" s="50"/>
      <c r="AX280" s="50"/>
      <c r="AY280" s="50"/>
      <c r="AZ280" s="172"/>
      <c r="BA280" s="170"/>
      <c r="BB280" s="50"/>
      <c r="BC280" s="50"/>
      <c r="BD280" s="50"/>
      <c r="BE280" s="172"/>
      <c r="BF280" s="1"/>
      <c r="BG280" s="1"/>
      <c r="BH280" s="1"/>
      <c r="BI280" s="1"/>
      <c r="BT280" s="116" t="str">
        <f t="shared" si="39"/>
        <v/>
      </c>
      <c r="BU280" s="119" t="str">
        <f t="shared" si="35"/>
        <v/>
      </c>
      <c r="BV280" s="116" t="str">
        <f t="shared" si="40"/>
        <v/>
      </c>
      <c r="BW280" s="116" t="str">
        <f t="shared" si="41"/>
        <v/>
      </c>
      <c r="BX280" s="116" t="str">
        <f t="shared" si="36"/>
        <v/>
      </c>
      <c r="BY280" s="116" t="str">
        <f t="shared" si="42"/>
        <v/>
      </c>
      <c r="BZ280" s="116" t="str">
        <f t="shared" si="37"/>
        <v/>
      </c>
    </row>
    <row r="281" spans="1:78">
      <c r="A281" s="103">
        <v>275</v>
      </c>
      <c r="B281" s="126" t="s">
        <v>303</v>
      </c>
      <c r="C281" s="127" t="s">
        <v>303</v>
      </c>
      <c r="D281" s="128" t="s">
        <v>303</v>
      </c>
      <c r="E281" s="129" t="s">
        <v>303</v>
      </c>
      <c r="F281" s="129" t="s">
        <v>303</v>
      </c>
      <c r="G281" s="130" t="s">
        <v>303</v>
      </c>
      <c r="H281" s="131" t="s">
        <v>303</v>
      </c>
      <c r="I281" s="86"/>
      <c r="J281" s="87"/>
      <c r="K281" s="140" t="str">
        <f t="shared" si="38"/>
        <v/>
      </c>
      <c r="L281" s="50"/>
      <c r="M281" s="32"/>
      <c r="N281" s="32"/>
      <c r="O281" s="32"/>
      <c r="P281" s="32"/>
      <c r="Q281" s="42"/>
      <c r="R281" s="33"/>
      <c r="S281" s="33"/>
      <c r="T281" s="33"/>
      <c r="U281" s="178"/>
      <c r="V281" s="170"/>
      <c r="W281" s="32"/>
      <c r="X281" s="32"/>
      <c r="Y281" s="32"/>
      <c r="Z281" s="184"/>
      <c r="AA281" s="190"/>
      <c r="AB281" s="50"/>
      <c r="AC281" s="32"/>
      <c r="AD281" s="32"/>
      <c r="AE281" s="32"/>
      <c r="AF281" s="184"/>
      <c r="AG281" s="50"/>
      <c r="AH281" s="32"/>
      <c r="AI281" s="32"/>
      <c r="AJ281" s="32"/>
      <c r="AK281" s="32"/>
      <c r="AL281" s="37"/>
      <c r="AM281" s="32"/>
      <c r="AN281" s="32"/>
      <c r="AO281" s="151"/>
      <c r="AP281" s="151"/>
      <c r="AQ281" s="170"/>
      <c r="AR281" s="50"/>
      <c r="AS281" s="50"/>
      <c r="AT281" s="50"/>
      <c r="AU281" s="171"/>
      <c r="AV281" s="170"/>
      <c r="AW281" s="50"/>
      <c r="AX281" s="50"/>
      <c r="AY281" s="50"/>
      <c r="AZ281" s="172"/>
      <c r="BA281" s="170"/>
      <c r="BB281" s="50"/>
      <c r="BC281" s="50"/>
      <c r="BD281" s="50"/>
      <c r="BE281" s="172"/>
      <c r="BF281" s="1"/>
      <c r="BG281" s="1"/>
      <c r="BH281" s="1"/>
      <c r="BI281" s="1"/>
      <c r="BT281" s="116" t="str">
        <f t="shared" si="39"/>
        <v/>
      </c>
      <c r="BU281" s="119" t="str">
        <f t="shared" si="35"/>
        <v/>
      </c>
      <c r="BV281" s="116" t="str">
        <f t="shared" si="40"/>
        <v/>
      </c>
      <c r="BW281" s="116" t="str">
        <f t="shared" si="41"/>
        <v/>
      </c>
      <c r="BX281" s="116" t="str">
        <f t="shared" si="36"/>
        <v/>
      </c>
      <c r="BY281" s="116" t="str">
        <f t="shared" si="42"/>
        <v/>
      </c>
      <c r="BZ281" s="116" t="str">
        <f t="shared" si="37"/>
        <v/>
      </c>
    </row>
    <row r="282" spans="1:78">
      <c r="A282" s="103">
        <v>276</v>
      </c>
      <c r="B282" s="126" t="s">
        <v>303</v>
      </c>
      <c r="C282" s="127" t="s">
        <v>303</v>
      </c>
      <c r="D282" s="128" t="s">
        <v>303</v>
      </c>
      <c r="E282" s="129" t="s">
        <v>303</v>
      </c>
      <c r="F282" s="129" t="s">
        <v>303</v>
      </c>
      <c r="G282" s="130" t="s">
        <v>303</v>
      </c>
      <c r="H282" s="131" t="s">
        <v>303</v>
      </c>
      <c r="I282" s="86"/>
      <c r="J282" s="87"/>
      <c r="K282" s="140" t="str">
        <f t="shared" si="38"/>
        <v/>
      </c>
      <c r="L282" s="50"/>
      <c r="M282" s="32"/>
      <c r="N282" s="32"/>
      <c r="O282" s="32"/>
      <c r="P282" s="32"/>
      <c r="Q282" s="42"/>
      <c r="R282" s="33"/>
      <c r="S282" s="33"/>
      <c r="T282" s="33"/>
      <c r="U282" s="178"/>
      <c r="V282" s="170"/>
      <c r="W282" s="32"/>
      <c r="X282" s="32"/>
      <c r="Y282" s="32"/>
      <c r="Z282" s="184"/>
      <c r="AA282" s="190"/>
      <c r="AB282" s="50"/>
      <c r="AC282" s="32"/>
      <c r="AD282" s="32"/>
      <c r="AE282" s="32"/>
      <c r="AF282" s="184"/>
      <c r="AG282" s="50"/>
      <c r="AH282" s="32"/>
      <c r="AI282" s="32"/>
      <c r="AJ282" s="32"/>
      <c r="AK282" s="32"/>
      <c r="AL282" s="37"/>
      <c r="AM282" s="32"/>
      <c r="AN282" s="32"/>
      <c r="AO282" s="151"/>
      <c r="AP282" s="151"/>
      <c r="AQ282" s="170"/>
      <c r="AR282" s="50"/>
      <c r="AS282" s="50"/>
      <c r="AT282" s="50"/>
      <c r="AU282" s="171"/>
      <c r="AV282" s="170"/>
      <c r="AW282" s="50"/>
      <c r="AX282" s="50"/>
      <c r="AY282" s="50"/>
      <c r="AZ282" s="172"/>
      <c r="BA282" s="170"/>
      <c r="BB282" s="50"/>
      <c r="BC282" s="50"/>
      <c r="BD282" s="50"/>
      <c r="BE282" s="172"/>
      <c r="BF282" s="1"/>
      <c r="BG282" s="1"/>
      <c r="BH282" s="1"/>
      <c r="BI282" s="1"/>
      <c r="BT282" s="116" t="str">
        <f t="shared" si="39"/>
        <v/>
      </c>
      <c r="BU282" s="119" t="str">
        <f t="shared" si="35"/>
        <v/>
      </c>
      <c r="BV282" s="116" t="str">
        <f t="shared" si="40"/>
        <v/>
      </c>
      <c r="BW282" s="116" t="str">
        <f t="shared" si="41"/>
        <v/>
      </c>
      <c r="BX282" s="116" t="str">
        <f t="shared" si="36"/>
        <v/>
      </c>
      <c r="BY282" s="116" t="str">
        <f t="shared" si="42"/>
        <v/>
      </c>
      <c r="BZ282" s="116" t="str">
        <f t="shared" si="37"/>
        <v/>
      </c>
    </row>
    <row r="283" spans="1:78">
      <c r="A283" s="103">
        <v>277</v>
      </c>
      <c r="B283" s="126" t="s">
        <v>303</v>
      </c>
      <c r="C283" s="127" t="s">
        <v>303</v>
      </c>
      <c r="D283" s="128" t="s">
        <v>303</v>
      </c>
      <c r="E283" s="129" t="s">
        <v>303</v>
      </c>
      <c r="F283" s="129" t="s">
        <v>303</v>
      </c>
      <c r="G283" s="130" t="s">
        <v>303</v>
      </c>
      <c r="H283" s="131" t="s">
        <v>303</v>
      </c>
      <c r="I283" s="86"/>
      <c r="J283" s="87"/>
      <c r="K283" s="140" t="str">
        <f t="shared" si="38"/>
        <v/>
      </c>
      <c r="L283" s="50"/>
      <c r="M283" s="32"/>
      <c r="N283" s="32"/>
      <c r="O283" s="32"/>
      <c r="P283" s="32"/>
      <c r="Q283" s="42"/>
      <c r="R283" s="33"/>
      <c r="S283" s="33"/>
      <c r="T283" s="33"/>
      <c r="U283" s="178"/>
      <c r="V283" s="170"/>
      <c r="W283" s="32"/>
      <c r="X283" s="32"/>
      <c r="Y283" s="32"/>
      <c r="Z283" s="184"/>
      <c r="AA283" s="190"/>
      <c r="AB283" s="50"/>
      <c r="AC283" s="32"/>
      <c r="AD283" s="32"/>
      <c r="AE283" s="32"/>
      <c r="AF283" s="184"/>
      <c r="AG283" s="50"/>
      <c r="AH283" s="32"/>
      <c r="AI283" s="32"/>
      <c r="AJ283" s="32"/>
      <c r="AK283" s="32"/>
      <c r="AL283" s="37"/>
      <c r="AM283" s="32"/>
      <c r="AN283" s="32"/>
      <c r="AO283" s="151"/>
      <c r="AP283" s="151"/>
      <c r="AQ283" s="170"/>
      <c r="AR283" s="50"/>
      <c r="AS283" s="50"/>
      <c r="AT283" s="50"/>
      <c r="AU283" s="171"/>
      <c r="AV283" s="170"/>
      <c r="AW283" s="50"/>
      <c r="AX283" s="50"/>
      <c r="AY283" s="50"/>
      <c r="AZ283" s="172"/>
      <c r="BA283" s="170"/>
      <c r="BB283" s="50"/>
      <c r="BC283" s="50"/>
      <c r="BD283" s="50"/>
      <c r="BE283" s="172"/>
      <c r="BF283" s="1"/>
      <c r="BG283" s="1"/>
      <c r="BH283" s="1"/>
      <c r="BI283" s="1"/>
      <c r="BT283" s="116" t="str">
        <f t="shared" si="39"/>
        <v/>
      </c>
      <c r="BU283" s="119" t="str">
        <f t="shared" si="35"/>
        <v/>
      </c>
      <c r="BV283" s="116" t="str">
        <f t="shared" si="40"/>
        <v/>
      </c>
      <c r="BW283" s="116" t="str">
        <f t="shared" si="41"/>
        <v/>
      </c>
      <c r="BX283" s="116" t="str">
        <f t="shared" si="36"/>
        <v/>
      </c>
      <c r="BY283" s="116" t="str">
        <f t="shared" si="42"/>
        <v/>
      </c>
      <c r="BZ283" s="116" t="str">
        <f t="shared" si="37"/>
        <v/>
      </c>
    </row>
    <row r="284" spans="1:78">
      <c r="A284" s="103">
        <v>278</v>
      </c>
      <c r="B284" s="126" t="s">
        <v>303</v>
      </c>
      <c r="C284" s="127" t="s">
        <v>303</v>
      </c>
      <c r="D284" s="128" t="s">
        <v>303</v>
      </c>
      <c r="E284" s="129" t="s">
        <v>303</v>
      </c>
      <c r="F284" s="129" t="s">
        <v>303</v>
      </c>
      <c r="G284" s="130" t="s">
        <v>303</v>
      </c>
      <c r="H284" s="131" t="s">
        <v>303</v>
      </c>
      <c r="I284" s="86"/>
      <c r="J284" s="87"/>
      <c r="K284" s="140" t="str">
        <f t="shared" si="38"/>
        <v/>
      </c>
      <c r="L284" s="50"/>
      <c r="M284" s="32"/>
      <c r="N284" s="32"/>
      <c r="O284" s="32"/>
      <c r="P284" s="32"/>
      <c r="Q284" s="42"/>
      <c r="R284" s="33"/>
      <c r="S284" s="33"/>
      <c r="T284" s="33"/>
      <c r="U284" s="178"/>
      <c r="V284" s="170"/>
      <c r="W284" s="32"/>
      <c r="X284" s="32"/>
      <c r="Y284" s="32"/>
      <c r="Z284" s="184"/>
      <c r="AA284" s="190"/>
      <c r="AB284" s="50"/>
      <c r="AC284" s="32"/>
      <c r="AD284" s="32"/>
      <c r="AE284" s="32"/>
      <c r="AF284" s="184"/>
      <c r="AG284" s="50"/>
      <c r="AH284" s="32"/>
      <c r="AI284" s="32"/>
      <c r="AJ284" s="32"/>
      <c r="AK284" s="32"/>
      <c r="AL284" s="37"/>
      <c r="AM284" s="32"/>
      <c r="AN284" s="32"/>
      <c r="AO284" s="151"/>
      <c r="AP284" s="151"/>
      <c r="AQ284" s="170"/>
      <c r="AR284" s="50"/>
      <c r="AS284" s="50"/>
      <c r="AT284" s="50"/>
      <c r="AU284" s="171"/>
      <c r="AV284" s="170"/>
      <c r="AW284" s="50"/>
      <c r="AX284" s="50"/>
      <c r="AY284" s="50"/>
      <c r="AZ284" s="172"/>
      <c r="BA284" s="170"/>
      <c r="BB284" s="50"/>
      <c r="BC284" s="50"/>
      <c r="BD284" s="50"/>
      <c r="BE284" s="172"/>
      <c r="BF284" s="1"/>
      <c r="BG284" s="1"/>
      <c r="BH284" s="1"/>
      <c r="BI284" s="1"/>
      <c r="BT284" s="116" t="str">
        <f t="shared" si="39"/>
        <v/>
      </c>
      <c r="BU284" s="119" t="str">
        <f t="shared" si="35"/>
        <v/>
      </c>
      <c r="BV284" s="116" t="str">
        <f t="shared" si="40"/>
        <v/>
      </c>
      <c r="BW284" s="116" t="str">
        <f t="shared" si="41"/>
        <v/>
      </c>
      <c r="BX284" s="116" t="str">
        <f t="shared" si="36"/>
        <v/>
      </c>
      <c r="BY284" s="116" t="str">
        <f t="shared" si="42"/>
        <v/>
      </c>
      <c r="BZ284" s="116" t="str">
        <f t="shared" si="37"/>
        <v/>
      </c>
    </row>
    <row r="285" spans="1:78">
      <c r="A285" s="103">
        <v>279</v>
      </c>
      <c r="B285" s="126" t="s">
        <v>303</v>
      </c>
      <c r="C285" s="127" t="s">
        <v>303</v>
      </c>
      <c r="D285" s="128" t="s">
        <v>303</v>
      </c>
      <c r="E285" s="129" t="s">
        <v>303</v>
      </c>
      <c r="F285" s="129" t="s">
        <v>303</v>
      </c>
      <c r="G285" s="130" t="s">
        <v>303</v>
      </c>
      <c r="H285" s="131" t="s">
        <v>303</v>
      </c>
      <c r="I285" s="86"/>
      <c r="J285" s="87"/>
      <c r="K285" s="140" t="str">
        <f t="shared" si="38"/>
        <v/>
      </c>
      <c r="L285" s="50"/>
      <c r="M285" s="32"/>
      <c r="N285" s="32"/>
      <c r="O285" s="32"/>
      <c r="P285" s="32"/>
      <c r="Q285" s="42"/>
      <c r="R285" s="33"/>
      <c r="S285" s="33"/>
      <c r="T285" s="33"/>
      <c r="U285" s="178"/>
      <c r="V285" s="170"/>
      <c r="W285" s="32"/>
      <c r="X285" s="32"/>
      <c r="Y285" s="32"/>
      <c r="Z285" s="184"/>
      <c r="AA285" s="190"/>
      <c r="AB285" s="50"/>
      <c r="AC285" s="32"/>
      <c r="AD285" s="32"/>
      <c r="AE285" s="32"/>
      <c r="AF285" s="184"/>
      <c r="AG285" s="50"/>
      <c r="AH285" s="32"/>
      <c r="AI285" s="32"/>
      <c r="AJ285" s="32"/>
      <c r="AK285" s="32"/>
      <c r="AL285" s="37"/>
      <c r="AM285" s="32"/>
      <c r="AN285" s="32"/>
      <c r="AO285" s="151"/>
      <c r="AP285" s="151"/>
      <c r="AQ285" s="170"/>
      <c r="AR285" s="50"/>
      <c r="AS285" s="50"/>
      <c r="AT285" s="50"/>
      <c r="AU285" s="171"/>
      <c r="AV285" s="170"/>
      <c r="AW285" s="50"/>
      <c r="AX285" s="50"/>
      <c r="AY285" s="50"/>
      <c r="AZ285" s="172"/>
      <c r="BA285" s="170"/>
      <c r="BB285" s="50"/>
      <c r="BC285" s="50"/>
      <c r="BD285" s="50"/>
      <c r="BE285" s="172"/>
      <c r="BF285" s="1"/>
      <c r="BG285" s="1"/>
      <c r="BH285" s="1"/>
      <c r="BI285" s="1"/>
      <c r="BT285" s="116" t="str">
        <f t="shared" si="39"/>
        <v/>
      </c>
      <c r="BU285" s="119" t="str">
        <f t="shared" si="35"/>
        <v/>
      </c>
      <c r="BV285" s="116" t="str">
        <f t="shared" si="40"/>
        <v/>
      </c>
      <c r="BW285" s="116" t="str">
        <f t="shared" si="41"/>
        <v/>
      </c>
      <c r="BX285" s="116" t="str">
        <f t="shared" si="36"/>
        <v/>
      </c>
      <c r="BY285" s="116" t="str">
        <f t="shared" si="42"/>
        <v/>
      </c>
      <c r="BZ285" s="116" t="str">
        <f t="shared" si="37"/>
        <v/>
      </c>
    </row>
    <row r="286" spans="1:78">
      <c r="A286" s="103">
        <v>280</v>
      </c>
      <c r="B286" s="126" t="s">
        <v>303</v>
      </c>
      <c r="C286" s="127" t="s">
        <v>303</v>
      </c>
      <c r="D286" s="128" t="s">
        <v>303</v>
      </c>
      <c r="E286" s="129" t="s">
        <v>303</v>
      </c>
      <c r="F286" s="129" t="s">
        <v>303</v>
      </c>
      <c r="G286" s="130" t="s">
        <v>303</v>
      </c>
      <c r="H286" s="131" t="s">
        <v>303</v>
      </c>
      <c r="I286" s="86"/>
      <c r="J286" s="87"/>
      <c r="K286" s="140" t="str">
        <f t="shared" si="38"/>
        <v/>
      </c>
      <c r="L286" s="50"/>
      <c r="M286" s="32"/>
      <c r="N286" s="32"/>
      <c r="O286" s="32"/>
      <c r="P286" s="32"/>
      <c r="Q286" s="42"/>
      <c r="R286" s="33"/>
      <c r="S286" s="33"/>
      <c r="T286" s="33"/>
      <c r="U286" s="178"/>
      <c r="V286" s="170"/>
      <c r="W286" s="32"/>
      <c r="X286" s="32"/>
      <c r="Y286" s="32"/>
      <c r="Z286" s="184"/>
      <c r="AA286" s="190"/>
      <c r="AB286" s="50"/>
      <c r="AC286" s="32"/>
      <c r="AD286" s="32"/>
      <c r="AE286" s="32"/>
      <c r="AF286" s="184"/>
      <c r="AG286" s="50"/>
      <c r="AH286" s="32"/>
      <c r="AI286" s="32"/>
      <c r="AJ286" s="32"/>
      <c r="AK286" s="32"/>
      <c r="AL286" s="37"/>
      <c r="AM286" s="32"/>
      <c r="AN286" s="32"/>
      <c r="AO286" s="151"/>
      <c r="AP286" s="151"/>
      <c r="AQ286" s="170"/>
      <c r="AR286" s="50"/>
      <c r="AS286" s="50"/>
      <c r="AT286" s="50"/>
      <c r="AU286" s="171"/>
      <c r="AV286" s="170"/>
      <c r="AW286" s="50"/>
      <c r="AX286" s="50"/>
      <c r="AY286" s="50"/>
      <c r="AZ286" s="172"/>
      <c r="BA286" s="170"/>
      <c r="BB286" s="50"/>
      <c r="BC286" s="50"/>
      <c r="BD286" s="50"/>
      <c r="BE286" s="172"/>
      <c r="BF286" s="1"/>
      <c r="BG286" s="1"/>
      <c r="BH286" s="1"/>
      <c r="BI286" s="1"/>
      <c r="BT286" s="116" t="str">
        <f t="shared" si="39"/>
        <v/>
      </c>
      <c r="BU286" s="119" t="str">
        <f t="shared" si="35"/>
        <v/>
      </c>
      <c r="BV286" s="116" t="str">
        <f t="shared" si="40"/>
        <v/>
      </c>
      <c r="BW286" s="116" t="str">
        <f t="shared" si="41"/>
        <v/>
      </c>
      <c r="BX286" s="116" t="str">
        <f t="shared" si="36"/>
        <v/>
      </c>
      <c r="BY286" s="116" t="str">
        <f t="shared" si="42"/>
        <v/>
      </c>
      <c r="BZ286" s="116" t="str">
        <f t="shared" si="37"/>
        <v/>
      </c>
    </row>
    <row r="287" spans="1:78">
      <c r="A287" s="103">
        <v>281</v>
      </c>
      <c r="B287" s="126" t="s">
        <v>303</v>
      </c>
      <c r="C287" s="127" t="s">
        <v>303</v>
      </c>
      <c r="D287" s="128" t="s">
        <v>303</v>
      </c>
      <c r="E287" s="129" t="s">
        <v>303</v>
      </c>
      <c r="F287" s="129" t="s">
        <v>303</v>
      </c>
      <c r="G287" s="130" t="s">
        <v>303</v>
      </c>
      <c r="H287" s="131" t="s">
        <v>303</v>
      </c>
      <c r="I287" s="86"/>
      <c r="J287" s="87"/>
      <c r="K287" s="140" t="str">
        <f t="shared" si="38"/>
        <v/>
      </c>
      <c r="L287" s="50"/>
      <c r="M287" s="32"/>
      <c r="N287" s="32"/>
      <c r="O287" s="32"/>
      <c r="P287" s="32"/>
      <c r="Q287" s="42"/>
      <c r="R287" s="33"/>
      <c r="S287" s="33"/>
      <c r="T287" s="33"/>
      <c r="U287" s="178"/>
      <c r="V287" s="170"/>
      <c r="W287" s="32"/>
      <c r="X287" s="32"/>
      <c r="Y287" s="32"/>
      <c r="Z287" s="184"/>
      <c r="AA287" s="190"/>
      <c r="AB287" s="50"/>
      <c r="AC287" s="32"/>
      <c r="AD287" s="32"/>
      <c r="AE287" s="32"/>
      <c r="AF287" s="184"/>
      <c r="AG287" s="50"/>
      <c r="AH287" s="32"/>
      <c r="AI287" s="32"/>
      <c r="AJ287" s="32"/>
      <c r="AK287" s="32"/>
      <c r="AL287" s="37"/>
      <c r="AM287" s="32"/>
      <c r="AN287" s="32"/>
      <c r="AO287" s="151"/>
      <c r="AP287" s="151"/>
      <c r="AQ287" s="170"/>
      <c r="AR287" s="50"/>
      <c r="AS287" s="50"/>
      <c r="AT287" s="50"/>
      <c r="AU287" s="171"/>
      <c r="AV287" s="170"/>
      <c r="AW287" s="50"/>
      <c r="AX287" s="50"/>
      <c r="AY287" s="50"/>
      <c r="AZ287" s="172"/>
      <c r="BA287" s="170"/>
      <c r="BB287" s="50"/>
      <c r="BC287" s="50"/>
      <c r="BD287" s="50"/>
      <c r="BE287" s="172"/>
      <c r="BF287" s="1"/>
      <c r="BG287" s="1"/>
      <c r="BH287" s="1"/>
      <c r="BI287" s="1"/>
      <c r="BT287" s="116" t="str">
        <f t="shared" si="39"/>
        <v/>
      </c>
      <c r="BU287" s="119" t="str">
        <f t="shared" si="35"/>
        <v/>
      </c>
      <c r="BV287" s="116" t="str">
        <f t="shared" si="40"/>
        <v/>
      </c>
      <c r="BW287" s="116" t="str">
        <f t="shared" si="41"/>
        <v/>
      </c>
      <c r="BX287" s="116" t="str">
        <f t="shared" si="36"/>
        <v/>
      </c>
      <c r="BY287" s="116" t="str">
        <f t="shared" si="42"/>
        <v/>
      </c>
      <c r="BZ287" s="116" t="str">
        <f t="shared" si="37"/>
        <v/>
      </c>
    </row>
    <row r="288" spans="1:78">
      <c r="A288" s="103">
        <v>282</v>
      </c>
      <c r="B288" s="126" t="s">
        <v>303</v>
      </c>
      <c r="C288" s="127" t="s">
        <v>303</v>
      </c>
      <c r="D288" s="128" t="s">
        <v>303</v>
      </c>
      <c r="E288" s="129" t="s">
        <v>303</v>
      </c>
      <c r="F288" s="129" t="s">
        <v>303</v>
      </c>
      <c r="G288" s="130" t="s">
        <v>303</v>
      </c>
      <c r="H288" s="131" t="s">
        <v>303</v>
      </c>
      <c r="I288" s="86"/>
      <c r="J288" s="87"/>
      <c r="K288" s="140" t="str">
        <f t="shared" si="38"/>
        <v/>
      </c>
      <c r="L288" s="50"/>
      <c r="M288" s="32"/>
      <c r="N288" s="32"/>
      <c r="O288" s="32"/>
      <c r="P288" s="32"/>
      <c r="Q288" s="42"/>
      <c r="R288" s="33"/>
      <c r="S288" s="33"/>
      <c r="T288" s="33"/>
      <c r="U288" s="178"/>
      <c r="V288" s="170"/>
      <c r="W288" s="32"/>
      <c r="X288" s="32"/>
      <c r="Y288" s="32"/>
      <c r="Z288" s="184"/>
      <c r="AA288" s="190"/>
      <c r="AB288" s="50"/>
      <c r="AC288" s="32"/>
      <c r="AD288" s="32"/>
      <c r="AE288" s="32"/>
      <c r="AF288" s="184"/>
      <c r="AG288" s="50"/>
      <c r="AH288" s="32"/>
      <c r="AI288" s="32"/>
      <c r="AJ288" s="32"/>
      <c r="AK288" s="32"/>
      <c r="AL288" s="37"/>
      <c r="AM288" s="32"/>
      <c r="AN288" s="32"/>
      <c r="AO288" s="151"/>
      <c r="AP288" s="151"/>
      <c r="AQ288" s="170"/>
      <c r="AR288" s="50"/>
      <c r="AS288" s="50"/>
      <c r="AT288" s="50"/>
      <c r="AU288" s="171"/>
      <c r="AV288" s="170"/>
      <c r="AW288" s="50"/>
      <c r="AX288" s="50"/>
      <c r="AY288" s="50"/>
      <c r="AZ288" s="172"/>
      <c r="BA288" s="170"/>
      <c r="BB288" s="50"/>
      <c r="BC288" s="50"/>
      <c r="BD288" s="50"/>
      <c r="BE288" s="172"/>
      <c r="BF288" s="1"/>
      <c r="BG288" s="1"/>
      <c r="BH288" s="1"/>
      <c r="BI288" s="1"/>
      <c r="BT288" s="116" t="str">
        <f t="shared" si="39"/>
        <v/>
      </c>
      <c r="BU288" s="119" t="str">
        <f t="shared" si="35"/>
        <v/>
      </c>
      <c r="BV288" s="116" t="str">
        <f t="shared" si="40"/>
        <v/>
      </c>
      <c r="BW288" s="116" t="str">
        <f t="shared" si="41"/>
        <v/>
      </c>
      <c r="BX288" s="116" t="str">
        <f t="shared" si="36"/>
        <v/>
      </c>
      <c r="BY288" s="116" t="str">
        <f t="shared" si="42"/>
        <v/>
      </c>
      <c r="BZ288" s="116" t="str">
        <f t="shared" si="37"/>
        <v/>
      </c>
    </row>
    <row r="289" spans="1:78">
      <c r="A289" s="103">
        <v>283</v>
      </c>
      <c r="B289" s="126" t="s">
        <v>303</v>
      </c>
      <c r="C289" s="127" t="s">
        <v>303</v>
      </c>
      <c r="D289" s="128" t="s">
        <v>303</v>
      </c>
      <c r="E289" s="129" t="s">
        <v>303</v>
      </c>
      <c r="F289" s="129" t="s">
        <v>303</v>
      </c>
      <c r="G289" s="130" t="s">
        <v>303</v>
      </c>
      <c r="H289" s="131" t="s">
        <v>303</v>
      </c>
      <c r="I289" s="86"/>
      <c r="J289" s="87"/>
      <c r="K289" s="140" t="str">
        <f t="shared" si="38"/>
        <v/>
      </c>
      <c r="L289" s="50"/>
      <c r="M289" s="32"/>
      <c r="N289" s="32"/>
      <c r="O289" s="32"/>
      <c r="P289" s="32"/>
      <c r="Q289" s="42"/>
      <c r="R289" s="33"/>
      <c r="S289" s="33"/>
      <c r="T289" s="33"/>
      <c r="U289" s="178"/>
      <c r="V289" s="170"/>
      <c r="W289" s="32"/>
      <c r="X289" s="32"/>
      <c r="Y289" s="32"/>
      <c r="Z289" s="184"/>
      <c r="AA289" s="190"/>
      <c r="AB289" s="50"/>
      <c r="AC289" s="32"/>
      <c r="AD289" s="32"/>
      <c r="AE289" s="32"/>
      <c r="AF289" s="184"/>
      <c r="AG289" s="50"/>
      <c r="AH289" s="32"/>
      <c r="AI289" s="32"/>
      <c r="AJ289" s="32"/>
      <c r="AK289" s="32"/>
      <c r="AL289" s="37"/>
      <c r="AM289" s="32"/>
      <c r="AN289" s="32"/>
      <c r="AO289" s="151"/>
      <c r="AP289" s="151"/>
      <c r="AQ289" s="170"/>
      <c r="AR289" s="50"/>
      <c r="AS289" s="50"/>
      <c r="AT289" s="50"/>
      <c r="AU289" s="171"/>
      <c r="AV289" s="170"/>
      <c r="AW289" s="50"/>
      <c r="AX289" s="50"/>
      <c r="AY289" s="50"/>
      <c r="AZ289" s="172"/>
      <c r="BA289" s="170"/>
      <c r="BB289" s="50"/>
      <c r="BC289" s="50"/>
      <c r="BD289" s="50"/>
      <c r="BE289" s="172"/>
      <c r="BF289" s="1"/>
      <c r="BG289" s="1"/>
      <c r="BH289" s="1"/>
      <c r="BI289" s="1"/>
      <c r="BT289" s="116" t="str">
        <f t="shared" si="39"/>
        <v/>
      </c>
      <c r="BU289" s="119" t="str">
        <f t="shared" si="35"/>
        <v/>
      </c>
      <c r="BV289" s="116" t="str">
        <f t="shared" si="40"/>
        <v/>
      </c>
      <c r="BW289" s="116" t="str">
        <f t="shared" si="41"/>
        <v/>
      </c>
      <c r="BX289" s="116" t="str">
        <f t="shared" si="36"/>
        <v/>
      </c>
      <c r="BY289" s="116" t="str">
        <f t="shared" si="42"/>
        <v/>
      </c>
      <c r="BZ289" s="116" t="str">
        <f t="shared" si="37"/>
        <v/>
      </c>
    </row>
    <row r="290" spans="1:78">
      <c r="A290" s="103">
        <v>284</v>
      </c>
      <c r="B290" s="126" t="s">
        <v>303</v>
      </c>
      <c r="C290" s="127" t="s">
        <v>303</v>
      </c>
      <c r="D290" s="128" t="s">
        <v>303</v>
      </c>
      <c r="E290" s="129" t="s">
        <v>303</v>
      </c>
      <c r="F290" s="129" t="s">
        <v>303</v>
      </c>
      <c r="G290" s="130" t="s">
        <v>303</v>
      </c>
      <c r="H290" s="131" t="s">
        <v>303</v>
      </c>
      <c r="I290" s="86"/>
      <c r="J290" s="87"/>
      <c r="K290" s="140" t="str">
        <f t="shared" si="38"/>
        <v/>
      </c>
      <c r="L290" s="50"/>
      <c r="M290" s="32"/>
      <c r="N290" s="32"/>
      <c r="O290" s="32"/>
      <c r="P290" s="32"/>
      <c r="Q290" s="42"/>
      <c r="R290" s="33"/>
      <c r="S290" s="33"/>
      <c r="T290" s="33"/>
      <c r="U290" s="178"/>
      <c r="V290" s="170"/>
      <c r="W290" s="32"/>
      <c r="X290" s="32"/>
      <c r="Y290" s="32"/>
      <c r="Z290" s="184"/>
      <c r="AA290" s="190"/>
      <c r="AB290" s="50"/>
      <c r="AC290" s="32"/>
      <c r="AD290" s="32"/>
      <c r="AE290" s="32"/>
      <c r="AF290" s="184"/>
      <c r="AG290" s="50"/>
      <c r="AH290" s="32"/>
      <c r="AI290" s="32"/>
      <c r="AJ290" s="32"/>
      <c r="AK290" s="32"/>
      <c r="AL290" s="37"/>
      <c r="AM290" s="32"/>
      <c r="AN290" s="32"/>
      <c r="AO290" s="151"/>
      <c r="AP290" s="151"/>
      <c r="AQ290" s="170"/>
      <c r="AR290" s="50"/>
      <c r="AS290" s="50"/>
      <c r="AT290" s="50"/>
      <c r="AU290" s="171"/>
      <c r="AV290" s="170"/>
      <c r="AW290" s="50"/>
      <c r="AX290" s="50"/>
      <c r="AY290" s="50"/>
      <c r="AZ290" s="172"/>
      <c r="BA290" s="170"/>
      <c r="BB290" s="50"/>
      <c r="BC290" s="50"/>
      <c r="BD290" s="50"/>
      <c r="BE290" s="172"/>
      <c r="BF290" s="1"/>
      <c r="BG290" s="1"/>
      <c r="BH290" s="1"/>
      <c r="BI290" s="1"/>
      <c r="BT290" s="116" t="str">
        <f t="shared" si="39"/>
        <v/>
      </c>
      <c r="BU290" s="119" t="str">
        <f t="shared" si="35"/>
        <v/>
      </c>
      <c r="BV290" s="116" t="str">
        <f t="shared" si="40"/>
        <v/>
      </c>
      <c r="BW290" s="116" t="str">
        <f t="shared" si="41"/>
        <v/>
      </c>
      <c r="BX290" s="116" t="str">
        <f t="shared" si="36"/>
        <v/>
      </c>
      <c r="BY290" s="116" t="str">
        <f t="shared" si="42"/>
        <v/>
      </c>
      <c r="BZ290" s="116" t="str">
        <f t="shared" si="37"/>
        <v/>
      </c>
    </row>
    <row r="291" spans="1:78">
      <c r="A291" s="103">
        <v>285</v>
      </c>
      <c r="B291" s="126" t="s">
        <v>303</v>
      </c>
      <c r="C291" s="127" t="s">
        <v>303</v>
      </c>
      <c r="D291" s="128" t="s">
        <v>303</v>
      </c>
      <c r="E291" s="129" t="s">
        <v>303</v>
      </c>
      <c r="F291" s="129" t="s">
        <v>303</v>
      </c>
      <c r="G291" s="130" t="s">
        <v>303</v>
      </c>
      <c r="H291" s="131" t="s">
        <v>303</v>
      </c>
      <c r="I291" s="86"/>
      <c r="J291" s="87"/>
      <c r="K291" s="140" t="str">
        <f t="shared" si="38"/>
        <v/>
      </c>
      <c r="L291" s="50"/>
      <c r="M291" s="32"/>
      <c r="N291" s="32"/>
      <c r="O291" s="32"/>
      <c r="P291" s="32"/>
      <c r="Q291" s="42"/>
      <c r="R291" s="33"/>
      <c r="S291" s="33"/>
      <c r="T291" s="33"/>
      <c r="U291" s="178"/>
      <c r="V291" s="170"/>
      <c r="W291" s="32"/>
      <c r="X291" s="32"/>
      <c r="Y291" s="32"/>
      <c r="Z291" s="184"/>
      <c r="AA291" s="190"/>
      <c r="AB291" s="50"/>
      <c r="AC291" s="32"/>
      <c r="AD291" s="32"/>
      <c r="AE291" s="32"/>
      <c r="AF291" s="184"/>
      <c r="AG291" s="50"/>
      <c r="AH291" s="32"/>
      <c r="AI291" s="32"/>
      <c r="AJ291" s="32"/>
      <c r="AK291" s="32"/>
      <c r="AL291" s="37"/>
      <c r="AM291" s="32"/>
      <c r="AN291" s="32"/>
      <c r="AO291" s="151"/>
      <c r="AP291" s="151"/>
      <c r="AQ291" s="170"/>
      <c r="AR291" s="50"/>
      <c r="AS291" s="50"/>
      <c r="AT291" s="50"/>
      <c r="AU291" s="171"/>
      <c r="AV291" s="170"/>
      <c r="AW291" s="50"/>
      <c r="AX291" s="50"/>
      <c r="AY291" s="50"/>
      <c r="AZ291" s="172"/>
      <c r="BA291" s="170"/>
      <c r="BB291" s="50"/>
      <c r="BC291" s="50"/>
      <c r="BD291" s="50"/>
      <c r="BE291" s="172"/>
      <c r="BF291" s="1"/>
      <c r="BG291" s="1"/>
      <c r="BH291" s="1"/>
      <c r="BI291" s="1"/>
      <c r="BT291" s="116" t="str">
        <f t="shared" si="39"/>
        <v/>
      </c>
      <c r="BU291" s="119" t="str">
        <f t="shared" si="35"/>
        <v/>
      </c>
      <c r="BV291" s="116" t="str">
        <f t="shared" si="40"/>
        <v/>
      </c>
      <c r="BW291" s="116" t="str">
        <f t="shared" si="41"/>
        <v/>
      </c>
      <c r="BX291" s="116" t="str">
        <f t="shared" si="36"/>
        <v/>
      </c>
      <c r="BY291" s="116" t="str">
        <f t="shared" si="42"/>
        <v/>
      </c>
      <c r="BZ291" s="116" t="str">
        <f t="shared" si="37"/>
        <v/>
      </c>
    </row>
    <row r="292" spans="1:78">
      <c r="A292" s="103">
        <v>286</v>
      </c>
      <c r="B292" s="126" t="s">
        <v>303</v>
      </c>
      <c r="C292" s="127" t="s">
        <v>303</v>
      </c>
      <c r="D292" s="128" t="s">
        <v>303</v>
      </c>
      <c r="E292" s="129" t="s">
        <v>303</v>
      </c>
      <c r="F292" s="129" t="s">
        <v>303</v>
      </c>
      <c r="G292" s="130" t="s">
        <v>303</v>
      </c>
      <c r="H292" s="131" t="s">
        <v>303</v>
      </c>
      <c r="I292" s="86"/>
      <c r="J292" s="87"/>
      <c r="K292" s="140" t="str">
        <f t="shared" si="38"/>
        <v/>
      </c>
      <c r="L292" s="50"/>
      <c r="M292" s="32"/>
      <c r="N292" s="32"/>
      <c r="O292" s="32"/>
      <c r="P292" s="32"/>
      <c r="Q292" s="42"/>
      <c r="R292" s="33"/>
      <c r="S292" s="33"/>
      <c r="T292" s="33"/>
      <c r="U292" s="178"/>
      <c r="V292" s="170"/>
      <c r="W292" s="32"/>
      <c r="X292" s="32"/>
      <c r="Y292" s="32"/>
      <c r="Z292" s="184"/>
      <c r="AA292" s="190"/>
      <c r="AB292" s="50"/>
      <c r="AC292" s="32"/>
      <c r="AD292" s="32"/>
      <c r="AE292" s="32"/>
      <c r="AF292" s="184"/>
      <c r="AG292" s="50"/>
      <c r="AH292" s="32"/>
      <c r="AI292" s="32"/>
      <c r="AJ292" s="32"/>
      <c r="AK292" s="32"/>
      <c r="AL292" s="37"/>
      <c r="AM292" s="32"/>
      <c r="AN292" s="32"/>
      <c r="AO292" s="151"/>
      <c r="AP292" s="151"/>
      <c r="AQ292" s="170"/>
      <c r="AR292" s="50"/>
      <c r="AS292" s="50"/>
      <c r="AT292" s="50"/>
      <c r="AU292" s="171"/>
      <c r="AV292" s="170"/>
      <c r="AW292" s="50"/>
      <c r="AX292" s="50"/>
      <c r="AY292" s="50"/>
      <c r="AZ292" s="172"/>
      <c r="BA292" s="170"/>
      <c r="BB292" s="50"/>
      <c r="BC292" s="50"/>
      <c r="BD292" s="50"/>
      <c r="BE292" s="172"/>
      <c r="BF292" s="1"/>
      <c r="BG292" s="1"/>
      <c r="BH292" s="1"/>
      <c r="BI292" s="1"/>
      <c r="BT292" s="116" t="str">
        <f t="shared" si="39"/>
        <v/>
      </c>
      <c r="BU292" s="119" t="str">
        <f t="shared" si="35"/>
        <v/>
      </c>
      <c r="BV292" s="116" t="str">
        <f t="shared" si="40"/>
        <v/>
      </c>
      <c r="BW292" s="116" t="str">
        <f t="shared" si="41"/>
        <v/>
      </c>
      <c r="BX292" s="116" t="str">
        <f t="shared" si="36"/>
        <v/>
      </c>
      <c r="BY292" s="116" t="str">
        <f t="shared" si="42"/>
        <v/>
      </c>
      <c r="BZ292" s="116" t="str">
        <f t="shared" si="37"/>
        <v/>
      </c>
    </row>
    <row r="293" spans="1:78">
      <c r="A293" s="103">
        <v>287</v>
      </c>
      <c r="B293" s="126" t="s">
        <v>303</v>
      </c>
      <c r="C293" s="127" t="s">
        <v>303</v>
      </c>
      <c r="D293" s="128" t="s">
        <v>303</v>
      </c>
      <c r="E293" s="129" t="s">
        <v>303</v>
      </c>
      <c r="F293" s="129" t="s">
        <v>303</v>
      </c>
      <c r="G293" s="130" t="s">
        <v>303</v>
      </c>
      <c r="H293" s="131" t="s">
        <v>303</v>
      </c>
      <c r="I293" s="86"/>
      <c r="J293" s="87"/>
      <c r="K293" s="140" t="str">
        <f t="shared" si="38"/>
        <v/>
      </c>
      <c r="L293" s="50"/>
      <c r="M293" s="32"/>
      <c r="N293" s="32"/>
      <c r="O293" s="32"/>
      <c r="P293" s="32"/>
      <c r="Q293" s="42"/>
      <c r="R293" s="33"/>
      <c r="S293" s="33"/>
      <c r="T293" s="33"/>
      <c r="U293" s="178"/>
      <c r="V293" s="170"/>
      <c r="W293" s="32"/>
      <c r="X293" s="32"/>
      <c r="Y293" s="32"/>
      <c r="Z293" s="184"/>
      <c r="AA293" s="190"/>
      <c r="AB293" s="50"/>
      <c r="AC293" s="32"/>
      <c r="AD293" s="32"/>
      <c r="AE293" s="32"/>
      <c r="AF293" s="184"/>
      <c r="AG293" s="50"/>
      <c r="AH293" s="32"/>
      <c r="AI293" s="32"/>
      <c r="AJ293" s="32"/>
      <c r="AK293" s="32"/>
      <c r="AL293" s="37"/>
      <c r="AM293" s="32"/>
      <c r="AN293" s="32"/>
      <c r="AO293" s="151"/>
      <c r="AP293" s="151"/>
      <c r="AQ293" s="170"/>
      <c r="AR293" s="50"/>
      <c r="AS293" s="50"/>
      <c r="AT293" s="50"/>
      <c r="AU293" s="171"/>
      <c r="AV293" s="170"/>
      <c r="AW293" s="50"/>
      <c r="AX293" s="50"/>
      <c r="AY293" s="50"/>
      <c r="AZ293" s="172"/>
      <c r="BA293" s="170"/>
      <c r="BB293" s="50"/>
      <c r="BC293" s="50"/>
      <c r="BD293" s="50"/>
      <c r="BE293" s="172"/>
      <c r="BF293" s="1"/>
      <c r="BG293" s="1"/>
      <c r="BH293" s="1"/>
      <c r="BI293" s="1"/>
      <c r="BT293" s="116" t="str">
        <f t="shared" si="39"/>
        <v/>
      </c>
      <c r="BU293" s="119" t="str">
        <f t="shared" si="35"/>
        <v/>
      </c>
      <c r="BV293" s="116" t="str">
        <f t="shared" si="40"/>
        <v/>
      </c>
      <c r="BW293" s="116" t="str">
        <f t="shared" si="41"/>
        <v/>
      </c>
      <c r="BX293" s="116" t="str">
        <f t="shared" si="36"/>
        <v/>
      </c>
      <c r="BY293" s="116" t="str">
        <f t="shared" si="42"/>
        <v/>
      </c>
      <c r="BZ293" s="116" t="str">
        <f t="shared" si="37"/>
        <v/>
      </c>
    </row>
    <row r="294" spans="1:78">
      <c r="A294" s="103">
        <v>288</v>
      </c>
      <c r="B294" s="126" t="s">
        <v>303</v>
      </c>
      <c r="C294" s="127" t="s">
        <v>303</v>
      </c>
      <c r="D294" s="128" t="s">
        <v>303</v>
      </c>
      <c r="E294" s="129" t="s">
        <v>303</v>
      </c>
      <c r="F294" s="129" t="s">
        <v>303</v>
      </c>
      <c r="G294" s="130" t="s">
        <v>303</v>
      </c>
      <c r="H294" s="131" t="s">
        <v>303</v>
      </c>
      <c r="I294" s="86"/>
      <c r="J294" s="87"/>
      <c r="K294" s="140" t="str">
        <f t="shared" si="38"/>
        <v/>
      </c>
      <c r="L294" s="50"/>
      <c r="M294" s="32"/>
      <c r="N294" s="32"/>
      <c r="O294" s="32"/>
      <c r="P294" s="32"/>
      <c r="Q294" s="42"/>
      <c r="R294" s="33"/>
      <c r="S294" s="33"/>
      <c r="T294" s="33"/>
      <c r="U294" s="178"/>
      <c r="V294" s="170"/>
      <c r="W294" s="32"/>
      <c r="X294" s="32"/>
      <c r="Y294" s="32"/>
      <c r="Z294" s="184"/>
      <c r="AA294" s="190"/>
      <c r="AB294" s="50"/>
      <c r="AC294" s="32"/>
      <c r="AD294" s="32"/>
      <c r="AE294" s="32"/>
      <c r="AF294" s="184"/>
      <c r="AG294" s="50"/>
      <c r="AH294" s="32"/>
      <c r="AI294" s="32"/>
      <c r="AJ294" s="32"/>
      <c r="AK294" s="32"/>
      <c r="AL294" s="37"/>
      <c r="AM294" s="32"/>
      <c r="AN294" s="32"/>
      <c r="AO294" s="151"/>
      <c r="AP294" s="151"/>
      <c r="AQ294" s="170"/>
      <c r="AR294" s="50"/>
      <c r="AS294" s="50"/>
      <c r="AT294" s="50"/>
      <c r="AU294" s="171"/>
      <c r="AV294" s="170"/>
      <c r="AW294" s="50"/>
      <c r="AX294" s="50"/>
      <c r="AY294" s="50"/>
      <c r="AZ294" s="172"/>
      <c r="BA294" s="170"/>
      <c r="BB294" s="50"/>
      <c r="BC294" s="50"/>
      <c r="BD294" s="50"/>
      <c r="BE294" s="172"/>
      <c r="BF294" s="1"/>
      <c r="BG294" s="1"/>
      <c r="BH294" s="1"/>
      <c r="BI294" s="1"/>
      <c r="BT294" s="116" t="str">
        <f t="shared" si="39"/>
        <v/>
      </c>
      <c r="BU294" s="119" t="str">
        <f t="shared" si="35"/>
        <v/>
      </c>
      <c r="BV294" s="116" t="str">
        <f t="shared" si="40"/>
        <v/>
      </c>
      <c r="BW294" s="116" t="str">
        <f t="shared" si="41"/>
        <v/>
      </c>
      <c r="BX294" s="116" t="str">
        <f t="shared" si="36"/>
        <v/>
      </c>
      <c r="BY294" s="116" t="str">
        <f t="shared" si="42"/>
        <v/>
      </c>
      <c r="BZ294" s="116" t="str">
        <f t="shared" si="37"/>
        <v/>
      </c>
    </row>
    <row r="295" spans="1:78">
      <c r="A295" s="103">
        <v>289</v>
      </c>
      <c r="B295" s="126" t="s">
        <v>303</v>
      </c>
      <c r="C295" s="127" t="s">
        <v>303</v>
      </c>
      <c r="D295" s="128" t="s">
        <v>303</v>
      </c>
      <c r="E295" s="129" t="s">
        <v>303</v>
      </c>
      <c r="F295" s="129" t="s">
        <v>303</v>
      </c>
      <c r="G295" s="130" t="s">
        <v>303</v>
      </c>
      <c r="H295" s="131" t="s">
        <v>303</v>
      </c>
      <c r="I295" s="86"/>
      <c r="J295" s="87"/>
      <c r="K295" s="140" t="str">
        <f t="shared" si="38"/>
        <v/>
      </c>
      <c r="L295" s="50"/>
      <c r="M295" s="32"/>
      <c r="N295" s="32"/>
      <c r="O295" s="32"/>
      <c r="P295" s="32"/>
      <c r="Q295" s="42"/>
      <c r="R295" s="33"/>
      <c r="S295" s="33"/>
      <c r="T295" s="33"/>
      <c r="U295" s="178"/>
      <c r="V295" s="170"/>
      <c r="W295" s="32"/>
      <c r="X295" s="32"/>
      <c r="Y295" s="32"/>
      <c r="Z295" s="184"/>
      <c r="AA295" s="190"/>
      <c r="AB295" s="50"/>
      <c r="AC295" s="32"/>
      <c r="AD295" s="32"/>
      <c r="AE295" s="32"/>
      <c r="AF295" s="184"/>
      <c r="AG295" s="50"/>
      <c r="AH295" s="32"/>
      <c r="AI295" s="32"/>
      <c r="AJ295" s="32"/>
      <c r="AK295" s="32"/>
      <c r="AL295" s="37"/>
      <c r="AM295" s="32"/>
      <c r="AN295" s="32"/>
      <c r="AO295" s="151"/>
      <c r="AP295" s="151"/>
      <c r="AQ295" s="170"/>
      <c r="AR295" s="50"/>
      <c r="AS295" s="50"/>
      <c r="AT295" s="50"/>
      <c r="AU295" s="171"/>
      <c r="AV295" s="170"/>
      <c r="AW295" s="50"/>
      <c r="AX295" s="50"/>
      <c r="AY295" s="50"/>
      <c r="AZ295" s="172"/>
      <c r="BA295" s="170"/>
      <c r="BB295" s="50"/>
      <c r="BC295" s="50"/>
      <c r="BD295" s="50"/>
      <c r="BE295" s="172"/>
      <c r="BF295" s="1"/>
      <c r="BG295" s="1"/>
      <c r="BH295" s="1"/>
      <c r="BI295" s="1"/>
      <c r="BT295" s="116" t="str">
        <f t="shared" si="39"/>
        <v/>
      </c>
      <c r="BU295" s="119" t="str">
        <f t="shared" si="35"/>
        <v/>
      </c>
      <c r="BV295" s="116" t="str">
        <f t="shared" si="40"/>
        <v/>
      </c>
      <c r="BW295" s="116" t="str">
        <f t="shared" si="41"/>
        <v/>
      </c>
      <c r="BX295" s="116" t="str">
        <f t="shared" si="36"/>
        <v/>
      </c>
      <c r="BY295" s="116" t="str">
        <f t="shared" si="42"/>
        <v/>
      </c>
      <c r="BZ295" s="116" t="str">
        <f t="shared" si="37"/>
        <v/>
      </c>
    </row>
    <row r="296" spans="1:78">
      <c r="A296" s="103">
        <v>290</v>
      </c>
      <c r="B296" s="126" t="s">
        <v>303</v>
      </c>
      <c r="C296" s="127" t="s">
        <v>303</v>
      </c>
      <c r="D296" s="128" t="s">
        <v>303</v>
      </c>
      <c r="E296" s="129" t="s">
        <v>303</v>
      </c>
      <c r="F296" s="129" t="s">
        <v>303</v>
      </c>
      <c r="G296" s="130" t="s">
        <v>303</v>
      </c>
      <c r="H296" s="131" t="s">
        <v>303</v>
      </c>
      <c r="I296" s="86"/>
      <c r="J296" s="87"/>
      <c r="K296" s="140" t="str">
        <f t="shared" si="38"/>
        <v/>
      </c>
      <c r="L296" s="50"/>
      <c r="M296" s="32"/>
      <c r="N296" s="32"/>
      <c r="O296" s="32"/>
      <c r="P296" s="32"/>
      <c r="Q296" s="42"/>
      <c r="R296" s="33"/>
      <c r="S296" s="33"/>
      <c r="T296" s="33"/>
      <c r="U296" s="178"/>
      <c r="V296" s="170"/>
      <c r="W296" s="32"/>
      <c r="X296" s="32"/>
      <c r="Y296" s="32"/>
      <c r="Z296" s="184"/>
      <c r="AA296" s="190"/>
      <c r="AB296" s="50"/>
      <c r="AC296" s="32"/>
      <c r="AD296" s="32"/>
      <c r="AE296" s="32"/>
      <c r="AF296" s="184"/>
      <c r="AG296" s="50"/>
      <c r="AH296" s="32"/>
      <c r="AI296" s="32"/>
      <c r="AJ296" s="32"/>
      <c r="AK296" s="32"/>
      <c r="AL296" s="37"/>
      <c r="AM296" s="32"/>
      <c r="AN296" s="32"/>
      <c r="AO296" s="151"/>
      <c r="AP296" s="151"/>
      <c r="AQ296" s="170"/>
      <c r="AR296" s="50"/>
      <c r="AS296" s="50"/>
      <c r="AT296" s="50"/>
      <c r="AU296" s="171"/>
      <c r="AV296" s="170"/>
      <c r="AW296" s="50"/>
      <c r="AX296" s="50"/>
      <c r="AY296" s="50"/>
      <c r="AZ296" s="172"/>
      <c r="BA296" s="170"/>
      <c r="BB296" s="50"/>
      <c r="BC296" s="50"/>
      <c r="BD296" s="50"/>
      <c r="BE296" s="172"/>
      <c r="BF296" s="1"/>
      <c r="BG296" s="1"/>
      <c r="BH296" s="1"/>
      <c r="BI296" s="1"/>
      <c r="BT296" s="116" t="str">
        <f t="shared" si="39"/>
        <v/>
      </c>
      <c r="BU296" s="119" t="str">
        <f t="shared" si="35"/>
        <v/>
      </c>
      <c r="BV296" s="116" t="str">
        <f t="shared" si="40"/>
        <v/>
      </c>
      <c r="BW296" s="116" t="str">
        <f t="shared" si="41"/>
        <v/>
      </c>
      <c r="BX296" s="116" t="str">
        <f t="shared" si="36"/>
        <v/>
      </c>
      <c r="BY296" s="116" t="str">
        <f t="shared" si="42"/>
        <v/>
      </c>
      <c r="BZ296" s="116" t="str">
        <f t="shared" si="37"/>
        <v/>
      </c>
    </row>
    <row r="297" spans="1:78">
      <c r="A297" s="103">
        <v>291</v>
      </c>
      <c r="B297" s="126" t="s">
        <v>303</v>
      </c>
      <c r="C297" s="127" t="s">
        <v>303</v>
      </c>
      <c r="D297" s="128" t="s">
        <v>303</v>
      </c>
      <c r="E297" s="129" t="s">
        <v>303</v>
      </c>
      <c r="F297" s="129" t="s">
        <v>303</v>
      </c>
      <c r="G297" s="130" t="s">
        <v>303</v>
      </c>
      <c r="H297" s="131" t="s">
        <v>303</v>
      </c>
      <c r="I297" s="86"/>
      <c r="J297" s="87"/>
      <c r="K297" s="140" t="str">
        <f t="shared" si="38"/>
        <v/>
      </c>
      <c r="L297" s="50"/>
      <c r="M297" s="32"/>
      <c r="N297" s="32"/>
      <c r="O297" s="32"/>
      <c r="P297" s="32"/>
      <c r="Q297" s="42"/>
      <c r="R297" s="33"/>
      <c r="S297" s="33"/>
      <c r="T297" s="33"/>
      <c r="U297" s="178"/>
      <c r="V297" s="170"/>
      <c r="W297" s="32"/>
      <c r="X297" s="32"/>
      <c r="Y297" s="32"/>
      <c r="Z297" s="184"/>
      <c r="AA297" s="190"/>
      <c r="AB297" s="50"/>
      <c r="AC297" s="32"/>
      <c r="AD297" s="32"/>
      <c r="AE297" s="32"/>
      <c r="AF297" s="184"/>
      <c r="AG297" s="50"/>
      <c r="AH297" s="32"/>
      <c r="AI297" s="32"/>
      <c r="AJ297" s="32"/>
      <c r="AK297" s="32"/>
      <c r="AL297" s="37"/>
      <c r="AM297" s="32"/>
      <c r="AN297" s="32"/>
      <c r="AO297" s="151"/>
      <c r="AP297" s="151"/>
      <c r="AQ297" s="170"/>
      <c r="AR297" s="50"/>
      <c r="AS297" s="50"/>
      <c r="AT297" s="50"/>
      <c r="AU297" s="171"/>
      <c r="AV297" s="170"/>
      <c r="AW297" s="50"/>
      <c r="AX297" s="50"/>
      <c r="AY297" s="50"/>
      <c r="AZ297" s="172"/>
      <c r="BA297" s="170"/>
      <c r="BB297" s="50"/>
      <c r="BC297" s="50"/>
      <c r="BD297" s="50"/>
      <c r="BE297" s="172"/>
      <c r="BF297" s="1"/>
      <c r="BG297" s="1"/>
      <c r="BH297" s="1"/>
      <c r="BI297" s="1"/>
      <c r="BT297" s="116" t="str">
        <f t="shared" si="39"/>
        <v/>
      </c>
      <c r="BU297" s="119" t="str">
        <f t="shared" si="35"/>
        <v/>
      </c>
      <c r="BV297" s="116" t="str">
        <f t="shared" si="40"/>
        <v/>
      </c>
      <c r="BW297" s="116" t="str">
        <f t="shared" si="41"/>
        <v/>
      </c>
      <c r="BX297" s="116" t="str">
        <f t="shared" si="36"/>
        <v/>
      </c>
      <c r="BY297" s="116" t="str">
        <f t="shared" si="42"/>
        <v/>
      </c>
      <c r="BZ297" s="116" t="str">
        <f t="shared" si="37"/>
        <v/>
      </c>
    </row>
    <row r="298" spans="1:78">
      <c r="A298" s="103">
        <v>292</v>
      </c>
      <c r="B298" s="126" t="s">
        <v>303</v>
      </c>
      <c r="C298" s="127" t="s">
        <v>303</v>
      </c>
      <c r="D298" s="128" t="s">
        <v>303</v>
      </c>
      <c r="E298" s="129" t="s">
        <v>303</v>
      </c>
      <c r="F298" s="129" t="s">
        <v>303</v>
      </c>
      <c r="G298" s="130" t="s">
        <v>303</v>
      </c>
      <c r="H298" s="131" t="s">
        <v>303</v>
      </c>
      <c r="I298" s="86"/>
      <c r="J298" s="87"/>
      <c r="K298" s="140" t="str">
        <f t="shared" si="38"/>
        <v/>
      </c>
      <c r="L298" s="50"/>
      <c r="M298" s="32"/>
      <c r="N298" s="32"/>
      <c r="O298" s="32"/>
      <c r="P298" s="32"/>
      <c r="Q298" s="42"/>
      <c r="R298" s="33"/>
      <c r="S298" s="33"/>
      <c r="T298" s="33"/>
      <c r="U298" s="178"/>
      <c r="V298" s="170"/>
      <c r="W298" s="32"/>
      <c r="X298" s="32"/>
      <c r="Y298" s="32"/>
      <c r="Z298" s="184"/>
      <c r="AA298" s="190"/>
      <c r="AB298" s="50"/>
      <c r="AC298" s="32"/>
      <c r="AD298" s="32"/>
      <c r="AE298" s="32"/>
      <c r="AF298" s="184"/>
      <c r="AG298" s="50"/>
      <c r="AH298" s="32"/>
      <c r="AI298" s="32"/>
      <c r="AJ298" s="32"/>
      <c r="AK298" s="32"/>
      <c r="AL298" s="37"/>
      <c r="AM298" s="32"/>
      <c r="AN298" s="32"/>
      <c r="AO298" s="151"/>
      <c r="AP298" s="151"/>
      <c r="AQ298" s="170"/>
      <c r="AR298" s="50"/>
      <c r="AS298" s="50"/>
      <c r="AT298" s="50"/>
      <c r="AU298" s="171"/>
      <c r="AV298" s="170"/>
      <c r="AW298" s="50"/>
      <c r="AX298" s="50"/>
      <c r="AY298" s="50"/>
      <c r="AZ298" s="172"/>
      <c r="BA298" s="170"/>
      <c r="BB298" s="50"/>
      <c r="BC298" s="50"/>
      <c r="BD298" s="50"/>
      <c r="BE298" s="172"/>
      <c r="BF298" s="1"/>
      <c r="BG298" s="1"/>
      <c r="BH298" s="1"/>
      <c r="BI298" s="1"/>
      <c r="BT298" s="116" t="str">
        <f t="shared" si="39"/>
        <v/>
      </c>
      <c r="BU298" s="119" t="str">
        <f t="shared" si="35"/>
        <v/>
      </c>
      <c r="BV298" s="116" t="str">
        <f t="shared" si="40"/>
        <v/>
      </c>
      <c r="BW298" s="116" t="str">
        <f t="shared" si="41"/>
        <v/>
      </c>
      <c r="BX298" s="116" t="str">
        <f t="shared" si="36"/>
        <v/>
      </c>
      <c r="BY298" s="116" t="str">
        <f t="shared" si="42"/>
        <v/>
      </c>
      <c r="BZ298" s="116" t="str">
        <f t="shared" si="37"/>
        <v/>
      </c>
    </row>
    <row r="299" spans="1:78">
      <c r="A299" s="103">
        <v>293</v>
      </c>
      <c r="B299" s="126" t="s">
        <v>303</v>
      </c>
      <c r="C299" s="127" t="s">
        <v>303</v>
      </c>
      <c r="D299" s="128" t="s">
        <v>303</v>
      </c>
      <c r="E299" s="129" t="s">
        <v>303</v>
      </c>
      <c r="F299" s="129" t="s">
        <v>303</v>
      </c>
      <c r="G299" s="130" t="s">
        <v>303</v>
      </c>
      <c r="H299" s="131" t="s">
        <v>303</v>
      </c>
      <c r="I299" s="86"/>
      <c r="J299" s="87"/>
      <c r="K299" s="140" t="str">
        <f t="shared" si="38"/>
        <v/>
      </c>
      <c r="L299" s="50"/>
      <c r="M299" s="32"/>
      <c r="N299" s="32"/>
      <c r="O299" s="32"/>
      <c r="P299" s="32"/>
      <c r="Q299" s="42"/>
      <c r="R299" s="33"/>
      <c r="S299" s="33"/>
      <c r="T299" s="33"/>
      <c r="U299" s="178"/>
      <c r="V299" s="170"/>
      <c r="W299" s="32"/>
      <c r="X299" s="32"/>
      <c r="Y299" s="32"/>
      <c r="Z299" s="184"/>
      <c r="AA299" s="190"/>
      <c r="AB299" s="50"/>
      <c r="AC299" s="32"/>
      <c r="AD299" s="32"/>
      <c r="AE299" s="32"/>
      <c r="AF299" s="184"/>
      <c r="AG299" s="50"/>
      <c r="AH299" s="32"/>
      <c r="AI299" s="32"/>
      <c r="AJ299" s="32"/>
      <c r="AK299" s="32"/>
      <c r="AL299" s="37"/>
      <c r="AM299" s="32"/>
      <c r="AN299" s="32"/>
      <c r="AO299" s="151"/>
      <c r="AP299" s="151"/>
      <c r="AQ299" s="170"/>
      <c r="AR299" s="50"/>
      <c r="AS299" s="50"/>
      <c r="AT299" s="50"/>
      <c r="AU299" s="171"/>
      <c r="AV299" s="170"/>
      <c r="AW299" s="50"/>
      <c r="AX299" s="50"/>
      <c r="AY299" s="50"/>
      <c r="AZ299" s="172"/>
      <c r="BA299" s="170"/>
      <c r="BB299" s="50"/>
      <c r="BC299" s="50"/>
      <c r="BD299" s="50"/>
      <c r="BE299" s="172"/>
      <c r="BF299" s="1"/>
      <c r="BG299" s="1"/>
      <c r="BH299" s="1"/>
      <c r="BI299" s="1"/>
      <c r="BT299" s="116" t="str">
        <f t="shared" si="39"/>
        <v/>
      </c>
      <c r="BU299" s="119" t="str">
        <f t="shared" si="35"/>
        <v/>
      </c>
      <c r="BV299" s="116" t="str">
        <f t="shared" si="40"/>
        <v/>
      </c>
      <c r="BW299" s="116" t="str">
        <f t="shared" si="41"/>
        <v/>
      </c>
      <c r="BX299" s="116" t="str">
        <f t="shared" si="36"/>
        <v/>
      </c>
      <c r="BY299" s="116" t="str">
        <f t="shared" si="42"/>
        <v/>
      </c>
      <c r="BZ299" s="116" t="str">
        <f t="shared" si="37"/>
        <v/>
      </c>
    </row>
    <row r="300" spans="1:78">
      <c r="A300" s="103">
        <v>294</v>
      </c>
      <c r="B300" s="126" t="s">
        <v>303</v>
      </c>
      <c r="C300" s="127" t="s">
        <v>303</v>
      </c>
      <c r="D300" s="128" t="s">
        <v>303</v>
      </c>
      <c r="E300" s="129" t="s">
        <v>303</v>
      </c>
      <c r="F300" s="129" t="s">
        <v>303</v>
      </c>
      <c r="G300" s="130" t="s">
        <v>303</v>
      </c>
      <c r="H300" s="131" t="s">
        <v>303</v>
      </c>
      <c r="I300" s="86"/>
      <c r="J300" s="87"/>
      <c r="K300" s="140" t="str">
        <f t="shared" si="38"/>
        <v/>
      </c>
      <c r="L300" s="50"/>
      <c r="M300" s="32"/>
      <c r="N300" s="32"/>
      <c r="O300" s="32"/>
      <c r="P300" s="32"/>
      <c r="Q300" s="42"/>
      <c r="R300" s="33"/>
      <c r="S300" s="33"/>
      <c r="T300" s="33"/>
      <c r="U300" s="178"/>
      <c r="V300" s="170"/>
      <c r="W300" s="32"/>
      <c r="X300" s="32"/>
      <c r="Y300" s="32"/>
      <c r="Z300" s="184"/>
      <c r="AA300" s="190"/>
      <c r="AB300" s="50"/>
      <c r="AC300" s="32"/>
      <c r="AD300" s="32"/>
      <c r="AE300" s="32"/>
      <c r="AF300" s="184"/>
      <c r="AG300" s="50"/>
      <c r="AH300" s="32"/>
      <c r="AI300" s="32"/>
      <c r="AJ300" s="32"/>
      <c r="AK300" s="32"/>
      <c r="AL300" s="37"/>
      <c r="AM300" s="32"/>
      <c r="AN300" s="32"/>
      <c r="AO300" s="151"/>
      <c r="AP300" s="151"/>
      <c r="AQ300" s="170"/>
      <c r="AR300" s="50"/>
      <c r="AS300" s="50"/>
      <c r="AT300" s="50"/>
      <c r="AU300" s="171"/>
      <c r="AV300" s="170"/>
      <c r="AW300" s="50"/>
      <c r="AX300" s="50"/>
      <c r="AY300" s="50"/>
      <c r="AZ300" s="172"/>
      <c r="BA300" s="170"/>
      <c r="BB300" s="50"/>
      <c r="BC300" s="50"/>
      <c r="BD300" s="50"/>
      <c r="BE300" s="172"/>
      <c r="BF300" s="1"/>
      <c r="BG300" s="1"/>
      <c r="BH300" s="1"/>
      <c r="BI300" s="1"/>
      <c r="BT300" s="116" t="str">
        <f t="shared" si="39"/>
        <v/>
      </c>
      <c r="BU300" s="119" t="str">
        <f t="shared" si="35"/>
        <v/>
      </c>
      <c r="BV300" s="116" t="str">
        <f t="shared" si="40"/>
        <v/>
      </c>
      <c r="BW300" s="116" t="str">
        <f t="shared" si="41"/>
        <v/>
      </c>
      <c r="BX300" s="116" t="str">
        <f t="shared" si="36"/>
        <v/>
      </c>
      <c r="BY300" s="116" t="str">
        <f t="shared" si="42"/>
        <v/>
      </c>
      <c r="BZ300" s="116" t="str">
        <f t="shared" si="37"/>
        <v/>
      </c>
    </row>
    <row r="301" spans="1:78">
      <c r="A301" s="103">
        <v>295</v>
      </c>
      <c r="B301" s="126" t="s">
        <v>303</v>
      </c>
      <c r="C301" s="127" t="s">
        <v>303</v>
      </c>
      <c r="D301" s="128" t="s">
        <v>303</v>
      </c>
      <c r="E301" s="129" t="s">
        <v>303</v>
      </c>
      <c r="F301" s="129" t="s">
        <v>303</v>
      </c>
      <c r="G301" s="130" t="s">
        <v>303</v>
      </c>
      <c r="H301" s="131" t="s">
        <v>303</v>
      </c>
      <c r="I301" s="86"/>
      <c r="J301" s="87"/>
      <c r="K301" s="140" t="str">
        <f t="shared" si="38"/>
        <v/>
      </c>
      <c r="L301" s="50"/>
      <c r="M301" s="32"/>
      <c r="N301" s="32"/>
      <c r="O301" s="32"/>
      <c r="P301" s="32"/>
      <c r="Q301" s="42"/>
      <c r="R301" s="33"/>
      <c r="S301" s="33"/>
      <c r="T301" s="33"/>
      <c r="U301" s="178"/>
      <c r="V301" s="170"/>
      <c r="W301" s="32"/>
      <c r="X301" s="32"/>
      <c r="Y301" s="32"/>
      <c r="Z301" s="184"/>
      <c r="AA301" s="190"/>
      <c r="AB301" s="50"/>
      <c r="AC301" s="32"/>
      <c r="AD301" s="32"/>
      <c r="AE301" s="32"/>
      <c r="AF301" s="184"/>
      <c r="AG301" s="50"/>
      <c r="AH301" s="32"/>
      <c r="AI301" s="32"/>
      <c r="AJ301" s="32"/>
      <c r="AK301" s="32"/>
      <c r="AL301" s="37"/>
      <c r="AM301" s="32"/>
      <c r="AN301" s="32"/>
      <c r="AO301" s="151"/>
      <c r="AP301" s="151"/>
      <c r="AQ301" s="170"/>
      <c r="AR301" s="50"/>
      <c r="AS301" s="50"/>
      <c r="AT301" s="50"/>
      <c r="AU301" s="171"/>
      <c r="AV301" s="170"/>
      <c r="AW301" s="50"/>
      <c r="AX301" s="50"/>
      <c r="AY301" s="50"/>
      <c r="AZ301" s="172"/>
      <c r="BA301" s="170"/>
      <c r="BB301" s="50"/>
      <c r="BC301" s="50"/>
      <c r="BD301" s="50"/>
      <c r="BE301" s="172"/>
      <c r="BF301" s="1"/>
      <c r="BG301" s="1"/>
      <c r="BH301" s="1"/>
      <c r="BI301" s="1"/>
      <c r="BT301" s="116" t="str">
        <f t="shared" si="39"/>
        <v/>
      </c>
      <c r="BU301" s="119" t="str">
        <f t="shared" si="35"/>
        <v/>
      </c>
      <c r="BV301" s="116" t="str">
        <f t="shared" si="40"/>
        <v/>
      </c>
      <c r="BW301" s="116" t="str">
        <f t="shared" si="41"/>
        <v/>
      </c>
      <c r="BX301" s="116" t="str">
        <f t="shared" si="36"/>
        <v/>
      </c>
      <c r="BY301" s="116" t="str">
        <f t="shared" si="42"/>
        <v/>
      </c>
      <c r="BZ301" s="116" t="str">
        <f t="shared" si="37"/>
        <v/>
      </c>
    </row>
    <row r="302" spans="1:78">
      <c r="A302" s="103">
        <v>296</v>
      </c>
      <c r="B302" s="126" t="s">
        <v>303</v>
      </c>
      <c r="C302" s="127" t="s">
        <v>303</v>
      </c>
      <c r="D302" s="128" t="s">
        <v>303</v>
      </c>
      <c r="E302" s="129" t="s">
        <v>303</v>
      </c>
      <c r="F302" s="129" t="s">
        <v>303</v>
      </c>
      <c r="G302" s="130" t="s">
        <v>303</v>
      </c>
      <c r="H302" s="131" t="s">
        <v>303</v>
      </c>
      <c r="I302" s="86"/>
      <c r="J302" s="87"/>
      <c r="K302" s="140" t="str">
        <f t="shared" si="38"/>
        <v/>
      </c>
      <c r="L302" s="50"/>
      <c r="M302" s="32"/>
      <c r="N302" s="32"/>
      <c r="O302" s="32"/>
      <c r="P302" s="32"/>
      <c r="Q302" s="42"/>
      <c r="R302" s="33"/>
      <c r="S302" s="33"/>
      <c r="T302" s="33"/>
      <c r="U302" s="178"/>
      <c r="V302" s="170"/>
      <c r="W302" s="32"/>
      <c r="X302" s="32"/>
      <c r="Y302" s="32"/>
      <c r="Z302" s="184"/>
      <c r="AA302" s="190"/>
      <c r="AB302" s="50"/>
      <c r="AC302" s="32"/>
      <c r="AD302" s="32"/>
      <c r="AE302" s="32"/>
      <c r="AF302" s="184"/>
      <c r="AG302" s="50"/>
      <c r="AH302" s="32"/>
      <c r="AI302" s="32"/>
      <c r="AJ302" s="32"/>
      <c r="AK302" s="32"/>
      <c r="AL302" s="37"/>
      <c r="AM302" s="32"/>
      <c r="AN302" s="32"/>
      <c r="AO302" s="151"/>
      <c r="AP302" s="151"/>
      <c r="AQ302" s="170"/>
      <c r="AR302" s="50"/>
      <c r="AS302" s="50"/>
      <c r="AT302" s="50"/>
      <c r="AU302" s="171"/>
      <c r="AV302" s="170"/>
      <c r="AW302" s="50"/>
      <c r="AX302" s="50"/>
      <c r="AY302" s="50"/>
      <c r="AZ302" s="172"/>
      <c r="BA302" s="170"/>
      <c r="BB302" s="50"/>
      <c r="BC302" s="50"/>
      <c r="BD302" s="50"/>
      <c r="BE302" s="172"/>
      <c r="BF302" s="1"/>
      <c r="BG302" s="1"/>
      <c r="BH302" s="1"/>
      <c r="BI302" s="1"/>
      <c r="BT302" s="116" t="str">
        <f t="shared" si="39"/>
        <v/>
      </c>
      <c r="BU302" s="119" t="str">
        <f t="shared" si="35"/>
        <v/>
      </c>
      <c r="BV302" s="116" t="str">
        <f t="shared" si="40"/>
        <v/>
      </c>
      <c r="BW302" s="116" t="str">
        <f t="shared" si="41"/>
        <v/>
      </c>
      <c r="BX302" s="116" t="str">
        <f t="shared" si="36"/>
        <v/>
      </c>
      <c r="BY302" s="116" t="str">
        <f t="shared" si="42"/>
        <v/>
      </c>
      <c r="BZ302" s="116" t="str">
        <f t="shared" si="37"/>
        <v/>
      </c>
    </row>
    <row r="303" spans="1:78">
      <c r="A303" s="103">
        <v>297</v>
      </c>
      <c r="B303" s="126" t="s">
        <v>303</v>
      </c>
      <c r="C303" s="127" t="s">
        <v>303</v>
      </c>
      <c r="D303" s="128" t="s">
        <v>303</v>
      </c>
      <c r="E303" s="129" t="s">
        <v>303</v>
      </c>
      <c r="F303" s="129" t="s">
        <v>303</v>
      </c>
      <c r="G303" s="130" t="s">
        <v>303</v>
      </c>
      <c r="H303" s="131" t="s">
        <v>303</v>
      </c>
      <c r="I303" s="86"/>
      <c r="J303" s="87"/>
      <c r="K303" s="140" t="str">
        <f t="shared" si="38"/>
        <v/>
      </c>
      <c r="L303" s="50"/>
      <c r="M303" s="32"/>
      <c r="N303" s="32"/>
      <c r="O303" s="32"/>
      <c r="P303" s="32"/>
      <c r="Q303" s="42"/>
      <c r="R303" s="33"/>
      <c r="S303" s="33"/>
      <c r="T303" s="33"/>
      <c r="U303" s="178"/>
      <c r="V303" s="170"/>
      <c r="W303" s="32"/>
      <c r="X303" s="32"/>
      <c r="Y303" s="32"/>
      <c r="Z303" s="184"/>
      <c r="AA303" s="190"/>
      <c r="AB303" s="50"/>
      <c r="AC303" s="32"/>
      <c r="AD303" s="32"/>
      <c r="AE303" s="32"/>
      <c r="AF303" s="184"/>
      <c r="AG303" s="50"/>
      <c r="AH303" s="32"/>
      <c r="AI303" s="32"/>
      <c r="AJ303" s="32"/>
      <c r="AK303" s="32"/>
      <c r="AL303" s="37"/>
      <c r="AM303" s="32"/>
      <c r="AN303" s="32"/>
      <c r="AO303" s="151"/>
      <c r="AP303" s="151"/>
      <c r="AQ303" s="170"/>
      <c r="AR303" s="50"/>
      <c r="AS303" s="50"/>
      <c r="AT303" s="50"/>
      <c r="AU303" s="171"/>
      <c r="AV303" s="170"/>
      <c r="AW303" s="50"/>
      <c r="AX303" s="50"/>
      <c r="AY303" s="50"/>
      <c r="AZ303" s="172"/>
      <c r="BA303" s="170"/>
      <c r="BB303" s="50"/>
      <c r="BC303" s="50"/>
      <c r="BD303" s="50"/>
      <c r="BE303" s="172"/>
      <c r="BF303" s="1"/>
      <c r="BG303" s="1"/>
      <c r="BH303" s="1"/>
      <c r="BI303" s="1"/>
      <c r="BT303" s="116" t="str">
        <f t="shared" si="39"/>
        <v/>
      </c>
      <c r="BU303" s="119" t="str">
        <f t="shared" si="35"/>
        <v/>
      </c>
      <c r="BV303" s="116" t="str">
        <f t="shared" si="40"/>
        <v/>
      </c>
      <c r="BW303" s="116" t="str">
        <f t="shared" si="41"/>
        <v/>
      </c>
      <c r="BX303" s="116" t="str">
        <f t="shared" si="36"/>
        <v/>
      </c>
      <c r="BY303" s="116" t="str">
        <f t="shared" si="42"/>
        <v/>
      </c>
      <c r="BZ303" s="116" t="str">
        <f t="shared" si="37"/>
        <v/>
      </c>
    </row>
    <row r="304" spans="1:78">
      <c r="A304" s="103">
        <v>298</v>
      </c>
      <c r="B304" s="126" t="s">
        <v>303</v>
      </c>
      <c r="C304" s="127" t="s">
        <v>303</v>
      </c>
      <c r="D304" s="128" t="s">
        <v>303</v>
      </c>
      <c r="E304" s="129" t="s">
        <v>303</v>
      </c>
      <c r="F304" s="129" t="s">
        <v>303</v>
      </c>
      <c r="G304" s="130" t="s">
        <v>303</v>
      </c>
      <c r="H304" s="131" t="s">
        <v>303</v>
      </c>
      <c r="I304" s="86"/>
      <c r="J304" s="87"/>
      <c r="K304" s="140" t="str">
        <f t="shared" si="38"/>
        <v/>
      </c>
      <c r="L304" s="50"/>
      <c r="M304" s="32"/>
      <c r="N304" s="32"/>
      <c r="O304" s="32"/>
      <c r="P304" s="32"/>
      <c r="Q304" s="42"/>
      <c r="R304" s="33"/>
      <c r="S304" s="33"/>
      <c r="T304" s="33"/>
      <c r="U304" s="178"/>
      <c r="V304" s="170"/>
      <c r="W304" s="32"/>
      <c r="X304" s="32"/>
      <c r="Y304" s="32"/>
      <c r="Z304" s="184"/>
      <c r="AA304" s="190"/>
      <c r="AB304" s="50"/>
      <c r="AC304" s="32"/>
      <c r="AD304" s="32"/>
      <c r="AE304" s="32"/>
      <c r="AF304" s="184"/>
      <c r="AG304" s="50"/>
      <c r="AH304" s="32"/>
      <c r="AI304" s="32"/>
      <c r="AJ304" s="32"/>
      <c r="AK304" s="32"/>
      <c r="AL304" s="37"/>
      <c r="AM304" s="32"/>
      <c r="AN304" s="32"/>
      <c r="AO304" s="151"/>
      <c r="AP304" s="151"/>
      <c r="AQ304" s="170"/>
      <c r="AR304" s="50"/>
      <c r="AS304" s="50"/>
      <c r="AT304" s="50"/>
      <c r="AU304" s="171"/>
      <c r="AV304" s="170"/>
      <c r="AW304" s="50"/>
      <c r="AX304" s="50"/>
      <c r="AY304" s="50"/>
      <c r="AZ304" s="172"/>
      <c r="BA304" s="170"/>
      <c r="BB304" s="50"/>
      <c r="BC304" s="50"/>
      <c r="BD304" s="50"/>
      <c r="BE304" s="172"/>
      <c r="BF304" s="1"/>
      <c r="BG304" s="1"/>
      <c r="BH304" s="1"/>
      <c r="BI304" s="1"/>
      <c r="BT304" s="116" t="str">
        <f t="shared" si="39"/>
        <v/>
      </c>
      <c r="BU304" s="119" t="str">
        <f t="shared" si="35"/>
        <v/>
      </c>
      <c r="BV304" s="116" t="str">
        <f t="shared" si="40"/>
        <v/>
      </c>
      <c r="BW304" s="116" t="str">
        <f t="shared" si="41"/>
        <v/>
      </c>
      <c r="BX304" s="116" t="str">
        <f t="shared" si="36"/>
        <v/>
      </c>
      <c r="BY304" s="116" t="str">
        <f t="shared" si="42"/>
        <v/>
      </c>
      <c r="BZ304" s="116" t="str">
        <f t="shared" si="37"/>
        <v/>
      </c>
    </row>
    <row r="305" spans="1:78">
      <c r="A305" s="103">
        <v>299</v>
      </c>
      <c r="B305" s="126" t="s">
        <v>303</v>
      </c>
      <c r="C305" s="127" t="s">
        <v>303</v>
      </c>
      <c r="D305" s="128" t="s">
        <v>303</v>
      </c>
      <c r="E305" s="129" t="s">
        <v>303</v>
      </c>
      <c r="F305" s="129" t="s">
        <v>303</v>
      </c>
      <c r="G305" s="130" t="s">
        <v>303</v>
      </c>
      <c r="H305" s="131" t="s">
        <v>303</v>
      </c>
      <c r="I305" s="86"/>
      <c r="J305" s="87"/>
      <c r="K305" s="140" t="str">
        <f t="shared" si="38"/>
        <v/>
      </c>
      <c r="L305" s="50"/>
      <c r="M305" s="32"/>
      <c r="N305" s="32"/>
      <c r="O305" s="32"/>
      <c r="P305" s="32"/>
      <c r="Q305" s="42"/>
      <c r="R305" s="33"/>
      <c r="S305" s="33"/>
      <c r="T305" s="33"/>
      <c r="U305" s="178"/>
      <c r="V305" s="170"/>
      <c r="W305" s="32"/>
      <c r="X305" s="32"/>
      <c r="Y305" s="32"/>
      <c r="Z305" s="184"/>
      <c r="AA305" s="190"/>
      <c r="AB305" s="50"/>
      <c r="AC305" s="32"/>
      <c r="AD305" s="32"/>
      <c r="AE305" s="32"/>
      <c r="AF305" s="184"/>
      <c r="AG305" s="50"/>
      <c r="AH305" s="32"/>
      <c r="AI305" s="32"/>
      <c r="AJ305" s="32"/>
      <c r="AK305" s="32"/>
      <c r="AL305" s="37"/>
      <c r="AM305" s="32"/>
      <c r="AN305" s="32"/>
      <c r="AO305" s="151"/>
      <c r="AP305" s="151"/>
      <c r="AQ305" s="170"/>
      <c r="AR305" s="50"/>
      <c r="AS305" s="50"/>
      <c r="AT305" s="50"/>
      <c r="AU305" s="171"/>
      <c r="AV305" s="170"/>
      <c r="AW305" s="50"/>
      <c r="AX305" s="50"/>
      <c r="AY305" s="50"/>
      <c r="AZ305" s="172"/>
      <c r="BA305" s="170"/>
      <c r="BB305" s="50"/>
      <c r="BC305" s="50"/>
      <c r="BD305" s="50"/>
      <c r="BE305" s="172"/>
      <c r="BF305" s="1"/>
      <c r="BG305" s="1"/>
      <c r="BH305" s="1"/>
      <c r="BI305" s="1"/>
      <c r="BT305" s="116" t="str">
        <f t="shared" si="39"/>
        <v/>
      </c>
      <c r="BU305" s="119" t="str">
        <f t="shared" si="35"/>
        <v/>
      </c>
      <c r="BV305" s="116" t="str">
        <f t="shared" si="40"/>
        <v/>
      </c>
      <c r="BW305" s="116" t="str">
        <f t="shared" si="41"/>
        <v/>
      </c>
      <c r="BX305" s="116" t="str">
        <f t="shared" si="36"/>
        <v/>
      </c>
      <c r="BY305" s="116" t="str">
        <f t="shared" si="42"/>
        <v/>
      </c>
      <c r="BZ305" s="116" t="str">
        <f t="shared" si="37"/>
        <v/>
      </c>
    </row>
    <row r="306" spans="1:78">
      <c r="A306" s="103">
        <v>300</v>
      </c>
      <c r="B306" s="126" t="s">
        <v>303</v>
      </c>
      <c r="C306" s="127" t="s">
        <v>303</v>
      </c>
      <c r="D306" s="128" t="s">
        <v>303</v>
      </c>
      <c r="E306" s="129" t="s">
        <v>303</v>
      </c>
      <c r="F306" s="129" t="s">
        <v>303</v>
      </c>
      <c r="G306" s="130" t="s">
        <v>303</v>
      </c>
      <c r="H306" s="131" t="s">
        <v>303</v>
      </c>
      <c r="I306" s="86"/>
      <c r="J306" s="87"/>
      <c r="K306" s="140" t="str">
        <f t="shared" si="38"/>
        <v/>
      </c>
      <c r="L306" s="50"/>
      <c r="M306" s="32"/>
      <c r="N306" s="32"/>
      <c r="O306" s="32"/>
      <c r="P306" s="32"/>
      <c r="Q306" s="42"/>
      <c r="R306" s="33"/>
      <c r="S306" s="33"/>
      <c r="T306" s="33"/>
      <c r="U306" s="178"/>
      <c r="V306" s="170"/>
      <c r="W306" s="32"/>
      <c r="X306" s="32"/>
      <c r="Y306" s="32"/>
      <c r="Z306" s="184"/>
      <c r="AA306" s="190"/>
      <c r="AB306" s="50"/>
      <c r="AC306" s="32"/>
      <c r="AD306" s="32"/>
      <c r="AE306" s="32"/>
      <c r="AF306" s="184"/>
      <c r="AG306" s="50"/>
      <c r="AH306" s="32"/>
      <c r="AI306" s="32"/>
      <c r="AJ306" s="32"/>
      <c r="AK306" s="32"/>
      <c r="AL306" s="37"/>
      <c r="AM306" s="32"/>
      <c r="AN306" s="32"/>
      <c r="AO306" s="151"/>
      <c r="AP306" s="151"/>
      <c r="AQ306" s="170"/>
      <c r="AR306" s="50"/>
      <c r="AS306" s="50"/>
      <c r="AT306" s="50"/>
      <c r="AU306" s="171"/>
      <c r="AV306" s="170"/>
      <c r="AW306" s="50"/>
      <c r="AX306" s="50"/>
      <c r="AY306" s="50"/>
      <c r="AZ306" s="172"/>
      <c r="BA306" s="170"/>
      <c r="BB306" s="50"/>
      <c r="BC306" s="50"/>
      <c r="BD306" s="50"/>
      <c r="BE306" s="172"/>
      <c r="BF306" s="1"/>
      <c r="BG306" s="1"/>
      <c r="BH306" s="1"/>
      <c r="BI306" s="1"/>
      <c r="BT306" s="116" t="str">
        <f t="shared" si="39"/>
        <v/>
      </c>
      <c r="BU306" s="119" t="str">
        <f t="shared" si="35"/>
        <v/>
      </c>
      <c r="BV306" s="116" t="str">
        <f t="shared" si="40"/>
        <v/>
      </c>
      <c r="BW306" s="116" t="str">
        <f t="shared" si="41"/>
        <v/>
      </c>
      <c r="BX306" s="116" t="str">
        <f t="shared" si="36"/>
        <v/>
      </c>
      <c r="BY306" s="116" t="str">
        <f t="shared" si="42"/>
        <v/>
      </c>
      <c r="BZ306" s="116" t="str">
        <f t="shared" si="37"/>
        <v/>
      </c>
    </row>
    <row r="307" spans="1:78">
      <c r="A307" s="103">
        <v>301</v>
      </c>
      <c r="B307" s="126" t="s">
        <v>303</v>
      </c>
      <c r="C307" s="127" t="s">
        <v>303</v>
      </c>
      <c r="D307" s="128" t="s">
        <v>303</v>
      </c>
      <c r="E307" s="129" t="s">
        <v>303</v>
      </c>
      <c r="F307" s="129" t="s">
        <v>303</v>
      </c>
      <c r="G307" s="130" t="s">
        <v>303</v>
      </c>
      <c r="H307" s="131" t="s">
        <v>303</v>
      </c>
      <c r="I307" s="86"/>
      <c r="J307" s="87"/>
      <c r="K307" s="140" t="str">
        <f t="shared" si="38"/>
        <v/>
      </c>
      <c r="L307" s="50"/>
      <c r="M307" s="32"/>
      <c r="N307" s="32"/>
      <c r="O307" s="32"/>
      <c r="P307" s="32"/>
      <c r="Q307" s="42"/>
      <c r="R307" s="33"/>
      <c r="S307" s="33"/>
      <c r="T307" s="33"/>
      <c r="U307" s="178"/>
      <c r="V307" s="170"/>
      <c r="W307" s="32"/>
      <c r="X307" s="32"/>
      <c r="Y307" s="32"/>
      <c r="Z307" s="184"/>
      <c r="AA307" s="190"/>
      <c r="AB307" s="50"/>
      <c r="AC307" s="32"/>
      <c r="AD307" s="32"/>
      <c r="AE307" s="32"/>
      <c r="AF307" s="184"/>
      <c r="AG307" s="50"/>
      <c r="AH307" s="32"/>
      <c r="AI307" s="32"/>
      <c r="AJ307" s="32"/>
      <c r="AK307" s="32"/>
      <c r="AL307" s="37"/>
      <c r="AM307" s="32"/>
      <c r="AN307" s="32"/>
      <c r="AO307" s="151"/>
      <c r="AP307" s="151"/>
      <c r="AQ307" s="170"/>
      <c r="AR307" s="50"/>
      <c r="AS307" s="50"/>
      <c r="AT307" s="50"/>
      <c r="AU307" s="171"/>
      <c r="AV307" s="170"/>
      <c r="AW307" s="50"/>
      <c r="AX307" s="50"/>
      <c r="AY307" s="50"/>
      <c r="AZ307" s="172"/>
      <c r="BA307" s="170"/>
      <c r="BB307" s="50"/>
      <c r="BC307" s="50"/>
      <c r="BD307" s="50"/>
      <c r="BE307" s="172"/>
      <c r="BF307" s="1"/>
      <c r="BG307" s="1"/>
      <c r="BH307" s="1"/>
      <c r="BI307" s="1"/>
      <c r="BT307" s="116" t="str">
        <f t="shared" si="39"/>
        <v/>
      </c>
      <c r="BU307" s="119" t="str">
        <f t="shared" si="35"/>
        <v/>
      </c>
      <c r="BV307" s="116" t="str">
        <f t="shared" si="40"/>
        <v/>
      </c>
      <c r="BW307" s="116" t="str">
        <f t="shared" si="41"/>
        <v/>
      </c>
      <c r="BX307" s="116" t="str">
        <f t="shared" si="36"/>
        <v/>
      </c>
      <c r="BY307" s="116" t="str">
        <f t="shared" si="42"/>
        <v/>
      </c>
      <c r="BZ307" s="116" t="str">
        <f t="shared" si="37"/>
        <v/>
      </c>
    </row>
    <row r="308" spans="1:78">
      <c r="A308" s="103">
        <v>302</v>
      </c>
      <c r="B308" s="126" t="s">
        <v>303</v>
      </c>
      <c r="C308" s="127" t="s">
        <v>303</v>
      </c>
      <c r="D308" s="128" t="s">
        <v>303</v>
      </c>
      <c r="E308" s="129" t="s">
        <v>303</v>
      </c>
      <c r="F308" s="129" t="s">
        <v>303</v>
      </c>
      <c r="G308" s="130" t="s">
        <v>303</v>
      </c>
      <c r="H308" s="131" t="s">
        <v>303</v>
      </c>
      <c r="I308" s="86"/>
      <c r="J308" s="87"/>
      <c r="K308" s="140" t="str">
        <f t="shared" si="38"/>
        <v/>
      </c>
      <c r="L308" s="50"/>
      <c r="M308" s="32"/>
      <c r="N308" s="32"/>
      <c r="O308" s="32"/>
      <c r="P308" s="32"/>
      <c r="Q308" s="42"/>
      <c r="R308" s="33"/>
      <c r="S308" s="33"/>
      <c r="T308" s="33"/>
      <c r="U308" s="178"/>
      <c r="V308" s="170"/>
      <c r="W308" s="32"/>
      <c r="X308" s="32"/>
      <c r="Y308" s="32"/>
      <c r="Z308" s="184"/>
      <c r="AA308" s="190"/>
      <c r="AB308" s="50"/>
      <c r="AC308" s="32"/>
      <c r="AD308" s="32"/>
      <c r="AE308" s="32"/>
      <c r="AF308" s="184"/>
      <c r="AG308" s="50"/>
      <c r="AH308" s="32"/>
      <c r="AI308" s="32"/>
      <c r="AJ308" s="32"/>
      <c r="AK308" s="32"/>
      <c r="AL308" s="37"/>
      <c r="AM308" s="32"/>
      <c r="AN308" s="32"/>
      <c r="AO308" s="151"/>
      <c r="AP308" s="151"/>
      <c r="AQ308" s="170"/>
      <c r="AR308" s="50"/>
      <c r="AS308" s="50"/>
      <c r="AT308" s="50"/>
      <c r="AU308" s="171"/>
      <c r="AV308" s="170"/>
      <c r="AW308" s="50"/>
      <c r="AX308" s="50"/>
      <c r="AY308" s="50"/>
      <c r="AZ308" s="172"/>
      <c r="BA308" s="170"/>
      <c r="BB308" s="50"/>
      <c r="BC308" s="50"/>
      <c r="BD308" s="50"/>
      <c r="BE308" s="172"/>
      <c r="BF308" s="1"/>
      <c r="BG308" s="1"/>
      <c r="BH308" s="1"/>
      <c r="BI308" s="1"/>
      <c r="BT308" s="116" t="str">
        <f t="shared" si="39"/>
        <v/>
      </c>
      <c r="BU308" s="119" t="str">
        <f t="shared" si="35"/>
        <v/>
      </c>
      <c r="BV308" s="116" t="str">
        <f t="shared" si="40"/>
        <v/>
      </c>
      <c r="BW308" s="116" t="str">
        <f t="shared" si="41"/>
        <v/>
      </c>
      <c r="BX308" s="116" t="str">
        <f t="shared" si="36"/>
        <v/>
      </c>
      <c r="BY308" s="116" t="str">
        <f t="shared" si="42"/>
        <v/>
      </c>
      <c r="BZ308" s="116" t="str">
        <f t="shared" si="37"/>
        <v/>
      </c>
    </row>
    <row r="309" spans="1:78">
      <c r="A309" s="103">
        <v>303</v>
      </c>
      <c r="B309" s="126" t="s">
        <v>303</v>
      </c>
      <c r="C309" s="127" t="s">
        <v>303</v>
      </c>
      <c r="D309" s="128" t="s">
        <v>303</v>
      </c>
      <c r="E309" s="129" t="s">
        <v>303</v>
      </c>
      <c r="F309" s="129" t="s">
        <v>303</v>
      </c>
      <c r="G309" s="130" t="s">
        <v>303</v>
      </c>
      <c r="H309" s="131" t="s">
        <v>303</v>
      </c>
      <c r="I309" s="86"/>
      <c r="J309" s="87"/>
      <c r="K309" s="140" t="str">
        <f t="shared" si="38"/>
        <v/>
      </c>
      <c r="L309" s="50"/>
      <c r="M309" s="32"/>
      <c r="N309" s="32"/>
      <c r="O309" s="32"/>
      <c r="P309" s="32"/>
      <c r="Q309" s="42"/>
      <c r="R309" s="33"/>
      <c r="S309" s="33"/>
      <c r="T309" s="33"/>
      <c r="U309" s="178"/>
      <c r="V309" s="170"/>
      <c r="W309" s="32"/>
      <c r="X309" s="32"/>
      <c r="Y309" s="32"/>
      <c r="Z309" s="184"/>
      <c r="AA309" s="190"/>
      <c r="AB309" s="50"/>
      <c r="AC309" s="32"/>
      <c r="AD309" s="32"/>
      <c r="AE309" s="32"/>
      <c r="AF309" s="184"/>
      <c r="AG309" s="50"/>
      <c r="AH309" s="32"/>
      <c r="AI309" s="32"/>
      <c r="AJ309" s="32"/>
      <c r="AK309" s="32"/>
      <c r="AL309" s="37"/>
      <c r="AM309" s="32"/>
      <c r="AN309" s="32"/>
      <c r="AO309" s="151"/>
      <c r="AP309" s="151"/>
      <c r="AQ309" s="170"/>
      <c r="AR309" s="50"/>
      <c r="AS309" s="50"/>
      <c r="AT309" s="50"/>
      <c r="AU309" s="171"/>
      <c r="AV309" s="170"/>
      <c r="AW309" s="50"/>
      <c r="AX309" s="50"/>
      <c r="AY309" s="50"/>
      <c r="AZ309" s="172"/>
      <c r="BA309" s="170"/>
      <c r="BB309" s="50"/>
      <c r="BC309" s="50"/>
      <c r="BD309" s="50"/>
      <c r="BE309" s="172"/>
      <c r="BF309" s="1"/>
      <c r="BG309" s="1"/>
      <c r="BH309" s="1"/>
      <c r="BI309" s="1"/>
      <c r="BT309" s="116" t="str">
        <f t="shared" si="39"/>
        <v/>
      </c>
      <c r="BU309" s="119" t="str">
        <f t="shared" si="35"/>
        <v/>
      </c>
      <c r="BV309" s="116" t="str">
        <f t="shared" si="40"/>
        <v/>
      </c>
      <c r="BW309" s="116" t="str">
        <f t="shared" si="41"/>
        <v/>
      </c>
      <c r="BX309" s="116" t="str">
        <f t="shared" si="36"/>
        <v/>
      </c>
      <c r="BY309" s="116" t="str">
        <f t="shared" si="42"/>
        <v/>
      </c>
      <c r="BZ309" s="116" t="str">
        <f t="shared" si="37"/>
        <v/>
      </c>
    </row>
    <row r="310" spans="1:78">
      <c r="A310" s="103">
        <v>304</v>
      </c>
      <c r="B310" s="126" t="s">
        <v>303</v>
      </c>
      <c r="C310" s="127" t="s">
        <v>303</v>
      </c>
      <c r="D310" s="128" t="s">
        <v>303</v>
      </c>
      <c r="E310" s="129" t="s">
        <v>303</v>
      </c>
      <c r="F310" s="129" t="s">
        <v>303</v>
      </c>
      <c r="G310" s="130" t="s">
        <v>303</v>
      </c>
      <c r="H310" s="131" t="s">
        <v>303</v>
      </c>
      <c r="I310" s="86"/>
      <c r="J310" s="87"/>
      <c r="K310" s="140" t="str">
        <f t="shared" si="38"/>
        <v/>
      </c>
      <c r="L310" s="50"/>
      <c r="M310" s="32"/>
      <c r="N310" s="32"/>
      <c r="O310" s="32"/>
      <c r="P310" s="32"/>
      <c r="Q310" s="42"/>
      <c r="R310" s="33"/>
      <c r="S310" s="33"/>
      <c r="T310" s="33"/>
      <c r="U310" s="178"/>
      <c r="V310" s="170"/>
      <c r="W310" s="32"/>
      <c r="X310" s="32"/>
      <c r="Y310" s="32"/>
      <c r="Z310" s="184"/>
      <c r="AA310" s="190"/>
      <c r="AB310" s="50"/>
      <c r="AC310" s="32"/>
      <c r="AD310" s="32"/>
      <c r="AE310" s="32"/>
      <c r="AF310" s="184"/>
      <c r="AG310" s="50"/>
      <c r="AH310" s="32"/>
      <c r="AI310" s="32"/>
      <c r="AJ310" s="32"/>
      <c r="AK310" s="32"/>
      <c r="AL310" s="37"/>
      <c r="AM310" s="32"/>
      <c r="AN310" s="32"/>
      <c r="AO310" s="151"/>
      <c r="AP310" s="151"/>
      <c r="AQ310" s="170"/>
      <c r="AR310" s="50"/>
      <c r="AS310" s="50"/>
      <c r="AT310" s="50"/>
      <c r="AU310" s="171"/>
      <c r="AV310" s="170"/>
      <c r="AW310" s="50"/>
      <c r="AX310" s="50"/>
      <c r="AY310" s="50"/>
      <c r="AZ310" s="172"/>
      <c r="BA310" s="170"/>
      <c r="BB310" s="50"/>
      <c r="BC310" s="50"/>
      <c r="BD310" s="50"/>
      <c r="BE310" s="172"/>
      <c r="BF310" s="1"/>
      <c r="BG310" s="1"/>
      <c r="BH310" s="1"/>
      <c r="BI310" s="1"/>
      <c r="BT310" s="116" t="str">
        <f t="shared" si="39"/>
        <v/>
      </c>
      <c r="BU310" s="119" t="str">
        <f t="shared" si="35"/>
        <v/>
      </c>
      <c r="BV310" s="116" t="str">
        <f t="shared" si="40"/>
        <v/>
      </c>
      <c r="BW310" s="116" t="str">
        <f t="shared" si="41"/>
        <v/>
      </c>
      <c r="BX310" s="116" t="str">
        <f t="shared" si="36"/>
        <v/>
      </c>
      <c r="BY310" s="116" t="str">
        <f t="shared" si="42"/>
        <v/>
      </c>
      <c r="BZ310" s="116" t="str">
        <f t="shared" si="37"/>
        <v/>
      </c>
    </row>
    <row r="311" spans="1:78">
      <c r="A311" s="103">
        <v>305</v>
      </c>
      <c r="B311" s="126" t="s">
        <v>303</v>
      </c>
      <c r="C311" s="127" t="s">
        <v>303</v>
      </c>
      <c r="D311" s="128" t="s">
        <v>303</v>
      </c>
      <c r="E311" s="129" t="s">
        <v>303</v>
      </c>
      <c r="F311" s="129" t="s">
        <v>303</v>
      </c>
      <c r="G311" s="130" t="s">
        <v>303</v>
      </c>
      <c r="H311" s="131" t="s">
        <v>303</v>
      </c>
      <c r="I311" s="86"/>
      <c r="J311" s="87"/>
      <c r="K311" s="140" t="str">
        <f t="shared" si="38"/>
        <v/>
      </c>
      <c r="L311" s="50"/>
      <c r="M311" s="32"/>
      <c r="N311" s="32"/>
      <c r="O311" s="32"/>
      <c r="P311" s="32"/>
      <c r="Q311" s="42"/>
      <c r="R311" s="33"/>
      <c r="S311" s="33"/>
      <c r="T311" s="33"/>
      <c r="U311" s="178"/>
      <c r="V311" s="170"/>
      <c r="W311" s="32"/>
      <c r="X311" s="32"/>
      <c r="Y311" s="32"/>
      <c r="Z311" s="184"/>
      <c r="AA311" s="190"/>
      <c r="AB311" s="50"/>
      <c r="AC311" s="32"/>
      <c r="AD311" s="32"/>
      <c r="AE311" s="32"/>
      <c r="AF311" s="184"/>
      <c r="AG311" s="50"/>
      <c r="AH311" s="32"/>
      <c r="AI311" s="32"/>
      <c r="AJ311" s="32"/>
      <c r="AK311" s="32"/>
      <c r="AL311" s="37"/>
      <c r="AM311" s="32"/>
      <c r="AN311" s="32"/>
      <c r="AO311" s="151"/>
      <c r="AP311" s="151"/>
      <c r="AQ311" s="170"/>
      <c r="AR311" s="50"/>
      <c r="AS311" s="50"/>
      <c r="AT311" s="50"/>
      <c r="AU311" s="171"/>
      <c r="AV311" s="170"/>
      <c r="AW311" s="50"/>
      <c r="AX311" s="50"/>
      <c r="AY311" s="50"/>
      <c r="AZ311" s="172"/>
      <c r="BA311" s="170"/>
      <c r="BB311" s="50"/>
      <c r="BC311" s="50"/>
      <c r="BD311" s="50"/>
      <c r="BE311" s="172"/>
      <c r="BF311" s="1"/>
      <c r="BG311" s="1"/>
      <c r="BH311" s="1"/>
      <c r="BI311" s="1"/>
      <c r="BT311" s="116" t="str">
        <f t="shared" si="39"/>
        <v/>
      </c>
      <c r="BU311" s="119" t="str">
        <f t="shared" si="35"/>
        <v/>
      </c>
      <c r="BV311" s="116" t="str">
        <f t="shared" si="40"/>
        <v/>
      </c>
      <c r="BW311" s="116" t="str">
        <f t="shared" si="41"/>
        <v/>
      </c>
      <c r="BX311" s="116" t="str">
        <f t="shared" si="36"/>
        <v/>
      </c>
      <c r="BY311" s="116" t="str">
        <f t="shared" si="42"/>
        <v/>
      </c>
      <c r="BZ311" s="116" t="str">
        <f t="shared" si="37"/>
        <v/>
      </c>
    </row>
    <row r="312" spans="1:78">
      <c r="A312" s="103">
        <v>306</v>
      </c>
      <c r="B312" s="126" t="s">
        <v>303</v>
      </c>
      <c r="C312" s="127" t="s">
        <v>303</v>
      </c>
      <c r="D312" s="128" t="s">
        <v>303</v>
      </c>
      <c r="E312" s="129" t="s">
        <v>303</v>
      </c>
      <c r="F312" s="129" t="s">
        <v>303</v>
      </c>
      <c r="G312" s="130" t="s">
        <v>303</v>
      </c>
      <c r="H312" s="131" t="s">
        <v>303</v>
      </c>
      <c r="I312" s="86"/>
      <c r="J312" s="87"/>
      <c r="K312" s="140" t="str">
        <f t="shared" si="38"/>
        <v/>
      </c>
      <c r="L312" s="50"/>
      <c r="M312" s="32"/>
      <c r="N312" s="32"/>
      <c r="O312" s="32"/>
      <c r="P312" s="32"/>
      <c r="Q312" s="42"/>
      <c r="R312" s="33"/>
      <c r="S312" s="33"/>
      <c r="T312" s="33"/>
      <c r="U312" s="178"/>
      <c r="V312" s="170"/>
      <c r="W312" s="32"/>
      <c r="X312" s="32"/>
      <c r="Y312" s="32"/>
      <c r="Z312" s="184"/>
      <c r="AA312" s="190"/>
      <c r="AB312" s="50"/>
      <c r="AC312" s="32"/>
      <c r="AD312" s="32"/>
      <c r="AE312" s="32"/>
      <c r="AF312" s="184"/>
      <c r="AG312" s="50"/>
      <c r="AH312" s="32"/>
      <c r="AI312" s="32"/>
      <c r="AJ312" s="32"/>
      <c r="AK312" s="32"/>
      <c r="AL312" s="37"/>
      <c r="AM312" s="32"/>
      <c r="AN312" s="32"/>
      <c r="AO312" s="151"/>
      <c r="AP312" s="151"/>
      <c r="AQ312" s="170"/>
      <c r="AR312" s="50"/>
      <c r="AS312" s="50"/>
      <c r="AT312" s="50"/>
      <c r="AU312" s="171"/>
      <c r="AV312" s="170"/>
      <c r="AW312" s="50"/>
      <c r="AX312" s="50"/>
      <c r="AY312" s="50"/>
      <c r="AZ312" s="172"/>
      <c r="BA312" s="170"/>
      <c r="BB312" s="50"/>
      <c r="BC312" s="50"/>
      <c r="BD312" s="50"/>
      <c r="BE312" s="172"/>
      <c r="BF312" s="1"/>
      <c r="BG312" s="1"/>
      <c r="BH312" s="1"/>
      <c r="BI312" s="1"/>
      <c r="BT312" s="116" t="str">
        <f t="shared" si="39"/>
        <v/>
      </c>
      <c r="BU312" s="119" t="str">
        <f t="shared" si="35"/>
        <v/>
      </c>
      <c r="BV312" s="116" t="str">
        <f t="shared" si="40"/>
        <v/>
      </c>
      <c r="BW312" s="116" t="str">
        <f t="shared" si="41"/>
        <v/>
      </c>
      <c r="BX312" s="116" t="str">
        <f t="shared" si="36"/>
        <v/>
      </c>
      <c r="BY312" s="116" t="str">
        <f t="shared" si="42"/>
        <v/>
      </c>
      <c r="BZ312" s="116" t="str">
        <f t="shared" si="37"/>
        <v/>
      </c>
    </row>
    <row r="313" spans="1:78">
      <c r="A313" s="103">
        <v>307</v>
      </c>
      <c r="B313" s="126" t="s">
        <v>303</v>
      </c>
      <c r="C313" s="127" t="s">
        <v>303</v>
      </c>
      <c r="D313" s="128" t="s">
        <v>303</v>
      </c>
      <c r="E313" s="129" t="s">
        <v>303</v>
      </c>
      <c r="F313" s="129" t="s">
        <v>303</v>
      </c>
      <c r="G313" s="130" t="s">
        <v>303</v>
      </c>
      <c r="H313" s="131" t="s">
        <v>303</v>
      </c>
      <c r="I313" s="86"/>
      <c r="J313" s="87"/>
      <c r="K313" s="140" t="str">
        <f t="shared" si="38"/>
        <v/>
      </c>
      <c r="L313" s="50"/>
      <c r="M313" s="32"/>
      <c r="N313" s="32"/>
      <c r="O313" s="32"/>
      <c r="P313" s="32"/>
      <c r="Q313" s="42"/>
      <c r="R313" s="33"/>
      <c r="S313" s="33"/>
      <c r="T313" s="33"/>
      <c r="U313" s="178"/>
      <c r="V313" s="170"/>
      <c r="W313" s="32"/>
      <c r="X313" s="32"/>
      <c r="Y313" s="32"/>
      <c r="Z313" s="184"/>
      <c r="AA313" s="190"/>
      <c r="AB313" s="50"/>
      <c r="AC313" s="32"/>
      <c r="AD313" s="32"/>
      <c r="AE313" s="32"/>
      <c r="AF313" s="184"/>
      <c r="AG313" s="50"/>
      <c r="AH313" s="32"/>
      <c r="AI313" s="32"/>
      <c r="AJ313" s="32"/>
      <c r="AK313" s="32"/>
      <c r="AL313" s="37"/>
      <c r="AM313" s="32"/>
      <c r="AN313" s="32"/>
      <c r="AO313" s="151"/>
      <c r="AP313" s="151"/>
      <c r="AQ313" s="170"/>
      <c r="AR313" s="50"/>
      <c r="AS313" s="50"/>
      <c r="AT313" s="50"/>
      <c r="AU313" s="171"/>
      <c r="AV313" s="170"/>
      <c r="AW313" s="50"/>
      <c r="AX313" s="50"/>
      <c r="AY313" s="50"/>
      <c r="AZ313" s="172"/>
      <c r="BA313" s="170"/>
      <c r="BB313" s="50"/>
      <c r="BC313" s="50"/>
      <c r="BD313" s="50"/>
      <c r="BE313" s="172"/>
      <c r="BF313" s="1"/>
      <c r="BG313" s="1"/>
      <c r="BH313" s="1"/>
      <c r="BI313" s="1"/>
      <c r="BT313" s="116" t="str">
        <f t="shared" si="39"/>
        <v/>
      </c>
      <c r="BU313" s="119" t="str">
        <f t="shared" si="35"/>
        <v/>
      </c>
      <c r="BV313" s="116" t="str">
        <f t="shared" si="40"/>
        <v/>
      </c>
      <c r="BW313" s="116" t="str">
        <f t="shared" si="41"/>
        <v/>
      </c>
      <c r="BX313" s="116" t="str">
        <f t="shared" si="36"/>
        <v/>
      </c>
      <c r="BY313" s="116" t="str">
        <f t="shared" si="42"/>
        <v/>
      </c>
      <c r="BZ313" s="116" t="str">
        <f t="shared" si="37"/>
        <v/>
      </c>
    </row>
    <row r="314" spans="1:78">
      <c r="A314" s="103">
        <v>308</v>
      </c>
      <c r="B314" s="126" t="s">
        <v>303</v>
      </c>
      <c r="C314" s="127" t="s">
        <v>303</v>
      </c>
      <c r="D314" s="128" t="s">
        <v>303</v>
      </c>
      <c r="E314" s="129" t="s">
        <v>303</v>
      </c>
      <c r="F314" s="129" t="s">
        <v>303</v>
      </c>
      <c r="G314" s="130" t="s">
        <v>303</v>
      </c>
      <c r="H314" s="131" t="s">
        <v>303</v>
      </c>
      <c r="I314" s="86"/>
      <c r="J314" s="87"/>
      <c r="K314" s="140" t="str">
        <f t="shared" si="38"/>
        <v/>
      </c>
      <c r="L314" s="50"/>
      <c r="M314" s="32"/>
      <c r="N314" s="32"/>
      <c r="O314" s="32"/>
      <c r="P314" s="32"/>
      <c r="Q314" s="42"/>
      <c r="R314" s="33"/>
      <c r="S314" s="33"/>
      <c r="T314" s="33"/>
      <c r="U314" s="178"/>
      <c r="V314" s="170"/>
      <c r="W314" s="32"/>
      <c r="X314" s="32"/>
      <c r="Y314" s="32"/>
      <c r="Z314" s="184"/>
      <c r="AA314" s="190"/>
      <c r="AB314" s="50"/>
      <c r="AC314" s="32"/>
      <c r="AD314" s="32"/>
      <c r="AE314" s="32"/>
      <c r="AF314" s="184"/>
      <c r="AG314" s="50"/>
      <c r="AH314" s="32"/>
      <c r="AI314" s="32"/>
      <c r="AJ314" s="32"/>
      <c r="AK314" s="32"/>
      <c r="AL314" s="37"/>
      <c r="AM314" s="32"/>
      <c r="AN314" s="32"/>
      <c r="AO314" s="151"/>
      <c r="AP314" s="151"/>
      <c r="AQ314" s="170"/>
      <c r="AR314" s="50"/>
      <c r="AS314" s="50"/>
      <c r="AT314" s="50"/>
      <c r="AU314" s="171"/>
      <c r="AV314" s="170"/>
      <c r="AW314" s="50"/>
      <c r="AX314" s="50"/>
      <c r="AY314" s="50"/>
      <c r="AZ314" s="172"/>
      <c r="BA314" s="170"/>
      <c r="BB314" s="50"/>
      <c r="BC314" s="50"/>
      <c r="BD314" s="50"/>
      <c r="BE314" s="172"/>
      <c r="BF314" s="1"/>
      <c r="BG314" s="1"/>
      <c r="BH314" s="1"/>
      <c r="BI314" s="1"/>
      <c r="BT314" s="116" t="str">
        <f t="shared" si="39"/>
        <v/>
      </c>
      <c r="BU314" s="119" t="str">
        <f t="shared" si="35"/>
        <v/>
      </c>
      <c r="BV314" s="116" t="str">
        <f t="shared" si="40"/>
        <v/>
      </c>
      <c r="BW314" s="116" t="str">
        <f t="shared" si="41"/>
        <v/>
      </c>
      <c r="BX314" s="116" t="str">
        <f t="shared" si="36"/>
        <v/>
      </c>
      <c r="BY314" s="116" t="str">
        <f t="shared" si="42"/>
        <v/>
      </c>
      <c r="BZ314" s="116" t="str">
        <f t="shared" si="37"/>
        <v/>
      </c>
    </row>
    <row r="315" spans="1:78">
      <c r="A315" s="103">
        <v>309</v>
      </c>
      <c r="B315" s="126" t="s">
        <v>303</v>
      </c>
      <c r="C315" s="127" t="s">
        <v>303</v>
      </c>
      <c r="D315" s="128" t="s">
        <v>303</v>
      </c>
      <c r="E315" s="129" t="s">
        <v>303</v>
      </c>
      <c r="F315" s="129" t="s">
        <v>303</v>
      </c>
      <c r="G315" s="130" t="s">
        <v>303</v>
      </c>
      <c r="H315" s="131" t="s">
        <v>303</v>
      </c>
      <c r="I315" s="86"/>
      <c r="J315" s="87"/>
      <c r="K315" s="140" t="str">
        <f t="shared" si="38"/>
        <v/>
      </c>
      <c r="L315" s="50"/>
      <c r="M315" s="32"/>
      <c r="N315" s="32"/>
      <c r="O315" s="32"/>
      <c r="P315" s="32"/>
      <c r="Q315" s="42"/>
      <c r="R315" s="33"/>
      <c r="S315" s="33"/>
      <c r="T315" s="33"/>
      <c r="U315" s="178"/>
      <c r="V315" s="170"/>
      <c r="W315" s="32"/>
      <c r="X315" s="32"/>
      <c r="Y315" s="32"/>
      <c r="Z315" s="184"/>
      <c r="AA315" s="190"/>
      <c r="AB315" s="50"/>
      <c r="AC315" s="32"/>
      <c r="AD315" s="32"/>
      <c r="AE315" s="32"/>
      <c r="AF315" s="184"/>
      <c r="AG315" s="50"/>
      <c r="AH315" s="32"/>
      <c r="AI315" s="32"/>
      <c r="AJ315" s="32"/>
      <c r="AK315" s="32"/>
      <c r="AL315" s="37"/>
      <c r="AM315" s="32"/>
      <c r="AN315" s="32"/>
      <c r="AO315" s="151"/>
      <c r="AP315" s="151"/>
      <c r="AQ315" s="170"/>
      <c r="AR315" s="50"/>
      <c r="AS315" s="50"/>
      <c r="AT315" s="50"/>
      <c r="AU315" s="171"/>
      <c r="AV315" s="170"/>
      <c r="AW315" s="50"/>
      <c r="AX315" s="50"/>
      <c r="AY315" s="50"/>
      <c r="AZ315" s="172"/>
      <c r="BA315" s="170"/>
      <c r="BB315" s="50"/>
      <c r="BC315" s="50"/>
      <c r="BD315" s="50"/>
      <c r="BE315" s="172"/>
      <c r="BF315" s="1"/>
      <c r="BG315" s="1"/>
      <c r="BH315" s="1"/>
      <c r="BI315" s="1"/>
      <c r="BT315" s="116" t="str">
        <f t="shared" si="39"/>
        <v/>
      </c>
      <c r="BU315" s="119" t="str">
        <f t="shared" si="35"/>
        <v/>
      </c>
      <c r="BV315" s="116" t="str">
        <f t="shared" si="40"/>
        <v/>
      </c>
      <c r="BW315" s="116" t="str">
        <f t="shared" si="41"/>
        <v/>
      </c>
      <c r="BX315" s="116" t="str">
        <f t="shared" si="36"/>
        <v/>
      </c>
      <c r="BY315" s="116" t="str">
        <f t="shared" si="42"/>
        <v/>
      </c>
      <c r="BZ315" s="116" t="str">
        <f t="shared" si="37"/>
        <v/>
      </c>
    </row>
    <row r="316" spans="1:78">
      <c r="A316" s="103">
        <v>310</v>
      </c>
      <c r="B316" s="126" t="s">
        <v>303</v>
      </c>
      <c r="C316" s="127" t="s">
        <v>303</v>
      </c>
      <c r="D316" s="128" t="s">
        <v>303</v>
      </c>
      <c r="E316" s="129" t="s">
        <v>303</v>
      </c>
      <c r="F316" s="129" t="s">
        <v>303</v>
      </c>
      <c r="G316" s="130" t="s">
        <v>303</v>
      </c>
      <c r="H316" s="131" t="s">
        <v>303</v>
      </c>
      <c r="I316" s="86"/>
      <c r="J316" s="87"/>
      <c r="K316" s="140" t="str">
        <f t="shared" si="38"/>
        <v/>
      </c>
      <c r="L316" s="50"/>
      <c r="M316" s="32"/>
      <c r="N316" s="32"/>
      <c r="O316" s="32"/>
      <c r="P316" s="32"/>
      <c r="Q316" s="42"/>
      <c r="R316" s="33"/>
      <c r="S316" s="33"/>
      <c r="T316" s="33"/>
      <c r="U316" s="178"/>
      <c r="V316" s="170"/>
      <c r="W316" s="32"/>
      <c r="X316" s="32"/>
      <c r="Y316" s="32"/>
      <c r="Z316" s="184"/>
      <c r="AA316" s="190"/>
      <c r="AB316" s="50"/>
      <c r="AC316" s="32"/>
      <c r="AD316" s="32"/>
      <c r="AE316" s="32"/>
      <c r="AF316" s="184"/>
      <c r="AG316" s="50"/>
      <c r="AH316" s="32"/>
      <c r="AI316" s="32"/>
      <c r="AJ316" s="32"/>
      <c r="AK316" s="32"/>
      <c r="AL316" s="37"/>
      <c r="AM316" s="32"/>
      <c r="AN316" s="32"/>
      <c r="AO316" s="151"/>
      <c r="AP316" s="151"/>
      <c r="AQ316" s="170"/>
      <c r="AR316" s="50"/>
      <c r="AS316" s="50"/>
      <c r="AT316" s="50"/>
      <c r="AU316" s="171"/>
      <c r="AV316" s="170"/>
      <c r="AW316" s="50"/>
      <c r="AX316" s="50"/>
      <c r="AY316" s="50"/>
      <c r="AZ316" s="172"/>
      <c r="BA316" s="170"/>
      <c r="BB316" s="50"/>
      <c r="BC316" s="50"/>
      <c r="BD316" s="50"/>
      <c r="BE316" s="172"/>
      <c r="BF316" s="1"/>
      <c r="BG316" s="1"/>
      <c r="BH316" s="1"/>
      <c r="BI316" s="1"/>
      <c r="BT316" s="116" t="str">
        <f t="shared" si="39"/>
        <v/>
      </c>
      <c r="BU316" s="119" t="str">
        <f t="shared" si="35"/>
        <v/>
      </c>
      <c r="BV316" s="116" t="str">
        <f t="shared" si="40"/>
        <v/>
      </c>
      <c r="BW316" s="116" t="str">
        <f t="shared" si="41"/>
        <v/>
      </c>
      <c r="BX316" s="116" t="str">
        <f t="shared" si="36"/>
        <v/>
      </c>
      <c r="BY316" s="116" t="str">
        <f t="shared" si="42"/>
        <v/>
      </c>
      <c r="BZ316" s="116" t="str">
        <f t="shared" si="37"/>
        <v/>
      </c>
    </row>
    <row r="317" spans="1:78">
      <c r="A317" s="103">
        <v>311</v>
      </c>
      <c r="B317" s="126" t="s">
        <v>303</v>
      </c>
      <c r="C317" s="127" t="s">
        <v>303</v>
      </c>
      <c r="D317" s="128" t="s">
        <v>303</v>
      </c>
      <c r="E317" s="129" t="s">
        <v>303</v>
      </c>
      <c r="F317" s="129" t="s">
        <v>303</v>
      </c>
      <c r="G317" s="130" t="s">
        <v>303</v>
      </c>
      <c r="H317" s="131" t="s">
        <v>303</v>
      </c>
      <c r="I317" s="86"/>
      <c r="J317" s="87"/>
      <c r="K317" s="140" t="str">
        <f t="shared" si="38"/>
        <v/>
      </c>
      <c r="L317" s="50"/>
      <c r="M317" s="32"/>
      <c r="N317" s="32"/>
      <c r="O317" s="32"/>
      <c r="P317" s="32"/>
      <c r="Q317" s="42"/>
      <c r="R317" s="33"/>
      <c r="S317" s="33"/>
      <c r="T317" s="33"/>
      <c r="U317" s="178"/>
      <c r="V317" s="170"/>
      <c r="W317" s="32"/>
      <c r="X317" s="32"/>
      <c r="Y317" s="32"/>
      <c r="Z317" s="184"/>
      <c r="AA317" s="190"/>
      <c r="AB317" s="50"/>
      <c r="AC317" s="32"/>
      <c r="AD317" s="32"/>
      <c r="AE317" s="32"/>
      <c r="AF317" s="184"/>
      <c r="AG317" s="50"/>
      <c r="AH317" s="32"/>
      <c r="AI317" s="32"/>
      <c r="AJ317" s="32"/>
      <c r="AK317" s="32"/>
      <c r="AL317" s="37"/>
      <c r="AM317" s="32"/>
      <c r="AN317" s="32"/>
      <c r="AO317" s="151"/>
      <c r="AP317" s="151"/>
      <c r="AQ317" s="170"/>
      <c r="AR317" s="50"/>
      <c r="AS317" s="50"/>
      <c r="AT317" s="50"/>
      <c r="AU317" s="171"/>
      <c r="AV317" s="170"/>
      <c r="AW317" s="50"/>
      <c r="AX317" s="50"/>
      <c r="AY317" s="50"/>
      <c r="AZ317" s="172"/>
      <c r="BA317" s="170"/>
      <c r="BB317" s="50"/>
      <c r="BC317" s="50"/>
      <c r="BD317" s="50"/>
      <c r="BE317" s="172"/>
      <c r="BF317" s="1"/>
      <c r="BG317" s="1"/>
      <c r="BH317" s="1"/>
      <c r="BI317" s="1"/>
      <c r="BT317" s="116" t="str">
        <f t="shared" si="39"/>
        <v/>
      </c>
      <c r="BU317" s="119" t="str">
        <f t="shared" si="35"/>
        <v/>
      </c>
      <c r="BV317" s="116" t="str">
        <f t="shared" si="40"/>
        <v/>
      </c>
      <c r="BW317" s="116" t="str">
        <f t="shared" si="41"/>
        <v/>
      </c>
      <c r="BX317" s="116" t="str">
        <f t="shared" si="36"/>
        <v/>
      </c>
      <c r="BY317" s="116" t="str">
        <f t="shared" si="42"/>
        <v/>
      </c>
      <c r="BZ317" s="116" t="str">
        <f t="shared" si="37"/>
        <v/>
      </c>
    </row>
    <row r="318" spans="1:78">
      <c r="A318" s="103">
        <v>312</v>
      </c>
      <c r="B318" s="126" t="s">
        <v>303</v>
      </c>
      <c r="C318" s="127" t="s">
        <v>303</v>
      </c>
      <c r="D318" s="128" t="s">
        <v>303</v>
      </c>
      <c r="E318" s="129" t="s">
        <v>303</v>
      </c>
      <c r="F318" s="129" t="s">
        <v>303</v>
      </c>
      <c r="G318" s="130" t="s">
        <v>303</v>
      </c>
      <c r="H318" s="131" t="s">
        <v>303</v>
      </c>
      <c r="I318" s="86"/>
      <c r="J318" s="87"/>
      <c r="K318" s="140" t="str">
        <f t="shared" si="38"/>
        <v/>
      </c>
      <c r="L318" s="50"/>
      <c r="M318" s="32"/>
      <c r="N318" s="32"/>
      <c r="O318" s="32"/>
      <c r="P318" s="32"/>
      <c r="Q318" s="42"/>
      <c r="R318" s="33"/>
      <c r="S318" s="33"/>
      <c r="T318" s="33"/>
      <c r="U318" s="178"/>
      <c r="V318" s="170"/>
      <c r="W318" s="32"/>
      <c r="X318" s="32"/>
      <c r="Y318" s="32"/>
      <c r="Z318" s="184"/>
      <c r="AA318" s="190"/>
      <c r="AB318" s="50"/>
      <c r="AC318" s="32"/>
      <c r="AD318" s="32"/>
      <c r="AE318" s="32"/>
      <c r="AF318" s="184"/>
      <c r="AG318" s="50"/>
      <c r="AH318" s="32"/>
      <c r="AI318" s="32"/>
      <c r="AJ318" s="32"/>
      <c r="AK318" s="32"/>
      <c r="AL318" s="37"/>
      <c r="AM318" s="32"/>
      <c r="AN318" s="32"/>
      <c r="AO318" s="151"/>
      <c r="AP318" s="151"/>
      <c r="AQ318" s="170"/>
      <c r="AR318" s="50"/>
      <c r="AS318" s="50"/>
      <c r="AT318" s="50"/>
      <c r="AU318" s="171"/>
      <c r="AV318" s="170"/>
      <c r="AW318" s="50"/>
      <c r="AX318" s="50"/>
      <c r="AY318" s="50"/>
      <c r="AZ318" s="172"/>
      <c r="BA318" s="170"/>
      <c r="BB318" s="50"/>
      <c r="BC318" s="50"/>
      <c r="BD318" s="50"/>
      <c r="BE318" s="172"/>
      <c r="BF318" s="1"/>
      <c r="BG318" s="1"/>
      <c r="BH318" s="1"/>
      <c r="BI318" s="1"/>
      <c r="BT318" s="116" t="str">
        <f t="shared" si="39"/>
        <v/>
      </c>
      <c r="BU318" s="119" t="str">
        <f t="shared" si="35"/>
        <v/>
      </c>
      <c r="BV318" s="116" t="str">
        <f t="shared" si="40"/>
        <v/>
      </c>
      <c r="BW318" s="116" t="str">
        <f t="shared" si="41"/>
        <v/>
      </c>
      <c r="BX318" s="116" t="str">
        <f t="shared" si="36"/>
        <v/>
      </c>
      <c r="BY318" s="116" t="str">
        <f t="shared" si="42"/>
        <v/>
      </c>
      <c r="BZ318" s="116" t="str">
        <f t="shared" si="37"/>
        <v/>
      </c>
    </row>
    <row r="319" spans="1:78">
      <c r="A319" s="103">
        <v>313</v>
      </c>
      <c r="B319" s="126" t="s">
        <v>303</v>
      </c>
      <c r="C319" s="127" t="s">
        <v>303</v>
      </c>
      <c r="D319" s="128" t="s">
        <v>303</v>
      </c>
      <c r="E319" s="129" t="s">
        <v>303</v>
      </c>
      <c r="F319" s="129" t="s">
        <v>303</v>
      </c>
      <c r="G319" s="130" t="s">
        <v>303</v>
      </c>
      <c r="H319" s="131" t="s">
        <v>303</v>
      </c>
      <c r="I319" s="86"/>
      <c r="J319" s="87"/>
      <c r="K319" s="140" t="str">
        <f t="shared" si="38"/>
        <v/>
      </c>
      <c r="L319" s="50"/>
      <c r="M319" s="32"/>
      <c r="N319" s="32"/>
      <c r="O319" s="32"/>
      <c r="P319" s="32"/>
      <c r="Q319" s="42"/>
      <c r="R319" s="33"/>
      <c r="S319" s="33"/>
      <c r="T319" s="33"/>
      <c r="U319" s="178"/>
      <c r="V319" s="170"/>
      <c r="W319" s="32"/>
      <c r="X319" s="32"/>
      <c r="Y319" s="32"/>
      <c r="Z319" s="184"/>
      <c r="AA319" s="190"/>
      <c r="AB319" s="50"/>
      <c r="AC319" s="32"/>
      <c r="AD319" s="32"/>
      <c r="AE319" s="32"/>
      <c r="AF319" s="184"/>
      <c r="AG319" s="50"/>
      <c r="AH319" s="32"/>
      <c r="AI319" s="32"/>
      <c r="AJ319" s="32"/>
      <c r="AK319" s="32"/>
      <c r="AL319" s="37"/>
      <c r="AM319" s="32"/>
      <c r="AN319" s="32"/>
      <c r="AO319" s="151"/>
      <c r="AP319" s="151"/>
      <c r="AQ319" s="170"/>
      <c r="AR319" s="50"/>
      <c r="AS319" s="50"/>
      <c r="AT319" s="50"/>
      <c r="AU319" s="171"/>
      <c r="AV319" s="170"/>
      <c r="AW319" s="50"/>
      <c r="AX319" s="50"/>
      <c r="AY319" s="50"/>
      <c r="AZ319" s="172"/>
      <c r="BA319" s="170"/>
      <c r="BB319" s="50"/>
      <c r="BC319" s="50"/>
      <c r="BD319" s="50"/>
      <c r="BE319" s="172"/>
      <c r="BF319" s="1"/>
      <c r="BG319" s="1"/>
      <c r="BH319" s="1"/>
      <c r="BI319" s="1"/>
      <c r="BT319" s="116" t="str">
        <f t="shared" si="39"/>
        <v/>
      </c>
      <c r="BU319" s="119" t="str">
        <f t="shared" si="35"/>
        <v/>
      </c>
      <c r="BV319" s="116" t="str">
        <f t="shared" si="40"/>
        <v/>
      </c>
      <c r="BW319" s="116" t="str">
        <f t="shared" si="41"/>
        <v/>
      </c>
      <c r="BX319" s="116" t="str">
        <f t="shared" si="36"/>
        <v/>
      </c>
      <c r="BY319" s="116" t="str">
        <f t="shared" si="42"/>
        <v/>
      </c>
      <c r="BZ319" s="116" t="str">
        <f t="shared" si="37"/>
        <v/>
      </c>
    </row>
    <row r="320" spans="1:78">
      <c r="A320" s="103">
        <v>314</v>
      </c>
      <c r="B320" s="126" t="s">
        <v>303</v>
      </c>
      <c r="C320" s="127" t="s">
        <v>303</v>
      </c>
      <c r="D320" s="128" t="s">
        <v>303</v>
      </c>
      <c r="E320" s="129" t="s">
        <v>303</v>
      </c>
      <c r="F320" s="129" t="s">
        <v>303</v>
      </c>
      <c r="G320" s="130" t="s">
        <v>303</v>
      </c>
      <c r="H320" s="131" t="s">
        <v>303</v>
      </c>
      <c r="I320" s="86"/>
      <c r="J320" s="87"/>
      <c r="K320" s="140" t="str">
        <f t="shared" si="38"/>
        <v/>
      </c>
      <c r="L320" s="50"/>
      <c r="M320" s="32"/>
      <c r="N320" s="32"/>
      <c r="O320" s="32"/>
      <c r="P320" s="32"/>
      <c r="Q320" s="42"/>
      <c r="R320" s="33"/>
      <c r="S320" s="33"/>
      <c r="T320" s="33"/>
      <c r="U320" s="178"/>
      <c r="V320" s="170"/>
      <c r="W320" s="32"/>
      <c r="X320" s="32"/>
      <c r="Y320" s="32"/>
      <c r="Z320" s="184"/>
      <c r="AA320" s="190"/>
      <c r="AB320" s="50"/>
      <c r="AC320" s="32"/>
      <c r="AD320" s="32"/>
      <c r="AE320" s="32"/>
      <c r="AF320" s="184"/>
      <c r="AG320" s="50"/>
      <c r="AH320" s="32"/>
      <c r="AI320" s="32"/>
      <c r="AJ320" s="32"/>
      <c r="AK320" s="32"/>
      <c r="AL320" s="37"/>
      <c r="AM320" s="32"/>
      <c r="AN320" s="32"/>
      <c r="AO320" s="151"/>
      <c r="AP320" s="151"/>
      <c r="AQ320" s="170"/>
      <c r="AR320" s="50"/>
      <c r="AS320" s="50"/>
      <c r="AT320" s="50"/>
      <c r="AU320" s="171"/>
      <c r="AV320" s="170"/>
      <c r="AW320" s="50"/>
      <c r="AX320" s="50"/>
      <c r="AY320" s="50"/>
      <c r="AZ320" s="172"/>
      <c r="BA320" s="170"/>
      <c r="BB320" s="50"/>
      <c r="BC320" s="50"/>
      <c r="BD320" s="50"/>
      <c r="BE320" s="172"/>
      <c r="BF320" s="1"/>
      <c r="BG320" s="1"/>
      <c r="BH320" s="1"/>
      <c r="BI320" s="1"/>
      <c r="BT320" s="116" t="str">
        <f t="shared" si="39"/>
        <v/>
      </c>
      <c r="BU320" s="119" t="str">
        <f t="shared" si="35"/>
        <v/>
      </c>
      <c r="BV320" s="116" t="str">
        <f t="shared" si="40"/>
        <v/>
      </c>
      <c r="BW320" s="116" t="str">
        <f t="shared" si="41"/>
        <v/>
      </c>
      <c r="BX320" s="116" t="str">
        <f t="shared" si="36"/>
        <v/>
      </c>
      <c r="BY320" s="116" t="str">
        <f t="shared" si="42"/>
        <v/>
      </c>
      <c r="BZ320" s="116" t="str">
        <f t="shared" si="37"/>
        <v/>
      </c>
    </row>
    <row r="321" spans="1:78">
      <c r="A321" s="103">
        <v>315</v>
      </c>
      <c r="B321" s="126" t="s">
        <v>303</v>
      </c>
      <c r="C321" s="127" t="s">
        <v>303</v>
      </c>
      <c r="D321" s="128" t="s">
        <v>303</v>
      </c>
      <c r="E321" s="129" t="s">
        <v>303</v>
      </c>
      <c r="F321" s="129" t="s">
        <v>303</v>
      </c>
      <c r="G321" s="130" t="s">
        <v>303</v>
      </c>
      <c r="H321" s="131" t="s">
        <v>303</v>
      </c>
      <c r="I321" s="86"/>
      <c r="J321" s="87"/>
      <c r="K321" s="140" t="str">
        <f t="shared" si="38"/>
        <v/>
      </c>
      <c r="L321" s="50"/>
      <c r="M321" s="32"/>
      <c r="N321" s="32"/>
      <c r="O321" s="32"/>
      <c r="P321" s="32"/>
      <c r="Q321" s="42"/>
      <c r="R321" s="33"/>
      <c r="S321" s="33"/>
      <c r="T321" s="33"/>
      <c r="U321" s="178"/>
      <c r="V321" s="170"/>
      <c r="W321" s="32"/>
      <c r="X321" s="32"/>
      <c r="Y321" s="32"/>
      <c r="Z321" s="184"/>
      <c r="AA321" s="190"/>
      <c r="AB321" s="50"/>
      <c r="AC321" s="32"/>
      <c r="AD321" s="32"/>
      <c r="AE321" s="32"/>
      <c r="AF321" s="184"/>
      <c r="AG321" s="50"/>
      <c r="AH321" s="32"/>
      <c r="AI321" s="32"/>
      <c r="AJ321" s="32"/>
      <c r="AK321" s="32"/>
      <c r="AL321" s="37"/>
      <c r="AM321" s="32"/>
      <c r="AN321" s="32"/>
      <c r="AO321" s="151"/>
      <c r="AP321" s="151"/>
      <c r="AQ321" s="170"/>
      <c r="AR321" s="50"/>
      <c r="AS321" s="50"/>
      <c r="AT321" s="50"/>
      <c r="AU321" s="171"/>
      <c r="AV321" s="170"/>
      <c r="AW321" s="50"/>
      <c r="AX321" s="50"/>
      <c r="AY321" s="50"/>
      <c r="AZ321" s="172"/>
      <c r="BA321" s="170"/>
      <c r="BB321" s="50"/>
      <c r="BC321" s="50"/>
      <c r="BD321" s="50"/>
      <c r="BE321" s="172"/>
      <c r="BF321" s="1"/>
      <c r="BG321" s="1"/>
      <c r="BH321" s="1"/>
      <c r="BI321" s="1"/>
      <c r="BT321" s="116" t="str">
        <f t="shared" si="39"/>
        <v/>
      </c>
      <c r="BU321" s="119" t="str">
        <f t="shared" si="35"/>
        <v/>
      </c>
      <c r="BV321" s="116" t="str">
        <f t="shared" si="40"/>
        <v/>
      </c>
      <c r="BW321" s="116" t="str">
        <f t="shared" si="41"/>
        <v/>
      </c>
      <c r="BX321" s="116" t="str">
        <f t="shared" si="36"/>
        <v/>
      </c>
      <c r="BY321" s="116" t="str">
        <f t="shared" si="42"/>
        <v/>
      </c>
      <c r="BZ321" s="116" t="str">
        <f t="shared" si="37"/>
        <v/>
      </c>
    </row>
    <row r="322" spans="1:78">
      <c r="A322" s="103">
        <v>316</v>
      </c>
      <c r="B322" s="126" t="s">
        <v>303</v>
      </c>
      <c r="C322" s="127" t="s">
        <v>303</v>
      </c>
      <c r="D322" s="128" t="s">
        <v>303</v>
      </c>
      <c r="E322" s="129" t="s">
        <v>303</v>
      </c>
      <c r="F322" s="129" t="s">
        <v>303</v>
      </c>
      <c r="G322" s="130" t="s">
        <v>303</v>
      </c>
      <c r="H322" s="131" t="s">
        <v>303</v>
      </c>
      <c r="I322" s="86"/>
      <c r="J322" s="87"/>
      <c r="K322" s="140" t="str">
        <f t="shared" si="38"/>
        <v/>
      </c>
      <c r="L322" s="50"/>
      <c r="M322" s="32"/>
      <c r="N322" s="32"/>
      <c r="O322" s="32"/>
      <c r="P322" s="32"/>
      <c r="Q322" s="42"/>
      <c r="R322" s="33"/>
      <c r="S322" s="33"/>
      <c r="T322" s="33"/>
      <c r="U322" s="178"/>
      <c r="V322" s="170"/>
      <c r="W322" s="32"/>
      <c r="X322" s="32"/>
      <c r="Y322" s="32"/>
      <c r="Z322" s="184"/>
      <c r="AA322" s="190"/>
      <c r="AB322" s="50"/>
      <c r="AC322" s="32"/>
      <c r="AD322" s="32"/>
      <c r="AE322" s="32"/>
      <c r="AF322" s="184"/>
      <c r="AG322" s="50"/>
      <c r="AH322" s="32"/>
      <c r="AI322" s="32"/>
      <c r="AJ322" s="32"/>
      <c r="AK322" s="32"/>
      <c r="AL322" s="37"/>
      <c r="AM322" s="32"/>
      <c r="AN322" s="32"/>
      <c r="AO322" s="151"/>
      <c r="AP322" s="151"/>
      <c r="AQ322" s="170"/>
      <c r="AR322" s="50"/>
      <c r="AS322" s="50"/>
      <c r="AT322" s="50"/>
      <c r="AU322" s="171"/>
      <c r="AV322" s="170"/>
      <c r="AW322" s="50"/>
      <c r="AX322" s="50"/>
      <c r="AY322" s="50"/>
      <c r="AZ322" s="172"/>
      <c r="BA322" s="170"/>
      <c r="BB322" s="50"/>
      <c r="BC322" s="50"/>
      <c r="BD322" s="50"/>
      <c r="BE322" s="172"/>
      <c r="BF322" s="1"/>
      <c r="BG322" s="1"/>
      <c r="BH322" s="1"/>
      <c r="BI322" s="1"/>
      <c r="BT322" s="116" t="str">
        <f t="shared" si="39"/>
        <v/>
      </c>
      <c r="BU322" s="119" t="str">
        <f t="shared" si="35"/>
        <v/>
      </c>
      <c r="BV322" s="116" t="str">
        <f t="shared" si="40"/>
        <v/>
      </c>
      <c r="BW322" s="116" t="str">
        <f t="shared" si="41"/>
        <v/>
      </c>
      <c r="BX322" s="116" t="str">
        <f t="shared" si="36"/>
        <v/>
      </c>
      <c r="BY322" s="116" t="str">
        <f t="shared" si="42"/>
        <v/>
      </c>
      <c r="BZ322" s="116" t="str">
        <f t="shared" si="37"/>
        <v/>
      </c>
    </row>
    <row r="323" spans="1:78">
      <c r="A323" s="103">
        <v>317</v>
      </c>
      <c r="B323" s="126" t="s">
        <v>303</v>
      </c>
      <c r="C323" s="127" t="s">
        <v>303</v>
      </c>
      <c r="D323" s="128" t="s">
        <v>303</v>
      </c>
      <c r="E323" s="129" t="s">
        <v>303</v>
      </c>
      <c r="F323" s="129" t="s">
        <v>303</v>
      </c>
      <c r="G323" s="130" t="s">
        <v>303</v>
      </c>
      <c r="H323" s="131" t="s">
        <v>303</v>
      </c>
      <c r="I323" s="86"/>
      <c r="J323" s="87"/>
      <c r="K323" s="140" t="str">
        <f t="shared" si="38"/>
        <v/>
      </c>
      <c r="L323" s="50"/>
      <c r="M323" s="32"/>
      <c r="N323" s="32"/>
      <c r="O323" s="32"/>
      <c r="P323" s="32"/>
      <c r="Q323" s="42"/>
      <c r="R323" s="33"/>
      <c r="S323" s="33"/>
      <c r="T323" s="33"/>
      <c r="U323" s="178"/>
      <c r="V323" s="170"/>
      <c r="W323" s="32"/>
      <c r="X323" s="32"/>
      <c r="Y323" s="32"/>
      <c r="Z323" s="184"/>
      <c r="AA323" s="190"/>
      <c r="AB323" s="50"/>
      <c r="AC323" s="32"/>
      <c r="AD323" s="32"/>
      <c r="AE323" s="32"/>
      <c r="AF323" s="184"/>
      <c r="AG323" s="50"/>
      <c r="AH323" s="32"/>
      <c r="AI323" s="32"/>
      <c r="AJ323" s="32"/>
      <c r="AK323" s="32"/>
      <c r="AL323" s="37"/>
      <c r="AM323" s="32"/>
      <c r="AN323" s="32"/>
      <c r="AO323" s="151"/>
      <c r="AP323" s="151"/>
      <c r="AQ323" s="170"/>
      <c r="AR323" s="50"/>
      <c r="AS323" s="50"/>
      <c r="AT323" s="50"/>
      <c r="AU323" s="171"/>
      <c r="AV323" s="170"/>
      <c r="AW323" s="50"/>
      <c r="AX323" s="50"/>
      <c r="AY323" s="50"/>
      <c r="AZ323" s="172"/>
      <c r="BA323" s="170"/>
      <c r="BB323" s="50"/>
      <c r="BC323" s="50"/>
      <c r="BD323" s="50"/>
      <c r="BE323" s="172"/>
      <c r="BF323" s="1"/>
      <c r="BG323" s="1"/>
      <c r="BH323" s="1"/>
      <c r="BI323" s="1"/>
      <c r="BT323" s="116" t="str">
        <f t="shared" si="39"/>
        <v/>
      </c>
      <c r="BU323" s="119" t="str">
        <f t="shared" si="35"/>
        <v/>
      </c>
      <c r="BV323" s="116" t="str">
        <f t="shared" si="40"/>
        <v/>
      </c>
      <c r="BW323" s="116" t="str">
        <f t="shared" si="41"/>
        <v/>
      </c>
      <c r="BX323" s="116" t="str">
        <f t="shared" si="36"/>
        <v/>
      </c>
      <c r="BY323" s="116" t="str">
        <f t="shared" si="42"/>
        <v/>
      </c>
      <c r="BZ323" s="116" t="str">
        <f t="shared" si="37"/>
        <v/>
      </c>
    </row>
    <row r="324" spans="1:78">
      <c r="A324" s="103">
        <v>318</v>
      </c>
      <c r="B324" s="126" t="s">
        <v>303</v>
      </c>
      <c r="C324" s="127" t="s">
        <v>303</v>
      </c>
      <c r="D324" s="128" t="s">
        <v>303</v>
      </c>
      <c r="E324" s="129" t="s">
        <v>303</v>
      </c>
      <c r="F324" s="129" t="s">
        <v>303</v>
      </c>
      <c r="G324" s="130" t="s">
        <v>303</v>
      </c>
      <c r="H324" s="131" t="s">
        <v>303</v>
      </c>
      <c r="I324" s="86"/>
      <c r="J324" s="87"/>
      <c r="K324" s="140" t="str">
        <f t="shared" si="38"/>
        <v/>
      </c>
      <c r="L324" s="50"/>
      <c r="M324" s="32"/>
      <c r="N324" s="32"/>
      <c r="O324" s="32"/>
      <c r="P324" s="32"/>
      <c r="Q324" s="42"/>
      <c r="R324" s="33"/>
      <c r="S324" s="33"/>
      <c r="T324" s="33"/>
      <c r="U324" s="178"/>
      <c r="V324" s="170"/>
      <c r="W324" s="32"/>
      <c r="X324" s="32"/>
      <c r="Y324" s="32"/>
      <c r="Z324" s="184"/>
      <c r="AA324" s="190"/>
      <c r="AB324" s="50"/>
      <c r="AC324" s="32"/>
      <c r="AD324" s="32"/>
      <c r="AE324" s="32"/>
      <c r="AF324" s="184"/>
      <c r="AG324" s="50"/>
      <c r="AH324" s="32"/>
      <c r="AI324" s="32"/>
      <c r="AJ324" s="32"/>
      <c r="AK324" s="32"/>
      <c r="AL324" s="37"/>
      <c r="AM324" s="32"/>
      <c r="AN324" s="32"/>
      <c r="AO324" s="151"/>
      <c r="AP324" s="151"/>
      <c r="AQ324" s="170"/>
      <c r="AR324" s="50"/>
      <c r="AS324" s="50"/>
      <c r="AT324" s="50"/>
      <c r="AU324" s="171"/>
      <c r="AV324" s="170"/>
      <c r="AW324" s="50"/>
      <c r="AX324" s="50"/>
      <c r="AY324" s="50"/>
      <c r="AZ324" s="172"/>
      <c r="BA324" s="170"/>
      <c r="BB324" s="50"/>
      <c r="BC324" s="50"/>
      <c r="BD324" s="50"/>
      <c r="BE324" s="172"/>
      <c r="BF324" s="1"/>
      <c r="BG324" s="1"/>
      <c r="BH324" s="1"/>
      <c r="BI324" s="1"/>
      <c r="BT324" s="116" t="str">
        <f t="shared" si="39"/>
        <v/>
      </c>
      <c r="BU324" s="119" t="str">
        <f t="shared" si="35"/>
        <v/>
      </c>
      <c r="BV324" s="116" t="str">
        <f t="shared" si="40"/>
        <v/>
      </c>
      <c r="BW324" s="116" t="str">
        <f t="shared" si="41"/>
        <v/>
      </c>
      <c r="BX324" s="116" t="str">
        <f t="shared" si="36"/>
        <v/>
      </c>
      <c r="BY324" s="116" t="str">
        <f t="shared" si="42"/>
        <v/>
      </c>
      <c r="BZ324" s="116" t="str">
        <f t="shared" si="37"/>
        <v/>
      </c>
    </row>
    <row r="325" spans="1:78">
      <c r="A325" s="103">
        <v>319</v>
      </c>
      <c r="B325" s="126" t="s">
        <v>303</v>
      </c>
      <c r="C325" s="127" t="s">
        <v>303</v>
      </c>
      <c r="D325" s="128" t="s">
        <v>303</v>
      </c>
      <c r="E325" s="129" t="s">
        <v>303</v>
      </c>
      <c r="F325" s="129" t="s">
        <v>303</v>
      </c>
      <c r="G325" s="130" t="s">
        <v>303</v>
      </c>
      <c r="H325" s="131" t="s">
        <v>303</v>
      </c>
      <c r="I325" s="86"/>
      <c r="J325" s="87"/>
      <c r="K325" s="140" t="str">
        <f t="shared" si="38"/>
        <v/>
      </c>
      <c r="L325" s="50"/>
      <c r="M325" s="32"/>
      <c r="N325" s="32"/>
      <c r="O325" s="32"/>
      <c r="P325" s="32"/>
      <c r="Q325" s="42"/>
      <c r="R325" s="33"/>
      <c r="S325" s="33"/>
      <c r="T325" s="33"/>
      <c r="U325" s="178"/>
      <c r="V325" s="170"/>
      <c r="W325" s="32"/>
      <c r="X325" s="32"/>
      <c r="Y325" s="32"/>
      <c r="Z325" s="184"/>
      <c r="AA325" s="190"/>
      <c r="AB325" s="50"/>
      <c r="AC325" s="32"/>
      <c r="AD325" s="32"/>
      <c r="AE325" s="32"/>
      <c r="AF325" s="184"/>
      <c r="AG325" s="50"/>
      <c r="AH325" s="32"/>
      <c r="AI325" s="32"/>
      <c r="AJ325" s="32"/>
      <c r="AK325" s="32"/>
      <c r="AL325" s="37"/>
      <c r="AM325" s="32"/>
      <c r="AN325" s="32"/>
      <c r="AO325" s="151"/>
      <c r="AP325" s="151"/>
      <c r="AQ325" s="170"/>
      <c r="AR325" s="50"/>
      <c r="AS325" s="50"/>
      <c r="AT325" s="50"/>
      <c r="AU325" s="171"/>
      <c r="AV325" s="170"/>
      <c r="AW325" s="50"/>
      <c r="AX325" s="50"/>
      <c r="AY325" s="50"/>
      <c r="AZ325" s="172"/>
      <c r="BA325" s="170"/>
      <c r="BB325" s="50"/>
      <c r="BC325" s="50"/>
      <c r="BD325" s="50"/>
      <c r="BE325" s="172"/>
      <c r="BF325" s="1"/>
      <c r="BG325" s="1"/>
      <c r="BH325" s="1"/>
      <c r="BI325" s="1"/>
      <c r="BT325" s="116" t="str">
        <f t="shared" si="39"/>
        <v/>
      </c>
      <c r="BU325" s="119" t="str">
        <f t="shared" si="35"/>
        <v/>
      </c>
      <c r="BV325" s="116" t="str">
        <f t="shared" si="40"/>
        <v/>
      </c>
      <c r="BW325" s="116" t="str">
        <f t="shared" si="41"/>
        <v/>
      </c>
      <c r="BX325" s="116" t="str">
        <f t="shared" si="36"/>
        <v/>
      </c>
      <c r="BY325" s="116" t="str">
        <f t="shared" si="42"/>
        <v/>
      </c>
      <c r="BZ325" s="116" t="str">
        <f t="shared" si="37"/>
        <v/>
      </c>
    </row>
    <row r="326" spans="1:78">
      <c r="A326" s="103">
        <v>320</v>
      </c>
      <c r="B326" s="126" t="s">
        <v>303</v>
      </c>
      <c r="C326" s="127" t="s">
        <v>303</v>
      </c>
      <c r="D326" s="128" t="s">
        <v>303</v>
      </c>
      <c r="E326" s="129" t="s">
        <v>303</v>
      </c>
      <c r="F326" s="129" t="s">
        <v>303</v>
      </c>
      <c r="G326" s="130" t="s">
        <v>303</v>
      </c>
      <c r="H326" s="131" t="s">
        <v>303</v>
      </c>
      <c r="I326" s="86"/>
      <c r="J326" s="87"/>
      <c r="K326" s="140" t="str">
        <f t="shared" si="38"/>
        <v/>
      </c>
      <c r="L326" s="50"/>
      <c r="M326" s="32"/>
      <c r="N326" s="32"/>
      <c r="O326" s="32"/>
      <c r="P326" s="32"/>
      <c r="Q326" s="42"/>
      <c r="R326" s="33"/>
      <c r="S326" s="33"/>
      <c r="T326" s="33"/>
      <c r="U326" s="178"/>
      <c r="V326" s="170"/>
      <c r="W326" s="32"/>
      <c r="X326" s="32"/>
      <c r="Y326" s="32"/>
      <c r="Z326" s="184"/>
      <c r="AA326" s="190"/>
      <c r="AB326" s="50"/>
      <c r="AC326" s="32"/>
      <c r="AD326" s="32"/>
      <c r="AE326" s="32"/>
      <c r="AF326" s="184"/>
      <c r="AG326" s="50"/>
      <c r="AH326" s="32"/>
      <c r="AI326" s="32"/>
      <c r="AJ326" s="32"/>
      <c r="AK326" s="32"/>
      <c r="AL326" s="37"/>
      <c r="AM326" s="32"/>
      <c r="AN326" s="32"/>
      <c r="AO326" s="151"/>
      <c r="AP326" s="151"/>
      <c r="AQ326" s="170"/>
      <c r="AR326" s="50"/>
      <c r="AS326" s="50"/>
      <c r="AT326" s="50"/>
      <c r="AU326" s="171"/>
      <c r="AV326" s="170"/>
      <c r="AW326" s="50"/>
      <c r="AX326" s="50"/>
      <c r="AY326" s="50"/>
      <c r="AZ326" s="172"/>
      <c r="BA326" s="170"/>
      <c r="BB326" s="50"/>
      <c r="BC326" s="50"/>
      <c r="BD326" s="50"/>
      <c r="BE326" s="172"/>
      <c r="BF326" s="1"/>
      <c r="BG326" s="1"/>
      <c r="BH326" s="1"/>
      <c r="BI326" s="1"/>
      <c r="BT326" s="116" t="str">
        <f t="shared" si="39"/>
        <v/>
      </c>
      <c r="BU326" s="119" t="str">
        <f t="shared" si="35"/>
        <v/>
      </c>
      <c r="BV326" s="116" t="str">
        <f t="shared" si="40"/>
        <v/>
      </c>
      <c r="BW326" s="116" t="str">
        <f t="shared" si="41"/>
        <v/>
      </c>
      <c r="BX326" s="116" t="str">
        <f t="shared" si="36"/>
        <v/>
      </c>
      <c r="BY326" s="116" t="str">
        <f t="shared" si="42"/>
        <v/>
      </c>
      <c r="BZ326" s="116" t="str">
        <f t="shared" si="37"/>
        <v/>
      </c>
    </row>
    <row r="327" spans="1:78">
      <c r="A327" s="103">
        <v>321</v>
      </c>
      <c r="B327" s="126" t="s">
        <v>303</v>
      </c>
      <c r="C327" s="127" t="s">
        <v>303</v>
      </c>
      <c r="D327" s="128" t="s">
        <v>303</v>
      </c>
      <c r="E327" s="129" t="s">
        <v>303</v>
      </c>
      <c r="F327" s="129" t="s">
        <v>303</v>
      </c>
      <c r="G327" s="130" t="s">
        <v>303</v>
      </c>
      <c r="H327" s="131" t="s">
        <v>303</v>
      </c>
      <c r="I327" s="86"/>
      <c r="J327" s="87"/>
      <c r="K327" s="140" t="str">
        <f t="shared" si="38"/>
        <v/>
      </c>
      <c r="L327" s="50"/>
      <c r="M327" s="32"/>
      <c r="N327" s="32"/>
      <c r="O327" s="32"/>
      <c r="P327" s="32"/>
      <c r="Q327" s="42"/>
      <c r="R327" s="33"/>
      <c r="S327" s="33"/>
      <c r="T327" s="33"/>
      <c r="U327" s="178"/>
      <c r="V327" s="170"/>
      <c r="W327" s="32"/>
      <c r="X327" s="32"/>
      <c r="Y327" s="32"/>
      <c r="Z327" s="184"/>
      <c r="AA327" s="190"/>
      <c r="AB327" s="50"/>
      <c r="AC327" s="32"/>
      <c r="AD327" s="32"/>
      <c r="AE327" s="32"/>
      <c r="AF327" s="184"/>
      <c r="AG327" s="50"/>
      <c r="AH327" s="32"/>
      <c r="AI327" s="32"/>
      <c r="AJ327" s="32"/>
      <c r="AK327" s="32"/>
      <c r="AL327" s="37"/>
      <c r="AM327" s="32"/>
      <c r="AN327" s="32"/>
      <c r="AO327" s="151"/>
      <c r="AP327" s="151"/>
      <c r="AQ327" s="170"/>
      <c r="AR327" s="50"/>
      <c r="AS327" s="50"/>
      <c r="AT327" s="50"/>
      <c r="AU327" s="171"/>
      <c r="AV327" s="170"/>
      <c r="AW327" s="50"/>
      <c r="AX327" s="50"/>
      <c r="AY327" s="50"/>
      <c r="AZ327" s="172"/>
      <c r="BA327" s="170"/>
      <c r="BB327" s="50"/>
      <c r="BC327" s="50"/>
      <c r="BD327" s="50"/>
      <c r="BE327" s="172"/>
      <c r="BF327" s="1"/>
      <c r="BG327" s="1"/>
      <c r="BH327" s="1"/>
      <c r="BI327" s="1"/>
      <c r="BT327" s="116" t="str">
        <f t="shared" si="39"/>
        <v/>
      </c>
      <c r="BU327" s="119" t="str">
        <f t="shared" ref="BU327:BU390" si="43">IFERROR(IF(G327="","",IF(K327="","",IF(AND(VLOOKUP(G327,Mark,5,0)&gt;85),5,IF(AND(VLOOKUP(G327,Mark,5,0)&gt;75),4,IF(AND(VLOOKUP(G327,Mark,5,0)&gt;=65),3,0)))))+ROUNDUP(SUM(L327:P327)*15%,0),"")</f>
        <v/>
      </c>
      <c r="BV327" s="116" t="str">
        <f t="shared" si="40"/>
        <v/>
      </c>
      <c r="BW327" s="116" t="str">
        <f t="shared" si="41"/>
        <v/>
      </c>
      <c r="BX327" s="116" t="str">
        <f t="shared" ref="BX327:BX390" si="44">IFERROR(IF(G327="","",IF(K327="","",IF(AND(VLOOKUP(G327,Mark,5,0)&gt;85),5,IF(AND(VLOOKUP(G327,Mark,5,0)&gt;75),4,IF(AND(VLOOKUP(G327,Mark,5,0)&gt;=65),3,0)))))+ROUNDUP(SUM(AB327:AF327)*15%,0),"")</f>
        <v/>
      </c>
      <c r="BY327" s="116" t="str">
        <f t="shared" si="42"/>
        <v/>
      </c>
      <c r="BZ327" s="116" t="str">
        <f t="shared" ref="BZ327:BZ390" si="45">IFERROR(IF(G327="","",IF(K327="","",IF(AND(VLOOKUP(G327,Mark,5,0)&gt;85),5,IF(AND(VLOOKUP(G327,Mark,5,0)&gt;75),4,IF(AND(VLOOKUP(G327,Mark,5,0)&gt;=65),3,0)))))+ROUNDUP(SUM(AL327:AP327)*15%,0),"")</f>
        <v/>
      </c>
    </row>
    <row r="328" spans="1:78">
      <c r="A328" s="103">
        <v>322</v>
      </c>
      <c r="B328" s="126" t="s">
        <v>303</v>
      </c>
      <c r="C328" s="127" t="s">
        <v>303</v>
      </c>
      <c r="D328" s="128" t="s">
        <v>303</v>
      </c>
      <c r="E328" s="129" t="s">
        <v>303</v>
      </c>
      <c r="F328" s="129" t="s">
        <v>303</v>
      </c>
      <c r="G328" s="130" t="s">
        <v>303</v>
      </c>
      <c r="H328" s="131" t="s">
        <v>303</v>
      </c>
      <c r="I328" s="86"/>
      <c r="J328" s="87"/>
      <c r="K328" s="140" t="str">
        <f t="shared" ref="K328:K391" si="46">IFERROR(IF(I328="","",IF(J328="","",SUM(J328/I328*100,0))),"")</f>
        <v/>
      </c>
      <c r="L328" s="50"/>
      <c r="M328" s="32"/>
      <c r="N328" s="32"/>
      <c r="O328" s="32"/>
      <c r="P328" s="32"/>
      <c r="Q328" s="42"/>
      <c r="R328" s="33"/>
      <c r="S328" s="33"/>
      <c r="T328" s="33"/>
      <c r="U328" s="178"/>
      <c r="V328" s="170"/>
      <c r="W328" s="32"/>
      <c r="X328" s="32"/>
      <c r="Y328" s="32"/>
      <c r="Z328" s="184"/>
      <c r="AA328" s="190"/>
      <c r="AB328" s="50"/>
      <c r="AC328" s="32"/>
      <c r="AD328" s="32"/>
      <c r="AE328" s="32"/>
      <c r="AF328" s="184"/>
      <c r="AG328" s="50"/>
      <c r="AH328" s="32"/>
      <c r="AI328" s="32"/>
      <c r="AJ328" s="32"/>
      <c r="AK328" s="32"/>
      <c r="AL328" s="37"/>
      <c r="AM328" s="32"/>
      <c r="AN328" s="32"/>
      <c r="AO328" s="151"/>
      <c r="AP328" s="151"/>
      <c r="AQ328" s="170"/>
      <c r="AR328" s="50"/>
      <c r="AS328" s="50"/>
      <c r="AT328" s="50"/>
      <c r="AU328" s="171"/>
      <c r="AV328" s="170"/>
      <c r="AW328" s="50"/>
      <c r="AX328" s="50"/>
      <c r="AY328" s="50"/>
      <c r="AZ328" s="172"/>
      <c r="BA328" s="170"/>
      <c r="BB328" s="50"/>
      <c r="BC328" s="50"/>
      <c r="BD328" s="50"/>
      <c r="BE328" s="172"/>
      <c r="BF328" s="1"/>
      <c r="BG328" s="1"/>
      <c r="BH328" s="1"/>
      <c r="BI328" s="1"/>
      <c r="BT328" s="116" t="str">
        <f t="shared" ref="BT328:BT391" si="47">G328</f>
        <v/>
      </c>
      <c r="BU328" s="119" t="str">
        <f t="shared" si="43"/>
        <v/>
      </c>
      <c r="BV328" s="116" t="str">
        <f t="shared" ref="BV328:BV391" si="48">IFERROR(IF(G328="","",IF(K328="","",IF(AND(VLOOKUP(G328,Mark,5,0)&gt;85),5,IF(AND(VLOOKUP(G328,Mark,5,0)&gt;75),4,IF(AND(VLOOKUP(G328,Mark,5,0)&gt;=65),3,0)))))+ROUNDUP(SUM(Q328:U328)*15%,0),"")</f>
        <v/>
      </c>
      <c r="BW328" s="116" t="str">
        <f t="shared" ref="BW328:BW391" si="49">IFERROR(IF(G328="","",IF(K328="","",IF(AND(VLOOKUP(G328,Mark,5,0)&gt;85),5,IF(AND(VLOOKUP(G328,Mark,5,0)&gt;75),4,IF(AND(VLOOKUP(G328,Mark,5,0)&gt;=65),3,0)))))+ROUNDUP(SUM(V328:Z328)*15%,0),"")</f>
        <v/>
      </c>
      <c r="BX328" s="116" t="str">
        <f t="shared" si="44"/>
        <v/>
      </c>
      <c r="BY328" s="116" t="str">
        <f t="shared" ref="BY328:BY391" si="50">IFERROR(IF(G328="","",IF(K328="","",IF(AND(VLOOKUP(G328,Mark,5,0)&gt;85),5,IF(AND(VLOOKUP(G328,Mark,5,0)&gt;75),4,IF(AND(VLOOKUP(G328,Mark,5,0)&gt;=65),3,0)))))+ROUNDUP(SUM(AG328:AK328)*15%,0),"")</f>
        <v/>
      </c>
      <c r="BZ328" s="116" t="str">
        <f t="shared" si="45"/>
        <v/>
      </c>
    </row>
    <row r="329" spans="1:78">
      <c r="A329" s="103">
        <v>323</v>
      </c>
      <c r="B329" s="126" t="s">
        <v>303</v>
      </c>
      <c r="C329" s="127" t="s">
        <v>303</v>
      </c>
      <c r="D329" s="128" t="s">
        <v>303</v>
      </c>
      <c r="E329" s="129" t="s">
        <v>303</v>
      </c>
      <c r="F329" s="129" t="s">
        <v>303</v>
      </c>
      <c r="G329" s="130" t="s">
        <v>303</v>
      </c>
      <c r="H329" s="131" t="s">
        <v>303</v>
      </c>
      <c r="I329" s="86"/>
      <c r="J329" s="87"/>
      <c r="K329" s="140" t="str">
        <f t="shared" si="46"/>
        <v/>
      </c>
      <c r="L329" s="50"/>
      <c r="M329" s="32"/>
      <c r="N329" s="32"/>
      <c r="O329" s="32"/>
      <c r="P329" s="32"/>
      <c r="Q329" s="42"/>
      <c r="R329" s="33"/>
      <c r="S329" s="33"/>
      <c r="T329" s="33"/>
      <c r="U329" s="178"/>
      <c r="V329" s="170"/>
      <c r="W329" s="32"/>
      <c r="X329" s="32"/>
      <c r="Y329" s="32"/>
      <c r="Z329" s="184"/>
      <c r="AA329" s="190"/>
      <c r="AB329" s="50"/>
      <c r="AC329" s="32"/>
      <c r="AD329" s="32"/>
      <c r="AE329" s="32"/>
      <c r="AF329" s="184"/>
      <c r="AG329" s="50"/>
      <c r="AH329" s="32"/>
      <c r="AI329" s="32"/>
      <c r="AJ329" s="32"/>
      <c r="AK329" s="32"/>
      <c r="AL329" s="37"/>
      <c r="AM329" s="32"/>
      <c r="AN329" s="32"/>
      <c r="AO329" s="151"/>
      <c r="AP329" s="151"/>
      <c r="AQ329" s="170"/>
      <c r="AR329" s="50"/>
      <c r="AS329" s="50"/>
      <c r="AT329" s="50"/>
      <c r="AU329" s="171"/>
      <c r="AV329" s="170"/>
      <c r="AW329" s="50"/>
      <c r="AX329" s="50"/>
      <c r="AY329" s="50"/>
      <c r="AZ329" s="172"/>
      <c r="BA329" s="170"/>
      <c r="BB329" s="50"/>
      <c r="BC329" s="50"/>
      <c r="BD329" s="50"/>
      <c r="BE329" s="172"/>
      <c r="BF329" s="1"/>
      <c r="BG329" s="1"/>
      <c r="BH329" s="1"/>
      <c r="BI329" s="1"/>
      <c r="BT329" s="116" t="str">
        <f t="shared" si="47"/>
        <v/>
      </c>
      <c r="BU329" s="119" t="str">
        <f t="shared" si="43"/>
        <v/>
      </c>
      <c r="BV329" s="116" t="str">
        <f t="shared" si="48"/>
        <v/>
      </c>
      <c r="BW329" s="116" t="str">
        <f t="shared" si="49"/>
        <v/>
      </c>
      <c r="BX329" s="116" t="str">
        <f t="shared" si="44"/>
        <v/>
      </c>
      <c r="BY329" s="116" t="str">
        <f t="shared" si="50"/>
        <v/>
      </c>
      <c r="BZ329" s="116" t="str">
        <f t="shared" si="45"/>
        <v/>
      </c>
    </row>
    <row r="330" spans="1:78">
      <c r="A330" s="103">
        <v>324</v>
      </c>
      <c r="B330" s="126" t="s">
        <v>303</v>
      </c>
      <c r="C330" s="127" t="s">
        <v>303</v>
      </c>
      <c r="D330" s="128" t="s">
        <v>303</v>
      </c>
      <c r="E330" s="129" t="s">
        <v>303</v>
      </c>
      <c r="F330" s="129" t="s">
        <v>303</v>
      </c>
      <c r="G330" s="130" t="s">
        <v>303</v>
      </c>
      <c r="H330" s="131" t="s">
        <v>303</v>
      </c>
      <c r="I330" s="86"/>
      <c r="J330" s="87"/>
      <c r="K330" s="140" t="str">
        <f t="shared" si="46"/>
        <v/>
      </c>
      <c r="L330" s="50"/>
      <c r="M330" s="32"/>
      <c r="N330" s="32"/>
      <c r="O330" s="32"/>
      <c r="P330" s="32"/>
      <c r="Q330" s="42"/>
      <c r="R330" s="33"/>
      <c r="S330" s="33"/>
      <c r="T330" s="33"/>
      <c r="U330" s="178"/>
      <c r="V330" s="170"/>
      <c r="W330" s="32"/>
      <c r="X330" s="32"/>
      <c r="Y330" s="32"/>
      <c r="Z330" s="184"/>
      <c r="AA330" s="190"/>
      <c r="AB330" s="50"/>
      <c r="AC330" s="32"/>
      <c r="AD330" s="32"/>
      <c r="AE330" s="32"/>
      <c r="AF330" s="184"/>
      <c r="AG330" s="50"/>
      <c r="AH330" s="32"/>
      <c r="AI330" s="32"/>
      <c r="AJ330" s="32"/>
      <c r="AK330" s="32"/>
      <c r="AL330" s="37"/>
      <c r="AM330" s="32"/>
      <c r="AN330" s="32"/>
      <c r="AO330" s="151"/>
      <c r="AP330" s="151"/>
      <c r="AQ330" s="170"/>
      <c r="AR330" s="50"/>
      <c r="AS330" s="50"/>
      <c r="AT330" s="50"/>
      <c r="AU330" s="171"/>
      <c r="AV330" s="170"/>
      <c r="AW330" s="50"/>
      <c r="AX330" s="50"/>
      <c r="AY330" s="50"/>
      <c r="AZ330" s="172"/>
      <c r="BA330" s="170"/>
      <c r="BB330" s="50"/>
      <c r="BC330" s="50"/>
      <c r="BD330" s="50"/>
      <c r="BE330" s="172"/>
      <c r="BF330" s="1"/>
      <c r="BG330" s="1"/>
      <c r="BH330" s="1"/>
      <c r="BI330" s="1"/>
      <c r="BT330" s="116" t="str">
        <f t="shared" si="47"/>
        <v/>
      </c>
      <c r="BU330" s="119" t="str">
        <f t="shared" si="43"/>
        <v/>
      </c>
      <c r="BV330" s="116" t="str">
        <f t="shared" si="48"/>
        <v/>
      </c>
      <c r="BW330" s="116" t="str">
        <f t="shared" si="49"/>
        <v/>
      </c>
      <c r="BX330" s="116" t="str">
        <f t="shared" si="44"/>
        <v/>
      </c>
      <c r="BY330" s="116" t="str">
        <f t="shared" si="50"/>
        <v/>
      </c>
      <c r="BZ330" s="116" t="str">
        <f t="shared" si="45"/>
        <v/>
      </c>
    </row>
    <row r="331" spans="1:78">
      <c r="A331" s="103">
        <v>325</v>
      </c>
      <c r="B331" s="126" t="s">
        <v>303</v>
      </c>
      <c r="C331" s="127" t="s">
        <v>303</v>
      </c>
      <c r="D331" s="128" t="s">
        <v>303</v>
      </c>
      <c r="E331" s="129" t="s">
        <v>303</v>
      </c>
      <c r="F331" s="129" t="s">
        <v>303</v>
      </c>
      <c r="G331" s="130" t="s">
        <v>303</v>
      </c>
      <c r="H331" s="131" t="s">
        <v>303</v>
      </c>
      <c r="I331" s="86"/>
      <c r="J331" s="87"/>
      <c r="K331" s="140" t="str">
        <f t="shared" si="46"/>
        <v/>
      </c>
      <c r="L331" s="50"/>
      <c r="M331" s="32"/>
      <c r="N331" s="32"/>
      <c r="O331" s="32"/>
      <c r="P331" s="32"/>
      <c r="Q331" s="42"/>
      <c r="R331" s="33"/>
      <c r="S331" s="33"/>
      <c r="T331" s="33"/>
      <c r="U331" s="178"/>
      <c r="V331" s="170"/>
      <c r="W331" s="32"/>
      <c r="X331" s="32"/>
      <c r="Y331" s="32"/>
      <c r="Z331" s="184"/>
      <c r="AA331" s="190"/>
      <c r="AB331" s="50"/>
      <c r="AC331" s="32"/>
      <c r="AD331" s="32"/>
      <c r="AE331" s="32"/>
      <c r="AF331" s="184"/>
      <c r="AG331" s="50"/>
      <c r="AH331" s="32"/>
      <c r="AI331" s="32"/>
      <c r="AJ331" s="32"/>
      <c r="AK331" s="32"/>
      <c r="AL331" s="37"/>
      <c r="AM331" s="32"/>
      <c r="AN331" s="32"/>
      <c r="AO331" s="151"/>
      <c r="AP331" s="151"/>
      <c r="AQ331" s="170"/>
      <c r="AR331" s="50"/>
      <c r="AS331" s="50"/>
      <c r="AT331" s="50"/>
      <c r="AU331" s="171"/>
      <c r="AV331" s="170"/>
      <c r="AW331" s="50"/>
      <c r="AX331" s="50"/>
      <c r="AY331" s="50"/>
      <c r="AZ331" s="172"/>
      <c r="BA331" s="170"/>
      <c r="BB331" s="50"/>
      <c r="BC331" s="50"/>
      <c r="BD331" s="50"/>
      <c r="BE331" s="172"/>
      <c r="BF331" s="1"/>
      <c r="BG331" s="1"/>
      <c r="BH331" s="1"/>
      <c r="BI331" s="1"/>
      <c r="BT331" s="116" t="str">
        <f t="shared" si="47"/>
        <v/>
      </c>
      <c r="BU331" s="119" t="str">
        <f t="shared" si="43"/>
        <v/>
      </c>
      <c r="BV331" s="116" t="str">
        <f t="shared" si="48"/>
        <v/>
      </c>
      <c r="BW331" s="116" t="str">
        <f t="shared" si="49"/>
        <v/>
      </c>
      <c r="BX331" s="116" t="str">
        <f t="shared" si="44"/>
        <v/>
      </c>
      <c r="BY331" s="116" t="str">
        <f t="shared" si="50"/>
        <v/>
      </c>
      <c r="BZ331" s="116" t="str">
        <f t="shared" si="45"/>
        <v/>
      </c>
    </row>
    <row r="332" spans="1:78">
      <c r="A332" s="103">
        <v>326</v>
      </c>
      <c r="B332" s="126" t="s">
        <v>303</v>
      </c>
      <c r="C332" s="127" t="s">
        <v>303</v>
      </c>
      <c r="D332" s="128" t="s">
        <v>303</v>
      </c>
      <c r="E332" s="129" t="s">
        <v>303</v>
      </c>
      <c r="F332" s="129" t="s">
        <v>303</v>
      </c>
      <c r="G332" s="130" t="s">
        <v>303</v>
      </c>
      <c r="H332" s="131" t="s">
        <v>303</v>
      </c>
      <c r="I332" s="86"/>
      <c r="J332" s="87"/>
      <c r="K332" s="140" t="str">
        <f t="shared" si="46"/>
        <v/>
      </c>
      <c r="L332" s="50"/>
      <c r="M332" s="32"/>
      <c r="N332" s="32"/>
      <c r="O332" s="32"/>
      <c r="P332" s="32"/>
      <c r="Q332" s="42"/>
      <c r="R332" s="33"/>
      <c r="S332" s="33"/>
      <c r="T332" s="33"/>
      <c r="U332" s="178"/>
      <c r="V332" s="170"/>
      <c r="W332" s="32"/>
      <c r="X332" s="32"/>
      <c r="Y332" s="32"/>
      <c r="Z332" s="184"/>
      <c r="AA332" s="190"/>
      <c r="AB332" s="50"/>
      <c r="AC332" s="32"/>
      <c r="AD332" s="32"/>
      <c r="AE332" s="32"/>
      <c r="AF332" s="184"/>
      <c r="AG332" s="50"/>
      <c r="AH332" s="32"/>
      <c r="AI332" s="32"/>
      <c r="AJ332" s="32"/>
      <c r="AK332" s="32"/>
      <c r="AL332" s="37"/>
      <c r="AM332" s="32"/>
      <c r="AN332" s="32"/>
      <c r="AO332" s="151"/>
      <c r="AP332" s="151"/>
      <c r="AQ332" s="170"/>
      <c r="AR332" s="50"/>
      <c r="AS332" s="50"/>
      <c r="AT332" s="50"/>
      <c r="AU332" s="171"/>
      <c r="AV332" s="170"/>
      <c r="AW332" s="50"/>
      <c r="AX332" s="50"/>
      <c r="AY332" s="50"/>
      <c r="AZ332" s="172"/>
      <c r="BA332" s="170"/>
      <c r="BB332" s="50"/>
      <c r="BC332" s="50"/>
      <c r="BD332" s="50"/>
      <c r="BE332" s="172"/>
      <c r="BF332" s="1"/>
      <c r="BG332" s="1"/>
      <c r="BH332" s="1"/>
      <c r="BI332" s="1"/>
      <c r="BT332" s="116" t="str">
        <f t="shared" si="47"/>
        <v/>
      </c>
      <c r="BU332" s="119" t="str">
        <f t="shared" si="43"/>
        <v/>
      </c>
      <c r="BV332" s="116" t="str">
        <f t="shared" si="48"/>
        <v/>
      </c>
      <c r="BW332" s="116" t="str">
        <f t="shared" si="49"/>
        <v/>
      </c>
      <c r="BX332" s="116" t="str">
        <f t="shared" si="44"/>
        <v/>
      </c>
      <c r="BY332" s="116" t="str">
        <f t="shared" si="50"/>
        <v/>
      </c>
      <c r="BZ332" s="116" t="str">
        <f t="shared" si="45"/>
        <v/>
      </c>
    </row>
    <row r="333" spans="1:78">
      <c r="A333" s="103">
        <v>327</v>
      </c>
      <c r="B333" s="126" t="s">
        <v>303</v>
      </c>
      <c r="C333" s="127" t="s">
        <v>303</v>
      </c>
      <c r="D333" s="128" t="s">
        <v>303</v>
      </c>
      <c r="E333" s="129" t="s">
        <v>303</v>
      </c>
      <c r="F333" s="129" t="s">
        <v>303</v>
      </c>
      <c r="G333" s="130" t="s">
        <v>303</v>
      </c>
      <c r="H333" s="131" t="s">
        <v>303</v>
      </c>
      <c r="I333" s="86"/>
      <c r="J333" s="87"/>
      <c r="K333" s="140" t="str">
        <f t="shared" si="46"/>
        <v/>
      </c>
      <c r="L333" s="50"/>
      <c r="M333" s="32"/>
      <c r="N333" s="32"/>
      <c r="O333" s="32"/>
      <c r="P333" s="32"/>
      <c r="Q333" s="42"/>
      <c r="R333" s="33"/>
      <c r="S333" s="33"/>
      <c r="T333" s="33"/>
      <c r="U333" s="178"/>
      <c r="V333" s="170"/>
      <c r="W333" s="32"/>
      <c r="X333" s="32"/>
      <c r="Y333" s="32"/>
      <c r="Z333" s="184"/>
      <c r="AA333" s="190"/>
      <c r="AB333" s="50"/>
      <c r="AC333" s="32"/>
      <c r="AD333" s="32"/>
      <c r="AE333" s="32"/>
      <c r="AF333" s="184"/>
      <c r="AG333" s="50"/>
      <c r="AH333" s="32"/>
      <c r="AI333" s="32"/>
      <c r="AJ333" s="32"/>
      <c r="AK333" s="32"/>
      <c r="AL333" s="37"/>
      <c r="AM333" s="32"/>
      <c r="AN333" s="32"/>
      <c r="AO333" s="151"/>
      <c r="AP333" s="151"/>
      <c r="AQ333" s="170"/>
      <c r="AR333" s="50"/>
      <c r="AS333" s="50"/>
      <c r="AT333" s="50"/>
      <c r="AU333" s="171"/>
      <c r="AV333" s="170"/>
      <c r="AW333" s="50"/>
      <c r="AX333" s="50"/>
      <c r="AY333" s="50"/>
      <c r="AZ333" s="172"/>
      <c r="BA333" s="170"/>
      <c r="BB333" s="50"/>
      <c r="BC333" s="50"/>
      <c r="BD333" s="50"/>
      <c r="BE333" s="172"/>
      <c r="BF333" s="1"/>
      <c r="BG333" s="1"/>
      <c r="BH333" s="1"/>
      <c r="BI333" s="1"/>
      <c r="BT333" s="116" t="str">
        <f t="shared" si="47"/>
        <v/>
      </c>
      <c r="BU333" s="119" t="str">
        <f t="shared" si="43"/>
        <v/>
      </c>
      <c r="BV333" s="116" t="str">
        <f t="shared" si="48"/>
        <v/>
      </c>
      <c r="BW333" s="116" t="str">
        <f t="shared" si="49"/>
        <v/>
      </c>
      <c r="BX333" s="116" t="str">
        <f t="shared" si="44"/>
        <v/>
      </c>
      <c r="BY333" s="116" t="str">
        <f t="shared" si="50"/>
        <v/>
      </c>
      <c r="BZ333" s="116" t="str">
        <f t="shared" si="45"/>
        <v/>
      </c>
    </row>
    <row r="334" spans="1:78">
      <c r="A334" s="103">
        <v>328</v>
      </c>
      <c r="B334" s="126" t="s">
        <v>303</v>
      </c>
      <c r="C334" s="127" t="s">
        <v>303</v>
      </c>
      <c r="D334" s="128" t="s">
        <v>303</v>
      </c>
      <c r="E334" s="129" t="s">
        <v>303</v>
      </c>
      <c r="F334" s="129" t="s">
        <v>303</v>
      </c>
      <c r="G334" s="130" t="s">
        <v>303</v>
      </c>
      <c r="H334" s="131" t="s">
        <v>303</v>
      </c>
      <c r="I334" s="86"/>
      <c r="J334" s="87"/>
      <c r="K334" s="140" t="str">
        <f t="shared" si="46"/>
        <v/>
      </c>
      <c r="L334" s="50"/>
      <c r="M334" s="32"/>
      <c r="N334" s="32"/>
      <c r="O334" s="32"/>
      <c r="P334" s="32"/>
      <c r="Q334" s="42"/>
      <c r="R334" s="33"/>
      <c r="S334" s="33"/>
      <c r="T334" s="33"/>
      <c r="U334" s="178"/>
      <c r="V334" s="170"/>
      <c r="W334" s="32"/>
      <c r="X334" s="32"/>
      <c r="Y334" s="32"/>
      <c r="Z334" s="184"/>
      <c r="AA334" s="190"/>
      <c r="AB334" s="50"/>
      <c r="AC334" s="32"/>
      <c r="AD334" s="32"/>
      <c r="AE334" s="32"/>
      <c r="AF334" s="184"/>
      <c r="AG334" s="50"/>
      <c r="AH334" s="32"/>
      <c r="AI334" s="32"/>
      <c r="AJ334" s="32"/>
      <c r="AK334" s="32"/>
      <c r="AL334" s="37"/>
      <c r="AM334" s="32"/>
      <c r="AN334" s="32"/>
      <c r="AO334" s="151"/>
      <c r="AP334" s="151"/>
      <c r="AQ334" s="170"/>
      <c r="AR334" s="50"/>
      <c r="AS334" s="50"/>
      <c r="AT334" s="50"/>
      <c r="AU334" s="171"/>
      <c r="AV334" s="170"/>
      <c r="AW334" s="50"/>
      <c r="AX334" s="50"/>
      <c r="AY334" s="50"/>
      <c r="AZ334" s="172"/>
      <c r="BA334" s="170"/>
      <c r="BB334" s="50"/>
      <c r="BC334" s="50"/>
      <c r="BD334" s="50"/>
      <c r="BE334" s="172"/>
      <c r="BF334" s="1"/>
      <c r="BG334" s="1"/>
      <c r="BH334" s="1"/>
      <c r="BI334" s="1"/>
      <c r="BT334" s="116" t="str">
        <f t="shared" si="47"/>
        <v/>
      </c>
      <c r="BU334" s="119" t="str">
        <f t="shared" si="43"/>
        <v/>
      </c>
      <c r="BV334" s="116" t="str">
        <f t="shared" si="48"/>
        <v/>
      </c>
      <c r="BW334" s="116" t="str">
        <f t="shared" si="49"/>
        <v/>
      </c>
      <c r="BX334" s="116" t="str">
        <f t="shared" si="44"/>
        <v/>
      </c>
      <c r="BY334" s="116" t="str">
        <f t="shared" si="50"/>
        <v/>
      </c>
      <c r="BZ334" s="116" t="str">
        <f t="shared" si="45"/>
        <v/>
      </c>
    </row>
    <row r="335" spans="1:78">
      <c r="A335" s="103">
        <v>329</v>
      </c>
      <c r="B335" s="126" t="s">
        <v>303</v>
      </c>
      <c r="C335" s="127" t="s">
        <v>303</v>
      </c>
      <c r="D335" s="128" t="s">
        <v>303</v>
      </c>
      <c r="E335" s="129" t="s">
        <v>303</v>
      </c>
      <c r="F335" s="129" t="s">
        <v>303</v>
      </c>
      <c r="G335" s="130" t="s">
        <v>303</v>
      </c>
      <c r="H335" s="131" t="s">
        <v>303</v>
      </c>
      <c r="I335" s="86"/>
      <c r="J335" s="87"/>
      <c r="K335" s="140" t="str">
        <f t="shared" si="46"/>
        <v/>
      </c>
      <c r="L335" s="50"/>
      <c r="M335" s="32"/>
      <c r="N335" s="32"/>
      <c r="O335" s="32"/>
      <c r="P335" s="32"/>
      <c r="Q335" s="42"/>
      <c r="R335" s="33"/>
      <c r="S335" s="33"/>
      <c r="T335" s="33"/>
      <c r="U335" s="178"/>
      <c r="V335" s="170"/>
      <c r="W335" s="32"/>
      <c r="X335" s="32"/>
      <c r="Y335" s="32"/>
      <c r="Z335" s="184"/>
      <c r="AA335" s="190"/>
      <c r="AB335" s="50"/>
      <c r="AC335" s="32"/>
      <c r="AD335" s="32"/>
      <c r="AE335" s="32"/>
      <c r="AF335" s="184"/>
      <c r="AG335" s="50"/>
      <c r="AH335" s="32"/>
      <c r="AI335" s="32"/>
      <c r="AJ335" s="32"/>
      <c r="AK335" s="32"/>
      <c r="AL335" s="37"/>
      <c r="AM335" s="32"/>
      <c r="AN335" s="32"/>
      <c r="AO335" s="151"/>
      <c r="AP335" s="151"/>
      <c r="AQ335" s="170"/>
      <c r="AR335" s="50"/>
      <c r="AS335" s="50"/>
      <c r="AT335" s="50"/>
      <c r="AU335" s="171"/>
      <c r="AV335" s="170"/>
      <c r="AW335" s="50"/>
      <c r="AX335" s="50"/>
      <c r="AY335" s="50"/>
      <c r="AZ335" s="172"/>
      <c r="BA335" s="170"/>
      <c r="BB335" s="50"/>
      <c r="BC335" s="50"/>
      <c r="BD335" s="50"/>
      <c r="BE335" s="172"/>
      <c r="BF335" s="1"/>
      <c r="BG335" s="1"/>
      <c r="BH335" s="1"/>
      <c r="BI335" s="1"/>
      <c r="BT335" s="116" t="str">
        <f t="shared" si="47"/>
        <v/>
      </c>
      <c r="BU335" s="119" t="str">
        <f t="shared" si="43"/>
        <v/>
      </c>
      <c r="BV335" s="116" t="str">
        <f t="shared" si="48"/>
        <v/>
      </c>
      <c r="BW335" s="116" t="str">
        <f t="shared" si="49"/>
        <v/>
      </c>
      <c r="BX335" s="116" t="str">
        <f t="shared" si="44"/>
        <v/>
      </c>
      <c r="BY335" s="116" t="str">
        <f t="shared" si="50"/>
        <v/>
      </c>
      <c r="BZ335" s="116" t="str">
        <f t="shared" si="45"/>
        <v/>
      </c>
    </row>
    <row r="336" spans="1:78">
      <c r="A336" s="103">
        <v>330</v>
      </c>
      <c r="B336" s="126" t="s">
        <v>303</v>
      </c>
      <c r="C336" s="127" t="s">
        <v>303</v>
      </c>
      <c r="D336" s="128" t="s">
        <v>303</v>
      </c>
      <c r="E336" s="129" t="s">
        <v>303</v>
      </c>
      <c r="F336" s="129" t="s">
        <v>303</v>
      </c>
      <c r="G336" s="130" t="s">
        <v>303</v>
      </c>
      <c r="H336" s="131" t="s">
        <v>303</v>
      </c>
      <c r="I336" s="86"/>
      <c r="J336" s="87"/>
      <c r="K336" s="140" t="str">
        <f t="shared" si="46"/>
        <v/>
      </c>
      <c r="L336" s="50"/>
      <c r="M336" s="32"/>
      <c r="N336" s="32"/>
      <c r="O336" s="32"/>
      <c r="P336" s="32"/>
      <c r="Q336" s="42"/>
      <c r="R336" s="33"/>
      <c r="S336" s="33"/>
      <c r="T336" s="33"/>
      <c r="U336" s="178"/>
      <c r="V336" s="170"/>
      <c r="W336" s="32"/>
      <c r="X336" s="32"/>
      <c r="Y336" s="32"/>
      <c r="Z336" s="184"/>
      <c r="AA336" s="190"/>
      <c r="AB336" s="50"/>
      <c r="AC336" s="32"/>
      <c r="AD336" s="32"/>
      <c r="AE336" s="32"/>
      <c r="AF336" s="184"/>
      <c r="AG336" s="50"/>
      <c r="AH336" s="32"/>
      <c r="AI336" s="32"/>
      <c r="AJ336" s="32"/>
      <c r="AK336" s="32"/>
      <c r="AL336" s="37"/>
      <c r="AM336" s="32"/>
      <c r="AN336" s="32"/>
      <c r="AO336" s="151"/>
      <c r="AP336" s="151"/>
      <c r="AQ336" s="170"/>
      <c r="AR336" s="50"/>
      <c r="AS336" s="50"/>
      <c r="AT336" s="50"/>
      <c r="AU336" s="171"/>
      <c r="AV336" s="170"/>
      <c r="AW336" s="50"/>
      <c r="AX336" s="50"/>
      <c r="AY336" s="50"/>
      <c r="AZ336" s="172"/>
      <c r="BA336" s="170"/>
      <c r="BB336" s="50"/>
      <c r="BC336" s="50"/>
      <c r="BD336" s="50"/>
      <c r="BE336" s="172"/>
      <c r="BF336" s="1"/>
      <c r="BG336" s="1"/>
      <c r="BH336" s="1"/>
      <c r="BI336" s="1"/>
      <c r="BT336" s="116" t="str">
        <f t="shared" si="47"/>
        <v/>
      </c>
      <c r="BU336" s="119" t="str">
        <f t="shared" si="43"/>
        <v/>
      </c>
      <c r="BV336" s="116" t="str">
        <f t="shared" si="48"/>
        <v/>
      </c>
      <c r="BW336" s="116" t="str">
        <f t="shared" si="49"/>
        <v/>
      </c>
      <c r="BX336" s="116" t="str">
        <f t="shared" si="44"/>
        <v/>
      </c>
      <c r="BY336" s="116" t="str">
        <f t="shared" si="50"/>
        <v/>
      </c>
      <c r="BZ336" s="116" t="str">
        <f t="shared" si="45"/>
        <v/>
      </c>
    </row>
    <row r="337" spans="1:78">
      <c r="A337" s="103">
        <v>331</v>
      </c>
      <c r="B337" s="126" t="s">
        <v>303</v>
      </c>
      <c r="C337" s="127" t="s">
        <v>303</v>
      </c>
      <c r="D337" s="128" t="s">
        <v>303</v>
      </c>
      <c r="E337" s="129" t="s">
        <v>303</v>
      </c>
      <c r="F337" s="129" t="s">
        <v>303</v>
      </c>
      <c r="G337" s="130" t="s">
        <v>303</v>
      </c>
      <c r="H337" s="131" t="s">
        <v>303</v>
      </c>
      <c r="I337" s="86"/>
      <c r="J337" s="87"/>
      <c r="K337" s="140" t="str">
        <f t="shared" si="46"/>
        <v/>
      </c>
      <c r="L337" s="50"/>
      <c r="M337" s="32"/>
      <c r="N337" s="32"/>
      <c r="O337" s="32"/>
      <c r="P337" s="32"/>
      <c r="Q337" s="42"/>
      <c r="R337" s="33"/>
      <c r="S337" s="33"/>
      <c r="T337" s="33"/>
      <c r="U337" s="178"/>
      <c r="V337" s="170"/>
      <c r="W337" s="32"/>
      <c r="X337" s="32"/>
      <c r="Y337" s="32"/>
      <c r="Z337" s="184"/>
      <c r="AA337" s="190"/>
      <c r="AB337" s="50"/>
      <c r="AC337" s="32"/>
      <c r="AD337" s="32"/>
      <c r="AE337" s="32"/>
      <c r="AF337" s="184"/>
      <c r="AG337" s="50"/>
      <c r="AH337" s="32"/>
      <c r="AI337" s="32"/>
      <c r="AJ337" s="32"/>
      <c r="AK337" s="32"/>
      <c r="AL337" s="37"/>
      <c r="AM337" s="32"/>
      <c r="AN337" s="32"/>
      <c r="AO337" s="151"/>
      <c r="AP337" s="151"/>
      <c r="AQ337" s="170"/>
      <c r="AR337" s="50"/>
      <c r="AS337" s="50"/>
      <c r="AT337" s="50"/>
      <c r="AU337" s="171"/>
      <c r="AV337" s="170"/>
      <c r="AW337" s="50"/>
      <c r="AX337" s="50"/>
      <c r="AY337" s="50"/>
      <c r="AZ337" s="172"/>
      <c r="BA337" s="170"/>
      <c r="BB337" s="50"/>
      <c r="BC337" s="50"/>
      <c r="BD337" s="50"/>
      <c r="BE337" s="172"/>
      <c r="BF337" s="1"/>
      <c r="BG337" s="1"/>
      <c r="BH337" s="1"/>
      <c r="BI337" s="1"/>
      <c r="BT337" s="116" t="str">
        <f t="shared" si="47"/>
        <v/>
      </c>
      <c r="BU337" s="119" t="str">
        <f t="shared" si="43"/>
        <v/>
      </c>
      <c r="BV337" s="116" t="str">
        <f t="shared" si="48"/>
        <v/>
      </c>
      <c r="BW337" s="116" t="str">
        <f t="shared" si="49"/>
        <v/>
      </c>
      <c r="BX337" s="116" t="str">
        <f t="shared" si="44"/>
        <v/>
      </c>
      <c r="BY337" s="116" t="str">
        <f t="shared" si="50"/>
        <v/>
      </c>
      <c r="BZ337" s="116" t="str">
        <f t="shared" si="45"/>
        <v/>
      </c>
    </row>
    <row r="338" spans="1:78">
      <c r="A338" s="103">
        <v>332</v>
      </c>
      <c r="B338" s="126" t="s">
        <v>303</v>
      </c>
      <c r="C338" s="127" t="s">
        <v>303</v>
      </c>
      <c r="D338" s="128" t="s">
        <v>303</v>
      </c>
      <c r="E338" s="129" t="s">
        <v>303</v>
      </c>
      <c r="F338" s="129" t="s">
        <v>303</v>
      </c>
      <c r="G338" s="130" t="s">
        <v>303</v>
      </c>
      <c r="H338" s="131" t="s">
        <v>303</v>
      </c>
      <c r="I338" s="86"/>
      <c r="J338" s="87"/>
      <c r="K338" s="140" t="str">
        <f t="shared" si="46"/>
        <v/>
      </c>
      <c r="L338" s="50"/>
      <c r="M338" s="32"/>
      <c r="N338" s="32"/>
      <c r="O338" s="32"/>
      <c r="P338" s="32"/>
      <c r="Q338" s="42"/>
      <c r="R338" s="33"/>
      <c r="S338" s="33"/>
      <c r="T338" s="33"/>
      <c r="U338" s="178"/>
      <c r="V338" s="170"/>
      <c r="W338" s="32"/>
      <c r="X338" s="32"/>
      <c r="Y338" s="32"/>
      <c r="Z338" s="184"/>
      <c r="AA338" s="190"/>
      <c r="AB338" s="50"/>
      <c r="AC338" s="32"/>
      <c r="AD338" s="32"/>
      <c r="AE338" s="32"/>
      <c r="AF338" s="184"/>
      <c r="AG338" s="50"/>
      <c r="AH338" s="32"/>
      <c r="AI338" s="32"/>
      <c r="AJ338" s="32"/>
      <c r="AK338" s="32"/>
      <c r="AL338" s="37"/>
      <c r="AM338" s="32"/>
      <c r="AN338" s="32"/>
      <c r="AO338" s="151"/>
      <c r="AP338" s="151"/>
      <c r="AQ338" s="170"/>
      <c r="AR338" s="50"/>
      <c r="AS338" s="50"/>
      <c r="AT338" s="50"/>
      <c r="AU338" s="171"/>
      <c r="AV338" s="170"/>
      <c r="AW338" s="50"/>
      <c r="AX338" s="50"/>
      <c r="AY338" s="50"/>
      <c r="AZ338" s="172"/>
      <c r="BA338" s="170"/>
      <c r="BB338" s="50"/>
      <c r="BC338" s="50"/>
      <c r="BD338" s="50"/>
      <c r="BE338" s="172"/>
      <c r="BF338" s="1"/>
      <c r="BG338" s="1"/>
      <c r="BH338" s="1"/>
      <c r="BI338" s="1"/>
      <c r="BT338" s="116" t="str">
        <f t="shared" si="47"/>
        <v/>
      </c>
      <c r="BU338" s="119" t="str">
        <f t="shared" si="43"/>
        <v/>
      </c>
      <c r="BV338" s="116" t="str">
        <f t="shared" si="48"/>
        <v/>
      </c>
      <c r="BW338" s="116" t="str">
        <f t="shared" si="49"/>
        <v/>
      </c>
      <c r="BX338" s="116" t="str">
        <f t="shared" si="44"/>
        <v/>
      </c>
      <c r="BY338" s="116" t="str">
        <f t="shared" si="50"/>
        <v/>
      </c>
      <c r="BZ338" s="116" t="str">
        <f t="shared" si="45"/>
        <v/>
      </c>
    </row>
    <row r="339" spans="1:78">
      <c r="A339" s="103">
        <v>333</v>
      </c>
      <c r="B339" s="126" t="s">
        <v>303</v>
      </c>
      <c r="C339" s="127" t="s">
        <v>303</v>
      </c>
      <c r="D339" s="128" t="s">
        <v>303</v>
      </c>
      <c r="E339" s="129" t="s">
        <v>303</v>
      </c>
      <c r="F339" s="129" t="s">
        <v>303</v>
      </c>
      <c r="G339" s="130" t="s">
        <v>303</v>
      </c>
      <c r="H339" s="131" t="s">
        <v>303</v>
      </c>
      <c r="I339" s="86"/>
      <c r="J339" s="87"/>
      <c r="K339" s="140" t="str">
        <f t="shared" si="46"/>
        <v/>
      </c>
      <c r="L339" s="50"/>
      <c r="M339" s="32"/>
      <c r="N339" s="32"/>
      <c r="O339" s="32"/>
      <c r="P339" s="32"/>
      <c r="Q339" s="42"/>
      <c r="R339" s="33"/>
      <c r="S339" s="33"/>
      <c r="T339" s="33"/>
      <c r="U339" s="178"/>
      <c r="V339" s="170"/>
      <c r="W339" s="32"/>
      <c r="X339" s="32"/>
      <c r="Y339" s="32"/>
      <c r="Z339" s="184"/>
      <c r="AA339" s="190"/>
      <c r="AB339" s="50"/>
      <c r="AC339" s="32"/>
      <c r="AD339" s="32"/>
      <c r="AE339" s="32"/>
      <c r="AF339" s="184"/>
      <c r="AG339" s="50"/>
      <c r="AH339" s="32"/>
      <c r="AI339" s="32"/>
      <c r="AJ339" s="32"/>
      <c r="AK339" s="32"/>
      <c r="AL339" s="37"/>
      <c r="AM339" s="32"/>
      <c r="AN339" s="32"/>
      <c r="AO339" s="151"/>
      <c r="AP339" s="151"/>
      <c r="AQ339" s="170"/>
      <c r="AR339" s="50"/>
      <c r="AS339" s="50"/>
      <c r="AT339" s="50"/>
      <c r="AU339" s="171"/>
      <c r="AV339" s="170"/>
      <c r="AW339" s="50"/>
      <c r="AX339" s="50"/>
      <c r="AY339" s="50"/>
      <c r="AZ339" s="172"/>
      <c r="BA339" s="170"/>
      <c r="BB339" s="50"/>
      <c r="BC339" s="50"/>
      <c r="BD339" s="50"/>
      <c r="BE339" s="172"/>
      <c r="BF339" s="1"/>
      <c r="BG339" s="1"/>
      <c r="BH339" s="1"/>
      <c r="BI339" s="1"/>
      <c r="BT339" s="116" t="str">
        <f t="shared" si="47"/>
        <v/>
      </c>
      <c r="BU339" s="119" t="str">
        <f t="shared" si="43"/>
        <v/>
      </c>
      <c r="BV339" s="116" t="str">
        <f t="shared" si="48"/>
        <v/>
      </c>
      <c r="BW339" s="116" t="str">
        <f t="shared" si="49"/>
        <v/>
      </c>
      <c r="BX339" s="116" t="str">
        <f t="shared" si="44"/>
        <v/>
      </c>
      <c r="BY339" s="116" t="str">
        <f t="shared" si="50"/>
        <v/>
      </c>
      <c r="BZ339" s="116" t="str">
        <f t="shared" si="45"/>
        <v/>
      </c>
    </row>
    <row r="340" spans="1:78">
      <c r="A340" s="103">
        <v>334</v>
      </c>
      <c r="B340" s="126" t="s">
        <v>303</v>
      </c>
      <c r="C340" s="127" t="s">
        <v>303</v>
      </c>
      <c r="D340" s="128" t="s">
        <v>303</v>
      </c>
      <c r="E340" s="129" t="s">
        <v>303</v>
      </c>
      <c r="F340" s="129" t="s">
        <v>303</v>
      </c>
      <c r="G340" s="130" t="s">
        <v>303</v>
      </c>
      <c r="H340" s="131" t="s">
        <v>303</v>
      </c>
      <c r="I340" s="86"/>
      <c r="J340" s="87"/>
      <c r="K340" s="140" t="str">
        <f t="shared" si="46"/>
        <v/>
      </c>
      <c r="L340" s="50"/>
      <c r="M340" s="32"/>
      <c r="N340" s="32"/>
      <c r="O340" s="32"/>
      <c r="P340" s="32"/>
      <c r="Q340" s="42"/>
      <c r="R340" s="33"/>
      <c r="S340" s="33"/>
      <c r="T340" s="33"/>
      <c r="U340" s="178"/>
      <c r="V340" s="170"/>
      <c r="W340" s="32"/>
      <c r="X340" s="32"/>
      <c r="Y340" s="32"/>
      <c r="Z340" s="184"/>
      <c r="AA340" s="190"/>
      <c r="AB340" s="50"/>
      <c r="AC340" s="32"/>
      <c r="AD340" s="32"/>
      <c r="AE340" s="32"/>
      <c r="AF340" s="184"/>
      <c r="AG340" s="50"/>
      <c r="AH340" s="32"/>
      <c r="AI340" s="32"/>
      <c r="AJ340" s="32"/>
      <c r="AK340" s="32"/>
      <c r="AL340" s="37"/>
      <c r="AM340" s="32"/>
      <c r="AN340" s="32"/>
      <c r="AO340" s="151"/>
      <c r="AP340" s="151"/>
      <c r="AQ340" s="170"/>
      <c r="AR340" s="50"/>
      <c r="AS340" s="50"/>
      <c r="AT340" s="50"/>
      <c r="AU340" s="171"/>
      <c r="AV340" s="170"/>
      <c r="AW340" s="50"/>
      <c r="AX340" s="50"/>
      <c r="AY340" s="50"/>
      <c r="AZ340" s="172"/>
      <c r="BA340" s="170"/>
      <c r="BB340" s="50"/>
      <c r="BC340" s="50"/>
      <c r="BD340" s="50"/>
      <c r="BE340" s="172"/>
      <c r="BF340" s="1"/>
      <c r="BG340" s="1"/>
      <c r="BH340" s="1"/>
      <c r="BI340" s="1"/>
      <c r="BT340" s="116" t="str">
        <f t="shared" si="47"/>
        <v/>
      </c>
      <c r="BU340" s="119" t="str">
        <f t="shared" si="43"/>
        <v/>
      </c>
      <c r="BV340" s="116" t="str">
        <f t="shared" si="48"/>
        <v/>
      </c>
      <c r="BW340" s="116" t="str">
        <f t="shared" si="49"/>
        <v/>
      </c>
      <c r="BX340" s="116" t="str">
        <f t="shared" si="44"/>
        <v/>
      </c>
      <c r="BY340" s="116" t="str">
        <f t="shared" si="50"/>
        <v/>
      </c>
      <c r="BZ340" s="116" t="str">
        <f t="shared" si="45"/>
        <v/>
      </c>
    </row>
    <row r="341" spans="1:78">
      <c r="A341" s="103">
        <v>335</v>
      </c>
      <c r="B341" s="126" t="s">
        <v>303</v>
      </c>
      <c r="C341" s="127" t="s">
        <v>303</v>
      </c>
      <c r="D341" s="128" t="s">
        <v>303</v>
      </c>
      <c r="E341" s="129" t="s">
        <v>303</v>
      </c>
      <c r="F341" s="129" t="s">
        <v>303</v>
      </c>
      <c r="G341" s="130" t="s">
        <v>303</v>
      </c>
      <c r="H341" s="131" t="s">
        <v>303</v>
      </c>
      <c r="I341" s="86"/>
      <c r="J341" s="87"/>
      <c r="K341" s="140" t="str">
        <f t="shared" si="46"/>
        <v/>
      </c>
      <c r="L341" s="50"/>
      <c r="M341" s="32"/>
      <c r="N341" s="32"/>
      <c r="O341" s="32"/>
      <c r="P341" s="32"/>
      <c r="Q341" s="42"/>
      <c r="R341" s="33"/>
      <c r="S341" s="33"/>
      <c r="T341" s="33"/>
      <c r="U341" s="178"/>
      <c r="V341" s="170"/>
      <c r="W341" s="32"/>
      <c r="X341" s="32"/>
      <c r="Y341" s="32"/>
      <c r="Z341" s="184"/>
      <c r="AA341" s="190"/>
      <c r="AB341" s="50"/>
      <c r="AC341" s="32"/>
      <c r="AD341" s="32"/>
      <c r="AE341" s="32"/>
      <c r="AF341" s="184"/>
      <c r="AG341" s="50"/>
      <c r="AH341" s="32"/>
      <c r="AI341" s="32"/>
      <c r="AJ341" s="32"/>
      <c r="AK341" s="32"/>
      <c r="AL341" s="37"/>
      <c r="AM341" s="32"/>
      <c r="AN341" s="32"/>
      <c r="AO341" s="151"/>
      <c r="AP341" s="151"/>
      <c r="AQ341" s="170"/>
      <c r="AR341" s="50"/>
      <c r="AS341" s="50"/>
      <c r="AT341" s="50"/>
      <c r="AU341" s="171"/>
      <c r="AV341" s="170"/>
      <c r="AW341" s="50"/>
      <c r="AX341" s="50"/>
      <c r="AY341" s="50"/>
      <c r="AZ341" s="172"/>
      <c r="BA341" s="170"/>
      <c r="BB341" s="50"/>
      <c r="BC341" s="50"/>
      <c r="BD341" s="50"/>
      <c r="BE341" s="172"/>
      <c r="BF341" s="1"/>
      <c r="BG341" s="1"/>
      <c r="BH341" s="1"/>
      <c r="BI341" s="1"/>
      <c r="BT341" s="116" t="str">
        <f t="shared" si="47"/>
        <v/>
      </c>
      <c r="BU341" s="119" t="str">
        <f t="shared" si="43"/>
        <v/>
      </c>
      <c r="BV341" s="116" t="str">
        <f t="shared" si="48"/>
        <v/>
      </c>
      <c r="BW341" s="116" t="str">
        <f t="shared" si="49"/>
        <v/>
      </c>
      <c r="BX341" s="116" t="str">
        <f t="shared" si="44"/>
        <v/>
      </c>
      <c r="BY341" s="116" t="str">
        <f t="shared" si="50"/>
        <v/>
      </c>
      <c r="BZ341" s="116" t="str">
        <f t="shared" si="45"/>
        <v/>
      </c>
    </row>
    <row r="342" spans="1:78">
      <c r="A342" s="103">
        <v>336</v>
      </c>
      <c r="B342" s="126" t="s">
        <v>303</v>
      </c>
      <c r="C342" s="127" t="s">
        <v>303</v>
      </c>
      <c r="D342" s="128" t="s">
        <v>303</v>
      </c>
      <c r="E342" s="129" t="s">
        <v>303</v>
      </c>
      <c r="F342" s="129" t="s">
        <v>303</v>
      </c>
      <c r="G342" s="130" t="s">
        <v>303</v>
      </c>
      <c r="H342" s="131" t="s">
        <v>303</v>
      </c>
      <c r="I342" s="86"/>
      <c r="J342" s="87"/>
      <c r="K342" s="140" t="str">
        <f t="shared" si="46"/>
        <v/>
      </c>
      <c r="L342" s="50"/>
      <c r="M342" s="32"/>
      <c r="N342" s="32"/>
      <c r="O342" s="32"/>
      <c r="P342" s="32"/>
      <c r="Q342" s="42"/>
      <c r="R342" s="33"/>
      <c r="S342" s="33"/>
      <c r="T342" s="33"/>
      <c r="U342" s="178"/>
      <c r="V342" s="170"/>
      <c r="W342" s="32"/>
      <c r="X342" s="32"/>
      <c r="Y342" s="32"/>
      <c r="Z342" s="184"/>
      <c r="AA342" s="190"/>
      <c r="AB342" s="50"/>
      <c r="AC342" s="32"/>
      <c r="AD342" s="32"/>
      <c r="AE342" s="32"/>
      <c r="AF342" s="184"/>
      <c r="AG342" s="50"/>
      <c r="AH342" s="32"/>
      <c r="AI342" s="32"/>
      <c r="AJ342" s="32"/>
      <c r="AK342" s="32"/>
      <c r="AL342" s="37"/>
      <c r="AM342" s="32"/>
      <c r="AN342" s="32"/>
      <c r="AO342" s="151"/>
      <c r="AP342" s="151"/>
      <c r="AQ342" s="170"/>
      <c r="AR342" s="50"/>
      <c r="AS342" s="50"/>
      <c r="AT342" s="50"/>
      <c r="AU342" s="171"/>
      <c r="AV342" s="170"/>
      <c r="AW342" s="50"/>
      <c r="AX342" s="50"/>
      <c r="AY342" s="50"/>
      <c r="AZ342" s="172"/>
      <c r="BA342" s="170"/>
      <c r="BB342" s="50"/>
      <c r="BC342" s="50"/>
      <c r="BD342" s="50"/>
      <c r="BE342" s="172"/>
      <c r="BF342" s="1"/>
      <c r="BG342" s="1"/>
      <c r="BH342" s="1"/>
      <c r="BI342" s="1"/>
      <c r="BT342" s="116" t="str">
        <f t="shared" si="47"/>
        <v/>
      </c>
      <c r="BU342" s="119" t="str">
        <f t="shared" si="43"/>
        <v/>
      </c>
      <c r="BV342" s="116" t="str">
        <f t="shared" si="48"/>
        <v/>
      </c>
      <c r="BW342" s="116" t="str">
        <f t="shared" si="49"/>
        <v/>
      </c>
      <c r="BX342" s="116" t="str">
        <f t="shared" si="44"/>
        <v/>
      </c>
      <c r="BY342" s="116" t="str">
        <f t="shared" si="50"/>
        <v/>
      </c>
      <c r="BZ342" s="116" t="str">
        <f t="shared" si="45"/>
        <v/>
      </c>
    </row>
    <row r="343" spans="1:78">
      <c r="A343" s="103">
        <v>337</v>
      </c>
      <c r="B343" s="126" t="s">
        <v>303</v>
      </c>
      <c r="C343" s="127" t="s">
        <v>303</v>
      </c>
      <c r="D343" s="128" t="s">
        <v>303</v>
      </c>
      <c r="E343" s="129" t="s">
        <v>303</v>
      </c>
      <c r="F343" s="129" t="s">
        <v>303</v>
      </c>
      <c r="G343" s="130" t="s">
        <v>303</v>
      </c>
      <c r="H343" s="131" t="s">
        <v>303</v>
      </c>
      <c r="I343" s="86"/>
      <c r="J343" s="87"/>
      <c r="K343" s="140" t="str">
        <f t="shared" si="46"/>
        <v/>
      </c>
      <c r="L343" s="50"/>
      <c r="M343" s="32"/>
      <c r="N343" s="32"/>
      <c r="O343" s="32"/>
      <c r="P343" s="32"/>
      <c r="Q343" s="42"/>
      <c r="R343" s="33"/>
      <c r="S343" s="33"/>
      <c r="T343" s="33"/>
      <c r="U343" s="178"/>
      <c r="V343" s="170"/>
      <c r="W343" s="32"/>
      <c r="X343" s="32"/>
      <c r="Y343" s="32"/>
      <c r="Z343" s="184"/>
      <c r="AA343" s="190"/>
      <c r="AB343" s="50"/>
      <c r="AC343" s="32"/>
      <c r="AD343" s="32"/>
      <c r="AE343" s="32"/>
      <c r="AF343" s="184"/>
      <c r="AG343" s="50"/>
      <c r="AH343" s="32"/>
      <c r="AI343" s="32"/>
      <c r="AJ343" s="32"/>
      <c r="AK343" s="32"/>
      <c r="AL343" s="37"/>
      <c r="AM343" s="32"/>
      <c r="AN343" s="32"/>
      <c r="AO343" s="151"/>
      <c r="AP343" s="151"/>
      <c r="AQ343" s="170"/>
      <c r="AR343" s="50"/>
      <c r="AS343" s="50"/>
      <c r="AT343" s="50"/>
      <c r="AU343" s="171"/>
      <c r="AV343" s="170"/>
      <c r="AW343" s="50"/>
      <c r="AX343" s="50"/>
      <c r="AY343" s="50"/>
      <c r="AZ343" s="172"/>
      <c r="BA343" s="170"/>
      <c r="BB343" s="50"/>
      <c r="BC343" s="50"/>
      <c r="BD343" s="50"/>
      <c r="BE343" s="172"/>
      <c r="BF343" s="1"/>
      <c r="BG343" s="1"/>
      <c r="BH343" s="1"/>
      <c r="BI343" s="1"/>
      <c r="BT343" s="116" t="str">
        <f t="shared" si="47"/>
        <v/>
      </c>
      <c r="BU343" s="119" t="str">
        <f t="shared" si="43"/>
        <v/>
      </c>
      <c r="BV343" s="116" t="str">
        <f t="shared" si="48"/>
        <v/>
      </c>
      <c r="BW343" s="116" t="str">
        <f t="shared" si="49"/>
        <v/>
      </c>
      <c r="BX343" s="116" t="str">
        <f t="shared" si="44"/>
        <v/>
      </c>
      <c r="BY343" s="116" t="str">
        <f t="shared" si="50"/>
        <v/>
      </c>
      <c r="BZ343" s="116" t="str">
        <f t="shared" si="45"/>
        <v/>
      </c>
    </row>
    <row r="344" spans="1:78">
      <c r="A344" s="103">
        <v>338</v>
      </c>
      <c r="B344" s="126" t="s">
        <v>303</v>
      </c>
      <c r="C344" s="127" t="s">
        <v>303</v>
      </c>
      <c r="D344" s="128" t="s">
        <v>303</v>
      </c>
      <c r="E344" s="129" t="s">
        <v>303</v>
      </c>
      <c r="F344" s="129" t="s">
        <v>303</v>
      </c>
      <c r="G344" s="130" t="s">
        <v>303</v>
      </c>
      <c r="H344" s="131" t="s">
        <v>303</v>
      </c>
      <c r="I344" s="86"/>
      <c r="J344" s="87"/>
      <c r="K344" s="140" t="str">
        <f t="shared" si="46"/>
        <v/>
      </c>
      <c r="L344" s="50"/>
      <c r="M344" s="32"/>
      <c r="N344" s="32"/>
      <c r="O344" s="32"/>
      <c r="P344" s="32"/>
      <c r="Q344" s="42"/>
      <c r="R344" s="33"/>
      <c r="S344" s="33"/>
      <c r="T344" s="33"/>
      <c r="U344" s="178"/>
      <c r="V344" s="170"/>
      <c r="W344" s="32"/>
      <c r="X344" s="32"/>
      <c r="Y344" s="32"/>
      <c r="Z344" s="184"/>
      <c r="AA344" s="190"/>
      <c r="AB344" s="50"/>
      <c r="AC344" s="32"/>
      <c r="AD344" s="32"/>
      <c r="AE344" s="32"/>
      <c r="AF344" s="184"/>
      <c r="AG344" s="50"/>
      <c r="AH344" s="32"/>
      <c r="AI344" s="32"/>
      <c r="AJ344" s="32"/>
      <c r="AK344" s="32"/>
      <c r="AL344" s="37"/>
      <c r="AM344" s="32"/>
      <c r="AN344" s="32"/>
      <c r="AO344" s="151"/>
      <c r="AP344" s="151"/>
      <c r="AQ344" s="170"/>
      <c r="AR344" s="50"/>
      <c r="AS344" s="50"/>
      <c r="AT344" s="50"/>
      <c r="AU344" s="171"/>
      <c r="AV344" s="170"/>
      <c r="AW344" s="50"/>
      <c r="AX344" s="50"/>
      <c r="AY344" s="50"/>
      <c r="AZ344" s="172"/>
      <c r="BA344" s="170"/>
      <c r="BB344" s="50"/>
      <c r="BC344" s="50"/>
      <c r="BD344" s="50"/>
      <c r="BE344" s="172"/>
      <c r="BF344" s="1"/>
      <c r="BG344" s="1"/>
      <c r="BH344" s="1"/>
      <c r="BI344" s="1"/>
      <c r="BT344" s="116" t="str">
        <f t="shared" si="47"/>
        <v/>
      </c>
      <c r="BU344" s="119" t="str">
        <f t="shared" si="43"/>
        <v/>
      </c>
      <c r="BV344" s="116" t="str">
        <f t="shared" si="48"/>
        <v/>
      </c>
      <c r="BW344" s="116" t="str">
        <f t="shared" si="49"/>
        <v/>
      </c>
      <c r="BX344" s="116" t="str">
        <f t="shared" si="44"/>
        <v/>
      </c>
      <c r="BY344" s="116" t="str">
        <f t="shared" si="50"/>
        <v/>
      </c>
      <c r="BZ344" s="116" t="str">
        <f t="shared" si="45"/>
        <v/>
      </c>
    </row>
    <row r="345" spans="1:78">
      <c r="A345" s="103">
        <v>339</v>
      </c>
      <c r="B345" s="126" t="s">
        <v>303</v>
      </c>
      <c r="C345" s="127" t="s">
        <v>303</v>
      </c>
      <c r="D345" s="128" t="s">
        <v>303</v>
      </c>
      <c r="E345" s="129" t="s">
        <v>303</v>
      </c>
      <c r="F345" s="129" t="s">
        <v>303</v>
      </c>
      <c r="G345" s="130" t="s">
        <v>303</v>
      </c>
      <c r="H345" s="131" t="s">
        <v>303</v>
      </c>
      <c r="I345" s="86"/>
      <c r="J345" s="87"/>
      <c r="K345" s="140" t="str">
        <f t="shared" si="46"/>
        <v/>
      </c>
      <c r="L345" s="50"/>
      <c r="M345" s="32"/>
      <c r="N345" s="32"/>
      <c r="O345" s="32"/>
      <c r="P345" s="32"/>
      <c r="Q345" s="42"/>
      <c r="R345" s="33"/>
      <c r="S345" s="33"/>
      <c r="T345" s="33"/>
      <c r="U345" s="178"/>
      <c r="V345" s="170"/>
      <c r="W345" s="32"/>
      <c r="X345" s="32"/>
      <c r="Y345" s="32"/>
      <c r="Z345" s="184"/>
      <c r="AA345" s="190"/>
      <c r="AB345" s="50"/>
      <c r="AC345" s="32"/>
      <c r="AD345" s="32"/>
      <c r="AE345" s="32"/>
      <c r="AF345" s="184"/>
      <c r="AG345" s="50"/>
      <c r="AH345" s="32"/>
      <c r="AI345" s="32"/>
      <c r="AJ345" s="32"/>
      <c r="AK345" s="32"/>
      <c r="AL345" s="37"/>
      <c r="AM345" s="32"/>
      <c r="AN345" s="32"/>
      <c r="AO345" s="151"/>
      <c r="AP345" s="151"/>
      <c r="AQ345" s="170"/>
      <c r="AR345" s="50"/>
      <c r="AS345" s="50"/>
      <c r="AT345" s="50"/>
      <c r="AU345" s="171"/>
      <c r="AV345" s="170"/>
      <c r="AW345" s="50"/>
      <c r="AX345" s="50"/>
      <c r="AY345" s="50"/>
      <c r="AZ345" s="172"/>
      <c r="BA345" s="170"/>
      <c r="BB345" s="50"/>
      <c r="BC345" s="50"/>
      <c r="BD345" s="50"/>
      <c r="BE345" s="172"/>
      <c r="BF345" s="1"/>
      <c r="BG345" s="1"/>
      <c r="BH345" s="1"/>
      <c r="BI345" s="1"/>
      <c r="BT345" s="116" t="str">
        <f t="shared" si="47"/>
        <v/>
      </c>
      <c r="BU345" s="119" t="str">
        <f t="shared" si="43"/>
        <v/>
      </c>
      <c r="BV345" s="116" t="str">
        <f t="shared" si="48"/>
        <v/>
      </c>
      <c r="BW345" s="116" t="str">
        <f t="shared" si="49"/>
        <v/>
      </c>
      <c r="BX345" s="116" t="str">
        <f t="shared" si="44"/>
        <v/>
      </c>
      <c r="BY345" s="116" t="str">
        <f t="shared" si="50"/>
        <v/>
      </c>
      <c r="BZ345" s="116" t="str">
        <f t="shared" si="45"/>
        <v/>
      </c>
    </row>
    <row r="346" spans="1:78">
      <c r="A346" s="103">
        <v>340</v>
      </c>
      <c r="B346" s="126" t="s">
        <v>303</v>
      </c>
      <c r="C346" s="127" t="s">
        <v>303</v>
      </c>
      <c r="D346" s="128" t="s">
        <v>303</v>
      </c>
      <c r="E346" s="129" t="s">
        <v>303</v>
      </c>
      <c r="F346" s="129" t="s">
        <v>303</v>
      </c>
      <c r="G346" s="130" t="s">
        <v>303</v>
      </c>
      <c r="H346" s="131" t="s">
        <v>303</v>
      </c>
      <c r="I346" s="86"/>
      <c r="J346" s="87"/>
      <c r="K346" s="140" t="str">
        <f t="shared" si="46"/>
        <v/>
      </c>
      <c r="L346" s="50"/>
      <c r="M346" s="32"/>
      <c r="N346" s="32"/>
      <c r="O346" s="32"/>
      <c r="P346" s="32"/>
      <c r="Q346" s="42"/>
      <c r="R346" s="33"/>
      <c r="S346" s="33"/>
      <c r="T346" s="33"/>
      <c r="U346" s="178"/>
      <c r="V346" s="170"/>
      <c r="W346" s="32"/>
      <c r="X346" s="32"/>
      <c r="Y346" s="32"/>
      <c r="Z346" s="184"/>
      <c r="AA346" s="190"/>
      <c r="AB346" s="50"/>
      <c r="AC346" s="32"/>
      <c r="AD346" s="32"/>
      <c r="AE346" s="32"/>
      <c r="AF346" s="184"/>
      <c r="AG346" s="50"/>
      <c r="AH346" s="32"/>
      <c r="AI346" s="32"/>
      <c r="AJ346" s="32"/>
      <c r="AK346" s="32"/>
      <c r="AL346" s="37"/>
      <c r="AM346" s="32"/>
      <c r="AN346" s="32"/>
      <c r="AO346" s="151"/>
      <c r="AP346" s="151"/>
      <c r="AQ346" s="170"/>
      <c r="AR346" s="50"/>
      <c r="AS346" s="50"/>
      <c r="AT346" s="50"/>
      <c r="AU346" s="171"/>
      <c r="AV346" s="170"/>
      <c r="AW346" s="50"/>
      <c r="AX346" s="50"/>
      <c r="AY346" s="50"/>
      <c r="AZ346" s="172"/>
      <c r="BA346" s="170"/>
      <c r="BB346" s="50"/>
      <c r="BC346" s="50"/>
      <c r="BD346" s="50"/>
      <c r="BE346" s="172"/>
      <c r="BF346" s="1"/>
      <c r="BG346" s="1"/>
      <c r="BH346" s="1"/>
      <c r="BI346" s="1"/>
      <c r="BT346" s="116" t="str">
        <f t="shared" si="47"/>
        <v/>
      </c>
      <c r="BU346" s="119" t="str">
        <f t="shared" si="43"/>
        <v/>
      </c>
      <c r="BV346" s="116" t="str">
        <f t="shared" si="48"/>
        <v/>
      </c>
      <c r="BW346" s="116" t="str">
        <f t="shared" si="49"/>
        <v/>
      </c>
      <c r="BX346" s="116" t="str">
        <f t="shared" si="44"/>
        <v/>
      </c>
      <c r="BY346" s="116" t="str">
        <f t="shared" si="50"/>
        <v/>
      </c>
      <c r="BZ346" s="116" t="str">
        <f t="shared" si="45"/>
        <v/>
      </c>
    </row>
    <row r="347" spans="1:78">
      <c r="A347" s="103">
        <v>341</v>
      </c>
      <c r="B347" s="126" t="s">
        <v>303</v>
      </c>
      <c r="C347" s="127" t="s">
        <v>303</v>
      </c>
      <c r="D347" s="128" t="s">
        <v>303</v>
      </c>
      <c r="E347" s="129" t="s">
        <v>303</v>
      </c>
      <c r="F347" s="129" t="s">
        <v>303</v>
      </c>
      <c r="G347" s="130" t="s">
        <v>303</v>
      </c>
      <c r="H347" s="131" t="s">
        <v>303</v>
      </c>
      <c r="I347" s="86"/>
      <c r="J347" s="87"/>
      <c r="K347" s="140" t="str">
        <f t="shared" si="46"/>
        <v/>
      </c>
      <c r="L347" s="50"/>
      <c r="M347" s="32"/>
      <c r="N347" s="32"/>
      <c r="O347" s="32"/>
      <c r="P347" s="32"/>
      <c r="Q347" s="42"/>
      <c r="R347" s="33"/>
      <c r="S347" s="33"/>
      <c r="T347" s="33"/>
      <c r="U347" s="178"/>
      <c r="V347" s="170"/>
      <c r="W347" s="32"/>
      <c r="X347" s="32"/>
      <c r="Y347" s="32"/>
      <c r="Z347" s="184"/>
      <c r="AA347" s="190"/>
      <c r="AB347" s="50"/>
      <c r="AC347" s="32"/>
      <c r="AD347" s="32"/>
      <c r="AE347" s="32"/>
      <c r="AF347" s="184"/>
      <c r="AG347" s="50"/>
      <c r="AH347" s="32"/>
      <c r="AI347" s="32"/>
      <c r="AJ347" s="32"/>
      <c r="AK347" s="32"/>
      <c r="AL347" s="37"/>
      <c r="AM347" s="32"/>
      <c r="AN347" s="32"/>
      <c r="AO347" s="151"/>
      <c r="AP347" s="151"/>
      <c r="AQ347" s="170"/>
      <c r="AR347" s="50"/>
      <c r="AS347" s="50"/>
      <c r="AT347" s="50"/>
      <c r="AU347" s="171"/>
      <c r="AV347" s="170"/>
      <c r="AW347" s="50"/>
      <c r="AX347" s="50"/>
      <c r="AY347" s="50"/>
      <c r="AZ347" s="172"/>
      <c r="BA347" s="170"/>
      <c r="BB347" s="50"/>
      <c r="BC347" s="50"/>
      <c r="BD347" s="50"/>
      <c r="BE347" s="172"/>
      <c r="BF347" s="1"/>
      <c r="BG347" s="1"/>
      <c r="BH347" s="1"/>
      <c r="BI347" s="1"/>
      <c r="BT347" s="116" t="str">
        <f t="shared" si="47"/>
        <v/>
      </c>
      <c r="BU347" s="119" t="str">
        <f t="shared" si="43"/>
        <v/>
      </c>
      <c r="BV347" s="116" t="str">
        <f t="shared" si="48"/>
        <v/>
      </c>
      <c r="BW347" s="116" t="str">
        <f t="shared" si="49"/>
        <v/>
      </c>
      <c r="BX347" s="116" t="str">
        <f t="shared" si="44"/>
        <v/>
      </c>
      <c r="BY347" s="116" t="str">
        <f t="shared" si="50"/>
        <v/>
      </c>
      <c r="BZ347" s="116" t="str">
        <f t="shared" si="45"/>
        <v/>
      </c>
    </row>
    <row r="348" spans="1:78">
      <c r="A348" s="103">
        <v>342</v>
      </c>
      <c r="B348" s="126" t="s">
        <v>303</v>
      </c>
      <c r="C348" s="127" t="s">
        <v>303</v>
      </c>
      <c r="D348" s="128" t="s">
        <v>303</v>
      </c>
      <c r="E348" s="129" t="s">
        <v>303</v>
      </c>
      <c r="F348" s="129" t="s">
        <v>303</v>
      </c>
      <c r="G348" s="130" t="s">
        <v>303</v>
      </c>
      <c r="H348" s="131" t="s">
        <v>303</v>
      </c>
      <c r="I348" s="86"/>
      <c r="J348" s="87"/>
      <c r="K348" s="140" t="str">
        <f t="shared" si="46"/>
        <v/>
      </c>
      <c r="L348" s="50"/>
      <c r="M348" s="32"/>
      <c r="N348" s="32"/>
      <c r="O348" s="32"/>
      <c r="P348" s="32"/>
      <c r="Q348" s="42"/>
      <c r="R348" s="33"/>
      <c r="S348" s="33"/>
      <c r="T348" s="33"/>
      <c r="U348" s="178"/>
      <c r="V348" s="170"/>
      <c r="W348" s="32"/>
      <c r="X348" s="32"/>
      <c r="Y348" s="32"/>
      <c r="Z348" s="184"/>
      <c r="AA348" s="190"/>
      <c r="AB348" s="50"/>
      <c r="AC348" s="32"/>
      <c r="AD348" s="32"/>
      <c r="AE348" s="32"/>
      <c r="AF348" s="184"/>
      <c r="AG348" s="50"/>
      <c r="AH348" s="32"/>
      <c r="AI348" s="32"/>
      <c r="AJ348" s="32"/>
      <c r="AK348" s="32"/>
      <c r="AL348" s="37"/>
      <c r="AM348" s="32"/>
      <c r="AN348" s="32"/>
      <c r="AO348" s="151"/>
      <c r="AP348" s="151"/>
      <c r="AQ348" s="170"/>
      <c r="AR348" s="50"/>
      <c r="AS348" s="50"/>
      <c r="AT348" s="50"/>
      <c r="AU348" s="171"/>
      <c r="AV348" s="170"/>
      <c r="AW348" s="50"/>
      <c r="AX348" s="50"/>
      <c r="AY348" s="50"/>
      <c r="AZ348" s="172"/>
      <c r="BA348" s="170"/>
      <c r="BB348" s="50"/>
      <c r="BC348" s="50"/>
      <c r="BD348" s="50"/>
      <c r="BE348" s="172"/>
      <c r="BF348" s="1"/>
      <c r="BG348" s="1"/>
      <c r="BH348" s="1"/>
      <c r="BI348" s="1"/>
      <c r="BT348" s="116" t="str">
        <f t="shared" si="47"/>
        <v/>
      </c>
      <c r="BU348" s="119" t="str">
        <f t="shared" si="43"/>
        <v/>
      </c>
      <c r="BV348" s="116" t="str">
        <f t="shared" si="48"/>
        <v/>
      </c>
      <c r="BW348" s="116" t="str">
        <f t="shared" si="49"/>
        <v/>
      </c>
      <c r="BX348" s="116" t="str">
        <f t="shared" si="44"/>
        <v/>
      </c>
      <c r="BY348" s="116" t="str">
        <f t="shared" si="50"/>
        <v/>
      </c>
      <c r="BZ348" s="116" t="str">
        <f t="shared" si="45"/>
        <v/>
      </c>
    </row>
    <row r="349" spans="1:78">
      <c r="A349" s="103">
        <v>343</v>
      </c>
      <c r="B349" s="126" t="s">
        <v>303</v>
      </c>
      <c r="C349" s="127" t="s">
        <v>303</v>
      </c>
      <c r="D349" s="128" t="s">
        <v>303</v>
      </c>
      <c r="E349" s="129" t="s">
        <v>303</v>
      </c>
      <c r="F349" s="129" t="s">
        <v>303</v>
      </c>
      <c r="G349" s="130" t="s">
        <v>303</v>
      </c>
      <c r="H349" s="131" t="s">
        <v>303</v>
      </c>
      <c r="I349" s="86"/>
      <c r="J349" s="87"/>
      <c r="K349" s="140" t="str">
        <f t="shared" si="46"/>
        <v/>
      </c>
      <c r="L349" s="50"/>
      <c r="M349" s="32"/>
      <c r="N349" s="32"/>
      <c r="O349" s="32"/>
      <c r="P349" s="32"/>
      <c r="Q349" s="42"/>
      <c r="R349" s="33"/>
      <c r="S349" s="33"/>
      <c r="T349" s="33"/>
      <c r="U349" s="178"/>
      <c r="V349" s="170"/>
      <c r="W349" s="32"/>
      <c r="X349" s="32"/>
      <c r="Y349" s="32"/>
      <c r="Z349" s="184"/>
      <c r="AA349" s="190"/>
      <c r="AB349" s="50"/>
      <c r="AC349" s="32"/>
      <c r="AD349" s="32"/>
      <c r="AE349" s="32"/>
      <c r="AF349" s="184"/>
      <c r="AG349" s="50"/>
      <c r="AH349" s="32"/>
      <c r="AI349" s="32"/>
      <c r="AJ349" s="32"/>
      <c r="AK349" s="32"/>
      <c r="AL349" s="37"/>
      <c r="AM349" s="32"/>
      <c r="AN349" s="32"/>
      <c r="AO349" s="151"/>
      <c r="AP349" s="151"/>
      <c r="AQ349" s="170"/>
      <c r="AR349" s="50"/>
      <c r="AS349" s="50"/>
      <c r="AT349" s="50"/>
      <c r="AU349" s="171"/>
      <c r="AV349" s="170"/>
      <c r="AW349" s="50"/>
      <c r="AX349" s="50"/>
      <c r="AY349" s="50"/>
      <c r="AZ349" s="172"/>
      <c r="BA349" s="170"/>
      <c r="BB349" s="50"/>
      <c r="BC349" s="50"/>
      <c r="BD349" s="50"/>
      <c r="BE349" s="172"/>
      <c r="BF349" s="1"/>
      <c r="BG349" s="1"/>
      <c r="BH349" s="1"/>
      <c r="BI349" s="1"/>
      <c r="BT349" s="116" t="str">
        <f t="shared" si="47"/>
        <v/>
      </c>
      <c r="BU349" s="119" t="str">
        <f t="shared" si="43"/>
        <v/>
      </c>
      <c r="BV349" s="116" t="str">
        <f t="shared" si="48"/>
        <v/>
      </c>
      <c r="BW349" s="116" t="str">
        <f t="shared" si="49"/>
        <v/>
      </c>
      <c r="BX349" s="116" t="str">
        <f t="shared" si="44"/>
        <v/>
      </c>
      <c r="BY349" s="116" t="str">
        <f t="shared" si="50"/>
        <v/>
      </c>
      <c r="BZ349" s="116" t="str">
        <f t="shared" si="45"/>
        <v/>
      </c>
    </row>
    <row r="350" spans="1:78">
      <c r="A350" s="103">
        <v>344</v>
      </c>
      <c r="B350" s="126" t="s">
        <v>303</v>
      </c>
      <c r="C350" s="127" t="s">
        <v>303</v>
      </c>
      <c r="D350" s="128" t="s">
        <v>303</v>
      </c>
      <c r="E350" s="129" t="s">
        <v>303</v>
      </c>
      <c r="F350" s="129" t="s">
        <v>303</v>
      </c>
      <c r="G350" s="130" t="s">
        <v>303</v>
      </c>
      <c r="H350" s="131" t="s">
        <v>303</v>
      </c>
      <c r="I350" s="86"/>
      <c r="J350" s="87"/>
      <c r="K350" s="140" t="str">
        <f t="shared" si="46"/>
        <v/>
      </c>
      <c r="L350" s="50"/>
      <c r="M350" s="32"/>
      <c r="N350" s="32"/>
      <c r="O350" s="32"/>
      <c r="P350" s="32"/>
      <c r="Q350" s="42"/>
      <c r="R350" s="33"/>
      <c r="S350" s="33"/>
      <c r="T350" s="33"/>
      <c r="U350" s="178"/>
      <c r="V350" s="170"/>
      <c r="W350" s="32"/>
      <c r="X350" s="32"/>
      <c r="Y350" s="32"/>
      <c r="Z350" s="184"/>
      <c r="AA350" s="190"/>
      <c r="AB350" s="50"/>
      <c r="AC350" s="32"/>
      <c r="AD350" s="32"/>
      <c r="AE350" s="32"/>
      <c r="AF350" s="184"/>
      <c r="AG350" s="50"/>
      <c r="AH350" s="32"/>
      <c r="AI350" s="32"/>
      <c r="AJ350" s="32"/>
      <c r="AK350" s="32"/>
      <c r="AL350" s="37"/>
      <c r="AM350" s="32"/>
      <c r="AN350" s="32"/>
      <c r="AO350" s="151"/>
      <c r="AP350" s="151"/>
      <c r="AQ350" s="170"/>
      <c r="AR350" s="50"/>
      <c r="AS350" s="50"/>
      <c r="AT350" s="50"/>
      <c r="AU350" s="171"/>
      <c r="AV350" s="170"/>
      <c r="AW350" s="50"/>
      <c r="AX350" s="50"/>
      <c r="AY350" s="50"/>
      <c r="AZ350" s="172"/>
      <c r="BA350" s="170"/>
      <c r="BB350" s="50"/>
      <c r="BC350" s="50"/>
      <c r="BD350" s="50"/>
      <c r="BE350" s="172"/>
      <c r="BF350" s="1"/>
      <c r="BG350" s="1"/>
      <c r="BH350" s="1"/>
      <c r="BI350" s="1"/>
      <c r="BT350" s="116" t="str">
        <f t="shared" si="47"/>
        <v/>
      </c>
      <c r="BU350" s="119" t="str">
        <f t="shared" si="43"/>
        <v/>
      </c>
      <c r="BV350" s="116" t="str">
        <f t="shared" si="48"/>
        <v/>
      </c>
      <c r="BW350" s="116" t="str">
        <f t="shared" si="49"/>
        <v/>
      </c>
      <c r="BX350" s="116" t="str">
        <f t="shared" si="44"/>
        <v/>
      </c>
      <c r="BY350" s="116" t="str">
        <f t="shared" si="50"/>
        <v/>
      </c>
      <c r="BZ350" s="116" t="str">
        <f t="shared" si="45"/>
        <v/>
      </c>
    </row>
    <row r="351" spans="1:78">
      <c r="A351" s="103">
        <v>345</v>
      </c>
      <c r="B351" s="126" t="s">
        <v>303</v>
      </c>
      <c r="C351" s="127" t="s">
        <v>303</v>
      </c>
      <c r="D351" s="128" t="s">
        <v>303</v>
      </c>
      <c r="E351" s="129" t="s">
        <v>303</v>
      </c>
      <c r="F351" s="129" t="s">
        <v>303</v>
      </c>
      <c r="G351" s="130" t="s">
        <v>303</v>
      </c>
      <c r="H351" s="131" t="s">
        <v>303</v>
      </c>
      <c r="I351" s="86"/>
      <c r="J351" s="87"/>
      <c r="K351" s="140" t="str">
        <f t="shared" si="46"/>
        <v/>
      </c>
      <c r="L351" s="50"/>
      <c r="M351" s="32"/>
      <c r="N351" s="32"/>
      <c r="O351" s="32"/>
      <c r="P351" s="32"/>
      <c r="Q351" s="42"/>
      <c r="R351" s="33"/>
      <c r="S351" s="33"/>
      <c r="T351" s="33"/>
      <c r="U351" s="178"/>
      <c r="V351" s="170"/>
      <c r="W351" s="32"/>
      <c r="X351" s="32"/>
      <c r="Y351" s="32"/>
      <c r="Z351" s="184"/>
      <c r="AA351" s="190"/>
      <c r="AB351" s="50"/>
      <c r="AC351" s="32"/>
      <c r="AD351" s="32"/>
      <c r="AE351" s="32"/>
      <c r="AF351" s="184"/>
      <c r="AG351" s="50"/>
      <c r="AH351" s="32"/>
      <c r="AI351" s="32"/>
      <c r="AJ351" s="32"/>
      <c r="AK351" s="32"/>
      <c r="AL351" s="37"/>
      <c r="AM351" s="32"/>
      <c r="AN351" s="32"/>
      <c r="AO351" s="151"/>
      <c r="AP351" s="151"/>
      <c r="AQ351" s="170"/>
      <c r="AR351" s="50"/>
      <c r="AS351" s="50"/>
      <c r="AT351" s="50"/>
      <c r="AU351" s="171"/>
      <c r="AV351" s="170"/>
      <c r="AW351" s="50"/>
      <c r="AX351" s="50"/>
      <c r="AY351" s="50"/>
      <c r="AZ351" s="172"/>
      <c r="BA351" s="170"/>
      <c r="BB351" s="50"/>
      <c r="BC351" s="50"/>
      <c r="BD351" s="50"/>
      <c r="BE351" s="172"/>
      <c r="BF351" s="1"/>
      <c r="BG351" s="1"/>
      <c r="BH351" s="1"/>
      <c r="BI351" s="1"/>
      <c r="BT351" s="116" t="str">
        <f t="shared" si="47"/>
        <v/>
      </c>
      <c r="BU351" s="119" t="str">
        <f t="shared" si="43"/>
        <v/>
      </c>
      <c r="BV351" s="116" t="str">
        <f t="shared" si="48"/>
        <v/>
      </c>
      <c r="BW351" s="116" t="str">
        <f t="shared" si="49"/>
        <v/>
      </c>
      <c r="BX351" s="116" t="str">
        <f t="shared" si="44"/>
        <v/>
      </c>
      <c r="BY351" s="116" t="str">
        <f t="shared" si="50"/>
        <v/>
      </c>
      <c r="BZ351" s="116" t="str">
        <f t="shared" si="45"/>
        <v/>
      </c>
    </row>
    <row r="352" spans="1:78">
      <c r="A352" s="103">
        <v>346</v>
      </c>
      <c r="B352" s="126" t="s">
        <v>303</v>
      </c>
      <c r="C352" s="127" t="s">
        <v>303</v>
      </c>
      <c r="D352" s="128" t="s">
        <v>303</v>
      </c>
      <c r="E352" s="129" t="s">
        <v>303</v>
      </c>
      <c r="F352" s="129" t="s">
        <v>303</v>
      </c>
      <c r="G352" s="130" t="s">
        <v>303</v>
      </c>
      <c r="H352" s="131" t="s">
        <v>303</v>
      </c>
      <c r="I352" s="86"/>
      <c r="J352" s="87"/>
      <c r="K352" s="140" t="str">
        <f t="shared" si="46"/>
        <v/>
      </c>
      <c r="L352" s="50"/>
      <c r="M352" s="32"/>
      <c r="N352" s="32"/>
      <c r="O352" s="32"/>
      <c r="P352" s="32"/>
      <c r="Q352" s="42"/>
      <c r="R352" s="33"/>
      <c r="S352" s="33"/>
      <c r="T352" s="33"/>
      <c r="U352" s="178"/>
      <c r="V352" s="170"/>
      <c r="W352" s="32"/>
      <c r="X352" s="32"/>
      <c r="Y352" s="32"/>
      <c r="Z352" s="184"/>
      <c r="AA352" s="190"/>
      <c r="AB352" s="50"/>
      <c r="AC352" s="32"/>
      <c r="AD352" s="32"/>
      <c r="AE352" s="32"/>
      <c r="AF352" s="184"/>
      <c r="AG352" s="50"/>
      <c r="AH352" s="32"/>
      <c r="AI352" s="32"/>
      <c r="AJ352" s="32"/>
      <c r="AK352" s="32"/>
      <c r="AL352" s="37"/>
      <c r="AM352" s="32"/>
      <c r="AN352" s="32"/>
      <c r="AO352" s="151"/>
      <c r="AP352" s="151"/>
      <c r="AQ352" s="170"/>
      <c r="AR352" s="50"/>
      <c r="AS352" s="50"/>
      <c r="AT352" s="50"/>
      <c r="AU352" s="171"/>
      <c r="AV352" s="170"/>
      <c r="AW352" s="50"/>
      <c r="AX352" s="50"/>
      <c r="AY352" s="50"/>
      <c r="AZ352" s="172"/>
      <c r="BA352" s="170"/>
      <c r="BB352" s="50"/>
      <c r="BC352" s="50"/>
      <c r="BD352" s="50"/>
      <c r="BE352" s="172"/>
      <c r="BF352" s="1"/>
      <c r="BG352" s="1"/>
      <c r="BH352" s="1"/>
      <c r="BI352" s="1"/>
      <c r="BT352" s="116" t="str">
        <f t="shared" si="47"/>
        <v/>
      </c>
      <c r="BU352" s="119" t="str">
        <f t="shared" si="43"/>
        <v/>
      </c>
      <c r="BV352" s="116" t="str">
        <f t="shared" si="48"/>
        <v/>
      </c>
      <c r="BW352" s="116" t="str">
        <f t="shared" si="49"/>
        <v/>
      </c>
      <c r="BX352" s="116" t="str">
        <f t="shared" si="44"/>
        <v/>
      </c>
      <c r="BY352" s="116" t="str">
        <f t="shared" si="50"/>
        <v/>
      </c>
      <c r="BZ352" s="116" t="str">
        <f t="shared" si="45"/>
        <v/>
      </c>
    </row>
    <row r="353" spans="1:78">
      <c r="A353" s="103">
        <v>347</v>
      </c>
      <c r="B353" s="126" t="s">
        <v>303</v>
      </c>
      <c r="C353" s="127" t="s">
        <v>303</v>
      </c>
      <c r="D353" s="128" t="s">
        <v>303</v>
      </c>
      <c r="E353" s="129" t="s">
        <v>303</v>
      </c>
      <c r="F353" s="129" t="s">
        <v>303</v>
      </c>
      <c r="G353" s="130" t="s">
        <v>303</v>
      </c>
      <c r="H353" s="131" t="s">
        <v>303</v>
      </c>
      <c r="I353" s="86"/>
      <c r="J353" s="87"/>
      <c r="K353" s="140" t="str">
        <f t="shared" si="46"/>
        <v/>
      </c>
      <c r="L353" s="50"/>
      <c r="M353" s="32"/>
      <c r="N353" s="32"/>
      <c r="O353" s="32"/>
      <c r="P353" s="32"/>
      <c r="Q353" s="42"/>
      <c r="R353" s="33"/>
      <c r="S353" s="33"/>
      <c r="T353" s="33"/>
      <c r="U353" s="178"/>
      <c r="V353" s="170"/>
      <c r="W353" s="32"/>
      <c r="X353" s="32"/>
      <c r="Y353" s="32"/>
      <c r="Z353" s="184"/>
      <c r="AA353" s="190"/>
      <c r="AB353" s="50"/>
      <c r="AC353" s="32"/>
      <c r="AD353" s="32"/>
      <c r="AE353" s="32"/>
      <c r="AF353" s="184"/>
      <c r="AG353" s="50"/>
      <c r="AH353" s="32"/>
      <c r="AI353" s="32"/>
      <c r="AJ353" s="32"/>
      <c r="AK353" s="32"/>
      <c r="AL353" s="37"/>
      <c r="AM353" s="32"/>
      <c r="AN353" s="32"/>
      <c r="AO353" s="151"/>
      <c r="AP353" s="151"/>
      <c r="AQ353" s="170"/>
      <c r="AR353" s="50"/>
      <c r="AS353" s="50"/>
      <c r="AT353" s="50"/>
      <c r="AU353" s="171"/>
      <c r="AV353" s="170"/>
      <c r="AW353" s="50"/>
      <c r="AX353" s="50"/>
      <c r="AY353" s="50"/>
      <c r="AZ353" s="172"/>
      <c r="BA353" s="170"/>
      <c r="BB353" s="50"/>
      <c r="BC353" s="50"/>
      <c r="BD353" s="50"/>
      <c r="BE353" s="172"/>
      <c r="BF353" s="1"/>
      <c r="BG353" s="1"/>
      <c r="BH353" s="1"/>
      <c r="BI353" s="1"/>
      <c r="BT353" s="116" t="str">
        <f t="shared" si="47"/>
        <v/>
      </c>
      <c r="BU353" s="119" t="str">
        <f t="shared" si="43"/>
        <v/>
      </c>
      <c r="BV353" s="116" t="str">
        <f t="shared" si="48"/>
        <v/>
      </c>
      <c r="BW353" s="116" t="str">
        <f t="shared" si="49"/>
        <v/>
      </c>
      <c r="BX353" s="116" t="str">
        <f t="shared" si="44"/>
        <v/>
      </c>
      <c r="BY353" s="116" t="str">
        <f t="shared" si="50"/>
        <v/>
      </c>
      <c r="BZ353" s="116" t="str">
        <f t="shared" si="45"/>
        <v/>
      </c>
    </row>
    <row r="354" spans="1:78">
      <c r="A354" s="103">
        <v>348</v>
      </c>
      <c r="B354" s="126" t="s">
        <v>303</v>
      </c>
      <c r="C354" s="127" t="s">
        <v>303</v>
      </c>
      <c r="D354" s="128" t="s">
        <v>303</v>
      </c>
      <c r="E354" s="129" t="s">
        <v>303</v>
      </c>
      <c r="F354" s="129" t="s">
        <v>303</v>
      </c>
      <c r="G354" s="130" t="s">
        <v>303</v>
      </c>
      <c r="H354" s="131" t="s">
        <v>303</v>
      </c>
      <c r="I354" s="86"/>
      <c r="J354" s="87"/>
      <c r="K354" s="140" t="str">
        <f t="shared" si="46"/>
        <v/>
      </c>
      <c r="L354" s="50"/>
      <c r="M354" s="32"/>
      <c r="N354" s="32"/>
      <c r="O354" s="32"/>
      <c r="P354" s="32"/>
      <c r="Q354" s="42"/>
      <c r="R354" s="33"/>
      <c r="S354" s="33"/>
      <c r="T354" s="33"/>
      <c r="U354" s="178"/>
      <c r="V354" s="170"/>
      <c r="W354" s="32"/>
      <c r="X354" s="32"/>
      <c r="Y354" s="32"/>
      <c r="Z354" s="184"/>
      <c r="AA354" s="190"/>
      <c r="AB354" s="50"/>
      <c r="AC354" s="32"/>
      <c r="AD354" s="32"/>
      <c r="AE354" s="32"/>
      <c r="AF354" s="184"/>
      <c r="AG354" s="50"/>
      <c r="AH354" s="32"/>
      <c r="AI354" s="32"/>
      <c r="AJ354" s="32"/>
      <c r="AK354" s="32"/>
      <c r="AL354" s="37"/>
      <c r="AM354" s="32"/>
      <c r="AN354" s="32"/>
      <c r="AO354" s="151"/>
      <c r="AP354" s="151"/>
      <c r="AQ354" s="170"/>
      <c r="AR354" s="50"/>
      <c r="AS354" s="50"/>
      <c r="AT354" s="50"/>
      <c r="AU354" s="171"/>
      <c r="AV354" s="170"/>
      <c r="AW354" s="50"/>
      <c r="AX354" s="50"/>
      <c r="AY354" s="50"/>
      <c r="AZ354" s="172"/>
      <c r="BA354" s="170"/>
      <c r="BB354" s="50"/>
      <c r="BC354" s="50"/>
      <c r="BD354" s="50"/>
      <c r="BE354" s="172"/>
      <c r="BF354" s="1"/>
      <c r="BG354" s="1"/>
      <c r="BH354" s="1"/>
      <c r="BI354" s="1"/>
      <c r="BT354" s="116" t="str">
        <f t="shared" si="47"/>
        <v/>
      </c>
      <c r="BU354" s="119" t="str">
        <f t="shared" si="43"/>
        <v/>
      </c>
      <c r="BV354" s="116" t="str">
        <f t="shared" si="48"/>
        <v/>
      </c>
      <c r="BW354" s="116" t="str">
        <f t="shared" si="49"/>
        <v/>
      </c>
      <c r="BX354" s="116" t="str">
        <f t="shared" si="44"/>
        <v/>
      </c>
      <c r="BY354" s="116" t="str">
        <f t="shared" si="50"/>
        <v/>
      </c>
      <c r="BZ354" s="116" t="str">
        <f t="shared" si="45"/>
        <v/>
      </c>
    </row>
    <row r="355" spans="1:78">
      <c r="A355" s="103">
        <v>349</v>
      </c>
      <c r="B355" s="126" t="s">
        <v>303</v>
      </c>
      <c r="C355" s="127" t="s">
        <v>303</v>
      </c>
      <c r="D355" s="128" t="s">
        <v>303</v>
      </c>
      <c r="E355" s="129" t="s">
        <v>303</v>
      </c>
      <c r="F355" s="129" t="s">
        <v>303</v>
      </c>
      <c r="G355" s="130" t="s">
        <v>303</v>
      </c>
      <c r="H355" s="131" t="s">
        <v>303</v>
      </c>
      <c r="I355" s="86"/>
      <c r="J355" s="87"/>
      <c r="K355" s="140" t="str">
        <f t="shared" si="46"/>
        <v/>
      </c>
      <c r="L355" s="50"/>
      <c r="M355" s="32"/>
      <c r="N355" s="32"/>
      <c r="O355" s="32"/>
      <c r="P355" s="32"/>
      <c r="Q355" s="42"/>
      <c r="R355" s="33"/>
      <c r="S355" s="33"/>
      <c r="T355" s="33"/>
      <c r="U355" s="178"/>
      <c r="V355" s="170"/>
      <c r="W355" s="32"/>
      <c r="X355" s="32"/>
      <c r="Y355" s="32"/>
      <c r="Z355" s="184"/>
      <c r="AA355" s="190"/>
      <c r="AB355" s="50"/>
      <c r="AC355" s="32"/>
      <c r="AD355" s="32"/>
      <c r="AE355" s="32"/>
      <c r="AF355" s="184"/>
      <c r="AG355" s="50"/>
      <c r="AH355" s="32"/>
      <c r="AI355" s="32"/>
      <c r="AJ355" s="32"/>
      <c r="AK355" s="32"/>
      <c r="AL355" s="37"/>
      <c r="AM355" s="32"/>
      <c r="AN355" s="32"/>
      <c r="AO355" s="151"/>
      <c r="AP355" s="151"/>
      <c r="AQ355" s="170"/>
      <c r="AR355" s="50"/>
      <c r="AS355" s="50"/>
      <c r="AT355" s="50"/>
      <c r="AU355" s="171"/>
      <c r="AV355" s="170"/>
      <c r="AW355" s="50"/>
      <c r="AX355" s="50"/>
      <c r="AY355" s="50"/>
      <c r="AZ355" s="172"/>
      <c r="BA355" s="170"/>
      <c r="BB355" s="50"/>
      <c r="BC355" s="50"/>
      <c r="BD355" s="50"/>
      <c r="BE355" s="172"/>
      <c r="BF355" s="1"/>
      <c r="BG355" s="1"/>
      <c r="BH355" s="1"/>
      <c r="BI355" s="1"/>
      <c r="BT355" s="116" t="str">
        <f t="shared" si="47"/>
        <v/>
      </c>
      <c r="BU355" s="119" t="str">
        <f t="shared" si="43"/>
        <v/>
      </c>
      <c r="BV355" s="116" t="str">
        <f t="shared" si="48"/>
        <v/>
      </c>
      <c r="BW355" s="116" t="str">
        <f t="shared" si="49"/>
        <v/>
      </c>
      <c r="BX355" s="116" t="str">
        <f t="shared" si="44"/>
        <v/>
      </c>
      <c r="BY355" s="116" t="str">
        <f t="shared" si="50"/>
        <v/>
      </c>
      <c r="BZ355" s="116" t="str">
        <f t="shared" si="45"/>
        <v/>
      </c>
    </row>
    <row r="356" spans="1:78">
      <c r="A356" s="103">
        <v>350</v>
      </c>
      <c r="B356" s="126" t="s">
        <v>303</v>
      </c>
      <c r="C356" s="127" t="s">
        <v>303</v>
      </c>
      <c r="D356" s="128" t="s">
        <v>303</v>
      </c>
      <c r="E356" s="129" t="s">
        <v>303</v>
      </c>
      <c r="F356" s="129" t="s">
        <v>303</v>
      </c>
      <c r="G356" s="130" t="s">
        <v>303</v>
      </c>
      <c r="H356" s="131" t="s">
        <v>303</v>
      </c>
      <c r="I356" s="86"/>
      <c r="J356" s="87"/>
      <c r="K356" s="140" t="str">
        <f t="shared" si="46"/>
        <v/>
      </c>
      <c r="L356" s="50"/>
      <c r="M356" s="32"/>
      <c r="N356" s="32"/>
      <c r="O356" s="32"/>
      <c r="P356" s="32"/>
      <c r="Q356" s="42"/>
      <c r="R356" s="33"/>
      <c r="S356" s="33"/>
      <c r="T356" s="33"/>
      <c r="U356" s="178"/>
      <c r="V356" s="170"/>
      <c r="W356" s="32"/>
      <c r="X356" s="32"/>
      <c r="Y356" s="32"/>
      <c r="Z356" s="184"/>
      <c r="AA356" s="190"/>
      <c r="AB356" s="50"/>
      <c r="AC356" s="32"/>
      <c r="AD356" s="32"/>
      <c r="AE356" s="32"/>
      <c r="AF356" s="184"/>
      <c r="AG356" s="50"/>
      <c r="AH356" s="32"/>
      <c r="AI356" s="32"/>
      <c r="AJ356" s="32"/>
      <c r="AK356" s="32"/>
      <c r="AL356" s="37"/>
      <c r="AM356" s="32"/>
      <c r="AN356" s="32"/>
      <c r="AO356" s="151"/>
      <c r="AP356" s="151"/>
      <c r="AQ356" s="170"/>
      <c r="AR356" s="50"/>
      <c r="AS356" s="50"/>
      <c r="AT356" s="50"/>
      <c r="AU356" s="171"/>
      <c r="AV356" s="170"/>
      <c r="AW356" s="50"/>
      <c r="AX356" s="50"/>
      <c r="AY356" s="50"/>
      <c r="AZ356" s="172"/>
      <c r="BA356" s="170"/>
      <c r="BB356" s="50"/>
      <c r="BC356" s="50"/>
      <c r="BD356" s="50"/>
      <c r="BE356" s="172"/>
      <c r="BF356" s="1"/>
      <c r="BG356" s="1"/>
      <c r="BH356" s="1"/>
      <c r="BI356" s="1"/>
      <c r="BT356" s="116" t="str">
        <f t="shared" si="47"/>
        <v/>
      </c>
      <c r="BU356" s="119" t="str">
        <f t="shared" si="43"/>
        <v/>
      </c>
      <c r="BV356" s="116" t="str">
        <f t="shared" si="48"/>
        <v/>
      </c>
      <c r="BW356" s="116" t="str">
        <f t="shared" si="49"/>
        <v/>
      </c>
      <c r="BX356" s="116" t="str">
        <f t="shared" si="44"/>
        <v/>
      </c>
      <c r="BY356" s="116" t="str">
        <f t="shared" si="50"/>
        <v/>
      </c>
      <c r="BZ356" s="116" t="str">
        <f t="shared" si="45"/>
        <v/>
      </c>
    </row>
    <row r="357" spans="1:78">
      <c r="A357" s="103">
        <v>351</v>
      </c>
      <c r="B357" s="126" t="s">
        <v>303</v>
      </c>
      <c r="C357" s="127" t="s">
        <v>303</v>
      </c>
      <c r="D357" s="128" t="s">
        <v>303</v>
      </c>
      <c r="E357" s="129" t="s">
        <v>303</v>
      </c>
      <c r="F357" s="129" t="s">
        <v>303</v>
      </c>
      <c r="G357" s="130" t="s">
        <v>303</v>
      </c>
      <c r="H357" s="131" t="s">
        <v>303</v>
      </c>
      <c r="I357" s="86"/>
      <c r="J357" s="87"/>
      <c r="K357" s="140" t="str">
        <f t="shared" si="46"/>
        <v/>
      </c>
      <c r="L357" s="50"/>
      <c r="M357" s="32"/>
      <c r="N357" s="32"/>
      <c r="O357" s="32"/>
      <c r="P357" s="32"/>
      <c r="Q357" s="42"/>
      <c r="R357" s="33"/>
      <c r="S357" s="33"/>
      <c r="T357" s="33"/>
      <c r="U357" s="178"/>
      <c r="V357" s="170"/>
      <c r="W357" s="32"/>
      <c r="X357" s="32"/>
      <c r="Y357" s="32"/>
      <c r="Z357" s="184"/>
      <c r="AA357" s="190"/>
      <c r="AB357" s="50"/>
      <c r="AC357" s="32"/>
      <c r="AD357" s="32"/>
      <c r="AE357" s="32"/>
      <c r="AF357" s="184"/>
      <c r="AG357" s="50"/>
      <c r="AH357" s="32"/>
      <c r="AI357" s="32"/>
      <c r="AJ357" s="32"/>
      <c r="AK357" s="32"/>
      <c r="AL357" s="37"/>
      <c r="AM357" s="32"/>
      <c r="AN357" s="32"/>
      <c r="AO357" s="151"/>
      <c r="AP357" s="151"/>
      <c r="AQ357" s="170"/>
      <c r="AR357" s="50"/>
      <c r="AS357" s="50"/>
      <c r="AT357" s="50"/>
      <c r="AU357" s="171"/>
      <c r="AV357" s="170"/>
      <c r="AW357" s="50"/>
      <c r="AX357" s="50"/>
      <c r="AY357" s="50"/>
      <c r="AZ357" s="172"/>
      <c r="BA357" s="170"/>
      <c r="BB357" s="50"/>
      <c r="BC357" s="50"/>
      <c r="BD357" s="50"/>
      <c r="BE357" s="172"/>
      <c r="BF357" s="1"/>
      <c r="BG357" s="1"/>
      <c r="BH357" s="1"/>
      <c r="BI357" s="1"/>
      <c r="BT357" s="116" t="str">
        <f t="shared" si="47"/>
        <v/>
      </c>
      <c r="BU357" s="119" t="str">
        <f t="shared" si="43"/>
        <v/>
      </c>
      <c r="BV357" s="116" t="str">
        <f t="shared" si="48"/>
        <v/>
      </c>
      <c r="BW357" s="116" t="str">
        <f t="shared" si="49"/>
        <v/>
      </c>
      <c r="BX357" s="116" t="str">
        <f t="shared" si="44"/>
        <v/>
      </c>
      <c r="BY357" s="116" t="str">
        <f t="shared" si="50"/>
        <v/>
      </c>
      <c r="BZ357" s="116" t="str">
        <f t="shared" si="45"/>
        <v/>
      </c>
    </row>
    <row r="358" spans="1:78">
      <c r="A358" s="103">
        <v>352</v>
      </c>
      <c r="B358" s="126" t="s">
        <v>303</v>
      </c>
      <c r="C358" s="127" t="s">
        <v>303</v>
      </c>
      <c r="D358" s="128" t="s">
        <v>303</v>
      </c>
      <c r="E358" s="129" t="s">
        <v>303</v>
      </c>
      <c r="F358" s="129" t="s">
        <v>303</v>
      </c>
      <c r="G358" s="130" t="s">
        <v>303</v>
      </c>
      <c r="H358" s="131" t="s">
        <v>303</v>
      </c>
      <c r="I358" s="86"/>
      <c r="J358" s="87"/>
      <c r="K358" s="140" t="str">
        <f t="shared" si="46"/>
        <v/>
      </c>
      <c r="L358" s="50"/>
      <c r="M358" s="32"/>
      <c r="N358" s="32"/>
      <c r="O358" s="32"/>
      <c r="P358" s="32"/>
      <c r="Q358" s="42"/>
      <c r="R358" s="33"/>
      <c r="S358" s="33"/>
      <c r="T358" s="33"/>
      <c r="U358" s="178"/>
      <c r="V358" s="170"/>
      <c r="W358" s="32"/>
      <c r="X358" s="32"/>
      <c r="Y358" s="32"/>
      <c r="Z358" s="184"/>
      <c r="AA358" s="190"/>
      <c r="AB358" s="50"/>
      <c r="AC358" s="32"/>
      <c r="AD358" s="32"/>
      <c r="AE358" s="32"/>
      <c r="AF358" s="184"/>
      <c r="AG358" s="50"/>
      <c r="AH358" s="32"/>
      <c r="AI358" s="32"/>
      <c r="AJ358" s="32"/>
      <c r="AK358" s="32"/>
      <c r="AL358" s="37"/>
      <c r="AM358" s="32"/>
      <c r="AN358" s="32"/>
      <c r="AO358" s="151"/>
      <c r="AP358" s="151"/>
      <c r="AQ358" s="170"/>
      <c r="AR358" s="50"/>
      <c r="AS358" s="50"/>
      <c r="AT358" s="50"/>
      <c r="AU358" s="171"/>
      <c r="AV358" s="170"/>
      <c r="AW358" s="50"/>
      <c r="AX358" s="50"/>
      <c r="AY358" s="50"/>
      <c r="AZ358" s="172"/>
      <c r="BA358" s="170"/>
      <c r="BB358" s="50"/>
      <c r="BC358" s="50"/>
      <c r="BD358" s="50"/>
      <c r="BE358" s="172"/>
      <c r="BF358" s="1"/>
      <c r="BG358" s="1"/>
      <c r="BH358" s="1"/>
      <c r="BI358" s="1"/>
      <c r="BT358" s="116" t="str">
        <f t="shared" si="47"/>
        <v/>
      </c>
      <c r="BU358" s="119" t="str">
        <f t="shared" si="43"/>
        <v/>
      </c>
      <c r="BV358" s="116" t="str">
        <f t="shared" si="48"/>
        <v/>
      </c>
      <c r="BW358" s="116" t="str">
        <f t="shared" si="49"/>
        <v/>
      </c>
      <c r="BX358" s="116" t="str">
        <f t="shared" si="44"/>
        <v/>
      </c>
      <c r="BY358" s="116" t="str">
        <f t="shared" si="50"/>
        <v/>
      </c>
      <c r="BZ358" s="116" t="str">
        <f t="shared" si="45"/>
        <v/>
      </c>
    </row>
    <row r="359" spans="1:78">
      <c r="A359" s="103">
        <v>353</v>
      </c>
      <c r="B359" s="126" t="s">
        <v>303</v>
      </c>
      <c r="C359" s="127" t="s">
        <v>303</v>
      </c>
      <c r="D359" s="128" t="s">
        <v>303</v>
      </c>
      <c r="E359" s="129" t="s">
        <v>303</v>
      </c>
      <c r="F359" s="129" t="s">
        <v>303</v>
      </c>
      <c r="G359" s="130" t="s">
        <v>303</v>
      </c>
      <c r="H359" s="131" t="s">
        <v>303</v>
      </c>
      <c r="I359" s="86"/>
      <c r="J359" s="87"/>
      <c r="K359" s="140" t="str">
        <f t="shared" si="46"/>
        <v/>
      </c>
      <c r="L359" s="50"/>
      <c r="M359" s="32"/>
      <c r="N359" s="32"/>
      <c r="O359" s="32"/>
      <c r="P359" s="32"/>
      <c r="Q359" s="42"/>
      <c r="R359" s="33"/>
      <c r="S359" s="33"/>
      <c r="T359" s="33"/>
      <c r="U359" s="178"/>
      <c r="V359" s="170"/>
      <c r="W359" s="32"/>
      <c r="X359" s="32"/>
      <c r="Y359" s="32"/>
      <c r="Z359" s="184"/>
      <c r="AA359" s="190"/>
      <c r="AB359" s="50"/>
      <c r="AC359" s="32"/>
      <c r="AD359" s="32"/>
      <c r="AE359" s="32"/>
      <c r="AF359" s="184"/>
      <c r="AG359" s="50"/>
      <c r="AH359" s="32"/>
      <c r="AI359" s="32"/>
      <c r="AJ359" s="32"/>
      <c r="AK359" s="32"/>
      <c r="AL359" s="37"/>
      <c r="AM359" s="32"/>
      <c r="AN359" s="32"/>
      <c r="AO359" s="151"/>
      <c r="AP359" s="151"/>
      <c r="AQ359" s="170"/>
      <c r="AR359" s="50"/>
      <c r="AS359" s="50"/>
      <c r="AT359" s="50"/>
      <c r="AU359" s="171"/>
      <c r="AV359" s="170"/>
      <c r="AW359" s="50"/>
      <c r="AX359" s="50"/>
      <c r="AY359" s="50"/>
      <c r="AZ359" s="172"/>
      <c r="BA359" s="170"/>
      <c r="BB359" s="50"/>
      <c r="BC359" s="50"/>
      <c r="BD359" s="50"/>
      <c r="BE359" s="172"/>
      <c r="BF359" s="1"/>
      <c r="BG359" s="1"/>
      <c r="BH359" s="1"/>
      <c r="BI359" s="1"/>
      <c r="BT359" s="116" t="str">
        <f t="shared" si="47"/>
        <v/>
      </c>
      <c r="BU359" s="119" t="str">
        <f t="shared" si="43"/>
        <v/>
      </c>
      <c r="BV359" s="116" t="str">
        <f t="shared" si="48"/>
        <v/>
      </c>
      <c r="BW359" s="116" t="str">
        <f t="shared" si="49"/>
        <v/>
      </c>
      <c r="BX359" s="116" t="str">
        <f t="shared" si="44"/>
        <v/>
      </c>
      <c r="BY359" s="116" t="str">
        <f t="shared" si="50"/>
        <v/>
      </c>
      <c r="BZ359" s="116" t="str">
        <f t="shared" si="45"/>
        <v/>
      </c>
    </row>
    <row r="360" spans="1:78">
      <c r="A360" s="103">
        <v>354</v>
      </c>
      <c r="B360" s="126" t="s">
        <v>303</v>
      </c>
      <c r="C360" s="127" t="s">
        <v>303</v>
      </c>
      <c r="D360" s="128" t="s">
        <v>303</v>
      </c>
      <c r="E360" s="129" t="s">
        <v>303</v>
      </c>
      <c r="F360" s="129" t="s">
        <v>303</v>
      </c>
      <c r="G360" s="130" t="s">
        <v>303</v>
      </c>
      <c r="H360" s="131" t="s">
        <v>303</v>
      </c>
      <c r="I360" s="86"/>
      <c r="J360" s="87"/>
      <c r="K360" s="140" t="str">
        <f t="shared" si="46"/>
        <v/>
      </c>
      <c r="L360" s="50"/>
      <c r="M360" s="32"/>
      <c r="N360" s="32"/>
      <c r="O360" s="32"/>
      <c r="P360" s="32"/>
      <c r="Q360" s="42"/>
      <c r="R360" s="33"/>
      <c r="S360" s="33"/>
      <c r="T360" s="33"/>
      <c r="U360" s="178"/>
      <c r="V360" s="170"/>
      <c r="W360" s="32"/>
      <c r="X360" s="32"/>
      <c r="Y360" s="32"/>
      <c r="Z360" s="184"/>
      <c r="AA360" s="190"/>
      <c r="AB360" s="50"/>
      <c r="AC360" s="32"/>
      <c r="AD360" s="32"/>
      <c r="AE360" s="32"/>
      <c r="AF360" s="184"/>
      <c r="AG360" s="50"/>
      <c r="AH360" s="32"/>
      <c r="AI360" s="32"/>
      <c r="AJ360" s="32"/>
      <c r="AK360" s="32"/>
      <c r="AL360" s="37"/>
      <c r="AM360" s="32"/>
      <c r="AN360" s="32"/>
      <c r="AO360" s="151"/>
      <c r="AP360" s="151"/>
      <c r="AQ360" s="170"/>
      <c r="AR360" s="50"/>
      <c r="AS360" s="50"/>
      <c r="AT360" s="50"/>
      <c r="AU360" s="171"/>
      <c r="AV360" s="170"/>
      <c r="AW360" s="50"/>
      <c r="AX360" s="50"/>
      <c r="AY360" s="50"/>
      <c r="AZ360" s="172"/>
      <c r="BA360" s="170"/>
      <c r="BB360" s="50"/>
      <c r="BC360" s="50"/>
      <c r="BD360" s="50"/>
      <c r="BE360" s="172"/>
      <c r="BF360" s="1"/>
      <c r="BG360" s="1"/>
      <c r="BH360" s="1"/>
      <c r="BI360" s="1"/>
      <c r="BT360" s="116" t="str">
        <f t="shared" si="47"/>
        <v/>
      </c>
      <c r="BU360" s="119" t="str">
        <f t="shared" si="43"/>
        <v/>
      </c>
      <c r="BV360" s="116" t="str">
        <f t="shared" si="48"/>
        <v/>
      </c>
      <c r="BW360" s="116" t="str">
        <f t="shared" si="49"/>
        <v/>
      </c>
      <c r="BX360" s="116" t="str">
        <f t="shared" si="44"/>
        <v/>
      </c>
      <c r="BY360" s="116" t="str">
        <f t="shared" si="50"/>
        <v/>
      </c>
      <c r="BZ360" s="116" t="str">
        <f t="shared" si="45"/>
        <v/>
      </c>
    </row>
    <row r="361" spans="1:78">
      <c r="A361" s="103">
        <v>355</v>
      </c>
      <c r="B361" s="126" t="s">
        <v>303</v>
      </c>
      <c r="C361" s="127" t="s">
        <v>303</v>
      </c>
      <c r="D361" s="128" t="s">
        <v>303</v>
      </c>
      <c r="E361" s="129" t="s">
        <v>303</v>
      </c>
      <c r="F361" s="129" t="s">
        <v>303</v>
      </c>
      <c r="G361" s="130" t="s">
        <v>303</v>
      </c>
      <c r="H361" s="131" t="s">
        <v>303</v>
      </c>
      <c r="I361" s="86"/>
      <c r="J361" s="87"/>
      <c r="K361" s="140" t="str">
        <f t="shared" si="46"/>
        <v/>
      </c>
      <c r="L361" s="50"/>
      <c r="M361" s="32"/>
      <c r="N361" s="32"/>
      <c r="O361" s="32"/>
      <c r="P361" s="32"/>
      <c r="Q361" s="42"/>
      <c r="R361" s="33"/>
      <c r="S361" s="33"/>
      <c r="T361" s="33"/>
      <c r="U361" s="178"/>
      <c r="V361" s="170"/>
      <c r="W361" s="32"/>
      <c r="X361" s="32"/>
      <c r="Y361" s="32"/>
      <c r="Z361" s="184"/>
      <c r="AA361" s="190"/>
      <c r="AB361" s="50"/>
      <c r="AC361" s="32"/>
      <c r="AD361" s="32"/>
      <c r="AE361" s="32"/>
      <c r="AF361" s="184"/>
      <c r="AG361" s="50"/>
      <c r="AH361" s="32"/>
      <c r="AI361" s="32"/>
      <c r="AJ361" s="32"/>
      <c r="AK361" s="32"/>
      <c r="AL361" s="37"/>
      <c r="AM361" s="32"/>
      <c r="AN361" s="32"/>
      <c r="AO361" s="151"/>
      <c r="AP361" s="151"/>
      <c r="AQ361" s="170"/>
      <c r="AR361" s="50"/>
      <c r="AS361" s="50"/>
      <c r="AT361" s="50"/>
      <c r="AU361" s="171"/>
      <c r="AV361" s="170"/>
      <c r="AW361" s="50"/>
      <c r="AX361" s="50"/>
      <c r="AY361" s="50"/>
      <c r="AZ361" s="172"/>
      <c r="BA361" s="170"/>
      <c r="BB361" s="50"/>
      <c r="BC361" s="50"/>
      <c r="BD361" s="50"/>
      <c r="BE361" s="172"/>
      <c r="BF361" s="1"/>
      <c r="BG361" s="1"/>
      <c r="BH361" s="1"/>
      <c r="BI361" s="1"/>
      <c r="BT361" s="116" t="str">
        <f t="shared" si="47"/>
        <v/>
      </c>
      <c r="BU361" s="119" t="str">
        <f t="shared" si="43"/>
        <v/>
      </c>
      <c r="BV361" s="116" t="str">
        <f t="shared" si="48"/>
        <v/>
      </c>
      <c r="BW361" s="116" t="str">
        <f t="shared" si="49"/>
        <v/>
      </c>
      <c r="BX361" s="116" t="str">
        <f t="shared" si="44"/>
        <v/>
      </c>
      <c r="BY361" s="116" t="str">
        <f t="shared" si="50"/>
        <v/>
      </c>
      <c r="BZ361" s="116" t="str">
        <f t="shared" si="45"/>
        <v/>
      </c>
    </row>
    <row r="362" spans="1:78">
      <c r="A362" s="103">
        <v>356</v>
      </c>
      <c r="B362" s="126" t="s">
        <v>303</v>
      </c>
      <c r="C362" s="127" t="s">
        <v>303</v>
      </c>
      <c r="D362" s="128" t="s">
        <v>303</v>
      </c>
      <c r="E362" s="129" t="s">
        <v>303</v>
      </c>
      <c r="F362" s="129" t="s">
        <v>303</v>
      </c>
      <c r="G362" s="130" t="s">
        <v>303</v>
      </c>
      <c r="H362" s="131" t="s">
        <v>303</v>
      </c>
      <c r="I362" s="86"/>
      <c r="J362" s="87"/>
      <c r="K362" s="140" t="str">
        <f t="shared" si="46"/>
        <v/>
      </c>
      <c r="L362" s="50"/>
      <c r="M362" s="32"/>
      <c r="N362" s="32"/>
      <c r="O362" s="32"/>
      <c r="P362" s="32"/>
      <c r="Q362" s="42"/>
      <c r="R362" s="33"/>
      <c r="S362" s="33"/>
      <c r="T362" s="33"/>
      <c r="U362" s="178"/>
      <c r="V362" s="170"/>
      <c r="W362" s="32"/>
      <c r="X362" s="32"/>
      <c r="Y362" s="32"/>
      <c r="Z362" s="184"/>
      <c r="AA362" s="190"/>
      <c r="AB362" s="50"/>
      <c r="AC362" s="32"/>
      <c r="AD362" s="32"/>
      <c r="AE362" s="32"/>
      <c r="AF362" s="184"/>
      <c r="AG362" s="50"/>
      <c r="AH362" s="32"/>
      <c r="AI362" s="32"/>
      <c r="AJ362" s="32"/>
      <c r="AK362" s="32"/>
      <c r="AL362" s="37"/>
      <c r="AM362" s="32"/>
      <c r="AN362" s="32"/>
      <c r="AO362" s="151"/>
      <c r="AP362" s="151"/>
      <c r="AQ362" s="170"/>
      <c r="AR362" s="50"/>
      <c r="AS362" s="50"/>
      <c r="AT362" s="50"/>
      <c r="AU362" s="171"/>
      <c r="AV362" s="170"/>
      <c r="AW362" s="50"/>
      <c r="AX362" s="50"/>
      <c r="AY362" s="50"/>
      <c r="AZ362" s="172"/>
      <c r="BA362" s="170"/>
      <c r="BB362" s="50"/>
      <c r="BC362" s="50"/>
      <c r="BD362" s="50"/>
      <c r="BE362" s="172"/>
      <c r="BF362" s="1"/>
      <c r="BG362" s="1"/>
      <c r="BH362" s="1"/>
      <c r="BI362" s="1"/>
      <c r="BT362" s="116" t="str">
        <f t="shared" si="47"/>
        <v/>
      </c>
      <c r="BU362" s="119" t="str">
        <f t="shared" si="43"/>
        <v/>
      </c>
      <c r="BV362" s="116" t="str">
        <f t="shared" si="48"/>
        <v/>
      </c>
      <c r="BW362" s="116" t="str">
        <f t="shared" si="49"/>
        <v/>
      </c>
      <c r="BX362" s="116" t="str">
        <f t="shared" si="44"/>
        <v/>
      </c>
      <c r="BY362" s="116" t="str">
        <f t="shared" si="50"/>
        <v/>
      </c>
      <c r="BZ362" s="116" t="str">
        <f t="shared" si="45"/>
        <v/>
      </c>
    </row>
    <row r="363" spans="1:78">
      <c r="A363" s="103">
        <v>357</v>
      </c>
      <c r="B363" s="126" t="s">
        <v>303</v>
      </c>
      <c r="C363" s="127" t="s">
        <v>303</v>
      </c>
      <c r="D363" s="128" t="s">
        <v>303</v>
      </c>
      <c r="E363" s="129" t="s">
        <v>303</v>
      </c>
      <c r="F363" s="129" t="s">
        <v>303</v>
      </c>
      <c r="G363" s="130" t="s">
        <v>303</v>
      </c>
      <c r="H363" s="131" t="s">
        <v>303</v>
      </c>
      <c r="I363" s="86"/>
      <c r="J363" s="87"/>
      <c r="K363" s="140" t="str">
        <f t="shared" si="46"/>
        <v/>
      </c>
      <c r="L363" s="50"/>
      <c r="M363" s="32"/>
      <c r="N363" s="32"/>
      <c r="O363" s="32"/>
      <c r="P363" s="32"/>
      <c r="Q363" s="42"/>
      <c r="R363" s="33"/>
      <c r="S363" s="33"/>
      <c r="T363" s="33"/>
      <c r="U363" s="178"/>
      <c r="V363" s="170"/>
      <c r="W363" s="32"/>
      <c r="X363" s="32"/>
      <c r="Y363" s="32"/>
      <c r="Z363" s="184"/>
      <c r="AA363" s="190"/>
      <c r="AB363" s="50"/>
      <c r="AC363" s="32"/>
      <c r="AD363" s="32"/>
      <c r="AE363" s="32"/>
      <c r="AF363" s="184"/>
      <c r="AG363" s="50"/>
      <c r="AH363" s="32"/>
      <c r="AI363" s="32"/>
      <c r="AJ363" s="32"/>
      <c r="AK363" s="32"/>
      <c r="AL363" s="37"/>
      <c r="AM363" s="32"/>
      <c r="AN363" s="32"/>
      <c r="AO363" s="151"/>
      <c r="AP363" s="151"/>
      <c r="AQ363" s="170"/>
      <c r="AR363" s="50"/>
      <c r="AS363" s="50"/>
      <c r="AT363" s="50"/>
      <c r="AU363" s="171"/>
      <c r="AV363" s="170"/>
      <c r="AW363" s="50"/>
      <c r="AX363" s="50"/>
      <c r="AY363" s="50"/>
      <c r="AZ363" s="172"/>
      <c r="BA363" s="170"/>
      <c r="BB363" s="50"/>
      <c r="BC363" s="50"/>
      <c r="BD363" s="50"/>
      <c r="BE363" s="172"/>
      <c r="BF363" s="1"/>
      <c r="BG363" s="1"/>
      <c r="BH363" s="1"/>
      <c r="BI363" s="1"/>
      <c r="BT363" s="116" t="str">
        <f t="shared" si="47"/>
        <v/>
      </c>
      <c r="BU363" s="119" t="str">
        <f t="shared" si="43"/>
        <v/>
      </c>
      <c r="BV363" s="116" t="str">
        <f t="shared" si="48"/>
        <v/>
      </c>
      <c r="BW363" s="116" t="str">
        <f t="shared" si="49"/>
        <v/>
      </c>
      <c r="BX363" s="116" t="str">
        <f t="shared" si="44"/>
        <v/>
      </c>
      <c r="BY363" s="116" t="str">
        <f t="shared" si="50"/>
        <v/>
      </c>
      <c r="BZ363" s="116" t="str">
        <f t="shared" si="45"/>
        <v/>
      </c>
    </row>
    <row r="364" spans="1:78">
      <c r="A364" s="103">
        <v>358</v>
      </c>
      <c r="B364" s="126" t="s">
        <v>303</v>
      </c>
      <c r="C364" s="127" t="s">
        <v>303</v>
      </c>
      <c r="D364" s="128" t="s">
        <v>303</v>
      </c>
      <c r="E364" s="129" t="s">
        <v>303</v>
      </c>
      <c r="F364" s="129" t="s">
        <v>303</v>
      </c>
      <c r="G364" s="130" t="s">
        <v>303</v>
      </c>
      <c r="H364" s="131" t="s">
        <v>303</v>
      </c>
      <c r="I364" s="86"/>
      <c r="J364" s="87"/>
      <c r="K364" s="140" t="str">
        <f t="shared" si="46"/>
        <v/>
      </c>
      <c r="L364" s="50"/>
      <c r="M364" s="32"/>
      <c r="N364" s="32"/>
      <c r="O364" s="32"/>
      <c r="P364" s="32"/>
      <c r="Q364" s="42"/>
      <c r="R364" s="33"/>
      <c r="S364" s="33"/>
      <c r="T364" s="33"/>
      <c r="U364" s="178"/>
      <c r="V364" s="170"/>
      <c r="W364" s="32"/>
      <c r="X364" s="32"/>
      <c r="Y364" s="32"/>
      <c r="Z364" s="184"/>
      <c r="AA364" s="190"/>
      <c r="AB364" s="50"/>
      <c r="AC364" s="32"/>
      <c r="AD364" s="32"/>
      <c r="AE364" s="32"/>
      <c r="AF364" s="184"/>
      <c r="AG364" s="50"/>
      <c r="AH364" s="32"/>
      <c r="AI364" s="32"/>
      <c r="AJ364" s="32"/>
      <c r="AK364" s="32"/>
      <c r="AL364" s="37"/>
      <c r="AM364" s="32"/>
      <c r="AN364" s="32"/>
      <c r="AO364" s="151"/>
      <c r="AP364" s="151"/>
      <c r="AQ364" s="170"/>
      <c r="AR364" s="50"/>
      <c r="AS364" s="50"/>
      <c r="AT364" s="50"/>
      <c r="AU364" s="171"/>
      <c r="AV364" s="170"/>
      <c r="AW364" s="50"/>
      <c r="AX364" s="50"/>
      <c r="AY364" s="50"/>
      <c r="AZ364" s="172"/>
      <c r="BA364" s="170"/>
      <c r="BB364" s="50"/>
      <c r="BC364" s="50"/>
      <c r="BD364" s="50"/>
      <c r="BE364" s="172"/>
      <c r="BF364" s="1"/>
      <c r="BG364" s="1"/>
      <c r="BH364" s="1"/>
      <c r="BI364" s="1"/>
      <c r="BT364" s="116" t="str">
        <f t="shared" si="47"/>
        <v/>
      </c>
      <c r="BU364" s="119" t="str">
        <f t="shared" si="43"/>
        <v/>
      </c>
      <c r="BV364" s="116" t="str">
        <f t="shared" si="48"/>
        <v/>
      </c>
      <c r="BW364" s="116" t="str">
        <f t="shared" si="49"/>
        <v/>
      </c>
      <c r="BX364" s="116" t="str">
        <f t="shared" si="44"/>
        <v/>
      </c>
      <c r="BY364" s="116" t="str">
        <f t="shared" si="50"/>
        <v/>
      </c>
      <c r="BZ364" s="116" t="str">
        <f t="shared" si="45"/>
        <v/>
      </c>
    </row>
    <row r="365" spans="1:78">
      <c r="A365" s="103">
        <v>359</v>
      </c>
      <c r="B365" s="126" t="s">
        <v>303</v>
      </c>
      <c r="C365" s="127" t="s">
        <v>303</v>
      </c>
      <c r="D365" s="128" t="s">
        <v>303</v>
      </c>
      <c r="E365" s="129" t="s">
        <v>303</v>
      </c>
      <c r="F365" s="129" t="s">
        <v>303</v>
      </c>
      <c r="G365" s="130" t="s">
        <v>303</v>
      </c>
      <c r="H365" s="131" t="s">
        <v>303</v>
      </c>
      <c r="I365" s="86"/>
      <c r="J365" s="87"/>
      <c r="K365" s="140" t="str">
        <f t="shared" si="46"/>
        <v/>
      </c>
      <c r="L365" s="50"/>
      <c r="M365" s="32"/>
      <c r="N365" s="32"/>
      <c r="O365" s="32"/>
      <c r="P365" s="32"/>
      <c r="Q365" s="42"/>
      <c r="R365" s="33"/>
      <c r="S365" s="33"/>
      <c r="T365" s="33"/>
      <c r="U365" s="178"/>
      <c r="V365" s="170"/>
      <c r="W365" s="32"/>
      <c r="X365" s="32"/>
      <c r="Y365" s="32"/>
      <c r="Z365" s="184"/>
      <c r="AA365" s="190"/>
      <c r="AB365" s="50"/>
      <c r="AC365" s="32"/>
      <c r="AD365" s="32"/>
      <c r="AE365" s="32"/>
      <c r="AF365" s="184"/>
      <c r="AG365" s="50"/>
      <c r="AH365" s="32"/>
      <c r="AI365" s="32"/>
      <c r="AJ365" s="32"/>
      <c r="AK365" s="32"/>
      <c r="AL365" s="37"/>
      <c r="AM365" s="32"/>
      <c r="AN365" s="32"/>
      <c r="AO365" s="151"/>
      <c r="AP365" s="151"/>
      <c r="AQ365" s="170"/>
      <c r="AR365" s="50"/>
      <c r="AS365" s="50"/>
      <c r="AT365" s="50"/>
      <c r="AU365" s="171"/>
      <c r="AV365" s="170"/>
      <c r="AW365" s="50"/>
      <c r="AX365" s="50"/>
      <c r="AY365" s="50"/>
      <c r="AZ365" s="172"/>
      <c r="BA365" s="170"/>
      <c r="BB365" s="50"/>
      <c r="BC365" s="50"/>
      <c r="BD365" s="50"/>
      <c r="BE365" s="172"/>
      <c r="BF365" s="1"/>
      <c r="BG365" s="1"/>
      <c r="BH365" s="1"/>
      <c r="BI365" s="1"/>
      <c r="BT365" s="116" t="str">
        <f t="shared" si="47"/>
        <v/>
      </c>
      <c r="BU365" s="119" t="str">
        <f t="shared" si="43"/>
        <v/>
      </c>
      <c r="BV365" s="116" t="str">
        <f t="shared" si="48"/>
        <v/>
      </c>
      <c r="BW365" s="116" t="str">
        <f t="shared" si="49"/>
        <v/>
      </c>
      <c r="BX365" s="116" t="str">
        <f t="shared" si="44"/>
        <v/>
      </c>
      <c r="BY365" s="116" t="str">
        <f t="shared" si="50"/>
        <v/>
      </c>
      <c r="BZ365" s="116" t="str">
        <f t="shared" si="45"/>
        <v/>
      </c>
    </row>
    <row r="366" spans="1:78">
      <c r="A366" s="103">
        <v>360</v>
      </c>
      <c r="B366" s="126" t="s">
        <v>303</v>
      </c>
      <c r="C366" s="127" t="s">
        <v>303</v>
      </c>
      <c r="D366" s="128" t="s">
        <v>303</v>
      </c>
      <c r="E366" s="129" t="s">
        <v>303</v>
      </c>
      <c r="F366" s="129" t="s">
        <v>303</v>
      </c>
      <c r="G366" s="130" t="s">
        <v>303</v>
      </c>
      <c r="H366" s="131" t="s">
        <v>303</v>
      </c>
      <c r="I366" s="86"/>
      <c r="J366" s="87"/>
      <c r="K366" s="140" t="str">
        <f t="shared" si="46"/>
        <v/>
      </c>
      <c r="L366" s="50"/>
      <c r="M366" s="32"/>
      <c r="N366" s="32"/>
      <c r="O366" s="32"/>
      <c r="P366" s="32"/>
      <c r="Q366" s="42"/>
      <c r="R366" s="33"/>
      <c r="S366" s="33"/>
      <c r="T366" s="33"/>
      <c r="U366" s="178"/>
      <c r="V366" s="170"/>
      <c r="W366" s="32"/>
      <c r="X366" s="32"/>
      <c r="Y366" s="32"/>
      <c r="Z366" s="184"/>
      <c r="AA366" s="190"/>
      <c r="AB366" s="50"/>
      <c r="AC366" s="32"/>
      <c r="AD366" s="32"/>
      <c r="AE366" s="32"/>
      <c r="AF366" s="184"/>
      <c r="AG366" s="50"/>
      <c r="AH366" s="32"/>
      <c r="AI366" s="32"/>
      <c r="AJ366" s="32"/>
      <c r="AK366" s="32"/>
      <c r="AL366" s="37"/>
      <c r="AM366" s="32"/>
      <c r="AN366" s="32"/>
      <c r="AO366" s="151"/>
      <c r="AP366" s="151"/>
      <c r="AQ366" s="170"/>
      <c r="AR366" s="50"/>
      <c r="AS366" s="50"/>
      <c r="AT366" s="50"/>
      <c r="AU366" s="171"/>
      <c r="AV366" s="170"/>
      <c r="AW366" s="50"/>
      <c r="AX366" s="50"/>
      <c r="AY366" s="50"/>
      <c r="AZ366" s="172"/>
      <c r="BA366" s="170"/>
      <c r="BB366" s="50"/>
      <c r="BC366" s="50"/>
      <c r="BD366" s="50"/>
      <c r="BE366" s="172"/>
      <c r="BF366" s="1"/>
      <c r="BG366" s="1"/>
      <c r="BH366" s="1"/>
      <c r="BI366" s="1"/>
      <c r="BT366" s="116" t="str">
        <f t="shared" si="47"/>
        <v/>
      </c>
      <c r="BU366" s="119" t="str">
        <f t="shared" si="43"/>
        <v/>
      </c>
      <c r="BV366" s="116" t="str">
        <f t="shared" si="48"/>
        <v/>
      </c>
      <c r="BW366" s="116" t="str">
        <f t="shared" si="49"/>
        <v/>
      </c>
      <c r="BX366" s="116" t="str">
        <f t="shared" si="44"/>
        <v/>
      </c>
      <c r="BY366" s="116" t="str">
        <f t="shared" si="50"/>
        <v/>
      </c>
      <c r="BZ366" s="116" t="str">
        <f t="shared" si="45"/>
        <v/>
      </c>
    </row>
    <row r="367" spans="1:78">
      <c r="A367" s="103">
        <v>361</v>
      </c>
      <c r="B367" s="126" t="s">
        <v>303</v>
      </c>
      <c r="C367" s="127" t="s">
        <v>303</v>
      </c>
      <c r="D367" s="128" t="s">
        <v>303</v>
      </c>
      <c r="E367" s="129" t="s">
        <v>303</v>
      </c>
      <c r="F367" s="129" t="s">
        <v>303</v>
      </c>
      <c r="G367" s="130" t="s">
        <v>303</v>
      </c>
      <c r="H367" s="131" t="s">
        <v>303</v>
      </c>
      <c r="I367" s="86"/>
      <c r="J367" s="87"/>
      <c r="K367" s="140" t="str">
        <f t="shared" si="46"/>
        <v/>
      </c>
      <c r="L367" s="50"/>
      <c r="M367" s="32"/>
      <c r="N367" s="32"/>
      <c r="O367" s="32"/>
      <c r="P367" s="32"/>
      <c r="Q367" s="42"/>
      <c r="R367" s="33"/>
      <c r="S367" s="33"/>
      <c r="T367" s="33"/>
      <c r="U367" s="178"/>
      <c r="V367" s="170"/>
      <c r="W367" s="32"/>
      <c r="X367" s="32"/>
      <c r="Y367" s="32"/>
      <c r="Z367" s="184"/>
      <c r="AA367" s="190"/>
      <c r="AB367" s="50"/>
      <c r="AC367" s="32"/>
      <c r="AD367" s="32"/>
      <c r="AE367" s="32"/>
      <c r="AF367" s="184"/>
      <c r="AG367" s="50"/>
      <c r="AH367" s="32"/>
      <c r="AI367" s="32"/>
      <c r="AJ367" s="32"/>
      <c r="AK367" s="32"/>
      <c r="AL367" s="37"/>
      <c r="AM367" s="32"/>
      <c r="AN367" s="32"/>
      <c r="AO367" s="151"/>
      <c r="AP367" s="151"/>
      <c r="AQ367" s="170"/>
      <c r="AR367" s="50"/>
      <c r="AS367" s="50"/>
      <c r="AT367" s="50"/>
      <c r="AU367" s="171"/>
      <c r="AV367" s="170"/>
      <c r="AW367" s="50"/>
      <c r="AX367" s="50"/>
      <c r="AY367" s="50"/>
      <c r="AZ367" s="172"/>
      <c r="BA367" s="170"/>
      <c r="BB367" s="50"/>
      <c r="BC367" s="50"/>
      <c r="BD367" s="50"/>
      <c r="BE367" s="172"/>
      <c r="BF367" s="1"/>
      <c r="BG367" s="1"/>
      <c r="BH367" s="1"/>
      <c r="BI367" s="1"/>
      <c r="BT367" s="116" t="str">
        <f t="shared" si="47"/>
        <v/>
      </c>
      <c r="BU367" s="119" t="str">
        <f t="shared" si="43"/>
        <v/>
      </c>
      <c r="BV367" s="116" t="str">
        <f t="shared" si="48"/>
        <v/>
      </c>
      <c r="BW367" s="116" t="str">
        <f t="shared" si="49"/>
        <v/>
      </c>
      <c r="BX367" s="116" t="str">
        <f t="shared" si="44"/>
        <v/>
      </c>
      <c r="BY367" s="116" t="str">
        <f t="shared" si="50"/>
        <v/>
      </c>
      <c r="BZ367" s="116" t="str">
        <f t="shared" si="45"/>
        <v/>
      </c>
    </row>
    <row r="368" spans="1:78">
      <c r="A368" s="103">
        <v>362</v>
      </c>
      <c r="B368" s="126" t="s">
        <v>303</v>
      </c>
      <c r="C368" s="127" t="s">
        <v>303</v>
      </c>
      <c r="D368" s="128" t="s">
        <v>303</v>
      </c>
      <c r="E368" s="129" t="s">
        <v>303</v>
      </c>
      <c r="F368" s="129" t="s">
        <v>303</v>
      </c>
      <c r="G368" s="130" t="s">
        <v>303</v>
      </c>
      <c r="H368" s="131" t="s">
        <v>303</v>
      </c>
      <c r="I368" s="86"/>
      <c r="J368" s="87"/>
      <c r="K368" s="140" t="str">
        <f t="shared" si="46"/>
        <v/>
      </c>
      <c r="L368" s="50"/>
      <c r="M368" s="32"/>
      <c r="N368" s="32"/>
      <c r="O368" s="32"/>
      <c r="P368" s="32"/>
      <c r="Q368" s="42"/>
      <c r="R368" s="33"/>
      <c r="S368" s="33"/>
      <c r="T368" s="33"/>
      <c r="U368" s="178"/>
      <c r="V368" s="170"/>
      <c r="W368" s="32"/>
      <c r="X368" s="32"/>
      <c r="Y368" s="32"/>
      <c r="Z368" s="184"/>
      <c r="AA368" s="190"/>
      <c r="AB368" s="50"/>
      <c r="AC368" s="32"/>
      <c r="AD368" s="32"/>
      <c r="AE368" s="32"/>
      <c r="AF368" s="184"/>
      <c r="AG368" s="50"/>
      <c r="AH368" s="32"/>
      <c r="AI368" s="32"/>
      <c r="AJ368" s="32"/>
      <c r="AK368" s="32"/>
      <c r="AL368" s="37"/>
      <c r="AM368" s="32"/>
      <c r="AN368" s="32"/>
      <c r="AO368" s="151"/>
      <c r="AP368" s="151"/>
      <c r="AQ368" s="170"/>
      <c r="AR368" s="50"/>
      <c r="AS368" s="50"/>
      <c r="AT368" s="50"/>
      <c r="AU368" s="171"/>
      <c r="AV368" s="170"/>
      <c r="AW368" s="50"/>
      <c r="AX368" s="50"/>
      <c r="AY368" s="50"/>
      <c r="AZ368" s="172"/>
      <c r="BA368" s="170"/>
      <c r="BB368" s="50"/>
      <c r="BC368" s="50"/>
      <c r="BD368" s="50"/>
      <c r="BE368" s="172"/>
      <c r="BF368" s="1"/>
      <c r="BG368" s="1"/>
      <c r="BH368" s="1"/>
      <c r="BI368" s="1"/>
      <c r="BT368" s="116" t="str">
        <f t="shared" si="47"/>
        <v/>
      </c>
      <c r="BU368" s="119" t="str">
        <f t="shared" si="43"/>
        <v/>
      </c>
      <c r="BV368" s="116" t="str">
        <f t="shared" si="48"/>
        <v/>
      </c>
      <c r="BW368" s="116" t="str">
        <f t="shared" si="49"/>
        <v/>
      </c>
      <c r="BX368" s="116" t="str">
        <f t="shared" si="44"/>
        <v/>
      </c>
      <c r="BY368" s="116" t="str">
        <f t="shared" si="50"/>
        <v/>
      </c>
      <c r="BZ368" s="116" t="str">
        <f t="shared" si="45"/>
        <v/>
      </c>
    </row>
    <row r="369" spans="1:78">
      <c r="A369" s="103">
        <v>363</v>
      </c>
      <c r="B369" s="126" t="s">
        <v>303</v>
      </c>
      <c r="C369" s="127" t="s">
        <v>303</v>
      </c>
      <c r="D369" s="128" t="s">
        <v>303</v>
      </c>
      <c r="E369" s="129" t="s">
        <v>303</v>
      </c>
      <c r="F369" s="129" t="s">
        <v>303</v>
      </c>
      <c r="G369" s="130" t="s">
        <v>303</v>
      </c>
      <c r="H369" s="131" t="s">
        <v>303</v>
      </c>
      <c r="I369" s="86"/>
      <c r="J369" s="87"/>
      <c r="K369" s="140" t="str">
        <f t="shared" si="46"/>
        <v/>
      </c>
      <c r="L369" s="50"/>
      <c r="M369" s="32"/>
      <c r="N369" s="32"/>
      <c r="O369" s="32"/>
      <c r="P369" s="32"/>
      <c r="Q369" s="42"/>
      <c r="R369" s="33"/>
      <c r="S369" s="33"/>
      <c r="T369" s="33"/>
      <c r="U369" s="178"/>
      <c r="V369" s="170"/>
      <c r="W369" s="32"/>
      <c r="X369" s="32"/>
      <c r="Y369" s="32"/>
      <c r="Z369" s="184"/>
      <c r="AA369" s="190"/>
      <c r="AB369" s="50"/>
      <c r="AC369" s="32"/>
      <c r="AD369" s="32"/>
      <c r="AE369" s="32"/>
      <c r="AF369" s="184"/>
      <c r="AG369" s="50"/>
      <c r="AH369" s="32"/>
      <c r="AI369" s="32"/>
      <c r="AJ369" s="32"/>
      <c r="AK369" s="32"/>
      <c r="AL369" s="37"/>
      <c r="AM369" s="32"/>
      <c r="AN369" s="32"/>
      <c r="AO369" s="151"/>
      <c r="AP369" s="151"/>
      <c r="AQ369" s="170"/>
      <c r="AR369" s="50"/>
      <c r="AS369" s="50"/>
      <c r="AT369" s="50"/>
      <c r="AU369" s="171"/>
      <c r="AV369" s="170"/>
      <c r="AW369" s="50"/>
      <c r="AX369" s="50"/>
      <c r="AY369" s="50"/>
      <c r="AZ369" s="172"/>
      <c r="BA369" s="170"/>
      <c r="BB369" s="50"/>
      <c r="BC369" s="50"/>
      <c r="BD369" s="50"/>
      <c r="BE369" s="172"/>
      <c r="BF369" s="1"/>
      <c r="BG369" s="1"/>
      <c r="BH369" s="1"/>
      <c r="BI369" s="1"/>
      <c r="BT369" s="116" t="str">
        <f t="shared" si="47"/>
        <v/>
      </c>
      <c r="BU369" s="119" t="str">
        <f t="shared" si="43"/>
        <v/>
      </c>
      <c r="BV369" s="116" t="str">
        <f t="shared" si="48"/>
        <v/>
      </c>
      <c r="BW369" s="116" t="str">
        <f t="shared" si="49"/>
        <v/>
      </c>
      <c r="BX369" s="116" t="str">
        <f t="shared" si="44"/>
        <v/>
      </c>
      <c r="BY369" s="116" t="str">
        <f t="shared" si="50"/>
        <v/>
      </c>
      <c r="BZ369" s="116" t="str">
        <f t="shared" si="45"/>
        <v/>
      </c>
    </row>
    <row r="370" spans="1:78">
      <c r="A370" s="103">
        <v>364</v>
      </c>
      <c r="B370" s="126" t="s">
        <v>303</v>
      </c>
      <c r="C370" s="127" t="s">
        <v>303</v>
      </c>
      <c r="D370" s="128" t="s">
        <v>303</v>
      </c>
      <c r="E370" s="129" t="s">
        <v>303</v>
      </c>
      <c r="F370" s="129" t="s">
        <v>303</v>
      </c>
      <c r="G370" s="130" t="s">
        <v>303</v>
      </c>
      <c r="H370" s="131" t="s">
        <v>303</v>
      </c>
      <c r="I370" s="86"/>
      <c r="J370" s="87"/>
      <c r="K370" s="140" t="str">
        <f t="shared" si="46"/>
        <v/>
      </c>
      <c r="L370" s="50"/>
      <c r="M370" s="32"/>
      <c r="N370" s="32"/>
      <c r="O370" s="32"/>
      <c r="P370" s="32"/>
      <c r="Q370" s="42"/>
      <c r="R370" s="33"/>
      <c r="S370" s="33"/>
      <c r="T370" s="33"/>
      <c r="U370" s="178"/>
      <c r="V370" s="170"/>
      <c r="W370" s="32"/>
      <c r="X370" s="32"/>
      <c r="Y370" s="32"/>
      <c r="Z370" s="184"/>
      <c r="AA370" s="190"/>
      <c r="AB370" s="50"/>
      <c r="AC370" s="32"/>
      <c r="AD370" s="32"/>
      <c r="AE370" s="32"/>
      <c r="AF370" s="184"/>
      <c r="AG370" s="50"/>
      <c r="AH370" s="32"/>
      <c r="AI370" s="32"/>
      <c r="AJ370" s="32"/>
      <c r="AK370" s="32"/>
      <c r="AL370" s="37"/>
      <c r="AM370" s="32"/>
      <c r="AN370" s="32"/>
      <c r="AO370" s="151"/>
      <c r="AP370" s="151"/>
      <c r="AQ370" s="170"/>
      <c r="AR370" s="50"/>
      <c r="AS370" s="50"/>
      <c r="AT370" s="50"/>
      <c r="AU370" s="171"/>
      <c r="AV370" s="170"/>
      <c r="AW370" s="50"/>
      <c r="AX370" s="50"/>
      <c r="AY370" s="50"/>
      <c r="AZ370" s="172"/>
      <c r="BA370" s="170"/>
      <c r="BB370" s="50"/>
      <c r="BC370" s="50"/>
      <c r="BD370" s="50"/>
      <c r="BE370" s="172"/>
      <c r="BF370" s="1"/>
      <c r="BG370" s="1"/>
      <c r="BH370" s="1"/>
      <c r="BI370" s="1"/>
      <c r="BT370" s="116" t="str">
        <f t="shared" si="47"/>
        <v/>
      </c>
      <c r="BU370" s="119" t="str">
        <f t="shared" si="43"/>
        <v/>
      </c>
      <c r="BV370" s="116" t="str">
        <f t="shared" si="48"/>
        <v/>
      </c>
      <c r="BW370" s="116" t="str">
        <f t="shared" si="49"/>
        <v/>
      </c>
      <c r="BX370" s="116" t="str">
        <f t="shared" si="44"/>
        <v/>
      </c>
      <c r="BY370" s="116" t="str">
        <f t="shared" si="50"/>
        <v/>
      </c>
      <c r="BZ370" s="116" t="str">
        <f t="shared" si="45"/>
        <v/>
      </c>
    </row>
    <row r="371" spans="1:78">
      <c r="A371" s="103">
        <v>365</v>
      </c>
      <c r="B371" s="126" t="s">
        <v>303</v>
      </c>
      <c r="C371" s="127" t="s">
        <v>303</v>
      </c>
      <c r="D371" s="128" t="s">
        <v>303</v>
      </c>
      <c r="E371" s="129" t="s">
        <v>303</v>
      </c>
      <c r="F371" s="129" t="s">
        <v>303</v>
      </c>
      <c r="G371" s="130" t="s">
        <v>303</v>
      </c>
      <c r="H371" s="131" t="s">
        <v>303</v>
      </c>
      <c r="I371" s="86"/>
      <c r="J371" s="87"/>
      <c r="K371" s="140" t="str">
        <f t="shared" si="46"/>
        <v/>
      </c>
      <c r="L371" s="50"/>
      <c r="M371" s="32"/>
      <c r="N371" s="32"/>
      <c r="O371" s="32"/>
      <c r="P371" s="32"/>
      <c r="Q371" s="42"/>
      <c r="R371" s="33"/>
      <c r="S371" s="33"/>
      <c r="T371" s="33"/>
      <c r="U371" s="178"/>
      <c r="V371" s="170"/>
      <c r="W371" s="32"/>
      <c r="X371" s="32"/>
      <c r="Y371" s="32"/>
      <c r="Z371" s="184"/>
      <c r="AA371" s="190"/>
      <c r="AB371" s="50"/>
      <c r="AC371" s="32"/>
      <c r="AD371" s="32"/>
      <c r="AE371" s="32"/>
      <c r="AF371" s="184"/>
      <c r="AG371" s="50"/>
      <c r="AH371" s="32"/>
      <c r="AI371" s="32"/>
      <c r="AJ371" s="32"/>
      <c r="AK371" s="32"/>
      <c r="AL371" s="37"/>
      <c r="AM371" s="32"/>
      <c r="AN371" s="32"/>
      <c r="AO371" s="151"/>
      <c r="AP371" s="151"/>
      <c r="AQ371" s="170"/>
      <c r="AR371" s="50"/>
      <c r="AS371" s="50"/>
      <c r="AT371" s="50"/>
      <c r="AU371" s="171"/>
      <c r="AV371" s="170"/>
      <c r="AW371" s="50"/>
      <c r="AX371" s="50"/>
      <c r="AY371" s="50"/>
      <c r="AZ371" s="172"/>
      <c r="BA371" s="170"/>
      <c r="BB371" s="50"/>
      <c r="BC371" s="50"/>
      <c r="BD371" s="50"/>
      <c r="BE371" s="172"/>
      <c r="BF371" s="1"/>
      <c r="BG371" s="1"/>
      <c r="BH371" s="1"/>
      <c r="BI371" s="1"/>
      <c r="BT371" s="116" t="str">
        <f t="shared" si="47"/>
        <v/>
      </c>
      <c r="BU371" s="119" t="str">
        <f t="shared" si="43"/>
        <v/>
      </c>
      <c r="BV371" s="116" t="str">
        <f t="shared" si="48"/>
        <v/>
      </c>
      <c r="BW371" s="116" t="str">
        <f t="shared" si="49"/>
        <v/>
      </c>
      <c r="BX371" s="116" t="str">
        <f t="shared" si="44"/>
        <v/>
      </c>
      <c r="BY371" s="116" t="str">
        <f t="shared" si="50"/>
        <v/>
      </c>
      <c r="BZ371" s="116" t="str">
        <f t="shared" si="45"/>
        <v/>
      </c>
    </row>
    <row r="372" spans="1:78">
      <c r="A372" s="103">
        <v>366</v>
      </c>
      <c r="B372" s="126" t="s">
        <v>303</v>
      </c>
      <c r="C372" s="127" t="s">
        <v>303</v>
      </c>
      <c r="D372" s="128" t="s">
        <v>303</v>
      </c>
      <c r="E372" s="129" t="s">
        <v>303</v>
      </c>
      <c r="F372" s="129" t="s">
        <v>303</v>
      </c>
      <c r="G372" s="130" t="s">
        <v>303</v>
      </c>
      <c r="H372" s="131" t="s">
        <v>303</v>
      </c>
      <c r="I372" s="86"/>
      <c r="J372" s="87"/>
      <c r="K372" s="140" t="str">
        <f t="shared" si="46"/>
        <v/>
      </c>
      <c r="L372" s="50"/>
      <c r="M372" s="32"/>
      <c r="N372" s="32"/>
      <c r="O372" s="32"/>
      <c r="P372" s="32"/>
      <c r="Q372" s="42"/>
      <c r="R372" s="33"/>
      <c r="S372" s="33"/>
      <c r="T372" s="33"/>
      <c r="U372" s="178"/>
      <c r="V372" s="170"/>
      <c r="W372" s="32"/>
      <c r="X372" s="32"/>
      <c r="Y372" s="32"/>
      <c r="Z372" s="184"/>
      <c r="AA372" s="190"/>
      <c r="AB372" s="50"/>
      <c r="AC372" s="32"/>
      <c r="AD372" s="32"/>
      <c r="AE372" s="32"/>
      <c r="AF372" s="184"/>
      <c r="AG372" s="50"/>
      <c r="AH372" s="32"/>
      <c r="AI372" s="32"/>
      <c r="AJ372" s="32"/>
      <c r="AK372" s="32"/>
      <c r="AL372" s="37"/>
      <c r="AM372" s="32"/>
      <c r="AN372" s="32"/>
      <c r="AO372" s="151"/>
      <c r="AP372" s="151"/>
      <c r="AQ372" s="170"/>
      <c r="AR372" s="50"/>
      <c r="AS372" s="50"/>
      <c r="AT372" s="50"/>
      <c r="AU372" s="171"/>
      <c r="AV372" s="170"/>
      <c r="AW372" s="50"/>
      <c r="AX372" s="50"/>
      <c r="AY372" s="50"/>
      <c r="AZ372" s="172"/>
      <c r="BA372" s="170"/>
      <c r="BB372" s="50"/>
      <c r="BC372" s="50"/>
      <c r="BD372" s="50"/>
      <c r="BE372" s="172"/>
      <c r="BF372" s="1"/>
      <c r="BG372" s="1"/>
      <c r="BH372" s="1"/>
      <c r="BI372" s="1"/>
      <c r="BT372" s="116" t="str">
        <f t="shared" si="47"/>
        <v/>
      </c>
      <c r="BU372" s="119" t="str">
        <f t="shared" si="43"/>
        <v/>
      </c>
      <c r="BV372" s="116" t="str">
        <f t="shared" si="48"/>
        <v/>
      </c>
      <c r="BW372" s="116" t="str">
        <f t="shared" si="49"/>
        <v/>
      </c>
      <c r="BX372" s="116" t="str">
        <f t="shared" si="44"/>
        <v/>
      </c>
      <c r="BY372" s="116" t="str">
        <f t="shared" si="50"/>
        <v/>
      </c>
      <c r="BZ372" s="116" t="str">
        <f t="shared" si="45"/>
        <v/>
      </c>
    </row>
    <row r="373" spans="1:78">
      <c r="A373" s="103">
        <v>367</v>
      </c>
      <c r="B373" s="126" t="s">
        <v>303</v>
      </c>
      <c r="C373" s="127" t="s">
        <v>303</v>
      </c>
      <c r="D373" s="128" t="s">
        <v>303</v>
      </c>
      <c r="E373" s="129" t="s">
        <v>303</v>
      </c>
      <c r="F373" s="129" t="s">
        <v>303</v>
      </c>
      <c r="G373" s="130" t="s">
        <v>303</v>
      </c>
      <c r="H373" s="131" t="s">
        <v>303</v>
      </c>
      <c r="I373" s="86"/>
      <c r="J373" s="87"/>
      <c r="K373" s="140" t="str">
        <f t="shared" si="46"/>
        <v/>
      </c>
      <c r="L373" s="50"/>
      <c r="M373" s="32"/>
      <c r="N373" s="32"/>
      <c r="O373" s="32"/>
      <c r="P373" s="32"/>
      <c r="Q373" s="42"/>
      <c r="R373" s="33"/>
      <c r="S373" s="33"/>
      <c r="T373" s="33"/>
      <c r="U373" s="178"/>
      <c r="V373" s="170"/>
      <c r="W373" s="32"/>
      <c r="X373" s="32"/>
      <c r="Y373" s="32"/>
      <c r="Z373" s="184"/>
      <c r="AA373" s="190"/>
      <c r="AB373" s="50"/>
      <c r="AC373" s="32"/>
      <c r="AD373" s="32"/>
      <c r="AE373" s="32"/>
      <c r="AF373" s="184"/>
      <c r="AG373" s="50"/>
      <c r="AH373" s="32"/>
      <c r="AI373" s="32"/>
      <c r="AJ373" s="32"/>
      <c r="AK373" s="32"/>
      <c r="AL373" s="37"/>
      <c r="AM373" s="32"/>
      <c r="AN373" s="32"/>
      <c r="AO373" s="151"/>
      <c r="AP373" s="151"/>
      <c r="AQ373" s="170"/>
      <c r="AR373" s="50"/>
      <c r="AS373" s="50"/>
      <c r="AT373" s="50"/>
      <c r="AU373" s="171"/>
      <c r="AV373" s="170"/>
      <c r="AW373" s="50"/>
      <c r="AX373" s="50"/>
      <c r="AY373" s="50"/>
      <c r="AZ373" s="172"/>
      <c r="BA373" s="170"/>
      <c r="BB373" s="50"/>
      <c r="BC373" s="50"/>
      <c r="BD373" s="50"/>
      <c r="BE373" s="172"/>
      <c r="BF373" s="1"/>
      <c r="BG373" s="1"/>
      <c r="BH373" s="1"/>
      <c r="BI373" s="1"/>
      <c r="BT373" s="116" t="str">
        <f t="shared" si="47"/>
        <v/>
      </c>
      <c r="BU373" s="119" t="str">
        <f t="shared" si="43"/>
        <v/>
      </c>
      <c r="BV373" s="116" t="str">
        <f t="shared" si="48"/>
        <v/>
      </c>
      <c r="BW373" s="116" t="str">
        <f t="shared" si="49"/>
        <v/>
      </c>
      <c r="BX373" s="116" t="str">
        <f t="shared" si="44"/>
        <v/>
      </c>
      <c r="BY373" s="116" t="str">
        <f t="shared" si="50"/>
        <v/>
      </c>
      <c r="BZ373" s="116" t="str">
        <f t="shared" si="45"/>
        <v/>
      </c>
    </row>
    <row r="374" spans="1:78">
      <c r="A374" s="103">
        <v>368</v>
      </c>
      <c r="B374" s="126" t="s">
        <v>303</v>
      </c>
      <c r="C374" s="127" t="s">
        <v>303</v>
      </c>
      <c r="D374" s="128" t="s">
        <v>303</v>
      </c>
      <c r="E374" s="129" t="s">
        <v>303</v>
      </c>
      <c r="F374" s="129" t="s">
        <v>303</v>
      </c>
      <c r="G374" s="130" t="s">
        <v>303</v>
      </c>
      <c r="H374" s="131" t="s">
        <v>303</v>
      </c>
      <c r="I374" s="86"/>
      <c r="J374" s="87"/>
      <c r="K374" s="140" t="str">
        <f t="shared" si="46"/>
        <v/>
      </c>
      <c r="L374" s="50"/>
      <c r="M374" s="32"/>
      <c r="N374" s="32"/>
      <c r="O374" s="32"/>
      <c r="P374" s="32"/>
      <c r="Q374" s="42"/>
      <c r="R374" s="33"/>
      <c r="S374" s="33"/>
      <c r="T374" s="33"/>
      <c r="U374" s="178"/>
      <c r="V374" s="170"/>
      <c r="W374" s="32"/>
      <c r="X374" s="32"/>
      <c r="Y374" s="32"/>
      <c r="Z374" s="184"/>
      <c r="AA374" s="190"/>
      <c r="AB374" s="50"/>
      <c r="AC374" s="32"/>
      <c r="AD374" s="32"/>
      <c r="AE374" s="32"/>
      <c r="AF374" s="184"/>
      <c r="AG374" s="50"/>
      <c r="AH374" s="32"/>
      <c r="AI374" s="32"/>
      <c r="AJ374" s="32"/>
      <c r="AK374" s="32"/>
      <c r="AL374" s="37"/>
      <c r="AM374" s="32"/>
      <c r="AN374" s="32"/>
      <c r="AO374" s="151"/>
      <c r="AP374" s="151"/>
      <c r="AQ374" s="170"/>
      <c r="AR374" s="50"/>
      <c r="AS374" s="50"/>
      <c r="AT374" s="50"/>
      <c r="AU374" s="171"/>
      <c r="AV374" s="170"/>
      <c r="AW374" s="50"/>
      <c r="AX374" s="50"/>
      <c r="AY374" s="50"/>
      <c r="AZ374" s="172"/>
      <c r="BA374" s="170"/>
      <c r="BB374" s="50"/>
      <c r="BC374" s="50"/>
      <c r="BD374" s="50"/>
      <c r="BE374" s="172"/>
      <c r="BF374" s="1"/>
      <c r="BG374" s="1"/>
      <c r="BH374" s="1"/>
      <c r="BI374" s="1"/>
      <c r="BT374" s="116" t="str">
        <f t="shared" si="47"/>
        <v/>
      </c>
      <c r="BU374" s="119" t="str">
        <f t="shared" si="43"/>
        <v/>
      </c>
      <c r="BV374" s="116" t="str">
        <f t="shared" si="48"/>
        <v/>
      </c>
      <c r="BW374" s="116" t="str">
        <f t="shared" si="49"/>
        <v/>
      </c>
      <c r="BX374" s="116" t="str">
        <f t="shared" si="44"/>
        <v/>
      </c>
      <c r="BY374" s="116" t="str">
        <f t="shared" si="50"/>
        <v/>
      </c>
      <c r="BZ374" s="116" t="str">
        <f t="shared" si="45"/>
        <v/>
      </c>
    </row>
    <row r="375" spans="1:78">
      <c r="A375" s="103">
        <v>369</v>
      </c>
      <c r="B375" s="126" t="s">
        <v>303</v>
      </c>
      <c r="C375" s="127" t="s">
        <v>303</v>
      </c>
      <c r="D375" s="128" t="s">
        <v>303</v>
      </c>
      <c r="E375" s="129" t="s">
        <v>303</v>
      </c>
      <c r="F375" s="129" t="s">
        <v>303</v>
      </c>
      <c r="G375" s="130" t="s">
        <v>303</v>
      </c>
      <c r="H375" s="131" t="s">
        <v>303</v>
      </c>
      <c r="I375" s="86"/>
      <c r="J375" s="87"/>
      <c r="K375" s="140" t="str">
        <f t="shared" si="46"/>
        <v/>
      </c>
      <c r="L375" s="50"/>
      <c r="M375" s="32"/>
      <c r="N375" s="32"/>
      <c r="O375" s="32"/>
      <c r="P375" s="32"/>
      <c r="Q375" s="42"/>
      <c r="R375" s="33"/>
      <c r="S375" s="33"/>
      <c r="T375" s="33"/>
      <c r="U375" s="178"/>
      <c r="V375" s="170"/>
      <c r="W375" s="32"/>
      <c r="X375" s="32"/>
      <c r="Y375" s="32"/>
      <c r="Z375" s="184"/>
      <c r="AA375" s="190"/>
      <c r="AB375" s="50"/>
      <c r="AC375" s="32"/>
      <c r="AD375" s="32"/>
      <c r="AE375" s="32"/>
      <c r="AF375" s="184"/>
      <c r="AG375" s="50"/>
      <c r="AH375" s="32"/>
      <c r="AI375" s="32"/>
      <c r="AJ375" s="32"/>
      <c r="AK375" s="32"/>
      <c r="AL375" s="37"/>
      <c r="AM375" s="32"/>
      <c r="AN375" s="32"/>
      <c r="AO375" s="151"/>
      <c r="AP375" s="151"/>
      <c r="AQ375" s="170"/>
      <c r="AR375" s="50"/>
      <c r="AS375" s="50"/>
      <c r="AT375" s="50"/>
      <c r="AU375" s="171"/>
      <c r="AV375" s="170"/>
      <c r="AW375" s="50"/>
      <c r="AX375" s="50"/>
      <c r="AY375" s="50"/>
      <c r="AZ375" s="172"/>
      <c r="BA375" s="170"/>
      <c r="BB375" s="50"/>
      <c r="BC375" s="50"/>
      <c r="BD375" s="50"/>
      <c r="BE375" s="172"/>
      <c r="BF375" s="1"/>
      <c r="BG375" s="1"/>
      <c r="BH375" s="1"/>
      <c r="BI375" s="1"/>
      <c r="BT375" s="116" t="str">
        <f t="shared" si="47"/>
        <v/>
      </c>
      <c r="BU375" s="119" t="str">
        <f t="shared" si="43"/>
        <v/>
      </c>
      <c r="BV375" s="116" t="str">
        <f t="shared" si="48"/>
        <v/>
      </c>
      <c r="BW375" s="116" t="str">
        <f t="shared" si="49"/>
        <v/>
      </c>
      <c r="BX375" s="116" t="str">
        <f t="shared" si="44"/>
        <v/>
      </c>
      <c r="BY375" s="116" t="str">
        <f t="shared" si="50"/>
        <v/>
      </c>
      <c r="BZ375" s="116" t="str">
        <f t="shared" si="45"/>
        <v/>
      </c>
    </row>
    <row r="376" spans="1:78">
      <c r="A376" s="103">
        <v>370</v>
      </c>
      <c r="B376" s="126" t="s">
        <v>303</v>
      </c>
      <c r="C376" s="127" t="s">
        <v>303</v>
      </c>
      <c r="D376" s="128" t="s">
        <v>303</v>
      </c>
      <c r="E376" s="129" t="s">
        <v>303</v>
      </c>
      <c r="F376" s="129" t="s">
        <v>303</v>
      </c>
      <c r="G376" s="130" t="s">
        <v>303</v>
      </c>
      <c r="H376" s="131" t="s">
        <v>303</v>
      </c>
      <c r="I376" s="86"/>
      <c r="J376" s="87"/>
      <c r="K376" s="140" t="str">
        <f t="shared" si="46"/>
        <v/>
      </c>
      <c r="L376" s="50"/>
      <c r="M376" s="32"/>
      <c r="N376" s="32"/>
      <c r="O376" s="32"/>
      <c r="P376" s="32"/>
      <c r="Q376" s="42"/>
      <c r="R376" s="33"/>
      <c r="S376" s="33"/>
      <c r="T376" s="33"/>
      <c r="U376" s="178"/>
      <c r="V376" s="170"/>
      <c r="W376" s="32"/>
      <c r="X376" s="32"/>
      <c r="Y376" s="32"/>
      <c r="Z376" s="184"/>
      <c r="AA376" s="190"/>
      <c r="AB376" s="50"/>
      <c r="AC376" s="32"/>
      <c r="AD376" s="32"/>
      <c r="AE376" s="32"/>
      <c r="AF376" s="184"/>
      <c r="AG376" s="50"/>
      <c r="AH376" s="32"/>
      <c r="AI376" s="32"/>
      <c r="AJ376" s="32"/>
      <c r="AK376" s="32"/>
      <c r="AL376" s="37"/>
      <c r="AM376" s="32"/>
      <c r="AN376" s="32"/>
      <c r="AO376" s="151"/>
      <c r="AP376" s="151"/>
      <c r="AQ376" s="170"/>
      <c r="AR376" s="50"/>
      <c r="AS376" s="50"/>
      <c r="AT376" s="50"/>
      <c r="AU376" s="171"/>
      <c r="AV376" s="170"/>
      <c r="AW376" s="50"/>
      <c r="AX376" s="50"/>
      <c r="AY376" s="50"/>
      <c r="AZ376" s="172"/>
      <c r="BA376" s="170"/>
      <c r="BB376" s="50"/>
      <c r="BC376" s="50"/>
      <c r="BD376" s="50"/>
      <c r="BE376" s="172"/>
      <c r="BF376" s="1"/>
      <c r="BG376" s="1"/>
      <c r="BH376" s="1"/>
      <c r="BI376" s="1"/>
      <c r="BT376" s="116" t="str">
        <f t="shared" si="47"/>
        <v/>
      </c>
      <c r="BU376" s="119" t="str">
        <f t="shared" si="43"/>
        <v/>
      </c>
      <c r="BV376" s="116" t="str">
        <f t="shared" si="48"/>
        <v/>
      </c>
      <c r="BW376" s="116" t="str">
        <f t="shared" si="49"/>
        <v/>
      </c>
      <c r="BX376" s="116" t="str">
        <f t="shared" si="44"/>
        <v/>
      </c>
      <c r="BY376" s="116" t="str">
        <f t="shared" si="50"/>
        <v/>
      </c>
      <c r="BZ376" s="116" t="str">
        <f t="shared" si="45"/>
        <v/>
      </c>
    </row>
    <row r="377" spans="1:78">
      <c r="A377" s="103">
        <v>371</v>
      </c>
      <c r="B377" s="126" t="s">
        <v>303</v>
      </c>
      <c r="C377" s="127" t="s">
        <v>303</v>
      </c>
      <c r="D377" s="128" t="s">
        <v>303</v>
      </c>
      <c r="E377" s="129" t="s">
        <v>303</v>
      </c>
      <c r="F377" s="129" t="s">
        <v>303</v>
      </c>
      <c r="G377" s="130" t="s">
        <v>303</v>
      </c>
      <c r="H377" s="131" t="s">
        <v>303</v>
      </c>
      <c r="I377" s="86"/>
      <c r="J377" s="87"/>
      <c r="K377" s="140" t="str">
        <f t="shared" si="46"/>
        <v/>
      </c>
      <c r="L377" s="50"/>
      <c r="M377" s="32"/>
      <c r="N377" s="32"/>
      <c r="O377" s="32"/>
      <c r="P377" s="32"/>
      <c r="Q377" s="42"/>
      <c r="R377" s="33"/>
      <c r="S377" s="33"/>
      <c r="T377" s="33"/>
      <c r="U377" s="178"/>
      <c r="V377" s="170"/>
      <c r="W377" s="32"/>
      <c r="X377" s="32"/>
      <c r="Y377" s="32"/>
      <c r="Z377" s="184"/>
      <c r="AA377" s="190"/>
      <c r="AB377" s="50"/>
      <c r="AC377" s="32"/>
      <c r="AD377" s="32"/>
      <c r="AE377" s="32"/>
      <c r="AF377" s="184"/>
      <c r="AG377" s="50"/>
      <c r="AH377" s="32"/>
      <c r="AI377" s="32"/>
      <c r="AJ377" s="32"/>
      <c r="AK377" s="32"/>
      <c r="AL377" s="37"/>
      <c r="AM377" s="32"/>
      <c r="AN377" s="32"/>
      <c r="AO377" s="151"/>
      <c r="AP377" s="151"/>
      <c r="AQ377" s="170"/>
      <c r="AR377" s="50"/>
      <c r="AS377" s="50"/>
      <c r="AT377" s="50"/>
      <c r="AU377" s="171"/>
      <c r="AV377" s="170"/>
      <c r="AW377" s="50"/>
      <c r="AX377" s="50"/>
      <c r="AY377" s="50"/>
      <c r="AZ377" s="172"/>
      <c r="BA377" s="170"/>
      <c r="BB377" s="50"/>
      <c r="BC377" s="50"/>
      <c r="BD377" s="50"/>
      <c r="BE377" s="172"/>
      <c r="BF377" s="1"/>
      <c r="BG377" s="1"/>
      <c r="BH377" s="1"/>
      <c r="BI377" s="1"/>
      <c r="BT377" s="116" t="str">
        <f t="shared" si="47"/>
        <v/>
      </c>
      <c r="BU377" s="119" t="str">
        <f t="shared" si="43"/>
        <v/>
      </c>
      <c r="BV377" s="116" t="str">
        <f t="shared" si="48"/>
        <v/>
      </c>
      <c r="BW377" s="116" t="str">
        <f t="shared" si="49"/>
        <v/>
      </c>
      <c r="BX377" s="116" t="str">
        <f t="shared" si="44"/>
        <v/>
      </c>
      <c r="BY377" s="116" t="str">
        <f t="shared" si="50"/>
        <v/>
      </c>
      <c r="BZ377" s="116" t="str">
        <f t="shared" si="45"/>
        <v/>
      </c>
    </row>
    <row r="378" spans="1:78">
      <c r="A378" s="103">
        <v>372</v>
      </c>
      <c r="B378" s="126" t="s">
        <v>303</v>
      </c>
      <c r="C378" s="127" t="s">
        <v>303</v>
      </c>
      <c r="D378" s="128" t="s">
        <v>303</v>
      </c>
      <c r="E378" s="129" t="s">
        <v>303</v>
      </c>
      <c r="F378" s="129" t="s">
        <v>303</v>
      </c>
      <c r="G378" s="130" t="s">
        <v>303</v>
      </c>
      <c r="H378" s="131" t="s">
        <v>303</v>
      </c>
      <c r="I378" s="86"/>
      <c r="J378" s="87"/>
      <c r="K378" s="140" t="str">
        <f t="shared" si="46"/>
        <v/>
      </c>
      <c r="L378" s="50"/>
      <c r="M378" s="32"/>
      <c r="N378" s="32"/>
      <c r="O378" s="32"/>
      <c r="P378" s="32"/>
      <c r="Q378" s="42"/>
      <c r="R378" s="33"/>
      <c r="S378" s="33"/>
      <c r="T378" s="33"/>
      <c r="U378" s="178"/>
      <c r="V378" s="170"/>
      <c r="W378" s="32"/>
      <c r="X378" s="32"/>
      <c r="Y378" s="32"/>
      <c r="Z378" s="184"/>
      <c r="AA378" s="190"/>
      <c r="AB378" s="50"/>
      <c r="AC378" s="32"/>
      <c r="AD378" s="32"/>
      <c r="AE378" s="32"/>
      <c r="AF378" s="184"/>
      <c r="AG378" s="50"/>
      <c r="AH378" s="32"/>
      <c r="AI378" s="32"/>
      <c r="AJ378" s="32"/>
      <c r="AK378" s="32"/>
      <c r="AL378" s="37"/>
      <c r="AM378" s="32"/>
      <c r="AN378" s="32"/>
      <c r="AO378" s="151"/>
      <c r="AP378" s="151"/>
      <c r="AQ378" s="170"/>
      <c r="AR378" s="50"/>
      <c r="AS378" s="50"/>
      <c r="AT378" s="50"/>
      <c r="AU378" s="171"/>
      <c r="AV378" s="170"/>
      <c r="AW378" s="50"/>
      <c r="AX378" s="50"/>
      <c r="AY378" s="50"/>
      <c r="AZ378" s="172"/>
      <c r="BA378" s="170"/>
      <c r="BB378" s="50"/>
      <c r="BC378" s="50"/>
      <c r="BD378" s="50"/>
      <c r="BE378" s="172"/>
      <c r="BF378" s="1"/>
      <c r="BG378" s="1"/>
      <c r="BH378" s="1"/>
      <c r="BI378" s="1"/>
      <c r="BT378" s="116" t="str">
        <f t="shared" si="47"/>
        <v/>
      </c>
      <c r="BU378" s="119" t="str">
        <f t="shared" si="43"/>
        <v/>
      </c>
      <c r="BV378" s="116" t="str">
        <f t="shared" si="48"/>
        <v/>
      </c>
      <c r="BW378" s="116" t="str">
        <f t="shared" si="49"/>
        <v/>
      </c>
      <c r="BX378" s="116" t="str">
        <f t="shared" si="44"/>
        <v/>
      </c>
      <c r="BY378" s="116" t="str">
        <f t="shared" si="50"/>
        <v/>
      </c>
      <c r="BZ378" s="116" t="str">
        <f t="shared" si="45"/>
        <v/>
      </c>
    </row>
    <row r="379" spans="1:78">
      <c r="A379" s="103">
        <v>373</v>
      </c>
      <c r="B379" s="126" t="s">
        <v>303</v>
      </c>
      <c r="C379" s="127" t="s">
        <v>303</v>
      </c>
      <c r="D379" s="128" t="s">
        <v>303</v>
      </c>
      <c r="E379" s="129" t="s">
        <v>303</v>
      </c>
      <c r="F379" s="129" t="s">
        <v>303</v>
      </c>
      <c r="G379" s="130" t="s">
        <v>303</v>
      </c>
      <c r="H379" s="131" t="s">
        <v>303</v>
      </c>
      <c r="I379" s="86"/>
      <c r="J379" s="87"/>
      <c r="K379" s="140" t="str">
        <f t="shared" si="46"/>
        <v/>
      </c>
      <c r="L379" s="50"/>
      <c r="M379" s="32"/>
      <c r="N379" s="32"/>
      <c r="O379" s="32"/>
      <c r="P379" s="32"/>
      <c r="Q379" s="42"/>
      <c r="R379" s="33"/>
      <c r="S379" s="33"/>
      <c r="T379" s="33"/>
      <c r="U379" s="178"/>
      <c r="V379" s="170"/>
      <c r="W379" s="32"/>
      <c r="X379" s="32"/>
      <c r="Y379" s="32"/>
      <c r="Z379" s="184"/>
      <c r="AA379" s="190"/>
      <c r="AB379" s="50"/>
      <c r="AC379" s="32"/>
      <c r="AD379" s="32"/>
      <c r="AE379" s="32"/>
      <c r="AF379" s="184"/>
      <c r="AG379" s="50"/>
      <c r="AH379" s="32"/>
      <c r="AI379" s="32"/>
      <c r="AJ379" s="32"/>
      <c r="AK379" s="32"/>
      <c r="AL379" s="37"/>
      <c r="AM379" s="32"/>
      <c r="AN379" s="32"/>
      <c r="AO379" s="151"/>
      <c r="AP379" s="151"/>
      <c r="AQ379" s="170"/>
      <c r="AR379" s="50"/>
      <c r="AS379" s="50"/>
      <c r="AT379" s="50"/>
      <c r="AU379" s="171"/>
      <c r="AV379" s="170"/>
      <c r="AW379" s="50"/>
      <c r="AX379" s="50"/>
      <c r="AY379" s="50"/>
      <c r="AZ379" s="172"/>
      <c r="BA379" s="170"/>
      <c r="BB379" s="50"/>
      <c r="BC379" s="50"/>
      <c r="BD379" s="50"/>
      <c r="BE379" s="172"/>
      <c r="BF379" s="1"/>
      <c r="BG379" s="1"/>
      <c r="BH379" s="1"/>
      <c r="BI379" s="1"/>
      <c r="BT379" s="116" t="str">
        <f t="shared" si="47"/>
        <v/>
      </c>
      <c r="BU379" s="119" t="str">
        <f t="shared" si="43"/>
        <v/>
      </c>
      <c r="BV379" s="116" t="str">
        <f t="shared" si="48"/>
        <v/>
      </c>
      <c r="BW379" s="116" t="str">
        <f t="shared" si="49"/>
        <v/>
      </c>
      <c r="BX379" s="116" t="str">
        <f t="shared" si="44"/>
        <v/>
      </c>
      <c r="BY379" s="116" t="str">
        <f t="shared" si="50"/>
        <v/>
      </c>
      <c r="BZ379" s="116" t="str">
        <f t="shared" si="45"/>
        <v/>
      </c>
    </row>
    <row r="380" spans="1:78">
      <c r="A380" s="103">
        <v>374</v>
      </c>
      <c r="B380" s="126" t="s">
        <v>303</v>
      </c>
      <c r="C380" s="127" t="s">
        <v>303</v>
      </c>
      <c r="D380" s="128" t="s">
        <v>303</v>
      </c>
      <c r="E380" s="129" t="s">
        <v>303</v>
      </c>
      <c r="F380" s="129" t="s">
        <v>303</v>
      </c>
      <c r="G380" s="130" t="s">
        <v>303</v>
      </c>
      <c r="H380" s="131" t="s">
        <v>303</v>
      </c>
      <c r="I380" s="86"/>
      <c r="J380" s="87"/>
      <c r="K380" s="140" t="str">
        <f t="shared" si="46"/>
        <v/>
      </c>
      <c r="L380" s="50"/>
      <c r="M380" s="32"/>
      <c r="N380" s="32"/>
      <c r="O380" s="32"/>
      <c r="P380" s="32"/>
      <c r="Q380" s="42"/>
      <c r="R380" s="33"/>
      <c r="S380" s="33"/>
      <c r="T380" s="33"/>
      <c r="U380" s="178"/>
      <c r="V380" s="170"/>
      <c r="W380" s="32"/>
      <c r="X380" s="32"/>
      <c r="Y380" s="32"/>
      <c r="Z380" s="184"/>
      <c r="AA380" s="190"/>
      <c r="AB380" s="50"/>
      <c r="AC380" s="32"/>
      <c r="AD380" s="32"/>
      <c r="AE380" s="32"/>
      <c r="AF380" s="184"/>
      <c r="AG380" s="50"/>
      <c r="AH380" s="32"/>
      <c r="AI380" s="32"/>
      <c r="AJ380" s="32"/>
      <c r="AK380" s="32"/>
      <c r="AL380" s="37"/>
      <c r="AM380" s="32"/>
      <c r="AN380" s="32"/>
      <c r="AO380" s="151"/>
      <c r="AP380" s="151"/>
      <c r="AQ380" s="170"/>
      <c r="AR380" s="50"/>
      <c r="AS380" s="50"/>
      <c r="AT380" s="50"/>
      <c r="AU380" s="171"/>
      <c r="AV380" s="170"/>
      <c r="AW380" s="50"/>
      <c r="AX380" s="50"/>
      <c r="AY380" s="50"/>
      <c r="AZ380" s="172"/>
      <c r="BA380" s="170"/>
      <c r="BB380" s="50"/>
      <c r="BC380" s="50"/>
      <c r="BD380" s="50"/>
      <c r="BE380" s="172"/>
      <c r="BF380" s="1"/>
      <c r="BG380" s="1"/>
      <c r="BH380" s="1"/>
      <c r="BI380" s="1"/>
      <c r="BT380" s="116" t="str">
        <f t="shared" si="47"/>
        <v/>
      </c>
      <c r="BU380" s="119" t="str">
        <f t="shared" si="43"/>
        <v/>
      </c>
      <c r="BV380" s="116" t="str">
        <f t="shared" si="48"/>
        <v/>
      </c>
      <c r="BW380" s="116" t="str">
        <f t="shared" si="49"/>
        <v/>
      </c>
      <c r="BX380" s="116" t="str">
        <f t="shared" si="44"/>
        <v/>
      </c>
      <c r="BY380" s="116" t="str">
        <f t="shared" si="50"/>
        <v/>
      </c>
      <c r="BZ380" s="116" t="str">
        <f t="shared" si="45"/>
        <v/>
      </c>
    </row>
    <row r="381" spans="1:78">
      <c r="A381" s="103">
        <v>375</v>
      </c>
      <c r="B381" s="126" t="s">
        <v>303</v>
      </c>
      <c r="C381" s="127" t="s">
        <v>303</v>
      </c>
      <c r="D381" s="128" t="s">
        <v>303</v>
      </c>
      <c r="E381" s="129" t="s">
        <v>303</v>
      </c>
      <c r="F381" s="129" t="s">
        <v>303</v>
      </c>
      <c r="G381" s="130" t="s">
        <v>303</v>
      </c>
      <c r="H381" s="131" t="s">
        <v>303</v>
      </c>
      <c r="I381" s="86"/>
      <c r="J381" s="87"/>
      <c r="K381" s="140" t="str">
        <f t="shared" si="46"/>
        <v/>
      </c>
      <c r="L381" s="50"/>
      <c r="M381" s="32"/>
      <c r="N381" s="32"/>
      <c r="O381" s="32"/>
      <c r="P381" s="32"/>
      <c r="Q381" s="42"/>
      <c r="R381" s="33"/>
      <c r="S381" s="33"/>
      <c r="T381" s="33"/>
      <c r="U381" s="178"/>
      <c r="V381" s="170"/>
      <c r="W381" s="32"/>
      <c r="X381" s="32"/>
      <c r="Y381" s="32"/>
      <c r="Z381" s="184"/>
      <c r="AA381" s="190"/>
      <c r="AB381" s="50"/>
      <c r="AC381" s="32"/>
      <c r="AD381" s="32"/>
      <c r="AE381" s="32"/>
      <c r="AF381" s="184"/>
      <c r="AG381" s="50"/>
      <c r="AH381" s="32"/>
      <c r="AI381" s="32"/>
      <c r="AJ381" s="32"/>
      <c r="AK381" s="32"/>
      <c r="AL381" s="37"/>
      <c r="AM381" s="32"/>
      <c r="AN381" s="32"/>
      <c r="AO381" s="151"/>
      <c r="AP381" s="151"/>
      <c r="AQ381" s="170"/>
      <c r="AR381" s="50"/>
      <c r="AS381" s="50"/>
      <c r="AT381" s="50"/>
      <c r="AU381" s="171"/>
      <c r="AV381" s="170"/>
      <c r="AW381" s="50"/>
      <c r="AX381" s="50"/>
      <c r="AY381" s="50"/>
      <c r="AZ381" s="172"/>
      <c r="BA381" s="170"/>
      <c r="BB381" s="50"/>
      <c r="BC381" s="50"/>
      <c r="BD381" s="50"/>
      <c r="BE381" s="172"/>
      <c r="BF381" s="1"/>
      <c r="BG381" s="1"/>
      <c r="BH381" s="1"/>
      <c r="BI381" s="1"/>
      <c r="BT381" s="116" t="str">
        <f t="shared" si="47"/>
        <v/>
      </c>
      <c r="BU381" s="119" t="str">
        <f t="shared" si="43"/>
        <v/>
      </c>
      <c r="BV381" s="116" t="str">
        <f t="shared" si="48"/>
        <v/>
      </c>
      <c r="BW381" s="116" t="str">
        <f t="shared" si="49"/>
        <v/>
      </c>
      <c r="BX381" s="116" t="str">
        <f t="shared" si="44"/>
        <v/>
      </c>
      <c r="BY381" s="116" t="str">
        <f t="shared" si="50"/>
        <v/>
      </c>
      <c r="BZ381" s="116" t="str">
        <f t="shared" si="45"/>
        <v/>
      </c>
    </row>
    <row r="382" spans="1:78">
      <c r="A382" s="103">
        <v>376</v>
      </c>
      <c r="B382" s="126" t="s">
        <v>303</v>
      </c>
      <c r="C382" s="127" t="s">
        <v>303</v>
      </c>
      <c r="D382" s="128" t="s">
        <v>303</v>
      </c>
      <c r="E382" s="129" t="s">
        <v>303</v>
      </c>
      <c r="F382" s="129" t="s">
        <v>303</v>
      </c>
      <c r="G382" s="130" t="s">
        <v>303</v>
      </c>
      <c r="H382" s="131" t="s">
        <v>303</v>
      </c>
      <c r="I382" s="86"/>
      <c r="J382" s="87"/>
      <c r="K382" s="140" t="str">
        <f t="shared" si="46"/>
        <v/>
      </c>
      <c r="L382" s="50"/>
      <c r="M382" s="32"/>
      <c r="N382" s="32"/>
      <c r="O382" s="32"/>
      <c r="P382" s="32"/>
      <c r="Q382" s="42"/>
      <c r="R382" s="33"/>
      <c r="S382" s="33"/>
      <c r="T382" s="33"/>
      <c r="U382" s="178"/>
      <c r="V382" s="170"/>
      <c r="W382" s="32"/>
      <c r="X382" s="32"/>
      <c r="Y382" s="32"/>
      <c r="Z382" s="184"/>
      <c r="AA382" s="190"/>
      <c r="AB382" s="50"/>
      <c r="AC382" s="32"/>
      <c r="AD382" s="32"/>
      <c r="AE382" s="32"/>
      <c r="AF382" s="184"/>
      <c r="AG382" s="50"/>
      <c r="AH382" s="32"/>
      <c r="AI382" s="32"/>
      <c r="AJ382" s="32"/>
      <c r="AK382" s="32"/>
      <c r="AL382" s="37"/>
      <c r="AM382" s="32"/>
      <c r="AN382" s="32"/>
      <c r="AO382" s="151"/>
      <c r="AP382" s="151"/>
      <c r="AQ382" s="170"/>
      <c r="AR382" s="50"/>
      <c r="AS382" s="50"/>
      <c r="AT382" s="50"/>
      <c r="AU382" s="171"/>
      <c r="AV382" s="170"/>
      <c r="AW382" s="50"/>
      <c r="AX382" s="50"/>
      <c r="AY382" s="50"/>
      <c r="AZ382" s="172"/>
      <c r="BA382" s="170"/>
      <c r="BB382" s="50"/>
      <c r="BC382" s="50"/>
      <c r="BD382" s="50"/>
      <c r="BE382" s="172"/>
      <c r="BF382" s="1"/>
      <c r="BG382" s="1"/>
      <c r="BH382" s="1"/>
      <c r="BI382" s="1"/>
      <c r="BT382" s="116" t="str">
        <f t="shared" si="47"/>
        <v/>
      </c>
      <c r="BU382" s="119" t="str">
        <f t="shared" si="43"/>
        <v/>
      </c>
      <c r="BV382" s="116" t="str">
        <f t="shared" si="48"/>
        <v/>
      </c>
      <c r="BW382" s="116" t="str">
        <f t="shared" si="49"/>
        <v/>
      </c>
      <c r="BX382" s="116" t="str">
        <f t="shared" si="44"/>
        <v/>
      </c>
      <c r="BY382" s="116" t="str">
        <f t="shared" si="50"/>
        <v/>
      </c>
      <c r="BZ382" s="116" t="str">
        <f t="shared" si="45"/>
        <v/>
      </c>
    </row>
    <row r="383" spans="1:78">
      <c r="A383" s="103">
        <v>377</v>
      </c>
      <c r="B383" s="126" t="s">
        <v>303</v>
      </c>
      <c r="C383" s="127" t="s">
        <v>303</v>
      </c>
      <c r="D383" s="128" t="s">
        <v>303</v>
      </c>
      <c r="E383" s="129" t="s">
        <v>303</v>
      </c>
      <c r="F383" s="129" t="s">
        <v>303</v>
      </c>
      <c r="G383" s="130" t="s">
        <v>303</v>
      </c>
      <c r="H383" s="131" t="s">
        <v>303</v>
      </c>
      <c r="I383" s="86"/>
      <c r="J383" s="87"/>
      <c r="K383" s="140" t="str">
        <f t="shared" si="46"/>
        <v/>
      </c>
      <c r="L383" s="50"/>
      <c r="M383" s="32"/>
      <c r="N383" s="32"/>
      <c r="O383" s="32"/>
      <c r="P383" s="32"/>
      <c r="Q383" s="42"/>
      <c r="R383" s="33"/>
      <c r="S383" s="33"/>
      <c r="T383" s="33"/>
      <c r="U383" s="178"/>
      <c r="V383" s="170"/>
      <c r="W383" s="32"/>
      <c r="X383" s="32"/>
      <c r="Y383" s="32"/>
      <c r="Z383" s="184"/>
      <c r="AA383" s="190"/>
      <c r="AB383" s="50"/>
      <c r="AC383" s="32"/>
      <c r="AD383" s="32"/>
      <c r="AE383" s="32"/>
      <c r="AF383" s="184"/>
      <c r="AG383" s="50"/>
      <c r="AH383" s="32"/>
      <c r="AI383" s="32"/>
      <c r="AJ383" s="32"/>
      <c r="AK383" s="32"/>
      <c r="AL383" s="37"/>
      <c r="AM383" s="32"/>
      <c r="AN383" s="32"/>
      <c r="AO383" s="151"/>
      <c r="AP383" s="151"/>
      <c r="AQ383" s="170"/>
      <c r="AR383" s="50"/>
      <c r="AS383" s="50"/>
      <c r="AT383" s="50"/>
      <c r="AU383" s="171"/>
      <c r="AV383" s="170"/>
      <c r="AW383" s="50"/>
      <c r="AX383" s="50"/>
      <c r="AY383" s="50"/>
      <c r="AZ383" s="172"/>
      <c r="BA383" s="170"/>
      <c r="BB383" s="50"/>
      <c r="BC383" s="50"/>
      <c r="BD383" s="50"/>
      <c r="BE383" s="172"/>
      <c r="BF383" s="1"/>
      <c r="BG383" s="1"/>
      <c r="BH383" s="1"/>
      <c r="BI383" s="1"/>
      <c r="BT383" s="116" t="str">
        <f t="shared" si="47"/>
        <v/>
      </c>
      <c r="BU383" s="119" t="str">
        <f t="shared" si="43"/>
        <v/>
      </c>
      <c r="BV383" s="116" t="str">
        <f t="shared" si="48"/>
        <v/>
      </c>
      <c r="BW383" s="116" t="str">
        <f t="shared" si="49"/>
        <v/>
      </c>
      <c r="BX383" s="116" t="str">
        <f t="shared" si="44"/>
        <v/>
      </c>
      <c r="BY383" s="116" t="str">
        <f t="shared" si="50"/>
        <v/>
      </c>
      <c r="BZ383" s="116" t="str">
        <f t="shared" si="45"/>
        <v/>
      </c>
    </row>
    <row r="384" spans="1:78">
      <c r="A384" s="103">
        <v>378</v>
      </c>
      <c r="B384" s="126" t="s">
        <v>303</v>
      </c>
      <c r="C384" s="127" t="s">
        <v>303</v>
      </c>
      <c r="D384" s="128" t="s">
        <v>303</v>
      </c>
      <c r="E384" s="129" t="s">
        <v>303</v>
      </c>
      <c r="F384" s="129" t="s">
        <v>303</v>
      </c>
      <c r="G384" s="130" t="s">
        <v>303</v>
      </c>
      <c r="H384" s="131" t="s">
        <v>303</v>
      </c>
      <c r="I384" s="86"/>
      <c r="J384" s="87"/>
      <c r="K384" s="140" t="str">
        <f t="shared" si="46"/>
        <v/>
      </c>
      <c r="L384" s="50"/>
      <c r="M384" s="32"/>
      <c r="N384" s="32"/>
      <c r="O384" s="32"/>
      <c r="P384" s="32"/>
      <c r="Q384" s="42"/>
      <c r="R384" s="33"/>
      <c r="S384" s="33"/>
      <c r="T384" s="33"/>
      <c r="U384" s="178"/>
      <c r="V384" s="170"/>
      <c r="W384" s="32"/>
      <c r="X384" s="32"/>
      <c r="Y384" s="32"/>
      <c r="Z384" s="184"/>
      <c r="AA384" s="190"/>
      <c r="AB384" s="50"/>
      <c r="AC384" s="32"/>
      <c r="AD384" s="32"/>
      <c r="AE384" s="32"/>
      <c r="AF384" s="184"/>
      <c r="AG384" s="50"/>
      <c r="AH384" s="32"/>
      <c r="AI384" s="32"/>
      <c r="AJ384" s="32"/>
      <c r="AK384" s="32"/>
      <c r="AL384" s="37"/>
      <c r="AM384" s="32"/>
      <c r="AN384" s="32"/>
      <c r="AO384" s="151"/>
      <c r="AP384" s="151"/>
      <c r="AQ384" s="170"/>
      <c r="AR384" s="50"/>
      <c r="AS384" s="50"/>
      <c r="AT384" s="50"/>
      <c r="AU384" s="171"/>
      <c r="AV384" s="170"/>
      <c r="AW384" s="50"/>
      <c r="AX384" s="50"/>
      <c r="AY384" s="50"/>
      <c r="AZ384" s="172"/>
      <c r="BA384" s="170"/>
      <c r="BB384" s="50"/>
      <c r="BC384" s="50"/>
      <c r="BD384" s="50"/>
      <c r="BE384" s="172"/>
      <c r="BF384" s="1"/>
      <c r="BG384" s="1"/>
      <c r="BH384" s="1"/>
      <c r="BI384" s="1"/>
      <c r="BT384" s="116" t="str">
        <f t="shared" si="47"/>
        <v/>
      </c>
      <c r="BU384" s="119" t="str">
        <f t="shared" si="43"/>
        <v/>
      </c>
      <c r="BV384" s="116" t="str">
        <f t="shared" si="48"/>
        <v/>
      </c>
      <c r="BW384" s="116" t="str">
        <f t="shared" si="49"/>
        <v/>
      </c>
      <c r="BX384" s="116" t="str">
        <f t="shared" si="44"/>
        <v/>
      </c>
      <c r="BY384" s="116" t="str">
        <f t="shared" si="50"/>
        <v/>
      </c>
      <c r="BZ384" s="116" t="str">
        <f t="shared" si="45"/>
        <v/>
      </c>
    </row>
    <row r="385" spans="1:78">
      <c r="A385" s="103">
        <v>379</v>
      </c>
      <c r="B385" s="126" t="s">
        <v>303</v>
      </c>
      <c r="C385" s="127" t="s">
        <v>303</v>
      </c>
      <c r="D385" s="128" t="s">
        <v>303</v>
      </c>
      <c r="E385" s="129" t="s">
        <v>303</v>
      </c>
      <c r="F385" s="129" t="s">
        <v>303</v>
      </c>
      <c r="G385" s="130" t="s">
        <v>303</v>
      </c>
      <c r="H385" s="131" t="s">
        <v>303</v>
      </c>
      <c r="I385" s="86"/>
      <c r="J385" s="87"/>
      <c r="K385" s="140" t="str">
        <f t="shared" si="46"/>
        <v/>
      </c>
      <c r="L385" s="50"/>
      <c r="M385" s="32"/>
      <c r="N385" s="32"/>
      <c r="O385" s="32"/>
      <c r="P385" s="32"/>
      <c r="Q385" s="42"/>
      <c r="R385" s="33"/>
      <c r="S385" s="33"/>
      <c r="T385" s="33"/>
      <c r="U385" s="178"/>
      <c r="V385" s="170"/>
      <c r="W385" s="32"/>
      <c r="X385" s="32"/>
      <c r="Y385" s="32"/>
      <c r="Z385" s="184"/>
      <c r="AA385" s="190"/>
      <c r="AB385" s="50"/>
      <c r="AC385" s="32"/>
      <c r="AD385" s="32"/>
      <c r="AE385" s="32"/>
      <c r="AF385" s="184"/>
      <c r="AG385" s="50"/>
      <c r="AH385" s="32"/>
      <c r="AI385" s="32"/>
      <c r="AJ385" s="32"/>
      <c r="AK385" s="32"/>
      <c r="AL385" s="37"/>
      <c r="AM385" s="32"/>
      <c r="AN385" s="32"/>
      <c r="AO385" s="151"/>
      <c r="AP385" s="151"/>
      <c r="AQ385" s="170"/>
      <c r="AR385" s="50"/>
      <c r="AS385" s="50"/>
      <c r="AT385" s="50"/>
      <c r="AU385" s="171"/>
      <c r="AV385" s="170"/>
      <c r="AW385" s="50"/>
      <c r="AX385" s="50"/>
      <c r="AY385" s="50"/>
      <c r="AZ385" s="172"/>
      <c r="BA385" s="170"/>
      <c r="BB385" s="50"/>
      <c r="BC385" s="50"/>
      <c r="BD385" s="50"/>
      <c r="BE385" s="172"/>
      <c r="BF385" s="1"/>
      <c r="BG385" s="1"/>
      <c r="BH385" s="1"/>
      <c r="BI385" s="1"/>
      <c r="BT385" s="116" t="str">
        <f t="shared" si="47"/>
        <v/>
      </c>
      <c r="BU385" s="119" t="str">
        <f t="shared" si="43"/>
        <v/>
      </c>
      <c r="BV385" s="116" t="str">
        <f t="shared" si="48"/>
        <v/>
      </c>
      <c r="BW385" s="116" t="str">
        <f t="shared" si="49"/>
        <v/>
      </c>
      <c r="BX385" s="116" t="str">
        <f t="shared" si="44"/>
        <v/>
      </c>
      <c r="BY385" s="116" t="str">
        <f t="shared" si="50"/>
        <v/>
      </c>
      <c r="BZ385" s="116" t="str">
        <f t="shared" si="45"/>
        <v/>
      </c>
    </row>
    <row r="386" spans="1:78">
      <c r="A386" s="103">
        <v>380</v>
      </c>
      <c r="B386" s="126" t="s">
        <v>303</v>
      </c>
      <c r="C386" s="127" t="s">
        <v>303</v>
      </c>
      <c r="D386" s="128" t="s">
        <v>303</v>
      </c>
      <c r="E386" s="129" t="s">
        <v>303</v>
      </c>
      <c r="F386" s="129" t="s">
        <v>303</v>
      </c>
      <c r="G386" s="130" t="s">
        <v>303</v>
      </c>
      <c r="H386" s="131" t="s">
        <v>303</v>
      </c>
      <c r="I386" s="86"/>
      <c r="J386" s="87"/>
      <c r="K386" s="140" t="str">
        <f t="shared" si="46"/>
        <v/>
      </c>
      <c r="L386" s="50"/>
      <c r="M386" s="32"/>
      <c r="N386" s="32"/>
      <c r="O386" s="32"/>
      <c r="P386" s="32"/>
      <c r="Q386" s="42"/>
      <c r="R386" s="33"/>
      <c r="S386" s="33"/>
      <c r="T386" s="33"/>
      <c r="U386" s="178"/>
      <c r="V386" s="170"/>
      <c r="W386" s="32"/>
      <c r="X386" s="32"/>
      <c r="Y386" s="32"/>
      <c r="Z386" s="184"/>
      <c r="AA386" s="190"/>
      <c r="AB386" s="50"/>
      <c r="AC386" s="32"/>
      <c r="AD386" s="32"/>
      <c r="AE386" s="32"/>
      <c r="AF386" s="184"/>
      <c r="AG386" s="50"/>
      <c r="AH386" s="32"/>
      <c r="AI386" s="32"/>
      <c r="AJ386" s="32"/>
      <c r="AK386" s="32"/>
      <c r="AL386" s="37"/>
      <c r="AM386" s="32"/>
      <c r="AN386" s="32"/>
      <c r="AO386" s="151"/>
      <c r="AP386" s="151"/>
      <c r="AQ386" s="170"/>
      <c r="AR386" s="50"/>
      <c r="AS386" s="50"/>
      <c r="AT386" s="50"/>
      <c r="AU386" s="171"/>
      <c r="AV386" s="170"/>
      <c r="AW386" s="50"/>
      <c r="AX386" s="50"/>
      <c r="AY386" s="50"/>
      <c r="AZ386" s="172"/>
      <c r="BA386" s="170"/>
      <c r="BB386" s="50"/>
      <c r="BC386" s="50"/>
      <c r="BD386" s="50"/>
      <c r="BE386" s="172"/>
      <c r="BF386" s="1"/>
      <c r="BG386" s="1"/>
      <c r="BH386" s="1"/>
      <c r="BI386" s="1"/>
      <c r="BT386" s="116" t="str">
        <f t="shared" si="47"/>
        <v/>
      </c>
      <c r="BU386" s="119" t="str">
        <f t="shared" si="43"/>
        <v/>
      </c>
      <c r="BV386" s="116" t="str">
        <f t="shared" si="48"/>
        <v/>
      </c>
      <c r="BW386" s="116" t="str">
        <f t="shared" si="49"/>
        <v/>
      </c>
      <c r="BX386" s="116" t="str">
        <f t="shared" si="44"/>
        <v/>
      </c>
      <c r="BY386" s="116" t="str">
        <f t="shared" si="50"/>
        <v/>
      </c>
      <c r="BZ386" s="116" t="str">
        <f t="shared" si="45"/>
        <v/>
      </c>
    </row>
    <row r="387" spans="1:78">
      <c r="A387" s="103">
        <v>381</v>
      </c>
      <c r="B387" s="126" t="s">
        <v>303</v>
      </c>
      <c r="C387" s="127" t="s">
        <v>303</v>
      </c>
      <c r="D387" s="128" t="s">
        <v>303</v>
      </c>
      <c r="E387" s="129" t="s">
        <v>303</v>
      </c>
      <c r="F387" s="129" t="s">
        <v>303</v>
      </c>
      <c r="G387" s="130" t="s">
        <v>303</v>
      </c>
      <c r="H387" s="131" t="s">
        <v>303</v>
      </c>
      <c r="I387" s="86"/>
      <c r="J387" s="87"/>
      <c r="K387" s="140" t="str">
        <f t="shared" si="46"/>
        <v/>
      </c>
      <c r="L387" s="50"/>
      <c r="M387" s="32"/>
      <c r="N387" s="32"/>
      <c r="O387" s="32"/>
      <c r="P387" s="32"/>
      <c r="Q387" s="42"/>
      <c r="R387" s="33"/>
      <c r="S387" s="33"/>
      <c r="T387" s="33"/>
      <c r="U387" s="178"/>
      <c r="V387" s="170"/>
      <c r="W387" s="32"/>
      <c r="X387" s="32"/>
      <c r="Y387" s="32"/>
      <c r="Z387" s="184"/>
      <c r="AA387" s="190"/>
      <c r="AB387" s="50"/>
      <c r="AC387" s="32"/>
      <c r="AD387" s="32"/>
      <c r="AE387" s="32"/>
      <c r="AF387" s="184"/>
      <c r="AG387" s="50"/>
      <c r="AH387" s="32"/>
      <c r="AI387" s="32"/>
      <c r="AJ387" s="32"/>
      <c r="AK387" s="32"/>
      <c r="AL387" s="37"/>
      <c r="AM387" s="32"/>
      <c r="AN387" s="32"/>
      <c r="AO387" s="151"/>
      <c r="AP387" s="151"/>
      <c r="AQ387" s="170"/>
      <c r="AR387" s="50"/>
      <c r="AS387" s="50"/>
      <c r="AT387" s="50"/>
      <c r="AU387" s="171"/>
      <c r="AV387" s="170"/>
      <c r="AW387" s="50"/>
      <c r="AX387" s="50"/>
      <c r="AY387" s="50"/>
      <c r="AZ387" s="172"/>
      <c r="BA387" s="170"/>
      <c r="BB387" s="50"/>
      <c r="BC387" s="50"/>
      <c r="BD387" s="50"/>
      <c r="BE387" s="172"/>
      <c r="BF387" s="1"/>
      <c r="BG387" s="1"/>
      <c r="BH387" s="1"/>
      <c r="BI387" s="1"/>
      <c r="BT387" s="116" t="str">
        <f t="shared" si="47"/>
        <v/>
      </c>
      <c r="BU387" s="119" t="str">
        <f t="shared" si="43"/>
        <v/>
      </c>
      <c r="BV387" s="116" t="str">
        <f t="shared" si="48"/>
        <v/>
      </c>
      <c r="BW387" s="116" t="str">
        <f t="shared" si="49"/>
        <v/>
      </c>
      <c r="BX387" s="116" t="str">
        <f t="shared" si="44"/>
        <v/>
      </c>
      <c r="BY387" s="116" t="str">
        <f t="shared" si="50"/>
        <v/>
      </c>
      <c r="BZ387" s="116" t="str">
        <f t="shared" si="45"/>
        <v/>
      </c>
    </row>
    <row r="388" spans="1:78">
      <c r="A388" s="103">
        <v>382</v>
      </c>
      <c r="B388" s="126" t="s">
        <v>303</v>
      </c>
      <c r="C388" s="127" t="s">
        <v>303</v>
      </c>
      <c r="D388" s="128" t="s">
        <v>303</v>
      </c>
      <c r="E388" s="129" t="s">
        <v>303</v>
      </c>
      <c r="F388" s="129" t="s">
        <v>303</v>
      </c>
      <c r="G388" s="130" t="s">
        <v>303</v>
      </c>
      <c r="H388" s="131" t="s">
        <v>303</v>
      </c>
      <c r="I388" s="86"/>
      <c r="J388" s="87"/>
      <c r="K388" s="140" t="str">
        <f t="shared" si="46"/>
        <v/>
      </c>
      <c r="L388" s="50"/>
      <c r="M388" s="32"/>
      <c r="N388" s="32"/>
      <c r="O388" s="32"/>
      <c r="P388" s="32"/>
      <c r="Q388" s="42"/>
      <c r="R388" s="33"/>
      <c r="S388" s="33"/>
      <c r="T388" s="33"/>
      <c r="U388" s="178"/>
      <c r="V388" s="170"/>
      <c r="W388" s="32"/>
      <c r="X388" s="32"/>
      <c r="Y388" s="32"/>
      <c r="Z388" s="184"/>
      <c r="AA388" s="190"/>
      <c r="AB388" s="50"/>
      <c r="AC388" s="32"/>
      <c r="AD388" s="32"/>
      <c r="AE388" s="32"/>
      <c r="AF388" s="184"/>
      <c r="AG388" s="50"/>
      <c r="AH388" s="32"/>
      <c r="AI388" s="32"/>
      <c r="AJ388" s="32"/>
      <c r="AK388" s="32"/>
      <c r="AL388" s="37"/>
      <c r="AM388" s="32"/>
      <c r="AN388" s="32"/>
      <c r="AO388" s="151"/>
      <c r="AP388" s="151"/>
      <c r="AQ388" s="170"/>
      <c r="AR388" s="50"/>
      <c r="AS388" s="50"/>
      <c r="AT388" s="50"/>
      <c r="AU388" s="171"/>
      <c r="AV388" s="170"/>
      <c r="AW388" s="50"/>
      <c r="AX388" s="50"/>
      <c r="AY388" s="50"/>
      <c r="AZ388" s="172"/>
      <c r="BA388" s="170"/>
      <c r="BB388" s="50"/>
      <c r="BC388" s="50"/>
      <c r="BD388" s="50"/>
      <c r="BE388" s="172"/>
      <c r="BF388" s="1"/>
      <c r="BG388" s="1"/>
      <c r="BH388" s="1"/>
      <c r="BI388" s="1"/>
      <c r="BT388" s="116" t="str">
        <f t="shared" si="47"/>
        <v/>
      </c>
      <c r="BU388" s="119" t="str">
        <f t="shared" si="43"/>
        <v/>
      </c>
      <c r="BV388" s="116" t="str">
        <f t="shared" si="48"/>
        <v/>
      </c>
      <c r="BW388" s="116" t="str">
        <f t="shared" si="49"/>
        <v/>
      </c>
      <c r="BX388" s="116" t="str">
        <f t="shared" si="44"/>
        <v/>
      </c>
      <c r="BY388" s="116" t="str">
        <f t="shared" si="50"/>
        <v/>
      </c>
      <c r="BZ388" s="116" t="str">
        <f t="shared" si="45"/>
        <v/>
      </c>
    </row>
    <row r="389" spans="1:78">
      <c r="A389" s="103">
        <v>383</v>
      </c>
      <c r="B389" s="126" t="s">
        <v>303</v>
      </c>
      <c r="C389" s="127" t="s">
        <v>303</v>
      </c>
      <c r="D389" s="128" t="s">
        <v>303</v>
      </c>
      <c r="E389" s="129" t="s">
        <v>303</v>
      </c>
      <c r="F389" s="129" t="s">
        <v>303</v>
      </c>
      <c r="G389" s="130" t="s">
        <v>303</v>
      </c>
      <c r="H389" s="131" t="s">
        <v>303</v>
      </c>
      <c r="I389" s="86"/>
      <c r="J389" s="87"/>
      <c r="K389" s="140" t="str">
        <f t="shared" si="46"/>
        <v/>
      </c>
      <c r="L389" s="50"/>
      <c r="M389" s="32"/>
      <c r="N389" s="32"/>
      <c r="O389" s="32"/>
      <c r="P389" s="32"/>
      <c r="Q389" s="42"/>
      <c r="R389" s="33"/>
      <c r="S389" s="33"/>
      <c r="T389" s="33"/>
      <c r="U389" s="178"/>
      <c r="V389" s="170"/>
      <c r="W389" s="32"/>
      <c r="X389" s="32"/>
      <c r="Y389" s="32"/>
      <c r="Z389" s="184"/>
      <c r="AA389" s="190"/>
      <c r="AB389" s="50"/>
      <c r="AC389" s="32"/>
      <c r="AD389" s="32"/>
      <c r="AE389" s="32"/>
      <c r="AF389" s="184"/>
      <c r="AG389" s="50"/>
      <c r="AH389" s="32"/>
      <c r="AI389" s="32"/>
      <c r="AJ389" s="32"/>
      <c r="AK389" s="32"/>
      <c r="AL389" s="37"/>
      <c r="AM389" s="32"/>
      <c r="AN389" s="32"/>
      <c r="AO389" s="151"/>
      <c r="AP389" s="151"/>
      <c r="AQ389" s="170"/>
      <c r="AR389" s="50"/>
      <c r="AS389" s="50"/>
      <c r="AT389" s="50"/>
      <c r="AU389" s="171"/>
      <c r="AV389" s="170"/>
      <c r="AW389" s="50"/>
      <c r="AX389" s="50"/>
      <c r="AY389" s="50"/>
      <c r="AZ389" s="172"/>
      <c r="BA389" s="170"/>
      <c r="BB389" s="50"/>
      <c r="BC389" s="50"/>
      <c r="BD389" s="50"/>
      <c r="BE389" s="172"/>
      <c r="BF389" s="1"/>
      <c r="BG389" s="1"/>
      <c r="BH389" s="1"/>
      <c r="BI389" s="1"/>
      <c r="BT389" s="116" t="str">
        <f t="shared" si="47"/>
        <v/>
      </c>
      <c r="BU389" s="119" t="str">
        <f t="shared" si="43"/>
        <v/>
      </c>
      <c r="BV389" s="116" t="str">
        <f t="shared" si="48"/>
        <v/>
      </c>
      <c r="BW389" s="116" t="str">
        <f t="shared" si="49"/>
        <v/>
      </c>
      <c r="BX389" s="116" t="str">
        <f t="shared" si="44"/>
        <v/>
      </c>
      <c r="BY389" s="116" t="str">
        <f t="shared" si="50"/>
        <v/>
      </c>
      <c r="BZ389" s="116" t="str">
        <f t="shared" si="45"/>
        <v/>
      </c>
    </row>
    <row r="390" spans="1:78">
      <c r="A390" s="103">
        <v>384</v>
      </c>
      <c r="B390" s="126" t="s">
        <v>303</v>
      </c>
      <c r="C390" s="127" t="s">
        <v>303</v>
      </c>
      <c r="D390" s="128" t="s">
        <v>303</v>
      </c>
      <c r="E390" s="129" t="s">
        <v>303</v>
      </c>
      <c r="F390" s="129" t="s">
        <v>303</v>
      </c>
      <c r="G390" s="130" t="s">
        <v>303</v>
      </c>
      <c r="H390" s="131" t="s">
        <v>303</v>
      </c>
      <c r="I390" s="86"/>
      <c r="J390" s="87"/>
      <c r="K390" s="140" t="str">
        <f t="shared" si="46"/>
        <v/>
      </c>
      <c r="L390" s="50"/>
      <c r="M390" s="32"/>
      <c r="N390" s="32"/>
      <c r="O390" s="32"/>
      <c r="P390" s="32"/>
      <c r="Q390" s="42"/>
      <c r="R390" s="33"/>
      <c r="S390" s="33"/>
      <c r="T390" s="33"/>
      <c r="U390" s="178"/>
      <c r="V390" s="170"/>
      <c r="W390" s="32"/>
      <c r="X390" s="32"/>
      <c r="Y390" s="32"/>
      <c r="Z390" s="184"/>
      <c r="AA390" s="190"/>
      <c r="AB390" s="50"/>
      <c r="AC390" s="32"/>
      <c r="AD390" s="32"/>
      <c r="AE390" s="32"/>
      <c r="AF390" s="184"/>
      <c r="AG390" s="50"/>
      <c r="AH390" s="32"/>
      <c r="AI390" s="32"/>
      <c r="AJ390" s="32"/>
      <c r="AK390" s="32"/>
      <c r="AL390" s="37"/>
      <c r="AM390" s="32"/>
      <c r="AN390" s="32"/>
      <c r="AO390" s="151"/>
      <c r="AP390" s="151"/>
      <c r="AQ390" s="170"/>
      <c r="AR390" s="50"/>
      <c r="AS390" s="50"/>
      <c r="AT390" s="50"/>
      <c r="AU390" s="171"/>
      <c r="AV390" s="170"/>
      <c r="AW390" s="50"/>
      <c r="AX390" s="50"/>
      <c r="AY390" s="50"/>
      <c r="AZ390" s="172"/>
      <c r="BA390" s="170"/>
      <c r="BB390" s="50"/>
      <c r="BC390" s="50"/>
      <c r="BD390" s="50"/>
      <c r="BE390" s="172"/>
      <c r="BF390" s="1"/>
      <c r="BG390" s="1"/>
      <c r="BH390" s="1"/>
      <c r="BI390" s="1"/>
      <c r="BT390" s="116" t="str">
        <f t="shared" si="47"/>
        <v/>
      </c>
      <c r="BU390" s="119" t="str">
        <f t="shared" si="43"/>
        <v/>
      </c>
      <c r="BV390" s="116" t="str">
        <f t="shared" si="48"/>
        <v/>
      </c>
      <c r="BW390" s="116" t="str">
        <f t="shared" si="49"/>
        <v/>
      </c>
      <c r="BX390" s="116" t="str">
        <f t="shared" si="44"/>
        <v/>
      </c>
      <c r="BY390" s="116" t="str">
        <f t="shared" si="50"/>
        <v/>
      </c>
      <c r="BZ390" s="116" t="str">
        <f t="shared" si="45"/>
        <v/>
      </c>
    </row>
    <row r="391" spans="1:78">
      <c r="A391" s="103">
        <v>385</v>
      </c>
      <c r="B391" s="126" t="s">
        <v>303</v>
      </c>
      <c r="C391" s="127" t="s">
        <v>303</v>
      </c>
      <c r="D391" s="128" t="s">
        <v>303</v>
      </c>
      <c r="E391" s="129" t="s">
        <v>303</v>
      </c>
      <c r="F391" s="129" t="s">
        <v>303</v>
      </c>
      <c r="G391" s="130" t="s">
        <v>303</v>
      </c>
      <c r="H391" s="131" t="s">
        <v>303</v>
      </c>
      <c r="I391" s="86"/>
      <c r="J391" s="87"/>
      <c r="K391" s="140" t="str">
        <f t="shared" si="46"/>
        <v/>
      </c>
      <c r="L391" s="50"/>
      <c r="M391" s="32"/>
      <c r="N391" s="32"/>
      <c r="O391" s="32"/>
      <c r="P391" s="32"/>
      <c r="Q391" s="42"/>
      <c r="R391" s="33"/>
      <c r="S391" s="33"/>
      <c r="T391" s="33"/>
      <c r="U391" s="178"/>
      <c r="V391" s="170"/>
      <c r="W391" s="32"/>
      <c r="X391" s="32"/>
      <c r="Y391" s="32"/>
      <c r="Z391" s="184"/>
      <c r="AA391" s="190"/>
      <c r="AB391" s="50"/>
      <c r="AC391" s="32"/>
      <c r="AD391" s="32"/>
      <c r="AE391" s="32"/>
      <c r="AF391" s="184"/>
      <c r="AG391" s="50"/>
      <c r="AH391" s="32"/>
      <c r="AI391" s="32"/>
      <c r="AJ391" s="32"/>
      <c r="AK391" s="32"/>
      <c r="AL391" s="37"/>
      <c r="AM391" s="32"/>
      <c r="AN391" s="32"/>
      <c r="AO391" s="151"/>
      <c r="AP391" s="151"/>
      <c r="AQ391" s="170"/>
      <c r="AR391" s="50"/>
      <c r="AS391" s="50"/>
      <c r="AT391" s="50"/>
      <c r="AU391" s="171"/>
      <c r="AV391" s="170"/>
      <c r="AW391" s="50"/>
      <c r="AX391" s="50"/>
      <c r="AY391" s="50"/>
      <c r="AZ391" s="172"/>
      <c r="BA391" s="170"/>
      <c r="BB391" s="50"/>
      <c r="BC391" s="50"/>
      <c r="BD391" s="50"/>
      <c r="BE391" s="172"/>
      <c r="BF391" s="1"/>
      <c r="BG391" s="1"/>
      <c r="BH391" s="1"/>
      <c r="BI391" s="1"/>
      <c r="BT391" s="116" t="str">
        <f t="shared" si="47"/>
        <v/>
      </c>
      <c r="BU391" s="119" t="str">
        <f t="shared" ref="BU391:BU408" si="51">IFERROR(IF(G391="","",IF(K391="","",IF(AND(VLOOKUP(G391,Mark,5,0)&gt;85),5,IF(AND(VLOOKUP(G391,Mark,5,0)&gt;75),4,IF(AND(VLOOKUP(G391,Mark,5,0)&gt;=65),3,0)))))+ROUNDUP(SUM(L391:P391)*15%,0),"")</f>
        <v/>
      </c>
      <c r="BV391" s="116" t="str">
        <f t="shared" si="48"/>
        <v/>
      </c>
      <c r="BW391" s="116" t="str">
        <f t="shared" si="49"/>
        <v/>
      </c>
      <c r="BX391" s="116" t="str">
        <f t="shared" ref="BX391:BX408" si="52">IFERROR(IF(G391="","",IF(K391="","",IF(AND(VLOOKUP(G391,Mark,5,0)&gt;85),5,IF(AND(VLOOKUP(G391,Mark,5,0)&gt;75),4,IF(AND(VLOOKUP(G391,Mark,5,0)&gt;=65),3,0)))))+ROUNDUP(SUM(AB391:AF391)*15%,0),"")</f>
        <v/>
      </c>
      <c r="BY391" s="116" t="str">
        <f t="shared" si="50"/>
        <v/>
      </c>
      <c r="BZ391" s="116" t="str">
        <f t="shared" ref="BZ391:BZ408" si="53">IFERROR(IF(G391="","",IF(K391="","",IF(AND(VLOOKUP(G391,Mark,5,0)&gt;85),5,IF(AND(VLOOKUP(G391,Mark,5,0)&gt;75),4,IF(AND(VLOOKUP(G391,Mark,5,0)&gt;=65),3,0)))))+ROUNDUP(SUM(AL391:AP391)*15%,0),"")</f>
        <v/>
      </c>
    </row>
    <row r="392" spans="1:78">
      <c r="A392" s="103">
        <v>386</v>
      </c>
      <c r="B392" s="126" t="s">
        <v>303</v>
      </c>
      <c r="C392" s="127" t="s">
        <v>303</v>
      </c>
      <c r="D392" s="128" t="s">
        <v>303</v>
      </c>
      <c r="E392" s="129" t="s">
        <v>303</v>
      </c>
      <c r="F392" s="129" t="s">
        <v>303</v>
      </c>
      <c r="G392" s="130" t="s">
        <v>303</v>
      </c>
      <c r="H392" s="131" t="s">
        <v>303</v>
      </c>
      <c r="I392" s="86"/>
      <c r="J392" s="87"/>
      <c r="K392" s="140" t="str">
        <f t="shared" ref="K392:K407" si="54">IFERROR(IF(I392="","",IF(J392="","",SUM(J392/I392*100,0))),"")</f>
        <v/>
      </c>
      <c r="L392" s="50"/>
      <c r="M392" s="32"/>
      <c r="N392" s="32"/>
      <c r="O392" s="32"/>
      <c r="P392" s="32"/>
      <c r="Q392" s="42"/>
      <c r="R392" s="33"/>
      <c r="S392" s="33"/>
      <c r="T392" s="33"/>
      <c r="U392" s="178"/>
      <c r="V392" s="170"/>
      <c r="W392" s="32"/>
      <c r="X392" s="32"/>
      <c r="Y392" s="32"/>
      <c r="Z392" s="184"/>
      <c r="AA392" s="190"/>
      <c r="AB392" s="50"/>
      <c r="AC392" s="32"/>
      <c r="AD392" s="32"/>
      <c r="AE392" s="32"/>
      <c r="AF392" s="184"/>
      <c r="AG392" s="50"/>
      <c r="AH392" s="32"/>
      <c r="AI392" s="32"/>
      <c r="AJ392" s="32"/>
      <c r="AK392" s="32"/>
      <c r="AL392" s="37"/>
      <c r="AM392" s="32"/>
      <c r="AN392" s="32"/>
      <c r="AO392" s="151"/>
      <c r="AP392" s="151"/>
      <c r="AQ392" s="170"/>
      <c r="AR392" s="50"/>
      <c r="AS392" s="50"/>
      <c r="AT392" s="50"/>
      <c r="AU392" s="171"/>
      <c r="AV392" s="170"/>
      <c r="AW392" s="50"/>
      <c r="AX392" s="50"/>
      <c r="AY392" s="50"/>
      <c r="AZ392" s="172"/>
      <c r="BA392" s="170"/>
      <c r="BB392" s="50"/>
      <c r="BC392" s="50"/>
      <c r="BD392" s="50"/>
      <c r="BE392" s="172"/>
      <c r="BF392" s="1"/>
      <c r="BG392" s="1"/>
      <c r="BH392" s="1"/>
      <c r="BI392" s="1"/>
      <c r="BT392" s="116" t="str">
        <f t="shared" ref="BT392:BT407" si="55">G392</f>
        <v/>
      </c>
      <c r="BU392" s="119" t="str">
        <f t="shared" si="51"/>
        <v/>
      </c>
      <c r="BV392" s="116" t="str">
        <f t="shared" ref="BV392:BV408" si="56">IFERROR(IF(G392="","",IF(K392="","",IF(AND(VLOOKUP(G392,Mark,5,0)&gt;85),5,IF(AND(VLOOKUP(G392,Mark,5,0)&gt;75),4,IF(AND(VLOOKUP(G392,Mark,5,0)&gt;=65),3,0)))))+ROUNDUP(SUM(Q392:U392)*15%,0),"")</f>
        <v/>
      </c>
      <c r="BW392" s="116" t="str">
        <f t="shared" ref="BW392:BW408" si="57">IFERROR(IF(G392="","",IF(K392="","",IF(AND(VLOOKUP(G392,Mark,5,0)&gt;85),5,IF(AND(VLOOKUP(G392,Mark,5,0)&gt;75),4,IF(AND(VLOOKUP(G392,Mark,5,0)&gt;=65),3,0)))))+ROUNDUP(SUM(V392:Z392)*15%,0),"")</f>
        <v/>
      </c>
      <c r="BX392" s="116" t="str">
        <f t="shared" si="52"/>
        <v/>
      </c>
      <c r="BY392" s="116" t="str">
        <f t="shared" ref="BY392:BY408" si="58">IFERROR(IF(G392="","",IF(K392="","",IF(AND(VLOOKUP(G392,Mark,5,0)&gt;85),5,IF(AND(VLOOKUP(G392,Mark,5,0)&gt;75),4,IF(AND(VLOOKUP(G392,Mark,5,0)&gt;=65),3,0)))))+ROUNDUP(SUM(AG392:AK392)*15%,0),"")</f>
        <v/>
      </c>
      <c r="BZ392" s="116" t="str">
        <f t="shared" si="53"/>
        <v/>
      </c>
    </row>
    <row r="393" spans="1:78">
      <c r="A393" s="103">
        <v>387</v>
      </c>
      <c r="B393" s="126" t="s">
        <v>303</v>
      </c>
      <c r="C393" s="127" t="s">
        <v>303</v>
      </c>
      <c r="D393" s="128" t="s">
        <v>303</v>
      </c>
      <c r="E393" s="129" t="s">
        <v>303</v>
      </c>
      <c r="F393" s="129" t="s">
        <v>303</v>
      </c>
      <c r="G393" s="130" t="s">
        <v>303</v>
      </c>
      <c r="H393" s="131" t="s">
        <v>303</v>
      </c>
      <c r="I393" s="86"/>
      <c r="J393" s="87"/>
      <c r="K393" s="140" t="str">
        <f t="shared" si="54"/>
        <v/>
      </c>
      <c r="L393" s="50"/>
      <c r="M393" s="32"/>
      <c r="N393" s="32"/>
      <c r="O393" s="32"/>
      <c r="P393" s="32"/>
      <c r="Q393" s="42"/>
      <c r="R393" s="33"/>
      <c r="S393" s="33"/>
      <c r="T393" s="33"/>
      <c r="U393" s="178"/>
      <c r="V393" s="170"/>
      <c r="W393" s="32"/>
      <c r="X393" s="32"/>
      <c r="Y393" s="32"/>
      <c r="Z393" s="184"/>
      <c r="AA393" s="190"/>
      <c r="AB393" s="50"/>
      <c r="AC393" s="32"/>
      <c r="AD393" s="32"/>
      <c r="AE393" s="32"/>
      <c r="AF393" s="184"/>
      <c r="AG393" s="50"/>
      <c r="AH393" s="32"/>
      <c r="AI393" s="32"/>
      <c r="AJ393" s="32"/>
      <c r="AK393" s="32"/>
      <c r="AL393" s="37"/>
      <c r="AM393" s="32"/>
      <c r="AN393" s="32"/>
      <c r="AO393" s="151"/>
      <c r="AP393" s="151"/>
      <c r="AQ393" s="170"/>
      <c r="AR393" s="50"/>
      <c r="AS393" s="50"/>
      <c r="AT393" s="50"/>
      <c r="AU393" s="171"/>
      <c r="AV393" s="170"/>
      <c r="AW393" s="50"/>
      <c r="AX393" s="50"/>
      <c r="AY393" s="50"/>
      <c r="AZ393" s="172"/>
      <c r="BA393" s="170"/>
      <c r="BB393" s="50"/>
      <c r="BC393" s="50"/>
      <c r="BD393" s="50"/>
      <c r="BE393" s="172"/>
      <c r="BF393" s="1"/>
      <c r="BG393" s="1"/>
      <c r="BH393" s="1"/>
      <c r="BI393" s="1"/>
      <c r="BT393" s="116" t="str">
        <f t="shared" si="55"/>
        <v/>
      </c>
      <c r="BU393" s="119" t="str">
        <f t="shared" si="51"/>
        <v/>
      </c>
      <c r="BV393" s="116" t="str">
        <f t="shared" si="56"/>
        <v/>
      </c>
      <c r="BW393" s="116" t="str">
        <f t="shared" si="57"/>
        <v/>
      </c>
      <c r="BX393" s="116" t="str">
        <f t="shared" si="52"/>
        <v/>
      </c>
      <c r="BY393" s="116" t="str">
        <f t="shared" si="58"/>
        <v/>
      </c>
      <c r="BZ393" s="116" t="str">
        <f t="shared" si="53"/>
        <v/>
      </c>
    </row>
    <row r="394" spans="1:78">
      <c r="A394" s="103">
        <v>388</v>
      </c>
      <c r="B394" s="126" t="s">
        <v>303</v>
      </c>
      <c r="C394" s="127" t="s">
        <v>303</v>
      </c>
      <c r="D394" s="128" t="s">
        <v>303</v>
      </c>
      <c r="E394" s="129" t="s">
        <v>303</v>
      </c>
      <c r="F394" s="129" t="s">
        <v>303</v>
      </c>
      <c r="G394" s="130" t="s">
        <v>303</v>
      </c>
      <c r="H394" s="131" t="s">
        <v>303</v>
      </c>
      <c r="I394" s="86"/>
      <c r="J394" s="87"/>
      <c r="K394" s="140" t="str">
        <f t="shared" si="54"/>
        <v/>
      </c>
      <c r="L394" s="50"/>
      <c r="M394" s="32"/>
      <c r="N394" s="32"/>
      <c r="O394" s="32"/>
      <c r="P394" s="32"/>
      <c r="Q394" s="42"/>
      <c r="R394" s="33"/>
      <c r="S394" s="33"/>
      <c r="T394" s="33"/>
      <c r="U394" s="178"/>
      <c r="V394" s="170"/>
      <c r="W394" s="32"/>
      <c r="X394" s="32"/>
      <c r="Y394" s="32"/>
      <c r="Z394" s="184"/>
      <c r="AA394" s="190"/>
      <c r="AB394" s="50"/>
      <c r="AC394" s="32"/>
      <c r="AD394" s="32"/>
      <c r="AE394" s="32"/>
      <c r="AF394" s="184"/>
      <c r="AG394" s="50"/>
      <c r="AH394" s="32"/>
      <c r="AI394" s="32"/>
      <c r="AJ394" s="32"/>
      <c r="AK394" s="32"/>
      <c r="AL394" s="37"/>
      <c r="AM394" s="32"/>
      <c r="AN394" s="32"/>
      <c r="AO394" s="151"/>
      <c r="AP394" s="151"/>
      <c r="AQ394" s="170"/>
      <c r="AR394" s="50"/>
      <c r="AS394" s="50"/>
      <c r="AT394" s="50"/>
      <c r="AU394" s="171"/>
      <c r="AV394" s="170"/>
      <c r="AW394" s="50"/>
      <c r="AX394" s="50"/>
      <c r="AY394" s="50"/>
      <c r="AZ394" s="172"/>
      <c r="BA394" s="170"/>
      <c r="BB394" s="50"/>
      <c r="BC394" s="50"/>
      <c r="BD394" s="50"/>
      <c r="BE394" s="172"/>
      <c r="BF394" s="1"/>
      <c r="BG394" s="1"/>
      <c r="BH394" s="1"/>
      <c r="BI394" s="1"/>
      <c r="BT394" s="116" t="str">
        <f t="shared" si="55"/>
        <v/>
      </c>
      <c r="BU394" s="119" t="str">
        <f t="shared" si="51"/>
        <v/>
      </c>
      <c r="BV394" s="116" t="str">
        <f t="shared" si="56"/>
        <v/>
      </c>
      <c r="BW394" s="116" t="str">
        <f t="shared" si="57"/>
        <v/>
      </c>
      <c r="BX394" s="116" t="str">
        <f t="shared" si="52"/>
        <v/>
      </c>
      <c r="BY394" s="116" t="str">
        <f t="shared" si="58"/>
        <v/>
      </c>
      <c r="BZ394" s="116" t="str">
        <f t="shared" si="53"/>
        <v/>
      </c>
    </row>
    <row r="395" spans="1:78">
      <c r="A395" s="103">
        <v>389</v>
      </c>
      <c r="B395" s="126" t="s">
        <v>303</v>
      </c>
      <c r="C395" s="127" t="s">
        <v>303</v>
      </c>
      <c r="D395" s="128" t="s">
        <v>303</v>
      </c>
      <c r="E395" s="129" t="s">
        <v>303</v>
      </c>
      <c r="F395" s="129" t="s">
        <v>303</v>
      </c>
      <c r="G395" s="130" t="s">
        <v>303</v>
      </c>
      <c r="H395" s="131" t="s">
        <v>303</v>
      </c>
      <c r="I395" s="86"/>
      <c r="J395" s="87"/>
      <c r="K395" s="140" t="str">
        <f t="shared" si="54"/>
        <v/>
      </c>
      <c r="L395" s="50"/>
      <c r="M395" s="32"/>
      <c r="N395" s="32"/>
      <c r="O395" s="32"/>
      <c r="P395" s="32"/>
      <c r="Q395" s="42"/>
      <c r="R395" s="33"/>
      <c r="S395" s="33"/>
      <c r="T395" s="33"/>
      <c r="U395" s="178"/>
      <c r="V395" s="170"/>
      <c r="W395" s="32"/>
      <c r="X395" s="32"/>
      <c r="Y395" s="32"/>
      <c r="Z395" s="184"/>
      <c r="AA395" s="190"/>
      <c r="AB395" s="50"/>
      <c r="AC395" s="32"/>
      <c r="AD395" s="32"/>
      <c r="AE395" s="32"/>
      <c r="AF395" s="184"/>
      <c r="AG395" s="50"/>
      <c r="AH395" s="32"/>
      <c r="AI395" s="32"/>
      <c r="AJ395" s="32"/>
      <c r="AK395" s="32"/>
      <c r="AL395" s="37"/>
      <c r="AM395" s="32"/>
      <c r="AN395" s="32"/>
      <c r="AO395" s="151"/>
      <c r="AP395" s="151"/>
      <c r="AQ395" s="170"/>
      <c r="AR395" s="50"/>
      <c r="AS395" s="50"/>
      <c r="AT395" s="50"/>
      <c r="AU395" s="171"/>
      <c r="AV395" s="170"/>
      <c r="AW395" s="50"/>
      <c r="AX395" s="50"/>
      <c r="AY395" s="50"/>
      <c r="AZ395" s="172"/>
      <c r="BA395" s="170"/>
      <c r="BB395" s="50"/>
      <c r="BC395" s="50"/>
      <c r="BD395" s="50"/>
      <c r="BE395" s="172"/>
      <c r="BF395" s="1"/>
      <c r="BG395" s="1"/>
      <c r="BH395" s="1"/>
      <c r="BI395" s="1"/>
      <c r="BT395" s="116" t="str">
        <f t="shared" si="55"/>
        <v/>
      </c>
      <c r="BU395" s="119" t="str">
        <f t="shared" si="51"/>
        <v/>
      </c>
      <c r="BV395" s="116" t="str">
        <f t="shared" si="56"/>
        <v/>
      </c>
      <c r="BW395" s="116" t="str">
        <f t="shared" si="57"/>
        <v/>
      </c>
      <c r="BX395" s="116" t="str">
        <f t="shared" si="52"/>
        <v/>
      </c>
      <c r="BY395" s="116" t="str">
        <f t="shared" si="58"/>
        <v/>
      </c>
      <c r="BZ395" s="116" t="str">
        <f t="shared" si="53"/>
        <v/>
      </c>
    </row>
    <row r="396" spans="1:78">
      <c r="A396" s="103">
        <v>390</v>
      </c>
      <c r="B396" s="126" t="s">
        <v>303</v>
      </c>
      <c r="C396" s="127" t="s">
        <v>303</v>
      </c>
      <c r="D396" s="128" t="s">
        <v>303</v>
      </c>
      <c r="E396" s="129" t="s">
        <v>303</v>
      </c>
      <c r="F396" s="129" t="s">
        <v>303</v>
      </c>
      <c r="G396" s="130" t="s">
        <v>303</v>
      </c>
      <c r="H396" s="131" t="s">
        <v>303</v>
      </c>
      <c r="I396" s="86"/>
      <c r="J396" s="87"/>
      <c r="K396" s="140" t="str">
        <f t="shared" si="54"/>
        <v/>
      </c>
      <c r="L396" s="50"/>
      <c r="M396" s="32"/>
      <c r="N396" s="32"/>
      <c r="O396" s="32"/>
      <c r="P396" s="32"/>
      <c r="Q396" s="42"/>
      <c r="R396" s="33"/>
      <c r="S396" s="33"/>
      <c r="T396" s="33"/>
      <c r="U396" s="178"/>
      <c r="V396" s="170"/>
      <c r="W396" s="32"/>
      <c r="X396" s="32"/>
      <c r="Y396" s="32"/>
      <c r="Z396" s="184"/>
      <c r="AA396" s="190"/>
      <c r="AB396" s="50"/>
      <c r="AC396" s="32"/>
      <c r="AD396" s="32"/>
      <c r="AE396" s="32"/>
      <c r="AF396" s="184"/>
      <c r="AG396" s="50"/>
      <c r="AH396" s="32"/>
      <c r="AI396" s="32"/>
      <c r="AJ396" s="32"/>
      <c r="AK396" s="32"/>
      <c r="AL396" s="37"/>
      <c r="AM396" s="32"/>
      <c r="AN396" s="32"/>
      <c r="AO396" s="151"/>
      <c r="AP396" s="151"/>
      <c r="AQ396" s="170"/>
      <c r="AR396" s="50"/>
      <c r="AS396" s="50"/>
      <c r="AT396" s="50"/>
      <c r="AU396" s="171"/>
      <c r="AV396" s="170"/>
      <c r="AW396" s="50"/>
      <c r="AX396" s="50"/>
      <c r="AY396" s="50"/>
      <c r="AZ396" s="172"/>
      <c r="BA396" s="170"/>
      <c r="BB396" s="50"/>
      <c r="BC396" s="50"/>
      <c r="BD396" s="50"/>
      <c r="BE396" s="172"/>
      <c r="BF396" s="1"/>
      <c r="BG396" s="1"/>
      <c r="BH396" s="1"/>
      <c r="BI396" s="1"/>
      <c r="BT396" s="116" t="str">
        <f t="shared" si="55"/>
        <v/>
      </c>
      <c r="BU396" s="119" t="str">
        <f t="shared" si="51"/>
        <v/>
      </c>
      <c r="BV396" s="116" t="str">
        <f t="shared" si="56"/>
        <v/>
      </c>
      <c r="BW396" s="116" t="str">
        <f t="shared" si="57"/>
        <v/>
      </c>
      <c r="BX396" s="116" t="str">
        <f t="shared" si="52"/>
        <v/>
      </c>
      <c r="BY396" s="116" t="str">
        <f t="shared" si="58"/>
        <v/>
      </c>
      <c r="BZ396" s="116" t="str">
        <f t="shared" si="53"/>
        <v/>
      </c>
    </row>
    <row r="397" spans="1:78">
      <c r="A397" s="103">
        <v>391</v>
      </c>
      <c r="B397" s="126" t="s">
        <v>303</v>
      </c>
      <c r="C397" s="127" t="s">
        <v>303</v>
      </c>
      <c r="D397" s="128" t="s">
        <v>303</v>
      </c>
      <c r="E397" s="129" t="s">
        <v>303</v>
      </c>
      <c r="F397" s="129" t="s">
        <v>303</v>
      </c>
      <c r="G397" s="130" t="s">
        <v>303</v>
      </c>
      <c r="H397" s="131" t="s">
        <v>303</v>
      </c>
      <c r="I397" s="86"/>
      <c r="J397" s="87"/>
      <c r="K397" s="140" t="str">
        <f t="shared" si="54"/>
        <v/>
      </c>
      <c r="L397" s="50"/>
      <c r="M397" s="32"/>
      <c r="N397" s="32"/>
      <c r="O397" s="32"/>
      <c r="P397" s="32"/>
      <c r="Q397" s="42"/>
      <c r="R397" s="33"/>
      <c r="S397" s="33"/>
      <c r="T397" s="33"/>
      <c r="U397" s="178"/>
      <c r="V397" s="170"/>
      <c r="W397" s="32"/>
      <c r="X397" s="32"/>
      <c r="Y397" s="32"/>
      <c r="Z397" s="184"/>
      <c r="AA397" s="190"/>
      <c r="AB397" s="50"/>
      <c r="AC397" s="32"/>
      <c r="AD397" s="32"/>
      <c r="AE397" s="32"/>
      <c r="AF397" s="184"/>
      <c r="AG397" s="50"/>
      <c r="AH397" s="32"/>
      <c r="AI397" s="32"/>
      <c r="AJ397" s="32"/>
      <c r="AK397" s="32"/>
      <c r="AL397" s="37"/>
      <c r="AM397" s="32"/>
      <c r="AN397" s="32"/>
      <c r="AO397" s="151"/>
      <c r="AP397" s="151"/>
      <c r="AQ397" s="170"/>
      <c r="AR397" s="50"/>
      <c r="AS397" s="50"/>
      <c r="AT397" s="50"/>
      <c r="AU397" s="171"/>
      <c r="AV397" s="170"/>
      <c r="AW397" s="50"/>
      <c r="AX397" s="50"/>
      <c r="AY397" s="50"/>
      <c r="AZ397" s="172"/>
      <c r="BA397" s="170"/>
      <c r="BB397" s="50"/>
      <c r="BC397" s="50"/>
      <c r="BD397" s="50"/>
      <c r="BE397" s="172"/>
      <c r="BF397" s="1"/>
      <c r="BG397" s="1"/>
      <c r="BH397" s="1"/>
      <c r="BI397" s="1"/>
      <c r="BT397" s="116" t="str">
        <f t="shared" si="55"/>
        <v/>
      </c>
      <c r="BU397" s="119" t="str">
        <f t="shared" si="51"/>
        <v/>
      </c>
      <c r="BV397" s="116" t="str">
        <f t="shared" si="56"/>
        <v/>
      </c>
      <c r="BW397" s="116" t="str">
        <f t="shared" si="57"/>
        <v/>
      </c>
      <c r="BX397" s="116" t="str">
        <f t="shared" si="52"/>
        <v/>
      </c>
      <c r="BY397" s="116" t="str">
        <f t="shared" si="58"/>
        <v/>
      </c>
      <c r="BZ397" s="116" t="str">
        <f t="shared" si="53"/>
        <v/>
      </c>
    </row>
    <row r="398" spans="1:78">
      <c r="A398" s="103">
        <v>392</v>
      </c>
      <c r="B398" s="126" t="s">
        <v>303</v>
      </c>
      <c r="C398" s="127" t="s">
        <v>303</v>
      </c>
      <c r="D398" s="128" t="s">
        <v>303</v>
      </c>
      <c r="E398" s="129" t="s">
        <v>303</v>
      </c>
      <c r="F398" s="129" t="s">
        <v>303</v>
      </c>
      <c r="G398" s="130" t="s">
        <v>303</v>
      </c>
      <c r="H398" s="131" t="s">
        <v>303</v>
      </c>
      <c r="I398" s="86"/>
      <c r="J398" s="87"/>
      <c r="K398" s="140" t="str">
        <f t="shared" si="54"/>
        <v/>
      </c>
      <c r="L398" s="50"/>
      <c r="M398" s="32"/>
      <c r="N398" s="32"/>
      <c r="O398" s="32"/>
      <c r="P398" s="32"/>
      <c r="Q398" s="42"/>
      <c r="R398" s="33"/>
      <c r="S398" s="33"/>
      <c r="T398" s="33"/>
      <c r="U398" s="178"/>
      <c r="V398" s="170"/>
      <c r="W398" s="32"/>
      <c r="X398" s="32"/>
      <c r="Y398" s="32"/>
      <c r="Z398" s="184"/>
      <c r="AA398" s="190"/>
      <c r="AB398" s="50"/>
      <c r="AC398" s="32"/>
      <c r="AD398" s="32"/>
      <c r="AE398" s="32"/>
      <c r="AF398" s="184"/>
      <c r="AG398" s="50"/>
      <c r="AH398" s="32"/>
      <c r="AI398" s="32"/>
      <c r="AJ398" s="32"/>
      <c r="AK398" s="32"/>
      <c r="AL398" s="37"/>
      <c r="AM398" s="32"/>
      <c r="AN398" s="32"/>
      <c r="AO398" s="151"/>
      <c r="AP398" s="151"/>
      <c r="AQ398" s="170"/>
      <c r="AR398" s="50"/>
      <c r="AS398" s="50"/>
      <c r="AT398" s="50"/>
      <c r="AU398" s="171"/>
      <c r="AV398" s="170"/>
      <c r="AW398" s="50"/>
      <c r="AX398" s="50"/>
      <c r="AY398" s="50"/>
      <c r="AZ398" s="172"/>
      <c r="BA398" s="170"/>
      <c r="BB398" s="50"/>
      <c r="BC398" s="50"/>
      <c r="BD398" s="50"/>
      <c r="BE398" s="172"/>
      <c r="BF398" s="1"/>
      <c r="BG398" s="1"/>
      <c r="BH398" s="1"/>
      <c r="BI398" s="1"/>
      <c r="BT398" s="116" t="str">
        <f t="shared" si="55"/>
        <v/>
      </c>
      <c r="BU398" s="119" t="str">
        <f t="shared" si="51"/>
        <v/>
      </c>
      <c r="BV398" s="116" t="str">
        <f t="shared" si="56"/>
        <v/>
      </c>
      <c r="BW398" s="116" t="str">
        <f t="shared" si="57"/>
        <v/>
      </c>
      <c r="BX398" s="116" t="str">
        <f t="shared" si="52"/>
        <v/>
      </c>
      <c r="BY398" s="116" t="str">
        <f t="shared" si="58"/>
        <v/>
      </c>
      <c r="BZ398" s="116" t="str">
        <f t="shared" si="53"/>
        <v/>
      </c>
    </row>
    <row r="399" spans="1:78">
      <c r="A399" s="103">
        <v>393</v>
      </c>
      <c r="B399" s="126" t="s">
        <v>303</v>
      </c>
      <c r="C399" s="127" t="s">
        <v>303</v>
      </c>
      <c r="D399" s="128" t="s">
        <v>303</v>
      </c>
      <c r="E399" s="129" t="s">
        <v>303</v>
      </c>
      <c r="F399" s="129" t="s">
        <v>303</v>
      </c>
      <c r="G399" s="130" t="s">
        <v>303</v>
      </c>
      <c r="H399" s="131" t="s">
        <v>303</v>
      </c>
      <c r="I399" s="86"/>
      <c r="J399" s="87"/>
      <c r="K399" s="140" t="str">
        <f t="shared" si="54"/>
        <v/>
      </c>
      <c r="L399" s="50"/>
      <c r="M399" s="32"/>
      <c r="N399" s="32"/>
      <c r="O399" s="32"/>
      <c r="P399" s="32"/>
      <c r="Q399" s="42"/>
      <c r="R399" s="33"/>
      <c r="S399" s="33"/>
      <c r="T399" s="33"/>
      <c r="U399" s="178"/>
      <c r="V399" s="170"/>
      <c r="W399" s="32"/>
      <c r="X399" s="32"/>
      <c r="Y399" s="32"/>
      <c r="Z399" s="184"/>
      <c r="AA399" s="190"/>
      <c r="AB399" s="50"/>
      <c r="AC399" s="32"/>
      <c r="AD399" s="32"/>
      <c r="AE399" s="32"/>
      <c r="AF399" s="184"/>
      <c r="AG399" s="50"/>
      <c r="AH399" s="32"/>
      <c r="AI399" s="32"/>
      <c r="AJ399" s="32"/>
      <c r="AK399" s="32"/>
      <c r="AL399" s="37"/>
      <c r="AM399" s="32"/>
      <c r="AN399" s="32"/>
      <c r="AO399" s="151"/>
      <c r="AP399" s="151"/>
      <c r="AQ399" s="170"/>
      <c r="AR399" s="50"/>
      <c r="AS399" s="50"/>
      <c r="AT399" s="50"/>
      <c r="AU399" s="171"/>
      <c r="AV399" s="170"/>
      <c r="AW399" s="50"/>
      <c r="AX399" s="50"/>
      <c r="AY399" s="50"/>
      <c r="AZ399" s="172"/>
      <c r="BA399" s="170"/>
      <c r="BB399" s="50"/>
      <c r="BC399" s="50"/>
      <c r="BD399" s="50"/>
      <c r="BE399" s="172"/>
      <c r="BF399" s="1"/>
      <c r="BG399" s="1"/>
      <c r="BH399" s="1"/>
      <c r="BI399" s="1"/>
      <c r="BT399" s="116" t="str">
        <f t="shared" si="55"/>
        <v/>
      </c>
      <c r="BU399" s="119" t="str">
        <f t="shared" si="51"/>
        <v/>
      </c>
      <c r="BV399" s="116" t="str">
        <f t="shared" si="56"/>
        <v/>
      </c>
      <c r="BW399" s="116" t="str">
        <f t="shared" si="57"/>
        <v/>
      </c>
      <c r="BX399" s="116" t="str">
        <f t="shared" si="52"/>
        <v/>
      </c>
      <c r="BY399" s="116" t="str">
        <f t="shared" si="58"/>
        <v/>
      </c>
      <c r="BZ399" s="116" t="str">
        <f t="shared" si="53"/>
        <v/>
      </c>
    </row>
    <row r="400" spans="1:78">
      <c r="A400" s="103">
        <v>394</v>
      </c>
      <c r="B400" s="126" t="s">
        <v>303</v>
      </c>
      <c r="C400" s="127" t="s">
        <v>303</v>
      </c>
      <c r="D400" s="128" t="s">
        <v>303</v>
      </c>
      <c r="E400" s="129" t="s">
        <v>303</v>
      </c>
      <c r="F400" s="129" t="s">
        <v>303</v>
      </c>
      <c r="G400" s="130" t="s">
        <v>303</v>
      </c>
      <c r="H400" s="131" t="s">
        <v>303</v>
      </c>
      <c r="I400" s="86"/>
      <c r="J400" s="87"/>
      <c r="K400" s="140" t="str">
        <f t="shared" si="54"/>
        <v/>
      </c>
      <c r="L400" s="50"/>
      <c r="M400" s="32"/>
      <c r="N400" s="32"/>
      <c r="O400" s="32"/>
      <c r="P400" s="32"/>
      <c r="Q400" s="42"/>
      <c r="R400" s="33"/>
      <c r="S400" s="33"/>
      <c r="T400" s="33"/>
      <c r="U400" s="178"/>
      <c r="V400" s="170"/>
      <c r="W400" s="32"/>
      <c r="X400" s="32"/>
      <c r="Y400" s="32"/>
      <c r="Z400" s="184"/>
      <c r="AA400" s="190"/>
      <c r="AB400" s="50"/>
      <c r="AC400" s="32"/>
      <c r="AD400" s="32"/>
      <c r="AE400" s="32"/>
      <c r="AF400" s="184"/>
      <c r="AG400" s="50"/>
      <c r="AH400" s="32"/>
      <c r="AI400" s="32"/>
      <c r="AJ400" s="32"/>
      <c r="AK400" s="32"/>
      <c r="AL400" s="37"/>
      <c r="AM400" s="32"/>
      <c r="AN400" s="32"/>
      <c r="AO400" s="151"/>
      <c r="AP400" s="151"/>
      <c r="AQ400" s="170"/>
      <c r="AR400" s="50"/>
      <c r="AS400" s="50"/>
      <c r="AT400" s="50"/>
      <c r="AU400" s="171"/>
      <c r="AV400" s="170"/>
      <c r="AW400" s="50"/>
      <c r="AX400" s="50"/>
      <c r="AY400" s="50"/>
      <c r="AZ400" s="172"/>
      <c r="BA400" s="170"/>
      <c r="BB400" s="50"/>
      <c r="BC400" s="50"/>
      <c r="BD400" s="50"/>
      <c r="BE400" s="172"/>
      <c r="BF400" s="1"/>
      <c r="BG400" s="1"/>
      <c r="BH400" s="1"/>
      <c r="BI400" s="1"/>
      <c r="BT400" s="116" t="str">
        <f t="shared" si="55"/>
        <v/>
      </c>
      <c r="BU400" s="119" t="str">
        <f t="shared" si="51"/>
        <v/>
      </c>
      <c r="BV400" s="116" t="str">
        <f t="shared" si="56"/>
        <v/>
      </c>
      <c r="BW400" s="116" t="str">
        <f t="shared" si="57"/>
        <v/>
      </c>
      <c r="BX400" s="116" t="str">
        <f t="shared" si="52"/>
        <v/>
      </c>
      <c r="BY400" s="116" t="str">
        <f t="shared" si="58"/>
        <v/>
      </c>
      <c r="BZ400" s="116" t="str">
        <f t="shared" si="53"/>
        <v/>
      </c>
    </row>
    <row r="401" spans="1:78">
      <c r="A401" s="103">
        <v>395</v>
      </c>
      <c r="B401" s="126" t="s">
        <v>303</v>
      </c>
      <c r="C401" s="127" t="s">
        <v>303</v>
      </c>
      <c r="D401" s="128" t="s">
        <v>303</v>
      </c>
      <c r="E401" s="129" t="s">
        <v>303</v>
      </c>
      <c r="F401" s="129" t="s">
        <v>303</v>
      </c>
      <c r="G401" s="130" t="s">
        <v>303</v>
      </c>
      <c r="H401" s="131" t="s">
        <v>303</v>
      </c>
      <c r="I401" s="86"/>
      <c r="J401" s="87"/>
      <c r="K401" s="140" t="str">
        <f t="shared" si="54"/>
        <v/>
      </c>
      <c r="L401" s="50"/>
      <c r="M401" s="32"/>
      <c r="N401" s="32"/>
      <c r="O401" s="32"/>
      <c r="P401" s="32"/>
      <c r="Q401" s="42"/>
      <c r="R401" s="33"/>
      <c r="S401" s="33"/>
      <c r="T401" s="33"/>
      <c r="U401" s="178"/>
      <c r="V401" s="170"/>
      <c r="W401" s="32"/>
      <c r="X401" s="32"/>
      <c r="Y401" s="32"/>
      <c r="Z401" s="184"/>
      <c r="AA401" s="190"/>
      <c r="AB401" s="50"/>
      <c r="AC401" s="32"/>
      <c r="AD401" s="32"/>
      <c r="AE401" s="32"/>
      <c r="AF401" s="184"/>
      <c r="AG401" s="50"/>
      <c r="AH401" s="32"/>
      <c r="AI401" s="32"/>
      <c r="AJ401" s="32"/>
      <c r="AK401" s="32"/>
      <c r="AL401" s="37"/>
      <c r="AM401" s="32"/>
      <c r="AN401" s="32"/>
      <c r="AO401" s="151"/>
      <c r="AP401" s="151"/>
      <c r="AQ401" s="170"/>
      <c r="AR401" s="50"/>
      <c r="AS401" s="50"/>
      <c r="AT401" s="50"/>
      <c r="AU401" s="171"/>
      <c r="AV401" s="170"/>
      <c r="AW401" s="50"/>
      <c r="AX401" s="50"/>
      <c r="AY401" s="50"/>
      <c r="AZ401" s="172"/>
      <c r="BA401" s="170"/>
      <c r="BB401" s="50"/>
      <c r="BC401" s="50"/>
      <c r="BD401" s="50"/>
      <c r="BE401" s="172"/>
      <c r="BF401" s="1"/>
      <c r="BG401" s="1"/>
      <c r="BH401" s="1"/>
      <c r="BI401" s="1"/>
      <c r="BT401" s="116" t="str">
        <f t="shared" si="55"/>
        <v/>
      </c>
      <c r="BU401" s="119" t="str">
        <f t="shared" si="51"/>
        <v/>
      </c>
      <c r="BV401" s="116" t="str">
        <f t="shared" si="56"/>
        <v/>
      </c>
      <c r="BW401" s="116" t="str">
        <f t="shared" si="57"/>
        <v/>
      </c>
      <c r="BX401" s="116" t="str">
        <f t="shared" si="52"/>
        <v/>
      </c>
      <c r="BY401" s="116" t="str">
        <f t="shared" si="58"/>
        <v/>
      </c>
      <c r="BZ401" s="116" t="str">
        <f t="shared" si="53"/>
        <v/>
      </c>
    </row>
    <row r="402" spans="1:78">
      <c r="A402" s="103">
        <v>396</v>
      </c>
      <c r="B402" s="126" t="s">
        <v>303</v>
      </c>
      <c r="C402" s="127" t="s">
        <v>303</v>
      </c>
      <c r="D402" s="128" t="s">
        <v>303</v>
      </c>
      <c r="E402" s="129" t="s">
        <v>303</v>
      </c>
      <c r="F402" s="129" t="s">
        <v>303</v>
      </c>
      <c r="G402" s="130" t="s">
        <v>303</v>
      </c>
      <c r="H402" s="131" t="s">
        <v>303</v>
      </c>
      <c r="I402" s="86"/>
      <c r="J402" s="87"/>
      <c r="K402" s="140" t="str">
        <f t="shared" si="54"/>
        <v/>
      </c>
      <c r="L402" s="50"/>
      <c r="M402" s="32"/>
      <c r="N402" s="32"/>
      <c r="O402" s="32"/>
      <c r="P402" s="32"/>
      <c r="Q402" s="42"/>
      <c r="R402" s="33"/>
      <c r="S402" s="33"/>
      <c r="T402" s="33"/>
      <c r="U402" s="178"/>
      <c r="V402" s="170"/>
      <c r="W402" s="32"/>
      <c r="X402" s="32"/>
      <c r="Y402" s="32"/>
      <c r="Z402" s="184"/>
      <c r="AA402" s="190"/>
      <c r="AB402" s="50"/>
      <c r="AC402" s="32"/>
      <c r="AD402" s="32"/>
      <c r="AE402" s="32"/>
      <c r="AF402" s="184"/>
      <c r="AG402" s="50"/>
      <c r="AH402" s="32"/>
      <c r="AI402" s="32"/>
      <c r="AJ402" s="32"/>
      <c r="AK402" s="32"/>
      <c r="AL402" s="37"/>
      <c r="AM402" s="32"/>
      <c r="AN402" s="32"/>
      <c r="AO402" s="151"/>
      <c r="AP402" s="151"/>
      <c r="AQ402" s="170"/>
      <c r="AR402" s="50"/>
      <c r="AS402" s="50"/>
      <c r="AT402" s="50"/>
      <c r="AU402" s="171"/>
      <c r="AV402" s="170"/>
      <c r="AW402" s="50"/>
      <c r="AX402" s="50"/>
      <c r="AY402" s="50"/>
      <c r="AZ402" s="172"/>
      <c r="BA402" s="170"/>
      <c r="BB402" s="50"/>
      <c r="BC402" s="50"/>
      <c r="BD402" s="50"/>
      <c r="BE402" s="172"/>
      <c r="BF402" s="1"/>
      <c r="BG402" s="1"/>
      <c r="BH402" s="1"/>
      <c r="BI402" s="1"/>
      <c r="BT402" s="116" t="str">
        <f t="shared" si="55"/>
        <v/>
      </c>
      <c r="BU402" s="119" t="str">
        <f t="shared" si="51"/>
        <v/>
      </c>
      <c r="BV402" s="116" t="str">
        <f t="shared" si="56"/>
        <v/>
      </c>
      <c r="BW402" s="116" t="str">
        <f t="shared" si="57"/>
        <v/>
      </c>
      <c r="BX402" s="116" t="str">
        <f t="shared" si="52"/>
        <v/>
      </c>
      <c r="BY402" s="116" t="str">
        <f t="shared" si="58"/>
        <v/>
      </c>
      <c r="BZ402" s="116" t="str">
        <f t="shared" si="53"/>
        <v/>
      </c>
    </row>
    <row r="403" spans="1:78">
      <c r="A403" s="103">
        <v>397</v>
      </c>
      <c r="B403" s="126" t="s">
        <v>303</v>
      </c>
      <c r="C403" s="127" t="s">
        <v>303</v>
      </c>
      <c r="D403" s="128" t="s">
        <v>303</v>
      </c>
      <c r="E403" s="129" t="s">
        <v>303</v>
      </c>
      <c r="F403" s="129" t="s">
        <v>303</v>
      </c>
      <c r="G403" s="130" t="s">
        <v>303</v>
      </c>
      <c r="H403" s="131" t="s">
        <v>303</v>
      </c>
      <c r="I403" s="86"/>
      <c r="J403" s="87"/>
      <c r="K403" s="140" t="str">
        <f t="shared" si="54"/>
        <v/>
      </c>
      <c r="L403" s="50"/>
      <c r="M403" s="32"/>
      <c r="N403" s="32"/>
      <c r="O403" s="32"/>
      <c r="P403" s="32"/>
      <c r="Q403" s="42"/>
      <c r="R403" s="33"/>
      <c r="S403" s="33"/>
      <c r="T403" s="33"/>
      <c r="U403" s="178"/>
      <c r="V403" s="170"/>
      <c r="W403" s="32"/>
      <c r="X403" s="32"/>
      <c r="Y403" s="32"/>
      <c r="Z403" s="184"/>
      <c r="AA403" s="190"/>
      <c r="AB403" s="50"/>
      <c r="AC403" s="32"/>
      <c r="AD403" s="32"/>
      <c r="AE403" s="32"/>
      <c r="AF403" s="184"/>
      <c r="AG403" s="50"/>
      <c r="AH403" s="32"/>
      <c r="AI403" s="32"/>
      <c r="AJ403" s="32"/>
      <c r="AK403" s="32"/>
      <c r="AL403" s="37"/>
      <c r="AM403" s="32"/>
      <c r="AN403" s="32"/>
      <c r="AO403" s="151"/>
      <c r="AP403" s="151"/>
      <c r="AQ403" s="170"/>
      <c r="AR403" s="50"/>
      <c r="AS403" s="50"/>
      <c r="AT403" s="50"/>
      <c r="AU403" s="171"/>
      <c r="AV403" s="170"/>
      <c r="AW403" s="50"/>
      <c r="AX403" s="50"/>
      <c r="AY403" s="50"/>
      <c r="AZ403" s="172"/>
      <c r="BA403" s="170"/>
      <c r="BB403" s="50"/>
      <c r="BC403" s="50"/>
      <c r="BD403" s="50"/>
      <c r="BE403" s="172"/>
      <c r="BF403" s="1"/>
      <c r="BG403" s="1"/>
      <c r="BH403" s="1"/>
      <c r="BI403" s="1"/>
      <c r="BT403" s="116" t="str">
        <f t="shared" si="55"/>
        <v/>
      </c>
      <c r="BU403" s="119" t="str">
        <f t="shared" si="51"/>
        <v/>
      </c>
      <c r="BV403" s="116" t="str">
        <f t="shared" si="56"/>
        <v/>
      </c>
      <c r="BW403" s="116" t="str">
        <f t="shared" si="57"/>
        <v/>
      </c>
      <c r="BX403" s="116" t="str">
        <f t="shared" si="52"/>
        <v/>
      </c>
      <c r="BY403" s="116" t="str">
        <f t="shared" si="58"/>
        <v/>
      </c>
      <c r="BZ403" s="116" t="str">
        <f t="shared" si="53"/>
        <v/>
      </c>
    </row>
    <row r="404" spans="1:78">
      <c r="A404" s="103">
        <v>398</v>
      </c>
      <c r="B404" s="126" t="s">
        <v>303</v>
      </c>
      <c r="C404" s="127" t="s">
        <v>303</v>
      </c>
      <c r="D404" s="128" t="s">
        <v>303</v>
      </c>
      <c r="E404" s="129" t="s">
        <v>303</v>
      </c>
      <c r="F404" s="129" t="s">
        <v>303</v>
      </c>
      <c r="G404" s="130" t="s">
        <v>303</v>
      </c>
      <c r="H404" s="131" t="s">
        <v>303</v>
      </c>
      <c r="I404" s="86"/>
      <c r="J404" s="87"/>
      <c r="K404" s="140" t="str">
        <f t="shared" si="54"/>
        <v/>
      </c>
      <c r="L404" s="50"/>
      <c r="M404" s="32"/>
      <c r="N404" s="32"/>
      <c r="O404" s="32"/>
      <c r="P404" s="32"/>
      <c r="Q404" s="42"/>
      <c r="R404" s="33"/>
      <c r="S404" s="33"/>
      <c r="T404" s="33"/>
      <c r="U404" s="178"/>
      <c r="V404" s="170"/>
      <c r="W404" s="32"/>
      <c r="X404" s="32"/>
      <c r="Y404" s="32"/>
      <c r="Z404" s="184"/>
      <c r="AA404" s="190"/>
      <c r="AB404" s="50"/>
      <c r="AC404" s="32"/>
      <c r="AD404" s="32"/>
      <c r="AE404" s="32"/>
      <c r="AF404" s="184"/>
      <c r="AG404" s="50"/>
      <c r="AH404" s="32"/>
      <c r="AI404" s="32"/>
      <c r="AJ404" s="32"/>
      <c r="AK404" s="32"/>
      <c r="AL404" s="37"/>
      <c r="AM404" s="32"/>
      <c r="AN404" s="32"/>
      <c r="AO404" s="151"/>
      <c r="AP404" s="151"/>
      <c r="AQ404" s="170"/>
      <c r="AR404" s="50"/>
      <c r="AS404" s="50"/>
      <c r="AT404" s="50"/>
      <c r="AU404" s="171"/>
      <c r="AV404" s="170"/>
      <c r="AW404" s="50"/>
      <c r="AX404" s="50"/>
      <c r="AY404" s="50"/>
      <c r="AZ404" s="172"/>
      <c r="BA404" s="170"/>
      <c r="BB404" s="50"/>
      <c r="BC404" s="50"/>
      <c r="BD404" s="50"/>
      <c r="BE404" s="172"/>
      <c r="BF404" s="1"/>
      <c r="BG404" s="1"/>
      <c r="BH404" s="1"/>
      <c r="BI404" s="1"/>
      <c r="BT404" s="116" t="str">
        <f t="shared" si="55"/>
        <v/>
      </c>
      <c r="BU404" s="119" t="str">
        <f t="shared" si="51"/>
        <v/>
      </c>
      <c r="BV404" s="116" t="str">
        <f t="shared" si="56"/>
        <v/>
      </c>
      <c r="BW404" s="116" t="str">
        <f t="shared" si="57"/>
        <v/>
      </c>
      <c r="BX404" s="116" t="str">
        <f t="shared" si="52"/>
        <v/>
      </c>
      <c r="BY404" s="116" t="str">
        <f t="shared" si="58"/>
        <v/>
      </c>
      <c r="BZ404" s="116" t="str">
        <f t="shared" si="53"/>
        <v/>
      </c>
    </row>
    <row r="405" spans="1:78">
      <c r="A405" s="103">
        <v>399</v>
      </c>
      <c r="B405" s="126" t="s">
        <v>303</v>
      </c>
      <c r="C405" s="127" t="s">
        <v>303</v>
      </c>
      <c r="D405" s="128" t="s">
        <v>303</v>
      </c>
      <c r="E405" s="129" t="s">
        <v>303</v>
      </c>
      <c r="F405" s="129" t="s">
        <v>303</v>
      </c>
      <c r="G405" s="130" t="s">
        <v>303</v>
      </c>
      <c r="H405" s="131" t="s">
        <v>303</v>
      </c>
      <c r="I405" s="86"/>
      <c r="J405" s="87"/>
      <c r="K405" s="140" t="str">
        <f t="shared" si="54"/>
        <v/>
      </c>
      <c r="L405" s="50"/>
      <c r="M405" s="32"/>
      <c r="N405" s="32"/>
      <c r="O405" s="32"/>
      <c r="P405" s="32"/>
      <c r="Q405" s="42"/>
      <c r="R405" s="33"/>
      <c r="S405" s="33"/>
      <c r="T405" s="33"/>
      <c r="U405" s="178"/>
      <c r="V405" s="170"/>
      <c r="W405" s="32"/>
      <c r="X405" s="32"/>
      <c r="Y405" s="32"/>
      <c r="Z405" s="184"/>
      <c r="AA405" s="190"/>
      <c r="AB405" s="50"/>
      <c r="AC405" s="32"/>
      <c r="AD405" s="32"/>
      <c r="AE405" s="32"/>
      <c r="AF405" s="184"/>
      <c r="AG405" s="50"/>
      <c r="AH405" s="32"/>
      <c r="AI405" s="32"/>
      <c r="AJ405" s="32"/>
      <c r="AK405" s="32"/>
      <c r="AL405" s="37"/>
      <c r="AM405" s="32"/>
      <c r="AN405" s="32"/>
      <c r="AO405" s="151"/>
      <c r="AP405" s="151"/>
      <c r="AQ405" s="170"/>
      <c r="AR405" s="50"/>
      <c r="AS405" s="50"/>
      <c r="AT405" s="50"/>
      <c r="AU405" s="171"/>
      <c r="AV405" s="170"/>
      <c r="AW405" s="50"/>
      <c r="AX405" s="50"/>
      <c r="AY405" s="50"/>
      <c r="AZ405" s="172"/>
      <c r="BA405" s="170"/>
      <c r="BB405" s="50"/>
      <c r="BC405" s="50"/>
      <c r="BD405" s="50"/>
      <c r="BE405" s="172"/>
      <c r="BF405" s="1"/>
      <c r="BG405" s="1"/>
      <c r="BH405" s="1"/>
      <c r="BI405" s="1"/>
      <c r="BT405" s="116" t="str">
        <f t="shared" si="55"/>
        <v/>
      </c>
      <c r="BU405" s="119" t="str">
        <f t="shared" si="51"/>
        <v/>
      </c>
      <c r="BV405" s="116" t="str">
        <f t="shared" si="56"/>
        <v/>
      </c>
      <c r="BW405" s="116" t="str">
        <f t="shared" si="57"/>
        <v/>
      </c>
      <c r="BX405" s="116" t="str">
        <f t="shared" si="52"/>
        <v/>
      </c>
      <c r="BY405" s="116" t="str">
        <f t="shared" si="58"/>
        <v/>
      </c>
      <c r="BZ405" s="116" t="str">
        <f t="shared" si="53"/>
        <v/>
      </c>
    </row>
    <row r="406" spans="1:78">
      <c r="A406" s="103">
        <v>400</v>
      </c>
      <c r="B406" s="126" t="s">
        <v>303</v>
      </c>
      <c r="C406" s="127" t="s">
        <v>303</v>
      </c>
      <c r="D406" s="128" t="s">
        <v>303</v>
      </c>
      <c r="E406" s="129" t="s">
        <v>303</v>
      </c>
      <c r="F406" s="129" t="s">
        <v>303</v>
      </c>
      <c r="G406" s="130" t="s">
        <v>303</v>
      </c>
      <c r="H406" s="131" t="s">
        <v>303</v>
      </c>
      <c r="I406" s="86"/>
      <c r="J406" s="87"/>
      <c r="K406" s="140" t="str">
        <f t="shared" si="54"/>
        <v/>
      </c>
      <c r="L406" s="50"/>
      <c r="M406" s="32"/>
      <c r="N406" s="32"/>
      <c r="O406" s="32"/>
      <c r="P406" s="32"/>
      <c r="Q406" s="42"/>
      <c r="R406" s="33"/>
      <c r="S406" s="33"/>
      <c r="T406" s="33"/>
      <c r="U406" s="178"/>
      <c r="V406" s="170"/>
      <c r="W406" s="32"/>
      <c r="X406" s="32"/>
      <c r="Y406" s="32"/>
      <c r="Z406" s="184"/>
      <c r="AA406" s="190"/>
      <c r="AB406" s="50"/>
      <c r="AC406" s="32"/>
      <c r="AD406" s="32"/>
      <c r="AE406" s="32"/>
      <c r="AF406" s="184"/>
      <c r="AG406" s="50"/>
      <c r="AH406" s="32"/>
      <c r="AI406" s="32"/>
      <c r="AJ406" s="32"/>
      <c r="AK406" s="32"/>
      <c r="AL406" s="37"/>
      <c r="AM406" s="32"/>
      <c r="AN406" s="32"/>
      <c r="AO406" s="151"/>
      <c r="AP406" s="151"/>
      <c r="AQ406" s="170"/>
      <c r="AR406" s="50"/>
      <c r="AS406" s="50"/>
      <c r="AT406" s="50"/>
      <c r="AU406" s="171"/>
      <c r="AV406" s="170"/>
      <c r="AW406" s="50"/>
      <c r="AX406" s="50"/>
      <c r="AY406" s="50"/>
      <c r="AZ406" s="172"/>
      <c r="BA406" s="170"/>
      <c r="BB406" s="50"/>
      <c r="BC406" s="50"/>
      <c r="BD406" s="50"/>
      <c r="BE406" s="172"/>
      <c r="BF406" s="1"/>
      <c r="BG406" s="1"/>
      <c r="BH406" s="1"/>
      <c r="BI406" s="1"/>
      <c r="BT406" s="116" t="str">
        <f t="shared" si="55"/>
        <v/>
      </c>
      <c r="BU406" s="119" t="str">
        <f t="shared" si="51"/>
        <v/>
      </c>
      <c r="BV406" s="116" t="str">
        <f t="shared" si="56"/>
        <v/>
      </c>
      <c r="BW406" s="116" t="str">
        <f t="shared" si="57"/>
        <v/>
      </c>
      <c r="BX406" s="116" t="str">
        <f t="shared" si="52"/>
        <v/>
      </c>
      <c r="BY406" s="116" t="str">
        <f t="shared" si="58"/>
        <v/>
      </c>
      <c r="BZ406" s="116" t="str">
        <f t="shared" si="53"/>
        <v/>
      </c>
    </row>
    <row r="407" spans="1:78" ht="19.5" thickBot="1">
      <c r="A407" s="104">
        <v>401</v>
      </c>
      <c r="B407" s="132" t="s">
        <v>303</v>
      </c>
      <c r="C407" s="133" t="s">
        <v>303</v>
      </c>
      <c r="D407" s="134" t="s">
        <v>303</v>
      </c>
      <c r="E407" s="135" t="s">
        <v>303</v>
      </c>
      <c r="F407" s="135" t="s">
        <v>303</v>
      </c>
      <c r="G407" s="136" t="s">
        <v>303</v>
      </c>
      <c r="H407" s="137" t="s">
        <v>303</v>
      </c>
      <c r="I407" s="105"/>
      <c r="J407" s="106"/>
      <c r="K407" s="141" t="str">
        <f t="shared" si="54"/>
        <v/>
      </c>
      <c r="L407" s="98"/>
      <c r="M407" s="39"/>
      <c r="N407" s="39"/>
      <c r="O407" s="39"/>
      <c r="P407" s="39"/>
      <c r="Q407" s="43"/>
      <c r="R407" s="44"/>
      <c r="S407" s="44"/>
      <c r="T407" s="44"/>
      <c r="U407" s="179"/>
      <c r="V407" s="185"/>
      <c r="W407" s="186"/>
      <c r="X407" s="186"/>
      <c r="Y407" s="186"/>
      <c r="Z407" s="187"/>
      <c r="AA407" s="191"/>
      <c r="AB407" s="192"/>
      <c r="AC407" s="186"/>
      <c r="AD407" s="186"/>
      <c r="AE407" s="186"/>
      <c r="AF407" s="187"/>
      <c r="AG407" s="98"/>
      <c r="AH407" s="39"/>
      <c r="AI407" s="39"/>
      <c r="AJ407" s="39"/>
      <c r="AK407" s="39"/>
      <c r="AL407" s="38"/>
      <c r="AM407" s="39"/>
      <c r="AN407" s="39"/>
      <c r="AO407" s="152"/>
      <c r="AP407" s="152"/>
      <c r="AQ407" s="185"/>
      <c r="AR407" s="192"/>
      <c r="AS407" s="192"/>
      <c r="AT407" s="192"/>
      <c r="AU407" s="193"/>
      <c r="AV407" s="185"/>
      <c r="AW407" s="192"/>
      <c r="AX407" s="192"/>
      <c r="AY407" s="192"/>
      <c r="AZ407" s="194"/>
      <c r="BA407" s="185"/>
      <c r="BB407" s="192"/>
      <c r="BC407" s="192"/>
      <c r="BD407" s="192"/>
      <c r="BE407" s="194"/>
      <c r="BF407" s="1"/>
      <c r="BG407" s="1"/>
      <c r="BH407" s="1"/>
      <c r="BI407" s="1"/>
      <c r="BT407" s="116" t="str">
        <f t="shared" si="55"/>
        <v/>
      </c>
      <c r="BU407" s="119" t="str">
        <f t="shared" si="51"/>
        <v/>
      </c>
      <c r="BV407" s="116" t="str">
        <f t="shared" si="56"/>
        <v/>
      </c>
      <c r="BW407" s="116" t="str">
        <f t="shared" si="57"/>
        <v/>
      </c>
      <c r="BX407" s="116" t="str">
        <f t="shared" si="52"/>
        <v/>
      </c>
      <c r="BY407" s="116" t="str">
        <f t="shared" si="58"/>
        <v/>
      </c>
      <c r="BZ407" s="116" t="str">
        <f t="shared" si="53"/>
        <v/>
      </c>
    </row>
    <row r="408" spans="1:7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63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T408" s="116">
        <f>G408</f>
        <v>0</v>
      </c>
      <c r="BU408" s="119" t="str">
        <f t="shared" si="51"/>
        <v/>
      </c>
      <c r="BV408" s="116" t="str">
        <f t="shared" si="56"/>
        <v/>
      </c>
      <c r="BW408" s="116" t="str">
        <f t="shared" si="57"/>
        <v/>
      </c>
      <c r="BX408" s="116" t="str">
        <f t="shared" si="52"/>
        <v/>
      </c>
      <c r="BY408" s="116" t="str">
        <f t="shared" si="58"/>
        <v/>
      </c>
      <c r="BZ408" s="116" t="str">
        <f t="shared" si="53"/>
        <v/>
      </c>
    </row>
    <row r="409" spans="1:7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63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1:7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63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1:78"/>
    <row r="412" spans="1:78"/>
    <row r="413" spans="1:78"/>
    <row r="414" spans="1:78"/>
    <row r="415" spans="1:78" hidden="1"/>
    <row r="416" spans="1:78" hidden="1"/>
    <row r="417" hidden="1"/>
    <row r="418" hidden="1"/>
    <row r="419" hidden="1"/>
    <row r="420" hidden="1"/>
    <row r="421" hidden="1"/>
  </sheetData>
  <sheetProtection password="E51B" sheet="1" objects="1" scenarios="1" formatColumns="0" formatRows="0" selectLockedCells="1"/>
  <protectedRanges>
    <protectedRange password="DC77" sqref="AL7:AP407" name="Range15"/>
    <protectedRange password="DC77" sqref="A1:J3" name="Range1"/>
    <protectedRange password="DC77" sqref="AH4:AK4 AM4:AP4 W4:Z4" name="Range3"/>
    <protectedRange password="DC77" sqref="L6:AP6" name="Range5"/>
    <protectedRange password="DC77" sqref="C7:K407" name="Range12"/>
    <protectedRange password="DC77" sqref="AQ7:BE407" name="Range15_1"/>
    <protectedRange password="DC77" sqref="AQ6:BE6" name="Range5_1"/>
  </protectedRanges>
  <mergeCells count="32">
    <mergeCell ref="A5:A6"/>
    <mergeCell ref="E5:E6"/>
    <mergeCell ref="G5:G6"/>
    <mergeCell ref="H5:H6"/>
    <mergeCell ref="F5:F6"/>
    <mergeCell ref="D5:D6"/>
    <mergeCell ref="B5:B6"/>
    <mergeCell ref="BG16:BH17"/>
    <mergeCell ref="BG6:BH6"/>
    <mergeCell ref="BG8:BH8"/>
    <mergeCell ref="C5:C6"/>
    <mergeCell ref="J5:J6"/>
    <mergeCell ref="K5:K6"/>
    <mergeCell ref="BG10:BH11"/>
    <mergeCell ref="BG12:BH13"/>
    <mergeCell ref="BG14:BH15"/>
    <mergeCell ref="AQ1:BE2"/>
    <mergeCell ref="AQ4:AU4"/>
    <mergeCell ref="AV4:AZ4"/>
    <mergeCell ref="BA4:BE4"/>
    <mergeCell ref="A1:J1"/>
    <mergeCell ref="A3:J3"/>
    <mergeCell ref="V4:Z4"/>
    <mergeCell ref="A4:F4"/>
    <mergeCell ref="Q4:U4"/>
    <mergeCell ref="L4:P4"/>
    <mergeCell ref="I4:K4"/>
    <mergeCell ref="A2:J2"/>
    <mergeCell ref="L3:AP3"/>
    <mergeCell ref="AG4:AK4"/>
    <mergeCell ref="AL4:AP4"/>
    <mergeCell ref="AA4:AF4"/>
  </mergeCells>
  <dataValidations count="7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Z407 AB7:BE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K3">
      <formula1>"Hindi, English"</formula1>
    </dataValidation>
    <dataValidation type="list" operator="lessThanOrEqual" allowBlank="1" showInputMessage="1" showErrorMessage="1" errorTitle="Write Here Proper Value" error="अधिकतम प्राप्तांक से ज्यादा अंक INPUT नहीं कर सकते " sqref="AA7:AA407">
      <formula1>IF($K$3="Hindi",Sub_1,Sub_2)</formula1>
    </dataValidation>
  </dataValidations>
  <hyperlinks>
    <hyperlink ref="BG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8"/>
  <sheetViews>
    <sheetView showGridLines="0" view="pageBreakPreview" zoomScaleSheetLayoutView="100" workbookViewId="0">
      <selection activeCell="C3" sqref="C3"/>
    </sheetView>
  </sheetViews>
  <sheetFormatPr defaultColWidth="9.125" defaultRowHeight="18.75"/>
  <cols>
    <col min="1" max="1" width="4.625" style="5" customWidth="1"/>
    <col min="2" max="2" width="6.5" style="5" customWidth="1"/>
    <col min="3" max="3" width="10.5" style="5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7" width="4.625" style="2" customWidth="1"/>
    <col min="18" max="18" width="9.125" style="2"/>
    <col min="19" max="19" width="10.5" style="2" bestFit="1" customWidth="1"/>
    <col min="20" max="20" width="21.25" style="2" customWidth="1"/>
    <col min="21" max="34" width="9.125" style="2"/>
    <col min="35" max="35" width="9.125" style="2" customWidth="1"/>
    <col min="36" max="16384" width="9.125" style="2"/>
  </cols>
  <sheetData>
    <row r="1" spans="1:35" ht="25.5" customHeight="1">
      <c r="A1" s="261" t="str">
        <f>IF('Data Entry'!$K$3="Hindi",IF('Data Entry'!A1="","",'Data Entry'!A1),IF('Data Entry'!A2="","",'Data Entry'!A2))</f>
        <v>महावीर उच्च प्राथमिक विद्यालय , चंडावल नगर (पाली)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AI1" s="2" t="str">
        <f>'Data Entry'!L4</f>
        <v xml:space="preserve">हिन्दी </v>
      </c>
    </row>
    <row r="2" spans="1:35" ht="21.75" customHeight="1">
      <c r="A2" s="262" t="str">
        <f>IF('Data Entry'!A3="","",'Data Entry'!A3)</f>
        <v>सत्रांक वर्कशीट 2024-2025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AI2" s="2" t="str">
        <f>'Data Entry'!Q4</f>
        <v xml:space="preserve">अंग्रेजी </v>
      </c>
    </row>
    <row r="3" spans="1:35" s="20" customFormat="1" ht="24.75" customHeight="1">
      <c r="A3" s="263" t="str">
        <f>IF('Data Entry'!$K$3="Hindi",CONCATENATE("कक्षा :-   ",'Data Entry'!H4," "),CONCATENATE("Class :-   ",'Data Entry'!H4," "))</f>
        <v xml:space="preserve">कक्षा :-   8 </v>
      </c>
      <c r="B3" s="263"/>
      <c r="C3" s="47" t="s">
        <v>15</v>
      </c>
      <c r="D3" s="56"/>
      <c r="E3" s="263" t="str">
        <f>IF('Data Entry'!$K$3="Hindi","प्रपत्र - 2 'स'","Format - 2 'C'")</f>
        <v>प्रपत्र - 2 'स'</v>
      </c>
      <c r="F3" s="263"/>
      <c r="G3" s="19"/>
      <c r="H3" s="51"/>
      <c r="I3" s="265" t="str">
        <f>IF('Data Entry'!$K$3="Hindi","विषय :-","Subject :-")</f>
        <v>विषय :-</v>
      </c>
      <c r="J3" s="265"/>
      <c r="K3" s="265"/>
      <c r="L3" s="265"/>
      <c r="M3" s="264" t="s">
        <v>329</v>
      </c>
      <c r="N3" s="264"/>
      <c r="O3" s="264"/>
      <c r="P3" s="264"/>
      <c r="Q3" s="264"/>
      <c r="AI3" s="2" t="str">
        <f>'Data Entry'!V4</f>
        <v xml:space="preserve">गणित </v>
      </c>
    </row>
    <row r="4" spans="1:35" s="20" customFormat="1" ht="141" customHeight="1">
      <c r="A4" s="268" t="str">
        <f>IF('Data Entry'!$K$3="Hindi","क्र. स.","Sr. No. ")</f>
        <v>क्र. स.</v>
      </c>
      <c r="B4" s="269" t="str">
        <f>IF('Data Entry'!$K$3="Hindi","प्रवेशांक","SR. NO.")</f>
        <v>प्रवेशांक</v>
      </c>
      <c r="C4" s="269" t="str">
        <f>IF('Data Entry'!$K$3="Hindi","जन्म दिनांक","Date of Birth")</f>
        <v>जन्म दिनांक</v>
      </c>
      <c r="D4" s="268" t="str">
        <f>IF('Data Entry'!$K$3="Hindi","विद्यार्थी का नाम","Student's Name")</f>
        <v>विद्यार्थी का नाम</v>
      </c>
      <c r="E4" s="268" t="str">
        <f>IF('Data Entry'!$K$3="Hindi","पिता का नाम","Father's Name")</f>
        <v>पिता का नाम</v>
      </c>
      <c r="F4" s="269" t="str">
        <f>IF('Data Entry'!$K$3="Hindi","कक्षा रोल न. ","Class Roll No.")</f>
        <v xml:space="preserve">कक्षा रोल न. </v>
      </c>
      <c r="G4" s="266" t="str">
        <f>IF('Data Entry'!$K$3="Hindi","बोर्ड रोल न. ","Board Roll No.")</f>
        <v xml:space="preserve">बोर्ड रोल न. </v>
      </c>
      <c r="H4" s="83" t="str">
        <f>IF('Data Entry'!$K$3="Hindi","प्रथम परख ","First Test")</f>
        <v xml:space="preserve">प्रथम परख </v>
      </c>
      <c r="I4" s="83" t="str">
        <f>IF('Data Entry'!$K$3="Hindi","द्वितीय परख","Second Test")</f>
        <v>द्वितीय परख</v>
      </c>
      <c r="J4" s="83" t="str">
        <f>IF('Data Entry'!$K$3="Hindi","अर्द्धवार्षिक","Half Yearly")</f>
        <v>अर्द्धवार्षिक</v>
      </c>
      <c r="K4" s="146" t="str">
        <f>IF('Data Entry'!$K$3="Hindi","नौ बैग डे गतिविधियाँ ","No Bag Day Activities")</f>
        <v xml:space="preserve">नौ बैग डे गतिविधियाँ </v>
      </c>
      <c r="L4" s="83" t="str">
        <f>IF('Data Entry'!$K$3="Hindi","वृक्षारोपण","Plantation")</f>
        <v>वृक्षारोपण</v>
      </c>
      <c r="M4" s="83" t="str">
        <f>IF('Data Entry'!$K$3="Hindi","कुल योग","Total")</f>
        <v>कुल योग</v>
      </c>
      <c r="N4" s="55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O4" s="84" t="str">
        <f>IF('Data Entry'!$K$3="Hindi","उपस्थिति","Attendance")</f>
        <v>उपस्थिति</v>
      </c>
      <c r="P4" s="84" t="str">
        <f>IF('Data Entry'!$K$3="Hindi","योग सत्रांक","Total Sessional Marks")</f>
        <v>योग सत्रांक</v>
      </c>
      <c r="Q4" s="83" t="str">
        <f>IF('Data Entry'!$K$3="Hindi","विशेष विवरण","Specifications")</f>
        <v>विशेष विवरण</v>
      </c>
      <c r="AI4" s="20" t="str">
        <f>'Data Entry'!AA4</f>
        <v>तृतीय भाषा</v>
      </c>
    </row>
    <row r="5" spans="1:35">
      <c r="A5" s="268"/>
      <c r="B5" s="269"/>
      <c r="C5" s="269"/>
      <c r="D5" s="268"/>
      <c r="E5" s="268"/>
      <c r="F5" s="269"/>
      <c r="G5" s="267"/>
      <c r="H5" s="54">
        <v>10</v>
      </c>
      <c r="I5" s="54">
        <v>10</v>
      </c>
      <c r="J5" s="54">
        <v>70</v>
      </c>
      <c r="K5" s="54">
        <f>IF(AND(M3=0,M3=""),"",IF(M3=AI5,5,9))</f>
        <v>9</v>
      </c>
      <c r="L5" s="54">
        <f>IF(AND(M3=0,M3=""),"",IF(M3=AI5,5,1))</f>
        <v>1</v>
      </c>
      <c r="M5" s="54">
        <f>SUM(H5:L5)</f>
        <v>100</v>
      </c>
      <c r="N5" s="54">
        <v>15</v>
      </c>
      <c r="O5" s="54">
        <v>5</v>
      </c>
      <c r="P5" s="54">
        <v>20</v>
      </c>
      <c r="Q5" s="52"/>
      <c r="AI5" s="2" t="str">
        <f>'Data Entry'!AG4</f>
        <v>विज्ञान</v>
      </c>
    </row>
    <row r="6" spans="1:35" ht="21" customHeight="1">
      <c r="A6" s="6">
        <v>1</v>
      </c>
      <c r="B6" s="21">
        <f t="shared" ref="B6:B69" si="0">IFERROR(IF($C$3="","",VLOOKUP(A6,NAME,4,0)),"")</f>
        <v>896</v>
      </c>
      <c r="C6" s="26">
        <f t="shared" ref="C6:C69" si="1">IFERROR(IF($C$3="","",VLOOKUP(A6,NAME,11,0)),"")</f>
        <v>0</v>
      </c>
      <c r="D6" s="7" t="str">
        <f t="shared" ref="D6:D69" si="2">IFERROR(IF($C$3="","",VLOOKUP(A6,NAME,6,0)),"")</f>
        <v>ARJUN KEER</v>
      </c>
      <c r="E6" s="7" t="str">
        <f t="shared" ref="E6:E69" si="3">IFERROR(IF($C$3="","",VLOOKUP(A6,NAME,8,0)),"")</f>
        <v>ASHOK KEER</v>
      </c>
      <c r="F6" s="4">
        <f t="shared" ref="F6:F69" si="4">IFERROR(IF($C$3="","",VLOOKUP(A6,NAME,12,0)),"")</f>
        <v>601</v>
      </c>
      <c r="G6" s="8" t="str">
        <f t="shared" ref="G6:G69" si="5">IFERROR(IF($C$3="","",VLOOKUP(A6,NAME,13,0)),"")</f>
        <v/>
      </c>
      <c r="H6" s="45">
        <f>IF(AND(B6="",D6="",F6="",G6=""),"",IF($M$3='Data Entry'!$CB$1,VLOOKUP(F6,Mark,6,0),IF($M$3='Data Entry'!$CB$3,VLOOKUP(F6,Mark,11,0),IF($M$3='Data Entry'!$CB$4,VLOOKUP(F6,Mark,16,0),IF($M$3='Data Entry'!$CB$5,VLOOKUP(F6,Mark,22,0),IF($M$3='Data Entry'!$CB$6,VLOOKUP(F6,Mark,27,0),IF($M$3='Data Entry'!$CB$7,VLOOKUP(F6,Mark,32,0),"")))))))</f>
        <v>6</v>
      </c>
      <c r="I6" s="45">
        <f>IF(AND(B6="",D6="",F6="",G6=""),"",IF($M$3='Data Entry'!$CB$1,VLOOKUP(F6,Mark,7,0),IF($M$3='Data Entry'!$CB$3,VLOOKUP(F6,Mark,12,0),IF($M$3='Data Entry'!$CB$4,VLOOKUP(F6,Mark,17,0),IF($M$3='Data Entry'!$CB$5,VLOOKUP(F6,Mark,23,0),IF($M$3='Data Entry'!$CB$6,VLOOKUP(F6,Mark,28,0),IF($M$3='Data Entry'!$CB$7,VLOOKUP(F6,Mark,33,0),"")))))))</f>
        <v>7</v>
      </c>
      <c r="J6" s="45">
        <f>IF(AND(B6="",D6="",F6="",G6=""),"",IF($M$3='Data Entry'!$CB$1,VLOOKUP(F6,Mark,8,0),IF($M$3='Data Entry'!$CB$3,VLOOKUP(F6,Mark,13,0),IF($M$3='Data Entry'!$CB$4,VLOOKUP(F6,Mark,18,0),IF($M$3='Data Entry'!$CB$5,VLOOKUP(F6,Mark,24,0),IF($M$3='Data Entry'!$CB$6,VLOOKUP(F6,Mark,29,0),IF($M$3='Data Entry'!$CB$7,VLOOKUP(F6,Mark,34,0),"")))))))</f>
        <v>40</v>
      </c>
      <c r="K6" s="45">
        <f>IF(AND(B6="",D6="",F6="",G6=""),"",IF($M$3='Data Entry'!$CB$1,VLOOKUP(F6,Mark,9,0),IF($M$3='Data Entry'!$CB$3,VLOOKUP(F6,Mark,14,0),IF($M$3='Data Entry'!$CB$4,VLOOKUP(F6,Mark,19,0),IF($M$3='Data Entry'!$CB$5,VLOOKUP(F6,Mark,25,0),IF($M$3='Data Entry'!$CB$6,VLOOKUP(F6,Mark,30,0),IF($M$3='Data Entry'!$CB$7,VLOOKUP(F6,Mark,35,0),"")))))))</f>
        <v>8</v>
      </c>
      <c r="L6" s="45">
        <f>IF(AND(B6="",D6="",F6="",G6=""),"",IF($M$3='Data Entry'!$CB$1,VLOOKUP(F6,Mark,10,0),IF($M$3='Data Entry'!$CB$3,VLOOKUP(F6,Mark,15,0),IF($M$3='Data Entry'!$CB$4,VLOOKUP(F6,Mark,20,0),IF($M$3='Data Entry'!$CB$5,VLOOKUP(F6,Mark,26,0),IF($M$3='Data Entry'!$CB$6,VLOOKUP(F6,Mark,31,0),IF($M$3='Data Entry'!$CB$7,VLOOKUP(F6,Mark,36,0),"")))))))</f>
        <v>1</v>
      </c>
      <c r="M6" s="24">
        <f>IF(AND(H6="",I6="",J6="",L6="",K6=""),"",IF($M$3="","",SUM(H6,I6,J6,L6,K6)))</f>
        <v>62</v>
      </c>
      <c r="N6" s="46">
        <f>IFERROR(IF(OR(M6="",$M$3="",D6=""),"",ROUNDUP(M6*$N$5%,0)),"")</f>
        <v>10</v>
      </c>
      <c r="O6" s="46">
        <f t="shared" ref="O6:O37" si="6">IFERROR(IF(AND($M$3=""),"",IF(AND(M6=""),"",IF(AND(F6=""),"",IF(AND(VLOOKUP(F6,Mark,5,0)=""),"",IF(AND(VLOOKUP(F6,Mark,5,0)&gt;85),5,IF(AND(VLOOKUP(F6,Mark,5,0)&gt;75),4,IF(AND(VLOOKUP(F6,Mark,5,0)&gt;=65),3,0))))))),"")</f>
        <v>5</v>
      </c>
      <c r="P6" s="53">
        <f>IFERROR(IF(F6="","",IF(M6="","",IF(N6="","",SUM(N6:O6)))),"")</f>
        <v>15</v>
      </c>
      <c r="Q6" s="9"/>
      <c r="AI6" s="2" t="str">
        <f>'Data Entry'!AL4</f>
        <v>सामाजिक विज्ञान</v>
      </c>
    </row>
    <row r="7" spans="1:35" ht="21">
      <c r="A7" s="6">
        <v>2</v>
      </c>
      <c r="B7" s="21">
        <f t="shared" si="0"/>
        <v>821</v>
      </c>
      <c r="C7" s="26">
        <f t="shared" si="1"/>
        <v>0</v>
      </c>
      <c r="D7" s="7" t="str">
        <f t="shared" si="2"/>
        <v>ARMAN KHAN</v>
      </c>
      <c r="E7" s="7" t="str">
        <f t="shared" si="3"/>
        <v>BABU MOHAMMAD</v>
      </c>
      <c r="F7" s="4">
        <f t="shared" si="4"/>
        <v>602</v>
      </c>
      <c r="G7" s="8" t="str">
        <f t="shared" si="5"/>
        <v/>
      </c>
      <c r="H7" s="45">
        <f>IF(AND(B7="",D7="",F7="",G7=""),"",IF($M$3='Data Entry'!$CB$1,VLOOKUP(F7,Mark,6,0),IF($M$3='Data Entry'!$CB$3,VLOOKUP(F7,Mark,11,0),IF($M$3='Data Entry'!$CB$4,VLOOKUP(F7,Mark,16,0),IF($M$3='Data Entry'!$CB$5,VLOOKUP(F7,Mark,22,0),IF($M$3='Data Entry'!$CB$6,VLOOKUP(F7,Mark,27,0),IF($M$3='Data Entry'!$CB$7,VLOOKUP(F7,Mark,32,0),"")))))))</f>
        <v>7</v>
      </c>
      <c r="I7" s="45">
        <f>IF(AND(B7="",D7="",F7="",G7=""),"",IF($M$3='Data Entry'!$CB$1,VLOOKUP(F7,Mark,7,0),IF($M$3='Data Entry'!$CB$3,VLOOKUP(F7,Mark,12,0),IF($M$3='Data Entry'!$CB$4,VLOOKUP(F7,Mark,17,0),IF($M$3='Data Entry'!$CB$5,VLOOKUP(F7,Mark,23,0),IF($M$3='Data Entry'!$CB$6,VLOOKUP(F7,Mark,28,0),IF($M$3='Data Entry'!$CB$7,VLOOKUP(F7,Mark,33,0),"")))))))</f>
        <v>8</v>
      </c>
      <c r="J7" s="45">
        <f>IF(AND(B7="",D7="",F7="",G7=""),"",IF($M$3='Data Entry'!$CB$1,VLOOKUP(F7,Mark,8,0),IF($M$3='Data Entry'!$CB$3,VLOOKUP(F7,Mark,13,0),IF($M$3='Data Entry'!$CB$4,VLOOKUP(F7,Mark,18,0),IF($M$3='Data Entry'!$CB$5,VLOOKUP(F7,Mark,24,0),IF($M$3='Data Entry'!$CB$6,VLOOKUP(F7,Mark,29,0),IF($M$3='Data Entry'!$CB$7,VLOOKUP(F7,Mark,34,0),"")))))))</f>
        <v>38</v>
      </c>
      <c r="K7" s="45">
        <f>IF(AND(B7="",D7="",F7="",G7=""),"",IF($M$3='Data Entry'!$CB$1,VLOOKUP(F7,Mark,9,0),IF($M$3='Data Entry'!$CB$3,VLOOKUP(F7,Mark,14,0),IF($M$3='Data Entry'!$CB$4,VLOOKUP(F7,Mark,19,0),IF($M$3='Data Entry'!$CB$5,VLOOKUP(F7,Mark,25,0),IF($M$3='Data Entry'!$CB$6,VLOOKUP(F7,Mark,30,0),IF($M$3='Data Entry'!$CB$7,VLOOKUP(F7,Mark,35,0),"")))))))</f>
        <v>9</v>
      </c>
      <c r="L7" s="45">
        <f>IF(AND(B7="",D7="",F7="",G7=""),"",IF($M$3='Data Entry'!$CB$1,VLOOKUP(F7,Mark,10,0),IF($M$3='Data Entry'!$CB$3,VLOOKUP(F7,Mark,15,0),IF($M$3='Data Entry'!$CB$4,VLOOKUP(F7,Mark,20,0),IF($M$3='Data Entry'!$CB$5,VLOOKUP(F7,Mark,26,0),IF($M$3='Data Entry'!$CB$6,VLOOKUP(F7,Mark,31,0),IF($M$3='Data Entry'!$CB$7,VLOOKUP(F7,Mark,36,0),"")))))))</f>
        <v>1</v>
      </c>
      <c r="M7" s="24">
        <f t="shared" ref="M7:M70" si="7">IF(AND(H7="",I7="",J7="",L7="",K7=""),"",IF($M$3="","",SUM(H7,I7,J7,L7,K7)))</f>
        <v>63</v>
      </c>
      <c r="N7" s="46">
        <f t="shared" ref="N7:N70" si="8">IFERROR(IF(OR(M7="",$M$3="",D7=""),"",ROUNDUP(M7*$N$5%,0)),"")</f>
        <v>10</v>
      </c>
      <c r="O7" s="46">
        <f t="shared" si="6"/>
        <v>5</v>
      </c>
      <c r="P7" s="53">
        <f t="shared" ref="P7:P70" si="9">IFERROR(IF(F7="","",IF(M7="","",IF(N7="","",SUM(N7:O7)))),"")</f>
        <v>15</v>
      </c>
      <c r="Q7" s="9"/>
      <c r="T7" s="65" t="s">
        <v>245</v>
      </c>
    </row>
    <row r="8" spans="1:35">
      <c r="A8" s="6">
        <v>3</v>
      </c>
      <c r="B8" s="21">
        <f t="shared" si="0"/>
        <v>899</v>
      </c>
      <c r="C8" s="26">
        <f t="shared" si="1"/>
        <v>0</v>
      </c>
      <c r="D8" s="7" t="str">
        <f t="shared" si="2"/>
        <v>BALKISHAN</v>
      </c>
      <c r="E8" s="7" t="str">
        <f t="shared" si="3"/>
        <v>MEETHA LAL</v>
      </c>
      <c r="F8" s="4">
        <f t="shared" si="4"/>
        <v>603</v>
      </c>
      <c r="G8" s="8" t="str">
        <f t="shared" si="5"/>
        <v/>
      </c>
      <c r="H8" s="45">
        <f>IF(AND(B8="",D8="",F8="",G8=""),"",IF($M$3='Data Entry'!$CB$1,VLOOKUP(F8,Mark,6,0),IF($M$3='Data Entry'!$CB$3,VLOOKUP(F8,Mark,11,0),IF($M$3='Data Entry'!$CB$4,VLOOKUP(F8,Mark,16,0),IF($M$3='Data Entry'!$CB$5,VLOOKUP(F8,Mark,22,0),IF($M$3='Data Entry'!$CB$6,VLOOKUP(F8,Mark,27,0),IF($M$3='Data Entry'!$CB$7,VLOOKUP(F8,Mark,32,0),"")))))))</f>
        <v>8</v>
      </c>
      <c r="I8" s="45">
        <f>IF(AND(B8="",D8="",F8="",G8=""),"",IF($M$3='Data Entry'!$CB$1,VLOOKUP(F8,Mark,7,0),IF($M$3='Data Entry'!$CB$3,VLOOKUP(F8,Mark,12,0),IF($M$3='Data Entry'!$CB$4,VLOOKUP(F8,Mark,17,0),IF($M$3='Data Entry'!$CB$5,VLOOKUP(F8,Mark,23,0),IF($M$3='Data Entry'!$CB$6,VLOOKUP(F8,Mark,28,0),IF($M$3='Data Entry'!$CB$7,VLOOKUP(F8,Mark,33,0),"")))))))</f>
        <v>9</v>
      </c>
      <c r="J8" s="45">
        <f>IF(AND(B8="",D8="",F8="",G8=""),"",IF($M$3='Data Entry'!$CB$1,VLOOKUP(F8,Mark,8,0),IF($M$3='Data Entry'!$CB$3,VLOOKUP(F8,Mark,13,0),IF($M$3='Data Entry'!$CB$4,VLOOKUP(F8,Mark,18,0),IF($M$3='Data Entry'!$CB$5,VLOOKUP(F8,Mark,24,0),IF($M$3='Data Entry'!$CB$6,VLOOKUP(F8,Mark,29,0),IF($M$3='Data Entry'!$CB$7,VLOOKUP(F8,Mark,34,0),"")))))))</f>
        <v>39</v>
      </c>
      <c r="K8" s="45">
        <f>IF(AND(B8="",D8="",F8="",G8=""),"",IF($M$3='Data Entry'!$CB$1,VLOOKUP(F8,Mark,9,0),IF($M$3='Data Entry'!$CB$3,VLOOKUP(F8,Mark,14,0),IF($M$3='Data Entry'!$CB$4,VLOOKUP(F8,Mark,19,0),IF($M$3='Data Entry'!$CB$5,VLOOKUP(F8,Mark,25,0),IF($M$3='Data Entry'!$CB$6,VLOOKUP(F8,Mark,30,0),IF($M$3='Data Entry'!$CB$7,VLOOKUP(F8,Mark,35,0),"")))))))</f>
        <v>8</v>
      </c>
      <c r="L8" s="45">
        <f>IF(AND(B8="",D8="",F8="",G8=""),"",IF($M$3='Data Entry'!$CB$1,VLOOKUP(F8,Mark,10,0),IF($M$3='Data Entry'!$CB$3,VLOOKUP(F8,Mark,15,0),IF($M$3='Data Entry'!$CB$4,VLOOKUP(F8,Mark,20,0),IF($M$3='Data Entry'!$CB$5,VLOOKUP(F8,Mark,26,0),IF($M$3='Data Entry'!$CB$6,VLOOKUP(F8,Mark,31,0),IF($M$3='Data Entry'!$CB$7,VLOOKUP(F8,Mark,36,0),"")))))))</f>
        <v>1</v>
      </c>
      <c r="M8" s="24">
        <f t="shared" si="7"/>
        <v>65</v>
      </c>
      <c r="N8" s="46">
        <f t="shared" si="8"/>
        <v>10</v>
      </c>
      <c r="O8" s="46">
        <f t="shared" si="6"/>
        <v>5</v>
      </c>
      <c r="P8" s="53">
        <f t="shared" si="9"/>
        <v>15</v>
      </c>
      <c r="Q8" s="9"/>
      <c r="T8" s="66" t="s">
        <v>331</v>
      </c>
    </row>
    <row r="9" spans="1:35">
      <c r="A9" s="6">
        <v>4</v>
      </c>
      <c r="B9" s="21">
        <f t="shared" si="0"/>
        <v>898</v>
      </c>
      <c r="C9" s="26">
        <f t="shared" si="1"/>
        <v>0</v>
      </c>
      <c r="D9" s="7" t="str">
        <f t="shared" si="2"/>
        <v>BHANU PRIYA</v>
      </c>
      <c r="E9" s="7" t="str">
        <f t="shared" si="3"/>
        <v>RAMESH KUMAR MEGHWAL</v>
      </c>
      <c r="F9" s="4">
        <f t="shared" si="4"/>
        <v>604</v>
      </c>
      <c r="G9" s="8" t="str">
        <f t="shared" si="5"/>
        <v/>
      </c>
      <c r="H9" s="45">
        <f>IF(AND(B9="",D9="",F9="",G9=""),"",IF($M$3='Data Entry'!$CB$1,VLOOKUP(F9,Mark,6,0),IF($M$3='Data Entry'!$CB$3,VLOOKUP(F9,Mark,11,0),IF($M$3='Data Entry'!$CB$4,VLOOKUP(F9,Mark,16,0),IF($M$3='Data Entry'!$CB$5,VLOOKUP(F9,Mark,22,0),IF($M$3='Data Entry'!$CB$6,VLOOKUP(F9,Mark,27,0),IF($M$3='Data Entry'!$CB$7,VLOOKUP(F9,Mark,32,0),"")))))))</f>
        <v>9</v>
      </c>
      <c r="I9" s="45">
        <f>IF(AND(B9="",D9="",F9="",G9=""),"",IF($M$3='Data Entry'!$CB$1,VLOOKUP(F9,Mark,7,0),IF($M$3='Data Entry'!$CB$3,VLOOKUP(F9,Mark,12,0),IF($M$3='Data Entry'!$CB$4,VLOOKUP(F9,Mark,17,0),IF($M$3='Data Entry'!$CB$5,VLOOKUP(F9,Mark,23,0),IF($M$3='Data Entry'!$CB$6,VLOOKUP(F9,Mark,28,0),IF($M$3='Data Entry'!$CB$7,VLOOKUP(F9,Mark,33,0),"")))))))</f>
        <v>5</v>
      </c>
      <c r="J9" s="45">
        <f>IF(AND(B9="",D9="",F9="",G9=""),"",IF($M$3='Data Entry'!$CB$1,VLOOKUP(F9,Mark,8,0),IF($M$3='Data Entry'!$CB$3,VLOOKUP(F9,Mark,13,0),IF($M$3='Data Entry'!$CB$4,VLOOKUP(F9,Mark,18,0),IF($M$3='Data Entry'!$CB$5,VLOOKUP(F9,Mark,24,0),IF($M$3='Data Entry'!$CB$6,VLOOKUP(F9,Mark,29,0),IF($M$3='Data Entry'!$CB$7,VLOOKUP(F9,Mark,34,0),"")))))))</f>
        <v>35</v>
      </c>
      <c r="K9" s="45">
        <f>IF(AND(B9="",D9="",F9="",G9=""),"",IF($M$3='Data Entry'!$CB$1,VLOOKUP(F9,Mark,9,0),IF($M$3='Data Entry'!$CB$3,VLOOKUP(F9,Mark,14,0),IF($M$3='Data Entry'!$CB$4,VLOOKUP(F9,Mark,19,0),IF($M$3='Data Entry'!$CB$5,VLOOKUP(F9,Mark,25,0),IF($M$3='Data Entry'!$CB$6,VLOOKUP(F9,Mark,30,0),IF($M$3='Data Entry'!$CB$7,VLOOKUP(F9,Mark,35,0),"")))))))</f>
        <v>9</v>
      </c>
      <c r="L9" s="45">
        <f>IF(AND(B9="",D9="",F9="",G9=""),"",IF($M$3='Data Entry'!$CB$1,VLOOKUP(F9,Mark,10,0),IF($M$3='Data Entry'!$CB$3,VLOOKUP(F9,Mark,15,0),IF($M$3='Data Entry'!$CB$4,VLOOKUP(F9,Mark,20,0),IF($M$3='Data Entry'!$CB$5,VLOOKUP(F9,Mark,26,0),IF($M$3='Data Entry'!$CB$6,VLOOKUP(F9,Mark,31,0),IF($M$3='Data Entry'!$CB$7,VLOOKUP(F9,Mark,36,0),"")))))))</f>
        <v>1</v>
      </c>
      <c r="M9" s="24">
        <f t="shared" si="7"/>
        <v>59</v>
      </c>
      <c r="N9" s="46">
        <f t="shared" si="8"/>
        <v>9</v>
      </c>
      <c r="O9" s="46">
        <f t="shared" si="6"/>
        <v>4</v>
      </c>
      <c r="P9" s="53">
        <f t="shared" si="9"/>
        <v>13</v>
      </c>
      <c r="Q9" s="9"/>
    </row>
    <row r="10" spans="1:35">
      <c r="A10" s="6">
        <v>5</v>
      </c>
      <c r="B10" s="21">
        <f t="shared" si="0"/>
        <v>825</v>
      </c>
      <c r="C10" s="26">
        <f t="shared" si="1"/>
        <v>0</v>
      </c>
      <c r="D10" s="7" t="str">
        <f t="shared" si="2"/>
        <v>BHARAT</v>
      </c>
      <c r="E10" s="7" t="str">
        <f t="shared" si="3"/>
        <v>DHARMA RAM</v>
      </c>
      <c r="F10" s="4">
        <f t="shared" si="4"/>
        <v>605</v>
      </c>
      <c r="G10" s="8" t="str">
        <f t="shared" si="5"/>
        <v/>
      </c>
      <c r="H10" s="45">
        <f>IF(AND(B10="",D10="",F10="",G10=""),"",IF($M$3='Data Entry'!$CB$1,VLOOKUP(F10,Mark,6,0),IF($M$3='Data Entry'!$CB$3,VLOOKUP(F10,Mark,11,0),IF($M$3='Data Entry'!$CB$4,VLOOKUP(F10,Mark,16,0),IF($M$3='Data Entry'!$CB$5,VLOOKUP(F10,Mark,22,0),IF($M$3='Data Entry'!$CB$6,VLOOKUP(F10,Mark,27,0),IF($M$3='Data Entry'!$CB$7,VLOOKUP(F10,Mark,32,0),"")))))))</f>
        <v>10</v>
      </c>
      <c r="I10" s="45">
        <f>IF(AND(B10="",D10="",F10="",G10=""),"",IF($M$3='Data Entry'!$CB$1,VLOOKUP(F10,Mark,7,0),IF($M$3='Data Entry'!$CB$3,VLOOKUP(F10,Mark,12,0),IF($M$3='Data Entry'!$CB$4,VLOOKUP(F10,Mark,17,0),IF($M$3='Data Entry'!$CB$5,VLOOKUP(F10,Mark,23,0),IF($M$3='Data Entry'!$CB$6,VLOOKUP(F10,Mark,28,0),IF($M$3='Data Entry'!$CB$7,VLOOKUP(F10,Mark,33,0),"")))))))</f>
        <v>5</v>
      </c>
      <c r="J10" s="45">
        <f>IF(AND(B10="",D10="",F10="",G10=""),"",IF($M$3='Data Entry'!$CB$1,VLOOKUP(F10,Mark,8,0),IF($M$3='Data Entry'!$CB$3,VLOOKUP(F10,Mark,13,0),IF($M$3='Data Entry'!$CB$4,VLOOKUP(F10,Mark,18,0),IF($M$3='Data Entry'!$CB$5,VLOOKUP(F10,Mark,24,0),IF($M$3='Data Entry'!$CB$6,VLOOKUP(F10,Mark,29,0),IF($M$3='Data Entry'!$CB$7,VLOOKUP(F10,Mark,34,0),"")))))))</f>
        <v>41</v>
      </c>
      <c r="K10" s="45">
        <f>IF(AND(B10="",D10="",F10="",G10=""),"",IF($M$3='Data Entry'!$CB$1,VLOOKUP(F10,Mark,9,0),IF($M$3='Data Entry'!$CB$3,VLOOKUP(F10,Mark,14,0),IF($M$3='Data Entry'!$CB$4,VLOOKUP(F10,Mark,19,0),IF($M$3='Data Entry'!$CB$5,VLOOKUP(F10,Mark,25,0),IF($M$3='Data Entry'!$CB$6,VLOOKUP(F10,Mark,30,0),IF($M$3='Data Entry'!$CB$7,VLOOKUP(F10,Mark,35,0),"")))))))</f>
        <v>7</v>
      </c>
      <c r="L10" s="45">
        <f>IF(AND(B10="",D10="",F10="",G10=""),"",IF($M$3='Data Entry'!$CB$1,VLOOKUP(F10,Mark,10,0),IF($M$3='Data Entry'!$CB$3,VLOOKUP(F10,Mark,15,0),IF($M$3='Data Entry'!$CB$4,VLOOKUP(F10,Mark,20,0),IF($M$3='Data Entry'!$CB$5,VLOOKUP(F10,Mark,26,0),IF($M$3='Data Entry'!$CB$6,VLOOKUP(F10,Mark,31,0),IF($M$3='Data Entry'!$CB$7,VLOOKUP(F10,Mark,36,0),"")))))))</f>
        <v>1</v>
      </c>
      <c r="M10" s="24">
        <f t="shared" si="7"/>
        <v>64</v>
      </c>
      <c r="N10" s="46">
        <f t="shared" si="8"/>
        <v>10</v>
      </c>
      <c r="O10" s="46">
        <f t="shared" si="6"/>
        <v>4</v>
      </c>
      <c r="P10" s="53">
        <f t="shared" si="9"/>
        <v>14</v>
      </c>
      <c r="Q10" s="9"/>
    </row>
    <row r="11" spans="1:35">
      <c r="A11" s="6">
        <v>6</v>
      </c>
      <c r="B11" s="21">
        <f t="shared" si="0"/>
        <v>901</v>
      </c>
      <c r="C11" s="26">
        <f t="shared" si="1"/>
        <v>0</v>
      </c>
      <c r="D11" s="7" t="str">
        <f t="shared" si="2"/>
        <v>DEEPAK</v>
      </c>
      <c r="E11" s="7" t="str">
        <f t="shared" si="3"/>
        <v>SURESH KUMAR</v>
      </c>
      <c r="F11" s="4">
        <f t="shared" si="4"/>
        <v>606</v>
      </c>
      <c r="G11" s="8" t="str">
        <f t="shared" si="5"/>
        <v/>
      </c>
      <c r="H11" s="45">
        <f>IF(AND(B11="",D11="",F11="",G11=""),"",IF($M$3='Data Entry'!$CB$1,VLOOKUP(F11,Mark,6,0),IF($M$3='Data Entry'!$CB$3,VLOOKUP(F11,Mark,11,0),IF($M$3='Data Entry'!$CB$4,VLOOKUP(F11,Mark,16,0),IF($M$3='Data Entry'!$CB$5,VLOOKUP(F11,Mark,22,0),IF($M$3='Data Entry'!$CB$6,VLOOKUP(F11,Mark,27,0),IF($M$3='Data Entry'!$CB$7,VLOOKUP(F11,Mark,32,0),"")))))))</f>
        <v>9</v>
      </c>
      <c r="I11" s="45">
        <f>IF(AND(B11="",D11="",F11="",G11=""),"",IF($M$3='Data Entry'!$CB$1,VLOOKUP(F11,Mark,7,0),IF($M$3='Data Entry'!$CB$3,VLOOKUP(F11,Mark,12,0),IF($M$3='Data Entry'!$CB$4,VLOOKUP(F11,Mark,17,0),IF($M$3='Data Entry'!$CB$5,VLOOKUP(F11,Mark,23,0),IF($M$3='Data Entry'!$CB$6,VLOOKUP(F11,Mark,28,0),IF($M$3='Data Entry'!$CB$7,VLOOKUP(F11,Mark,33,0),"")))))))</f>
        <v>5</v>
      </c>
      <c r="J11" s="45">
        <f>IF(AND(B11="",D11="",F11="",G11=""),"",IF($M$3='Data Entry'!$CB$1,VLOOKUP(F11,Mark,8,0),IF($M$3='Data Entry'!$CB$3,VLOOKUP(F11,Mark,13,0),IF($M$3='Data Entry'!$CB$4,VLOOKUP(F11,Mark,18,0),IF($M$3='Data Entry'!$CB$5,VLOOKUP(F11,Mark,24,0),IF($M$3='Data Entry'!$CB$6,VLOOKUP(F11,Mark,29,0),IF($M$3='Data Entry'!$CB$7,VLOOKUP(F11,Mark,34,0),"")))))))</f>
        <v>47</v>
      </c>
      <c r="K11" s="45">
        <f>IF(AND(B11="",D11="",F11="",G11=""),"",IF($M$3='Data Entry'!$CB$1,VLOOKUP(F11,Mark,9,0),IF($M$3='Data Entry'!$CB$3,VLOOKUP(F11,Mark,14,0),IF($M$3='Data Entry'!$CB$4,VLOOKUP(F11,Mark,19,0),IF($M$3='Data Entry'!$CB$5,VLOOKUP(F11,Mark,25,0),IF($M$3='Data Entry'!$CB$6,VLOOKUP(F11,Mark,30,0),IF($M$3='Data Entry'!$CB$7,VLOOKUP(F11,Mark,35,0),"")))))))</f>
        <v>8</v>
      </c>
      <c r="L11" s="45">
        <f>IF(AND(B11="",D11="",F11="",G11=""),"",IF($M$3='Data Entry'!$CB$1,VLOOKUP(F11,Mark,10,0),IF($M$3='Data Entry'!$CB$3,VLOOKUP(F11,Mark,15,0),IF($M$3='Data Entry'!$CB$4,VLOOKUP(F11,Mark,20,0),IF($M$3='Data Entry'!$CB$5,VLOOKUP(F11,Mark,26,0),IF($M$3='Data Entry'!$CB$6,VLOOKUP(F11,Mark,31,0),IF($M$3='Data Entry'!$CB$7,VLOOKUP(F11,Mark,36,0),"")))))))</f>
        <v>1</v>
      </c>
      <c r="M11" s="24">
        <f t="shared" si="7"/>
        <v>70</v>
      </c>
      <c r="N11" s="46">
        <f t="shared" si="8"/>
        <v>11</v>
      </c>
      <c r="O11" s="46">
        <f t="shared" si="6"/>
        <v>5</v>
      </c>
      <c r="P11" s="53">
        <f t="shared" si="9"/>
        <v>16</v>
      </c>
      <c r="Q11" s="9"/>
    </row>
    <row r="12" spans="1:35">
      <c r="A12" s="6">
        <v>7</v>
      </c>
      <c r="B12" s="21">
        <f t="shared" si="0"/>
        <v>897</v>
      </c>
      <c r="C12" s="26">
        <f t="shared" si="1"/>
        <v>0</v>
      </c>
      <c r="D12" s="7" t="str">
        <f t="shared" si="2"/>
        <v>DILSHAN TANWAR</v>
      </c>
      <c r="E12" s="7" t="str">
        <f t="shared" si="3"/>
        <v>MAHENDRA KUMAR</v>
      </c>
      <c r="F12" s="4">
        <f t="shared" si="4"/>
        <v>607</v>
      </c>
      <c r="G12" s="8" t="str">
        <f t="shared" si="5"/>
        <v/>
      </c>
      <c r="H12" s="45">
        <f>IF(AND(B12="",D12="",F12="",G12=""),"",IF($M$3='Data Entry'!$CB$1,VLOOKUP(F12,Mark,6,0),IF($M$3='Data Entry'!$CB$3,VLOOKUP(F12,Mark,11,0),IF($M$3='Data Entry'!$CB$4,VLOOKUP(F12,Mark,16,0),IF($M$3='Data Entry'!$CB$5,VLOOKUP(F12,Mark,22,0),IF($M$3='Data Entry'!$CB$6,VLOOKUP(F12,Mark,27,0),IF($M$3='Data Entry'!$CB$7,VLOOKUP(F12,Mark,32,0),"")))))))</f>
        <v>9</v>
      </c>
      <c r="I12" s="45">
        <f>IF(AND(B12="",D12="",F12="",G12=""),"",IF($M$3='Data Entry'!$CB$1,VLOOKUP(F12,Mark,7,0),IF($M$3='Data Entry'!$CB$3,VLOOKUP(F12,Mark,12,0),IF($M$3='Data Entry'!$CB$4,VLOOKUP(F12,Mark,17,0),IF($M$3='Data Entry'!$CB$5,VLOOKUP(F12,Mark,23,0),IF($M$3='Data Entry'!$CB$6,VLOOKUP(F12,Mark,28,0),IF($M$3='Data Entry'!$CB$7,VLOOKUP(F12,Mark,33,0),"")))))))</f>
        <v>6</v>
      </c>
      <c r="J12" s="45">
        <f>IF(AND(B12="",D12="",F12="",G12=""),"",IF($M$3='Data Entry'!$CB$1,VLOOKUP(F12,Mark,8,0),IF($M$3='Data Entry'!$CB$3,VLOOKUP(F12,Mark,13,0),IF($M$3='Data Entry'!$CB$4,VLOOKUP(F12,Mark,18,0),IF($M$3='Data Entry'!$CB$5,VLOOKUP(F12,Mark,24,0),IF($M$3='Data Entry'!$CB$6,VLOOKUP(F12,Mark,29,0),IF($M$3='Data Entry'!$CB$7,VLOOKUP(F12,Mark,34,0),"")))))))</f>
        <v>48</v>
      </c>
      <c r="K12" s="45">
        <f>IF(AND(B12="",D12="",F12="",G12=""),"",IF($M$3='Data Entry'!$CB$1,VLOOKUP(F12,Mark,9,0),IF($M$3='Data Entry'!$CB$3,VLOOKUP(F12,Mark,14,0),IF($M$3='Data Entry'!$CB$4,VLOOKUP(F12,Mark,19,0),IF($M$3='Data Entry'!$CB$5,VLOOKUP(F12,Mark,25,0),IF($M$3='Data Entry'!$CB$6,VLOOKUP(F12,Mark,30,0),IF($M$3='Data Entry'!$CB$7,VLOOKUP(F12,Mark,35,0),"")))))))</f>
        <v>4</v>
      </c>
      <c r="L12" s="45">
        <f>IF(AND(B12="",D12="",F12="",G12=""),"",IF($M$3='Data Entry'!$CB$1,VLOOKUP(F12,Mark,10,0),IF($M$3='Data Entry'!$CB$3,VLOOKUP(F12,Mark,15,0),IF($M$3='Data Entry'!$CB$4,VLOOKUP(F12,Mark,20,0),IF($M$3='Data Entry'!$CB$5,VLOOKUP(F12,Mark,26,0),IF($M$3='Data Entry'!$CB$6,VLOOKUP(F12,Mark,31,0),IF($M$3='Data Entry'!$CB$7,VLOOKUP(F12,Mark,36,0),"")))))))</f>
        <v>1</v>
      </c>
      <c r="M12" s="24">
        <f t="shared" si="7"/>
        <v>68</v>
      </c>
      <c r="N12" s="46">
        <f t="shared" si="8"/>
        <v>11</v>
      </c>
      <c r="O12" s="46">
        <f t="shared" si="6"/>
        <v>5</v>
      </c>
      <c r="P12" s="53">
        <f t="shared" si="9"/>
        <v>16</v>
      </c>
      <c r="Q12" s="9"/>
    </row>
    <row r="13" spans="1:35">
      <c r="A13" s="6">
        <v>8</v>
      </c>
      <c r="B13" s="21">
        <f t="shared" si="0"/>
        <v>900</v>
      </c>
      <c r="C13" s="26">
        <f t="shared" si="1"/>
        <v>0</v>
      </c>
      <c r="D13" s="7" t="str">
        <f t="shared" si="2"/>
        <v>GARGI SINGH</v>
      </c>
      <c r="E13" s="7" t="str">
        <f t="shared" si="3"/>
        <v>NARAYAN SINGH</v>
      </c>
      <c r="F13" s="4">
        <f t="shared" si="4"/>
        <v>608</v>
      </c>
      <c r="G13" s="8" t="str">
        <f t="shared" si="5"/>
        <v/>
      </c>
      <c r="H13" s="45">
        <f>IF(AND(B13="",D13="",F13="",G13=""),"",IF($M$3='Data Entry'!$CB$1,VLOOKUP(F13,Mark,6,0),IF($M$3='Data Entry'!$CB$3,VLOOKUP(F13,Mark,11,0),IF($M$3='Data Entry'!$CB$4,VLOOKUP(F13,Mark,16,0),IF($M$3='Data Entry'!$CB$5,VLOOKUP(F13,Mark,22,0),IF($M$3='Data Entry'!$CB$6,VLOOKUP(F13,Mark,27,0),IF($M$3='Data Entry'!$CB$7,VLOOKUP(F13,Mark,32,0),"")))))))</f>
        <v>9</v>
      </c>
      <c r="I13" s="45">
        <f>IF(AND(B13="",D13="",F13="",G13=""),"",IF($M$3='Data Entry'!$CB$1,VLOOKUP(F13,Mark,7,0),IF($M$3='Data Entry'!$CB$3,VLOOKUP(F13,Mark,12,0),IF($M$3='Data Entry'!$CB$4,VLOOKUP(F13,Mark,17,0),IF($M$3='Data Entry'!$CB$5,VLOOKUP(F13,Mark,23,0),IF($M$3='Data Entry'!$CB$6,VLOOKUP(F13,Mark,28,0),IF($M$3='Data Entry'!$CB$7,VLOOKUP(F13,Mark,33,0),"")))))))</f>
        <v>7</v>
      </c>
      <c r="J13" s="45">
        <f>IF(AND(B13="",D13="",F13="",G13=""),"",IF($M$3='Data Entry'!$CB$1,VLOOKUP(F13,Mark,8,0),IF($M$3='Data Entry'!$CB$3,VLOOKUP(F13,Mark,13,0),IF($M$3='Data Entry'!$CB$4,VLOOKUP(F13,Mark,18,0),IF($M$3='Data Entry'!$CB$5,VLOOKUP(F13,Mark,24,0),IF($M$3='Data Entry'!$CB$6,VLOOKUP(F13,Mark,29,0),IF($M$3='Data Entry'!$CB$7,VLOOKUP(F13,Mark,34,0),"")))))))</f>
        <v>47</v>
      </c>
      <c r="K13" s="45">
        <f>IF(AND(B13="",D13="",F13="",G13=""),"",IF($M$3='Data Entry'!$CB$1,VLOOKUP(F13,Mark,9,0),IF($M$3='Data Entry'!$CB$3,VLOOKUP(F13,Mark,14,0),IF($M$3='Data Entry'!$CB$4,VLOOKUP(F13,Mark,19,0),IF($M$3='Data Entry'!$CB$5,VLOOKUP(F13,Mark,25,0),IF($M$3='Data Entry'!$CB$6,VLOOKUP(F13,Mark,30,0),IF($M$3='Data Entry'!$CB$7,VLOOKUP(F13,Mark,35,0),"")))))))</f>
        <v>8</v>
      </c>
      <c r="L13" s="45">
        <f>IF(AND(B13="",D13="",F13="",G13=""),"",IF($M$3='Data Entry'!$CB$1,VLOOKUP(F13,Mark,10,0),IF($M$3='Data Entry'!$CB$3,VLOOKUP(F13,Mark,15,0),IF($M$3='Data Entry'!$CB$4,VLOOKUP(F13,Mark,20,0),IF($M$3='Data Entry'!$CB$5,VLOOKUP(F13,Mark,26,0),IF($M$3='Data Entry'!$CB$6,VLOOKUP(F13,Mark,31,0),IF($M$3='Data Entry'!$CB$7,VLOOKUP(F13,Mark,36,0),"")))))))</f>
        <v>1</v>
      </c>
      <c r="M13" s="24">
        <f t="shared" si="7"/>
        <v>72</v>
      </c>
      <c r="N13" s="46">
        <f t="shared" si="8"/>
        <v>11</v>
      </c>
      <c r="O13" s="46">
        <f t="shared" si="6"/>
        <v>5</v>
      </c>
      <c r="P13" s="53">
        <f t="shared" si="9"/>
        <v>16</v>
      </c>
      <c r="Q13" s="9"/>
    </row>
    <row r="14" spans="1:35">
      <c r="A14" s="6">
        <v>9</v>
      </c>
      <c r="B14" s="21">
        <f t="shared" si="0"/>
        <v>541</v>
      </c>
      <c r="C14" s="26">
        <f t="shared" si="1"/>
        <v>0</v>
      </c>
      <c r="D14" s="7" t="str">
        <f t="shared" si="2"/>
        <v>JAVED KHAN</v>
      </c>
      <c r="E14" s="7" t="str">
        <f t="shared" si="3"/>
        <v>BABU KHAN</v>
      </c>
      <c r="F14" s="4">
        <f t="shared" si="4"/>
        <v>609</v>
      </c>
      <c r="G14" s="8" t="str">
        <f t="shared" si="5"/>
        <v/>
      </c>
      <c r="H14" s="45">
        <f>IF(AND(B14="",D14="",F14="",G14=""),"",IF($M$3='Data Entry'!$CB$1,VLOOKUP(F14,Mark,6,0),IF($M$3='Data Entry'!$CB$3,VLOOKUP(F14,Mark,11,0),IF($M$3='Data Entry'!$CB$4,VLOOKUP(F14,Mark,16,0),IF($M$3='Data Entry'!$CB$5,VLOOKUP(F14,Mark,22,0),IF($M$3='Data Entry'!$CB$6,VLOOKUP(F14,Mark,27,0),IF($M$3='Data Entry'!$CB$7,VLOOKUP(F14,Mark,32,0),"")))))))</f>
        <v>9</v>
      </c>
      <c r="I14" s="45">
        <f>IF(AND(B14="",D14="",F14="",G14=""),"",IF($M$3='Data Entry'!$CB$1,VLOOKUP(F14,Mark,7,0),IF($M$3='Data Entry'!$CB$3,VLOOKUP(F14,Mark,12,0),IF($M$3='Data Entry'!$CB$4,VLOOKUP(F14,Mark,17,0),IF($M$3='Data Entry'!$CB$5,VLOOKUP(F14,Mark,23,0),IF($M$3='Data Entry'!$CB$6,VLOOKUP(F14,Mark,28,0),IF($M$3='Data Entry'!$CB$7,VLOOKUP(F14,Mark,33,0),"")))))))</f>
        <v>8</v>
      </c>
      <c r="J14" s="45">
        <f>IF(AND(B14="",D14="",F14="",G14=""),"",IF($M$3='Data Entry'!$CB$1,VLOOKUP(F14,Mark,8,0),IF($M$3='Data Entry'!$CB$3,VLOOKUP(F14,Mark,13,0),IF($M$3='Data Entry'!$CB$4,VLOOKUP(F14,Mark,18,0),IF($M$3='Data Entry'!$CB$5,VLOOKUP(F14,Mark,24,0),IF($M$3='Data Entry'!$CB$6,VLOOKUP(F14,Mark,29,0),IF($M$3='Data Entry'!$CB$7,VLOOKUP(F14,Mark,34,0),"")))))))</f>
        <v>58</v>
      </c>
      <c r="K14" s="45">
        <f>IF(AND(B14="",D14="",F14="",G14=""),"",IF($M$3='Data Entry'!$CB$1,VLOOKUP(F14,Mark,9,0),IF($M$3='Data Entry'!$CB$3,VLOOKUP(F14,Mark,14,0),IF($M$3='Data Entry'!$CB$4,VLOOKUP(F14,Mark,19,0),IF($M$3='Data Entry'!$CB$5,VLOOKUP(F14,Mark,25,0),IF($M$3='Data Entry'!$CB$6,VLOOKUP(F14,Mark,30,0),IF($M$3='Data Entry'!$CB$7,VLOOKUP(F14,Mark,35,0),"")))))))</f>
        <v>9</v>
      </c>
      <c r="L14" s="45">
        <f>IF(AND(B14="",D14="",F14="",G14=""),"",IF($M$3='Data Entry'!$CB$1,VLOOKUP(F14,Mark,10,0),IF($M$3='Data Entry'!$CB$3,VLOOKUP(F14,Mark,15,0),IF($M$3='Data Entry'!$CB$4,VLOOKUP(F14,Mark,20,0),IF($M$3='Data Entry'!$CB$5,VLOOKUP(F14,Mark,26,0),IF($M$3='Data Entry'!$CB$6,VLOOKUP(F14,Mark,31,0),IF($M$3='Data Entry'!$CB$7,VLOOKUP(F14,Mark,36,0),"")))))))</f>
        <v>1</v>
      </c>
      <c r="M14" s="24">
        <f t="shared" si="7"/>
        <v>85</v>
      </c>
      <c r="N14" s="46">
        <f t="shared" si="8"/>
        <v>13</v>
      </c>
      <c r="O14" s="46">
        <f t="shared" si="6"/>
        <v>4</v>
      </c>
      <c r="P14" s="53">
        <f t="shared" si="9"/>
        <v>17</v>
      </c>
      <c r="Q14" s="9"/>
    </row>
    <row r="15" spans="1:35">
      <c r="A15" s="6">
        <v>10</v>
      </c>
      <c r="B15" s="21">
        <f t="shared" si="0"/>
        <v>830</v>
      </c>
      <c r="C15" s="26">
        <f t="shared" si="1"/>
        <v>0</v>
      </c>
      <c r="D15" s="7" t="str">
        <f t="shared" si="2"/>
        <v>JEEVIKA CHOUDHARY</v>
      </c>
      <c r="E15" s="7" t="str">
        <f t="shared" si="3"/>
        <v>AMARDEEP RATHI</v>
      </c>
      <c r="F15" s="4">
        <f t="shared" si="4"/>
        <v>610</v>
      </c>
      <c r="G15" s="8" t="str">
        <f t="shared" si="5"/>
        <v/>
      </c>
      <c r="H15" s="45" t="str">
        <f>IF(AND(B15="",D15="",F15="",G15=""),"",IF($M$3='Data Entry'!$CB$1,VLOOKUP(F15,Mark,6,0),IF($M$3='Data Entry'!$CB$3,VLOOKUP(F15,Mark,11,0),IF($M$3='Data Entry'!$CB$4,VLOOKUP(F15,Mark,16,0),IF($M$3='Data Entry'!$CB$5,VLOOKUP(F15,Mark,22,0),IF($M$3='Data Entry'!$CB$6,VLOOKUP(F15,Mark,27,0),IF($M$3='Data Entry'!$CB$7,VLOOKUP(F15,Mark,32,0),"")))))))</f>
        <v>AB</v>
      </c>
      <c r="I15" s="45">
        <f>IF(AND(B15="",D15="",F15="",G15=""),"",IF($M$3='Data Entry'!$CB$1,VLOOKUP(F15,Mark,7,0),IF($M$3='Data Entry'!$CB$3,VLOOKUP(F15,Mark,12,0),IF($M$3='Data Entry'!$CB$4,VLOOKUP(F15,Mark,17,0),IF($M$3='Data Entry'!$CB$5,VLOOKUP(F15,Mark,23,0),IF($M$3='Data Entry'!$CB$6,VLOOKUP(F15,Mark,28,0),IF($M$3='Data Entry'!$CB$7,VLOOKUP(F15,Mark,33,0),"")))))))</f>
        <v>3</v>
      </c>
      <c r="J15" s="45">
        <f>IF(AND(B15="",D15="",F15="",G15=""),"",IF($M$3='Data Entry'!$CB$1,VLOOKUP(F15,Mark,8,0),IF($M$3='Data Entry'!$CB$3,VLOOKUP(F15,Mark,13,0),IF($M$3='Data Entry'!$CB$4,VLOOKUP(F15,Mark,18,0),IF($M$3='Data Entry'!$CB$5,VLOOKUP(F15,Mark,24,0),IF($M$3='Data Entry'!$CB$6,VLOOKUP(F15,Mark,29,0),IF($M$3='Data Entry'!$CB$7,VLOOKUP(F15,Mark,34,0),"")))))))</f>
        <v>57</v>
      </c>
      <c r="K15" s="45">
        <f>IF(AND(B15="",D15="",F15="",G15=""),"",IF($M$3='Data Entry'!$CB$1,VLOOKUP(F15,Mark,9,0),IF($M$3='Data Entry'!$CB$3,VLOOKUP(F15,Mark,14,0),IF($M$3='Data Entry'!$CB$4,VLOOKUP(F15,Mark,19,0),IF($M$3='Data Entry'!$CB$5,VLOOKUP(F15,Mark,25,0),IF($M$3='Data Entry'!$CB$6,VLOOKUP(F15,Mark,30,0),IF($M$3='Data Entry'!$CB$7,VLOOKUP(F15,Mark,35,0),"")))))))</f>
        <v>8</v>
      </c>
      <c r="L15" s="45">
        <f>IF(AND(B15="",D15="",F15="",G15=""),"",IF($M$3='Data Entry'!$CB$1,VLOOKUP(F15,Mark,10,0),IF($M$3='Data Entry'!$CB$3,VLOOKUP(F15,Mark,15,0),IF($M$3='Data Entry'!$CB$4,VLOOKUP(F15,Mark,20,0),IF($M$3='Data Entry'!$CB$5,VLOOKUP(F15,Mark,26,0),IF($M$3='Data Entry'!$CB$6,VLOOKUP(F15,Mark,31,0),IF($M$3='Data Entry'!$CB$7,VLOOKUP(F15,Mark,36,0),"")))))))</f>
        <v>1</v>
      </c>
      <c r="M15" s="24">
        <f t="shared" si="7"/>
        <v>69</v>
      </c>
      <c r="N15" s="46">
        <f t="shared" si="8"/>
        <v>11</v>
      </c>
      <c r="O15" s="46">
        <f t="shared" si="6"/>
        <v>4</v>
      </c>
      <c r="P15" s="53">
        <f t="shared" si="9"/>
        <v>15</v>
      </c>
      <c r="Q15" s="9"/>
    </row>
    <row r="16" spans="1:35">
      <c r="A16" s="6">
        <v>11</v>
      </c>
      <c r="B16" s="21">
        <f t="shared" si="0"/>
        <v>822</v>
      </c>
      <c r="C16" s="26">
        <f t="shared" si="1"/>
        <v>0</v>
      </c>
      <c r="D16" s="7" t="str">
        <f t="shared" si="2"/>
        <v>JITENDRA</v>
      </c>
      <c r="E16" s="7" t="str">
        <f t="shared" si="3"/>
        <v>OMPRAKASH</v>
      </c>
      <c r="F16" s="4">
        <f t="shared" si="4"/>
        <v>611</v>
      </c>
      <c r="G16" s="8" t="str">
        <f t="shared" si="5"/>
        <v/>
      </c>
      <c r="H16" s="45">
        <f>IF(AND(B16="",D16="",F16="",G16=""),"",IF($M$3='Data Entry'!$CB$1,VLOOKUP(F16,Mark,6,0),IF($M$3='Data Entry'!$CB$3,VLOOKUP(F16,Mark,11,0),IF($M$3='Data Entry'!$CB$4,VLOOKUP(F16,Mark,16,0),IF($M$3='Data Entry'!$CB$5,VLOOKUP(F16,Mark,22,0),IF($M$3='Data Entry'!$CB$6,VLOOKUP(F16,Mark,27,0),IF($M$3='Data Entry'!$CB$7,VLOOKUP(F16,Mark,32,0),"")))))))</f>
        <v>9</v>
      </c>
      <c r="I16" s="45">
        <f>IF(AND(B16="",D16="",F16="",G16=""),"",IF($M$3='Data Entry'!$CB$1,VLOOKUP(F16,Mark,7,0),IF($M$3='Data Entry'!$CB$3,VLOOKUP(F16,Mark,12,0),IF($M$3='Data Entry'!$CB$4,VLOOKUP(F16,Mark,17,0),IF($M$3='Data Entry'!$CB$5,VLOOKUP(F16,Mark,23,0),IF($M$3='Data Entry'!$CB$6,VLOOKUP(F16,Mark,28,0),IF($M$3='Data Entry'!$CB$7,VLOOKUP(F16,Mark,33,0),"")))))))</f>
        <v>9</v>
      </c>
      <c r="J16" s="45">
        <f>IF(AND(B16="",D16="",F16="",G16=""),"",IF($M$3='Data Entry'!$CB$1,VLOOKUP(F16,Mark,8,0),IF($M$3='Data Entry'!$CB$3,VLOOKUP(F16,Mark,13,0),IF($M$3='Data Entry'!$CB$4,VLOOKUP(F16,Mark,18,0),IF($M$3='Data Entry'!$CB$5,VLOOKUP(F16,Mark,24,0),IF($M$3='Data Entry'!$CB$6,VLOOKUP(F16,Mark,29,0),IF($M$3='Data Entry'!$CB$7,VLOOKUP(F16,Mark,34,0),"")))))))</f>
        <v>0</v>
      </c>
      <c r="K16" s="45">
        <f>IF(AND(B16="",D16="",F16="",G16=""),"",IF($M$3='Data Entry'!$CB$1,VLOOKUP(F16,Mark,9,0),IF($M$3='Data Entry'!$CB$3,VLOOKUP(F16,Mark,14,0),IF($M$3='Data Entry'!$CB$4,VLOOKUP(F16,Mark,19,0),IF($M$3='Data Entry'!$CB$5,VLOOKUP(F16,Mark,25,0),IF($M$3='Data Entry'!$CB$6,VLOOKUP(F16,Mark,30,0),IF($M$3='Data Entry'!$CB$7,VLOOKUP(F16,Mark,35,0),"")))))))</f>
        <v>7</v>
      </c>
      <c r="L16" s="45">
        <f>IF(AND(B16="",D16="",F16="",G16=""),"",IF($M$3='Data Entry'!$CB$1,VLOOKUP(F16,Mark,10,0),IF($M$3='Data Entry'!$CB$3,VLOOKUP(F16,Mark,15,0),IF($M$3='Data Entry'!$CB$4,VLOOKUP(F16,Mark,20,0),IF($M$3='Data Entry'!$CB$5,VLOOKUP(F16,Mark,26,0),IF($M$3='Data Entry'!$CB$6,VLOOKUP(F16,Mark,31,0),IF($M$3='Data Entry'!$CB$7,VLOOKUP(F16,Mark,36,0),"")))))))</f>
        <v>1</v>
      </c>
      <c r="M16" s="24">
        <f t="shared" si="7"/>
        <v>26</v>
      </c>
      <c r="N16" s="46">
        <f t="shared" si="8"/>
        <v>4</v>
      </c>
      <c r="O16" s="46">
        <f t="shared" si="6"/>
        <v>4</v>
      </c>
      <c r="P16" s="53">
        <f t="shared" si="9"/>
        <v>8</v>
      </c>
      <c r="Q16" s="9"/>
    </row>
    <row r="17" spans="1:17">
      <c r="A17" s="6">
        <v>12</v>
      </c>
      <c r="B17" s="21">
        <f t="shared" si="0"/>
        <v>829</v>
      </c>
      <c r="C17" s="26">
        <f t="shared" si="1"/>
        <v>0</v>
      </c>
      <c r="D17" s="7" t="str">
        <f t="shared" si="2"/>
        <v>KAISHAV</v>
      </c>
      <c r="E17" s="7" t="str">
        <f t="shared" si="3"/>
        <v>DHARMA RAM</v>
      </c>
      <c r="F17" s="4">
        <f t="shared" si="4"/>
        <v>612</v>
      </c>
      <c r="G17" s="8" t="str">
        <f t="shared" si="5"/>
        <v/>
      </c>
      <c r="H17" s="45">
        <f>IF(AND(B17="",D17="",F17="",G17=""),"",IF($M$3='Data Entry'!$CB$1,VLOOKUP(F17,Mark,6,0),IF($M$3='Data Entry'!$CB$3,VLOOKUP(F17,Mark,11,0),IF($M$3='Data Entry'!$CB$4,VLOOKUP(F17,Mark,16,0),IF($M$3='Data Entry'!$CB$5,VLOOKUP(F17,Mark,22,0),IF($M$3='Data Entry'!$CB$6,VLOOKUP(F17,Mark,27,0),IF($M$3='Data Entry'!$CB$7,VLOOKUP(F17,Mark,32,0),"")))))))</f>
        <v>9</v>
      </c>
      <c r="I17" s="45">
        <f>IF(AND(B17="",D17="",F17="",G17=""),"",IF($M$3='Data Entry'!$CB$1,VLOOKUP(F17,Mark,7,0),IF($M$3='Data Entry'!$CB$3,VLOOKUP(F17,Mark,12,0),IF($M$3='Data Entry'!$CB$4,VLOOKUP(F17,Mark,17,0),IF($M$3='Data Entry'!$CB$5,VLOOKUP(F17,Mark,23,0),IF($M$3='Data Entry'!$CB$6,VLOOKUP(F17,Mark,28,0),IF($M$3='Data Entry'!$CB$7,VLOOKUP(F17,Mark,33,0),"")))))))</f>
        <v>9</v>
      </c>
      <c r="J17" s="45">
        <f>IF(AND(B17="",D17="",F17="",G17=""),"",IF($M$3='Data Entry'!$CB$1,VLOOKUP(F17,Mark,8,0),IF($M$3='Data Entry'!$CB$3,VLOOKUP(F17,Mark,13,0),IF($M$3='Data Entry'!$CB$4,VLOOKUP(F17,Mark,18,0),IF($M$3='Data Entry'!$CB$5,VLOOKUP(F17,Mark,24,0),IF($M$3='Data Entry'!$CB$6,VLOOKUP(F17,Mark,29,0),IF($M$3='Data Entry'!$CB$7,VLOOKUP(F17,Mark,34,0),"")))))))</f>
        <v>0</v>
      </c>
      <c r="K17" s="45">
        <f>IF(AND(B17="",D17="",F17="",G17=""),"",IF($M$3='Data Entry'!$CB$1,VLOOKUP(F17,Mark,9,0),IF($M$3='Data Entry'!$CB$3,VLOOKUP(F17,Mark,14,0),IF($M$3='Data Entry'!$CB$4,VLOOKUP(F17,Mark,19,0),IF($M$3='Data Entry'!$CB$5,VLOOKUP(F17,Mark,25,0),IF($M$3='Data Entry'!$CB$6,VLOOKUP(F17,Mark,30,0),IF($M$3='Data Entry'!$CB$7,VLOOKUP(F17,Mark,35,0),"")))))))</f>
        <v>0</v>
      </c>
      <c r="L17" s="45">
        <f>IF(AND(B17="",D17="",F17="",G17=""),"",IF($M$3='Data Entry'!$CB$1,VLOOKUP(F17,Mark,10,0),IF($M$3='Data Entry'!$CB$3,VLOOKUP(F17,Mark,15,0),IF($M$3='Data Entry'!$CB$4,VLOOKUP(F17,Mark,20,0),IF($M$3='Data Entry'!$CB$5,VLOOKUP(F17,Mark,26,0),IF($M$3='Data Entry'!$CB$6,VLOOKUP(F17,Mark,31,0),IF($M$3='Data Entry'!$CB$7,VLOOKUP(F17,Mark,36,0),"")))))))</f>
        <v>0</v>
      </c>
      <c r="M17" s="24">
        <f t="shared" si="7"/>
        <v>18</v>
      </c>
      <c r="N17" s="46">
        <f t="shared" si="8"/>
        <v>3</v>
      </c>
      <c r="O17" s="46" t="str">
        <f t="shared" si="6"/>
        <v/>
      </c>
      <c r="P17" s="53">
        <f t="shared" si="9"/>
        <v>3</v>
      </c>
      <c r="Q17" s="9"/>
    </row>
    <row r="18" spans="1:17">
      <c r="A18" s="6">
        <v>13</v>
      </c>
      <c r="B18" s="21">
        <f t="shared" si="0"/>
        <v>817</v>
      </c>
      <c r="C18" s="26">
        <f t="shared" si="1"/>
        <v>0</v>
      </c>
      <c r="D18" s="7" t="str">
        <f t="shared" si="2"/>
        <v>KARTIK SINGH KHICHI</v>
      </c>
      <c r="E18" s="7" t="str">
        <f t="shared" si="3"/>
        <v>RAJU SINGH</v>
      </c>
      <c r="F18" s="4">
        <f t="shared" si="4"/>
        <v>613</v>
      </c>
      <c r="G18" s="8" t="str">
        <f t="shared" si="5"/>
        <v/>
      </c>
      <c r="H18" s="45">
        <f>IF(AND(B18="",D18="",F18="",G18=""),"",IF($M$3='Data Entry'!$CB$1,VLOOKUP(F18,Mark,6,0),IF($M$3='Data Entry'!$CB$3,VLOOKUP(F18,Mark,11,0),IF($M$3='Data Entry'!$CB$4,VLOOKUP(F18,Mark,16,0),IF($M$3='Data Entry'!$CB$5,VLOOKUP(F18,Mark,22,0),IF($M$3='Data Entry'!$CB$6,VLOOKUP(F18,Mark,27,0),IF($M$3='Data Entry'!$CB$7,VLOOKUP(F18,Mark,32,0),"")))))))</f>
        <v>5</v>
      </c>
      <c r="I18" s="45">
        <f>IF(AND(B18="",D18="",F18="",G18=""),"",IF($M$3='Data Entry'!$CB$1,VLOOKUP(F18,Mark,7,0),IF($M$3='Data Entry'!$CB$3,VLOOKUP(F18,Mark,12,0),IF($M$3='Data Entry'!$CB$4,VLOOKUP(F18,Mark,17,0),IF($M$3='Data Entry'!$CB$5,VLOOKUP(F18,Mark,23,0),IF($M$3='Data Entry'!$CB$6,VLOOKUP(F18,Mark,28,0),IF($M$3='Data Entry'!$CB$7,VLOOKUP(F18,Mark,33,0),"")))))))</f>
        <v>6</v>
      </c>
      <c r="J18" s="45">
        <f>IF(AND(B18="",D18="",F18="",G18=""),"",IF($M$3='Data Entry'!$CB$1,VLOOKUP(F18,Mark,8,0),IF($M$3='Data Entry'!$CB$3,VLOOKUP(F18,Mark,13,0),IF($M$3='Data Entry'!$CB$4,VLOOKUP(F18,Mark,18,0),IF($M$3='Data Entry'!$CB$5,VLOOKUP(F18,Mark,24,0),IF($M$3='Data Entry'!$CB$6,VLOOKUP(F18,Mark,29,0),IF($M$3='Data Entry'!$CB$7,VLOOKUP(F18,Mark,34,0),"")))))))</f>
        <v>0</v>
      </c>
      <c r="K18" s="45">
        <f>IF(AND(B18="",D18="",F18="",G18=""),"",IF($M$3='Data Entry'!$CB$1,VLOOKUP(F18,Mark,9,0),IF($M$3='Data Entry'!$CB$3,VLOOKUP(F18,Mark,14,0),IF($M$3='Data Entry'!$CB$4,VLOOKUP(F18,Mark,19,0),IF($M$3='Data Entry'!$CB$5,VLOOKUP(F18,Mark,25,0),IF($M$3='Data Entry'!$CB$6,VLOOKUP(F18,Mark,30,0),IF($M$3='Data Entry'!$CB$7,VLOOKUP(F18,Mark,35,0),"")))))))</f>
        <v>0</v>
      </c>
      <c r="L18" s="45">
        <f>IF(AND(B18="",D18="",F18="",G18=""),"",IF($M$3='Data Entry'!$CB$1,VLOOKUP(F18,Mark,10,0),IF($M$3='Data Entry'!$CB$3,VLOOKUP(F18,Mark,15,0),IF($M$3='Data Entry'!$CB$4,VLOOKUP(F18,Mark,20,0),IF($M$3='Data Entry'!$CB$5,VLOOKUP(F18,Mark,26,0),IF($M$3='Data Entry'!$CB$6,VLOOKUP(F18,Mark,31,0),IF($M$3='Data Entry'!$CB$7,VLOOKUP(F18,Mark,36,0),"")))))))</f>
        <v>0</v>
      </c>
      <c r="M18" s="24">
        <f t="shared" si="7"/>
        <v>11</v>
      </c>
      <c r="N18" s="46">
        <f t="shared" si="8"/>
        <v>2</v>
      </c>
      <c r="O18" s="46" t="str">
        <f t="shared" si="6"/>
        <v/>
      </c>
      <c r="P18" s="53">
        <f t="shared" si="9"/>
        <v>2</v>
      </c>
      <c r="Q18" s="9"/>
    </row>
    <row r="19" spans="1:17" ht="21">
      <c r="A19" s="6">
        <v>14</v>
      </c>
      <c r="B19" s="21">
        <f t="shared" si="0"/>
        <v>824</v>
      </c>
      <c r="C19" s="26">
        <f t="shared" si="1"/>
        <v>0</v>
      </c>
      <c r="D19" s="7" t="str">
        <f t="shared" si="2"/>
        <v>KHUSAVARDHAN SINGH RAJPUROHIT</v>
      </c>
      <c r="E19" s="7" t="str">
        <f t="shared" si="3"/>
        <v>SURENDRA SINGH RAJPUROHIT</v>
      </c>
      <c r="F19" s="4">
        <f t="shared" si="4"/>
        <v>614</v>
      </c>
      <c r="G19" s="8" t="str">
        <f t="shared" si="5"/>
        <v/>
      </c>
      <c r="H19" s="45">
        <f>IF(AND(B19="",D19="",F19="",G19=""),"",IF($M$3='Data Entry'!$CB$1,VLOOKUP(F19,Mark,6,0),IF($M$3='Data Entry'!$CB$3,VLOOKUP(F19,Mark,11,0),IF($M$3='Data Entry'!$CB$4,VLOOKUP(F19,Mark,16,0),IF($M$3='Data Entry'!$CB$5,VLOOKUP(F19,Mark,22,0),IF($M$3='Data Entry'!$CB$6,VLOOKUP(F19,Mark,27,0),IF($M$3='Data Entry'!$CB$7,VLOOKUP(F19,Mark,32,0),"")))))))</f>
        <v>9</v>
      </c>
      <c r="I19" s="45">
        <f>IF(AND(B19="",D19="",F19="",G19=""),"",IF($M$3='Data Entry'!$CB$1,VLOOKUP(F19,Mark,7,0),IF($M$3='Data Entry'!$CB$3,VLOOKUP(F19,Mark,12,0),IF($M$3='Data Entry'!$CB$4,VLOOKUP(F19,Mark,17,0),IF($M$3='Data Entry'!$CB$5,VLOOKUP(F19,Mark,23,0),IF($M$3='Data Entry'!$CB$6,VLOOKUP(F19,Mark,28,0),IF($M$3='Data Entry'!$CB$7,VLOOKUP(F19,Mark,33,0),"")))))))</f>
        <v>9</v>
      </c>
      <c r="J19" s="45">
        <f>IF(AND(B19="",D19="",F19="",G19=""),"",IF($M$3='Data Entry'!$CB$1,VLOOKUP(F19,Mark,8,0),IF($M$3='Data Entry'!$CB$3,VLOOKUP(F19,Mark,13,0),IF($M$3='Data Entry'!$CB$4,VLOOKUP(F19,Mark,18,0),IF($M$3='Data Entry'!$CB$5,VLOOKUP(F19,Mark,24,0),IF($M$3='Data Entry'!$CB$6,VLOOKUP(F19,Mark,29,0),IF($M$3='Data Entry'!$CB$7,VLOOKUP(F19,Mark,34,0),"")))))))</f>
        <v>0</v>
      </c>
      <c r="K19" s="45">
        <f>IF(AND(B19="",D19="",F19="",G19=""),"",IF($M$3='Data Entry'!$CB$1,VLOOKUP(F19,Mark,9,0),IF($M$3='Data Entry'!$CB$3,VLOOKUP(F19,Mark,14,0),IF($M$3='Data Entry'!$CB$4,VLOOKUP(F19,Mark,19,0),IF($M$3='Data Entry'!$CB$5,VLOOKUP(F19,Mark,25,0),IF($M$3='Data Entry'!$CB$6,VLOOKUP(F19,Mark,30,0),IF($M$3='Data Entry'!$CB$7,VLOOKUP(F19,Mark,35,0),"")))))))</f>
        <v>0</v>
      </c>
      <c r="L19" s="45">
        <f>IF(AND(B19="",D19="",F19="",G19=""),"",IF($M$3='Data Entry'!$CB$1,VLOOKUP(F19,Mark,10,0),IF($M$3='Data Entry'!$CB$3,VLOOKUP(F19,Mark,15,0),IF($M$3='Data Entry'!$CB$4,VLOOKUP(F19,Mark,20,0),IF($M$3='Data Entry'!$CB$5,VLOOKUP(F19,Mark,26,0),IF($M$3='Data Entry'!$CB$6,VLOOKUP(F19,Mark,31,0),IF($M$3='Data Entry'!$CB$7,VLOOKUP(F19,Mark,36,0),"")))))))</f>
        <v>0</v>
      </c>
      <c r="M19" s="24">
        <f t="shared" si="7"/>
        <v>18</v>
      </c>
      <c r="N19" s="46">
        <f t="shared" si="8"/>
        <v>3</v>
      </c>
      <c r="O19" s="46" t="str">
        <f t="shared" si="6"/>
        <v/>
      </c>
      <c r="P19" s="53">
        <f t="shared" si="9"/>
        <v>3</v>
      </c>
      <c r="Q19" s="9"/>
    </row>
    <row r="20" spans="1:17">
      <c r="A20" s="6">
        <v>15</v>
      </c>
      <c r="B20" s="21">
        <f t="shared" si="0"/>
        <v>823</v>
      </c>
      <c r="C20" s="26">
        <f t="shared" si="1"/>
        <v>0</v>
      </c>
      <c r="D20" s="7" t="str">
        <f t="shared" si="2"/>
        <v>KHUSHI DAGDI</v>
      </c>
      <c r="E20" s="7" t="str">
        <f t="shared" si="3"/>
        <v>RAJURAM DAGDI</v>
      </c>
      <c r="F20" s="4">
        <f t="shared" si="4"/>
        <v>615</v>
      </c>
      <c r="G20" s="8">
        <f t="shared" si="5"/>
        <v>11225544</v>
      </c>
      <c r="H20" s="45">
        <f>IF(AND(B20="",D20="",F20="",G20=""),"",IF($M$3='Data Entry'!$CB$1,VLOOKUP(F20,Mark,6,0),IF($M$3='Data Entry'!$CB$3,VLOOKUP(F20,Mark,11,0),IF($M$3='Data Entry'!$CB$4,VLOOKUP(F20,Mark,16,0),IF($M$3='Data Entry'!$CB$5,VLOOKUP(F20,Mark,22,0),IF($M$3='Data Entry'!$CB$6,VLOOKUP(F20,Mark,27,0),IF($M$3='Data Entry'!$CB$7,VLOOKUP(F20,Mark,32,0),"")))))))</f>
        <v>9</v>
      </c>
      <c r="I20" s="45">
        <f>IF(AND(B20="",D20="",F20="",G20=""),"",IF($M$3='Data Entry'!$CB$1,VLOOKUP(F20,Mark,7,0),IF($M$3='Data Entry'!$CB$3,VLOOKUP(F20,Mark,12,0),IF($M$3='Data Entry'!$CB$4,VLOOKUP(F20,Mark,17,0),IF($M$3='Data Entry'!$CB$5,VLOOKUP(F20,Mark,23,0),IF($M$3='Data Entry'!$CB$6,VLOOKUP(F20,Mark,28,0),IF($M$3='Data Entry'!$CB$7,VLOOKUP(F20,Mark,33,0),"")))))))</f>
        <v>9</v>
      </c>
      <c r="J20" s="45">
        <f>IF(AND(B20="",D20="",F20="",G20=""),"",IF($M$3='Data Entry'!$CB$1,VLOOKUP(F20,Mark,8,0),IF($M$3='Data Entry'!$CB$3,VLOOKUP(F20,Mark,13,0),IF($M$3='Data Entry'!$CB$4,VLOOKUP(F20,Mark,18,0),IF($M$3='Data Entry'!$CB$5,VLOOKUP(F20,Mark,24,0),IF($M$3='Data Entry'!$CB$6,VLOOKUP(F20,Mark,29,0),IF($M$3='Data Entry'!$CB$7,VLOOKUP(F20,Mark,34,0),"")))))))</f>
        <v>0</v>
      </c>
      <c r="K20" s="45">
        <f>IF(AND(B20="",D20="",F20="",G20=""),"",IF($M$3='Data Entry'!$CB$1,VLOOKUP(F20,Mark,9,0),IF($M$3='Data Entry'!$CB$3,VLOOKUP(F20,Mark,14,0),IF($M$3='Data Entry'!$CB$4,VLOOKUP(F20,Mark,19,0),IF($M$3='Data Entry'!$CB$5,VLOOKUP(F20,Mark,25,0),IF($M$3='Data Entry'!$CB$6,VLOOKUP(F20,Mark,30,0),IF($M$3='Data Entry'!$CB$7,VLOOKUP(F20,Mark,35,0),"")))))))</f>
        <v>0</v>
      </c>
      <c r="L20" s="45">
        <f>IF(AND(B20="",D20="",F20="",G20=""),"",IF($M$3='Data Entry'!$CB$1,VLOOKUP(F20,Mark,10,0),IF($M$3='Data Entry'!$CB$3,VLOOKUP(F20,Mark,15,0),IF($M$3='Data Entry'!$CB$4,VLOOKUP(F20,Mark,20,0),IF($M$3='Data Entry'!$CB$5,VLOOKUP(F20,Mark,26,0),IF($M$3='Data Entry'!$CB$6,VLOOKUP(F20,Mark,31,0),IF($M$3='Data Entry'!$CB$7,VLOOKUP(F20,Mark,36,0),"")))))))</f>
        <v>0</v>
      </c>
      <c r="M20" s="24">
        <f t="shared" si="7"/>
        <v>18</v>
      </c>
      <c r="N20" s="46">
        <f t="shared" si="8"/>
        <v>3</v>
      </c>
      <c r="O20" s="46" t="str">
        <f t="shared" si="6"/>
        <v/>
      </c>
      <c r="P20" s="53">
        <f t="shared" si="9"/>
        <v>3</v>
      </c>
      <c r="Q20" s="9"/>
    </row>
    <row r="21" spans="1:17">
      <c r="A21" s="6">
        <v>16</v>
      </c>
      <c r="B21" s="21">
        <f t="shared" si="0"/>
        <v>587</v>
      </c>
      <c r="C21" s="26">
        <f t="shared" si="1"/>
        <v>0</v>
      </c>
      <c r="D21" s="7" t="str">
        <f t="shared" si="2"/>
        <v>KOMAL NAYAK</v>
      </c>
      <c r="E21" s="7" t="str">
        <f t="shared" si="3"/>
        <v>PRAHLAD NAYAK</v>
      </c>
      <c r="F21" s="4">
        <f t="shared" si="4"/>
        <v>616</v>
      </c>
      <c r="G21" s="8">
        <f t="shared" si="5"/>
        <v>11225545</v>
      </c>
      <c r="H21" s="45">
        <f>IF(AND(B21="",D21="",F21="",G21=""),"",IF($M$3='Data Entry'!$CB$1,VLOOKUP(F21,Mark,6,0),IF($M$3='Data Entry'!$CB$3,VLOOKUP(F21,Mark,11,0),IF($M$3='Data Entry'!$CB$4,VLOOKUP(F21,Mark,16,0),IF($M$3='Data Entry'!$CB$5,VLOOKUP(F21,Mark,22,0),IF($M$3='Data Entry'!$CB$6,VLOOKUP(F21,Mark,27,0),IF($M$3='Data Entry'!$CB$7,VLOOKUP(F21,Mark,32,0),"")))))))</f>
        <v>9</v>
      </c>
      <c r="I21" s="45">
        <f>IF(AND(B21="",D21="",F21="",G21=""),"",IF($M$3='Data Entry'!$CB$1,VLOOKUP(F21,Mark,7,0),IF($M$3='Data Entry'!$CB$3,VLOOKUP(F21,Mark,12,0),IF($M$3='Data Entry'!$CB$4,VLOOKUP(F21,Mark,17,0),IF($M$3='Data Entry'!$CB$5,VLOOKUP(F21,Mark,23,0),IF($M$3='Data Entry'!$CB$6,VLOOKUP(F21,Mark,28,0),IF($M$3='Data Entry'!$CB$7,VLOOKUP(F21,Mark,33,0),"")))))))</f>
        <v>9</v>
      </c>
      <c r="J21" s="45">
        <f>IF(AND(B21="",D21="",F21="",G21=""),"",IF($M$3='Data Entry'!$CB$1,VLOOKUP(F21,Mark,8,0),IF($M$3='Data Entry'!$CB$3,VLOOKUP(F21,Mark,13,0),IF($M$3='Data Entry'!$CB$4,VLOOKUP(F21,Mark,18,0),IF($M$3='Data Entry'!$CB$5,VLOOKUP(F21,Mark,24,0),IF($M$3='Data Entry'!$CB$6,VLOOKUP(F21,Mark,29,0),IF($M$3='Data Entry'!$CB$7,VLOOKUP(F21,Mark,34,0),"")))))))</f>
        <v>0</v>
      </c>
      <c r="K21" s="45">
        <f>IF(AND(B21="",D21="",F21="",G21=""),"",IF($M$3='Data Entry'!$CB$1,VLOOKUP(F21,Mark,9,0),IF($M$3='Data Entry'!$CB$3,VLOOKUP(F21,Mark,14,0),IF($M$3='Data Entry'!$CB$4,VLOOKUP(F21,Mark,19,0),IF($M$3='Data Entry'!$CB$5,VLOOKUP(F21,Mark,25,0),IF($M$3='Data Entry'!$CB$6,VLOOKUP(F21,Mark,30,0),IF($M$3='Data Entry'!$CB$7,VLOOKUP(F21,Mark,35,0),"")))))))</f>
        <v>0</v>
      </c>
      <c r="L21" s="45">
        <f>IF(AND(B21="",D21="",F21="",G21=""),"",IF($M$3='Data Entry'!$CB$1,VLOOKUP(F21,Mark,10,0),IF($M$3='Data Entry'!$CB$3,VLOOKUP(F21,Mark,15,0),IF($M$3='Data Entry'!$CB$4,VLOOKUP(F21,Mark,20,0),IF($M$3='Data Entry'!$CB$5,VLOOKUP(F21,Mark,26,0),IF($M$3='Data Entry'!$CB$6,VLOOKUP(F21,Mark,31,0),IF($M$3='Data Entry'!$CB$7,VLOOKUP(F21,Mark,36,0),"")))))))</f>
        <v>0</v>
      </c>
      <c r="M21" s="24">
        <f t="shared" si="7"/>
        <v>18</v>
      </c>
      <c r="N21" s="46">
        <f t="shared" si="8"/>
        <v>3</v>
      </c>
      <c r="O21" s="46" t="str">
        <f t="shared" si="6"/>
        <v/>
      </c>
      <c r="P21" s="53">
        <f t="shared" si="9"/>
        <v>3</v>
      </c>
      <c r="Q21" s="9"/>
    </row>
    <row r="22" spans="1:17">
      <c r="A22" s="6">
        <v>17</v>
      </c>
      <c r="B22" s="21">
        <f t="shared" si="0"/>
        <v>710</v>
      </c>
      <c r="C22" s="26">
        <f t="shared" si="1"/>
        <v>0</v>
      </c>
      <c r="D22" s="7" t="str">
        <f t="shared" si="2"/>
        <v>MANISHA MEGHWAL</v>
      </c>
      <c r="E22" s="7" t="str">
        <f t="shared" si="3"/>
        <v>SHANKAR LAL</v>
      </c>
      <c r="F22" s="4">
        <f t="shared" si="4"/>
        <v>617</v>
      </c>
      <c r="G22" s="8" t="str">
        <f t="shared" si="5"/>
        <v/>
      </c>
      <c r="H22" s="45">
        <f>IF(AND(B22="",D22="",F22="",G22=""),"",IF($M$3='Data Entry'!$CB$1,VLOOKUP(F22,Mark,6,0),IF($M$3='Data Entry'!$CB$3,VLOOKUP(F22,Mark,11,0),IF($M$3='Data Entry'!$CB$4,VLOOKUP(F22,Mark,16,0),IF($M$3='Data Entry'!$CB$5,VLOOKUP(F22,Mark,22,0),IF($M$3='Data Entry'!$CB$6,VLOOKUP(F22,Mark,27,0),IF($M$3='Data Entry'!$CB$7,VLOOKUP(F22,Mark,32,0),"")))))))</f>
        <v>9</v>
      </c>
      <c r="I22" s="45">
        <f>IF(AND(B22="",D22="",F22="",G22=""),"",IF($M$3='Data Entry'!$CB$1,VLOOKUP(F22,Mark,7,0),IF($M$3='Data Entry'!$CB$3,VLOOKUP(F22,Mark,12,0),IF($M$3='Data Entry'!$CB$4,VLOOKUP(F22,Mark,17,0),IF($M$3='Data Entry'!$CB$5,VLOOKUP(F22,Mark,23,0),IF($M$3='Data Entry'!$CB$6,VLOOKUP(F22,Mark,28,0),IF($M$3='Data Entry'!$CB$7,VLOOKUP(F22,Mark,33,0),"")))))))</f>
        <v>9</v>
      </c>
      <c r="J22" s="45">
        <f>IF(AND(B22="",D22="",F22="",G22=""),"",IF($M$3='Data Entry'!$CB$1,VLOOKUP(F22,Mark,8,0),IF($M$3='Data Entry'!$CB$3,VLOOKUP(F22,Mark,13,0),IF($M$3='Data Entry'!$CB$4,VLOOKUP(F22,Mark,18,0),IF($M$3='Data Entry'!$CB$5,VLOOKUP(F22,Mark,24,0),IF($M$3='Data Entry'!$CB$6,VLOOKUP(F22,Mark,29,0),IF($M$3='Data Entry'!$CB$7,VLOOKUP(F22,Mark,34,0),"")))))))</f>
        <v>0</v>
      </c>
      <c r="K22" s="45">
        <f>IF(AND(B22="",D22="",F22="",G22=""),"",IF($M$3='Data Entry'!$CB$1,VLOOKUP(F22,Mark,9,0),IF($M$3='Data Entry'!$CB$3,VLOOKUP(F22,Mark,14,0),IF($M$3='Data Entry'!$CB$4,VLOOKUP(F22,Mark,19,0),IF($M$3='Data Entry'!$CB$5,VLOOKUP(F22,Mark,25,0),IF($M$3='Data Entry'!$CB$6,VLOOKUP(F22,Mark,30,0),IF($M$3='Data Entry'!$CB$7,VLOOKUP(F22,Mark,35,0),"")))))))</f>
        <v>0</v>
      </c>
      <c r="L22" s="45">
        <f>IF(AND(B22="",D22="",F22="",G22=""),"",IF($M$3='Data Entry'!$CB$1,VLOOKUP(F22,Mark,10,0),IF($M$3='Data Entry'!$CB$3,VLOOKUP(F22,Mark,15,0),IF($M$3='Data Entry'!$CB$4,VLOOKUP(F22,Mark,20,0),IF($M$3='Data Entry'!$CB$5,VLOOKUP(F22,Mark,26,0),IF($M$3='Data Entry'!$CB$6,VLOOKUP(F22,Mark,31,0),IF($M$3='Data Entry'!$CB$7,VLOOKUP(F22,Mark,36,0),"")))))))</f>
        <v>0</v>
      </c>
      <c r="M22" s="24">
        <f t="shared" si="7"/>
        <v>18</v>
      </c>
      <c r="N22" s="46">
        <f t="shared" si="8"/>
        <v>3</v>
      </c>
      <c r="O22" s="46" t="str">
        <f t="shared" si="6"/>
        <v/>
      </c>
      <c r="P22" s="53">
        <f t="shared" si="9"/>
        <v>3</v>
      </c>
      <c r="Q22" s="9"/>
    </row>
    <row r="23" spans="1:17">
      <c r="A23" s="6">
        <v>18</v>
      </c>
      <c r="B23" s="21">
        <f t="shared" si="0"/>
        <v>542</v>
      </c>
      <c r="C23" s="26">
        <f t="shared" si="1"/>
        <v>0</v>
      </c>
      <c r="D23" s="7" t="str">
        <f t="shared" si="2"/>
        <v>NAFEESA</v>
      </c>
      <c r="E23" s="7" t="str">
        <f t="shared" si="3"/>
        <v>KAMRUDIN</v>
      </c>
      <c r="F23" s="4">
        <f t="shared" si="4"/>
        <v>618</v>
      </c>
      <c r="G23" s="8" t="str">
        <f t="shared" si="5"/>
        <v/>
      </c>
      <c r="H23" s="45">
        <f>IF(AND(B23="",D23="",F23="",G23=""),"",IF($M$3='Data Entry'!$CB$1,VLOOKUP(F23,Mark,6,0),IF($M$3='Data Entry'!$CB$3,VLOOKUP(F23,Mark,11,0),IF($M$3='Data Entry'!$CB$4,VLOOKUP(F23,Mark,16,0),IF($M$3='Data Entry'!$CB$5,VLOOKUP(F23,Mark,22,0),IF($M$3='Data Entry'!$CB$6,VLOOKUP(F23,Mark,27,0),IF($M$3='Data Entry'!$CB$7,VLOOKUP(F23,Mark,32,0),"")))))))</f>
        <v>9</v>
      </c>
      <c r="I23" s="45">
        <f>IF(AND(B23="",D23="",F23="",G23=""),"",IF($M$3='Data Entry'!$CB$1,VLOOKUP(F23,Mark,7,0),IF($M$3='Data Entry'!$CB$3,VLOOKUP(F23,Mark,12,0),IF($M$3='Data Entry'!$CB$4,VLOOKUP(F23,Mark,17,0),IF($M$3='Data Entry'!$CB$5,VLOOKUP(F23,Mark,23,0),IF($M$3='Data Entry'!$CB$6,VLOOKUP(F23,Mark,28,0),IF($M$3='Data Entry'!$CB$7,VLOOKUP(F23,Mark,33,0),"")))))))</f>
        <v>9</v>
      </c>
      <c r="J23" s="45">
        <f>IF(AND(B23="",D23="",F23="",G23=""),"",IF($M$3='Data Entry'!$CB$1,VLOOKUP(F23,Mark,8,0),IF($M$3='Data Entry'!$CB$3,VLOOKUP(F23,Mark,13,0),IF($M$3='Data Entry'!$CB$4,VLOOKUP(F23,Mark,18,0),IF($M$3='Data Entry'!$CB$5,VLOOKUP(F23,Mark,24,0),IF($M$3='Data Entry'!$CB$6,VLOOKUP(F23,Mark,29,0),IF($M$3='Data Entry'!$CB$7,VLOOKUP(F23,Mark,34,0),"")))))))</f>
        <v>0</v>
      </c>
      <c r="K23" s="45">
        <f>IF(AND(B23="",D23="",F23="",G23=""),"",IF($M$3='Data Entry'!$CB$1,VLOOKUP(F23,Mark,9,0),IF($M$3='Data Entry'!$CB$3,VLOOKUP(F23,Mark,14,0),IF($M$3='Data Entry'!$CB$4,VLOOKUP(F23,Mark,19,0),IF($M$3='Data Entry'!$CB$5,VLOOKUP(F23,Mark,25,0),IF($M$3='Data Entry'!$CB$6,VLOOKUP(F23,Mark,30,0),IF($M$3='Data Entry'!$CB$7,VLOOKUP(F23,Mark,35,0),"")))))))</f>
        <v>0</v>
      </c>
      <c r="L23" s="45">
        <f>IF(AND(B23="",D23="",F23="",G23=""),"",IF($M$3='Data Entry'!$CB$1,VLOOKUP(F23,Mark,10,0),IF($M$3='Data Entry'!$CB$3,VLOOKUP(F23,Mark,15,0),IF($M$3='Data Entry'!$CB$4,VLOOKUP(F23,Mark,20,0),IF($M$3='Data Entry'!$CB$5,VLOOKUP(F23,Mark,26,0),IF($M$3='Data Entry'!$CB$6,VLOOKUP(F23,Mark,31,0),IF($M$3='Data Entry'!$CB$7,VLOOKUP(F23,Mark,36,0),"")))))))</f>
        <v>0</v>
      </c>
      <c r="M23" s="24">
        <f t="shared" si="7"/>
        <v>18</v>
      </c>
      <c r="N23" s="46">
        <f t="shared" si="8"/>
        <v>3</v>
      </c>
      <c r="O23" s="46" t="str">
        <f t="shared" si="6"/>
        <v/>
      </c>
      <c r="P23" s="53">
        <f t="shared" si="9"/>
        <v>3</v>
      </c>
      <c r="Q23" s="9"/>
    </row>
    <row r="24" spans="1:17">
      <c r="A24" s="6">
        <v>19</v>
      </c>
      <c r="B24" s="21">
        <f t="shared" si="0"/>
        <v>718</v>
      </c>
      <c r="C24" s="26">
        <f t="shared" si="1"/>
        <v>0</v>
      </c>
      <c r="D24" s="7" t="str">
        <f t="shared" si="2"/>
        <v>AASHA</v>
      </c>
      <c r="E24" s="7" t="str">
        <f t="shared" si="3"/>
        <v>JAGDISH</v>
      </c>
      <c r="F24" s="4">
        <f t="shared" si="4"/>
        <v>1001</v>
      </c>
      <c r="G24" s="8" t="str">
        <f t="shared" si="5"/>
        <v/>
      </c>
      <c r="H24" s="45">
        <f>IF(AND(B24="",D24="",F24="",G24=""),"",IF($M$3='Data Entry'!$CB$1,VLOOKUP(F24,Mark,6,0),IF($M$3='Data Entry'!$CB$3,VLOOKUP(F24,Mark,11,0),IF($M$3='Data Entry'!$CB$4,VLOOKUP(F24,Mark,16,0),IF($M$3='Data Entry'!$CB$5,VLOOKUP(F24,Mark,22,0),IF($M$3='Data Entry'!$CB$6,VLOOKUP(F24,Mark,27,0),IF($M$3='Data Entry'!$CB$7,VLOOKUP(F24,Mark,32,0),"")))))))</f>
        <v>0</v>
      </c>
      <c r="I24" s="45">
        <f>IF(AND(B24="",D24="",F24="",G24=""),"",IF($M$3='Data Entry'!$CB$1,VLOOKUP(F24,Mark,7,0),IF($M$3='Data Entry'!$CB$3,VLOOKUP(F24,Mark,12,0),IF($M$3='Data Entry'!$CB$4,VLOOKUP(F24,Mark,17,0),IF($M$3='Data Entry'!$CB$5,VLOOKUP(F24,Mark,23,0),IF($M$3='Data Entry'!$CB$6,VLOOKUP(F24,Mark,28,0),IF($M$3='Data Entry'!$CB$7,VLOOKUP(F24,Mark,33,0),"")))))))</f>
        <v>0</v>
      </c>
      <c r="J24" s="45">
        <f>IF(AND(B24="",D24="",F24="",G24=""),"",IF($M$3='Data Entry'!$CB$1,VLOOKUP(F24,Mark,8,0),IF($M$3='Data Entry'!$CB$3,VLOOKUP(F24,Mark,13,0),IF($M$3='Data Entry'!$CB$4,VLOOKUP(F24,Mark,18,0),IF($M$3='Data Entry'!$CB$5,VLOOKUP(F24,Mark,24,0),IF($M$3='Data Entry'!$CB$6,VLOOKUP(F24,Mark,29,0),IF($M$3='Data Entry'!$CB$7,VLOOKUP(F24,Mark,34,0),"")))))))</f>
        <v>0</v>
      </c>
      <c r="K24" s="45">
        <f>IF(AND(B24="",D24="",F24="",G24=""),"",IF($M$3='Data Entry'!$CB$1,VLOOKUP(F24,Mark,9,0),IF($M$3='Data Entry'!$CB$3,VLOOKUP(F24,Mark,14,0),IF($M$3='Data Entry'!$CB$4,VLOOKUP(F24,Mark,19,0),IF($M$3='Data Entry'!$CB$5,VLOOKUP(F24,Mark,25,0),IF($M$3='Data Entry'!$CB$6,VLOOKUP(F24,Mark,30,0),IF($M$3='Data Entry'!$CB$7,VLOOKUP(F24,Mark,35,0),"")))))))</f>
        <v>0</v>
      </c>
      <c r="L24" s="45">
        <f>IF(AND(B24="",D24="",F24="",G24=""),"",IF($M$3='Data Entry'!$CB$1,VLOOKUP(F24,Mark,10,0),IF($M$3='Data Entry'!$CB$3,VLOOKUP(F24,Mark,15,0),IF($M$3='Data Entry'!$CB$4,VLOOKUP(F24,Mark,20,0),IF($M$3='Data Entry'!$CB$5,VLOOKUP(F24,Mark,26,0),IF($M$3='Data Entry'!$CB$6,VLOOKUP(F24,Mark,31,0),IF($M$3='Data Entry'!$CB$7,VLOOKUP(F24,Mark,36,0),"")))))))</f>
        <v>0</v>
      </c>
      <c r="M24" s="24">
        <f t="shared" si="7"/>
        <v>0</v>
      </c>
      <c r="N24" s="46">
        <f t="shared" si="8"/>
        <v>0</v>
      </c>
      <c r="O24" s="46" t="str">
        <f t="shared" si="6"/>
        <v/>
      </c>
      <c r="P24" s="53">
        <f t="shared" si="9"/>
        <v>0</v>
      </c>
      <c r="Q24" s="9"/>
    </row>
    <row r="25" spans="1:17">
      <c r="A25" s="6">
        <v>20</v>
      </c>
      <c r="B25" s="21">
        <f t="shared" si="0"/>
        <v>454</v>
      </c>
      <c r="C25" s="26">
        <f t="shared" si="1"/>
        <v>0</v>
      </c>
      <c r="D25" s="7" t="str">
        <f t="shared" si="2"/>
        <v>BHAWNA MEGHWAL</v>
      </c>
      <c r="E25" s="7" t="str">
        <f t="shared" si="3"/>
        <v>PRAHLAD RAM</v>
      </c>
      <c r="F25" s="4">
        <f t="shared" si="4"/>
        <v>1002</v>
      </c>
      <c r="G25" s="8" t="str">
        <f t="shared" si="5"/>
        <v/>
      </c>
      <c r="H25" s="45">
        <f>IF(AND(B25="",D25="",F25="",G25=""),"",IF($M$3='Data Entry'!$CB$1,VLOOKUP(F25,Mark,6,0),IF($M$3='Data Entry'!$CB$3,VLOOKUP(F25,Mark,11,0),IF($M$3='Data Entry'!$CB$4,VLOOKUP(F25,Mark,16,0),IF($M$3='Data Entry'!$CB$5,VLOOKUP(F25,Mark,22,0),IF($M$3='Data Entry'!$CB$6,VLOOKUP(F25,Mark,27,0),IF($M$3='Data Entry'!$CB$7,VLOOKUP(F25,Mark,32,0),"")))))))</f>
        <v>0</v>
      </c>
      <c r="I25" s="45">
        <f>IF(AND(B25="",D25="",F25="",G25=""),"",IF($M$3='Data Entry'!$CB$1,VLOOKUP(F25,Mark,7,0),IF($M$3='Data Entry'!$CB$3,VLOOKUP(F25,Mark,12,0),IF($M$3='Data Entry'!$CB$4,VLOOKUP(F25,Mark,17,0),IF($M$3='Data Entry'!$CB$5,VLOOKUP(F25,Mark,23,0),IF($M$3='Data Entry'!$CB$6,VLOOKUP(F25,Mark,28,0),IF($M$3='Data Entry'!$CB$7,VLOOKUP(F25,Mark,33,0),"")))))))</f>
        <v>0</v>
      </c>
      <c r="J25" s="45">
        <f>IF(AND(B25="",D25="",F25="",G25=""),"",IF($M$3='Data Entry'!$CB$1,VLOOKUP(F25,Mark,8,0),IF($M$3='Data Entry'!$CB$3,VLOOKUP(F25,Mark,13,0),IF($M$3='Data Entry'!$CB$4,VLOOKUP(F25,Mark,18,0),IF($M$3='Data Entry'!$CB$5,VLOOKUP(F25,Mark,24,0),IF($M$3='Data Entry'!$CB$6,VLOOKUP(F25,Mark,29,0),IF($M$3='Data Entry'!$CB$7,VLOOKUP(F25,Mark,34,0),"")))))))</f>
        <v>0</v>
      </c>
      <c r="K25" s="45">
        <f>IF(AND(B25="",D25="",F25="",G25=""),"",IF($M$3='Data Entry'!$CB$1,VLOOKUP(F25,Mark,9,0),IF($M$3='Data Entry'!$CB$3,VLOOKUP(F25,Mark,14,0),IF($M$3='Data Entry'!$CB$4,VLOOKUP(F25,Mark,19,0),IF($M$3='Data Entry'!$CB$5,VLOOKUP(F25,Mark,25,0),IF($M$3='Data Entry'!$CB$6,VLOOKUP(F25,Mark,30,0),IF($M$3='Data Entry'!$CB$7,VLOOKUP(F25,Mark,35,0),"")))))))</f>
        <v>0</v>
      </c>
      <c r="L25" s="45">
        <f>IF(AND(B25="",D25="",F25="",G25=""),"",IF($M$3='Data Entry'!$CB$1,VLOOKUP(F25,Mark,10,0),IF($M$3='Data Entry'!$CB$3,VLOOKUP(F25,Mark,15,0),IF($M$3='Data Entry'!$CB$4,VLOOKUP(F25,Mark,20,0),IF($M$3='Data Entry'!$CB$5,VLOOKUP(F25,Mark,26,0),IF($M$3='Data Entry'!$CB$6,VLOOKUP(F25,Mark,31,0),IF($M$3='Data Entry'!$CB$7,VLOOKUP(F25,Mark,36,0),"")))))))</f>
        <v>0</v>
      </c>
      <c r="M25" s="24">
        <f t="shared" si="7"/>
        <v>0</v>
      </c>
      <c r="N25" s="46">
        <f t="shared" si="8"/>
        <v>0</v>
      </c>
      <c r="O25" s="46" t="str">
        <f t="shared" si="6"/>
        <v/>
      </c>
      <c r="P25" s="53">
        <f t="shared" si="9"/>
        <v>0</v>
      </c>
      <c r="Q25" s="9"/>
    </row>
    <row r="26" spans="1:17">
      <c r="A26" s="6">
        <v>21</v>
      </c>
      <c r="B26" s="21">
        <f t="shared" si="0"/>
        <v>976</v>
      </c>
      <c r="C26" s="26">
        <f t="shared" si="1"/>
        <v>0</v>
      </c>
      <c r="D26" s="7" t="str">
        <f t="shared" si="2"/>
        <v>BHUMIKA</v>
      </c>
      <c r="E26" s="7" t="str">
        <f t="shared" si="3"/>
        <v>MADAN LAL GARG</v>
      </c>
      <c r="F26" s="4">
        <f t="shared" si="4"/>
        <v>1045</v>
      </c>
      <c r="G26" s="8" t="str">
        <f t="shared" si="5"/>
        <v/>
      </c>
      <c r="H26" s="45">
        <f>IF(AND(B26="",D26="",F26="",G26=""),"",IF($M$3='Data Entry'!$CB$1,VLOOKUP(F26,Mark,6,0),IF($M$3='Data Entry'!$CB$3,VLOOKUP(F26,Mark,11,0),IF($M$3='Data Entry'!$CB$4,VLOOKUP(F26,Mark,16,0),IF($M$3='Data Entry'!$CB$5,VLOOKUP(F26,Mark,22,0),IF($M$3='Data Entry'!$CB$6,VLOOKUP(F26,Mark,27,0),IF($M$3='Data Entry'!$CB$7,VLOOKUP(F26,Mark,32,0),"")))))))</f>
        <v>0</v>
      </c>
      <c r="I26" s="45">
        <f>IF(AND(B26="",D26="",F26="",G26=""),"",IF($M$3='Data Entry'!$CB$1,VLOOKUP(F26,Mark,7,0),IF($M$3='Data Entry'!$CB$3,VLOOKUP(F26,Mark,12,0),IF($M$3='Data Entry'!$CB$4,VLOOKUP(F26,Mark,17,0),IF($M$3='Data Entry'!$CB$5,VLOOKUP(F26,Mark,23,0),IF($M$3='Data Entry'!$CB$6,VLOOKUP(F26,Mark,28,0),IF($M$3='Data Entry'!$CB$7,VLOOKUP(F26,Mark,33,0),"")))))))</f>
        <v>0</v>
      </c>
      <c r="J26" s="45">
        <f>IF(AND(B26="",D26="",F26="",G26=""),"",IF($M$3='Data Entry'!$CB$1,VLOOKUP(F26,Mark,8,0),IF($M$3='Data Entry'!$CB$3,VLOOKUP(F26,Mark,13,0),IF($M$3='Data Entry'!$CB$4,VLOOKUP(F26,Mark,18,0),IF($M$3='Data Entry'!$CB$5,VLOOKUP(F26,Mark,24,0),IF($M$3='Data Entry'!$CB$6,VLOOKUP(F26,Mark,29,0),IF($M$3='Data Entry'!$CB$7,VLOOKUP(F26,Mark,34,0),"")))))))</f>
        <v>0</v>
      </c>
      <c r="K26" s="45">
        <f>IF(AND(B26="",D26="",F26="",G26=""),"",IF($M$3='Data Entry'!$CB$1,VLOOKUP(F26,Mark,9,0),IF($M$3='Data Entry'!$CB$3,VLOOKUP(F26,Mark,14,0),IF($M$3='Data Entry'!$CB$4,VLOOKUP(F26,Mark,19,0),IF($M$3='Data Entry'!$CB$5,VLOOKUP(F26,Mark,25,0),IF($M$3='Data Entry'!$CB$6,VLOOKUP(F26,Mark,30,0),IF($M$3='Data Entry'!$CB$7,VLOOKUP(F26,Mark,35,0),"")))))))</f>
        <v>0</v>
      </c>
      <c r="L26" s="45">
        <f>IF(AND(B26="",D26="",F26="",G26=""),"",IF($M$3='Data Entry'!$CB$1,VLOOKUP(F26,Mark,10,0),IF($M$3='Data Entry'!$CB$3,VLOOKUP(F26,Mark,15,0),IF($M$3='Data Entry'!$CB$4,VLOOKUP(F26,Mark,20,0),IF($M$3='Data Entry'!$CB$5,VLOOKUP(F26,Mark,26,0),IF($M$3='Data Entry'!$CB$6,VLOOKUP(F26,Mark,31,0),IF($M$3='Data Entry'!$CB$7,VLOOKUP(F26,Mark,36,0),"")))))))</f>
        <v>0</v>
      </c>
      <c r="M26" s="24">
        <f t="shared" si="7"/>
        <v>0</v>
      </c>
      <c r="N26" s="46">
        <f t="shared" si="8"/>
        <v>0</v>
      </c>
      <c r="O26" s="46" t="str">
        <f t="shared" si="6"/>
        <v/>
      </c>
      <c r="P26" s="53">
        <f t="shared" si="9"/>
        <v>0</v>
      </c>
      <c r="Q26" s="9"/>
    </row>
    <row r="27" spans="1:17">
      <c r="A27" s="6">
        <v>22</v>
      </c>
      <c r="B27" s="21">
        <f t="shared" si="0"/>
        <v>221</v>
      </c>
      <c r="C27" s="26">
        <f t="shared" si="1"/>
        <v>0</v>
      </c>
      <c r="D27" s="7" t="str">
        <f t="shared" si="2"/>
        <v>DALI DEVI</v>
      </c>
      <c r="E27" s="7" t="str">
        <f t="shared" si="3"/>
        <v>SHIV LAL</v>
      </c>
      <c r="F27" s="4">
        <f t="shared" si="4"/>
        <v>1003</v>
      </c>
      <c r="G27" s="8" t="str">
        <f t="shared" si="5"/>
        <v/>
      </c>
      <c r="H27" s="45">
        <f>IF(AND(B27="",D27="",F27="",G27=""),"",IF($M$3='Data Entry'!$CB$1,VLOOKUP(F27,Mark,6,0),IF($M$3='Data Entry'!$CB$3,VLOOKUP(F27,Mark,11,0),IF($M$3='Data Entry'!$CB$4,VLOOKUP(F27,Mark,16,0),IF($M$3='Data Entry'!$CB$5,VLOOKUP(F27,Mark,22,0),IF($M$3='Data Entry'!$CB$6,VLOOKUP(F27,Mark,27,0),IF($M$3='Data Entry'!$CB$7,VLOOKUP(F27,Mark,32,0),"")))))))</f>
        <v>0</v>
      </c>
      <c r="I27" s="45">
        <f>IF(AND(B27="",D27="",F27="",G27=""),"",IF($M$3='Data Entry'!$CB$1,VLOOKUP(F27,Mark,7,0),IF($M$3='Data Entry'!$CB$3,VLOOKUP(F27,Mark,12,0),IF($M$3='Data Entry'!$CB$4,VLOOKUP(F27,Mark,17,0),IF($M$3='Data Entry'!$CB$5,VLOOKUP(F27,Mark,23,0),IF($M$3='Data Entry'!$CB$6,VLOOKUP(F27,Mark,28,0),IF($M$3='Data Entry'!$CB$7,VLOOKUP(F27,Mark,33,0),"")))))))</f>
        <v>0</v>
      </c>
      <c r="J27" s="45">
        <f>IF(AND(B27="",D27="",F27="",G27=""),"",IF($M$3='Data Entry'!$CB$1,VLOOKUP(F27,Mark,8,0),IF($M$3='Data Entry'!$CB$3,VLOOKUP(F27,Mark,13,0),IF($M$3='Data Entry'!$CB$4,VLOOKUP(F27,Mark,18,0),IF($M$3='Data Entry'!$CB$5,VLOOKUP(F27,Mark,24,0),IF($M$3='Data Entry'!$CB$6,VLOOKUP(F27,Mark,29,0),IF($M$3='Data Entry'!$CB$7,VLOOKUP(F27,Mark,34,0),"")))))))</f>
        <v>0</v>
      </c>
      <c r="K27" s="45">
        <f>IF(AND(B27="",D27="",F27="",G27=""),"",IF($M$3='Data Entry'!$CB$1,VLOOKUP(F27,Mark,9,0),IF($M$3='Data Entry'!$CB$3,VLOOKUP(F27,Mark,14,0),IF($M$3='Data Entry'!$CB$4,VLOOKUP(F27,Mark,19,0),IF($M$3='Data Entry'!$CB$5,VLOOKUP(F27,Mark,25,0),IF($M$3='Data Entry'!$CB$6,VLOOKUP(F27,Mark,30,0),IF($M$3='Data Entry'!$CB$7,VLOOKUP(F27,Mark,35,0),"")))))))</f>
        <v>0</v>
      </c>
      <c r="L27" s="45">
        <f>IF(AND(B27="",D27="",F27="",G27=""),"",IF($M$3='Data Entry'!$CB$1,VLOOKUP(F27,Mark,10,0),IF($M$3='Data Entry'!$CB$3,VLOOKUP(F27,Mark,15,0),IF($M$3='Data Entry'!$CB$4,VLOOKUP(F27,Mark,20,0),IF($M$3='Data Entry'!$CB$5,VLOOKUP(F27,Mark,26,0),IF($M$3='Data Entry'!$CB$6,VLOOKUP(F27,Mark,31,0),IF($M$3='Data Entry'!$CB$7,VLOOKUP(F27,Mark,36,0),"")))))))</f>
        <v>0</v>
      </c>
      <c r="M27" s="24">
        <f t="shared" si="7"/>
        <v>0</v>
      </c>
      <c r="N27" s="46">
        <f t="shared" si="8"/>
        <v>0</v>
      </c>
      <c r="O27" s="46" t="str">
        <f t="shared" si="6"/>
        <v/>
      </c>
      <c r="P27" s="53">
        <f t="shared" si="9"/>
        <v>0</v>
      </c>
      <c r="Q27" s="9"/>
    </row>
    <row r="28" spans="1:17">
      <c r="A28" s="6">
        <v>23</v>
      </c>
      <c r="B28" s="21">
        <f t="shared" si="0"/>
        <v>729</v>
      </c>
      <c r="C28" s="26">
        <f t="shared" si="1"/>
        <v>0</v>
      </c>
      <c r="D28" s="7" t="str">
        <f t="shared" si="2"/>
        <v>DEEPIKA</v>
      </c>
      <c r="E28" s="7" t="str">
        <f t="shared" si="3"/>
        <v>SHARWAN DEWASI</v>
      </c>
      <c r="F28" s="4">
        <f t="shared" si="4"/>
        <v>1004</v>
      </c>
      <c r="G28" s="8" t="str">
        <f t="shared" si="5"/>
        <v/>
      </c>
      <c r="H28" s="45">
        <f>IF(AND(B28="",D28="",F28="",G28=""),"",IF($M$3='Data Entry'!$CB$1,VLOOKUP(F28,Mark,6,0),IF($M$3='Data Entry'!$CB$3,VLOOKUP(F28,Mark,11,0),IF($M$3='Data Entry'!$CB$4,VLOOKUP(F28,Mark,16,0),IF($M$3='Data Entry'!$CB$5,VLOOKUP(F28,Mark,22,0),IF($M$3='Data Entry'!$CB$6,VLOOKUP(F28,Mark,27,0),IF($M$3='Data Entry'!$CB$7,VLOOKUP(F28,Mark,32,0),"")))))))</f>
        <v>0</v>
      </c>
      <c r="I28" s="45">
        <f>IF(AND(B28="",D28="",F28="",G28=""),"",IF($M$3='Data Entry'!$CB$1,VLOOKUP(F28,Mark,7,0),IF($M$3='Data Entry'!$CB$3,VLOOKUP(F28,Mark,12,0),IF($M$3='Data Entry'!$CB$4,VLOOKUP(F28,Mark,17,0),IF($M$3='Data Entry'!$CB$5,VLOOKUP(F28,Mark,23,0),IF($M$3='Data Entry'!$CB$6,VLOOKUP(F28,Mark,28,0),IF($M$3='Data Entry'!$CB$7,VLOOKUP(F28,Mark,33,0),"")))))))</f>
        <v>0</v>
      </c>
      <c r="J28" s="45">
        <f>IF(AND(B28="",D28="",F28="",G28=""),"",IF($M$3='Data Entry'!$CB$1,VLOOKUP(F28,Mark,8,0),IF($M$3='Data Entry'!$CB$3,VLOOKUP(F28,Mark,13,0),IF($M$3='Data Entry'!$CB$4,VLOOKUP(F28,Mark,18,0),IF($M$3='Data Entry'!$CB$5,VLOOKUP(F28,Mark,24,0),IF($M$3='Data Entry'!$CB$6,VLOOKUP(F28,Mark,29,0),IF($M$3='Data Entry'!$CB$7,VLOOKUP(F28,Mark,34,0),"")))))))</f>
        <v>0</v>
      </c>
      <c r="K28" s="45">
        <f>IF(AND(B28="",D28="",F28="",G28=""),"",IF($M$3='Data Entry'!$CB$1,VLOOKUP(F28,Mark,9,0),IF($M$3='Data Entry'!$CB$3,VLOOKUP(F28,Mark,14,0),IF($M$3='Data Entry'!$CB$4,VLOOKUP(F28,Mark,19,0),IF($M$3='Data Entry'!$CB$5,VLOOKUP(F28,Mark,25,0),IF($M$3='Data Entry'!$CB$6,VLOOKUP(F28,Mark,30,0),IF($M$3='Data Entry'!$CB$7,VLOOKUP(F28,Mark,35,0),"")))))))</f>
        <v>0</v>
      </c>
      <c r="L28" s="45">
        <f>IF(AND(B28="",D28="",F28="",G28=""),"",IF($M$3='Data Entry'!$CB$1,VLOOKUP(F28,Mark,10,0),IF($M$3='Data Entry'!$CB$3,VLOOKUP(F28,Mark,15,0),IF($M$3='Data Entry'!$CB$4,VLOOKUP(F28,Mark,20,0),IF($M$3='Data Entry'!$CB$5,VLOOKUP(F28,Mark,26,0),IF($M$3='Data Entry'!$CB$6,VLOOKUP(F28,Mark,31,0),IF($M$3='Data Entry'!$CB$7,VLOOKUP(F28,Mark,36,0),"")))))))</f>
        <v>0</v>
      </c>
      <c r="M28" s="24">
        <f t="shared" si="7"/>
        <v>0</v>
      </c>
      <c r="N28" s="46">
        <f t="shared" si="8"/>
        <v>0</v>
      </c>
      <c r="O28" s="46" t="str">
        <f t="shared" si="6"/>
        <v/>
      </c>
      <c r="P28" s="53">
        <f t="shared" si="9"/>
        <v>0</v>
      </c>
      <c r="Q28" s="9"/>
    </row>
    <row r="29" spans="1:17">
      <c r="A29" s="6">
        <v>24</v>
      </c>
      <c r="B29" s="21">
        <f t="shared" si="0"/>
        <v>518</v>
      </c>
      <c r="C29" s="26">
        <f t="shared" si="1"/>
        <v>0</v>
      </c>
      <c r="D29" s="7" t="str">
        <f t="shared" si="2"/>
        <v>DIMPLE</v>
      </c>
      <c r="E29" s="7" t="str">
        <f t="shared" si="3"/>
        <v>BHUNDA RAM</v>
      </c>
      <c r="F29" s="4">
        <f t="shared" si="4"/>
        <v>1005</v>
      </c>
      <c r="G29" s="8" t="str">
        <f t="shared" si="5"/>
        <v/>
      </c>
      <c r="H29" s="45">
        <f>IF(AND(B29="",D29="",F29="",G29=""),"",IF($M$3='Data Entry'!$CB$1,VLOOKUP(F29,Mark,6,0),IF($M$3='Data Entry'!$CB$3,VLOOKUP(F29,Mark,11,0),IF($M$3='Data Entry'!$CB$4,VLOOKUP(F29,Mark,16,0),IF($M$3='Data Entry'!$CB$5,VLOOKUP(F29,Mark,22,0),IF($M$3='Data Entry'!$CB$6,VLOOKUP(F29,Mark,27,0),IF($M$3='Data Entry'!$CB$7,VLOOKUP(F29,Mark,32,0),"")))))))</f>
        <v>0</v>
      </c>
      <c r="I29" s="45">
        <f>IF(AND(B29="",D29="",F29="",G29=""),"",IF($M$3='Data Entry'!$CB$1,VLOOKUP(F29,Mark,7,0),IF($M$3='Data Entry'!$CB$3,VLOOKUP(F29,Mark,12,0),IF($M$3='Data Entry'!$CB$4,VLOOKUP(F29,Mark,17,0),IF($M$3='Data Entry'!$CB$5,VLOOKUP(F29,Mark,23,0),IF($M$3='Data Entry'!$CB$6,VLOOKUP(F29,Mark,28,0),IF($M$3='Data Entry'!$CB$7,VLOOKUP(F29,Mark,33,0),"")))))))</f>
        <v>0</v>
      </c>
      <c r="J29" s="45">
        <f>IF(AND(B29="",D29="",F29="",G29=""),"",IF($M$3='Data Entry'!$CB$1,VLOOKUP(F29,Mark,8,0),IF($M$3='Data Entry'!$CB$3,VLOOKUP(F29,Mark,13,0),IF($M$3='Data Entry'!$CB$4,VLOOKUP(F29,Mark,18,0),IF($M$3='Data Entry'!$CB$5,VLOOKUP(F29,Mark,24,0),IF($M$3='Data Entry'!$CB$6,VLOOKUP(F29,Mark,29,0),IF($M$3='Data Entry'!$CB$7,VLOOKUP(F29,Mark,34,0),"")))))))</f>
        <v>0</v>
      </c>
      <c r="K29" s="45">
        <f>IF(AND(B29="",D29="",F29="",G29=""),"",IF($M$3='Data Entry'!$CB$1,VLOOKUP(F29,Mark,9,0),IF($M$3='Data Entry'!$CB$3,VLOOKUP(F29,Mark,14,0),IF($M$3='Data Entry'!$CB$4,VLOOKUP(F29,Mark,19,0),IF($M$3='Data Entry'!$CB$5,VLOOKUP(F29,Mark,25,0),IF($M$3='Data Entry'!$CB$6,VLOOKUP(F29,Mark,30,0),IF($M$3='Data Entry'!$CB$7,VLOOKUP(F29,Mark,35,0),"")))))))</f>
        <v>0</v>
      </c>
      <c r="L29" s="45">
        <f>IF(AND(B29="",D29="",F29="",G29=""),"",IF($M$3='Data Entry'!$CB$1,VLOOKUP(F29,Mark,10,0),IF($M$3='Data Entry'!$CB$3,VLOOKUP(F29,Mark,15,0),IF($M$3='Data Entry'!$CB$4,VLOOKUP(F29,Mark,20,0),IF($M$3='Data Entry'!$CB$5,VLOOKUP(F29,Mark,26,0),IF($M$3='Data Entry'!$CB$6,VLOOKUP(F29,Mark,31,0),IF($M$3='Data Entry'!$CB$7,VLOOKUP(F29,Mark,36,0),"")))))))</f>
        <v>0</v>
      </c>
      <c r="M29" s="24">
        <f t="shared" si="7"/>
        <v>0</v>
      </c>
      <c r="N29" s="46">
        <f t="shared" si="8"/>
        <v>0</v>
      </c>
      <c r="O29" s="46" t="str">
        <f t="shared" si="6"/>
        <v/>
      </c>
      <c r="P29" s="53">
        <f t="shared" si="9"/>
        <v>0</v>
      </c>
      <c r="Q29" s="9"/>
    </row>
    <row r="30" spans="1:17">
      <c r="A30" s="6">
        <v>25</v>
      </c>
      <c r="B30" s="21">
        <f t="shared" si="0"/>
        <v>866</v>
      </c>
      <c r="C30" s="26">
        <f t="shared" si="1"/>
        <v>0</v>
      </c>
      <c r="D30" s="7" t="str">
        <f t="shared" si="2"/>
        <v>DIVYA</v>
      </c>
      <c r="E30" s="7" t="str">
        <f t="shared" si="3"/>
        <v>NARAYAN SINGH</v>
      </c>
      <c r="F30" s="4">
        <f t="shared" si="4"/>
        <v>1006</v>
      </c>
      <c r="G30" s="8" t="str">
        <f t="shared" si="5"/>
        <v/>
      </c>
      <c r="H30" s="45">
        <f>IF(AND(B30="",D30="",F30="",G30=""),"",IF($M$3='Data Entry'!$CB$1,VLOOKUP(F30,Mark,6,0),IF($M$3='Data Entry'!$CB$3,VLOOKUP(F30,Mark,11,0),IF($M$3='Data Entry'!$CB$4,VLOOKUP(F30,Mark,16,0),IF($M$3='Data Entry'!$CB$5,VLOOKUP(F30,Mark,22,0),IF($M$3='Data Entry'!$CB$6,VLOOKUP(F30,Mark,27,0),IF($M$3='Data Entry'!$CB$7,VLOOKUP(F30,Mark,32,0),"")))))))</f>
        <v>0</v>
      </c>
      <c r="I30" s="45">
        <f>IF(AND(B30="",D30="",F30="",G30=""),"",IF($M$3='Data Entry'!$CB$1,VLOOKUP(F30,Mark,7,0),IF($M$3='Data Entry'!$CB$3,VLOOKUP(F30,Mark,12,0),IF($M$3='Data Entry'!$CB$4,VLOOKUP(F30,Mark,17,0),IF($M$3='Data Entry'!$CB$5,VLOOKUP(F30,Mark,23,0),IF($M$3='Data Entry'!$CB$6,VLOOKUP(F30,Mark,28,0),IF($M$3='Data Entry'!$CB$7,VLOOKUP(F30,Mark,33,0),"")))))))</f>
        <v>0</v>
      </c>
      <c r="J30" s="45">
        <f>IF(AND(B30="",D30="",F30="",G30=""),"",IF($M$3='Data Entry'!$CB$1,VLOOKUP(F30,Mark,8,0),IF($M$3='Data Entry'!$CB$3,VLOOKUP(F30,Mark,13,0),IF($M$3='Data Entry'!$CB$4,VLOOKUP(F30,Mark,18,0),IF($M$3='Data Entry'!$CB$5,VLOOKUP(F30,Mark,24,0),IF($M$3='Data Entry'!$CB$6,VLOOKUP(F30,Mark,29,0),IF($M$3='Data Entry'!$CB$7,VLOOKUP(F30,Mark,34,0),"")))))))</f>
        <v>0</v>
      </c>
      <c r="K30" s="45">
        <f>IF(AND(B30="",D30="",F30="",G30=""),"",IF($M$3='Data Entry'!$CB$1,VLOOKUP(F30,Mark,9,0),IF($M$3='Data Entry'!$CB$3,VLOOKUP(F30,Mark,14,0),IF($M$3='Data Entry'!$CB$4,VLOOKUP(F30,Mark,19,0),IF($M$3='Data Entry'!$CB$5,VLOOKUP(F30,Mark,25,0),IF($M$3='Data Entry'!$CB$6,VLOOKUP(F30,Mark,30,0),IF($M$3='Data Entry'!$CB$7,VLOOKUP(F30,Mark,35,0),"")))))))</f>
        <v>0</v>
      </c>
      <c r="L30" s="45">
        <f>IF(AND(B30="",D30="",F30="",G30=""),"",IF($M$3='Data Entry'!$CB$1,VLOOKUP(F30,Mark,10,0),IF($M$3='Data Entry'!$CB$3,VLOOKUP(F30,Mark,15,0),IF($M$3='Data Entry'!$CB$4,VLOOKUP(F30,Mark,20,0),IF($M$3='Data Entry'!$CB$5,VLOOKUP(F30,Mark,26,0),IF($M$3='Data Entry'!$CB$6,VLOOKUP(F30,Mark,31,0),IF($M$3='Data Entry'!$CB$7,VLOOKUP(F30,Mark,36,0),"")))))))</f>
        <v>0</v>
      </c>
      <c r="M30" s="24">
        <f t="shared" si="7"/>
        <v>0</v>
      </c>
      <c r="N30" s="46">
        <f t="shared" si="8"/>
        <v>0</v>
      </c>
      <c r="O30" s="46" t="str">
        <f t="shared" si="6"/>
        <v/>
      </c>
      <c r="P30" s="53">
        <f t="shared" si="9"/>
        <v>0</v>
      </c>
      <c r="Q30" s="9"/>
    </row>
    <row r="31" spans="1:17">
      <c r="A31" s="6">
        <v>26</v>
      </c>
      <c r="B31" s="21">
        <f t="shared" si="0"/>
        <v>544</v>
      </c>
      <c r="C31" s="26">
        <f t="shared" si="1"/>
        <v>0</v>
      </c>
      <c r="D31" s="7" t="str">
        <f t="shared" si="2"/>
        <v>GEETANJALI</v>
      </c>
      <c r="E31" s="7" t="str">
        <f t="shared" si="3"/>
        <v>NANDKISHOR</v>
      </c>
      <c r="F31" s="4">
        <f t="shared" si="4"/>
        <v>1007</v>
      </c>
      <c r="G31" s="8" t="str">
        <f t="shared" si="5"/>
        <v/>
      </c>
      <c r="H31" s="45">
        <f>IF(AND(B31="",D31="",F31="",G31=""),"",IF($M$3='Data Entry'!$CB$1,VLOOKUP(F31,Mark,6,0),IF($M$3='Data Entry'!$CB$3,VLOOKUP(F31,Mark,11,0),IF($M$3='Data Entry'!$CB$4,VLOOKUP(F31,Mark,16,0),IF($M$3='Data Entry'!$CB$5,VLOOKUP(F31,Mark,22,0),IF($M$3='Data Entry'!$CB$6,VLOOKUP(F31,Mark,27,0),IF($M$3='Data Entry'!$CB$7,VLOOKUP(F31,Mark,32,0),"")))))))</f>
        <v>0</v>
      </c>
      <c r="I31" s="45">
        <f>IF(AND(B31="",D31="",F31="",G31=""),"",IF($M$3='Data Entry'!$CB$1,VLOOKUP(F31,Mark,7,0),IF($M$3='Data Entry'!$CB$3,VLOOKUP(F31,Mark,12,0),IF($M$3='Data Entry'!$CB$4,VLOOKUP(F31,Mark,17,0),IF($M$3='Data Entry'!$CB$5,VLOOKUP(F31,Mark,23,0),IF($M$3='Data Entry'!$CB$6,VLOOKUP(F31,Mark,28,0),IF($M$3='Data Entry'!$CB$7,VLOOKUP(F31,Mark,33,0),"")))))))</f>
        <v>0</v>
      </c>
      <c r="J31" s="45">
        <f>IF(AND(B31="",D31="",F31="",G31=""),"",IF($M$3='Data Entry'!$CB$1,VLOOKUP(F31,Mark,8,0),IF($M$3='Data Entry'!$CB$3,VLOOKUP(F31,Mark,13,0),IF($M$3='Data Entry'!$CB$4,VLOOKUP(F31,Mark,18,0),IF($M$3='Data Entry'!$CB$5,VLOOKUP(F31,Mark,24,0),IF($M$3='Data Entry'!$CB$6,VLOOKUP(F31,Mark,29,0),IF($M$3='Data Entry'!$CB$7,VLOOKUP(F31,Mark,34,0),"")))))))</f>
        <v>0</v>
      </c>
      <c r="K31" s="45">
        <f>IF(AND(B31="",D31="",F31="",G31=""),"",IF($M$3='Data Entry'!$CB$1,VLOOKUP(F31,Mark,9,0),IF($M$3='Data Entry'!$CB$3,VLOOKUP(F31,Mark,14,0),IF($M$3='Data Entry'!$CB$4,VLOOKUP(F31,Mark,19,0),IF($M$3='Data Entry'!$CB$5,VLOOKUP(F31,Mark,25,0),IF($M$3='Data Entry'!$CB$6,VLOOKUP(F31,Mark,30,0),IF($M$3='Data Entry'!$CB$7,VLOOKUP(F31,Mark,35,0),"")))))))</f>
        <v>0</v>
      </c>
      <c r="L31" s="45">
        <f>IF(AND(B31="",D31="",F31="",G31=""),"",IF($M$3='Data Entry'!$CB$1,VLOOKUP(F31,Mark,10,0),IF($M$3='Data Entry'!$CB$3,VLOOKUP(F31,Mark,15,0),IF($M$3='Data Entry'!$CB$4,VLOOKUP(F31,Mark,20,0),IF($M$3='Data Entry'!$CB$5,VLOOKUP(F31,Mark,26,0),IF($M$3='Data Entry'!$CB$6,VLOOKUP(F31,Mark,31,0),IF($M$3='Data Entry'!$CB$7,VLOOKUP(F31,Mark,36,0),"")))))))</f>
        <v>0</v>
      </c>
      <c r="M31" s="24">
        <f t="shared" si="7"/>
        <v>0</v>
      </c>
      <c r="N31" s="46">
        <f t="shared" si="8"/>
        <v>0</v>
      </c>
      <c r="O31" s="46" t="str">
        <f t="shared" si="6"/>
        <v/>
      </c>
      <c r="P31" s="53">
        <f t="shared" si="9"/>
        <v>0</v>
      </c>
      <c r="Q31" s="9"/>
    </row>
    <row r="32" spans="1:17">
      <c r="A32" s="6">
        <v>27</v>
      </c>
      <c r="B32" s="21">
        <f t="shared" si="0"/>
        <v>224</v>
      </c>
      <c r="C32" s="26">
        <f t="shared" si="1"/>
        <v>0</v>
      </c>
      <c r="D32" s="7" t="str">
        <f t="shared" si="2"/>
        <v>HEMLATA BAGRI</v>
      </c>
      <c r="E32" s="7" t="str">
        <f t="shared" si="3"/>
        <v>OM PRAKASH BAGRI</v>
      </c>
      <c r="F32" s="4">
        <f t="shared" si="4"/>
        <v>1008</v>
      </c>
      <c r="G32" s="8" t="str">
        <f t="shared" si="5"/>
        <v/>
      </c>
      <c r="H32" s="45">
        <f>IF(AND(B32="",D32="",F32="",G32=""),"",IF($M$3='Data Entry'!$CB$1,VLOOKUP(F32,Mark,6,0),IF($M$3='Data Entry'!$CB$3,VLOOKUP(F32,Mark,11,0),IF($M$3='Data Entry'!$CB$4,VLOOKUP(F32,Mark,16,0),IF($M$3='Data Entry'!$CB$5,VLOOKUP(F32,Mark,22,0),IF($M$3='Data Entry'!$CB$6,VLOOKUP(F32,Mark,27,0),IF($M$3='Data Entry'!$CB$7,VLOOKUP(F32,Mark,32,0),"")))))))</f>
        <v>0</v>
      </c>
      <c r="I32" s="45">
        <f>IF(AND(B32="",D32="",F32="",G32=""),"",IF($M$3='Data Entry'!$CB$1,VLOOKUP(F32,Mark,7,0),IF($M$3='Data Entry'!$CB$3,VLOOKUP(F32,Mark,12,0),IF($M$3='Data Entry'!$CB$4,VLOOKUP(F32,Mark,17,0),IF($M$3='Data Entry'!$CB$5,VLOOKUP(F32,Mark,23,0),IF($M$3='Data Entry'!$CB$6,VLOOKUP(F32,Mark,28,0),IF($M$3='Data Entry'!$CB$7,VLOOKUP(F32,Mark,33,0),"")))))))</f>
        <v>0</v>
      </c>
      <c r="J32" s="45">
        <f>IF(AND(B32="",D32="",F32="",G32=""),"",IF($M$3='Data Entry'!$CB$1,VLOOKUP(F32,Mark,8,0),IF($M$3='Data Entry'!$CB$3,VLOOKUP(F32,Mark,13,0),IF($M$3='Data Entry'!$CB$4,VLOOKUP(F32,Mark,18,0),IF($M$3='Data Entry'!$CB$5,VLOOKUP(F32,Mark,24,0),IF($M$3='Data Entry'!$CB$6,VLOOKUP(F32,Mark,29,0),IF($M$3='Data Entry'!$CB$7,VLOOKUP(F32,Mark,34,0),"")))))))</f>
        <v>0</v>
      </c>
      <c r="K32" s="45">
        <f>IF(AND(B32="",D32="",F32="",G32=""),"",IF($M$3='Data Entry'!$CB$1,VLOOKUP(F32,Mark,9,0),IF($M$3='Data Entry'!$CB$3,VLOOKUP(F32,Mark,14,0),IF($M$3='Data Entry'!$CB$4,VLOOKUP(F32,Mark,19,0),IF($M$3='Data Entry'!$CB$5,VLOOKUP(F32,Mark,25,0),IF($M$3='Data Entry'!$CB$6,VLOOKUP(F32,Mark,30,0),IF($M$3='Data Entry'!$CB$7,VLOOKUP(F32,Mark,35,0),"")))))))</f>
        <v>0</v>
      </c>
      <c r="L32" s="45">
        <f>IF(AND(B32="",D32="",F32="",G32=""),"",IF($M$3='Data Entry'!$CB$1,VLOOKUP(F32,Mark,10,0),IF($M$3='Data Entry'!$CB$3,VLOOKUP(F32,Mark,15,0),IF($M$3='Data Entry'!$CB$4,VLOOKUP(F32,Mark,20,0),IF($M$3='Data Entry'!$CB$5,VLOOKUP(F32,Mark,26,0),IF($M$3='Data Entry'!$CB$6,VLOOKUP(F32,Mark,31,0),IF($M$3='Data Entry'!$CB$7,VLOOKUP(F32,Mark,36,0),"")))))))</f>
        <v>0</v>
      </c>
      <c r="M32" s="24">
        <f t="shared" si="7"/>
        <v>0</v>
      </c>
      <c r="N32" s="46">
        <f t="shared" si="8"/>
        <v>0</v>
      </c>
      <c r="O32" s="46" t="str">
        <f t="shared" si="6"/>
        <v/>
      </c>
      <c r="P32" s="53">
        <f t="shared" si="9"/>
        <v>0</v>
      </c>
      <c r="Q32" s="9"/>
    </row>
    <row r="33" spans="1:17">
      <c r="A33" s="6">
        <v>28</v>
      </c>
      <c r="B33" s="21">
        <f t="shared" si="0"/>
        <v>726</v>
      </c>
      <c r="C33" s="26">
        <f t="shared" si="1"/>
        <v>0</v>
      </c>
      <c r="D33" s="7" t="str">
        <f t="shared" si="2"/>
        <v>KANCHAN</v>
      </c>
      <c r="E33" s="7" t="str">
        <f t="shared" si="3"/>
        <v>HADMAN RAM</v>
      </c>
      <c r="F33" s="4">
        <f t="shared" si="4"/>
        <v>1009</v>
      </c>
      <c r="G33" s="8" t="str">
        <f t="shared" si="5"/>
        <v/>
      </c>
      <c r="H33" s="45">
        <f>IF(AND(B33="",D33="",F33="",G33=""),"",IF($M$3='Data Entry'!$CB$1,VLOOKUP(F33,Mark,6,0),IF($M$3='Data Entry'!$CB$3,VLOOKUP(F33,Mark,11,0),IF($M$3='Data Entry'!$CB$4,VLOOKUP(F33,Mark,16,0),IF($M$3='Data Entry'!$CB$5,VLOOKUP(F33,Mark,22,0),IF($M$3='Data Entry'!$CB$6,VLOOKUP(F33,Mark,27,0),IF($M$3='Data Entry'!$CB$7,VLOOKUP(F33,Mark,32,0),"")))))))</f>
        <v>0</v>
      </c>
      <c r="I33" s="45">
        <f>IF(AND(B33="",D33="",F33="",G33=""),"",IF($M$3='Data Entry'!$CB$1,VLOOKUP(F33,Mark,7,0),IF($M$3='Data Entry'!$CB$3,VLOOKUP(F33,Mark,12,0),IF($M$3='Data Entry'!$CB$4,VLOOKUP(F33,Mark,17,0),IF($M$3='Data Entry'!$CB$5,VLOOKUP(F33,Mark,23,0),IF($M$3='Data Entry'!$CB$6,VLOOKUP(F33,Mark,28,0),IF($M$3='Data Entry'!$CB$7,VLOOKUP(F33,Mark,33,0),"")))))))</f>
        <v>0</v>
      </c>
      <c r="J33" s="45">
        <f>IF(AND(B33="",D33="",F33="",G33=""),"",IF($M$3='Data Entry'!$CB$1,VLOOKUP(F33,Mark,8,0),IF($M$3='Data Entry'!$CB$3,VLOOKUP(F33,Mark,13,0),IF($M$3='Data Entry'!$CB$4,VLOOKUP(F33,Mark,18,0),IF($M$3='Data Entry'!$CB$5,VLOOKUP(F33,Mark,24,0),IF($M$3='Data Entry'!$CB$6,VLOOKUP(F33,Mark,29,0),IF($M$3='Data Entry'!$CB$7,VLOOKUP(F33,Mark,34,0),"")))))))</f>
        <v>0</v>
      </c>
      <c r="K33" s="45">
        <f>IF(AND(B33="",D33="",F33="",G33=""),"",IF($M$3='Data Entry'!$CB$1,VLOOKUP(F33,Mark,9,0),IF($M$3='Data Entry'!$CB$3,VLOOKUP(F33,Mark,14,0),IF($M$3='Data Entry'!$CB$4,VLOOKUP(F33,Mark,19,0),IF($M$3='Data Entry'!$CB$5,VLOOKUP(F33,Mark,25,0),IF($M$3='Data Entry'!$CB$6,VLOOKUP(F33,Mark,30,0),IF($M$3='Data Entry'!$CB$7,VLOOKUP(F33,Mark,35,0),"")))))))</f>
        <v>0</v>
      </c>
      <c r="L33" s="45">
        <f>IF(AND(B33="",D33="",F33="",G33=""),"",IF($M$3='Data Entry'!$CB$1,VLOOKUP(F33,Mark,10,0),IF($M$3='Data Entry'!$CB$3,VLOOKUP(F33,Mark,15,0),IF($M$3='Data Entry'!$CB$4,VLOOKUP(F33,Mark,20,0),IF($M$3='Data Entry'!$CB$5,VLOOKUP(F33,Mark,26,0),IF($M$3='Data Entry'!$CB$6,VLOOKUP(F33,Mark,31,0),IF($M$3='Data Entry'!$CB$7,VLOOKUP(F33,Mark,36,0),"")))))))</f>
        <v>0</v>
      </c>
      <c r="M33" s="24">
        <f t="shared" si="7"/>
        <v>0</v>
      </c>
      <c r="N33" s="46">
        <f t="shared" si="8"/>
        <v>0</v>
      </c>
      <c r="O33" s="46" t="str">
        <f t="shared" si="6"/>
        <v/>
      </c>
      <c r="P33" s="53">
        <f t="shared" si="9"/>
        <v>0</v>
      </c>
      <c r="Q33" s="9"/>
    </row>
    <row r="34" spans="1:17">
      <c r="A34" s="6">
        <v>29</v>
      </c>
      <c r="B34" s="21">
        <f t="shared" si="0"/>
        <v>912</v>
      </c>
      <c r="C34" s="26">
        <f t="shared" si="1"/>
        <v>0</v>
      </c>
      <c r="D34" s="7" t="str">
        <f t="shared" si="2"/>
        <v>KANCHAN</v>
      </c>
      <c r="E34" s="7" t="str">
        <f t="shared" si="3"/>
        <v>SUAA LAL</v>
      </c>
      <c r="F34" s="4">
        <f t="shared" si="4"/>
        <v>1010</v>
      </c>
      <c r="G34" s="8" t="str">
        <f t="shared" si="5"/>
        <v/>
      </c>
      <c r="H34" s="45">
        <f>IF(AND(B34="",D34="",F34="",G34=""),"",IF($M$3='Data Entry'!$CB$1,VLOOKUP(F34,Mark,6,0),IF($M$3='Data Entry'!$CB$3,VLOOKUP(F34,Mark,11,0),IF($M$3='Data Entry'!$CB$4,VLOOKUP(F34,Mark,16,0),IF($M$3='Data Entry'!$CB$5,VLOOKUP(F34,Mark,22,0),IF($M$3='Data Entry'!$CB$6,VLOOKUP(F34,Mark,27,0),IF($M$3='Data Entry'!$CB$7,VLOOKUP(F34,Mark,32,0),"")))))))</f>
        <v>0</v>
      </c>
      <c r="I34" s="45">
        <f>IF(AND(B34="",D34="",F34="",G34=""),"",IF($M$3='Data Entry'!$CB$1,VLOOKUP(F34,Mark,7,0),IF($M$3='Data Entry'!$CB$3,VLOOKUP(F34,Mark,12,0),IF($M$3='Data Entry'!$CB$4,VLOOKUP(F34,Mark,17,0),IF($M$3='Data Entry'!$CB$5,VLOOKUP(F34,Mark,23,0),IF($M$3='Data Entry'!$CB$6,VLOOKUP(F34,Mark,28,0),IF($M$3='Data Entry'!$CB$7,VLOOKUP(F34,Mark,33,0),"")))))))</f>
        <v>0</v>
      </c>
      <c r="J34" s="45">
        <f>IF(AND(B34="",D34="",F34="",G34=""),"",IF($M$3='Data Entry'!$CB$1,VLOOKUP(F34,Mark,8,0),IF($M$3='Data Entry'!$CB$3,VLOOKUP(F34,Mark,13,0),IF($M$3='Data Entry'!$CB$4,VLOOKUP(F34,Mark,18,0),IF($M$3='Data Entry'!$CB$5,VLOOKUP(F34,Mark,24,0),IF($M$3='Data Entry'!$CB$6,VLOOKUP(F34,Mark,29,0),IF($M$3='Data Entry'!$CB$7,VLOOKUP(F34,Mark,34,0),"")))))))</f>
        <v>0</v>
      </c>
      <c r="K34" s="45">
        <f>IF(AND(B34="",D34="",F34="",G34=""),"",IF($M$3='Data Entry'!$CB$1,VLOOKUP(F34,Mark,9,0),IF($M$3='Data Entry'!$CB$3,VLOOKUP(F34,Mark,14,0),IF($M$3='Data Entry'!$CB$4,VLOOKUP(F34,Mark,19,0),IF($M$3='Data Entry'!$CB$5,VLOOKUP(F34,Mark,25,0),IF($M$3='Data Entry'!$CB$6,VLOOKUP(F34,Mark,30,0),IF($M$3='Data Entry'!$CB$7,VLOOKUP(F34,Mark,35,0),"")))))))</f>
        <v>0</v>
      </c>
      <c r="L34" s="45">
        <f>IF(AND(B34="",D34="",F34="",G34=""),"",IF($M$3='Data Entry'!$CB$1,VLOOKUP(F34,Mark,10,0),IF($M$3='Data Entry'!$CB$3,VLOOKUP(F34,Mark,15,0),IF($M$3='Data Entry'!$CB$4,VLOOKUP(F34,Mark,20,0),IF($M$3='Data Entry'!$CB$5,VLOOKUP(F34,Mark,26,0),IF($M$3='Data Entry'!$CB$6,VLOOKUP(F34,Mark,31,0),IF($M$3='Data Entry'!$CB$7,VLOOKUP(F34,Mark,36,0),"")))))))</f>
        <v>0</v>
      </c>
      <c r="M34" s="24">
        <f t="shared" si="7"/>
        <v>0</v>
      </c>
      <c r="N34" s="46">
        <f t="shared" si="8"/>
        <v>0</v>
      </c>
      <c r="O34" s="46" t="str">
        <f t="shared" si="6"/>
        <v/>
      </c>
      <c r="P34" s="53">
        <f t="shared" si="9"/>
        <v>0</v>
      </c>
      <c r="Q34" s="9"/>
    </row>
    <row r="35" spans="1:17">
      <c r="A35" s="6">
        <v>30</v>
      </c>
      <c r="B35" s="21">
        <f t="shared" si="0"/>
        <v>869</v>
      </c>
      <c r="C35" s="26">
        <f t="shared" si="1"/>
        <v>0</v>
      </c>
      <c r="D35" s="7" t="str">
        <f t="shared" si="2"/>
        <v>KANWRAI</v>
      </c>
      <c r="E35" s="7" t="str">
        <f t="shared" si="3"/>
        <v>BHAGWAN RAM</v>
      </c>
      <c r="F35" s="4">
        <f t="shared" si="4"/>
        <v>1011</v>
      </c>
      <c r="G35" s="8" t="str">
        <f t="shared" si="5"/>
        <v/>
      </c>
      <c r="H35" s="45">
        <f>IF(AND(B35="",D35="",F35="",G35=""),"",IF($M$3='Data Entry'!$CB$1,VLOOKUP(F35,Mark,6,0),IF($M$3='Data Entry'!$CB$3,VLOOKUP(F35,Mark,11,0),IF($M$3='Data Entry'!$CB$4,VLOOKUP(F35,Mark,16,0),IF($M$3='Data Entry'!$CB$5,VLOOKUP(F35,Mark,22,0),IF($M$3='Data Entry'!$CB$6,VLOOKUP(F35,Mark,27,0),IF($M$3='Data Entry'!$CB$7,VLOOKUP(F35,Mark,32,0),"")))))))</f>
        <v>0</v>
      </c>
      <c r="I35" s="45">
        <f>IF(AND(B35="",D35="",F35="",G35=""),"",IF($M$3='Data Entry'!$CB$1,VLOOKUP(F35,Mark,7,0),IF($M$3='Data Entry'!$CB$3,VLOOKUP(F35,Mark,12,0),IF($M$3='Data Entry'!$CB$4,VLOOKUP(F35,Mark,17,0),IF($M$3='Data Entry'!$CB$5,VLOOKUP(F35,Mark,23,0),IF($M$3='Data Entry'!$CB$6,VLOOKUP(F35,Mark,28,0),IF($M$3='Data Entry'!$CB$7,VLOOKUP(F35,Mark,33,0),"")))))))</f>
        <v>0</v>
      </c>
      <c r="J35" s="45">
        <f>IF(AND(B35="",D35="",F35="",G35=""),"",IF($M$3='Data Entry'!$CB$1,VLOOKUP(F35,Mark,8,0),IF($M$3='Data Entry'!$CB$3,VLOOKUP(F35,Mark,13,0),IF($M$3='Data Entry'!$CB$4,VLOOKUP(F35,Mark,18,0),IF($M$3='Data Entry'!$CB$5,VLOOKUP(F35,Mark,24,0),IF($M$3='Data Entry'!$CB$6,VLOOKUP(F35,Mark,29,0),IF($M$3='Data Entry'!$CB$7,VLOOKUP(F35,Mark,34,0),"")))))))</f>
        <v>0</v>
      </c>
      <c r="K35" s="45">
        <f>IF(AND(B35="",D35="",F35="",G35=""),"",IF($M$3='Data Entry'!$CB$1,VLOOKUP(F35,Mark,9,0),IF($M$3='Data Entry'!$CB$3,VLOOKUP(F35,Mark,14,0),IF($M$3='Data Entry'!$CB$4,VLOOKUP(F35,Mark,19,0),IF($M$3='Data Entry'!$CB$5,VLOOKUP(F35,Mark,25,0),IF($M$3='Data Entry'!$CB$6,VLOOKUP(F35,Mark,30,0),IF($M$3='Data Entry'!$CB$7,VLOOKUP(F35,Mark,35,0),"")))))))</f>
        <v>0</v>
      </c>
      <c r="L35" s="45">
        <f>IF(AND(B35="",D35="",F35="",G35=""),"",IF($M$3='Data Entry'!$CB$1,VLOOKUP(F35,Mark,10,0),IF($M$3='Data Entry'!$CB$3,VLOOKUP(F35,Mark,15,0),IF($M$3='Data Entry'!$CB$4,VLOOKUP(F35,Mark,20,0),IF($M$3='Data Entry'!$CB$5,VLOOKUP(F35,Mark,26,0),IF($M$3='Data Entry'!$CB$6,VLOOKUP(F35,Mark,31,0),IF($M$3='Data Entry'!$CB$7,VLOOKUP(F35,Mark,36,0),"")))))))</f>
        <v>0</v>
      </c>
      <c r="M35" s="24">
        <f t="shared" si="7"/>
        <v>0</v>
      </c>
      <c r="N35" s="46">
        <f t="shared" si="8"/>
        <v>0</v>
      </c>
      <c r="O35" s="46" t="str">
        <f t="shared" si="6"/>
        <v/>
      </c>
      <c r="P35" s="53">
        <f t="shared" si="9"/>
        <v>0</v>
      </c>
      <c r="Q35" s="9"/>
    </row>
    <row r="36" spans="1:17">
      <c r="A36" s="6">
        <v>31</v>
      </c>
      <c r="B36" s="21" t="str">
        <f t="shared" si="0"/>
        <v/>
      </c>
      <c r="C36" s="26" t="str">
        <f t="shared" si="1"/>
        <v/>
      </c>
      <c r="D36" s="7" t="str">
        <f t="shared" si="2"/>
        <v/>
      </c>
      <c r="E36" s="7" t="str">
        <f t="shared" si="3"/>
        <v/>
      </c>
      <c r="F36" s="4" t="str">
        <f t="shared" si="4"/>
        <v/>
      </c>
      <c r="G36" s="8" t="str">
        <f t="shared" si="5"/>
        <v/>
      </c>
      <c r="H36" s="45" t="str">
        <f>IF(AND(B36="",D36="",F36="",G36=""),"",IF($M$3='Data Entry'!$CB$1,VLOOKUP(F36,Mark,6,0),IF($M$3='Data Entry'!$CB$3,VLOOKUP(F36,Mark,11,0),IF($M$3='Data Entry'!$CB$4,VLOOKUP(F36,Mark,16,0),IF($M$3='Data Entry'!$CB$5,VLOOKUP(F36,Mark,22,0),IF($M$3='Data Entry'!$CB$6,VLOOKUP(F36,Mark,27,0),IF($M$3='Data Entry'!$CB$7,VLOOKUP(F36,Mark,32,0),"")))))))</f>
        <v/>
      </c>
      <c r="I36" s="45" t="str">
        <f>IF(AND(B36="",D36="",F36="",G36=""),"",IF($M$3='Data Entry'!$CB$1,VLOOKUP(F36,Mark,7,0),IF($M$3='Data Entry'!$CB$3,VLOOKUP(F36,Mark,12,0),IF($M$3='Data Entry'!$CB$4,VLOOKUP(F36,Mark,17,0),IF($M$3='Data Entry'!$CB$5,VLOOKUP(F36,Mark,23,0),IF($M$3='Data Entry'!$CB$6,VLOOKUP(F36,Mark,28,0),IF($M$3='Data Entry'!$CB$7,VLOOKUP(F36,Mark,33,0),"")))))))</f>
        <v/>
      </c>
      <c r="J36" s="45" t="str">
        <f>IF(AND(B36="",D36="",F36="",G36=""),"",IF($M$3='Data Entry'!$CB$1,VLOOKUP(F36,Mark,8,0),IF($M$3='Data Entry'!$CB$3,VLOOKUP(F36,Mark,13,0),IF($M$3='Data Entry'!$CB$4,VLOOKUP(F36,Mark,18,0),IF($M$3='Data Entry'!$CB$5,VLOOKUP(F36,Mark,24,0),IF($M$3='Data Entry'!$CB$6,VLOOKUP(F36,Mark,29,0),IF($M$3='Data Entry'!$CB$7,VLOOKUP(F36,Mark,34,0),"")))))))</f>
        <v/>
      </c>
      <c r="K36" s="45" t="str">
        <f>IF(AND(B36="",D36="",F36="",G36=""),"",IF($M$3='Data Entry'!$CB$1,VLOOKUP(F36,Mark,9,0),IF($M$3='Data Entry'!$CB$3,VLOOKUP(F36,Mark,14,0),IF($M$3='Data Entry'!$CB$4,VLOOKUP(F36,Mark,19,0),IF($M$3='Data Entry'!$CB$5,VLOOKUP(F36,Mark,25,0),IF($M$3='Data Entry'!$CB$6,VLOOKUP(F36,Mark,30,0),IF($M$3='Data Entry'!$CB$7,VLOOKUP(F36,Mark,35,0),"")))))))</f>
        <v/>
      </c>
      <c r="L36" s="45" t="str">
        <f>IF(AND(B36="",D36="",F36="",G36=""),"",IF($M$3='Data Entry'!$CB$1,VLOOKUP(F36,Mark,10,0),IF($M$3='Data Entry'!$CB$3,VLOOKUP(F36,Mark,15,0),IF($M$3='Data Entry'!$CB$4,VLOOKUP(F36,Mark,20,0),IF($M$3='Data Entry'!$CB$5,VLOOKUP(F36,Mark,26,0),IF($M$3='Data Entry'!$CB$6,VLOOKUP(F36,Mark,31,0),IF($M$3='Data Entry'!$CB$7,VLOOKUP(F36,Mark,36,0),"")))))))</f>
        <v/>
      </c>
      <c r="M36" s="24" t="str">
        <f t="shared" si="7"/>
        <v/>
      </c>
      <c r="N36" s="46" t="str">
        <f t="shared" si="8"/>
        <v/>
      </c>
      <c r="O36" s="46" t="str">
        <f t="shared" si="6"/>
        <v/>
      </c>
      <c r="P36" s="53" t="str">
        <f t="shared" si="9"/>
        <v/>
      </c>
      <c r="Q36" s="9"/>
    </row>
    <row r="37" spans="1:17">
      <c r="A37" s="6">
        <v>32</v>
      </c>
      <c r="B37" s="21" t="str">
        <f t="shared" si="0"/>
        <v/>
      </c>
      <c r="C37" s="26" t="str">
        <f t="shared" si="1"/>
        <v/>
      </c>
      <c r="D37" s="7" t="str">
        <f t="shared" si="2"/>
        <v/>
      </c>
      <c r="E37" s="7" t="str">
        <f t="shared" si="3"/>
        <v/>
      </c>
      <c r="F37" s="4" t="str">
        <f t="shared" si="4"/>
        <v/>
      </c>
      <c r="G37" s="8" t="str">
        <f t="shared" si="5"/>
        <v/>
      </c>
      <c r="H37" s="45" t="str">
        <f>IF(AND(B37="",D37="",F37="",G37=""),"",IF($M$3='Data Entry'!$CB$1,VLOOKUP(F37,Mark,6,0),IF($M$3='Data Entry'!$CB$3,VLOOKUP(F37,Mark,11,0),IF($M$3='Data Entry'!$CB$4,VLOOKUP(F37,Mark,16,0),IF($M$3='Data Entry'!$CB$5,VLOOKUP(F37,Mark,22,0),IF($M$3='Data Entry'!$CB$6,VLOOKUP(F37,Mark,27,0),IF($M$3='Data Entry'!$CB$7,VLOOKUP(F37,Mark,32,0),"")))))))</f>
        <v/>
      </c>
      <c r="I37" s="45" t="str">
        <f>IF(AND(B37="",D37="",F37="",G37=""),"",IF($M$3='Data Entry'!$CB$1,VLOOKUP(F37,Mark,7,0),IF($M$3='Data Entry'!$CB$3,VLOOKUP(F37,Mark,12,0),IF($M$3='Data Entry'!$CB$4,VLOOKUP(F37,Mark,17,0),IF($M$3='Data Entry'!$CB$5,VLOOKUP(F37,Mark,23,0),IF($M$3='Data Entry'!$CB$6,VLOOKUP(F37,Mark,28,0),IF($M$3='Data Entry'!$CB$7,VLOOKUP(F37,Mark,33,0),"")))))))</f>
        <v/>
      </c>
      <c r="J37" s="45" t="str">
        <f>IF(AND(B37="",D37="",F37="",G37=""),"",IF($M$3='Data Entry'!$CB$1,VLOOKUP(F37,Mark,8,0),IF($M$3='Data Entry'!$CB$3,VLOOKUP(F37,Mark,13,0),IF($M$3='Data Entry'!$CB$4,VLOOKUP(F37,Mark,18,0),IF($M$3='Data Entry'!$CB$5,VLOOKUP(F37,Mark,24,0),IF($M$3='Data Entry'!$CB$6,VLOOKUP(F37,Mark,29,0),IF($M$3='Data Entry'!$CB$7,VLOOKUP(F37,Mark,34,0),"")))))))</f>
        <v/>
      </c>
      <c r="K37" s="45" t="str">
        <f>IF(AND(B37="",D37="",F37="",G37=""),"",IF($M$3='Data Entry'!$CB$1,VLOOKUP(F37,Mark,9,0),IF($M$3='Data Entry'!$CB$3,VLOOKUP(F37,Mark,14,0),IF($M$3='Data Entry'!$CB$4,VLOOKUP(F37,Mark,19,0),IF($M$3='Data Entry'!$CB$5,VLOOKUP(F37,Mark,25,0),IF($M$3='Data Entry'!$CB$6,VLOOKUP(F37,Mark,30,0),IF($M$3='Data Entry'!$CB$7,VLOOKUP(F37,Mark,35,0),"")))))))</f>
        <v/>
      </c>
      <c r="L37" s="45" t="str">
        <f>IF(AND(B37="",D37="",F37="",G37=""),"",IF($M$3='Data Entry'!$CB$1,VLOOKUP(F37,Mark,10,0),IF($M$3='Data Entry'!$CB$3,VLOOKUP(F37,Mark,15,0),IF($M$3='Data Entry'!$CB$4,VLOOKUP(F37,Mark,20,0),IF($M$3='Data Entry'!$CB$5,VLOOKUP(F37,Mark,26,0),IF($M$3='Data Entry'!$CB$6,VLOOKUP(F37,Mark,31,0),IF($M$3='Data Entry'!$CB$7,VLOOKUP(F37,Mark,36,0),"")))))))</f>
        <v/>
      </c>
      <c r="M37" s="24" t="str">
        <f t="shared" si="7"/>
        <v/>
      </c>
      <c r="N37" s="46" t="str">
        <f t="shared" si="8"/>
        <v/>
      </c>
      <c r="O37" s="46" t="str">
        <f t="shared" si="6"/>
        <v/>
      </c>
      <c r="P37" s="53" t="str">
        <f t="shared" si="9"/>
        <v/>
      </c>
      <c r="Q37" s="9"/>
    </row>
    <row r="38" spans="1:17">
      <c r="A38" s="6">
        <v>33</v>
      </c>
      <c r="B38" s="21" t="str">
        <f t="shared" si="0"/>
        <v/>
      </c>
      <c r="C38" s="26" t="str">
        <f t="shared" si="1"/>
        <v/>
      </c>
      <c r="D38" s="7" t="str">
        <f t="shared" si="2"/>
        <v/>
      </c>
      <c r="E38" s="7" t="str">
        <f t="shared" si="3"/>
        <v/>
      </c>
      <c r="F38" s="4" t="str">
        <f t="shared" si="4"/>
        <v/>
      </c>
      <c r="G38" s="8" t="str">
        <f t="shared" si="5"/>
        <v/>
      </c>
      <c r="H38" s="45" t="str">
        <f>IF(AND(B38="",D38="",F38="",G38=""),"",IF($M$3='Data Entry'!$CB$1,VLOOKUP(F38,Mark,6,0),IF($M$3='Data Entry'!$CB$3,VLOOKUP(F38,Mark,11,0),IF($M$3='Data Entry'!$CB$4,VLOOKUP(F38,Mark,16,0),IF($M$3='Data Entry'!$CB$5,VLOOKUP(F38,Mark,22,0),IF($M$3='Data Entry'!$CB$6,VLOOKUP(F38,Mark,27,0),IF($M$3='Data Entry'!$CB$7,VLOOKUP(F38,Mark,32,0),"")))))))</f>
        <v/>
      </c>
      <c r="I38" s="45" t="str">
        <f>IF(AND(B38="",D38="",F38="",G38=""),"",IF($M$3='Data Entry'!$CB$1,VLOOKUP(F38,Mark,7,0),IF($M$3='Data Entry'!$CB$3,VLOOKUP(F38,Mark,12,0),IF($M$3='Data Entry'!$CB$4,VLOOKUP(F38,Mark,17,0),IF($M$3='Data Entry'!$CB$5,VLOOKUP(F38,Mark,23,0),IF($M$3='Data Entry'!$CB$6,VLOOKUP(F38,Mark,28,0),IF($M$3='Data Entry'!$CB$7,VLOOKUP(F38,Mark,33,0),"")))))))</f>
        <v/>
      </c>
      <c r="J38" s="45" t="str">
        <f>IF(AND(B38="",D38="",F38="",G38=""),"",IF($M$3='Data Entry'!$CB$1,VLOOKUP(F38,Mark,8,0),IF($M$3='Data Entry'!$CB$3,VLOOKUP(F38,Mark,13,0),IF($M$3='Data Entry'!$CB$4,VLOOKUP(F38,Mark,18,0),IF($M$3='Data Entry'!$CB$5,VLOOKUP(F38,Mark,24,0),IF($M$3='Data Entry'!$CB$6,VLOOKUP(F38,Mark,29,0),IF($M$3='Data Entry'!$CB$7,VLOOKUP(F38,Mark,34,0),"")))))))</f>
        <v/>
      </c>
      <c r="K38" s="45" t="str">
        <f>IF(AND(B38="",D38="",F38="",G38=""),"",IF($M$3='Data Entry'!$CB$1,VLOOKUP(F38,Mark,9,0),IF($M$3='Data Entry'!$CB$3,VLOOKUP(F38,Mark,14,0),IF($M$3='Data Entry'!$CB$4,VLOOKUP(F38,Mark,19,0),IF($M$3='Data Entry'!$CB$5,VLOOKUP(F38,Mark,25,0),IF($M$3='Data Entry'!$CB$6,VLOOKUP(F38,Mark,30,0),IF($M$3='Data Entry'!$CB$7,VLOOKUP(F38,Mark,35,0),"")))))))</f>
        <v/>
      </c>
      <c r="L38" s="45" t="str">
        <f>IF(AND(B38="",D38="",F38="",G38=""),"",IF($M$3='Data Entry'!$CB$1,VLOOKUP(F38,Mark,10,0),IF($M$3='Data Entry'!$CB$3,VLOOKUP(F38,Mark,15,0),IF($M$3='Data Entry'!$CB$4,VLOOKUP(F38,Mark,20,0),IF($M$3='Data Entry'!$CB$5,VLOOKUP(F38,Mark,26,0),IF($M$3='Data Entry'!$CB$6,VLOOKUP(F38,Mark,31,0),IF($M$3='Data Entry'!$CB$7,VLOOKUP(F38,Mark,36,0),"")))))))</f>
        <v/>
      </c>
      <c r="M38" s="24" t="str">
        <f t="shared" si="7"/>
        <v/>
      </c>
      <c r="N38" s="46" t="str">
        <f t="shared" si="8"/>
        <v/>
      </c>
      <c r="O38" s="46" t="str">
        <f t="shared" ref="O38:O69" si="10">IFERROR(IF(AND($M$3=""),"",IF(AND(M38=""),"",IF(AND(F38=""),"",IF(AND(VLOOKUP(F38,Mark,5,0)=""),"",IF(AND(VLOOKUP(F38,Mark,5,0)&gt;85),5,IF(AND(VLOOKUP(F38,Mark,5,0)&gt;75),4,IF(AND(VLOOKUP(F38,Mark,5,0)&gt;=65),3,0))))))),"")</f>
        <v/>
      </c>
      <c r="P38" s="53" t="str">
        <f t="shared" si="9"/>
        <v/>
      </c>
      <c r="Q38" s="9"/>
    </row>
    <row r="39" spans="1:17">
      <c r="A39" s="6">
        <v>34</v>
      </c>
      <c r="B39" s="21" t="str">
        <f t="shared" si="0"/>
        <v/>
      </c>
      <c r="C39" s="26" t="str">
        <f t="shared" si="1"/>
        <v/>
      </c>
      <c r="D39" s="7" t="str">
        <f t="shared" si="2"/>
        <v/>
      </c>
      <c r="E39" s="7" t="str">
        <f t="shared" si="3"/>
        <v/>
      </c>
      <c r="F39" s="4" t="str">
        <f t="shared" si="4"/>
        <v/>
      </c>
      <c r="G39" s="8" t="str">
        <f t="shared" si="5"/>
        <v/>
      </c>
      <c r="H39" s="45" t="str">
        <f>IF(AND(B39="",D39="",F39="",G39=""),"",IF($M$3='Data Entry'!$CB$1,VLOOKUP(F39,Mark,6,0),IF($M$3='Data Entry'!$CB$3,VLOOKUP(F39,Mark,11,0),IF($M$3='Data Entry'!$CB$4,VLOOKUP(F39,Mark,16,0),IF($M$3='Data Entry'!$CB$5,VLOOKUP(F39,Mark,22,0),IF($M$3='Data Entry'!$CB$6,VLOOKUP(F39,Mark,27,0),IF($M$3='Data Entry'!$CB$7,VLOOKUP(F39,Mark,32,0),"")))))))</f>
        <v/>
      </c>
      <c r="I39" s="45" t="str">
        <f>IF(AND(B39="",D39="",F39="",G39=""),"",IF($M$3='Data Entry'!$CB$1,VLOOKUP(F39,Mark,7,0),IF($M$3='Data Entry'!$CB$3,VLOOKUP(F39,Mark,12,0),IF($M$3='Data Entry'!$CB$4,VLOOKUP(F39,Mark,17,0),IF($M$3='Data Entry'!$CB$5,VLOOKUP(F39,Mark,23,0),IF($M$3='Data Entry'!$CB$6,VLOOKUP(F39,Mark,28,0),IF($M$3='Data Entry'!$CB$7,VLOOKUP(F39,Mark,33,0),"")))))))</f>
        <v/>
      </c>
      <c r="J39" s="45" t="str">
        <f>IF(AND(B39="",D39="",F39="",G39=""),"",IF($M$3='Data Entry'!$CB$1,VLOOKUP(F39,Mark,8,0),IF($M$3='Data Entry'!$CB$3,VLOOKUP(F39,Mark,13,0),IF($M$3='Data Entry'!$CB$4,VLOOKUP(F39,Mark,18,0),IF($M$3='Data Entry'!$CB$5,VLOOKUP(F39,Mark,24,0),IF($M$3='Data Entry'!$CB$6,VLOOKUP(F39,Mark,29,0),IF($M$3='Data Entry'!$CB$7,VLOOKUP(F39,Mark,34,0),"")))))))</f>
        <v/>
      </c>
      <c r="K39" s="45" t="str">
        <f>IF(AND(B39="",D39="",F39="",G39=""),"",IF($M$3='Data Entry'!$CB$1,VLOOKUP(F39,Mark,9,0),IF($M$3='Data Entry'!$CB$3,VLOOKUP(F39,Mark,14,0),IF($M$3='Data Entry'!$CB$4,VLOOKUP(F39,Mark,19,0),IF($M$3='Data Entry'!$CB$5,VLOOKUP(F39,Mark,25,0),IF($M$3='Data Entry'!$CB$6,VLOOKUP(F39,Mark,30,0),IF($M$3='Data Entry'!$CB$7,VLOOKUP(F39,Mark,35,0),"")))))))</f>
        <v/>
      </c>
      <c r="L39" s="45" t="str">
        <f>IF(AND(B39="",D39="",F39="",G39=""),"",IF($M$3='Data Entry'!$CB$1,VLOOKUP(F39,Mark,10,0),IF($M$3='Data Entry'!$CB$3,VLOOKUP(F39,Mark,15,0),IF($M$3='Data Entry'!$CB$4,VLOOKUP(F39,Mark,20,0),IF($M$3='Data Entry'!$CB$5,VLOOKUP(F39,Mark,26,0),IF($M$3='Data Entry'!$CB$6,VLOOKUP(F39,Mark,31,0),IF($M$3='Data Entry'!$CB$7,VLOOKUP(F39,Mark,36,0),"")))))))</f>
        <v/>
      </c>
      <c r="M39" s="24" t="str">
        <f t="shared" si="7"/>
        <v/>
      </c>
      <c r="N39" s="46" t="str">
        <f t="shared" si="8"/>
        <v/>
      </c>
      <c r="O39" s="46" t="str">
        <f t="shared" si="10"/>
        <v/>
      </c>
      <c r="P39" s="53" t="str">
        <f t="shared" si="9"/>
        <v/>
      </c>
      <c r="Q39" s="9"/>
    </row>
    <row r="40" spans="1:17">
      <c r="A40" s="6">
        <v>35</v>
      </c>
      <c r="B40" s="21" t="str">
        <f t="shared" si="0"/>
        <v/>
      </c>
      <c r="C40" s="26" t="str">
        <f t="shared" si="1"/>
        <v/>
      </c>
      <c r="D40" s="7" t="str">
        <f t="shared" si="2"/>
        <v/>
      </c>
      <c r="E40" s="7" t="str">
        <f t="shared" si="3"/>
        <v/>
      </c>
      <c r="F40" s="4" t="str">
        <f t="shared" si="4"/>
        <v/>
      </c>
      <c r="G40" s="8" t="str">
        <f t="shared" si="5"/>
        <v/>
      </c>
      <c r="H40" s="45" t="str">
        <f>IF(AND(B40="",D40="",F40="",G40=""),"",IF($M$3='Data Entry'!$CB$1,VLOOKUP(F40,Mark,6,0),IF($M$3='Data Entry'!$CB$3,VLOOKUP(F40,Mark,11,0),IF($M$3='Data Entry'!$CB$4,VLOOKUP(F40,Mark,16,0),IF($M$3='Data Entry'!$CB$5,VLOOKUP(F40,Mark,22,0),IF($M$3='Data Entry'!$CB$6,VLOOKUP(F40,Mark,27,0),IF($M$3='Data Entry'!$CB$7,VLOOKUP(F40,Mark,32,0),"")))))))</f>
        <v/>
      </c>
      <c r="I40" s="45" t="str">
        <f>IF(AND(B40="",D40="",F40="",G40=""),"",IF($M$3='Data Entry'!$CB$1,VLOOKUP(F40,Mark,7,0),IF($M$3='Data Entry'!$CB$3,VLOOKUP(F40,Mark,12,0),IF($M$3='Data Entry'!$CB$4,VLOOKUP(F40,Mark,17,0),IF($M$3='Data Entry'!$CB$5,VLOOKUP(F40,Mark,23,0),IF($M$3='Data Entry'!$CB$6,VLOOKUP(F40,Mark,28,0),IF($M$3='Data Entry'!$CB$7,VLOOKUP(F40,Mark,33,0),"")))))))</f>
        <v/>
      </c>
      <c r="J40" s="45" t="str">
        <f>IF(AND(B40="",D40="",F40="",G40=""),"",IF($M$3='Data Entry'!$CB$1,VLOOKUP(F40,Mark,8,0),IF($M$3='Data Entry'!$CB$3,VLOOKUP(F40,Mark,13,0),IF($M$3='Data Entry'!$CB$4,VLOOKUP(F40,Mark,18,0),IF($M$3='Data Entry'!$CB$5,VLOOKUP(F40,Mark,24,0),IF($M$3='Data Entry'!$CB$6,VLOOKUP(F40,Mark,29,0),IF($M$3='Data Entry'!$CB$7,VLOOKUP(F40,Mark,34,0),"")))))))</f>
        <v/>
      </c>
      <c r="K40" s="45" t="str">
        <f>IF(AND(B40="",D40="",F40="",G40=""),"",IF($M$3='Data Entry'!$CB$1,VLOOKUP(F40,Mark,9,0),IF($M$3='Data Entry'!$CB$3,VLOOKUP(F40,Mark,14,0),IF($M$3='Data Entry'!$CB$4,VLOOKUP(F40,Mark,19,0),IF($M$3='Data Entry'!$CB$5,VLOOKUP(F40,Mark,25,0),IF($M$3='Data Entry'!$CB$6,VLOOKUP(F40,Mark,30,0),IF($M$3='Data Entry'!$CB$7,VLOOKUP(F40,Mark,35,0),"")))))))</f>
        <v/>
      </c>
      <c r="L40" s="45" t="str">
        <f>IF(AND(B40="",D40="",F40="",G40=""),"",IF($M$3='Data Entry'!$CB$1,VLOOKUP(F40,Mark,10,0),IF($M$3='Data Entry'!$CB$3,VLOOKUP(F40,Mark,15,0),IF($M$3='Data Entry'!$CB$4,VLOOKUP(F40,Mark,20,0),IF($M$3='Data Entry'!$CB$5,VLOOKUP(F40,Mark,26,0),IF($M$3='Data Entry'!$CB$6,VLOOKUP(F40,Mark,31,0),IF($M$3='Data Entry'!$CB$7,VLOOKUP(F40,Mark,36,0),"")))))))</f>
        <v/>
      </c>
      <c r="M40" s="24" t="str">
        <f t="shared" si="7"/>
        <v/>
      </c>
      <c r="N40" s="46" t="str">
        <f t="shared" si="8"/>
        <v/>
      </c>
      <c r="O40" s="46" t="str">
        <f t="shared" si="10"/>
        <v/>
      </c>
      <c r="P40" s="53" t="str">
        <f t="shared" si="9"/>
        <v/>
      </c>
      <c r="Q40" s="9"/>
    </row>
    <row r="41" spans="1:17">
      <c r="A41" s="6">
        <v>36</v>
      </c>
      <c r="B41" s="21" t="str">
        <f t="shared" si="0"/>
        <v/>
      </c>
      <c r="C41" s="26" t="str">
        <f t="shared" si="1"/>
        <v/>
      </c>
      <c r="D41" s="7" t="str">
        <f t="shared" si="2"/>
        <v/>
      </c>
      <c r="E41" s="7" t="str">
        <f t="shared" si="3"/>
        <v/>
      </c>
      <c r="F41" s="4" t="str">
        <f t="shared" si="4"/>
        <v/>
      </c>
      <c r="G41" s="8" t="str">
        <f t="shared" si="5"/>
        <v/>
      </c>
      <c r="H41" s="45" t="str">
        <f>IF(AND(B41="",D41="",F41="",G41=""),"",IF($M$3='Data Entry'!$CB$1,VLOOKUP(F41,Mark,6,0),IF($M$3='Data Entry'!$CB$3,VLOOKUP(F41,Mark,11,0),IF($M$3='Data Entry'!$CB$4,VLOOKUP(F41,Mark,16,0),IF($M$3='Data Entry'!$CB$5,VLOOKUP(F41,Mark,22,0),IF($M$3='Data Entry'!$CB$6,VLOOKUP(F41,Mark,27,0),IF($M$3='Data Entry'!$CB$7,VLOOKUP(F41,Mark,32,0),"")))))))</f>
        <v/>
      </c>
      <c r="I41" s="45" t="str">
        <f>IF(AND(B41="",D41="",F41="",G41=""),"",IF($M$3='Data Entry'!$CB$1,VLOOKUP(F41,Mark,7,0),IF($M$3='Data Entry'!$CB$3,VLOOKUP(F41,Mark,12,0),IF($M$3='Data Entry'!$CB$4,VLOOKUP(F41,Mark,17,0),IF($M$3='Data Entry'!$CB$5,VLOOKUP(F41,Mark,23,0),IF($M$3='Data Entry'!$CB$6,VLOOKUP(F41,Mark,28,0),IF($M$3='Data Entry'!$CB$7,VLOOKUP(F41,Mark,33,0),"")))))))</f>
        <v/>
      </c>
      <c r="J41" s="45" t="str">
        <f>IF(AND(B41="",D41="",F41="",G41=""),"",IF($M$3='Data Entry'!$CB$1,VLOOKUP(F41,Mark,8,0),IF($M$3='Data Entry'!$CB$3,VLOOKUP(F41,Mark,13,0),IF($M$3='Data Entry'!$CB$4,VLOOKUP(F41,Mark,18,0),IF($M$3='Data Entry'!$CB$5,VLOOKUP(F41,Mark,24,0),IF($M$3='Data Entry'!$CB$6,VLOOKUP(F41,Mark,29,0),IF($M$3='Data Entry'!$CB$7,VLOOKUP(F41,Mark,34,0),"")))))))</f>
        <v/>
      </c>
      <c r="K41" s="45" t="str">
        <f>IF(AND(B41="",D41="",F41="",G41=""),"",IF($M$3='Data Entry'!$CB$1,VLOOKUP(F41,Mark,9,0),IF($M$3='Data Entry'!$CB$3,VLOOKUP(F41,Mark,14,0),IF($M$3='Data Entry'!$CB$4,VLOOKUP(F41,Mark,19,0),IF($M$3='Data Entry'!$CB$5,VLOOKUP(F41,Mark,25,0),IF($M$3='Data Entry'!$CB$6,VLOOKUP(F41,Mark,30,0),IF($M$3='Data Entry'!$CB$7,VLOOKUP(F41,Mark,35,0),"")))))))</f>
        <v/>
      </c>
      <c r="L41" s="45" t="str">
        <f>IF(AND(B41="",D41="",F41="",G41=""),"",IF($M$3='Data Entry'!$CB$1,VLOOKUP(F41,Mark,10,0),IF($M$3='Data Entry'!$CB$3,VLOOKUP(F41,Mark,15,0),IF($M$3='Data Entry'!$CB$4,VLOOKUP(F41,Mark,20,0),IF($M$3='Data Entry'!$CB$5,VLOOKUP(F41,Mark,26,0),IF($M$3='Data Entry'!$CB$6,VLOOKUP(F41,Mark,31,0),IF($M$3='Data Entry'!$CB$7,VLOOKUP(F41,Mark,36,0),"")))))))</f>
        <v/>
      </c>
      <c r="M41" s="24" t="str">
        <f t="shared" si="7"/>
        <v/>
      </c>
      <c r="N41" s="46" t="str">
        <f t="shared" si="8"/>
        <v/>
      </c>
      <c r="O41" s="46" t="str">
        <f t="shared" si="10"/>
        <v/>
      </c>
      <c r="P41" s="53" t="str">
        <f t="shared" si="9"/>
        <v/>
      </c>
      <c r="Q41" s="9"/>
    </row>
    <row r="42" spans="1:17">
      <c r="A42" s="6">
        <v>37</v>
      </c>
      <c r="B42" s="21" t="str">
        <f t="shared" si="0"/>
        <v/>
      </c>
      <c r="C42" s="26" t="str">
        <f t="shared" si="1"/>
        <v/>
      </c>
      <c r="D42" s="7" t="str">
        <f t="shared" si="2"/>
        <v/>
      </c>
      <c r="E42" s="7" t="str">
        <f t="shared" si="3"/>
        <v/>
      </c>
      <c r="F42" s="4" t="str">
        <f t="shared" si="4"/>
        <v/>
      </c>
      <c r="G42" s="8" t="str">
        <f t="shared" si="5"/>
        <v/>
      </c>
      <c r="H42" s="45" t="str">
        <f>IF(AND(B42="",D42="",F42="",G42=""),"",IF($M$3='Data Entry'!$CB$1,VLOOKUP(F42,Mark,6,0),IF($M$3='Data Entry'!$CB$3,VLOOKUP(F42,Mark,11,0),IF($M$3='Data Entry'!$CB$4,VLOOKUP(F42,Mark,16,0),IF($M$3='Data Entry'!$CB$5,VLOOKUP(F42,Mark,22,0),IF($M$3='Data Entry'!$CB$6,VLOOKUP(F42,Mark,27,0),IF($M$3='Data Entry'!$CB$7,VLOOKUP(F42,Mark,32,0),"")))))))</f>
        <v/>
      </c>
      <c r="I42" s="45" t="str">
        <f>IF(AND(B42="",D42="",F42="",G42=""),"",IF($M$3='Data Entry'!$CB$1,VLOOKUP(F42,Mark,7,0),IF($M$3='Data Entry'!$CB$3,VLOOKUP(F42,Mark,12,0),IF($M$3='Data Entry'!$CB$4,VLOOKUP(F42,Mark,17,0),IF($M$3='Data Entry'!$CB$5,VLOOKUP(F42,Mark,23,0),IF($M$3='Data Entry'!$CB$6,VLOOKUP(F42,Mark,28,0),IF($M$3='Data Entry'!$CB$7,VLOOKUP(F42,Mark,33,0),"")))))))</f>
        <v/>
      </c>
      <c r="J42" s="45" t="str">
        <f>IF(AND(B42="",D42="",F42="",G42=""),"",IF($M$3='Data Entry'!$CB$1,VLOOKUP(F42,Mark,8,0),IF($M$3='Data Entry'!$CB$3,VLOOKUP(F42,Mark,13,0),IF($M$3='Data Entry'!$CB$4,VLOOKUP(F42,Mark,18,0),IF($M$3='Data Entry'!$CB$5,VLOOKUP(F42,Mark,24,0),IF($M$3='Data Entry'!$CB$6,VLOOKUP(F42,Mark,29,0),IF($M$3='Data Entry'!$CB$7,VLOOKUP(F42,Mark,34,0),"")))))))</f>
        <v/>
      </c>
      <c r="K42" s="45" t="str">
        <f>IF(AND(B42="",D42="",F42="",G42=""),"",IF($M$3='Data Entry'!$CB$1,VLOOKUP(F42,Mark,9,0),IF($M$3='Data Entry'!$CB$3,VLOOKUP(F42,Mark,14,0),IF($M$3='Data Entry'!$CB$4,VLOOKUP(F42,Mark,19,0),IF($M$3='Data Entry'!$CB$5,VLOOKUP(F42,Mark,25,0),IF($M$3='Data Entry'!$CB$6,VLOOKUP(F42,Mark,30,0),IF($M$3='Data Entry'!$CB$7,VLOOKUP(F42,Mark,35,0),"")))))))</f>
        <v/>
      </c>
      <c r="L42" s="45" t="str">
        <f>IF(AND(B42="",D42="",F42="",G42=""),"",IF($M$3='Data Entry'!$CB$1,VLOOKUP(F42,Mark,10,0),IF($M$3='Data Entry'!$CB$3,VLOOKUP(F42,Mark,15,0),IF($M$3='Data Entry'!$CB$4,VLOOKUP(F42,Mark,20,0),IF($M$3='Data Entry'!$CB$5,VLOOKUP(F42,Mark,26,0),IF($M$3='Data Entry'!$CB$6,VLOOKUP(F42,Mark,31,0),IF($M$3='Data Entry'!$CB$7,VLOOKUP(F42,Mark,36,0),"")))))))</f>
        <v/>
      </c>
      <c r="M42" s="24" t="str">
        <f t="shared" si="7"/>
        <v/>
      </c>
      <c r="N42" s="46" t="str">
        <f t="shared" si="8"/>
        <v/>
      </c>
      <c r="O42" s="46" t="str">
        <f t="shared" si="10"/>
        <v/>
      </c>
      <c r="P42" s="53" t="str">
        <f t="shared" si="9"/>
        <v/>
      </c>
      <c r="Q42" s="9"/>
    </row>
    <row r="43" spans="1:17">
      <c r="A43" s="6">
        <v>38</v>
      </c>
      <c r="B43" s="21" t="str">
        <f t="shared" si="0"/>
        <v/>
      </c>
      <c r="C43" s="26" t="str">
        <f t="shared" si="1"/>
        <v/>
      </c>
      <c r="D43" s="7" t="str">
        <f t="shared" si="2"/>
        <v/>
      </c>
      <c r="E43" s="7" t="str">
        <f t="shared" si="3"/>
        <v/>
      </c>
      <c r="F43" s="4" t="str">
        <f t="shared" si="4"/>
        <v/>
      </c>
      <c r="G43" s="8" t="str">
        <f t="shared" si="5"/>
        <v/>
      </c>
      <c r="H43" s="45" t="str">
        <f>IF(AND(B43="",D43="",F43="",G43=""),"",IF($M$3='Data Entry'!$CB$1,VLOOKUP(F43,Mark,6,0),IF($M$3='Data Entry'!$CB$3,VLOOKUP(F43,Mark,11,0),IF($M$3='Data Entry'!$CB$4,VLOOKUP(F43,Mark,16,0),IF($M$3='Data Entry'!$CB$5,VLOOKUP(F43,Mark,22,0),IF($M$3='Data Entry'!$CB$6,VLOOKUP(F43,Mark,27,0),IF($M$3='Data Entry'!$CB$7,VLOOKUP(F43,Mark,32,0),"")))))))</f>
        <v/>
      </c>
      <c r="I43" s="45" t="str">
        <f>IF(AND(B43="",D43="",F43="",G43=""),"",IF($M$3='Data Entry'!$CB$1,VLOOKUP(F43,Mark,7,0),IF($M$3='Data Entry'!$CB$3,VLOOKUP(F43,Mark,12,0),IF($M$3='Data Entry'!$CB$4,VLOOKUP(F43,Mark,17,0),IF($M$3='Data Entry'!$CB$5,VLOOKUP(F43,Mark,23,0),IF($M$3='Data Entry'!$CB$6,VLOOKUP(F43,Mark,28,0),IF($M$3='Data Entry'!$CB$7,VLOOKUP(F43,Mark,33,0),"")))))))</f>
        <v/>
      </c>
      <c r="J43" s="45" t="str">
        <f>IF(AND(B43="",D43="",F43="",G43=""),"",IF($M$3='Data Entry'!$CB$1,VLOOKUP(F43,Mark,8,0),IF($M$3='Data Entry'!$CB$3,VLOOKUP(F43,Mark,13,0),IF($M$3='Data Entry'!$CB$4,VLOOKUP(F43,Mark,18,0),IF($M$3='Data Entry'!$CB$5,VLOOKUP(F43,Mark,24,0),IF($M$3='Data Entry'!$CB$6,VLOOKUP(F43,Mark,29,0),IF($M$3='Data Entry'!$CB$7,VLOOKUP(F43,Mark,34,0),"")))))))</f>
        <v/>
      </c>
      <c r="K43" s="45" t="str">
        <f>IF(AND(B43="",D43="",F43="",G43=""),"",IF($M$3='Data Entry'!$CB$1,VLOOKUP(F43,Mark,9,0),IF($M$3='Data Entry'!$CB$3,VLOOKUP(F43,Mark,14,0),IF($M$3='Data Entry'!$CB$4,VLOOKUP(F43,Mark,19,0),IF($M$3='Data Entry'!$CB$5,VLOOKUP(F43,Mark,25,0),IF($M$3='Data Entry'!$CB$6,VLOOKUP(F43,Mark,30,0),IF($M$3='Data Entry'!$CB$7,VLOOKUP(F43,Mark,35,0),"")))))))</f>
        <v/>
      </c>
      <c r="L43" s="45" t="str">
        <f>IF(AND(B43="",D43="",F43="",G43=""),"",IF($M$3='Data Entry'!$CB$1,VLOOKUP(F43,Mark,10,0),IF($M$3='Data Entry'!$CB$3,VLOOKUP(F43,Mark,15,0),IF($M$3='Data Entry'!$CB$4,VLOOKUP(F43,Mark,20,0),IF($M$3='Data Entry'!$CB$5,VLOOKUP(F43,Mark,26,0),IF($M$3='Data Entry'!$CB$6,VLOOKUP(F43,Mark,31,0),IF($M$3='Data Entry'!$CB$7,VLOOKUP(F43,Mark,36,0),"")))))))</f>
        <v/>
      </c>
      <c r="M43" s="24" t="str">
        <f t="shared" si="7"/>
        <v/>
      </c>
      <c r="N43" s="46" t="str">
        <f t="shared" si="8"/>
        <v/>
      </c>
      <c r="O43" s="46" t="str">
        <f t="shared" si="10"/>
        <v/>
      </c>
      <c r="P43" s="53" t="str">
        <f t="shared" si="9"/>
        <v/>
      </c>
      <c r="Q43" s="9"/>
    </row>
    <row r="44" spans="1:17">
      <c r="A44" s="6">
        <v>39</v>
      </c>
      <c r="B44" s="21" t="str">
        <f t="shared" si="0"/>
        <v/>
      </c>
      <c r="C44" s="26" t="str">
        <f t="shared" si="1"/>
        <v/>
      </c>
      <c r="D44" s="7" t="str">
        <f t="shared" si="2"/>
        <v/>
      </c>
      <c r="E44" s="7" t="str">
        <f t="shared" si="3"/>
        <v/>
      </c>
      <c r="F44" s="4" t="str">
        <f t="shared" si="4"/>
        <v/>
      </c>
      <c r="G44" s="8" t="str">
        <f t="shared" si="5"/>
        <v/>
      </c>
      <c r="H44" s="45" t="str">
        <f>IF(AND(B44="",D44="",F44="",G44=""),"",IF($M$3='Data Entry'!$CB$1,VLOOKUP(F44,Mark,6,0),IF($M$3='Data Entry'!$CB$3,VLOOKUP(F44,Mark,11,0),IF($M$3='Data Entry'!$CB$4,VLOOKUP(F44,Mark,16,0),IF($M$3='Data Entry'!$CB$5,VLOOKUP(F44,Mark,22,0),IF($M$3='Data Entry'!$CB$6,VLOOKUP(F44,Mark,27,0),IF($M$3='Data Entry'!$CB$7,VLOOKUP(F44,Mark,32,0),"")))))))</f>
        <v/>
      </c>
      <c r="I44" s="45" t="str">
        <f>IF(AND(B44="",D44="",F44="",G44=""),"",IF($M$3='Data Entry'!$CB$1,VLOOKUP(F44,Mark,7,0),IF($M$3='Data Entry'!$CB$3,VLOOKUP(F44,Mark,12,0),IF($M$3='Data Entry'!$CB$4,VLOOKUP(F44,Mark,17,0),IF($M$3='Data Entry'!$CB$5,VLOOKUP(F44,Mark,23,0),IF($M$3='Data Entry'!$CB$6,VLOOKUP(F44,Mark,28,0),IF($M$3='Data Entry'!$CB$7,VLOOKUP(F44,Mark,33,0),"")))))))</f>
        <v/>
      </c>
      <c r="J44" s="45" t="str">
        <f>IF(AND(B44="",D44="",F44="",G44=""),"",IF($M$3='Data Entry'!$CB$1,VLOOKUP(F44,Mark,8,0),IF($M$3='Data Entry'!$CB$3,VLOOKUP(F44,Mark,13,0),IF($M$3='Data Entry'!$CB$4,VLOOKUP(F44,Mark,18,0),IF($M$3='Data Entry'!$CB$5,VLOOKUP(F44,Mark,24,0),IF($M$3='Data Entry'!$CB$6,VLOOKUP(F44,Mark,29,0),IF($M$3='Data Entry'!$CB$7,VLOOKUP(F44,Mark,34,0),"")))))))</f>
        <v/>
      </c>
      <c r="K44" s="45" t="str">
        <f>IF(AND(B44="",D44="",F44="",G44=""),"",IF($M$3='Data Entry'!$CB$1,VLOOKUP(F44,Mark,9,0),IF($M$3='Data Entry'!$CB$3,VLOOKUP(F44,Mark,14,0),IF($M$3='Data Entry'!$CB$4,VLOOKUP(F44,Mark,19,0),IF($M$3='Data Entry'!$CB$5,VLOOKUP(F44,Mark,25,0),IF($M$3='Data Entry'!$CB$6,VLOOKUP(F44,Mark,30,0),IF($M$3='Data Entry'!$CB$7,VLOOKUP(F44,Mark,35,0),"")))))))</f>
        <v/>
      </c>
      <c r="L44" s="45" t="str">
        <f>IF(AND(B44="",D44="",F44="",G44=""),"",IF($M$3='Data Entry'!$CB$1,VLOOKUP(F44,Mark,10,0),IF($M$3='Data Entry'!$CB$3,VLOOKUP(F44,Mark,15,0),IF($M$3='Data Entry'!$CB$4,VLOOKUP(F44,Mark,20,0),IF($M$3='Data Entry'!$CB$5,VLOOKUP(F44,Mark,26,0),IF($M$3='Data Entry'!$CB$6,VLOOKUP(F44,Mark,31,0),IF($M$3='Data Entry'!$CB$7,VLOOKUP(F44,Mark,36,0),"")))))))</f>
        <v/>
      </c>
      <c r="M44" s="24" t="str">
        <f t="shared" si="7"/>
        <v/>
      </c>
      <c r="N44" s="46" t="str">
        <f t="shared" si="8"/>
        <v/>
      </c>
      <c r="O44" s="46" t="str">
        <f t="shared" si="10"/>
        <v/>
      </c>
      <c r="P44" s="53" t="str">
        <f t="shared" si="9"/>
        <v/>
      </c>
      <c r="Q44" s="9"/>
    </row>
    <row r="45" spans="1:17">
      <c r="A45" s="6">
        <v>40</v>
      </c>
      <c r="B45" s="21" t="str">
        <f t="shared" si="0"/>
        <v/>
      </c>
      <c r="C45" s="26" t="str">
        <f t="shared" si="1"/>
        <v/>
      </c>
      <c r="D45" s="7" t="str">
        <f t="shared" si="2"/>
        <v/>
      </c>
      <c r="E45" s="7" t="str">
        <f t="shared" si="3"/>
        <v/>
      </c>
      <c r="F45" s="4" t="str">
        <f t="shared" si="4"/>
        <v/>
      </c>
      <c r="G45" s="8" t="str">
        <f t="shared" si="5"/>
        <v/>
      </c>
      <c r="H45" s="45" t="str">
        <f>IF(AND(B45="",D45="",F45="",G45=""),"",IF($M$3='Data Entry'!$CB$1,VLOOKUP(F45,Mark,6,0),IF($M$3='Data Entry'!$CB$3,VLOOKUP(F45,Mark,11,0),IF($M$3='Data Entry'!$CB$4,VLOOKUP(F45,Mark,16,0),IF($M$3='Data Entry'!$CB$5,VLOOKUP(F45,Mark,22,0),IF($M$3='Data Entry'!$CB$6,VLOOKUP(F45,Mark,27,0),IF($M$3='Data Entry'!$CB$7,VLOOKUP(F45,Mark,32,0),"")))))))</f>
        <v/>
      </c>
      <c r="I45" s="45" t="str">
        <f>IF(AND(B45="",D45="",F45="",G45=""),"",IF($M$3='Data Entry'!$CB$1,VLOOKUP(F45,Mark,7,0),IF($M$3='Data Entry'!$CB$3,VLOOKUP(F45,Mark,12,0),IF($M$3='Data Entry'!$CB$4,VLOOKUP(F45,Mark,17,0),IF($M$3='Data Entry'!$CB$5,VLOOKUP(F45,Mark,23,0),IF($M$3='Data Entry'!$CB$6,VLOOKUP(F45,Mark,28,0),IF($M$3='Data Entry'!$CB$7,VLOOKUP(F45,Mark,33,0),"")))))))</f>
        <v/>
      </c>
      <c r="J45" s="45" t="str">
        <f>IF(AND(B45="",D45="",F45="",G45=""),"",IF($M$3='Data Entry'!$CB$1,VLOOKUP(F45,Mark,8,0),IF($M$3='Data Entry'!$CB$3,VLOOKUP(F45,Mark,13,0),IF($M$3='Data Entry'!$CB$4,VLOOKUP(F45,Mark,18,0),IF($M$3='Data Entry'!$CB$5,VLOOKUP(F45,Mark,24,0),IF($M$3='Data Entry'!$CB$6,VLOOKUP(F45,Mark,29,0),IF($M$3='Data Entry'!$CB$7,VLOOKUP(F45,Mark,34,0),"")))))))</f>
        <v/>
      </c>
      <c r="K45" s="45" t="str">
        <f>IF(AND(B45="",D45="",F45="",G45=""),"",IF($M$3='Data Entry'!$CB$1,VLOOKUP(F45,Mark,9,0),IF($M$3='Data Entry'!$CB$3,VLOOKUP(F45,Mark,14,0),IF($M$3='Data Entry'!$CB$4,VLOOKUP(F45,Mark,19,0),IF($M$3='Data Entry'!$CB$5,VLOOKUP(F45,Mark,25,0),IF($M$3='Data Entry'!$CB$6,VLOOKUP(F45,Mark,30,0),IF($M$3='Data Entry'!$CB$7,VLOOKUP(F45,Mark,35,0),"")))))))</f>
        <v/>
      </c>
      <c r="L45" s="45" t="str">
        <f>IF(AND(B45="",D45="",F45="",G45=""),"",IF($M$3='Data Entry'!$CB$1,VLOOKUP(F45,Mark,10,0),IF($M$3='Data Entry'!$CB$3,VLOOKUP(F45,Mark,15,0),IF($M$3='Data Entry'!$CB$4,VLOOKUP(F45,Mark,20,0),IF($M$3='Data Entry'!$CB$5,VLOOKUP(F45,Mark,26,0),IF($M$3='Data Entry'!$CB$6,VLOOKUP(F45,Mark,31,0),IF($M$3='Data Entry'!$CB$7,VLOOKUP(F45,Mark,36,0),"")))))))</f>
        <v/>
      </c>
      <c r="M45" s="24" t="str">
        <f t="shared" si="7"/>
        <v/>
      </c>
      <c r="N45" s="46" t="str">
        <f t="shared" si="8"/>
        <v/>
      </c>
      <c r="O45" s="46" t="str">
        <f t="shared" si="10"/>
        <v/>
      </c>
      <c r="P45" s="53" t="str">
        <f t="shared" si="9"/>
        <v/>
      </c>
      <c r="Q45" s="9"/>
    </row>
    <row r="46" spans="1:17">
      <c r="A46" s="6">
        <v>41</v>
      </c>
      <c r="B46" s="21" t="str">
        <f t="shared" si="0"/>
        <v/>
      </c>
      <c r="C46" s="26" t="str">
        <f t="shared" si="1"/>
        <v/>
      </c>
      <c r="D46" s="7" t="str">
        <f t="shared" si="2"/>
        <v/>
      </c>
      <c r="E46" s="7" t="str">
        <f t="shared" si="3"/>
        <v/>
      </c>
      <c r="F46" s="4" t="str">
        <f t="shared" si="4"/>
        <v/>
      </c>
      <c r="G46" s="8" t="str">
        <f t="shared" si="5"/>
        <v/>
      </c>
      <c r="H46" s="45" t="str">
        <f>IF(AND(B46="",D46="",F46="",G46=""),"",IF($M$3='Data Entry'!$CB$1,VLOOKUP(F46,Mark,6,0),IF($M$3='Data Entry'!$CB$3,VLOOKUP(F46,Mark,11,0),IF($M$3='Data Entry'!$CB$4,VLOOKUP(F46,Mark,16,0),IF($M$3='Data Entry'!$CB$5,VLOOKUP(F46,Mark,22,0),IF($M$3='Data Entry'!$CB$6,VLOOKUP(F46,Mark,27,0),IF($M$3='Data Entry'!$CB$7,VLOOKUP(F46,Mark,32,0),"")))))))</f>
        <v/>
      </c>
      <c r="I46" s="45" t="str">
        <f>IF(AND(B46="",D46="",F46="",G46=""),"",IF($M$3='Data Entry'!$CB$1,VLOOKUP(F46,Mark,7,0),IF($M$3='Data Entry'!$CB$3,VLOOKUP(F46,Mark,12,0),IF($M$3='Data Entry'!$CB$4,VLOOKUP(F46,Mark,17,0),IF($M$3='Data Entry'!$CB$5,VLOOKUP(F46,Mark,23,0),IF($M$3='Data Entry'!$CB$6,VLOOKUP(F46,Mark,28,0),IF($M$3='Data Entry'!$CB$7,VLOOKUP(F46,Mark,33,0),"")))))))</f>
        <v/>
      </c>
      <c r="J46" s="45" t="str">
        <f>IF(AND(B46="",D46="",F46="",G46=""),"",IF($M$3='Data Entry'!$CB$1,VLOOKUP(F46,Mark,8,0),IF($M$3='Data Entry'!$CB$3,VLOOKUP(F46,Mark,13,0),IF($M$3='Data Entry'!$CB$4,VLOOKUP(F46,Mark,18,0),IF($M$3='Data Entry'!$CB$5,VLOOKUP(F46,Mark,24,0),IF($M$3='Data Entry'!$CB$6,VLOOKUP(F46,Mark,29,0),IF($M$3='Data Entry'!$CB$7,VLOOKUP(F46,Mark,34,0),"")))))))</f>
        <v/>
      </c>
      <c r="K46" s="45" t="str">
        <f>IF(AND(B46="",D46="",F46="",G46=""),"",IF($M$3='Data Entry'!$CB$1,VLOOKUP(F46,Mark,9,0),IF($M$3='Data Entry'!$CB$3,VLOOKUP(F46,Mark,14,0),IF($M$3='Data Entry'!$CB$4,VLOOKUP(F46,Mark,19,0),IF($M$3='Data Entry'!$CB$5,VLOOKUP(F46,Mark,25,0),IF($M$3='Data Entry'!$CB$6,VLOOKUP(F46,Mark,30,0),IF($M$3='Data Entry'!$CB$7,VLOOKUP(F46,Mark,35,0),"")))))))</f>
        <v/>
      </c>
      <c r="L46" s="45" t="str">
        <f>IF(AND(B46="",D46="",F46="",G46=""),"",IF($M$3='Data Entry'!$CB$1,VLOOKUP(F46,Mark,10,0),IF($M$3='Data Entry'!$CB$3,VLOOKUP(F46,Mark,15,0),IF($M$3='Data Entry'!$CB$4,VLOOKUP(F46,Mark,20,0),IF($M$3='Data Entry'!$CB$5,VLOOKUP(F46,Mark,26,0),IF($M$3='Data Entry'!$CB$6,VLOOKUP(F46,Mark,31,0),IF($M$3='Data Entry'!$CB$7,VLOOKUP(F46,Mark,36,0),"")))))))</f>
        <v/>
      </c>
      <c r="M46" s="24" t="str">
        <f t="shared" si="7"/>
        <v/>
      </c>
      <c r="N46" s="46" t="str">
        <f t="shared" si="8"/>
        <v/>
      </c>
      <c r="O46" s="46" t="str">
        <f t="shared" si="10"/>
        <v/>
      </c>
      <c r="P46" s="53" t="str">
        <f t="shared" si="9"/>
        <v/>
      </c>
      <c r="Q46" s="9"/>
    </row>
    <row r="47" spans="1:17">
      <c r="A47" s="6">
        <v>42</v>
      </c>
      <c r="B47" s="21" t="str">
        <f t="shared" si="0"/>
        <v/>
      </c>
      <c r="C47" s="26" t="str">
        <f t="shared" si="1"/>
        <v/>
      </c>
      <c r="D47" s="7" t="str">
        <f t="shared" si="2"/>
        <v/>
      </c>
      <c r="E47" s="7" t="str">
        <f t="shared" si="3"/>
        <v/>
      </c>
      <c r="F47" s="4" t="str">
        <f t="shared" si="4"/>
        <v/>
      </c>
      <c r="G47" s="8" t="str">
        <f t="shared" si="5"/>
        <v/>
      </c>
      <c r="H47" s="45" t="str">
        <f>IF(AND(B47="",D47="",F47="",G47=""),"",IF($M$3='Data Entry'!$CB$1,VLOOKUP(F47,Mark,6,0),IF($M$3='Data Entry'!$CB$3,VLOOKUP(F47,Mark,11,0),IF($M$3='Data Entry'!$CB$4,VLOOKUP(F47,Mark,16,0),IF($M$3='Data Entry'!$CB$5,VLOOKUP(F47,Mark,22,0),IF($M$3='Data Entry'!$CB$6,VLOOKUP(F47,Mark,27,0),IF($M$3='Data Entry'!$CB$7,VLOOKUP(F47,Mark,32,0),"")))))))</f>
        <v/>
      </c>
      <c r="I47" s="45" t="str">
        <f>IF(AND(B47="",D47="",F47="",G47=""),"",IF($M$3='Data Entry'!$CB$1,VLOOKUP(F47,Mark,7,0),IF($M$3='Data Entry'!$CB$3,VLOOKUP(F47,Mark,12,0),IF($M$3='Data Entry'!$CB$4,VLOOKUP(F47,Mark,17,0),IF($M$3='Data Entry'!$CB$5,VLOOKUP(F47,Mark,23,0),IF($M$3='Data Entry'!$CB$6,VLOOKUP(F47,Mark,28,0),IF($M$3='Data Entry'!$CB$7,VLOOKUP(F47,Mark,33,0),"")))))))</f>
        <v/>
      </c>
      <c r="J47" s="45" t="str">
        <f>IF(AND(B47="",D47="",F47="",G47=""),"",IF($M$3='Data Entry'!$CB$1,VLOOKUP(F47,Mark,8,0),IF($M$3='Data Entry'!$CB$3,VLOOKUP(F47,Mark,13,0),IF($M$3='Data Entry'!$CB$4,VLOOKUP(F47,Mark,18,0),IF($M$3='Data Entry'!$CB$5,VLOOKUP(F47,Mark,24,0),IF($M$3='Data Entry'!$CB$6,VLOOKUP(F47,Mark,29,0),IF($M$3='Data Entry'!$CB$7,VLOOKUP(F47,Mark,34,0),"")))))))</f>
        <v/>
      </c>
      <c r="K47" s="45" t="str">
        <f>IF(AND(B47="",D47="",F47="",G47=""),"",IF($M$3='Data Entry'!$CB$1,VLOOKUP(F47,Mark,9,0),IF($M$3='Data Entry'!$CB$3,VLOOKUP(F47,Mark,14,0),IF($M$3='Data Entry'!$CB$4,VLOOKUP(F47,Mark,19,0),IF($M$3='Data Entry'!$CB$5,VLOOKUP(F47,Mark,25,0),IF($M$3='Data Entry'!$CB$6,VLOOKUP(F47,Mark,30,0),IF($M$3='Data Entry'!$CB$7,VLOOKUP(F47,Mark,35,0),"")))))))</f>
        <v/>
      </c>
      <c r="L47" s="45" t="str">
        <f>IF(AND(B47="",D47="",F47="",G47=""),"",IF($M$3='Data Entry'!$CB$1,VLOOKUP(F47,Mark,10,0),IF($M$3='Data Entry'!$CB$3,VLOOKUP(F47,Mark,15,0),IF($M$3='Data Entry'!$CB$4,VLOOKUP(F47,Mark,20,0),IF($M$3='Data Entry'!$CB$5,VLOOKUP(F47,Mark,26,0),IF($M$3='Data Entry'!$CB$6,VLOOKUP(F47,Mark,31,0),IF($M$3='Data Entry'!$CB$7,VLOOKUP(F47,Mark,36,0),"")))))))</f>
        <v/>
      </c>
      <c r="M47" s="24" t="str">
        <f t="shared" si="7"/>
        <v/>
      </c>
      <c r="N47" s="46" t="str">
        <f t="shared" si="8"/>
        <v/>
      </c>
      <c r="O47" s="46" t="str">
        <f t="shared" si="10"/>
        <v/>
      </c>
      <c r="P47" s="53" t="str">
        <f t="shared" si="9"/>
        <v/>
      </c>
      <c r="Q47" s="9"/>
    </row>
    <row r="48" spans="1:17">
      <c r="A48" s="6">
        <v>43</v>
      </c>
      <c r="B48" s="21" t="str">
        <f t="shared" si="0"/>
        <v/>
      </c>
      <c r="C48" s="26" t="str">
        <f t="shared" si="1"/>
        <v/>
      </c>
      <c r="D48" s="7" t="str">
        <f t="shared" si="2"/>
        <v/>
      </c>
      <c r="E48" s="7" t="str">
        <f t="shared" si="3"/>
        <v/>
      </c>
      <c r="F48" s="4" t="str">
        <f t="shared" si="4"/>
        <v/>
      </c>
      <c r="G48" s="8" t="str">
        <f t="shared" si="5"/>
        <v/>
      </c>
      <c r="H48" s="45" t="str">
        <f>IF(AND(B48="",D48="",F48="",G48=""),"",IF($M$3='Data Entry'!$CB$1,VLOOKUP(F48,Mark,6,0),IF($M$3='Data Entry'!$CB$3,VLOOKUP(F48,Mark,11,0),IF($M$3='Data Entry'!$CB$4,VLOOKUP(F48,Mark,16,0),IF($M$3='Data Entry'!$CB$5,VLOOKUP(F48,Mark,22,0),IF($M$3='Data Entry'!$CB$6,VLOOKUP(F48,Mark,27,0),IF($M$3='Data Entry'!$CB$7,VLOOKUP(F48,Mark,32,0),"")))))))</f>
        <v/>
      </c>
      <c r="I48" s="45" t="str">
        <f>IF(AND(B48="",D48="",F48="",G48=""),"",IF($M$3='Data Entry'!$CB$1,VLOOKUP(F48,Mark,7,0),IF($M$3='Data Entry'!$CB$3,VLOOKUP(F48,Mark,12,0),IF($M$3='Data Entry'!$CB$4,VLOOKUP(F48,Mark,17,0),IF($M$3='Data Entry'!$CB$5,VLOOKUP(F48,Mark,23,0),IF($M$3='Data Entry'!$CB$6,VLOOKUP(F48,Mark,28,0),IF($M$3='Data Entry'!$CB$7,VLOOKUP(F48,Mark,33,0),"")))))))</f>
        <v/>
      </c>
      <c r="J48" s="45" t="str">
        <f>IF(AND(B48="",D48="",F48="",G48=""),"",IF($M$3='Data Entry'!$CB$1,VLOOKUP(F48,Mark,8,0),IF($M$3='Data Entry'!$CB$3,VLOOKUP(F48,Mark,13,0),IF($M$3='Data Entry'!$CB$4,VLOOKUP(F48,Mark,18,0),IF($M$3='Data Entry'!$CB$5,VLOOKUP(F48,Mark,24,0),IF($M$3='Data Entry'!$CB$6,VLOOKUP(F48,Mark,29,0),IF($M$3='Data Entry'!$CB$7,VLOOKUP(F48,Mark,34,0),"")))))))</f>
        <v/>
      </c>
      <c r="K48" s="45" t="str">
        <f>IF(AND(B48="",D48="",F48="",G48=""),"",IF($M$3='Data Entry'!$CB$1,VLOOKUP(F48,Mark,9,0),IF($M$3='Data Entry'!$CB$3,VLOOKUP(F48,Mark,14,0),IF($M$3='Data Entry'!$CB$4,VLOOKUP(F48,Mark,19,0),IF($M$3='Data Entry'!$CB$5,VLOOKUP(F48,Mark,25,0),IF($M$3='Data Entry'!$CB$6,VLOOKUP(F48,Mark,30,0),IF($M$3='Data Entry'!$CB$7,VLOOKUP(F48,Mark,35,0),"")))))))</f>
        <v/>
      </c>
      <c r="L48" s="45" t="str">
        <f>IF(AND(B48="",D48="",F48="",G48=""),"",IF($M$3='Data Entry'!$CB$1,VLOOKUP(F48,Mark,10,0),IF($M$3='Data Entry'!$CB$3,VLOOKUP(F48,Mark,15,0),IF($M$3='Data Entry'!$CB$4,VLOOKUP(F48,Mark,20,0),IF($M$3='Data Entry'!$CB$5,VLOOKUP(F48,Mark,26,0),IF($M$3='Data Entry'!$CB$6,VLOOKUP(F48,Mark,31,0),IF($M$3='Data Entry'!$CB$7,VLOOKUP(F48,Mark,36,0),"")))))))</f>
        <v/>
      </c>
      <c r="M48" s="24" t="str">
        <f t="shared" si="7"/>
        <v/>
      </c>
      <c r="N48" s="46" t="str">
        <f t="shared" si="8"/>
        <v/>
      </c>
      <c r="O48" s="46" t="str">
        <f t="shared" si="10"/>
        <v/>
      </c>
      <c r="P48" s="53" t="str">
        <f t="shared" si="9"/>
        <v/>
      </c>
      <c r="Q48" s="9"/>
    </row>
    <row r="49" spans="1:17">
      <c r="A49" s="6">
        <v>44</v>
      </c>
      <c r="B49" s="21" t="str">
        <f t="shared" si="0"/>
        <v/>
      </c>
      <c r="C49" s="26" t="str">
        <f t="shared" si="1"/>
        <v/>
      </c>
      <c r="D49" s="7" t="str">
        <f t="shared" si="2"/>
        <v/>
      </c>
      <c r="E49" s="7" t="str">
        <f t="shared" si="3"/>
        <v/>
      </c>
      <c r="F49" s="4" t="str">
        <f t="shared" si="4"/>
        <v/>
      </c>
      <c r="G49" s="8" t="str">
        <f t="shared" si="5"/>
        <v/>
      </c>
      <c r="H49" s="45" t="str">
        <f>IF(AND(B49="",D49="",F49="",G49=""),"",IF($M$3='Data Entry'!$CB$1,VLOOKUP(F49,Mark,6,0),IF($M$3='Data Entry'!$CB$3,VLOOKUP(F49,Mark,11,0),IF($M$3='Data Entry'!$CB$4,VLOOKUP(F49,Mark,16,0),IF($M$3='Data Entry'!$CB$5,VLOOKUP(F49,Mark,22,0),IF($M$3='Data Entry'!$CB$6,VLOOKUP(F49,Mark,27,0),IF($M$3='Data Entry'!$CB$7,VLOOKUP(F49,Mark,32,0),"")))))))</f>
        <v/>
      </c>
      <c r="I49" s="45" t="str">
        <f>IF(AND(B49="",D49="",F49="",G49=""),"",IF($M$3='Data Entry'!$CB$1,VLOOKUP(F49,Mark,7,0),IF($M$3='Data Entry'!$CB$3,VLOOKUP(F49,Mark,12,0),IF($M$3='Data Entry'!$CB$4,VLOOKUP(F49,Mark,17,0),IF($M$3='Data Entry'!$CB$5,VLOOKUP(F49,Mark,23,0),IF($M$3='Data Entry'!$CB$6,VLOOKUP(F49,Mark,28,0),IF($M$3='Data Entry'!$CB$7,VLOOKUP(F49,Mark,33,0),"")))))))</f>
        <v/>
      </c>
      <c r="J49" s="45" t="str">
        <f>IF(AND(B49="",D49="",F49="",G49=""),"",IF($M$3='Data Entry'!$CB$1,VLOOKUP(F49,Mark,8,0),IF($M$3='Data Entry'!$CB$3,VLOOKUP(F49,Mark,13,0),IF($M$3='Data Entry'!$CB$4,VLOOKUP(F49,Mark,18,0),IF($M$3='Data Entry'!$CB$5,VLOOKUP(F49,Mark,24,0),IF($M$3='Data Entry'!$CB$6,VLOOKUP(F49,Mark,29,0),IF($M$3='Data Entry'!$CB$7,VLOOKUP(F49,Mark,34,0),"")))))))</f>
        <v/>
      </c>
      <c r="K49" s="45" t="str">
        <f>IF(AND(B49="",D49="",F49="",G49=""),"",IF($M$3='Data Entry'!$CB$1,VLOOKUP(F49,Mark,9,0),IF($M$3='Data Entry'!$CB$3,VLOOKUP(F49,Mark,14,0),IF($M$3='Data Entry'!$CB$4,VLOOKUP(F49,Mark,19,0),IF($M$3='Data Entry'!$CB$5,VLOOKUP(F49,Mark,25,0),IF($M$3='Data Entry'!$CB$6,VLOOKUP(F49,Mark,30,0),IF($M$3='Data Entry'!$CB$7,VLOOKUP(F49,Mark,35,0),"")))))))</f>
        <v/>
      </c>
      <c r="L49" s="45" t="str">
        <f>IF(AND(B49="",D49="",F49="",G49=""),"",IF($M$3='Data Entry'!$CB$1,VLOOKUP(F49,Mark,10,0),IF($M$3='Data Entry'!$CB$3,VLOOKUP(F49,Mark,15,0),IF($M$3='Data Entry'!$CB$4,VLOOKUP(F49,Mark,20,0),IF($M$3='Data Entry'!$CB$5,VLOOKUP(F49,Mark,26,0),IF($M$3='Data Entry'!$CB$6,VLOOKUP(F49,Mark,31,0),IF($M$3='Data Entry'!$CB$7,VLOOKUP(F49,Mark,36,0),"")))))))</f>
        <v/>
      </c>
      <c r="M49" s="24" t="str">
        <f t="shared" si="7"/>
        <v/>
      </c>
      <c r="N49" s="46" t="str">
        <f t="shared" si="8"/>
        <v/>
      </c>
      <c r="O49" s="46" t="str">
        <f t="shared" si="10"/>
        <v/>
      </c>
      <c r="P49" s="53" t="str">
        <f t="shared" si="9"/>
        <v/>
      </c>
      <c r="Q49" s="9"/>
    </row>
    <row r="50" spans="1:17">
      <c r="A50" s="6">
        <v>45</v>
      </c>
      <c r="B50" s="21" t="str">
        <f t="shared" si="0"/>
        <v/>
      </c>
      <c r="C50" s="26" t="str">
        <f t="shared" si="1"/>
        <v/>
      </c>
      <c r="D50" s="7" t="str">
        <f t="shared" si="2"/>
        <v/>
      </c>
      <c r="E50" s="7" t="str">
        <f t="shared" si="3"/>
        <v/>
      </c>
      <c r="F50" s="4" t="str">
        <f t="shared" si="4"/>
        <v/>
      </c>
      <c r="G50" s="8" t="str">
        <f t="shared" si="5"/>
        <v/>
      </c>
      <c r="H50" s="45" t="str">
        <f>IF(AND(B50="",D50="",F50="",G50=""),"",IF($M$3='Data Entry'!$CB$1,VLOOKUP(F50,Mark,6,0),IF($M$3='Data Entry'!$CB$3,VLOOKUP(F50,Mark,11,0),IF($M$3='Data Entry'!$CB$4,VLOOKUP(F50,Mark,16,0),IF($M$3='Data Entry'!$CB$5,VLOOKUP(F50,Mark,22,0),IF($M$3='Data Entry'!$CB$6,VLOOKUP(F50,Mark,27,0),IF($M$3='Data Entry'!$CB$7,VLOOKUP(F50,Mark,32,0),"")))))))</f>
        <v/>
      </c>
      <c r="I50" s="45" t="str">
        <f>IF(AND(B50="",D50="",F50="",G50=""),"",IF($M$3='Data Entry'!$CB$1,VLOOKUP(F50,Mark,7,0),IF($M$3='Data Entry'!$CB$3,VLOOKUP(F50,Mark,12,0),IF($M$3='Data Entry'!$CB$4,VLOOKUP(F50,Mark,17,0),IF($M$3='Data Entry'!$CB$5,VLOOKUP(F50,Mark,23,0),IF($M$3='Data Entry'!$CB$6,VLOOKUP(F50,Mark,28,0),IF($M$3='Data Entry'!$CB$7,VLOOKUP(F50,Mark,33,0),"")))))))</f>
        <v/>
      </c>
      <c r="J50" s="45" t="str">
        <f>IF(AND(B50="",D50="",F50="",G50=""),"",IF($M$3='Data Entry'!$CB$1,VLOOKUP(F50,Mark,8,0),IF($M$3='Data Entry'!$CB$3,VLOOKUP(F50,Mark,13,0),IF($M$3='Data Entry'!$CB$4,VLOOKUP(F50,Mark,18,0),IF($M$3='Data Entry'!$CB$5,VLOOKUP(F50,Mark,24,0),IF($M$3='Data Entry'!$CB$6,VLOOKUP(F50,Mark,29,0),IF($M$3='Data Entry'!$CB$7,VLOOKUP(F50,Mark,34,0),"")))))))</f>
        <v/>
      </c>
      <c r="K50" s="45" t="str">
        <f>IF(AND(B50="",D50="",F50="",G50=""),"",IF($M$3='Data Entry'!$CB$1,VLOOKUP(F50,Mark,9,0),IF($M$3='Data Entry'!$CB$3,VLOOKUP(F50,Mark,14,0),IF($M$3='Data Entry'!$CB$4,VLOOKUP(F50,Mark,19,0),IF($M$3='Data Entry'!$CB$5,VLOOKUP(F50,Mark,25,0),IF($M$3='Data Entry'!$CB$6,VLOOKUP(F50,Mark,30,0),IF($M$3='Data Entry'!$CB$7,VLOOKUP(F50,Mark,35,0),"")))))))</f>
        <v/>
      </c>
      <c r="L50" s="45" t="str">
        <f>IF(AND(B50="",D50="",F50="",G50=""),"",IF($M$3='Data Entry'!$CB$1,VLOOKUP(F50,Mark,10,0),IF($M$3='Data Entry'!$CB$3,VLOOKUP(F50,Mark,15,0),IF($M$3='Data Entry'!$CB$4,VLOOKUP(F50,Mark,20,0),IF($M$3='Data Entry'!$CB$5,VLOOKUP(F50,Mark,26,0),IF($M$3='Data Entry'!$CB$6,VLOOKUP(F50,Mark,31,0),IF($M$3='Data Entry'!$CB$7,VLOOKUP(F50,Mark,36,0),"")))))))</f>
        <v/>
      </c>
      <c r="M50" s="24" t="str">
        <f t="shared" si="7"/>
        <v/>
      </c>
      <c r="N50" s="46" t="str">
        <f t="shared" si="8"/>
        <v/>
      </c>
      <c r="O50" s="46" t="str">
        <f t="shared" si="10"/>
        <v/>
      </c>
      <c r="P50" s="53" t="str">
        <f t="shared" si="9"/>
        <v/>
      </c>
      <c r="Q50" s="9"/>
    </row>
    <row r="51" spans="1:17">
      <c r="A51" s="6">
        <v>46</v>
      </c>
      <c r="B51" s="21" t="str">
        <f t="shared" si="0"/>
        <v/>
      </c>
      <c r="C51" s="26" t="str">
        <f t="shared" si="1"/>
        <v/>
      </c>
      <c r="D51" s="7" t="str">
        <f t="shared" si="2"/>
        <v/>
      </c>
      <c r="E51" s="7" t="str">
        <f t="shared" si="3"/>
        <v/>
      </c>
      <c r="F51" s="4" t="str">
        <f t="shared" si="4"/>
        <v/>
      </c>
      <c r="G51" s="8" t="str">
        <f t="shared" si="5"/>
        <v/>
      </c>
      <c r="H51" s="45" t="str">
        <f>IF(AND(B51="",D51="",F51="",G51=""),"",IF($M$3='Data Entry'!$CB$1,VLOOKUP(F51,Mark,6,0),IF($M$3='Data Entry'!$CB$3,VLOOKUP(F51,Mark,11,0),IF($M$3='Data Entry'!$CB$4,VLOOKUP(F51,Mark,16,0),IF($M$3='Data Entry'!$CB$5,VLOOKUP(F51,Mark,22,0),IF($M$3='Data Entry'!$CB$6,VLOOKUP(F51,Mark,27,0),IF($M$3='Data Entry'!$CB$7,VLOOKUP(F51,Mark,32,0),"")))))))</f>
        <v/>
      </c>
      <c r="I51" s="45" t="str">
        <f>IF(AND(B51="",D51="",F51="",G51=""),"",IF($M$3='Data Entry'!$CB$1,VLOOKUP(F51,Mark,7,0),IF($M$3='Data Entry'!$CB$3,VLOOKUP(F51,Mark,12,0),IF($M$3='Data Entry'!$CB$4,VLOOKUP(F51,Mark,17,0),IF($M$3='Data Entry'!$CB$5,VLOOKUP(F51,Mark,23,0),IF($M$3='Data Entry'!$CB$6,VLOOKUP(F51,Mark,28,0),IF($M$3='Data Entry'!$CB$7,VLOOKUP(F51,Mark,33,0),"")))))))</f>
        <v/>
      </c>
      <c r="J51" s="45" t="str">
        <f>IF(AND(B51="",D51="",F51="",G51=""),"",IF($M$3='Data Entry'!$CB$1,VLOOKUP(F51,Mark,8,0),IF($M$3='Data Entry'!$CB$3,VLOOKUP(F51,Mark,13,0),IF($M$3='Data Entry'!$CB$4,VLOOKUP(F51,Mark,18,0),IF($M$3='Data Entry'!$CB$5,VLOOKUP(F51,Mark,24,0),IF($M$3='Data Entry'!$CB$6,VLOOKUP(F51,Mark,29,0),IF($M$3='Data Entry'!$CB$7,VLOOKUP(F51,Mark,34,0),"")))))))</f>
        <v/>
      </c>
      <c r="K51" s="45" t="str">
        <f>IF(AND(B51="",D51="",F51="",G51=""),"",IF($M$3='Data Entry'!$CB$1,VLOOKUP(F51,Mark,9,0),IF($M$3='Data Entry'!$CB$3,VLOOKUP(F51,Mark,14,0),IF($M$3='Data Entry'!$CB$4,VLOOKUP(F51,Mark,19,0),IF($M$3='Data Entry'!$CB$5,VLOOKUP(F51,Mark,25,0),IF($M$3='Data Entry'!$CB$6,VLOOKUP(F51,Mark,30,0),IF($M$3='Data Entry'!$CB$7,VLOOKUP(F51,Mark,35,0),"")))))))</f>
        <v/>
      </c>
      <c r="L51" s="45" t="str">
        <f>IF(AND(B51="",D51="",F51="",G51=""),"",IF($M$3='Data Entry'!$CB$1,VLOOKUP(F51,Mark,10,0),IF($M$3='Data Entry'!$CB$3,VLOOKUP(F51,Mark,15,0),IF($M$3='Data Entry'!$CB$4,VLOOKUP(F51,Mark,20,0),IF($M$3='Data Entry'!$CB$5,VLOOKUP(F51,Mark,26,0),IF($M$3='Data Entry'!$CB$6,VLOOKUP(F51,Mark,31,0),IF($M$3='Data Entry'!$CB$7,VLOOKUP(F51,Mark,36,0),"")))))))</f>
        <v/>
      </c>
      <c r="M51" s="24" t="str">
        <f t="shared" si="7"/>
        <v/>
      </c>
      <c r="N51" s="46" t="str">
        <f t="shared" si="8"/>
        <v/>
      </c>
      <c r="O51" s="46" t="str">
        <f t="shared" si="10"/>
        <v/>
      </c>
      <c r="P51" s="53" t="str">
        <f t="shared" si="9"/>
        <v/>
      </c>
      <c r="Q51" s="9"/>
    </row>
    <row r="52" spans="1:17">
      <c r="A52" s="6">
        <v>47</v>
      </c>
      <c r="B52" s="21" t="str">
        <f t="shared" si="0"/>
        <v/>
      </c>
      <c r="C52" s="26" t="str">
        <f t="shared" si="1"/>
        <v/>
      </c>
      <c r="D52" s="7" t="str">
        <f t="shared" si="2"/>
        <v/>
      </c>
      <c r="E52" s="7" t="str">
        <f t="shared" si="3"/>
        <v/>
      </c>
      <c r="F52" s="4" t="str">
        <f t="shared" si="4"/>
        <v/>
      </c>
      <c r="G52" s="8" t="str">
        <f t="shared" si="5"/>
        <v/>
      </c>
      <c r="H52" s="45" t="str">
        <f>IF(AND(B52="",D52="",F52="",G52=""),"",IF($M$3='Data Entry'!$CB$1,VLOOKUP(F52,Mark,6,0),IF($M$3='Data Entry'!$CB$3,VLOOKUP(F52,Mark,11,0),IF($M$3='Data Entry'!$CB$4,VLOOKUP(F52,Mark,16,0),IF($M$3='Data Entry'!$CB$5,VLOOKUP(F52,Mark,22,0),IF($M$3='Data Entry'!$CB$6,VLOOKUP(F52,Mark,27,0),IF($M$3='Data Entry'!$CB$7,VLOOKUP(F52,Mark,32,0),"")))))))</f>
        <v/>
      </c>
      <c r="I52" s="45" t="str">
        <f>IF(AND(B52="",D52="",F52="",G52=""),"",IF($M$3='Data Entry'!$CB$1,VLOOKUP(F52,Mark,7,0),IF($M$3='Data Entry'!$CB$3,VLOOKUP(F52,Mark,12,0),IF($M$3='Data Entry'!$CB$4,VLOOKUP(F52,Mark,17,0),IF($M$3='Data Entry'!$CB$5,VLOOKUP(F52,Mark,23,0),IF($M$3='Data Entry'!$CB$6,VLOOKUP(F52,Mark,28,0),IF($M$3='Data Entry'!$CB$7,VLOOKUP(F52,Mark,33,0),"")))))))</f>
        <v/>
      </c>
      <c r="J52" s="45" t="str">
        <f>IF(AND(B52="",D52="",F52="",G52=""),"",IF($M$3='Data Entry'!$CB$1,VLOOKUP(F52,Mark,8,0),IF($M$3='Data Entry'!$CB$3,VLOOKUP(F52,Mark,13,0),IF($M$3='Data Entry'!$CB$4,VLOOKUP(F52,Mark,18,0),IF($M$3='Data Entry'!$CB$5,VLOOKUP(F52,Mark,24,0),IF($M$3='Data Entry'!$CB$6,VLOOKUP(F52,Mark,29,0),IF($M$3='Data Entry'!$CB$7,VLOOKUP(F52,Mark,34,0),"")))))))</f>
        <v/>
      </c>
      <c r="K52" s="45" t="str">
        <f>IF(AND(B52="",D52="",F52="",G52=""),"",IF($M$3='Data Entry'!$CB$1,VLOOKUP(F52,Mark,9,0),IF($M$3='Data Entry'!$CB$3,VLOOKUP(F52,Mark,14,0),IF($M$3='Data Entry'!$CB$4,VLOOKUP(F52,Mark,19,0),IF($M$3='Data Entry'!$CB$5,VLOOKUP(F52,Mark,25,0),IF($M$3='Data Entry'!$CB$6,VLOOKUP(F52,Mark,30,0),IF($M$3='Data Entry'!$CB$7,VLOOKUP(F52,Mark,35,0),"")))))))</f>
        <v/>
      </c>
      <c r="L52" s="45" t="str">
        <f>IF(AND(B52="",D52="",F52="",G52=""),"",IF($M$3='Data Entry'!$CB$1,VLOOKUP(F52,Mark,10,0),IF($M$3='Data Entry'!$CB$3,VLOOKUP(F52,Mark,15,0),IF($M$3='Data Entry'!$CB$4,VLOOKUP(F52,Mark,20,0),IF($M$3='Data Entry'!$CB$5,VLOOKUP(F52,Mark,26,0),IF($M$3='Data Entry'!$CB$6,VLOOKUP(F52,Mark,31,0),IF($M$3='Data Entry'!$CB$7,VLOOKUP(F52,Mark,36,0),"")))))))</f>
        <v/>
      </c>
      <c r="M52" s="24" t="str">
        <f t="shared" si="7"/>
        <v/>
      </c>
      <c r="N52" s="46" t="str">
        <f t="shared" si="8"/>
        <v/>
      </c>
      <c r="O52" s="46" t="str">
        <f t="shared" si="10"/>
        <v/>
      </c>
      <c r="P52" s="53" t="str">
        <f t="shared" si="9"/>
        <v/>
      </c>
      <c r="Q52" s="9"/>
    </row>
    <row r="53" spans="1:17">
      <c r="A53" s="6">
        <v>48</v>
      </c>
      <c r="B53" s="21" t="str">
        <f t="shared" si="0"/>
        <v/>
      </c>
      <c r="C53" s="26" t="str">
        <f t="shared" si="1"/>
        <v/>
      </c>
      <c r="D53" s="7" t="str">
        <f t="shared" si="2"/>
        <v/>
      </c>
      <c r="E53" s="7" t="str">
        <f t="shared" si="3"/>
        <v/>
      </c>
      <c r="F53" s="4" t="str">
        <f t="shared" si="4"/>
        <v/>
      </c>
      <c r="G53" s="8" t="str">
        <f t="shared" si="5"/>
        <v/>
      </c>
      <c r="H53" s="45" t="str">
        <f>IF(AND(B53="",D53="",F53="",G53=""),"",IF($M$3='Data Entry'!$CB$1,VLOOKUP(F53,Mark,6,0),IF($M$3='Data Entry'!$CB$3,VLOOKUP(F53,Mark,11,0),IF($M$3='Data Entry'!$CB$4,VLOOKUP(F53,Mark,16,0),IF($M$3='Data Entry'!$CB$5,VLOOKUP(F53,Mark,22,0),IF($M$3='Data Entry'!$CB$6,VLOOKUP(F53,Mark,27,0),IF($M$3='Data Entry'!$CB$7,VLOOKUP(F53,Mark,32,0),"")))))))</f>
        <v/>
      </c>
      <c r="I53" s="45" t="str">
        <f>IF(AND(B53="",D53="",F53="",G53=""),"",IF($M$3='Data Entry'!$CB$1,VLOOKUP(F53,Mark,7,0),IF($M$3='Data Entry'!$CB$3,VLOOKUP(F53,Mark,12,0),IF($M$3='Data Entry'!$CB$4,VLOOKUP(F53,Mark,17,0),IF($M$3='Data Entry'!$CB$5,VLOOKUP(F53,Mark,23,0),IF($M$3='Data Entry'!$CB$6,VLOOKUP(F53,Mark,28,0),IF($M$3='Data Entry'!$CB$7,VLOOKUP(F53,Mark,33,0),"")))))))</f>
        <v/>
      </c>
      <c r="J53" s="45" t="str">
        <f>IF(AND(B53="",D53="",F53="",G53=""),"",IF($M$3='Data Entry'!$CB$1,VLOOKUP(F53,Mark,8,0),IF($M$3='Data Entry'!$CB$3,VLOOKUP(F53,Mark,13,0),IF($M$3='Data Entry'!$CB$4,VLOOKUP(F53,Mark,18,0),IF($M$3='Data Entry'!$CB$5,VLOOKUP(F53,Mark,24,0),IF($M$3='Data Entry'!$CB$6,VLOOKUP(F53,Mark,29,0),IF($M$3='Data Entry'!$CB$7,VLOOKUP(F53,Mark,34,0),"")))))))</f>
        <v/>
      </c>
      <c r="K53" s="45" t="str">
        <f>IF(AND(B53="",D53="",F53="",G53=""),"",IF($M$3='Data Entry'!$CB$1,VLOOKUP(F53,Mark,9,0),IF($M$3='Data Entry'!$CB$3,VLOOKUP(F53,Mark,14,0),IF($M$3='Data Entry'!$CB$4,VLOOKUP(F53,Mark,19,0),IF($M$3='Data Entry'!$CB$5,VLOOKUP(F53,Mark,25,0),IF($M$3='Data Entry'!$CB$6,VLOOKUP(F53,Mark,30,0),IF($M$3='Data Entry'!$CB$7,VLOOKUP(F53,Mark,35,0),"")))))))</f>
        <v/>
      </c>
      <c r="L53" s="45" t="str">
        <f>IF(AND(B53="",D53="",F53="",G53=""),"",IF($M$3='Data Entry'!$CB$1,VLOOKUP(F53,Mark,10,0),IF($M$3='Data Entry'!$CB$3,VLOOKUP(F53,Mark,15,0),IF($M$3='Data Entry'!$CB$4,VLOOKUP(F53,Mark,20,0),IF($M$3='Data Entry'!$CB$5,VLOOKUP(F53,Mark,26,0),IF($M$3='Data Entry'!$CB$6,VLOOKUP(F53,Mark,31,0),IF($M$3='Data Entry'!$CB$7,VLOOKUP(F53,Mark,36,0),"")))))))</f>
        <v/>
      </c>
      <c r="M53" s="24" t="str">
        <f t="shared" si="7"/>
        <v/>
      </c>
      <c r="N53" s="46" t="str">
        <f t="shared" si="8"/>
        <v/>
      </c>
      <c r="O53" s="46" t="str">
        <f t="shared" si="10"/>
        <v/>
      </c>
      <c r="P53" s="53" t="str">
        <f t="shared" si="9"/>
        <v/>
      </c>
      <c r="Q53" s="9"/>
    </row>
    <row r="54" spans="1:17">
      <c r="A54" s="6">
        <v>49</v>
      </c>
      <c r="B54" s="21" t="str">
        <f t="shared" si="0"/>
        <v/>
      </c>
      <c r="C54" s="26" t="str">
        <f t="shared" si="1"/>
        <v/>
      </c>
      <c r="D54" s="7" t="str">
        <f t="shared" si="2"/>
        <v/>
      </c>
      <c r="E54" s="7" t="str">
        <f t="shared" si="3"/>
        <v/>
      </c>
      <c r="F54" s="4" t="str">
        <f t="shared" si="4"/>
        <v/>
      </c>
      <c r="G54" s="8" t="str">
        <f t="shared" si="5"/>
        <v/>
      </c>
      <c r="H54" s="45" t="str">
        <f>IF(AND(B54="",D54="",F54="",G54=""),"",IF($M$3='Data Entry'!$CB$1,VLOOKUP(F54,Mark,6,0),IF($M$3='Data Entry'!$CB$3,VLOOKUP(F54,Mark,11,0),IF($M$3='Data Entry'!$CB$4,VLOOKUP(F54,Mark,16,0),IF($M$3='Data Entry'!$CB$5,VLOOKUP(F54,Mark,22,0),IF($M$3='Data Entry'!$CB$6,VLOOKUP(F54,Mark,27,0),IF($M$3='Data Entry'!$CB$7,VLOOKUP(F54,Mark,32,0),"")))))))</f>
        <v/>
      </c>
      <c r="I54" s="45" t="str">
        <f>IF(AND(B54="",D54="",F54="",G54=""),"",IF($M$3='Data Entry'!$CB$1,VLOOKUP(F54,Mark,7,0),IF($M$3='Data Entry'!$CB$3,VLOOKUP(F54,Mark,12,0),IF($M$3='Data Entry'!$CB$4,VLOOKUP(F54,Mark,17,0),IF($M$3='Data Entry'!$CB$5,VLOOKUP(F54,Mark,23,0),IF($M$3='Data Entry'!$CB$6,VLOOKUP(F54,Mark,28,0),IF($M$3='Data Entry'!$CB$7,VLOOKUP(F54,Mark,33,0),"")))))))</f>
        <v/>
      </c>
      <c r="J54" s="45" t="str">
        <f>IF(AND(B54="",D54="",F54="",G54=""),"",IF($M$3='Data Entry'!$CB$1,VLOOKUP(F54,Mark,8,0),IF($M$3='Data Entry'!$CB$3,VLOOKUP(F54,Mark,13,0),IF($M$3='Data Entry'!$CB$4,VLOOKUP(F54,Mark,18,0),IF($M$3='Data Entry'!$CB$5,VLOOKUP(F54,Mark,24,0),IF($M$3='Data Entry'!$CB$6,VLOOKUP(F54,Mark,29,0),IF($M$3='Data Entry'!$CB$7,VLOOKUP(F54,Mark,34,0),"")))))))</f>
        <v/>
      </c>
      <c r="K54" s="45" t="str">
        <f>IF(AND(B54="",D54="",F54="",G54=""),"",IF($M$3='Data Entry'!$CB$1,VLOOKUP(F54,Mark,9,0),IF($M$3='Data Entry'!$CB$3,VLOOKUP(F54,Mark,14,0),IF($M$3='Data Entry'!$CB$4,VLOOKUP(F54,Mark,19,0),IF($M$3='Data Entry'!$CB$5,VLOOKUP(F54,Mark,25,0),IF($M$3='Data Entry'!$CB$6,VLOOKUP(F54,Mark,30,0),IF($M$3='Data Entry'!$CB$7,VLOOKUP(F54,Mark,35,0),"")))))))</f>
        <v/>
      </c>
      <c r="L54" s="45" t="str">
        <f>IF(AND(B54="",D54="",F54="",G54=""),"",IF($M$3='Data Entry'!$CB$1,VLOOKUP(F54,Mark,10,0),IF($M$3='Data Entry'!$CB$3,VLOOKUP(F54,Mark,15,0),IF($M$3='Data Entry'!$CB$4,VLOOKUP(F54,Mark,20,0),IF($M$3='Data Entry'!$CB$5,VLOOKUP(F54,Mark,26,0),IF($M$3='Data Entry'!$CB$6,VLOOKUP(F54,Mark,31,0),IF($M$3='Data Entry'!$CB$7,VLOOKUP(F54,Mark,36,0),"")))))))</f>
        <v/>
      </c>
      <c r="M54" s="24" t="str">
        <f t="shared" si="7"/>
        <v/>
      </c>
      <c r="N54" s="46" t="str">
        <f t="shared" si="8"/>
        <v/>
      </c>
      <c r="O54" s="46" t="str">
        <f t="shared" si="10"/>
        <v/>
      </c>
      <c r="P54" s="53" t="str">
        <f t="shared" si="9"/>
        <v/>
      </c>
      <c r="Q54" s="9"/>
    </row>
    <row r="55" spans="1:17">
      <c r="A55" s="6">
        <v>50</v>
      </c>
      <c r="B55" s="21" t="str">
        <f t="shared" si="0"/>
        <v/>
      </c>
      <c r="C55" s="26" t="str">
        <f t="shared" si="1"/>
        <v/>
      </c>
      <c r="D55" s="7" t="str">
        <f t="shared" si="2"/>
        <v/>
      </c>
      <c r="E55" s="7" t="str">
        <f t="shared" si="3"/>
        <v/>
      </c>
      <c r="F55" s="4" t="str">
        <f t="shared" si="4"/>
        <v/>
      </c>
      <c r="G55" s="8" t="str">
        <f t="shared" si="5"/>
        <v/>
      </c>
      <c r="H55" s="45" t="str">
        <f>IF(AND(B55="",D55="",F55="",G55=""),"",IF($M$3='Data Entry'!$CB$1,VLOOKUP(F55,Mark,6,0),IF($M$3='Data Entry'!$CB$3,VLOOKUP(F55,Mark,11,0),IF($M$3='Data Entry'!$CB$4,VLOOKUP(F55,Mark,16,0),IF($M$3='Data Entry'!$CB$5,VLOOKUP(F55,Mark,22,0),IF($M$3='Data Entry'!$CB$6,VLOOKUP(F55,Mark,27,0),IF($M$3='Data Entry'!$CB$7,VLOOKUP(F55,Mark,32,0),"")))))))</f>
        <v/>
      </c>
      <c r="I55" s="45" t="str">
        <f>IF(AND(B55="",D55="",F55="",G55=""),"",IF($M$3='Data Entry'!$CB$1,VLOOKUP(F55,Mark,7,0),IF($M$3='Data Entry'!$CB$3,VLOOKUP(F55,Mark,12,0),IF($M$3='Data Entry'!$CB$4,VLOOKUP(F55,Mark,17,0),IF($M$3='Data Entry'!$CB$5,VLOOKUP(F55,Mark,23,0),IF($M$3='Data Entry'!$CB$6,VLOOKUP(F55,Mark,28,0),IF($M$3='Data Entry'!$CB$7,VLOOKUP(F55,Mark,33,0),"")))))))</f>
        <v/>
      </c>
      <c r="J55" s="45" t="str">
        <f>IF(AND(B55="",D55="",F55="",G55=""),"",IF($M$3='Data Entry'!$CB$1,VLOOKUP(F55,Mark,8,0),IF($M$3='Data Entry'!$CB$3,VLOOKUP(F55,Mark,13,0),IF($M$3='Data Entry'!$CB$4,VLOOKUP(F55,Mark,18,0),IF($M$3='Data Entry'!$CB$5,VLOOKUP(F55,Mark,24,0),IF($M$3='Data Entry'!$CB$6,VLOOKUP(F55,Mark,29,0),IF($M$3='Data Entry'!$CB$7,VLOOKUP(F55,Mark,34,0),"")))))))</f>
        <v/>
      </c>
      <c r="K55" s="45" t="str">
        <f>IF(AND(B55="",D55="",F55="",G55=""),"",IF($M$3='Data Entry'!$CB$1,VLOOKUP(F55,Mark,9,0),IF($M$3='Data Entry'!$CB$3,VLOOKUP(F55,Mark,14,0),IF($M$3='Data Entry'!$CB$4,VLOOKUP(F55,Mark,19,0),IF($M$3='Data Entry'!$CB$5,VLOOKUP(F55,Mark,25,0),IF($M$3='Data Entry'!$CB$6,VLOOKUP(F55,Mark,30,0),IF($M$3='Data Entry'!$CB$7,VLOOKUP(F55,Mark,35,0),"")))))))</f>
        <v/>
      </c>
      <c r="L55" s="45" t="str">
        <f>IF(AND(B55="",D55="",F55="",G55=""),"",IF($M$3='Data Entry'!$CB$1,VLOOKUP(F55,Mark,10,0),IF($M$3='Data Entry'!$CB$3,VLOOKUP(F55,Mark,15,0),IF($M$3='Data Entry'!$CB$4,VLOOKUP(F55,Mark,20,0),IF($M$3='Data Entry'!$CB$5,VLOOKUP(F55,Mark,26,0),IF($M$3='Data Entry'!$CB$6,VLOOKUP(F55,Mark,31,0),IF($M$3='Data Entry'!$CB$7,VLOOKUP(F55,Mark,36,0),"")))))))</f>
        <v/>
      </c>
      <c r="M55" s="24" t="str">
        <f t="shared" si="7"/>
        <v/>
      </c>
      <c r="N55" s="46" t="str">
        <f t="shared" si="8"/>
        <v/>
      </c>
      <c r="O55" s="46" t="str">
        <f t="shared" si="10"/>
        <v/>
      </c>
      <c r="P55" s="53" t="str">
        <f t="shared" si="9"/>
        <v/>
      </c>
      <c r="Q55" s="9"/>
    </row>
    <row r="56" spans="1:17">
      <c r="A56" s="6">
        <v>51</v>
      </c>
      <c r="B56" s="21" t="str">
        <f t="shared" si="0"/>
        <v/>
      </c>
      <c r="C56" s="26" t="str">
        <f t="shared" si="1"/>
        <v/>
      </c>
      <c r="D56" s="7" t="str">
        <f t="shared" si="2"/>
        <v/>
      </c>
      <c r="E56" s="7" t="str">
        <f t="shared" si="3"/>
        <v/>
      </c>
      <c r="F56" s="4" t="str">
        <f t="shared" si="4"/>
        <v/>
      </c>
      <c r="G56" s="8" t="str">
        <f t="shared" si="5"/>
        <v/>
      </c>
      <c r="H56" s="45" t="str">
        <f>IF(AND(B56="",D56="",F56="",G56=""),"",IF($M$3='Data Entry'!$CB$1,VLOOKUP(F56,Mark,6,0),IF($M$3='Data Entry'!$CB$3,VLOOKUP(F56,Mark,11,0),IF($M$3='Data Entry'!$CB$4,VLOOKUP(F56,Mark,16,0),IF($M$3='Data Entry'!$CB$5,VLOOKUP(F56,Mark,22,0),IF($M$3='Data Entry'!$CB$6,VLOOKUP(F56,Mark,27,0),IF($M$3='Data Entry'!$CB$7,VLOOKUP(F56,Mark,32,0),"")))))))</f>
        <v/>
      </c>
      <c r="I56" s="45" t="str">
        <f>IF(AND(B56="",D56="",F56="",G56=""),"",IF($M$3='Data Entry'!$CB$1,VLOOKUP(F56,Mark,7,0),IF($M$3='Data Entry'!$CB$3,VLOOKUP(F56,Mark,12,0),IF($M$3='Data Entry'!$CB$4,VLOOKUP(F56,Mark,17,0),IF($M$3='Data Entry'!$CB$5,VLOOKUP(F56,Mark,23,0),IF($M$3='Data Entry'!$CB$6,VLOOKUP(F56,Mark,28,0),IF($M$3='Data Entry'!$CB$7,VLOOKUP(F56,Mark,33,0),"")))))))</f>
        <v/>
      </c>
      <c r="J56" s="45" t="str">
        <f>IF(AND(B56="",D56="",F56="",G56=""),"",IF($M$3='Data Entry'!$CB$1,VLOOKUP(F56,Mark,8,0),IF($M$3='Data Entry'!$CB$3,VLOOKUP(F56,Mark,13,0),IF($M$3='Data Entry'!$CB$4,VLOOKUP(F56,Mark,18,0),IF($M$3='Data Entry'!$CB$5,VLOOKUP(F56,Mark,24,0),IF($M$3='Data Entry'!$CB$6,VLOOKUP(F56,Mark,29,0),IF($M$3='Data Entry'!$CB$7,VLOOKUP(F56,Mark,34,0),"")))))))</f>
        <v/>
      </c>
      <c r="K56" s="45" t="str">
        <f>IF(AND(B56="",D56="",F56="",G56=""),"",IF($M$3='Data Entry'!$CB$1,VLOOKUP(F56,Mark,9,0),IF($M$3='Data Entry'!$CB$3,VLOOKUP(F56,Mark,14,0),IF($M$3='Data Entry'!$CB$4,VLOOKUP(F56,Mark,19,0),IF($M$3='Data Entry'!$CB$5,VLOOKUP(F56,Mark,25,0),IF($M$3='Data Entry'!$CB$6,VLOOKUP(F56,Mark,30,0),IF($M$3='Data Entry'!$CB$7,VLOOKUP(F56,Mark,35,0),"")))))))</f>
        <v/>
      </c>
      <c r="L56" s="45" t="str">
        <f>IF(AND(B56="",D56="",F56="",G56=""),"",IF($M$3='Data Entry'!$CB$1,VLOOKUP(F56,Mark,10,0),IF($M$3='Data Entry'!$CB$3,VLOOKUP(F56,Mark,15,0),IF($M$3='Data Entry'!$CB$4,VLOOKUP(F56,Mark,20,0),IF($M$3='Data Entry'!$CB$5,VLOOKUP(F56,Mark,26,0),IF($M$3='Data Entry'!$CB$6,VLOOKUP(F56,Mark,31,0),IF($M$3='Data Entry'!$CB$7,VLOOKUP(F56,Mark,36,0),"")))))))</f>
        <v/>
      </c>
      <c r="M56" s="24" t="str">
        <f t="shared" si="7"/>
        <v/>
      </c>
      <c r="N56" s="46" t="str">
        <f t="shared" si="8"/>
        <v/>
      </c>
      <c r="O56" s="46" t="str">
        <f t="shared" si="10"/>
        <v/>
      </c>
      <c r="P56" s="53" t="str">
        <f t="shared" si="9"/>
        <v/>
      </c>
      <c r="Q56" s="9"/>
    </row>
    <row r="57" spans="1:17">
      <c r="A57" s="6">
        <v>52</v>
      </c>
      <c r="B57" s="21" t="str">
        <f t="shared" si="0"/>
        <v/>
      </c>
      <c r="C57" s="26" t="str">
        <f t="shared" si="1"/>
        <v/>
      </c>
      <c r="D57" s="7" t="str">
        <f t="shared" si="2"/>
        <v/>
      </c>
      <c r="E57" s="7" t="str">
        <f t="shared" si="3"/>
        <v/>
      </c>
      <c r="F57" s="4" t="str">
        <f t="shared" si="4"/>
        <v/>
      </c>
      <c r="G57" s="8" t="str">
        <f t="shared" si="5"/>
        <v/>
      </c>
      <c r="H57" s="45" t="str">
        <f>IF(AND(B57="",D57="",F57="",G57=""),"",IF($M$3='Data Entry'!$CB$1,VLOOKUP(F57,Mark,6,0),IF($M$3='Data Entry'!$CB$3,VLOOKUP(F57,Mark,11,0),IF($M$3='Data Entry'!$CB$4,VLOOKUP(F57,Mark,16,0),IF($M$3='Data Entry'!$CB$5,VLOOKUP(F57,Mark,22,0),IF($M$3='Data Entry'!$CB$6,VLOOKUP(F57,Mark,27,0),IF($M$3='Data Entry'!$CB$7,VLOOKUP(F57,Mark,32,0),"")))))))</f>
        <v/>
      </c>
      <c r="I57" s="45" t="str">
        <f>IF(AND(B57="",D57="",F57="",G57=""),"",IF($M$3='Data Entry'!$CB$1,VLOOKUP(F57,Mark,7,0),IF($M$3='Data Entry'!$CB$3,VLOOKUP(F57,Mark,12,0),IF($M$3='Data Entry'!$CB$4,VLOOKUP(F57,Mark,17,0),IF($M$3='Data Entry'!$CB$5,VLOOKUP(F57,Mark,23,0),IF($M$3='Data Entry'!$CB$6,VLOOKUP(F57,Mark,28,0),IF($M$3='Data Entry'!$CB$7,VLOOKUP(F57,Mark,33,0),"")))))))</f>
        <v/>
      </c>
      <c r="J57" s="45" t="str">
        <f>IF(AND(B57="",D57="",F57="",G57=""),"",IF($M$3='Data Entry'!$CB$1,VLOOKUP(F57,Mark,8,0),IF($M$3='Data Entry'!$CB$3,VLOOKUP(F57,Mark,13,0),IF($M$3='Data Entry'!$CB$4,VLOOKUP(F57,Mark,18,0),IF($M$3='Data Entry'!$CB$5,VLOOKUP(F57,Mark,24,0),IF($M$3='Data Entry'!$CB$6,VLOOKUP(F57,Mark,29,0),IF($M$3='Data Entry'!$CB$7,VLOOKUP(F57,Mark,34,0),"")))))))</f>
        <v/>
      </c>
      <c r="K57" s="45" t="str">
        <f>IF(AND(B57="",D57="",F57="",G57=""),"",IF($M$3='Data Entry'!$CB$1,VLOOKUP(F57,Mark,9,0),IF($M$3='Data Entry'!$CB$3,VLOOKUP(F57,Mark,14,0),IF($M$3='Data Entry'!$CB$4,VLOOKUP(F57,Mark,19,0),IF($M$3='Data Entry'!$CB$5,VLOOKUP(F57,Mark,25,0),IF($M$3='Data Entry'!$CB$6,VLOOKUP(F57,Mark,30,0),IF($M$3='Data Entry'!$CB$7,VLOOKUP(F57,Mark,35,0),"")))))))</f>
        <v/>
      </c>
      <c r="L57" s="45" t="str">
        <f>IF(AND(B57="",D57="",F57="",G57=""),"",IF($M$3='Data Entry'!$CB$1,VLOOKUP(F57,Mark,10,0),IF($M$3='Data Entry'!$CB$3,VLOOKUP(F57,Mark,15,0),IF($M$3='Data Entry'!$CB$4,VLOOKUP(F57,Mark,20,0),IF($M$3='Data Entry'!$CB$5,VLOOKUP(F57,Mark,26,0),IF($M$3='Data Entry'!$CB$6,VLOOKUP(F57,Mark,31,0),IF($M$3='Data Entry'!$CB$7,VLOOKUP(F57,Mark,36,0),"")))))))</f>
        <v/>
      </c>
      <c r="M57" s="24" t="str">
        <f t="shared" si="7"/>
        <v/>
      </c>
      <c r="N57" s="46" t="str">
        <f t="shared" si="8"/>
        <v/>
      </c>
      <c r="O57" s="46" t="str">
        <f t="shared" si="10"/>
        <v/>
      </c>
      <c r="P57" s="53" t="str">
        <f t="shared" si="9"/>
        <v/>
      </c>
      <c r="Q57" s="9"/>
    </row>
    <row r="58" spans="1:17">
      <c r="A58" s="6">
        <v>53</v>
      </c>
      <c r="B58" s="21" t="str">
        <f t="shared" si="0"/>
        <v/>
      </c>
      <c r="C58" s="26" t="str">
        <f t="shared" si="1"/>
        <v/>
      </c>
      <c r="D58" s="7" t="str">
        <f t="shared" si="2"/>
        <v/>
      </c>
      <c r="E58" s="7" t="str">
        <f t="shared" si="3"/>
        <v/>
      </c>
      <c r="F58" s="4" t="str">
        <f t="shared" si="4"/>
        <v/>
      </c>
      <c r="G58" s="8" t="str">
        <f t="shared" si="5"/>
        <v/>
      </c>
      <c r="H58" s="45" t="str">
        <f>IF(AND(B58="",D58="",F58="",G58=""),"",IF($M$3='Data Entry'!$CB$1,VLOOKUP(F58,Mark,6,0),IF($M$3='Data Entry'!$CB$3,VLOOKUP(F58,Mark,11,0),IF($M$3='Data Entry'!$CB$4,VLOOKUP(F58,Mark,16,0),IF($M$3='Data Entry'!$CB$5,VLOOKUP(F58,Mark,22,0),IF($M$3='Data Entry'!$CB$6,VLOOKUP(F58,Mark,27,0),IF($M$3='Data Entry'!$CB$7,VLOOKUP(F58,Mark,32,0),"")))))))</f>
        <v/>
      </c>
      <c r="I58" s="45" t="str">
        <f>IF(AND(B58="",D58="",F58="",G58=""),"",IF($M$3='Data Entry'!$CB$1,VLOOKUP(F58,Mark,7,0),IF($M$3='Data Entry'!$CB$3,VLOOKUP(F58,Mark,12,0),IF($M$3='Data Entry'!$CB$4,VLOOKUP(F58,Mark,17,0),IF($M$3='Data Entry'!$CB$5,VLOOKUP(F58,Mark,23,0),IF($M$3='Data Entry'!$CB$6,VLOOKUP(F58,Mark,28,0),IF($M$3='Data Entry'!$CB$7,VLOOKUP(F58,Mark,33,0),"")))))))</f>
        <v/>
      </c>
      <c r="J58" s="45" t="str">
        <f>IF(AND(B58="",D58="",F58="",G58=""),"",IF($M$3='Data Entry'!$CB$1,VLOOKUP(F58,Mark,8,0),IF($M$3='Data Entry'!$CB$3,VLOOKUP(F58,Mark,13,0),IF($M$3='Data Entry'!$CB$4,VLOOKUP(F58,Mark,18,0),IF($M$3='Data Entry'!$CB$5,VLOOKUP(F58,Mark,24,0),IF($M$3='Data Entry'!$CB$6,VLOOKUP(F58,Mark,29,0),IF($M$3='Data Entry'!$CB$7,VLOOKUP(F58,Mark,34,0),"")))))))</f>
        <v/>
      </c>
      <c r="K58" s="45" t="str">
        <f>IF(AND(B58="",D58="",F58="",G58=""),"",IF($M$3='Data Entry'!$CB$1,VLOOKUP(F58,Mark,9,0),IF($M$3='Data Entry'!$CB$3,VLOOKUP(F58,Mark,14,0),IF($M$3='Data Entry'!$CB$4,VLOOKUP(F58,Mark,19,0),IF($M$3='Data Entry'!$CB$5,VLOOKUP(F58,Mark,25,0),IF($M$3='Data Entry'!$CB$6,VLOOKUP(F58,Mark,30,0),IF($M$3='Data Entry'!$CB$7,VLOOKUP(F58,Mark,35,0),"")))))))</f>
        <v/>
      </c>
      <c r="L58" s="45" t="str">
        <f>IF(AND(B58="",D58="",F58="",G58=""),"",IF($M$3='Data Entry'!$CB$1,VLOOKUP(F58,Mark,10,0),IF($M$3='Data Entry'!$CB$3,VLOOKUP(F58,Mark,15,0),IF($M$3='Data Entry'!$CB$4,VLOOKUP(F58,Mark,20,0),IF($M$3='Data Entry'!$CB$5,VLOOKUP(F58,Mark,26,0),IF($M$3='Data Entry'!$CB$6,VLOOKUP(F58,Mark,31,0),IF($M$3='Data Entry'!$CB$7,VLOOKUP(F58,Mark,36,0),"")))))))</f>
        <v/>
      </c>
      <c r="M58" s="24" t="str">
        <f t="shared" si="7"/>
        <v/>
      </c>
      <c r="N58" s="46" t="str">
        <f t="shared" si="8"/>
        <v/>
      </c>
      <c r="O58" s="46" t="str">
        <f t="shared" si="10"/>
        <v/>
      </c>
      <c r="P58" s="53" t="str">
        <f t="shared" si="9"/>
        <v/>
      </c>
      <c r="Q58" s="9"/>
    </row>
    <row r="59" spans="1:17">
      <c r="A59" s="6">
        <v>54</v>
      </c>
      <c r="B59" s="21" t="str">
        <f t="shared" si="0"/>
        <v/>
      </c>
      <c r="C59" s="26" t="str">
        <f t="shared" si="1"/>
        <v/>
      </c>
      <c r="D59" s="7" t="str">
        <f t="shared" si="2"/>
        <v/>
      </c>
      <c r="E59" s="7" t="str">
        <f t="shared" si="3"/>
        <v/>
      </c>
      <c r="F59" s="4" t="str">
        <f t="shared" si="4"/>
        <v/>
      </c>
      <c r="G59" s="8" t="str">
        <f t="shared" si="5"/>
        <v/>
      </c>
      <c r="H59" s="45" t="str">
        <f>IF(AND(B59="",D59="",F59="",G59=""),"",IF($M$3='Data Entry'!$CB$1,VLOOKUP(F59,Mark,6,0),IF($M$3='Data Entry'!$CB$3,VLOOKUP(F59,Mark,11,0),IF($M$3='Data Entry'!$CB$4,VLOOKUP(F59,Mark,16,0),IF($M$3='Data Entry'!$CB$5,VLOOKUP(F59,Mark,22,0),IF($M$3='Data Entry'!$CB$6,VLOOKUP(F59,Mark,27,0),IF($M$3='Data Entry'!$CB$7,VLOOKUP(F59,Mark,32,0),"")))))))</f>
        <v/>
      </c>
      <c r="I59" s="45" t="str">
        <f>IF(AND(B59="",D59="",F59="",G59=""),"",IF($M$3='Data Entry'!$CB$1,VLOOKUP(F59,Mark,7,0),IF($M$3='Data Entry'!$CB$3,VLOOKUP(F59,Mark,12,0),IF($M$3='Data Entry'!$CB$4,VLOOKUP(F59,Mark,17,0),IF($M$3='Data Entry'!$CB$5,VLOOKUP(F59,Mark,23,0),IF($M$3='Data Entry'!$CB$6,VLOOKUP(F59,Mark,28,0),IF($M$3='Data Entry'!$CB$7,VLOOKUP(F59,Mark,33,0),"")))))))</f>
        <v/>
      </c>
      <c r="J59" s="45" t="str">
        <f>IF(AND(B59="",D59="",F59="",G59=""),"",IF($M$3='Data Entry'!$CB$1,VLOOKUP(F59,Mark,8,0),IF($M$3='Data Entry'!$CB$3,VLOOKUP(F59,Mark,13,0),IF($M$3='Data Entry'!$CB$4,VLOOKUP(F59,Mark,18,0),IF($M$3='Data Entry'!$CB$5,VLOOKUP(F59,Mark,24,0),IF($M$3='Data Entry'!$CB$6,VLOOKUP(F59,Mark,29,0),IF($M$3='Data Entry'!$CB$7,VLOOKUP(F59,Mark,34,0),"")))))))</f>
        <v/>
      </c>
      <c r="K59" s="45" t="str">
        <f>IF(AND(B59="",D59="",F59="",G59=""),"",IF($M$3='Data Entry'!$CB$1,VLOOKUP(F59,Mark,9,0),IF($M$3='Data Entry'!$CB$3,VLOOKUP(F59,Mark,14,0),IF($M$3='Data Entry'!$CB$4,VLOOKUP(F59,Mark,19,0),IF($M$3='Data Entry'!$CB$5,VLOOKUP(F59,Mark,25,0),IF($M$3='Data Entry'!$CB$6,VLOOKUP(F59,Mark,30,0),IF($M$3='Data Entry'!$CB$7,VLOOKUP(F59,Mark,35,0),"")))))))</f>
        <v/>
      </c>
      <c r="L59" s="45" t="str">
        <f>IF(AND(B59="",D59="",F59="",G59=""),"",IF($M$3='Data Entry'!$CB$1,VLOOKUP(F59,Mark,10,0),IF($M$3='Data Entry'!$CB$3,VLOOKUP(F59,Mark,15,0),IF($M$3='Data Entry'!$CB$4,VLOOKUP(F59,Mark,20,0),IF($M$3='Data Entry'!$CB$5,VLOOKUP(F59,Mark,26,0),IF($M$3='Data Entry'!$CB$6,VLOOKUP(F59,Mark,31,0),IF($M$3='Data Entry'!$CB$7,VLOOKUP(F59,Mark,36,0),"")))))))</f>
        <v/>
      </c>
      <c r="M59" s="24" t="str">
        <f t="shared" si="7"/>
        <v/>
      </c>
      <c r="N59" s="46" t="str">
        <f t="shared" si="8"/>
        <v/>
      </c>
      <c r="O59" s="46" t="str">
        <f t="shared" si="10"/>
        <v/>
      </c>
      <c r="P59" s="53" t="str">
        <f t="shared" si="9"/>
        <v/>
      </c>
      <c r="Q59" s="9"/>
    </row>
    <row r="60" spans="1:17">
      <c r="A60" s="6">
        <v>55</v>
      </c>
      <c r="B60" s="21" t="str">
        <f t="shared" si="0"/>
        <v/>
      </c>
      <c r="C60" s="26" t="str">
        <f t="shared" si="1"/>
        <v/>
      </c>
      <c r="D60" s="7" t="str">
        <f t="shared" si="2"/>
        <v/>
      </c>
      <c r="E60" s="7" t="str">
        <f t="shared" si="3"/>
        <v/>
      </c>
      <c r="F60" s="4" t="str">
        <f t="shared" si="4"/>
        <v/>
      </c>
      <c r="G60" s="8" t="str">
        <f t="shared" si="5"/>
        <v/>
      </c>
      <c r="H60" s="45" t="str">
        <f>IF(AND(B60="",D60="",F60="",G60=""),"",IF($M$3='Data Entry'!$CB$1,VLOOKUP(F60,Mark,6,0),IF($M$3='Data Entry'!$CB$3,VLOOKUP(F60,Mark,11,0),IF($M$3='Data Entry'!$CB$4,VLOOKUP(F60,Mark,16,0),IF($M$3='Data Entry'!$CB$5,VLOOKUP(F60,Mark,22,0),IF($M$3='Data Entry'!$CB$6,VLOOKUP(F60,Mark,27,0),IF($M$3='Data Entry'!$CB$7,VLOOKUP(F60,Mark,32,0),"")))))))</f>
        <v/>
      </c>
      <c r="I60" s="45" t="str">
        <f>IF(AND(B60="",D60="",F60="",G60=""),"",IF($M$3='Data Entry'!$CB$1,VLOOKUP(F60,Mark,7,0),IF($M$3='Data Entry'!$CB$3,VLOOKUP(F60,Mark,12,0),IF($M$3='Data Entry'!$CB$4,VLOOKUP(F60,Mark,17,0),IF($M$3='Data Entry'!$CB$5,VLOOKUP(F60,Mark,23,0),IF($M$3='Data Entry'!$CB$6,VLOOKUP(F60,Mark,28,0),IF($M$3='Data Entry'!$CB$7,VLOOKUP(F60,Mark,33,0),"")))))))</f>
        <v/>
      </c>
      <c r="J60" s="45" t="str">
        <f>IF(AND(B60="",D60="",F60="",G60=""),"",IF($M$3='Data Entry'!$CB$1,VLOOKUP(F60,Mark,8,0),IF($M$3='Data Entry'!$CB$3,VLOOKUP(F60,Mark,13,0),IF($M$3='Data Entry'!$CB$4,VLOOKUP(F60,Mark,18,0),IF($M$3='Data Entry'!$CB$5,VLOOKUP(F60,Mark,24,0),IF($M$3='Data Entry'!$CB$6,VLOOKUP(F60,Mark,29,0),IF($M$3='Data Entry'!$CB$7,VLOOKUP(F60,Mark,34,0),"")))))))</f>
        <v/>
      </c>
      <c r="K60" s="45" t="str">
        <f>IF(AND(B60="",D60="",F60="",G60=""),"",IF($M$3='Data Entry'!$CB$1,VLOOKUP(F60,Mark,9,0),IF($M$3='Data Entry'!$CB$3,VLOOKUP(F60,Mark,14,0),IF($M$3='Data Entry'!$CB$4,VLOOKUP(F60,Mark,19,0),IF($M$3='Data Entry'!$CB$5,VLOOKUP(F60,Mark,25,0),IF($M$3='Data Entry'!$CB$6,VLOOKUP(F60,Mark,30,0),IF($M$3='Data Entry'!$CB$7,VLOOKUP(F60,Mark,35,0),"")))))))</f>
        <v/>
      </c>
      <c r="L60" s="45" t="str">
        <f>IF(AND(B60="",D60="",F60="",G60=""),"",IF($M$3='Data Entry'!$CB$1,VLOOKUP(F60,Mark,10,0),IF($M$3='Data Entry'!$CB$3,VLOOKUP(F60,Mark,15,0),IF($M$3='Data Entry'!$CB$4,VLOOKUP(F60,Mark,20,0),IF($M$3='Data Entry'!$CB$5,VLOOKUP(F60,Mark,26,0),IF($M$3='Data Entry'!$CB$6,VLOOKUP(F60,Mark,31,0),IF($M$3='Data Entry'!$CB$7,VLOOKUP(F60,Mark,36,0),"")))))))</f>
        <v/>
      </c>
      <c r="M60" s="24" t="str">
        <f t="shared" si="7"/>
        <v/>
      </c>
      <c r="N60" s="46" t="str">
        <f t="shared" si="8"/>
        <v/>
      </c>
      <c r="O60" s="46" t="str">
        <f t="shared" si="10"/>
        <v/>
      </c>
      <c r="P60" s="53" t="str">
        <f t="shared" si="9"/>
        <v/>
      </c>
      <c r="Q60" s="9"/>
    </row>
    <row r="61" spans="1:17">
      <c r="A61" s="6">
        <v>56</v>
      </c>
      <c r="B61" s="21" t="str">
        <f t="shared" si="0"/>
        <v/>
      </c>
      <c r="C61" s="26" t="str">
        <f t="shared" si="1"/>
        <v/>
      </c>
      <c r="D61" s="7" t="str">
        <f t="shared" si="2"/>
        <v/>
      </c>
      <c r="E61" s="7" t="str">
        <f t="shared" si="3"/>
        <v/>
      </c>
      <c r="F61" s="4" t="str">
        <f t="shared" si="4"/>
        <v/>
      </c>
      <c r="G61" s="8" t="str">
        <f t="shared" si="5"/>
        <v/>
      </c>
      <c r="H61" s="45" t="str">
        <f>IF(AND(B61="",D61="",F61="",G61=""),"",IF($M$3='Data Entry'!$CB$1,VLOOKUP(F61,Mark,6,0),IF($M$3='Data Entry'!$CB$3,VLOOKUP(F61,Mark,11,0),IF($M$3='Data Entry'!$CB$4,VLOOKUP(F61,Mark,16,0),IF($M$3='Data Entry'!$CB$5,VLOOKUP(F61,Mark,22,0),IF($M$3='Data Entry'!$CB$6,VLOOKUP(F61,Mark,27,0),IF($M$3='Data Entry'!$CB$7,VLOOKUP(F61,Mark,32,0),"")))))))</f>
        <v/>
      </c>
      <c r="I61" s="45" t="str">
        <f>IF(AND(B61="",D61="",F61="",G61=""),"",IF($M$3='Data Entry'!$CB$1,VLOOKUP(F61,Mark,7,0),IF($M$3='Data Entry'!$CB$3,VLOOKUP(F61,Mark,12,0),IF($M$3='Data Entry'!$CB$4,VLOOKUP(F61,Mark,17,0),IF($M$3='Data Entry'!$CB$5,VLOOKUP(F61,Mark,23,0),IF($M$3='Data Entry'!$CB$6,VLOOKUP(F61,Mark,28,0),IF($M$3='Data Entry'!$CB$7,VLOOKUP(F61,Mark,33,0),"")))))))</f>
        <v/>
      </c>
      <c r="J61" s="45" t="str">
        <f>IF(AND(B61="",D61="",F61="",G61=""),"",IF($M$3='Data Entry'!$CB$1,VLOOKUP(F61,Mark,8,0),IF($M$3='Data Entry'!$CB$3,VLOOKUP(F61,Mark,13,0),IF($M$3='Data Entry'!$CB$4,VLOOKUP(F61,Mark,18,0),IF($M$3='Data Entry'!$CB$5,VLOOKUP(F61,Mark,24,0),IF($M$3='Data Entry'!$CB$6,VLOOKUP(F61,Mark,29,0),IF($M$3='Data Entry'!$CB$7,VLOOKUP(F61,Mark,34,0),"")))))))</f>
        <v/>
      </c>
      <c r="K61" s="45" t="str">
        <f>IF(AND(B61="",D61="",F61="",G61=""),"",IF($M$3='Data Entry'!$CB$1,VLOOKUP(F61,Mark,9,0),IF($M$3='Data Entry'!$CB$3,VLOOKUP(F61,Mark,14,0),IF($M$3='Data Entry'!$CB$4,VLOOKUP(F61,Mark,19,0),IF($M$3='Data Entry'!$CB$5,VLOOKUP(F61,Mark,25,0),IF($M$3='Data Entry'!$CB$6,VLOOKUP(F61,Mark,30,0),IF($M$3='Data Entry'!$CB$7,VLOOKUP(F61,Mark,35,0),"")))))))</f>
        <v/>
      </c>
      <c r="L61" s="45" t="str">
        <f>IF(AND(B61="",D61="",F61="",G61=""),"",IF($M$3='Data Entry'!$CB$1,VLOOKUP(F61,Mark,10,0),IF($M$3='Data Entry'!$CB$3,VLOOKUP(F61,Mark,15,0),IF($M$3='Data Entry'!$CB$4,VLOOKUP(F61,Mark,20,0),IF($M$3='Data Entry'!$CB$5,VLOOKUP(F61,Mark,26,0),IF($M$3='Data Entry'!$CB$6,VLOOKUP(F61,Mark,31,0),IF($M$3='Data Entry'!$CB$7,VLOOKUP(F61,Mark,36,0),"")))))))</f>
        <v/>
      </c>
      <c r="M61" s="24" t="str">
        <f t="shared" si="7"/>
        <v/>
      </c>
      <c r="N61" s="46" t="str">
        <f t="shared" si="8"/>
        <v/>
      </c>
      <c r="O61" s="46" t="str">
        <f t="shared" si="10"/>
        <v/>
      </c>
      <c r="P61" s="53" t="str">
        <f t="shared" si="9"/>
        <v/>
      </c>
      <c r="Q61" s="9"/>
    </row>
    <row r="62" spans="1:17">
      <c r="A62" s="6">
        <v>57</v>
      </c>
      <c r="B62" s="21" t="str">
        <f t="shared" si="0"/>
        <v/>
      </c>
      <c r="C62" s="26" t="str">
        <f t="shared" si="1"/>
        <v/>
      </c>
      <c r="D62" s="7" t="str">
        <f t="shared" si="2"/>
        <v/>
      </c>
      <c r="E62" s="7" t="str">
        <f t="shared" si="3"/>
        <v/>
      </c>
      <c r="F62" s="4" t="str">
        <f t="shared" si="4"/>
        <v/>
      </c>
      <c r="G62" s="8" t="str">
        <f t="shared" si="5"/>
        <v/>
      </c>
      <c r="H62" s="45" t="str">
        <f>IF(AND(B62="",D62="",F62="",G62=""),"",IF($M$3='Data Entry'!$CB$1,VLOOKUP(F62,Mark,6,0),IF($M$3='Data Entry'!$CB$3,VLOOKUP(F62,Mark,11,0),IF($M$3='Data Entry'!$CB$4,VLOOKUP(F62,Mark,16,0),IF($M$3='Data Entry'!$CB$5,VLOOKUP(F62,Mark,22,0),IF($M$3='Data Entry'!$CB$6,VLOOKUP(F62,Mark,27,0),IF($M$3='Data Entry'!$CB$7,VLOOKUP(F62,Mark,32,0),"")))))))</f>
        <v/>
      </c>
      <c r="I62" s="45" t="str">
        <f>IF(AND(B62="",D62="",F62="",G62=""),"",IF($M$3='Data Entry'!$CB$1,VLOOKUP(F62,Mark,7,0),IF($M$3='Data Entry'!$CB$3,VLOOKUP(F62,Mark,12,0),IF($M$3='Data Entry'!$CB$4,VLOOKUP(F62,Mark,17,0),IF($M$3='Data Entry'!$CB$5,VLOOKUP(F62,Mark,23,0),IF($M$3='Data Entry'!$CB$6,VLOOKUP(F62,Mark,28,0),IF($M$3='Data Entry'!$CB$7,VLOOKUP(F62,Mark,33,0),"")))))))</f>
        <v/>
      </c>
      <c r="J62" s="45" t="str">
        <f>IF(AND(B62="",D62="",F62="",G62=""),"",IF($M$3='Data Entry'!$CB$1,VLOOKUP(F62,Mark,8,0),IF($M$3='Data Entry'!$CB$3,VLOOKUP(F62,Mark,13,0),IF($M$3='Data Entry'!$CB$4,VLOOKUP(F62,Mark,18,0),IF($M$3='Data Entry'!$CB$5,VLOOKUP(F62,Mark,24,0),IF($M$3='Data Entry'!$CB$6,VLOOKUP(F62,Mark,29,0),IF($M$3='Data Entry'!$CB$7,VLOOKUP(F62,Mark,34,0),"")))))))</f>
        <v/>
      </c>
      <c r="K62" s="45" t="str">
        <f>IF(AND(B62="",D62="",F62="",G62=""),"",IF($M$3='Data Entry'!$CB$1,VLOOKUP(F62,Mark,9,0),IF($M$3='Data Entry'!$CB$3,VLOOKUP(F62,Mark,14,0),IF($M$3='Data Entry'!$CB$4,VLOOKUP(F62,Mark,19,0),IF($M$3='Data Entry'!$CB$5,VLOOKUP(F62,Mark,25,0),IF($M$3='Data Entry'!$CB$6,VLOOKUP(F62,Mark,30,0),IF($M$3='Data Entry'!$CB$7,VLOOKUP(F62,Mark,35,0),"")))))))</f>
        <v/>
      </c>
      <c r="L62" s="45" t="str">
        <f>IF(AND(B62="",D62="",F62="",G62=""),"",IF($M$3='Data Entry'!$CB$1,VLOOKUP(F62,Mark,10,0),IF($M$3='Data Entry'!$CB$3,VLOOKUP(F62,Mark,15,0),IF($M$3='Data Entry'!$CB$4,VLOOKUP(F62,Mark,20,0),IF($M$3='Data Entry'!$CB$5,VLOOKUP(F62,Mark,26,0),IF($M$3='Data Entry'!$CB$6,VLOOKUP(F62,Mark,31,0),IF($M$3='Data Entry'!$CB$7,VLOOKUP(F62,Mark,36,0),"")))))))</f>
        <v/>
      </c>
      <c r="M62" s="24" t="str">
        <f t="shared" si="7"/>
        <v/>
      </c>
      <c r="N62" s="46" t="str">
        <f t="shared" si="8"/>
        <v/>
      </c>
      <c r="O62" s="46" t="str">
        <f t="shared" si="10"/>
        <v/>
      </c>
      <c r="P62" s="53" t="str">
        <f t="shared" si="9"/>
        <v/>
      </c>
      <c r="Q62" s="9"/>
    </row>
    <row r="63" spans="1:17">
      <c r="A63" s="6">
        <v>58</v>
      </c>
      <c r="B63" s="21" t="str">
        <f t="shared" si="0"/>
        <v/>
      </c>
      <c r="C63" s="26" t="str">
        <f t="shared" si="1"/>
        <v/>
      </c>
      <c r="D63" s="7" t="str">
        <f t="shared" si="2"/>
        <v/>
      </c>
      <c r="E63" s="7" t="str">
        <f t="shared" si="3"/>
        <v/>
      </c>
      <c r="F63" s="4" t="str">
        <f t="shared" si="4"/>
        <v/>
      </c>
      <c r="G63" s="8" t="str">
        <f t="shared" si="5"/>
        <v/>
      </c>
      <c r="H63" s="45" t="str">
        <f>IF(AND(B63="",D63="",F63="",G63=""),"",IF($M$3='Data Entry'!$CB$1,VLOOKUP(F63,Mark,6,0),IF($M$3='Data Entry'!$CB$3,VLOOKUP(F63,Mark,11,0),IF($M$3='Data Entry'!$CB$4,VLOOKUP(F63,Mark,16,0),IF($M$3='Data Entry'!$CB$5,VLOOKUP(F63,Mark,22,0),IF($M$3='Data Entry'!$CB$6,VLOOKUP(F63,Mark,27,0),IF($M$3='Data Entry'!$CB$7,VLOOKUP(F63,Mark,32,0),"")))))))</f>
        <v/>
      </c>
      <c r="I63" s="45" t="str">
        <f>IF(AND(B63="",D63="",F63="",G63=""),"",IF($M$3='Data Entry'!$CB$1,VLOOKUP(F63,Mark,7,0),IF($M$3='Data Entry'!$CB$3,VLOOKUP(F63,Mark,12,0),IF($M$3='Data Entry'!$CB$4,VLOOKUP(F63,Mark,17,0),IF($M$3='Data Entry'!$CB$5,VLOOKUP(F63,Mark,23,0),IF($M$3='Data Entry'!$CB$6,VLOOKUP(F63,Mark,28,0),IF($M$3='Data Entry'!$CB$7,VLOOKUP(F63,Mark,33,0),"")))))))</f>
        <v/>
      </c>
      <c r="J63" s="45" t="str">
        <f>IF(AND(B63="",D63="",F63="",G63=""),"",IF($M$3='Data Entry'!$CB$1,VLOOKUP(F63,Mark,8,0),IF($M$3='Data Entry'!$CB$3,VLOOKUP(F63,Mark,13,0),IF($M$3='Data Entry'!$CB$4,VLOOKUP(F63,Mark,18,0),IF($M$3='Data Entry'!$CB$5,VLOOKUP(F63,Mark,24,0),IF($M$3='Data Entry'!$CB$6,VLOOKUP(F63,Mark,29,0),IF($M$3='Data Entry'!$CB$7,VLOOKUP(F63,Mark,34,0),"")))))))</f>
        <v/>
      </c>
      <c r="K63" s="45" t="str">
        <f>IF(AND(B63="",D63="",F63="",G63=""),"",IF($M$3='Data Entry'!$CB$1,VLOOKUP(F63,Mark,9,0),IF($M$3='Data Entry'!$CB$3,VLOOKUP(F63,Mark,14,0),IF($M$3='Data Entry'!$CB$4,VLOOKUP(F63,Mark,19,0),IF($M$3='Data Entry'!$CB$5,VLOOKUP(F63,Mark,25,0),IF($M$3='Data Entry'!$CB$6,VLOOKUP(F63,Mark,30,0),IF($M$3='Data Entry'!$CB$7,VLOOKUP(F63,Mark,35,0),"")))))))</f>
        <v/>
      </c>
      <c r="L63" s="45" t="str">
        <f>IF(AND(B63="",D63="",F63="",G63=""),"",IF($M$3='Data Entry'!$CB$1,VLOOKUP(F63,Mark,10,0),IF($M$3='Data Entry'!$CB$3,VLOOKUP(F63,Mark,15,0),IF($M$3='Data Entry'!$CB$4,VLOOKUP(F63,Mark,20,0),IF($M$3='Data Entry'!$CB$5,VLOOKUP(F63,Mark,26,0),IF($M$3='Data Entry'!$CB$6,VLOOKUP(F63,Mark,31,0),IF($M$3='Data Entry'!$CB$7,VLOOKUP(F63,Mark,36,0),"")))))))</f>
        <v/>
      </c>
      <c r="M63" s="24" t="str">
        <f t="shared" si="7"/>
        <v/>
      </c>
      <c r="N63" s="46" t="str">
        <f t="shared" si="8"/>
        <v/>
      </c>
      <c r="O63" s="46" t="str">
        <f t="shared" si="10"/>
        <v/>
      </c>
      <c r="P63" s="53" t="str">
        <f t="shared" si="9"/>
        <v/>
      </c>
      <c r="Q63" s="9"/>
    </row>
    <row r="64" spans="1:17">
      <c r="A64" s="6">
        <v>59</v>
      </c>
      <c r="B64" s="21" t="str">
        <f t="shared" si="0"/>
        <v/>
      </c>
      <c r="C64" s="26" t="str">
        <f t="shared" si="1"/>
        <v/>
      </c>
      <c r="D64" s="7" t="str">
        <f t="shared" si="2"/>
        <v/>
      </c>
      <c r="E64" s="7" t="str">
        <f t="shared" si="3"/>
        <v/>
      </c>
      <c r="F64" s="4" t="str">
        <f t="shared" si="4"/>
        <v/>
      </c>
      <c r="G64" s="8" t="str">
        <f t="shared" si="5"/>
        <v/>
      </c>
      <c r="H64" s="45" t="str">
        <f>IF(AND(B64="",D64="",F64="",G64=""),"",IF($M$3='Data Entry'!$CB$1,VLOOKUP(F64,Mark,6,0),IF($M$3='Data Entry'!$CB$3,VLOOKUP(F64,Mark,11,0),IF($M$3='Data Entry'!$CB$4,VLOOKUP(F64,Mark,16,0),IF($M$3='Data Entry'!$CB$5,VLOOKUP(F64,Mark,22,0),IF($M$3='Data Entry'!$CB$6,VLOOKUP(F64,Mark,27,0),IF($M$3='Data Entry'!$CB$7,VLOOKUP(F64,Mark,32,0),"")))))))</f>
        <v/>
      </c>
      <c r="I64" s="45" t="str">
        <f>IF(AND(B64="",D64="",F64="",G64=""),"",IF($M$3='Data Entry'!$CB$1,VLOOKUP(F64,Mark,7,0),IF($M$3='Data Entry'!$CB$3,VLOOKUP(F64,Mark,12,0),IF($M$3='Data Entry'!$CB$4,VLOOKUP(F64,Mark,17,0),IF($M$3='Data Entry'!$CB$5,VLOOKUP(F64,Mark,23,0),IF($M$3='Data Entry'!$CB$6,VLOOKUP(F64,Mark,28,0),IF($M$3='Data Entry'!$CB$7,VLOOKUP(F64,Mark,33,0),"")))))))</f>
        <v/>
      </c>
      <c r="J64" s="45" t="str">
        <f>IF(AND(B64="",D64="",F64="",G64=""),"",IF($M$3='Data Entry'!$CB$1,VLOOKUP(F64,Mark,8,0),IF($M$3='Data Entry'!$CB$3,VLOOKUP(F64,Mark,13,0),IF($M$3='Data Entry'!$CB$4,VLOOKUP(F64,Mark,18,0),IF($M$3='Data Entry'!$CB$5,VLOOKUP(F64,Mark,24,0),IF($M$3='Data Entry'!$CB$6,VLOOKUP(F64,Mark,29,0),IF($M$3='Data Entry'!$CB$7,VLOOKUP(F64,Mark,34,0),"")))))))</f>
        <v/>
      </c>
      <c r="K64" s="45" t="str">
        <f>IF(AND(B64="",D64="",F64="",G64=""),"",IF($M$3='Data Entry'!$CB$1,VLOOKUP(F64,Mark,9,0),IF($M$3='Data Entry'!$CB$3,VLOOKUP(F64,Mark,14,0),IF($M$3='Data Entry'!$CB$4,VLOOKUP(F64,Mark,19,0),IF($M$3='Data Entry'!$CB$5,VLOOKUP(F64,Mark,25,0),IF($M$3='Data Entry'!$CB$6,VLOOKUP(F64,Mark,30,0),IF($M$3='Data Entry'!$CB$7,VLOOKUP(F64,Mark,35,0),"")))))))</f>
        <v/>
      </c>
      <c r="L64" s="45" t="str">
        <f>IF(AND(B64="",D64="",F64="",G64=""),"",IF($M$3='Data Entry'!$CB$1,VLOOKUP(F64,Mark,10,0),IF($M$3='Data Entry'!$CB$3,VLOOKUP(F64,Mark,15,0),IF($M$3='Data Entry'!$CB$4,VLOOKUP(F64,Mark,20,0),IF($M$3='Data Entry'!$CB$5,VLOOKUP(F64,Mark,26,0),IF($M$3='Data Entry'!$CB$6,VLOOKUP(F64,Mark,31,0),IF($M$3='Data Entry'!$CB$7,VLOOKUP(F64,Mark,36,0),"")))))))</f>
        <v/>
      </c>
      <c r="M64" s="24" t="str">
        <f t="shared" si="7"/>
        <v/>
      </c>
      <c r="N64" s="46" t="str">
        <f t="shared" si="8"/>
        <v/>
      </c>
      <c r="O64" s="46" t="str">
        <f t="shared" si="10"/>
        <v/>
      </c>
      <c r="P64" s="53" t="str">
        <f t="shared" si="9"/>
        <v/>
      </c>
      <c r="Q64" s="9"/>
    </row>
    <row r="65" spans="1:17">
      <c r="A65" s="6">
        <v>60</v>
      </c>
      <c r="B65" s="21" t="str">
        <f t="shared" si="0"/>
        <v/>
      </c>
      <c r="C65" s="26" t="str">
        <f t="shared" si="1"/>
        <v/>
      </c>
      <c r="D65" s="7" t="str">
        <f t="shared" si="2"/>
        <v/>
      </c>
      <c r="E65" s="7" t="str">
        <f t="shared" si="3"/>
        <v/>
      </c>
      <c r="F65" s="4" t="str">
        <f t="shared" si="4"/>
        <v/>
      </c>
      <c r="G65" s="8" t="str">
        <f t="shared" si="5"/>
        <v/>
      </c>
      <c r="H65" s="45" t="str">
        <f>IF(AND(B65="",D65="",F65="",G65=""),"",IF($M$3='Data Entry'!$CB$1,VLOOKUP(F65,Mark,6,0),IF($M$3='Data Entry'!$CB$3,VLOOKUP(F65,Mark,11,0),IF($M$3='Data Entry'!$CB$4,VLOOKUP(F65,Mark,16,0),IF($M$3='Data Entry'!$CB$5,VLOOKUP(F65,Mark,22,0),IF($M$3='Data Entry'!$CB$6,VLOOKUP(F65,Mark,27,0),IF($M$3='Data Entry'!$CB$7,VLOOKUP(F65,Mark,32,0),"")))))))</f>
        <v/>
      </c>
      <c r="I65" s="45" t="str">
        <f>IF(AND(B65="",D65="",F65="",G65=""),"",IF($M$3='Data Entry'!$CB$1,VLOOKUP(F65,Mark,7,0),IF($M$3='Data Entry'!$CB$3,VLOOKUP(F65,Mark,12,0),IF($M$3='Data Entry'!$CB$4,VLOOKUP(F65,Mark,17,0),IF($M$3='Data Entry'!$CB$5,VLOOKUP(F65,Mark,23,0),IF($M$3='Data Entry'!$CB$6,VLOOKUP(F65,Mark,28,0),IF($M$3='Data Entry'!$CB$7,VLOOKUP(F65,Mark,33,0),"")))))))</f>
        <v/>
      </c>
      <c r="J65" s="45" t="str">
        <f>IF(AND(B65="",D65="",F65="",G65=""),"",IF($M$3='Data Entry'!$CB$1,VLOOKUP(F65,Mark,8,0),IF($M$3='Data Entry'!$CB$3,VLOOKUP(F65,Mark,13,0),IF($M$3='Data Entry'!$CB$4,VLOOKUP(F65,Mark,18,0),IF($M$3='Data Entry'!$CB$5,VLOOKUP(F65,Mark,24,0),IF($M$3='Data Entry'!$CB$6,VLOOKUP(F65,Mark,29,0),IF($M$3='Data Entry'!$CB$7,VLOOKUP(F65,Mark,34,0),"")))))))</f>
        <v/>
      </c>
      <c r="K65" s="45" t="str">
        <f>IF(AND(B65="",D65="",F65="",G65=""),"",IF($M$3='Data Entry'!$CB$1,VLOOKUP(F65,Mark,9,0),IF($M$3='Data Entry'!$CB$3,VLOOKUP(F65,Mark,14,0),IF($M$3='Data Entry'!$CB$4,VLOOKUP(F65,Mark,19,0),IF($M$3='Data Entry'!$CB$5,VLOOKUP(F65,Mark,25,0),IF($M$3='Data Entry'!$CB$6,VLOOKUP(F65,Mark,30,0),IF($M$3='Data Entry'!$CB$7,VLOOKUP(F65,Mark,35,0),"")))))))</f>
        <v/>
      </c>
      <c r="L65" s="45" t="str">
        <f>IF(AND(B65="",D65="",F65="",G65=""),"",IF($M$3='Data Entry'!$CB$1,VLOOKUP(F65,Mark,10,0),IF($M$3='Data Entry'!$CB$3,VLOOKUP(F65,Mark,15,0),IF($M$3='Data Entry'!$CB$4,VLOOKUP(F65,Mark,20,0),IF($M$3='Data Entry'!$CB$5,VLOOKUP(F65,Mark,26,0),IF($M$3='Data Entry'!$CB$6,VLOOKUP(F65,Mark,31,0),IF($M$3='Data Entry'!$CB$7,VLOOKUP(F65,Mark,36,0),"")))))))</f>
        <v/>
      </c>
      <c r="M65" s="24" t="str">
        <f t="shared" si="7"/>
        <v/>
      </c>
      <c r="N65" s="46" t="str">
        <f t="shared" si="8"/>
        <v/>
      </c>
      <c r="O65" s="46" t="str">
        <f t="shared" si="10"/>
        <v/>
      </c>
      <c r="P65" s="53" t="str">
        <f t="shared" si="9"/>
        <v/>
      </c>
      <c r="Q65" s="9"/>
    </row>
    <row r="66" spans="1:17">
      <c r="A66" s="6">
        <v>61</v>
      </c>
      <c r="B66" s="21" t="str">
        <f t="shared" si="0"/>
        <v/>
      </c>
      <c r="C66" s="26" t="str">
        <f t="shared" si="1"/>
        <v/>
      </c>
      <c r="D66" s="7" t="str">
        <f t="shared" si="2"/>
        <v/>
      </c>
      <c r="E66" s="7" t="str">
        <f t="shared" si="3"/>
        <v/>
      </c>
      <c r="F66" s="4" t="str">
        <f t="shared" si="4"/>
        <v/>
      </c>
      <c r="G66" s="8" t="str">
        <f t="shared" si="5"/>
        <v/>
      </c>
      <c r="H66" s="45" t="str">
        <f>IF(AND(B66="",D66="",F66="",G66=""),"",IF($M$3='Data Entry'!$CB$1,VLOOKUP(F66,Mark,6,0),IF($M$3='Data Entry'!$CB$3,VLOOKUP(F66,Mark,11,0),IF($M$3='Data Entry'!$CB$4,VLOOKUP(F66,Mark,16,0),IF($M$3='Data Entry'!$CB$5,VLOOKUP(F66,Mark,22,0),IF($M$3='Data Entry'!$CB$6,VLOOKUP(F66,Mark,27,0),IF($M$3='Data Entry'!$CB$7,VLOOKUP(F66,Mark,32,0),"")))))))</f>
        <v/>
      </c>
      <c r="I66" s="45" t="str">
        <f>IF(AND(B66="",D66="",F66="",G66=""),"",IF($M$3='Data Entry'!$CB$1,VLOOKUP(F66,Mark,7,0),IF($M$3='Data Entry'!$CB$3,VLOOKUP(F66,Mark,12,0),IF($M$3='Data Entry'!$CB$4,VLOOKUP(F66,Mark,17,0),IF($M$3='Data Entry'!$CB$5,VLOOKUP(F66,Mark,23,0),IF($M$3='Data Entry'!$CB$6,VLOOKUP(F66,Mark,28,0),IF($M$3='Data Entry'!$CB$7,VLOOKUP(F66,Mark,33,0),"")))))))</f>
        <v/>
      </c>
      <c r="J66" s="45" t="str">
        <f>IF(AND(B66="",D66="",F66="",G66=""),"",IF($M$3='Data Entry'!$CB$1,VLOOKUP(F66,Mark,8,0),IF($M$3='Data Entry'!$CB$3,VLOOKUP(F66,Mark,13,0),IF($M$3='Data Entry'!$CB$4,VLOOKUP(F66,Mark,18,0),IF($M$3='Data Entry'!$CB$5,VLOOKUP(F66,Mark,24,0),IF($M$3='Data Entry'!$CB$6,VLOOKUP(F66,Mark,29,0),IF($M$3='Data Entry'!$CB$7,VLOOKUP(F66,Mark,34,0),"")))))))</f>
        <v/>
      </c>
      <c r="K66" s="45" t="str">
        <f>IF(AND(B66="",D66="",F66="",G66=""),"",IF($M$3='Data Entry'!$CB$1,VLOOKUP(F66,Mark,9,0),IF($M$3='Data Entry'!$CB$3,VLOOKUP(F66,Mark,14,0),IF($M$3='Data Entry'!$CB$4,VLOOKUP(F66,Mark,19,0),IF($M$3='Data Entry'!$CB$5,VLOOKUP(F66,Mark,25,0),IF($M$3='Data Entry'!$CB$6,VLOOKUP(F66,Mark,30,0),IF($M$3='Data Entry'!$CB$7,VLOOKUP(F66,Mark,35,0),"")))))))</f>
        <v/>
      </c>
      <c r="L66" s="45" t="str">
        <f>IF(AND(B66="",D66="",F66="",G66=""),"",IF($M$3='Data Entry'!$CB$1,VLOOKUP(F66,Mark,10,0),IF($M$3='Data Entry'!$CB$3,VLOOKUP(F66,Mark,15,0),IF($M$3='Data Entry'!$CB$4,VLOOKUP(F66,Mark,20,0),IF($M$3='Data Entry'!$CB$5,VLOOKUP(F66,Mark,26,0),IF($M$3='Data Entry'!$CB$6,VLOOKUP(F66,Mark,31,0),IF($M$3='Data Entry'!$CB$7,VLOOKUP(F66,Mark,36,0),"")))))))</f>
        <v/>
      </c>
      <c r="M66" s="24" t="str">
        <f t="shared" si="7"/>
        <v/>
      </c>
      <c r="N66" s="46" t="str">
        <f t="shared" si="8"/>
        <v/>
      </c>
      <c r="O66" s="46" t="str">
        <f t="shared" si="10"/>
        <v/>
      </c>
      <c r="P66" s="53" t="str">
        <f t="shared" si="9"/>
        <v/>
      </c>
      <c r="Q66" s="9"/>
    </row>
    <row r="67" spans="1:17">
      <c r="A67" s="6">
        <v>62</v>
      </c>
      <c r="B67" s="21" t="str">
        <f t="shared" si="0"/>
        <v/>
      </c>
      <c r="C67" s="26" t="str">
        <f t="shared" si="1"/>
        <v/>
      </c>
      <c r="D67" s="7" t="str">
        <f t="shared" si="2"/>
        <v/>
      </c>
      <c r="E67" s="7" t="str">
        <f t="shared" si="3"/>
        <v/>
      </c>
      <c r="F67" s="4" t="str">
        <f t="shared" si="4"/>
        <v/>
      </c>
      <c r="G67" s="8" t="str">
        <f t="shared" si="5"/>
        <v/>
      </c>
      <c r="H67" s="45" t="str">
        <f>IF(AND(B67="",D67="",F67="",G67=""),"",IF($M$3='Data Entry'!$CB$1,VLOOKUP(F67,Mark,6,0),IF($M$3='Data Entry'!$CB$3,VLOOKUP(F67,Mark,11,0),IF($M$3='Data Entry'!$CB$4,VLOOKUP(F67,Mark,16,0),IF($M$3='Data Entry'!$CB$5,VLOOKUP(F67,Mark,22,0),IF($M$3='Data Entry'!$CB$6,VLOOKUP(F67,Mark,27,0),IF($M$3='Data Entry'!$CB$7,VLOOKUP(F67,Mark,32,0),"")))))))</f>
        <v/>
      </c>
      <c r="I67" s="45" t="str">
        <f>IF(AND(B67="",D67="",F67="",G67=""),"",IF($M$3='Data Entry'!$CB$1,VLOOKUP(F67,Mark,7,0),IF($M$3='Data Entry'!$CB$3,VLOOKUP(F67,Mark,12,0),IF($M$3='Data Entry'!$CB$4,VLOOKUP(F67,Mark,17,0),IF($M$3='Data Entry'!$CB$5,VLOOKUP(F67,Mark,23,0),IF($M$3='Data Entry'!$CB$6,VLOOKUP(F67,Mark,28,0),IF($M$3='Data Entry'!$CB$7,VLOOKUP(F67,Mark,33,0),"")))))))</f>
        <v/>
      </c>
      <c r="J67" s="45" t="str">
        <f>IF(AND(B67="",D67="",F67="",G67=""),"",IF($M$3='Data Entry'!$CB$1,VLOOKUP(F67,Mark,8,0),IF($M$3='Data Entry'!$CB$3,VLOOKUP(F67,Mark,13,0),IF($M$3='Data Entry'!$CB$4,VLOOKUP(F67,Mark,18,0),IF($M$3='Data Entry'!$CB$5,VLOOKUP(F67,Mark,24,0),IF($M$3='Data Entry'!$CB$6,VLOOKUP(F67,Mark,29,0),IF($M$3='Data Entry'!$CB$7,VLOOKUP(F67,Mark,34,0),"")))))))</f>
        <v/>
      </c>
      <c r="K67" s="45" t="str">
        <f>IF(AND(B67="",D67="",F67="",G67=""),"",IF($M$3='Data Entry'!$CB$1,VLOOKUP(F67,Mark,9,0),IF($M$3='Data Entry'!$CB$3,VLOOKUP(F67,Mark,14,0),IF($M$3='Data Entry'!$CB$4,VLOOKUP(F67,Mark,19,0),IF($M$3='Data Entry'!$CB$5,VLOOKUP(F67,Mark,25,0),IF($M$3='Data Entry'!$CB$6,VLOOKUP(F67,Mark,30,0),IF($M$3='Data Entry'!$CB$7,VLOOKUP(F67,Mark,35,0),"")))))))</f>
        <v/>
      </c>
      <c r="L67" s="45" t="str">
        <f>IF(AND(B67="",D67="",F67="",G67=""),"",IF($M$3='Data Entry'!$CB$1,VLOOKUP(F67,Mark,10,0),IF($M$3='Data Entry'!$CB$3,VLOOKUP(F67,Mark,15,0),IF($M$3='Data Entry'!$CB$4,VLOOKUP(F67,Mark,20,0),IF($M$3='Data Entry'!$CB$5,VLOOKUP(F67,Mark,26,0),IF($M$3='Data Entry'!$CB$6,VLOOKUP(F67,Mark,31,0),IF($M$3='Data Entry'!$CB$7,VLOOKUP(F67,Mark,36,0),"")))))))</f>
        <v/>
      </c>
      <c r="M67" s="24" t="str">
        <f t="shared" si="7"/>
        <v/>
      </c>
      <c r="N67" s="46" t="str">
        <f t="shared" si="8"/>
        <v/>
      </c>
      <c r="O67" s="46" t="str">
        <f t="shared" si="10"/>
        <v/>
      </c>
      <c r="P67" s="53" t="str">
        <f t="shared" si="9"/>
        <v/>
      </c>
      <c r="Q67" s="9"/>
    </row>
    <row r="68" spans="1:17">
      <c r="A68" s="6">
        <v>63</v>
      </c>
      <c r="B68" s="21" t="str">
        <f t="shared" si="0"/>
        <v/>
      </c>
      <c r="C68" s="26" t="str">
        <f t="shared" si="1"/>
        <v/>
      </c>
      <c r="D68" s="7" t="str">
        <f t="shared" si="2"/>
        <v/>
      </c>
      <c r="E68" s="7" t="str">
        <f t="shared" si="3"/>
        <v/>
      </c>
      <c r="F68" s="4" t="str">
        <f t="shared" si="4"/>
        <v/>
      </c>
      <c r="G68" s="8" t="str">
        <f t="shared" si="5"/>
        <v/>
      </c>
      <c r="H68" s="45" t="str">
        <f>IF(AND(B68="",D68="",F68="",G68=""),"",IF($M$3='Data Entry'!$CB$1,VLOOKUP(F68,Mark,6,0),IF($M$3='Data Entry'!$CB$3,VLOOKUP(F68,Mark,11,0),IF($M$3='Data Entry'!$CB$4,VLOOKUP(F68,Mark,16,0),IF($M$3='Data Entry'!$CB$5,VLOOKUP(F68,Mark,22,0),IF($M$3='Data Entry'!$CB$6,VLOOKUP(F68,Mark,27,0),IF($M$3='Data Entry'!$CB$7,VLOOKUP(F68,Mark,32,0),"")))))))</f>
        <v/>
      </c>
      <c r="I68" s="45" t="str">
        <f>IF(AND(B68="",D68="",F68="",G68=""),"",IF($M$3='Data Entry'!$CB$1,VLOOKUP(F68,Mark,7,0),IF($M$3='Data Entry'!$CB$3,VLOOKUP(F68,Mark,12,0),IF($M$3='Data Entry'!$CB$4,VLOOKUP(F68,Mark,17,0),IF($M$3='Data Entry'!$CB$5,VLOOKUP(F68,Mark,23,0),IF($M$3='Data Entry'!$CB$6,VLOOKUP(F68,Mark,28,0),IF($M$3='Data Entry'!$CB$7,VLOOKUP(F68,Mark,33,0),"")))))))</f>
        <v/>
      </c>
      <c r="J68" s="45" t="str">
        <f>IF(AND(B68="",D68="",F68="",G68=""),"",IF($M$3='Data Entry'!$CB$1,VLOOKUP(F68,Mark,8,0),IF($M$3='Data Entry'!$CB$3,VLOOKUP(F68,Mark,13,0),IF($M$3='Data Entry'!$CB$4,VLOOKUP(F68,Mark,18,0),IF($M$3='Data Entry'!$CB$5,VLOOKUP(F68,Mark,24,0),IF($M$3='Data Entry'!$CB$6,VLOOKUP(F68,Mark,29,0),IF($M$3='Data Entry'!$CB$7,VLOOKUP(F68,Mark,34,0),"")))))))</f>
        <v/>
      </c>
      <c r="K68" s="45" t="str">
        <f>IF(AND(B68="",D68="",F68="",G68=""),"",IF($M$3='Data Entry'!$CB$1,VLOOKUP(F68,Mark,9,0),IF($M$3='Data Entry'!$CB$3,VLOOKUP(F68,Mark,14,0),IF($M$3='Data Entry'!$CB$4,VLOOKUP(F68,Mark,19,0),IF($M$3='Data Entry'!$CB$5,VLOOKUP(F68,Mark,25,0),IF($M$3='Data Entry'!$CB$6,VLOOKUP(F68,Mark,30,0),IF($M$3='Data Entry'!$CB$7,VLOOKUP(F68,Mark,35,0),"")))))))</f>
        <v/>
      </c>
      <c r="L68" s="45" t="str">
        <f>IF(AND(B68="",D68="",F68="",G68=""),"",IF($M$3='Data Entry'!$CB$1,VLOOKUP(F68,Mark,10,0),IF($M$3='Data Entry'!$CB$3,VLOOKUP(F68,Mark,15,0),IF($M$3='Data Entry'!$CB$4,VLOOKUP(F68,Mark,20,0),IF($M$3='Data Entry'!$CB$5,VLOOKUP(F68,Mark,26,0),IF($M$3='Data Entry'!$CB$6,VLOOKUP(F68,Mark,31,0),IF($M$3='Data Entry'!$CB$7,VLOOKUP(F68,Mark,36,0),"")))))))</f>
        <v/>
      </c>
      <c r="M68" s="24" t="str">
        <f t="shared" si="7"/>
        <v/>
      </c>
      <c r="N68" s="46" t="str">
        <f t="shared" si="8"/>
        <v/>
      </c>
      <c r="O68" s="46" t="str">
        <f t="shared" si="10"/>
        <v/>
      </c>
      <c r="P68" s="53" t="str">
        <f t="shared" si="9"/>
        <v/>
      </c>
      <c r="Q68" s="9"/>
    </row>
    <row r="69" spans="1:17">
      <c r="A69" s="6">
        <v>64</v>
      </c>
      <c r="B69" s="21" t="str">
        <f t="shared" si="0"/>
        <v/>
      </c>
      <c r="C69" s="26" t="str">
        <f t="shared" si="1"/>
        <v/>
      </c>
      <c r="D69" s="7" t="str">
        <f t="shared" si="2"/>
        <v/>
      </c>
      <c r="E69" s="7" t="str">
        <f t="shared" si="3"/>
        <v/>
      </c>
      <c r="F69" s="4" t="str">
        <f t="shared" si="4"/>
        <v/>
      </c>
      <c r="G69" s="8" t="str">
        <f t="shared" si="5"/>
        <v/>
      </c>
      <c r="H69" s="45" t="str">
        <f>IF(AND(B69="",D69="",F69="",G69=""),"",IF($M$3='Data Entry'!$CB$1,VLOOKUP(F69,Mark,6,0),IF($M$3='Data Entry'!$CB$3,VLOOKUP(F69,Mark,11,0),IF($M$3='Data Entry'!$CB$4,VLOOKUP(F69,Mark,16,0),IF($M$3='Data Entry'!$CB$5,VLOOKUP(F69,Mark,22,0),IF($M$3='Data Entry'!$CB$6,VLOOKUP(F69,Mark,27,0),IF($M$3='Data Entry'!$CB$7,VLOOKUP(F69,Mark,32,0),"")))))))</f>
        <v/>
      </c>
      <c r="I69" s="45" t="str">
        <f>IF(AND(B69="",D69="",F69="",G69=""),"",IF($M$3='Data Entry'!$CB$1,VLOOKUP(F69,Mark,7,0),IF($M$3='Data Entry'!$CB$3,VLOOKUP(F69,Mark,12,0),IF($M$3='Data Entry'!$CB$4,VLOOKUP(F69,Mark,17,0),IF($M$3='Data Entry'!$CB$5,VLOOKUP(F69,Mark,23,0),IF($M$3='Data Entry'!$CB$6,VLOOKUP(F69,Mark,28,0),IF($M$3='Data Entry'!$CB$7,VLOOKUP(F69,Mark,33,0),"")))))))</f>
        <v/>
      </c>
      <c r="J69" s="45" t="str">
        <f>IF(AND(B69="",D69="",F69="",G69=""),"",IF($M$3='Data Entry'!$CB$1,VLOOKUP(F69,Mark,8,0),IF($M$3='Data Entry'!$CB$3,VLOOKUP(F69,Mark,13,0),IF($M$3='Data Entry'!$CB$4,VLOOKUP(F69,Mark,18,0),IF($M$3='Data Entry'!$CB$5,VLOOKUP(F69,Mark,24,0),IF($M$3='Data Entry'!$CB$6,VLOOKUP(F69,Mark,29,0),IF($M$3='Data Entry'!$CB$7,VLOOKUP(F69,Mark,34,0),"")))))))</f>
        <v/>
      </c>
      <c r="K69" s="45" t="str">
        <f>IF(AND(B69="",D69="",F69="",G69=""),"",IF($M$3='Data Entry'!$CB$1,VLOOKUP(F69,Mark,9,0),IF($M$3='Data Entry'!$CB$3,VLOOKUP(F69,Mark,14,0),IF($M$3='Data Entry'!$CB$4,VLOOKUP(F69,Mark,19,0),IF($M$3='Data Entry'!$CB$5,VLOOKUP(F69,Mark,25,0),IF($M$3='Data Entry'!$CB$6,VLOOKUP(F69,Mark,30,0),IF($M$3='Data Entry'!$CB$7,VLOOKUP(F69,Mark,35,0),"")))))))</f>
        <v/>
      </c>
      <c r="L69" s="45" t="str">
        <f>IF(AND(B69="",D69="",F69="",G69=""),"",IF($M$3='Data Entry'!$CB$1,VLOOKUP(F69,Mark,10,0),IF($M$3='Data Entry'!$CB$3,VLOOKUP(F69,Mark,15,0),IF($M$3='Data Entry'!$CB$4,VLOOKUP(F69,Mark,20,0),IF($M$3='Data Entry'!$CB$5,VLOOKUP(F69,Mark,26,0),IF($M$3='Data Entry'!$CB$6,VLOOKUP(F69,Mark,31,0),IF($M$3='Data Entry'!$CB$7,VLOOKUP(F69,Mark,36,0),"")))))))</f>
        <v/>
      </c>
      <c r="M69" s="24" t="str">
        <f t="shared" si="7"/>
        <v/>
      </c>
      <c r="N69" s="46" t="str">
        <f t="shared" si="8"/>
        <v/>
      </c>
      <c r="O69" s="46" t="str">
        <f t="shared" si="10"/>
        <v/>
      </c>
      <c r="P69" s="53" t="str">
        <f t="shared" si="9"/>
        <v/>
      </c>
      <c r="Q69" s="9"/>
    </row>
    <row r="70" spans="1:17">
      <c r="A70" s="6">
        <v>65</v>
      </c>
      <c r="B70" s="21" t="str">
        <f t="shared" ref="B70:B133" si="11">IFERROR(IF($C$3="","",VLOOKUP(A70,NAME,4,0)),"")</f>
        <v/>
      </c>
      <c r="C70" s="26" t="str">
        <f t="shared" ref="C70:C133" si="12">IFERROR(IF($C$3="","",VLOOKUP(A70,NAME,11,0)),"")</f>
        <v/>
      </c>
      <c r="D70" s="7" t="str">
        <f t="shared" ref="D70:D133" si="13">IFERROR(IF($C$3="","",VLOOKUP(A70,NAME,6,0)),"")</f>
        <v/>
      </c>
      <c r="E70" s="7" t="str">
        <f t="shared" ref="E70:E133" si="14">IFERROR(IF($C$3="","",VLOOKUP(A70,NAME,8,0)),"")</f>
        <v/>
      </c>
      <c r="F70" s="4" t="str">
        <f t="shared" ref="F70:F133" si="15">IFERROR(IF($C$3="","",VLOOKUP(A70,NAME,12,0)),"")</f>
        <v/>
      </c>
      <c r="G70" s="8" t="str">
        <f t="shared" ref="G70:G133" si="16">IFERROR(IF($C$3="","",VLOOKUP(A70,NAME,13,0)),"")</f>
        <v/>
      </c>
      <c r="H70" s="45" t="str">
        <f>IF(AND(B70="",D70="",F70="",G70=""),"",IF($M$3='Data Entry'!$CB$1,VLOOKUP(F70,Mark,6,0),IF($M$3='Data Entry'!$CB$3,VLOOKUP(F70,Mark,11,0),IF($M$3='Data Entry'!$CB$4,VLOOKUP(F70,Mark,16,0),IF($M$3='Data Entry'!$CB$5,VLOOKUP(F70,Mark,22,0),IF($M$3='Data Entry'!$CB$6,VLOOKUP(F70,Mark,27,0),IF($M$3='Data Entry'!$CB$7,VLOOKUP(F70,Mark,32,0),"")))))))</f>
        <v/>
      </c>
      <c r="I70" s="45" t="str">
        <f>IF(AND(B70="",D70="",F70="",G70=""),"",IF($M$3='Data Entry'!$CB$1,VLOOKUP(F70,Mark,7,0),IF($M$3='Data Entry'!$CB$3,VLOOKUP(F70,Mark,12,0),IF($M$3='Data Entry'!$CB$4,VLOOKUP(F70,Mark,17,0),IF($M$3='Data Entry'!$CB$5,VLOOKUP(F70,Mark,23,0),IF($M$3='Data Entry'!$CB$6,VLOOKUP(F70,Mark,28,0),IF($M$3='Data Entry'!$CB$7,VLOOKUP(F70,Mark,33,0),"")))))))</f>
        <v/>
      </c>
      <c r="J70" s="45" t="str">
        <f>IF(AND(B70="",D70="",F70="",G70=""),"",IF($M$3='Data Entry'!$CB$1,VLOOKUP(F70,Mark,8,0),IF($M$3='Data Entry'!$CB$3,VLOOKUP(F70,Mark,13,0),IF($M$3='Data Entry'!$CB$4,VLOOKUP(F70,Mark,18,0),IF($M$3='Data Entry'!$CB$5,VLOOKUP(F70,Mark,24,0),IF($M$3='Data Entry'!$CB$6,VLOOKUP(F70,Mark,29,0),IF($M$3='Data Entry'!$CB$7,VLOOKUP(F70,Mark,34,0),"")))))))</f>
        <v/>
      </c>
      <c r="K70" s="45" t="str">
        <f>IF(AND(B70="",D70="",F70="",G70=""),"",IF($M$3='Data Entry'!$CB$1,VLOOKUP(F70,Mark,9,0),IF($M$3='Data Entry'!$CB$3,VLOOKUP(F70,Mark,14,0),IF($M$3='Data Entry'!$CB$4,VLOOKUP(F70,Mark,19,0),IF($M$3='Data Entry'!$CB$5,VLOOKUP(F70,Mark,25,0),IF($M$3='Data Entry'!$CB$6,VLOOKUP(F70,Mark,30,0),IF($M$3='Data Entry'!$CB$7,VLOOKUP(F70,Mark,35,0),"")))))))</f>
        <v/>
      </c>
      <c r="L70" s="45" t="str">
        <f>IF(AND(B70="",D70="",F70="",G70=""),"",IF($M$3='Data Entry'!$CB$1,VLOOKUP(F70,Mark,10,0),IF($M$3='Data Entry'!$CB$3,VLOOKUP(F70,Mark,15,0),IF($M$3='Data Entry'!$CB$4,VLOOKUP(F70,Mark,20,0),IF($M$3='Data Entry'!$CB$5,VLOOKUP(F70,Mark,26,0),IF($M$3='Data Entry'!$CB$6,VLOOKUP(F70,Mark,31,0),IF($M$3='Data Entry'!$CB$7,VLOOKUP(F70,Mark,36,0),"")))))))</f>
        <v/>
      </c>
      <c r="M70" s="24" t="str">
        <f t="shared" si="7"/>
        <v/>
      </c>
      <c r="N70" s="46" t="str">
        <f t="shared" si="8"/>
        <v/>
      </c>
      <c r="O70" s="46" t="str">
        <f t="shared" ref="O70:O101" si="17">IFERROR(IF(AND($M$3=""),"",IF(AND(M70=""),"",IF(AND(F70=""),"",IF(AND(VLOOKUP(F70,Mark,5,0)=""),"",IF(AND(VLOOKUP(F70,Mark,5,0)&gt;85),5,IF(AND(VLOOKUP(F70,Mark,5,0)&gt;75),4,IF(AND(VLOOKUP(F70,Mark,5,0)&gt;=65),3,0))))))),"")</f>
        <v/>
      </c>
      <c r="P70" s="53" t="str">
        <f t="shared" si="9"/>
        <v/>
      </c>
      <c r="Q70" s="9"/>
    </row>
    <row r="71" spans="1:17">
      <c r="A71" s="6">
        <v>66</v>
      </c>
      <c r="B71" s="21" t="str">
        <f t="shared" si="11"/>
        <v/>
      </c>
      <c r="C71" s="26" t="str">
        <f t="shared" si="12"/>
        <v/>
      </c>
      <c r="D71" s="7" t="str">
        <f t="shared" si="13"/>
        <v/>
      </c>
      <c r="E71" s="7" t="str">
        <f t="shared" si="14"/>
        <v/>
      </c>
      <c r="F71" s="4" t="str">
        <f t="shared" si="15"/>
        <v/>
      </c>
      <c r="G71" s="8" t="str">
        <f t="shared" si="16"/>
        <v/>
      </c>
      <c r="H71" s="45" t="str">
        <f>IF(AND(B71="",D71="",F71="",G71=""),"",IF($M$3='Data Entry'!$CB$1,VLOOKUP(F71,Mark,6,0),IF($M$3='Data Entry'!$CB$3,VLOOKUP(F71,Mark,11,0),IF($M$3='Data Entry'!$CB$4,VLOOKUP(F71,Mark,16,0),IF($M$3='Data Entry'!$CB$5,VLOOKUP(F71,Mark,22,0),IF($M$3='Data Entry'!$CB$6,VLOOKUP(F71,Mark,27,0),IF($M$3='Data Entry'!$CB$7,VLOOKUP(F71,Mark,32,0),"")))))))</f>
        <v/>
      </c>
      <c r="I71" s="45" t="str">
        <f>IF(AND(B71="",D71="",F71="",G71=""),"",IF($M$3='Data Entry'!$CB$1,VLOOKUP(F71,Mark,7,0),IF($M$3='Data Entry'!$CB$3,VLOOKUP(F71,Mark,12,0),IF($M$3='Data Entry'!$CB$4,VLOOKUP(F71,Mark,17,0),IF($M$3='Data Entry'!$CB$5,VLOOKUP(F71,Mark,23,0),IF($M$3='Data Entry'!$CB$6,VLOOKUP(F71,Mark,28,0),IF($M$3='Data Entry'!$CB$7,VLOOKUP(F71,Mark,33,0),"")))))))</f>
        <v/>
      </c>
      <c r="J71" s="45" t="str">
        <f>IF(AND(B71="",D71="",F71="",G71=""),"",IF($M$3='Data Entry'!$CB$1,VLOOKUP(F71,Mark,8,0),IF($M$3='Data Entry'!$CB$3,VLOOKUP(F71,Mark,13,0),IF($M$3='Data Entry'!$CB$4,VLOOKUP(F71,Mark,18,0),IF($M$3='Data Entry'!$CB$5,VLOOKUP(F71,Mark,24,0),IF($M$3='Data Entry'!$CB$6,VLOOKUP(F71,Mark,29,0),IF($M$3='Data Entry'!$CB$7,VLOOKUP(F71,Mark,34,0),"")))))))</f>
        <v/>
      </c>
      <c r="K71" s="45" t="str">
        <f>IF(AND(B71="",D71="",F71="",G71=""),"",IF($M$3='Data Entry'!$CB$1,VLOOKUP(F71,Mark,9,0),IF($M$3='Data Entry'!$CB$3,VLOOKUP(F71,Mark,14,0),IF($M$3='Data Entry'!$CB$4,VLOOKUP(F71,Mark,19,0),IF($M$3='Data Entry'!$CB$5,VLOOKUP(F71,Mark,25,0),IF($M$3='Data Entry'!$CB$6,VLOOKUP(F71,Mark,30,0),IF($M$3='Data Entry'!$CB$7,VLOOKUP(F71,Mark,35,0),"")))))))</f>
        <v/>
      </c>
      <c r="L71" s="45" t="str">
        <f>IF(AND(B71="",D71="",F71="",G71=""),"",IF($M$3='Data Entry'!$CB$1,VLOOKUP(F71,Mark,10,0),IF($M$3='Data Entry'!$CB$3,VLOOKUP(F71,Mark,15,0),IF($M$3='Data Entry'!$CB$4,VLOOKUP(F71,Mark,20,0),IF($M$3='Data Entry'!$CB$5,VLOOKUP(F71,Mark,26,0),IF($M$3='Data Entry'!$CB$6,VLOOKUP(F71,Mark,31,0),IF($M$3='Data Entry'!$CB$7,VLOOKUP(F71,Mark,36,0),"")))))))</f>
        <v/>
      </c>
      <c r="M71" s="24" t="str">
        <f t="shared" ref="M71:M134" si="18">IF(AND(H71="",I71="",J71="",L71="",K71=""),"",IF($M$3="","",SUM(H71,I71,J71,L71,K71)))</f>
        <v/>
      </c>
      <c r="N71" s="46" t="str">
        <f t="shared" ref="N71:N134" si="19">IFERROR(IF(OR(M71="",$M$3="",D71=""),"",ROUNDUP(M71*$N$5%,0)),"")</f>
        <v/>
      </c>
      <c r="O71" s="46" t="str">
        <f t="shared" si="17"/>
        <v/>
      </c>
      <c r="P71" s="53" t="str">
        <f t="shared" ref="P71:P134" si="20">IFERROR(IF(F71="","",IF(M71="","",IF(N71="","",SUM(N71:O71)))),"")</f>
        <v/>
      </c>
      <c r="Q71" s="9"/>
    </row>
    <row r="72" spans="1:17">
      <c r="A72" s="6">
        <v>67</v>
      </c>
      <c r="B72" s="21" t="str">
        <f t="shared" si="11"/>
        <v/>
      </c>
      <c r="C72" s="26" t="str">
        <f t="shared" si="12"/>
        <v/>
      </c>
      <c r="D72" s="7" t="str">
        <f t="shared" si="13"/>
        <v/>
      </c>
      <c r="E72" s="7" t="str">
        <f t="shared" si="14"/>
        <v/>
      </c>
      <c r="F72" s="4" t="str">
        <f t="shared" si="15"/>
        <v/>
      </c>
      <c r="G72" s="8" t="str">
        <f t="shared" si="16"/>
        <v/>
      </c>
      <c r="H72" s="45" t="str">
        <f>IF(AND(B72="",D72="",F72="",G72=""),"",IF($M$3='Data Entry'!$CB$1,VLOOKUP(F72,Mark,6,0),IF($M$3='Data Entry'!$CB$3,VLOOKUP(F72,Mark,11,0),IF($M$3='Data Entry'!$CB$4,VLOOKUP(F72,Mark,16,0),IF($M$3='Data Entry'!$CB$5,VLOOKUP(F72,Mark,22,0),IF($M$3='Data Entry'!$CB$6,VLOOKUP(F72,Mark,27,0),IF($M$3='Data Entry'!$CB$7,VLOOKUP(F72,Mark,32,0),"")))))))</f>
        <v/>
      </c>
      <c r="I72" s="45" t="str">
        <f>IF(AND(B72="",D72="",F72="",G72=""),"",IF($M$3='Data Entry'!$CB$1,VLOOKUP(F72,Mark,7,0),IF($M$3='Data Entry'!$CB$3,VLOOKUP(F72,Mark,12,0),IF($M$3='Data Entry'!$CB$4,VLOOKUP(F72,Mark,17,0),IF($M$3='Data Entry'!$CB$5,VLOOKUP(F72,Mark,23,0),IF($M$3='Data Entry'!$CB$6,VLOOKUP(F72,Mark,28,0),IF($M$3='Data Entry'!$CB$7,VLOOKUP(F72,Mark,33,0),"")))))))</f>
        <v/>
      </c>
      <c r="J72" s="45" t="str">
        <f>IF(AND(B72="",D72="",F72="",G72=""),"",IF($M$3='Data Entry'!$CB$1,VLOOKUP(F72,Mark,8,0),IF($M$3='Data Entry'!$CB$3,VLOOKUP(F72,Mark,13,0),IF($M$3='Data Entry'!$CB$4,VLOOKUP(F72,Mark,18,0),IF($M$3='Data Entry'!$CB$5,VLOOKUP(F72,Mark,24,0),IF($M$3='Data Entry'!$CB$6,VLOOKUP(F72,Mark,29,0),IF($M$3='Data Entry'!$CB$7,VLOOKUP(F72,Mark,34,0),"")))))))</f>
        <v/>
      </c>
      <c r="K72" s="45" t="str">
        <f>IF(AND(B72="",D72="",F72="",G72=""),"",IF($M$3='Data Entry'!$CB$1,VLOOKUP(F72,Mark,9,0),IF($M$3='Data Entry'!$CB$3,VLOOKUP(F72,Mark,14,0),IF($M$3='Data Entry'!$CB$4,VLOOKUP(F72,Mark,19,0),IF($M$3='Data Entry'!$CB$5,VLOOKUP(F72,Mark,25,0),IF($M$3='Data Entry'!$CB$6,VLOOKUP(F72,Mark,30,0),IF($M$3='Data Entry'!$CB$7,VLOOKUP(F72,Mark,35,0),"")))))))</f>
        <v/>
      </c>
      <c r="L72" s="45" t="str">
        <f>IF(AND(B72="",D72="",F72="",G72=""),"",IF($M$3='Data Entry'!$CB$1,VLOOKUP(F72,Mark,10,0),IF($M$3='Data Entry'!$CB$3,VLOOKUP(F72,Mark,15,0),IF($M$3='Data Entry'!$CB$4,VLOOKUP(F72,Mark,20,0),IF($M$3='Data Entry'!$CB$5,VLOOKUP(F72,Mark,26,0),IF($M$3='Data Entry'!$CB$6,VLOOKUP(F72,Mark,31,0),IF($M$3='Data Entry'!$CB$7,VLOOKUP(F72,Mark,36,0),"")))))))</f>
        <v/>
      </c>
      <c r="M72" s="24" t="str">
        <f t="shared" si="18"/>
        <v/>
      </c>
      <c r="N72" s="46" t="str">
        <f t="shared" si="19"/>
        <v/>
      </c>
      <c r="O72" s="46" t="str">
        <f t="shared" si="17"/>
        <v/>
      </c>
      <c r="P72" s="53" t="str">
        <f t="shared" si="20"/>
        <v/>
      </c>
      <c r="Q72" s="9"/>
    </row>
    <row r="73" spans="1:17">
      <c r="A73" s="6">
        <v>68</v>
      </c>
      <c r="B73" s="21" t="str">
        <f t="shared" si="11"/>
        <v/>
      </c>
      <c r="C73" s="26" t="str">
        <f t="shared" si="12"/>
        <v/>
      </c>
      <c r="D73" s="7" t="str">
        <f t="shared" si="13"/>
        <v/>
      </c>
      <c r="E73" s="7" t="str">
        <f t="shared" si="14"/>
        <v/>
      </c>
      <c r="F73" s="4" t="str">
        <f t="shared" si="15"/>
        <v/>
      </c>
      <c r="G73" s="8" t="str">
        <f t="shared" si="16"/>
        <v/>
      </c>
      <c r="H73" s="45" t="str">
        <f>IF(AND(B73="",D73="",F73="",G73=""),"",IF($M$3='Data Entry'!$CB$1,VLOOKUP(F73,Mark,6,0),IF($M$3='Data Entry'!$CB$3,VLOOKUP(F73,Mark,11,0),IF($M$3='Data Entry'!$CB$4,VLOOKUP(F73,Mark,16,0),IF($M$3='Data Entry'!$CB$5,VLOOKUP(F73,Mark,22,0),IF($M$3='Data Entry'!$CB$6,VLOOKUP(F73,Mark,27,0),IF($M$3='Data Entry'!$CB$7,VLOOKUP(F73,Mark,32,0),"")))))))</f>
        <v/>
      </c>
      <c r="I73" s="45" t="str">
        <f>IF(AND(B73="",D73="",F73="",G73=""),"",IF($M$3='Data Entry'!$CB$1,VLOOKUP(F73,Mark,7,0),IF($M$3='Data Entry'!$CB$3,VLOOKUP(F73,Mark,12,0),IF($M$3='Data Entry'!$CB$4,VLOOKUP(F73,Mark,17,0),IF($M$3='Data Entry'!$CB$5,VLOOKUP(F73,Mark,23,0),IF($M$3='Data Entry'!$CB$6,VLOOKUP(F73,Mark,28,0),IF($M$3='Data Entry'!$CB$7,VLOOKUP(F73,Mark,33,0),"")))))))</f>
        <v/>
      </c>
      <c r="J73" s="45" t="str">
        <f>IF(AND(B73="",D73="",F73="",G73=""),"",IF($M$3='Data Entry'!$CB$1,VLOOKUP(F73,Mark,8,0),IF($M$3='Data Entry'!$CB$3,VLOOKUP(F73,Mark,13,0),IF($M$3='Data Entry'!$CB$4,VLOOKUP(F73,Mark,18,0),IF($M$3='Data Entry'!$CB$5,VLOOKUP(F73,Mark,24,0),IF($M$3='Data Entry'!$CB$6,VLOOKUP(F73,Mark,29,0),IF($M$3='Data Entry'!$CB$7,VLOOKUP(F73,Mark,34,0),"")))))))</f>
        <v/>
      </c>
      <c r="K73" s="45" t="str">
        <f>IF(AND(B73="",D73="",F73="",G73=""),"",IF($M$3='Data Entry'!$CB$1,VLOOKUP(F73,Mark,9,0),IF($M$3='Data Entry'!$CB$3,VLOOKUP(F73,Mark,14,0),IF($M$3='Data Entry'!$CB$4,VLOOKUP(F73,Mark,19,0),IF($M$3='Data Entry'!$CB$5,VLOOKUP(F73,Mark,25,0),IF($M$3='Data Entry'!$CB$6,VLOOKUP(F73,Mark,30,0),IF($M$3='Data Entry'!$CB$7,VLOOKUP(F73,Mark,35,0),"")))))))</f>
        <v/>
      </c>
      <c r="L73" s="45" t="str">
        <f>IF(AND(B73="",D73="",F73="",G73=""),"",IF($M$3='Data Entry'!$CB$1,VLOOKUP(F73,Mark,10,0),IF($M$3='Data Entry'!$CB$3,VLOOKUP(F73,Mark,15,0),IF($M$3='Data Entry'!$CB$4,VLOOKUP(F73,Mark,20,0),IF($M$3='Data Entry'!$CB$5,VLOOKUP(F73,Mark,26,0),IF($M$3='Data Entry'!$CB$6,VLOOKUP(F73,Mark,31,0),IF($M$3='Data Entry'!$CB$7,VLOOKUP(F73,Mark,36,0),"")))))))</f>
        <v/>
      </c>
      <c r="M73" s="24" t="str">
        <f t="shared" si="18"/>
        <v/>
      </c>
      <c r="N73" s="46" t="str">
        <f t="shared" si="19"/>
        <v/>
      </c>
      <c r="O73" s="46" t="str">
        <f t="shared" si="17"/>
        <v/>
      </c>
      <c r="P73" s="53" t="str">
        <f t="shared" si="20"/>
        <v/>
      </c>
      <c r="Q73" s="9"/>
    </row>
    <row r="74" spans="1:17">
      <c r="A74" s="6">
        <v>69</v>
      </c>
      <c r="B74" s="21" t="str">
        <f t="shared" si="11"/>
        <v/>
      </c>
      <c r="C74" s="26" t="str">
        <f t="shared" si="12"/>
        <v/>
      </c>
      <c r="D74" s="7" t="str">
        <f t="shared" si="13"/>
        <v/>
      </c>
      <c r="E74" s="7" t="str">
        <f t="shared" si="14"/>
        <v/>
      </c>
      <c r="F74" s="4" t="str">
        <f t="shared" si="15"/>
        <v/>
      </c>
      <c r="G74" s="8" t="str">
        <f t="shared" si="16"/>
        <v/>
      </c>
      <c r="H74" s="45" t="str">
        <f>IF(AND(B74="",D74="",F74="",G74=""),"",IF($M$3='Data Entry'!$CB$1,VLOOKUP(F74,Mark,6,0),IF($M$3='Data Entry'!$CB$3,VLOOKUP(F74,Mark,11,0),IF($M$3='Data Entry'!$CB$4,VLOOKUP(F74,Mark,16,0),IF($M$3='Data Entry'!$CB$5,VLOOKUP(F74,Mark,22,0),IF($M$3='Data Entry'!$CB$6,VLOOKUP(F74,Mark,27,0),IF($M$3='Data Entry'!$CB$7,VLOOKUP(F74,Mark,32,0),"")))))))</f>
        <v/>
      </c>
      <c r="I74" s="45" t="str">
        <f>IF(AND(B74="",D74="",F74="",G74=""),"",IF($M$3='Data Entry'!$CB$1,VLOOKUP(F74,Mark,7,0),IF($M$3='Data Entry'!$CB$3,VLOOKUP(F74,Mark,12,0),IF($M$3='Data Entry'!$CB$4,VLOOKUP(F74,Mark,17,0),IF($M$3='Data Entry'!$CB$5,VLOOKUP(F74,Mark,23,0),IF($M$3='Data Entry'!$CB$6,VLOOKUP(F74,Mark,28,0),IF($M$3='Data Entry'!$CB$7,VLOOKUP(F74,Mark,33,0),"")))))))</f>
        <v/>
      </c>
      <c r="J74" s="45" t="str">
        <f>IF(AND(B74="",D74="",F74="",G74=""),"",IF($M$3='Data Entry'!$CB$1,VLOOKUP(F74,Mark,8,0),IF($M$3='Data Entry'!$CB$3,VLOOKUP(F74,Mark,13,0),IF($M$3='Data Entry'!$CB$4,VLOOKUP(F74,Mark,18,0),IF($M$3='Data Entry'!$CB$5,VLOOKUP(F74,Mark,24,0),IF($M$3='Data Entry'!$CB$6,VLOOKUP(F74,Mark,29,0),IF($M$3='Data Entry'!$CB$7,VLOOKUP(F74,Mark,34,0),"")))))))</f>
        <v/>
      </c>
      <c r="K74" s="45" t="str">
        <f>IF(AND(B74="",D74="",F74="",G74=""),"",IF($M$3='Data Entry'!$CB$1,VLOOKUP(F74,Mark,9,0),IF($M$3='Data Entry'!$CB$3,VLOOKUP(F74,Mark,14,0),IF($M$3='Data Entry'!$CB$4,VLOOKUP(F74,Mark,19,0),IF($M$3='Data Entry'!$CB$5,VLOOKUP(F74,Mark,25,0),IF($M$3='Data Entry'!$CB$6,VLOOKUP(F74,Mark,30,0),IF($M$3='Data Entry'!$CB$7,VLOOKUP(F74,Mark,35,0),"")))))))</f>
        <v/>
      </c>
      <c r="L74" s="45" t="str">
        <f>IF(AND(B74="",D74="",F74="",G74=""),"",IF($M$3='Data Entry'!$CB$1,VLOOKUP(F74,Mark,10,0),IF($M$3='Data Entry'!$CB$3,VLOOKUP(F74,Mark,15,0),IF($M$3='Data Entry'!$CB$4,VLOOKUP(F74,Mark,20,0),IF($M$3='Data Entry'!$CB$5,VLOOKUP(F74,Mark,26,0),IF($M$3='Data Entry'!$CB$6,VLOOKUP(F74,Mark,31,0),IF($M$3='Data Entry'!$CB$7,VLOOKUP(F74,Mark,36,0),"")))))))</f>
        <v/>
      </c>
      <c r="M74" s="24" t="str">
        <f t="shared" si="18"/>
        <v/>
      </c>
      <c r="N74" s="46" t="str">
        <f t="shared" si="19"/>
        <v/>
      </c>
      <c r="O74" s="46" t="str">
        <f t="shared" si="17"/>
        <v/>
      </c>
      <c r="P74" s="53" t="str">
        <f t="shared" si="20"/>
        <v/>
      </c>
      <c r="Q74" s="9"/>
    </row>
    <row r="75" spans="1:17">
      <c r="A75" s="6">
        <v>70</v>
      </c>
      <c r="B75" s="21" t="str">
        <f t="shared" si="11"/>
        <v/>
      </c>
      <c r="C75" s="26" t="str">
        <f t="shared" si="12"/>
        <v/>
      </c>
      <c r="D75" s="7" t="str">
        <f t="shared" si="13"/>
        <v/>
      </c>
      <c r="E75" s="7" t="str">
        <f t="shared" si="14"/>
        <v/>
      </c>
      <c r="F75" s="4" t="str">
        <f t="shared" si="15"/>
        <v/>
      </c>
      <c r="G75" s="8" t="str">
        <f t="shared" si="16"/>
        <v/>
      </c>
      <c r="H75" s="45" t="str">
        <f>IF(AND(B75="",D75="",F75="",G75=""),"",IF($M$3='Data Entry'!$CB$1,VLOOKUP(F75,Mark,6,0),IF($M$3='Data Entry'!$CB$3,VLOOKUP(F75,Mark,11,0),IF($M$3='Data Entry'!$CB$4,VLOOKUP(F75,Mark,16,0),IF($M$3='Data Entry'!$CB$5,VLOOKUP(F75,Mark,22,0),IF($M$3='Data Entry'!$CB$6,VLOOKUP(F75,Mark,27,0),IF($M$3='Data Entry'!$CB$7,VLOOKUP(F75,Mark,32,0),"")))))))</f>
        <v/>
      </c>
      <c r="I75" s="45" t="str">
        <f>IF(AND(B75="",D75="",F75="",G75=""),"",IF($M$3='Data Entry'!$CB$1,VLOOKUP(F75,Mark,7,0),IF($M$3='Data Entry'!$CB$3,VLOOKUP(F75,Mark,12,0),IF($M$3='Data Entry'!$CB$4,VLOOKUP(F75,Mark,17,0),IF($M$3='Data Entry'!$CB$5,VLOOKUP(F75,Mark,23,0),IF($M$3='Data Entry'!$CB$6,VLOOKUP(F75,Mark,28,0),IF($M$3='Data Entry'!$CB$7,VLOOKUP(F75,Mark,33,0),"")))))))</f>
        <v/>
      </c>
      <c r="J75" s="45" t="str">
        <f>IF(AND(B75="",D75="",F75="",G75=""),"",IF($M$3='Data Entry'!$CB$1,VLOOKUP(F75,Mark,8,0),IF($M$3='Data Entry'!$CB$3,VLOOKUP(F75,Mark,13,0),IF($M$3='Data Entry'!$CB$4,VLOOKUP(F75,Mark,18,0),IF($M$3='Data Entry'!$CB$5,VLOOKUP(F75,Mark,24,0),IF($M$3='Data Entry'!$CB$6,VLOOKUP(F75,Mark,29,0),IF($M$3='Data Entry'!$CB$7,VLOOKUP(F75,Mark,34,0),"")))))))</f>
        <v/>
      </c>
      <c r="K75" s="45" t="str">
        <f>IF(AND(B75="",D75="",F75="",G75=""),"",IF($M$3='Data Entry'!$CB$1,VLOOKUP(F75,Mark,9,0),IF($M$3='Data Entry'!$CB$3,VLOOKUP(F75,Mark,14,0),IF($M$3='Data Entry'!$CB$4,VLOOKUP(F75,Mark,19,0),IF($M$3='Data Entry'!$CB$5,VLOOKUP(F75,Mark,25,0),IF($M$3='Data Entry'!$CB$6,VLOOKUP(F75,Mark,30,0),IF($M$3='Data Entry'!$CB$7,VLOOKUP(F75,Mark,35,0),"")))))))</f>
        <v/>
      </c>
      <c r="L75" s="45" t="str">
        <f>IF(AND(B75="",D75="",F75="",G75=""),"",IF($M$3='Data Entry'!$CB$1,VLOOKUP(F75,Mark,10,0),IF($M$3='Data Entry'!$CB$3,VLOOKUP(F75,Mark,15,0),IF($M$3='Data Entry'!$CB$4,VLOOKUP(F75,Mark,20,0),IF($M$3='Data Entry'!$CB$5,VLOOKUP(F75,Mark,26,0),IF($M$3='Data Entry'!$CB$6,VLOOKUP(F75,Mark,31,0),IF($M$3='Data Entry'!$CB$7,VLOOKUP(F75,Mark,36,0),"")))))))</f>
        <v/>
      </c>
      <c r="M75" s="24" t="str">
        <f t="shared" si="18"/>
        <v/>
      </c>
      <c r="N75" s="46" t="str">
        <f t="shared" si="19"/>
        <v/>
      </c>
      <c r="O75" s="46" t="str">
        <f t="shared" si="17"/>
        <v/>
      </c>
      <c r="P75" s="53" t="str">
        <f t="shared" si="20"/>
        <v/>
      </c>
      <c r="Q75" s="9"/>
    </row>
    <row r="76" spans="1:17">
      <c r="A76" s="6">
        <v>71</v>
      </c>
      <c r="B76" s="21" t="str">
        <f t="shared" si="11"/>
        <v/>
      </c>
      <c r="C76" s="26" t="str">
        <f t="shared" si="12"/>
        <v/>
      </c>
      <c r="D76" s="7" t="str">
        <f t="shared" si="13"/>
        <v/>
      </c>
      <c r="E76" s="7" t="str">
        <f t="shared" si="14"/>
        <v/>
      </c>
      <c r="F76" s="4" t="str">
        <f t="shared" si="15"/>
        <v/>
      </c>
      <c r="G76" s="8" t="str">
        <f t="shared" si="16"/>
        <v/>
      </c>
      <c r="H76" s="45" t="str">
        <f>IF(AND(B76="",D76="",F76="",G76=""),"",IF($M$3='Data Entry'!$CB$1,VLOOKUP(F76,Mark,6,0),IF($M$3='Data Entry'!$CB$3,VLOOKUP(F76,Mark,11,0),IF($M$3='Data Entry'!$CB$4,VLOOKUP(F76,Mark,16,0),IF($M$3='Data Entry'!$CB$5,VLOOKUP(F76,Mark,22,0),IF($M$3='Data Entry'!$CB$6,VLOOKUP(F76,Mark,27,0),IF($M$3='Data Entry'!$CB$7,VLOOKUP(F76,Mark,32,0),"")))))))</f>
        <v/>
      </c>
      <c r="I76" s="45" t="str">
        <f>IF(AND(B76="",D76="",F76="",G76=""),"",IF($M$3='Data Entry'!$CB$1,VLOOKUP(F76,Mark,7,0),IF($M$3='Data Entry'!$CB$3,VLOOKUP(F76,Mark,12,0),IF($M$3='Data Entry'!$CB$4,VLOOKUP(F76,Mark,17,0),IF($M$3='Data Entry'!$CB$5,VLOOKUP(F76,Mark,23,0),IF($M$3='Data Entry'!$CB$6,VLOOKUP(F76,Mark,28,0),IF($M$3='Data Entry'!$CB$7,VLOOKUP(F76,Mark,33,0),"")))))))</f>
        <v/>
      </c>
      <c r="J76" s="45" t="str">
        <f>IF(AND(B76="",D76="",F76="",G76=""),"",IF($M$3='Data Entry'!$CB$1,VLOOKUP(F76,Mark,8,0),IF($M$3='Data Entry'!$CB$3,VLOOKUP(F76,Mark,13,0),IF($M$3='Data Entry'!$CB$4,VLOOKUP(F76,Mark,18,0),IF($M$3='Data Entry'!$CB$5,VLOOKUP(F76,Mark,24,0),IF($M$3='Data Entry'!$CB$6,VLOOKUP(F76,Mark,29,0),IF($M$3='Data Entry'!$CB$7,VLOOKUP(F76,Mark,34,0),"")))))))</f>
        <v/>
      </c>
      <c r="K76" s="45" t="str">
        <f>IF(AND(B76="",D76="",F76="",G76=""),"",IF($M$3='Data Entry'!$CB$1,VLOOKUP(F76,Mark,9,0),IF($M$3='Data Entry'!$CB$3,VLOOKUP(F76,Mark,14,0),IF($M$3='Data Entry'!$CB$4,VLOOKUP(F76,Mark,19,0),IF($M$3='Data Entry'!$CB$5,VLOOKUP(F76,Mark,25,0),IF($M$3='Data Entry'!$CB$6,VLOOKUP(F76,Mark,30,0),IF($M$3='Data Entry'!$CB$7,VLOOKUP(F76,Mark,35,0),"")))))))</f>
        <v/>
      </c>
      <c r="L76" s="45" t="str">
        <f>IF(AND(B76="",D76="",F76="",G76=""),"",IF($M$3='Data Entry'!$CB$1,VLOOKUP(F76,Mark,10,0),IF($M$3='Data Entry'!$CB$3,VLOOKUP(F76,Mark,15,0),IF($M$3='Data Entry'!$CB$4,VLOOKUP(F76,Mark,20,0),IF($M$3='Data Entry'!$CB$5,VLOOKUP(F76,Mark,26,0),IF($M$3='Data Entry'!$CB$6,VLOOKUP(F76,Mark,31,0),IF($M$3='Data Entry'!$CB$7,VLOOKUP(F76,Mark,36,0),"")))))))</f>
        <v/>
      </c>
      <c r="M76" s="24" t="str">
        <f t="shared" si="18"/>
        <v/>
      </c>
      <c r="N76" s="46" t="str">
        <f t="shared" si="19"/>
        <v/>
      </c>
      <c r="O76" s="46" t="str">
        <f t="shared" si="17"/>
        <v/>
      </c>
      <c r="P76" s="53" t="str">
        <f t="shared" si="20"/>
        <v/>
      </c>
      <c r="Q76" s="9"/>
    </row>
    <row r="77" spans="1:17">
      <c r="A77" s="6">
        <v>72</v>
      </c>
      <c r="B77" s="21" t="str">
        <f t="shared" si="11"/>
        <v/>
      </c>
      <c r="C77" s="26" t="str">
        <f t="shared" si="12"/>
        <v/>
      </c>
      <c r="D77" s="7" t="str">
        <f t="shared" si="13"/>
        <v/>
      </c>
      <c r="E77" s="7" t="str">
        <f t="shared" si="14"/>
        <v/>
      </c>
      <c r="F77" s="4" t="str">
        <f t="shared" si="15"/>
        <v/>
      </c>
      <c r="G77" s="8" t="str">
        <f t="shared" si="16"/>
        <v/>
      </c>
      <c r="H77" s="45" t="str">
        <f>IF(AND(B77="",D77="",F77="",G77=""),"",IF($M$3='Data Entry'!$CB$1,VLOOKUP(F77,Mark,6,0),IF($M$3='Data Entry'!$CB$3,VLOOKUP(F77,Mark,11,0),IF($M$3='Data Entry'!$CB$4,VLOOKUP(F77,Mark,16,0),IF($M$3='Data Entry'!$CB$5,VLOOKUP(F77,Mark,22,0),IF($M$3='Data Entry'!$CB$6,VLOOKUP(F77,Mark,27,0),IF($M$3='Data Entry'!$CB$7,VLOOKUP(F77,Mark,32,0),"")))))))</f>
        <v/>
      </c>
      <c r="I77" s="45" t="str">
        <f>IF(AND(B77="",D77="",F77="",G77=""),"",IF($M$3='Data Entry'!$CB$1,VLOOKUP(F77,Mark,7,0),IF($M$3='Data Entry'!$CB$3,VLOOKUP(F77,Mark,12,0),IF($M$3='Data Entry'!$CB$4,VLOOKUP(F77,Mark,17,0),IF($M$3='Data Entry'!$CB$5,VLOOKUP(F77,Mark,23,0),IF($M$3='Data Entry'!$CB$6,VLOOKUP(F77,Mark,28,0),IF($M$3='Data Entry'!$CB$7,VLOOKUP(F77,Mark,33,0),"")))))))</f>
        <v/>
      </c>
      <c r="J77" s="45" t="str">
        <f>IF(AND(B77="",D77="",F77="",G77=""),"",IF($M$3='Data Entry'!$CB$1,VLOOKUP(F77,Mark,8,0),IF($M$3='Data Entry'!$CB$3,VLOOKUP(F77,Mark,13,0),IF($M$3='Data Entry'!$CB$4,VLOOKUP(F77,Mark,18,0),IF($M$3='Data Entry'!$CB$5,VLOOKUP(F77,Mark,24,0),IF($M$3='Data Entry'!$CB$6,VLOOKUP(F77,Mark,29,0),IF($M$3='Data Entry'!$CB$7,VLOOKUP(F77,Mark,34,0),"")))))))</f>
        <v/>
      </c>
      <c r="K77" s="45" t="str">
        <f>IF(AND(B77="",D77="",F77="",G77=""),"",IF($M$3='Data Entry'!$CB$1,VLOOKUP(F77,Mark,9,0),IF($M$3='Data Entry'!$CB$3,VLOOKUP(F77,Mark,14,0),IF($M$3='Data Entry'!$CB$4,VLOOKUP(F77,Mark,19,0),IF($M$3='Data Entry'!$CB$5,VLOOKUP(F77,Mark,25,0),IF($M$3='Data Entry'!$CB$6,VLOOKUP(F77,Mark,30,0),IF($M$3='Data Entry'!$CB$7,VLOOKUP(F77,Mark,35,0),"")))))))</f>
        <v/>
      </c>
      <c r="L77" s="45" t="str">
        <f>IF(AND(B77="",D77="",F77="",G77=""),"",IF($M$3='Data Entry'!$CB$1,VLOOKUP(F77,Mark,10,0),IF($M$3='Data Entry'!$CB$3,VLOOKUP(F77,Mark,15,0),IF($M$3='Data Entry'!$CB$4,VLOOKUP(F77,Mark,20,0),IF($M$3='Data Entry'!$CB$5,VLOOKUP(F77,Mark,26,0),IF($M$3='Data Entry'!$CB$6,VLOOKUP(F77,Mark,31,0),IF($M$3='Data Entry'!$CB$7,VLOOKUP(F77,Mark,36,0),"")))))))</f>
        <v/>
      </c>
      <c r="M77" s="24" t="str">
        <f t="shared" si="18"/>
        <v/>
      </c>
      <c r="N77" s="46" t="str">
        <f t="shared" si="19"/>
        <v/>
      </c>
      <c r="O77" s="46" t="str">
        <f t="shared" si="17"/>
        <v/>
      </c>
      <c r="P77" s="53" t="str">
        <f t="shared" si="20"/>
        <v/>
      </c>
      <c r="Q77" s="9"/>
    </row>
    <row r="78" spans="1:17">
      <c r="A78" s="6">
        <v>73</v>
      </c>
      <c r="B78" s="21" t="str">
        <f t="shared" si="11"/>
        <v/>
      </c>
      <c r="C78" s="26" t="str">
        <f t="shared" si="12"/>
        <v/>
      </c>
      <c r="D78" s="7" t="str">
        <f t="shared" si="13"/>
        <v/>
      </c>
      <c r="E78" s="7" t="str">
        <f t="shared" si="14"/>
        <v/>
      </c>
      <c r="F78" s="4" t="str">
        <f t="shared" si="15"/>
        <v/>
      </c>
      <c r="G78" s="8" t="str">
        <f t="shared" si="16"/>
        <v/>
      </c>
      <c r="H78" s="45" t="str">
        <f>IF(AND(B78="",D78="",F78="",G78=""),"",IF($M$3='Data Entry'!$CB$1,VLOOKUP(F78,Mark,6,0),IF($M$3='Data Entry'!$CB$3,VLOOKUP(F78,Mark,11,0),IF($M$3='Data Entry'!$CB$4,VLOOKUP(F78,Mark,16,0),IF($M$3='Data Entry'!$CB$5,VLOOKUP(F78,Mark,22,0),IF($M$3='Data Entry'!$CB$6,VLOOKUP(F78,Mark,27,0),IF($M$3='Data Entry'!$CB$7,VLOOKUP(F78,Mark,32,0),"")))))))</f>
        <v/>
      </c>
      <c r="I78" s="45" t="str">
        <f>IF(AND(B78="",D78="",F78="",G78=""),"",IF($M$3='Data Entry'!$CB$1,VLOOKUP(F78,Mark,7,0),IF($M$3='Data Entry'!$CB$3,VLOOKUP(F78,Mark,12,0),IF($M$3='Data Entry'!$CB$4,VLOOKUP(F78,Mark,17,0),IF($M$3='Data Entry'!$CB$5,VLOOKUP(F78,Mark,23,0),IF($M$3='Data Entry'!$CB$6,VLOOKUP(F78,Mark,28,0),IF($M$3='Data Entry'!$CB$7,VLOOKUP(F78,Mark,33,0),"")))))))</f>
        <v/>
      </c>
      <c r="J78" s="45" t="str">
        <f>IF(AND(B78="",D78="",F78="",G78=""),"",IF($M$3='Data Entry'!$CB$1,VLOOKUP(F78,Mark,8,0),IF($M$3='Data Entry'!$CB$3,VLOOKUP(F78,Mark,13,0),IF($M$3='Data Entry'!$CB$4,VLOOKUP(F78,Mark,18,0),IF($M$3='Data Entry'!$CB$5,VLOOKUP(F78,Mark,24,0),IF($M$3='Data Entry'!$CB$6,VLOOKUP(F78,Mark,29,0),IF($M$3='Data Entry'!$CB$7,VLOOKUP(F78,Mark,34,0),"")))))))</f>
        <v/>
      </c>
      <c r="K78" s="45" t="str">
        <f>IF(AND(B78="",D78="",F78="",G78=""),"",IF($M$3='Data Entry'!$CB$1,VLOOKUP(F78,Mark,9,0),IF($M$3='Data Entry'!$CB$3,VLOOKUP(F78,Mark,14,0),IF($M$3='Data Entry'!$CB$4,VLOOKUP(F78,Mark,19,0),IF($M$3='Data Entry'!$CB$5,VLOOKUP(F78,Mark,25,0),IF($M$3='Data Entry'!$CB$6,VLOOKUP(F78,Mark,30,0),IF($M$3='Data Entry'!$CB$7,VLOOKUP(F78,Mark,35,0),"")))))))</f>
        <v/>
      </c>
      <c r="L78" s="45" t="str">
        <f>IF(AND(B78="",D78="",F78="",G78=""),"",IF($M$3='Data Entry'!$CB$1,VLOOKUP(F78,Mark,10,0),IF($M$3='Data Entry'!$CB$3,VLOOKUP(F78,Mark,15,0),IF($M$3='Data Entry'!$CB$4,VLOOKUP(F78,Mark,20,0),IF($M$3='Data Entry'!$CB$5,VLOOKUP(F78,Mark,26,0),IF($M$3='Data Entry'!$CB$6,VLOOKUP(F78,Mark,31,0),IF($M$3='Data Entry'!$CB$7,VLOOKUP(F78,Mark,36,0),"")))))))</f>
        <v/>
      </c>
      <c r="M78" s="24" t="str">
        <f t="shared" si="18"/>
        <v/>
      </c>
      <c r="N78" s="46" t="str">
        <f t="shared" si="19"/>
        <v/>
      </c>
      <c r="O78" s="46" t="str">
        <f t="shared" si="17"/>
        <v/>
      </c>
      <c r="P78" s="53" t="str">
        <f t="shared" si="20"/>
        <v/>
      </c>
      <c r="Q78" s="9"/>
    </row>
    <row r="79" spans="1:17">
      <c r="A79" s="6">
        <v>74</v>
      </c>
      <c r="B79" s="21" t="str">
        <f t="shared" si="11"/>
        <v/>
      </c>
      <c r="C79" s="26" t="str">
        <f t="shared" si="12"/>
        <v/>
      </c>
      <c r="D79" s="7" t="str">
        <f t="shared" si="13"/>
        <v/>
      </c>
      <c r="E79" s="7" t="str">
        <f t="shared" si="14"/>
        <v/>
      </c>
      <c r="F79" s="4" t="str">
        <f t="shared" si="15"/>
        <v/>
      </c>
      <c r="G79" s="8" t="str">
        <f t="shared" si="16"/>
        <v/>
      </c>
      <c r="H79" s="45" t="str">
        <f>IF(AND(B79="",D79="",F79="",G79=""),"",IF($M$3='Data Entry'!$CB$1,VLOOKUP(F79,Mark,6,0),IF($M$3='Data Entry'!$CB$3,VLOOKUP(F79,Mark,11,0),IF($M$3='Data Entry'!$CB$4,VLOOKUP(F79,Mark,16,0),IF($M$3='Data Entry'!$CB$5,VLOOKUP(F79,Mark,22,0),IF($M$3='Data Entry'!$CB$6,VLOOKUP(F79,Mark,27,0),IF($M$3='Data Entry'!$CB$7,VLOOKUP(F79,Mark,32,0),"")))))))</f>
        <v/>
      </c>
      <c r="I79" s="45" t="str">
        <f>IF(AND(B79="",D79="",F79="",G79=""),"",IF($M$3='Data Entry'!$CB$1,VLOOKUP(F79,Mark,7,0),IF($M$3='Data Entry'!$CB$3,VLOOKUP(F79,Mark,12,0),IF($M$3='Data Entry'!$CB$4,VLOOKUP(F79,Mark,17,0),IF($M$3='Data Entry'!$CB$5,VLOOKUP(F79,Mark,23,0),IF($M$3='Data Entry'!$CB$6,VLOOKUP(F79,Mark,28,0),IF($M$3='Data Entry'!$CB$7,VLOOKUP(F79,Mark,33,0),"")))))))</f>
        <v/>
      </c>
      <c r="J79" s="45" t="str">
        <f>IF(AND(B79="",D79="",F79="",G79=""),"",IF($M$3='Data Entry'!$CB$1,VLOOKUP(F79,Mark,8,0),IF($M$3='Data Entry'!$CB$3,VLOOKUP(F79,Mark,13,0),IF($M$3='Data Entry'!$CB$4,VLOOKUP(F79,Mark,18,0),IF($M$3='Data Entry'!$CB$5,VLOOKUP(F79,Mark,24,0),IF($M$3='Data Entry'!$CB$6,VLOOKUP(F79,Mark,29,0),IF($M$3='Data Entry'!$CB$7,VLOOKUP(F79,Mark,34,0),"")))))))</f>
        <v/>
      </c>
      <c r="K79" s="45" t="str">
        <f>IF(AND(B79="",D79="",F79="",G79=""),"",IF($M$3='Data Entry'!$CB$1,VLOOKUP(F79,Mark,9,0),IF($M$3='Data Entry'!$CB$3,VLOOKUP(F79,Mark,14,0),IF($M$3='Data Entry'!$CB$4,VLOOKUP(F79,Mark,19,0),IF($M$3='Data Entry'!$CB$5,VLOOKUP(F79,Mark,25,0),IF($M$3='Data Entry'!$CB$6,VLOOKUP(F79,Mark,30,0),IF($M$3='Data Entry'!$CB$7,VLOOKUP(F79,Mark,35,0),"")))))))</f>
        <v/>
      </c>
      <c r="L79" s="45" t="str">
        <f>IF(AND(B79="",D79="",F79="",G79=""),"",IF($M$3='Data Entry'!$CB$1,VLOOKUP(F79,Mark,10,0),IF($M$3='Data Entry'!$CB$3,VLOOKUP(F79,Mark,15,0),IF($M$3='Data Entry'!$CB$4,VLOOKUP(F79,Mark,20,0),IF($M$3='Data Entry'!$CB$5,VLOOKUP(F79,Mark,26,0),IF($M$3='Data Entry'!$CB$6,VLOOKUP(F79,Mark,31,0),IF($M$3='Data Entry'!$CB$7,VLOOKUP(F79,Mark,36,0),"")))))))</f>
        <v/>
      </c>
      <c r="M79" s="24" t="str">
        <f t="shared" si="18"/>
        <v/>
      </c>
      <c r="N79" s="46" t="str">
        <f t="shared" si="19"/>
        <v/>
      </c>
      <c r="O79" s="46" t="str">
        <f t="shared" si="17"/>
        <v/>
      </c>
      <c r="P79" s="53" t="str">
        <f t="shared" si="20"/>
        <v/>
      </c>
      <c r="Q79" s="9"/>
    </row>
    <row r="80" spans="1:17">
      <c r="A80" s="6">
        <v>75</v>
      </c>
      <c r="B80" s="21" t="str">
        <f t="shared" si="11"/>
        <v/>
      </c>
      <c r="C80" s="26" t="str">
        <f t="shared" si="12"/>
        <v/>
      </c>
      <c r="D80" s="7" t="str">
        <f t="shared" si="13"/>
        <v/>
      </c>
      <c r="E80" s="7" t="str">
        <f t="shared" si="14"/>
        <v/>
      </c>
      <c r="F80" s="4" t="str">
        <f t="shared" si="15"/>
        <v/>
      </c>
      <c r="G80" s="8" t="str">
        <f t="shared" si="16"/>
        <v/>
      </c>
      <c r="H80" s="45" t="str">
        <f>IF(AND(B80="",D80="",F80="",G80=""),"",IF($M$3='Data Entry'!$CB$1,VLOOKUP(F80,Mark,6,0),IF($M$3='Data Entry'!$CB$3,VLOOKUP(F80,Mark,11,0),IF($M$3='Data Entry'!$CB$4,VLOOKUP(F80,Mark,16,0),IF($M$3='Data Entry'!$CB$5,VLOOKUP(F80,Mark,22,0),IF($M$3='Data Entry'!$CB$6,VLOOKUP(F80,Mark,27,0),IF($M$3='Data Entry'!$CB$7,VLOOKUP(F80,Mark,32,0),"")))))))</f>
        <v/>
      </c>
      <c r="I80" s="45" t="str">
        <f>IF(AND(B80="",D80="",F80="",G80=""),"",IF($M$3='Data Entry'!$CB$1,VLOOKUP(F80,Mark,7,0),IF($M$3='Data Entry'!$CB$3,VLOOKUP(F80,Mark,12,0),IF($M$3='Data Entry'!$CB$4,VLOOKUP(F80,Mark,17,0),IF($M$3='Data Entry'!$CB$5,VLOOKUP(F80,Mark,23,0),IF($M$3='Data Entry'!$CB$6,VLOOKUP(F80,Mark,28,0),IF($M$3='Data Entry'!$CB$7,VLOOKUP(F80,Mark,33,0),"")))))))</f>
        <v/>
      </c>
      <c r="J80" s="45" t="str">
        <f>IF(AND(B80="",D80="",F80="",G80=""),"",IF($M$3='Data Entry'!$CB$1,VLOOKUP(F80,Mark,8,0),IF($M$3='Data Entry'!$CB$3,VLOOKUP(F80,Mark,13,0),IF($M$3='Data Entry'!$CB$4,VLOOKUP(F80,Mark,18,0),IF($M$3='Data Entry'!$CB$5,VLOOKUP(F80,Mark,24,0),IF($M$3='Data Entry'!$CB$6,VLOOKUP(F80,Mark,29,0),IF($M$3='Data Entry'!$CB$7,VLOOKUP(F80,Mark,34,0),"")))))))</f>
        <v/>
      </c>
      <c r="K80" s="45" t="str">
        <f>IF(AND(B80="",D80="",F80="",G80=""),"",IF($M$3='Data Entry'!$CB$1,VLOOKUP(F80,Mark,9,0),IF($M$3='Data Entry'!$CB$3,VLOOKUP(F80,Mark,14,0),IF($M$3='Data Entry'!$CB$4,VLOOKUP(F80,Mark,19,0),IF($M$3='Data Entry'!$CB$5,VLOOKUP(F80,Mark,25,0),IF($M$3='Data Entry'!$CB$6,VLOOKUP(F80,Mark,30,0),IF($M$3='Data Entry'!$CB$7,VLOOKUP(F80,Mark,35,0),"")))))))</f>
        <v/>
      </c>
      <c r="L80" s="45" t="str">
        <f>IF(AND(B80="",D80="",F80="",G80=""),"",IF($M$3='Data Entry'!$CB$1,VLOOKUP(F80,Mark,10,0),IF($M$3='Data Entry'!$CB$3,VLOOKUP(F80,Mark,15,0),IF($M$3='Data Entry'!$CB$4,VLOOKUP(F80,Mark,20,0),IF($M$3='Data Entry'!$CB$5,VLOOKUP(F80,Mark,26,0),IF($M$3='Data Entry'!$CB$6,VLOOKUP(F80,Mark,31,0),IF($M$3='Data Entry'!$CB$7,VLOOKUP(F80,Mark,36,0),"")))))))</f>
        <v/>
      </c>
      <c r="M80" s="24" t="str">
        <f t="shared" si="18"/>
        <v/>
      </c>
      <c r="N80" s="46" t="str">
        <f t="shared" si="19"/>
        <v/>
      </c>
      <c r="O80" s="46" t="str">
        <f t="shared" si="17"/>
        <v/>
      </c>
      <c r="P80" s="53" t="str">
        <f t="shared" si="20"/>
        <v/>
      </c>
      <c r="Q80" s="9"/>
    </row>
    <row r="81" spans="1:17">
      <c r="A81" s="6">
        <v>76</v>
      </c>
      <c r="B81" s="21" t="str">
        <f t="shared" si="11"/>
        <v/>
      </c>
      <c r="C81" s="26" t="str">
        <f t="shared" si="12"/>
        <v/>
      </c>
      <c r="D81" s="7" t="str">
        <f t="shared" si="13"/>
        <v/>
      </c>
      <c r="E81" s="7" t="str">
        <f t="shared" si="14"/>
        <v/>
      </c>
      <c r="F81" s="4" t="str">
        <f t="shared" si="15"/>
        <v/>
      </c>
      <c r="G81" s="8" t="str">
        <f t="shared" si="16"/>
        <v/>
      </c>
      <c r="H81" s="45" t="str">
        <f>IF(AND(B81="",D81="",F81="",G81=""),"",IF($M$3='Data Entry'!$CB$1,VLOOKUP(F81,Mark,6,0),IF($M$3='Data Entry'!$CB$3,VLOOKUP(F81,Mark,11,0),IF($M$3='Data Entry'!$CB$4,VLOOKUP(F81,Mark,16,0),IF($M$3='Data Entry'!$CB$5,VLOOKUP(F81,Mark,22,0),IF($M$3='Data Entry'!$CB$6,VLOOKUP(F81,Mark,27,0),IF($M$3='Data Entry'!$CB$7,VLOOKUP(F81,Mark,32,0),"")))))))</f>
        <v/>
      </c>
      <c r="I81" s="45" t="str">
        <f>IF(AND(B81="",D81="",F81="",G81=""),"",IF($M$3='Data Entry'!$CB$1,VLOOKUP(F81,Mark,7,0),IF($M$3='Data Entry'!$CB$3,VLOOKUP(F81,Mark,12,0),IF($M$3='Data Entry'!$CB$4,VLOOKUP(F81,Mark,17,0),IF($M$3='Data Entry'!$CB$5,VLOOKUP(F81,Mark,23,0),IF($M$3='Data Entry'!$CB$6,VLOOKUP(F81,Mark,28,0),IF($M$3='Data Entry'!$CB$7,VLOOKUP(F81,Mark,33,0),"")))))))</f>
        <v/>
      </c>
      <c r="J81" s="45" t="str">
        <f>IF(AND(B81="",D81="",F81="",G81=""),"",IF($M$3='Data Entry'!$CB$1,VLOOKUP(F81,Mark,8,0),IF($M$3='Data Entry'!$CB$3,VLOOKUP(F81,Mark,13,0),IF($M$3='Data Entry'!$CB$4,VLOOKUP(F81,Mark,18,0),IF($M$3='Data Entry'!$CB$5,VLOOKUP(F81,Mark,24,0),IF($M$3='Data Entry'!$CB$6,VLOOKUP(F81,Mark,29,0),IF($M$3='Data Entry'!$CB$7,VLOOKUP(F81,Mark,34,0),"")))))))</f>
        <v/>
      </c>
      <c r="K81" s="45" t="str">
        <f>IF(AND(B81="",D81="",F81="",G81=""),"",IF($M$3='Data Entry'!$CB$1,VLOOKUP(F81,Mark,9,0),IF($M$3='Data Entry'!$CB$3,VLOOKUP(F81,Mark,14,0),IF($M$3='Data Entry'!$CB$4,VLOOKUP(F81,Mark,19,0),IF($M$3='Data Entry'!$CB$5,VLOOKUP(F81,Mark,25,0),IF($M$3='Data Entry'!$CB$6,VLOOKUP(F81,Mark,30,0),IF($M$3='Data Entry'!$CB$7,VLOOKUP(F81,Mark,35,0),"")))))))</f>
        <v/>
      </c>
      <c r="L81" s="45" t="str">
        <f>IF(AND(B81="",D81="",F81="",G81=""),"",IF($M$3='Data Entry'!$CB$1,VLOOKUP(F81,Mark,10,0),IF($M$3='Data Entry'!$CB$3,VLOOKUP(F81,Mark,15,0),IF($M$3='Data Entry'!$CB$4,VLOOKUP(F81,Mark,20,0),IF($M$3='Data Entry'!$CB$5,VLOOKUP(F81,Mark,26,0),IF($M$3='Data Entry'!$CB$6,VLOOKUP(F81,Mark,31,0),IF($M$3='Data Entry'!$CB$7,VLOOKUP(F81,Mark,36,0),"")))))))</f>
        <v/>
      </c>
      <c r="M81" s="24" t="str">
        <f t="shared" si="18"/>
        <v/>
      </c>
      <c r="N81" s="46" t="str">
        <f t="shared" si="19"/>
        <v/>
      </c>
      <c r="O81" s="46" t="str">
        <f t="shared" si="17"/>
        <v/>
      </c>
      <c r="P81" s="53" t="str">
        <f t="shared" si="20"/>
        <v/>
      </c>
      <c r="Q81" s="9"/>
    </row>
    <row r="82" spans="1:17">
      <c r="A82" s="6">
        <v>77</v>
      </c>
      <c r="B82" s="21" t="str">
        <f t="shared" si="11"/>
        <v/>
      </c>
      <c r="C82" s="26" t="str">
        <f t="shared" si="12"/>
        <v/>
      </c>
      <c r="D82" s="7" t="str">
        <f t="shared" si="13"/>
        <v/>
      </c>
      <c r="E82" s="7" t="str">
        <f t="shared" si="14"/>
        <v/>
      </c>
      <c r="F82" s="4" t="str">
        <f t="shared" si="15"/>
        <v/>
      </c>
      <c r="G82" s="8" t="str">
        <f t="shared" si="16"/>
        <v/>
      </c>
      <c r="H82" s="45" t="str">
        <f>IF(AND(B82="",D82="",F82="",G82=""),"",IF($M$3='Data Entry'!$CB$1,VLOOKUP(F82,Mark,6,0),IF($M$3='Data Entry'!$CB$3,VLOOKUP(F82,Mark,11,0),IF($M$3='Data Entry'!$CB$4,VLOOKUP(F82,Mark,16,0),IF($M$3='Data Entry'!$CB$5,VLOOKUP(F82,Mark,22,0),IF($M$3='Data Entry'!$CB$6,VLOOKUP(F82,Mark,27,0),IF($M$3='Data Entry'!$CB$7,VLOOKUP(F82,Mark,32,0),"")))))))</f>
        <v/>
      </c>
      <c r="I82" s="45" t="str">
        <f>IF(AND(B82="",D82="",F82="",G82=""),"",IF($M$3='Data Entry'!$CB$1,VLOOKUP(F82,Mark,7,0),IF($M$3='Data Entry'!$CB$3,VLOOKUP(F82,Mark,12,0),IF($M$3='Data Entry'!$CB$4,VLOOKUP(F82,Mark,17,0),IF($M$3='Data Entry'!$CB$5,VLOOKUP(F82,Mark,23,0),IF($M$3='Data Entry'!$CB$6,VLOOKUP(F82,Mark,28,0),IF($M$3='Data Entry'!$CB$7,VLOOKUP(F82,Mark,33,0),"")))))))</f>
        <v/>
      </c>
      <c r="J82" s="45" t="str">
        <f>IF(AND(B82="",D82="",F82="",G82=""),"",IF($M$3='Data Entry'!$CB$1,VLOOKUP(F82,Mark,8,0),IF($M$3='Data Entry'!$CB$3,VLOOKUP(F82,Mark,13,0),IF($M$3='Data Entry'!$CB$4,VLOOKUP(F82,Mark,18,0),IF($M$3='Data Entry'!$CB$5,VLOOKUP(F82,Mark,24,0),IF($M$3='Data Entry'!$CB$6,VLOOKUP(F82,Mark,29,0),IF($M$3='Data Entry'!$CB$7,VLOOKUP(F82,Mark,34,0),"")))))))</f>
        <v/>
      </c>
      <c r="K82" s="45" t="str">
        <f>IF(AND(B82="",D82="",F82="",G82=""),"",IF($M$3='Data Entry'!$CB$1,VLOOKUP(F82,Mark,9,0),IF($M$3='Data Entry'!$CB$3,VLOOKUP(F82,Mark,14,0),IF($M$3='Data Entry'!$CB$4,VLOOKUP(F82,Mark,19,0),IF($M$3='Data Entry'!$CB$5,VLOOKUP(F82,Mark,25,0),IF($M$3='Data Entry'!$CB$6,VLOOKUP(F82,Mark,30,0),IF($M$3='Data Entry'!$CB$7,VLOOKUP(F82,Mark,35,0),"")))))))</f>
        <v/>
      </c>
      <c r="L82" s="45" t="str">
        <f>IF(AND(B82="",D82="",F82="",G82=""),"",IF($M$3='Data Entry'!$CB$1,VLOOKUP(F82,Mark,10,0),IF($M$3='Data Entry'!$CB$3,VLOOKUP(F82,Mark,15,0),IF($M$3='Data Entry'!$CB$4,VLOOKUP(F82,Mark,20,0),IF($M$3='Data Entry'!$CB$5,VLOOKUP(F82,Mark,26,0),IF($M$3='Data Entry'!$CB$6,VLOOKUP(F82,Mark,31,0),IF($M$3='Data Entry'!$CB$7,VLOOKUP(F82,Mark,36,0),"")))))))</f>
        <v/>
      </c>
      <c r="M82" s="24" t="str">
        <f t="shared" si="18"/>
        <v/>
      </c>
      <c r="N82" s="46" t="str">
        <f t="shared" si="19"/>
        <v/>
      </c>
      <c r="O82" s="46" t="str">
        <f t="shared" si="17"/>
        <v/>
      </c>
      <c r="P82" s="53" t="str">
        <f t="shared" si="20"/>
        <v/>
      </c>
      <c r="Q82" s="9"/>
    </row>
    <row r="83" spans="1:17">
      <c r="A83" s="6">
        <v>78</v>
      </c>
      <c r="B83" s="21" t="str">
        <f t="shared" si="11"/>
        <v/>
      </c>
      <c r="C83" s="26" t="str">
        <f t="shared" si="12"/>
        <v/>
      </c>
      <c r="D83" s="7" t="str">
        <f t="shared" si="13"/>
        <v/>
      </c>
      <c r="E83" s="7" t="str">
        <f t="shared" si="14"/>
        <v/>
      </c>
      <c r="F83" s="4" t="str">
        <f t="shared" si="15"/>
        <v/>
      </c>
      <c r="G83" s="8" t="str">
        <f t="shared" si="16"/>
        <v/>
      </c>
      <c r="H83" s="45" t="str">
        <f>IF(AND(B83="",D83="",F83="",G83=""),"",IF($M$3='Data Entry'!$CB$1,VLOOKUP(F83,Mark,6,0),IF($M$3='Data Entry'!$CB$3,VLOOKUP(F83,Mark,11,0),IF($M$3='Data Entry'!$CB$4,VLOOKUP(F83,Mark,16,0),IF($M$3='Data Entry'!$CB$5,VLOOKUP(F83,Mark,22,0),IF($M$3='Data Entry'!$CB$6,VLOOKUP(F83,Mark,27,0),IF($M$3='Data Entry'!$CB$7,VLOOKUP(F83,Mark,32,0),"")))))))</f>
        <v/>
      </c>
      <c r="I83" s="45" t="str">
        <f>IF(AND(B83="",D83="",F83="",G83=""),"",IF($M$3='Data Entry'!$CB$1,VLOOKUP(F83,Mark,7,0),IF($M$3='Data Entry'!$CB$3,VLOOKUP(F83,Mark,12,0),IF($M$3='Data Entry'!$CB$4,VLOOKUP(F83,Mark,17,0),IF($M$3='Data Entry'!$CB$5,VLOOKUP(F83,Mark,23,0),IF($M$3='Data Entry'!$CB$6,VLOOKUP(F83,Mark,28,0),IF($M$3='Data Entry'!$CB$7,VLOOKUP(F83,Mark,33,0),"")))))))</f>
        <v/>
      </c>
      <c r="J83" s="45" t="str">
        <f>IF(AND(B83="",D83="",F83="",G83=""),"",IF($M$3='Data Entry'!$CB$1,VLOOKUP(F83,Mark,8,0),IF($M$3='Data Entry'!$CB$3,VLOOKUP(F83,Mark,13,0),IF($M$3='Data Entry'!$CB$4,VLOOKUP(F83,Mark,18,0),IF($M$3='Data Entry'!$CB$5,VLOOKUP(F83,Mark,24,0),IF($M$3='Data Entry'!$CB$6,VLOOKUP(F83,Mark,29,0),IF($M$3='Data Entry'!$CB$7,VLOOKUP(F83,Mark,34,0),"")))))))</f>
        <v/>
      </c>
      <c r="K83" s="45" t="str">
        <f>IF(AND(B83="",D83="",F83="",G83=""),"",IF($M$3='Data Entry'!$CB$1,VLOOKUP(F83,Mark,9,0),IF($M$3='Data Entry'!$CB$3,VLOOKUP(F83,Mark,14,0),IF($M$3='Data Entry'!$CB$4,VLOOKUP(F83,Mark,19,0),IF($M$3='Data Entry'!$CB$5,VLOOKUP(F83,Mark,25,0),IF($M$3='Data Entry'!$CB$6,VLOOKUP(F83,Mark,30,0),IF($M$3='Data Entry'!$CB$7,VLOOKUP(F83,Mark,35,0),"")))))))</f>
        <v/>
      </c>
      <c r="L83" s="45" t="str">
        <f>IF(AND(B83="",D83="",F83="",G83=""),"",IF($M$3='Data Entry'!$CB$1,VLOOKUP(F83,Mark,10,0),IF($M$3='Data Entry'!$CB$3,VLOOKUP(F83,Mark,15,0),IF($M$3='Data Entry'!$CB$4,VLOOKUP(F83,Mark,20,0),IF($M$3='Data Entry'!$CB$5,VLOOKUP(F83,Mark,26,0),IF($M$3='Data Entry'!$CB$6,VLOOKUP(F83,Mark,31,0),IF($M$3='Data Entry'!$CB$7,VLOOKUP(F83,Mark,36,0),"")))))))</f>
        <v/>
      </c>
      <c r="M83" s="24" t="str">
        <f t="shared" si="18"/>
        <v/>
      </c>
      <c r="N83" s="46" t="str">
        <f t="shared" si="19"/>
        <v/>
      </c>
      <c r="O83" s="46" t="str">
        <f t="shared" si="17"/>
        <v/>
      </c>
      <c r="P83" s="53" t="str">
        <f t="shared" si="20"/>
        <v/>
      </c>
      <c r="Q83" s="9"/>
    </row>
    <row r="84" spans="1:17">
      <c r="A84" s="6">
        <v>79</v>
      </c>
      <c r="B84" s="21" t="str">
        <f t="shared" si="11"/>
        <v/>
      </c>
      <c r="C84" s="26" t="str">
        <f t="shared" si="12"/>
        <v/>
      </c>
      <c r="D84" s="7" t="str">
        <f t="shared" si="13"/>
        <v/>
      </c>
      <c r="E84" s="7" t="str">
        <f t="shared" si="14"/>
        <v/>
      </c>
      <c r="F84" s="4" t="str">
        <f t="shared" si="15"/>
        <v/>
      </c>
      <c r="G84" s="8" t="str">
        <f t="shared" si="16"/>
        <v/>
      </c>
      <c r="H84" s="45" t="str">
        <f>IF(AND(B84="",D84="",F84="",G84=""),"",IF($M$3='Data Entry'!$CB$1,VLOOKUP(F84,Mark,6,0),IF($M$3='Data Entry'!$CB$3,VLOOKUP(F84,Mark,11,0),IF($M$3='Data Entry'!$CB$4,VLOOKUP(F84,Mark,16,0),IF($M$3='Data Entry'!$CB$5,VLOOKUP(F84,Mark,22,0),IF($M$3='Data Entry'!$CB$6,VLOOKUP(F84,Mark,27,0),IF($M$3='Data Entry'!$CB$7,VLOOKUP(F84,Mark,32,0),"")))))))</f>
        <v/>
      </c>
      <c r="I84" s="45" t="str">
        <f>IF(AND(B84="",D84="",F84="",G84=""),"",IF($M$3='Data Entry'!$CB$1,VLOOKUP(F84,Mark,7,0),IF($M$3='Data Entry'!$CB$3,VLOOKUP(F84,Mark,12,0),IF($M$3='Data Entry'!$CB$4,VLOOKUP(F84,Mark,17,0),IF($M$3='Data Entry'!$CB$5,VLOOKUP(F84,Mark,23,0),IF($M$3='Data Entry'!$CB$6,VLOOKUP(F84,Mark,28,0),IF($M$3='Data Entry'!$CB$7,VLOOKUP(F84,Mark,33,0),"")))))))</f>
        <v/>
      </c>
      <c r="J84" s="45" t="str">
        <f>IF(AND(B84="",D84="",F84="",G84=""),"",IF($M$3='Data Entry'!$CB$1,VLOOKUP(F84,Mark,8,0),IF($M$3='Data Entry'!$CB$3,VLOOKUP(F84,Mark,13,0),IF($M$3='Data Entry'!$CB$4,VLOOKUP(F84,Mark,18,0),IF($M$3='Data Entry'!$CB$5,VLOOKUP(F84,Mark,24,0),IF($M$3='Data Entry'!$CB$6,VLOOKUP(F84,Mark,29,0),IF($M$3='Data Entry'!$CB$7,VLOOKUP(F84,Mark,34,0),"")))))))</f>
        <v/>
      </c>
      <c r="K84" s="45" t="str">
        <f>IF(AND(B84="",D84="",F84="",G84=""),"",IF($M$3='Data Entry'!$CB$1,VLOOKUP(F84,Mark,9,0),IF($M$3='Data Entry'!$CB$3,VLOOKUP(F84,Mark,14,0),IF($M$3='Data Entry'!$CB$4,VLOOKUP(F84,Mark,19,0),IF($M$3='Data Entry'!$CB$5,VLOOKUP(F84,Mark,25,0),IF($M$3='Data Entry'!$CB$6,VLOOKUP(F84,Mark,30,0),IF($M$3='Data Entry'!$CB$7,VLOOKUP(F84,Mark,35,0),"")))))))</f>
        <v/>
      </c>
      <c r="L84" s="45" t="str">
        <f>IF(AND(B84="",D84="",F84="",G84=""),"",IF($M$3='Data Entry'!$CB$1,VLOOKUP(F84,Mark,10,0),IF($M$3='Data Entry'!$CB$3,VLOOKUP(F84,Mark,15,0),IF($M$3='Data Entry'!$CB$4,VLOOKUP(F84,Mark,20,0),IF($M$3='Data Entry'!$CB$5,VLOOKUP(F84,Mark,26,0),IF($M$3='Data Entry'!$CB$6,VLOOKUP(F84,Mark,31,0),IF($M$3='Data Entry'!$CB$7,VLOOKUP(F84,Mark,36,0),"")))))))</f>
        <v/>
      </c>
      <c r="M84" s="24" t="str">
        <f t="shared" si="18"/>
        <v/>
      </c>
      <c r="N84" s="46" t="str">
        <f t="shared" si="19"/>
        <v/>
      </c>
      <c r="O84" s="46" t="str">
        <f t="shared" si="17"/>
        <v/>
      </c>
      <c r="P84" s="53" t="str">
        <f t="shared" si="20"/>
        <v/>
      </c>
      <c r="Q84" s="9"/>
    </row>
    <row r="85" spans="1:17">
      <c r="A85" s="6">
        <v>80</v>
      </c>
      <c r="B85" s="21" t="str">
        <f t="shared" si="11"/>
        <v/>
      </c>
      <c r="C85" s="26" t="str">
        <f t="shared" si="12"/>
        <v/>
      </c>
      <c r="D85" s="7" t="str">
        <f t="shared" si="13"/>
        <v/>
      </c>
      <c r="E85" s="7" t="str">
        <f t="shared" si="14"/>
        <v/>
      </c>
      <c r="F85" s="4" t="str">
        <f t="shared" si="15"/>
        <v/>
      </c>
      <c r="G85" s="8" t="str">
        <f t="shared" si="16"/>
        <v/>
      </c>
      <c r="H85" s="45" t="str">
        <f>IF(AND(B85="",D85="",F85="",G85=""),"",IF($M$3='Data Entry'!$CB$1,VLOOKUP(F85,Mark,6,0),IF($M$3='Data Entry'!$CB$3,VLOOKUP(F85,Mark,11,0),IF($M$3='Data Entry'!$CB$4,VLOOKUP(F85,Mark,16,0),IF($M$3='Data Entry'!$CB$5,VLOOKUP(F85,Mark,22,0),IF($M$3='Data Entry'!$CB$6,VLOOKUP(F85,Mark,27,0),IF($M$3='Data Entry'!$CB$7,VLOOKUP(F85,Mark,32,0),"")))))))</f>
        <v/>
      </c>
      <c r="I85" s="45" t="str">
        <f>IF(AND(B85="",D85="",F85="",G85=""),"",IF($M$3='Data Entry'!$CB$1,VLOOKUP(F85,Mark,7,0),IF($M$3='Data Entry'!$CB$3,VLOOKUP(F85,Mark,12,0),IF($M$3='Data Entry'!$CB$4,VLOOKUP(F85,Mark,17,0),IF($M$3='Data Entry'!$CB$5,VLOOKUP(F85,Mark,23,0),IF($M$3='Data Entry'!$CB$6,VLOOKUP(F85,Mark,28,0),IF($M$3='Data Entry'!$CB$7,VLOOKUP(F85,Mark,33,0),"")))))))</f>
        <v/>
      </c>
      <c r="J85" s="45" t="str">
        <f>IF(AND(B85="",D85="",F85="",G85=""),"",IF($M$3='Data Entry'!$CB$1,VLOOKUP(F85,Mark,8,0),IF($M$3='Data Entry'!$CB$3,VLOOKUP(F85,Mark,13,0),IF($M$3='Data Entry'!$CB$4,VLOOKUP(F85,Mark,18,0),IF($M$3='Data Entry'!$CB$5,VLOOKUP(F85,Mark,24,0),IF($M$3='Data Entry'!$CB$6,VLOOKUP(F85,Mark,29,0),IF($M$3='Data Entry'!$CB$7,VLOOKUP(F85,Mark,34,0),"")))))))</f>
        <v/>
      </c>
      <c r="K85" s="45" t="str">
        <f>IF(AND(B85="",D85="",F85="",G85=""),"",IF($M$3='Data Entry'!$CB$1,VLOOKUP(F85,Mark,9,0),IF($M$3='Data Entry'!$CB$3,VLOOKUP(F85,Mark,14,0),IF($M$3='Data Entry'!$CB$4,VLOOKUP(F85,Mark,19,0),IF($M$3='Data Entry'!$CB$5,VLOOKUP(F85,Mark,25,0),IF($M$3='Data Entry'!$CB$6,VLOOKUP(F85,Mark,30,0),IF($M$3='Data Entry'!$CB$7,VLOOKUP(F85,Mark,35,0),"")))))))</f>
        <v/>
      </c>
      <c r="L85" s="45" t="str">
        <f>IF(AND(B85="",D85="",F85="",G85=""),"",IF($M$3='Data Entry'!$CB$1,VLOOKUP(F85,Mark,10,0),IF($M$3='Data Entry'!$CB$3,VLOOKUP(F85,Mark,15,0),IF($M$3='Data Entry'!$CB$4,VLOOKUP(F85,Mark,20,0),IF($M$3='Data Entry'!$CB$5,VLOOKUP(F85,Mark,26,0),IF($M$3='Data Entry'!$CB$6,VLOOKUP(F85,Mark,31,0),IF($M$3='Data Entry'!$CB$7,VLOOKUP(F85,Mark,36,0),"")))))))</f>
        <v/>
      </c>
      <c r="M85" s="24" t="str">
        <f t="shared" si="18"/>
        <v/>
      </c>
      <c r="N85" s="46" t="str">
        <f t="shared" si="19"/>
        <v/>
      </c>
      <c r="O85" s="46" t="str">
        <f t="shared" si="17"/>
        <v/>
      </c>
      <c r="P85" s="53" t="str">
        <f t="shared" si="20"/>
        <v/>
      </c>
      <c r="Q85" s="9"/>
    </row>
    <row r="86" spans="1:17">
      <c r="A86" s="6">
        <v>81</v>
      </c>
      <c r="B86" s="21" t="str">
        <f t="shared" si="11"/>
        <v/>
      </c>
      <c r="C86" s="26" t="str">
        <f t="shared" si="12"/>
        <v/>
      </c>
      <c r="D86" s="7" t="str">
        <f t="shared" si="13"/>
        <v/>
      </c>
      <c r="E86" s="7" t="str">
        <f t="shared" si="14"/>
        <v/>
      </c>
      <c r="F86" s="4" t="str">
        <f t="shared" si="15"/>
        <v/>
      </c>
      <c r="G86" s="8" t="str">
        <f t="shared" si="16"/>
        <v/>
      </c>
      <c r="H86" s="45" t="str">
        <f>IF(AND(B86="",D86="",F86="",G86=""),"",IF($M$3='Data Entry'!$CB$1,VLOOKUP(F86,Mark,6,0),IF($M$3='Data Entry'!$CB$3,VLOOKUP(F86,Mark,11,0),IF($M$3='Data Entry'!$CB$4,VLOOKUP(F86,Mark,16,0),IF($M$3='Data Entry'!$CB$5,VLOOKUP(F86,Mark,22,0),IF($M$3='Data Entry'!$CB$6,VLOOKUP(F86,Mark,27,0),IF($M$3='Data Entry'!$CB$7,VLOOKUP(F86,Mark,32,0),"")))))))</f>
        <v/>
      </c>
      <c r="I86" s="45" t="str">
        <f>IF(AND(B86="",D86="",F86="",G86=""),"",IF($M$3='Data Entry'!$CB$1,VLOOKUP(F86,Mark,7,0),IF($M$3='Data Entry'!$CB$3,VLOOKUP(F86,Mark,12,0),IF($M$3='Data Entry'!$CB$4,VLOOKUP(F86,Mark,17,0),IF($M$3='Data Entry'!$CB$5,VLOOKUP(F86,Mark,23,0),IF($M$3='Data Entry'!$CB$6,VLOOKUP(F86,Mark,28,0),IF($M$3='Data Entry'!$CB$7,VLOOKUP(F86,Mark,33,0),"")))))))</f>
        <v/>
      </c>
      <c r="J86" s="45" t="str">
        <f>IF(AND(B86="",D86="",F86="",G86=""),"",IF($M$3='Data Entry'!$CB$1,VLOOKUP(F86,Mark,8,0),IF($M$3='Data Entry'!$CB$3,VLOOKUP(F86,Mark,13,0),IF($M$3='Data Entry'!$CB$4,VLOOKUP(F86,Mark,18,0),IF($M$3='Data Entry'!$CB$5,VLOOKUP(F86,Mark,24,0),IF($M$3='Data Entry'!$CB$6,VLOOKUP(F86,Mark,29,0),IF($M$3='Data Entry'!$CB$7,VLOOKUP(F86,Mark,34,0),"")))))))</f>
        <v/>
      </c>
      <c r="K86" s="45" t="str">
        <f>IF(AND(B86="",D86="",F86="",G86=""),"",IF($M$3='Data Entry'!$CB$1,VLOOKUP(F86,Mark,9,0),IF($M$3='Data Entry'!$CB$3,VLOOKUP(F86,Mark,14,0),IF($M$3='Data Entry'!$CB$4,VLOOKUP(F86,Mark,19,0),IF($M$3='Data Entry'!$CB$5,VLOOKUP(F86,Mark,25,0),IF($M$3='Data Entry'!$CB$6,VLOOKUP(F86,Mark,30,0),IF($M$3='Data Entry'!$CB$7,VLOOKUP(F86,Mark,35,0),"")))))))</f>
        <v/>
      </c>
      <c r="L86" s="45" t="str">
        <f>IF(AND(B86="",D86="",F86="",G86=""),"",IF($M$3='Data Entry'!$CB$1,VLOOKUP(F86,Mark,10,0),IF($M$3='Data Entry'!$CB$3,VLOOKUP(F86,Mark,15,0),IF($M$3='Data Entry'!$CB$4,VLOOKUP(F86,Mark,20,0),IF($M$3='Data Entry'!$CB$5,VLOOKUP(F86,Mark,26,0),IF($M$3='Data Entry'!$CB$6,VLOOKUP(F86,Mark,31,0),IF($M$3='Data Entry'!$CB$7,VLOOKUP(F86,Mark,36,0),"")))))))</f>
        <v/>
      </c>
      <c r="M86" s="24" t="str">
        <f t="shared" si="18"/>
        <v/>
      </c>
      <c r="N86" s="46" t="str">
        <f t="shared" si="19"/>
        <v/>
      </c>
      <c r="O86" s="46" t="str">
        <f t="shared" si="17"/>
        <v/>
      </c>
      <c r="P86" s="53" t="str">
        <f t="shared" si="20"/>
        <v/>
      </c>
      <c r="Q86" s="9"/>
    </row>
    <row r="87" spans="1:17">
      <c r="A87" s="6">
        <v>82</v>
      </c>
      <c r="B87" s="21" t="str">
        <f t="shared" si="11"/>
        <v/>
      </c>
      <c r="C87" s="26" t="str">
        <f t="shared" si="12"/>
        <v/>
      </c>
      <c r="D87" s="7" t="str">
        <f t="shared" si="13"/>
        <v/>
      </c>
      <c r="E87" s="7" t="str">
        <f t="shared" si="14"/>
        <v/>
      </c>
      <c r="F87" s="4" t="str">
        <f t="shared" si="15"/>
        <v/>
      </c>
      <c r="G87" s="8" t="str">
        <f t="shared" si="16"/>
        <v/>
      </c>
      <c r="H87" s="45" t="str">
        <f>IF(AND(B87="",D87="",F87="",G87=""),"",IF($M$3='Data Entry'!$CB$1,VLOOKUP(F87,Mark,6,0),IF($M$3='Data Entry'!$CB$3,VLOOKUP(F87,Mark,11,0),IF($M$3='Data Entry'!$CB$4,VLOOKUP(F87,Mark,16,0),IF($M$3='Data Entry'!$CB$5,VLOOKUP(F87,Mark,22,0),IF($M$3='Data Entry'!$CB$6,VLOOKUP(F87,Mark,27,0),IF($M$3='Data Entry'!$CB$7,VLOOKUP(F87,Mark,32,0),"")))))))</f>
        <v/>
      </c>
      <c r="I87" s="45" t="str">
        <f>IF(AND(B87="",D87="",F87="",G87=""),"",IF($M$3='Data Entry'!$CB$1,VLOOKUP(F87,Mark,7,0),IF($M$3='Data Entry'!$CB$3,VLOOKUP(F87,Mark,12,0),IF($M$3='Data Entry'!$CB$4,VLOOKUP(F87,Mark,17,0),IF($M$3='Data Entry'!$CB$5,VLOOKUP(F87,Mark,23,0),IF($M$3='Data Entry'!$CB$6,VLOOKUP(F87,Mark,28,0),IF($M$3='Data Entry'!$CB$7,VLOOKUP(F87,Mark,33,0),"")))))))</f>
        <v/>
      </c>
      <c r="J87" s="45" t="str">
        <f>IF(AND(B87="",D87="",F87="",G87=""),"",IF($M$3='Data Entry'!$CB$1,VLOOKUP(F87,Mark,8,0),IF($M$3='Data Entry'!$CB$3,VLOOKUP(F87,Mark,13,0),IF($M$3='Data Entry'!$CB$4,VLOOKUP(F87,Mark,18,0),IF($M$3='Data Entry'!$CB$5,VLOOKUP(F87,Mark,24,0),IF($M$3='Data Entry'!$CB$6,VLOOKUP(F87,Mark,29,0),IF($M$3='Data Entry'!$CB$7,VLOOKUP(F87,Mark,34,0),"")))))))</f>
        <v/>
      </c>
      <c r="K87" s="45" t="str">
        <f>IF(AND(B87="",D87="",F87="",G87=""),"",IF($M$3='Data Entry'!$CB$1,VLOOKUP(F87,Mark,9,0),IF($M$3='Data Entry'!$CB$3,VLOOKUP(F87,Mark,14,0),IF($M$3='Data Entry'!$CB$4,VLOOKUP(F87,Mark,19,0),IF($M$3='Data Entry'!$CB$5,VLOOKUP(F87,Mark,25,0),IF($M$3='Data Entry'!$CB$6,VLOOKUP(F87,Mark,30,0),IF($M$3='Data Entry'!$CB$7,VLOOKUP(F87,Mark,35,0),"")))))))</f>
        <v/>
      </c>
      <c r="L87" s="45" t="str">
        <f>IF(AND(B87="",D87="",F87="",G87=""),"",IF($M$3='Data Entry'!$CB$1,VLOOKUP(F87,Mark,10,0),IF($M$3='Data Entry'!$CB$3,VLOOKUP(F87,Mark,15,0),IF($M$3='Data Entry'!$CB$4,VLOOKUP(F87,Mark,20,0),IF($M$3='Data Entry'!$CB$5,VLOOKUP(F87,Mark,26,0),IF($M$3='Data Entry'!$CB$6,VLOOKUP(F87,Mark,31,0),IF($M$3='Data Entry'!$CB$7,VLOOKUP(F87,Mark,36,0),"")))))))</f>
        <v/>
      </c>
      <c r="M87" s="24" t="str">
        <f t="shared" si="18"/>
        <v/>
      </c>
      <c r="N87" s="46" t="str">
        <f t="shared" si="19"/>
        <v/>
      </c>
      <c r="O87" s="46" t="str">
        <f t="shared" si="17"/>
        <v/>
      </c>
      <c r="P87" s="53" t="str">
        <f t="shared" si="20"/>
        <v/>
      </c>
      <c r="Q87" s="9"/>
    </row>
    <row r="88" spans="1:17">
      <c r="A88" s="6">
        <v>83</v>
      </c>
      <c r="B88" s="21" t="str">
        <f t="shared" si="11"/>
        <v/>
      </c>
      <c r="C88" s="26" t="str">
        <f t="shared" si="12"/>
        <v/>
      </c>
      <c r="D88" s="7" t="str">
        <f t="shared" si="13"/>
        <v/>
      </c>
      <c r="E88" s="7" t="str">
        <f t="shared" si="14"/>
        <v/>
      </c>
      <c r="F88" s="4" t="str">
        <f t="shared" si="15"/>
        <v/>
      </c>
      <c r="G88" s="8" t="str">
        <f t="shared" si="16"/>
        <v/>
      </c>
      <c r="H88" s="45" t="str">
        <f>IF(AND(B88="",D88="",F88="",G88=""),"",IF($M$3='Data Entry'!$CB$1,VLOOKUP(F88,Mark,6,0),IF($M$3='Data Entry'!$CB$3,VLOOKUP(F88,Mark,11,0),IF($M$3='Data Entry'!$CB$4,VLOOKUP(F88,Mark,16,0),IF($M$3='Data Entry'!$CB$5,VLOOKUP(F88,Mark,22,0),IF($M$3='Data Entry'!$CB$6,VLOOKUP(F88,Mark,27,0),IF($M$3='Data Entry'!$CB$7,VLOOKUP(F88,Mark,32,0),"")))))))</f>
        <v/>
      </c>
      <c r="I88" s="45" t="str">
        <f>IF(AND(B88="",D88="",F88="",G88=""),"",IF($M$3='Data Entry'!$CB$1,VLOOKUP(F88,Mark,7,0),IF($M$3='Data Entry'!$CB$3,VLOOKUP(F88,Mark,12,0),IF($M$3='Data Entry'!$CB$4,VLOOKUP(F88,Mark,17,0),IF($M$3='Data Entry'!$CB$5,VLOOKUP(F88,Mark,23,0),IF($M$3='Data Entry'!$CB$6,VLOOKUP(F88,Mark,28,0),IF($M$3='Data Entry'!$CB$7,VLOOKUP(F88,Mark,33,0),"")))))))</f>
        <v/>
      </c>
      <c r="J88" s="45" t="str">
        <f>IF(AND(B88="",D88="",F88="",G88=""),"",IF($M$3='Data Entry'!$CB$1,VLOOKUP(F88,Mark,8,0),IF($M$3='Data Entry'!$CB$3,VLOOKUP(F88,Mark,13,0),IF($M$3='Data Entry'!$CB$4,VLOOKUP(F88,Mark,18,0),IF($M$3='Data Entry'!$CB$5,VLOOKUP(F88,Mark,24,0),IF($M$3='Data Entry'!$CB$6,VLOOKUP(F88,Mark,29,0),IF($M$3='Data Entry'!$CB$7,VLOOKUP(F88,Mark,34,0),"")))))))</f>
        <v/>
      </c>
      <c r="K88" s="45" t="str">
        <f>IF(AND(B88="",D88="",F88="",G88=""),"",IF($M$3='Data Entry'!$CB$1,VLOOKUP(F88,Mark,9,0),IF($M$3='Data Entry'!$CB$3,VLOOKUP(F88,Mark,14,0),IF($M$3='Data Entry'!$CB$4,VLOOKUP(F88,Mark,19,0),IF($M$3='Data Entry'!$CB$5,VLOOKUP(F88,Mark,25,0),IF($M$3='Data Entry'!$CB$6,VLOOKUP(F88,Mark,30,0),IF($M$3='Data Entry'!$CB$7,VLOOKUP(F88,Mark,35,0),"")))))))</f>
        <v/>
      </c>
      <c r="L88" s="45" t="str">
        <f>IF(AND(B88="",D88="",F88="",G88=""),"",IF($M$3='Data Entry'!$CB$1,VLOOKUP(F88,Mark,10,0),IF($M$3='Data Entry'!$CB$3,VLOOKUP(F88,Mark,15,0),IF($M$3='Data Entry'!$CB$4,VLOOKUP(F88,Mark,20,0),IF($M$3='Data Entry'!$CB$5,VLOOKUP(F88,Mark,26,0),IF($M$3='Data Entry'!$CB$6,VLOOKUP(F88,Mark,31,0),IF($M$3='Data Entry'!$CB$7,VLOOKUP(F88,Mark,36,0),"")))))))</f>
        <v/>
      </c>
      <c r="M88" s="24" t="str">
        <f t="shared" si="18"/>
        <v/>
      </c>
      <c r="N88" s="46" t="str">
        <f t="shared" si="19"/>
        <v/>
      </c>
      <c r="O88" s="46" t="str">
        <f t="shared" si="17"/>
        <v/>
      </c>
      <c r="P88" s="53" t="str">
        <f t="shared" si="20"/>
        <v/>
      </c>
      <c r="Q88" s="9"/>
    </row>
    <row r="89" spans="1:17">
      <c r="A89" s="6">
        <v>84</v>
      </c>
      <c r="B89" s="21" t="str">
        <f t="shared" si="11"/>
        <v/>
      </c>
      <c r="C89" s="26" t="str">
        <f t="shared" si="12"/>
        <v/>
      </c>
      <c r="D89" s="7" t="str">
        <f t="shared" si="13"/>
        <v/>
      </c>
      <c r="E89" s="7" t="str">
        <f t="shared" si="14"/>
        <v/>
      </c>
      <c r="F89" s="4" t="str">
        <f t="shared" si="15"/>
        <v/>
      </c>
      <c r="G89" s="8" t="str">
        <f t="shared" si="16"/>
        <v/>
      </c>
      <c r="H89" s="45" t="str">
        <f>IF(AND(B89="",D89="",F89="",G89=""),"",IF($M$3='Data Entry'!$CB$1,VLOOKUP(F89,Mark,6,0),IF($M$3='Data Entry'!$CB$3,VLOOKUP(F89,Mark,11,0),IF($M$3='Data Entry'!$CB$4,VLOOKUP(F89,Mark,16,0),IF($M$3='Data Entry'!$CB$5,VLOOKUP(F89,Mark,22,0),IF($M$3='Data Entry'!$CB$6,VLOOKUP(F89,Mark,27,0),IF($M$3='Data Entry'!$CB$7,VLOOKUP(F89,Mark,32,0),"")))))))</f>
        <v/>
      </c>
      <c r="I89" s="45" t="str">
        <f>IF(AND(B89="",D89="",F89="",G89=""),"",IF($M$3='Data Entry'!$CB$1,VLOOKUP(F89,Mark,7,0),IF($M$3='Data Entry'!$CB$3,VLOOKUP(F89,Mark,12,0),IF($M$3='Data Entry'!$CB$4,VLOOKUP(F89,Mark,17,0),IF($M$3='Data Entry'!$CB$5,VLOOKUP(F89,Mark,23,0),IF($M$3='Data Entry'!$CB$6,VLOOKUP(F89,Mark,28,0),IF($M$3='Data Entry'!$CB$7,VLOOKUP(F89,Mark,33,0),"")))))))</f>
        <v/>
      </c>
      <c r="J89" s="45" t="str">
        <f>IF(AND(B89="",D89="",F89="",G89=""),"",IF($M$3='Data Entry'!$CB$1,VLOOKUP(F89,Mark,8,0),IF($M$3='Data Entry'!$CB$3,VLOOKUP(F89,Mark,13,0),IF($M$3='Data Entry'!$CB$4,VLOOKUP(F89,Mark,18,0),IF($M$3='Data Entry'!$CB$5,VLOOKUP(F89,Mark,24,0),IF($M$3='Data Entry'!$CB$6,VLOOKUP(F89,Mark,29,0),IF($M$3='Data Entry'!$CB$7,VLOOKUP(F89,Mark,34,0),"")))))))</f>
        <v/>
      </c>
      <c r="K89" s="45" t="str">
        <f>IF(AND(B89="",D89="",F89="",G89=""),"",IF($M$3='Data Entry'!$CB$1,VLOOKUP(F89,Mark,9,0),IF($M$3='Data Entry'!$CB$3,VLOOKUP(F89,Mark,14,0),IF($M$3='Data Entry'!$CB$4,VLOOKUP(F89,Mark,19,0),IF($M$3='Data Entry'!$CB$5,VLOOKUP(F89,Mark,25,0),IF($M$3='Data Entry'!$CB$6,VLOOKUP(F89,Mark,30,0),IF($M$3='Data Entry'!$CB$7,VLOOKUP(F89,Mark,35,0),"")))))))</f>
        <v/>
      </c>
      <c r="L89" s="45" t="str">
        <f>IF(AND(B89="",D89="",F89="",G89=""),"",IF($M$3='Data Entry'!$CB$1,VLOOKUP(F89,Mark,10,0),IF($M$3='Data Entry'!$CB$3,VLOOKUP(F89,Mark,15,0),IF($M$3='Data Entry'!$CB$4,VLOOKUP(F89,Mark,20,0),IF($M$3='Data Entry'!$CB$5,VLOOKUP(F89,Mark,26,0),IF($M$3='Data Entry'!$CB$6,VLOOKUP(F89,Mark,31,0),IF($M$3='Data Entry'!$CB$7,VLOOKUP(F89,Mark,36,0),"")))))))</f>
        <v/>
      </c>
      <c r="M89" s="24" t="str">
        <f t="shared" si="18"/>
        <v/>
      </c>
      <c r="N89" s="46" t="str">
        <f t="shared" si="19"/>
        <v/>
      </c>
      <c r="O89" s="46" t="str">
        <f t="shared" si="17"/>
        <v/>
      </c>
      <c r="P89" s="53" t="str">
        <f t="shared" si="20"/>
        <v/>
      </c>
      <c r="Q89" s="9"/>
    </row>
    <row r="90" spans="1:17">
      <c r="A90" s="6">
        <v>85</v>
      </c>
      <c r="B90" s="21" t="str">
        <f t="shared" si="11"/>
        <v/>
      </c>
      <c r="C90" s="26" t="str">
        <f t="shared" si="12"/>
        <v/>
      </c>
      <c r="D90" s="7" t="str">
        <f t="shared" si="13"/>
        <v/>
      </c>
      <c r="E90" s="7" t="str">
        <f t="shared" si="14"/>
        <v/>
      </c>
      <c r="F90" s="4" t="str">
        <f t="shared" si="15"/>
        <v/>
      </c>
      <c r="G90" s="8" t="str">
        <f t="shared" si="16"/>
        <v/>
      </c>
      <c r="H90" s="45" t="str">
        <f>IF(AND(B90="",D90="",F90="",G90=""),"",IF($M$3='Data Entry'!$CB$1,VLOOKUP(F90,Mark,6,0),IF($M$3='Data Entry'!$CB$3,VLOOKUP(F90,Mark,11,0),IF($M$3='Data Entry'!$CB$4,VLOOKUP(F90,Mark,16,0),IF($M$3='Data Entry'!$CB$5,VLOOKUP(F90,Mark,22,0),IF($M$3='Data Entry'!$CB$6,VLOOKUP(F90,Mark,27,0),IF($M$3='Data Entry'!$CB$7,VLOOKUP(F90,Mark,32,0),"")))))))</f>
        <v/>
      </c>
      <c r="I90" s="45" t="str">
        <f>IF(AND(B90="",D90="",F90="",G90=""),"",IF($M$3='Data Entry'!$CB$1,VLOOKUP(F90,Mark,7,0),IF($M$3='Data Entry'!$CB$3,VLOOKUP(F90,Mark,12,0),IF($M$3='Data Entry'!$CB$4,VLOOKUP(F90,Mark,17,0),IF($M$3='Data Entry'!$CB$5,VLOOKUP(F90,Mark,23,0),IF($M$3='Data Entry'!$CB$6,VLOOKUP(F90,Mark,28,0),IF($M$3='Data Entry'!$CB$7,VLOOKUP(F90,Mark,33,0),"")))))))</f>
        <v/>
      </c>
      <c r="J90" s="45" t="str">
        <f>IF(AND(B90="",D90="",F90="",G90=""),"",IF($M$3='Data Entry'!$CB$1,VLOOKUP(F90,Mark,8,0),IF($M$3='Data Entry'!$CB$3,VLOOKUP(F90,Mark,13,0),IF($M$3='Data Entry'!$CB$4,VLOOKUP(F90,Mark,18,0),IF($M$3='Data Entry'!$CB$5,VLOOKUP(F90,Mark,24,0),IF($M$3='Data Entry'!$CB$6,VLOOKUP(F90,Mark,29,0),IF($M$3='Data Entry'!$CB$7,VLOOKUP(F90,Mark,34,0),"")))))))</f>
        <v/>
      </c>
      <c r="K90" s="45" t="str">
        <f>IF(AND(B90="",D90="",F90="",G90=""),"",IF($M$3='Data Entry'!$CB$1,VLOOKUP(F90,Mark,9,0),IF($M$3='Data Entry'!$CB$3,VLOOKUP(F90,Mark,14,0),IF($M$3='Data Entry'!$CB$4,VLOOKUP(F90,Mark,19,0),IF($M$3='Data Entry'!$CB$5,VLOOKUP(F90,Mark,25,0),IF($M$3='Data Entry'!$CB$6,VLOOKUP(F90,Mark,30,0),IF($M$3='Data Entry'!$CB$7,VLOOKUP(F90,Mark,35,0),"")))))))</f>
        <v/>
      </c>
      <c r="L90" s="45" t="str">
        <f>IF(AND(B90="",D90="",F90="",G90=""),"",IF($M$3='Data Entry'!$CB$1,VLOOKUP(F90,Mark,10,0),IF($M$3='Data Entry'!$CB$3,VLOOKUP(F90,Mark,15,0),IF($M$3='Data Entry'!$CB$4,VLOOKUP(F90,Mark,20,0),IF($M$3='Data Entry'!$CB$5,VLOOKUP(F90,Mark,26,0),IF($M$3='Data Entry'!$CB$6,VLOOKUP(F90,Mark,31,0),IF($M$3='Data Entry'!$CB$7,VLOOKUP(F90,Mark,36,0),"")))))))</f>
        <v/>
      </c>
      <c r="M90" s="24" t="str">
        <f t="shared" si="18"/>
        <v/>
      </c>
      <c r="N90" s="46" t="str">
        <f t="shared" si="19"/>
        <v/>
      </c>
      <c r="O90" s="46" t="str">
        <f t="shared" si="17"/>
        <v/>
      </c>
      <c r="P90" s="53" t="str">
        <f t="shared" si="20"/>
        <v/>
      </c>
      <c r="Q90" s="9"/>
    </row>
    <row r="91" spans="1:17">
      <c r="A91" s="6">
        <v>86</v>
      </c>
      <c r="B91" s="21" t="str">
        <f t="shared" si="11"/>
        <v/>
      </c>
      <c r="C91" s="26" t="str">
        <f t="shared" si="12"/>
        <v/>
      </c>
      <c r="D91" s="7" t="str">
        <f t="shared" si="13"/>
        <v/>
      </c>
      <c r="E91" s="7" t="str">
        <f t="shared" si="14"/>
        <v/>
      </c>
      <c r="F91" s="4" t="str">
        <f t="shared" si="15"/>
        <v/>
      </c>
      <c r="G91" s="8" t="str">
        <f t="shared" si="16"/>
        <v/>
      </c>
      <c r="H91" s="45" t="str">
        <f>IF(AND(B91="",D91="",F91="",G91=""),"",IF($M$3='Data Entry'!$CB$1,VLOOKUP(F91,Mark,6,0),IF($M$3='Data Entry'!$CB$3,VLOOKUP(F91,Mark,11,0),IF($M$3='Data Entry'!$CB$4,VLOOKUP(F91,Mark,16,0),IF($M$3='Data Entry'!$CB$5,VLOOKUP(F91,Mark,22,0),IF($M$3='Data Entry'!$CB$6,VLOOKUP(F91,Mark,27,0),IF($M$3='Data Entry'!$CB$7,VLOOKUP(F91,Mark,32,0),"")))))))</f>
        <v/>
      </c>
      <c r="I91" s="45" t="str">
        <f>IF(AND(B91="",D91="",F91="",G91=""),"",IF($M$3='Data Entry'!$CB$1,VLOOKUP(F91,Mark,7,0),IF($M$3='Data Entry'!$CB$3,VLOOKUP(F91,Mark,12,0),IF($M$3='Data Entry'!$CB$4,VLOOKUP(F91,Mark,17,0),IF($M$3='Data Entry'!$CB$5,VLOOKUP(F91,Mark,23,0),IF($M$3='Data Entry'!$CB$6,VLOOKUP(F91,Mark,28,0),IF($M$3='Data Entry'!$CB$7,VLOOKUP(F91,Mark,33,0),"")))))))</f>
        <v/>
      </c>
      <c r="J91" s="45" t="str">
        <f>IF(AND(B91="",D91="",F91="",G91=""),"",IF($M$3='Data Entry'!$CB$1,VLOOKUP(F91,Mark,8,0),IF($M$3='Data Entry'!$CB$3,VLOOKUP(F91,Mark,13,0),IF($M$3='Data Entry'!$CB$4,VLOOKUP(F91,Mark,18,0),IF($M$3='Data Entry'!$CB$5,VLOOKUP(F91,Mark,24,0),IF($M$3='Data Entry'!$CB$6,VLOOKUP(F91,Mark,29,0),IF($M$3='Data Entry'!$CB$7,VLOOKUP(F91,Mark,34,0),"")))))))</f>
        <v/>
      </c>
      <c r="K91" s="45" t="str">
        <f>IF(AND(B91="",D91="",F91="",G91=""),"",IF($M$3='Data Entry'!$CB$1,VLOOKUP(F91,Mark,9,0),IF($M$3='Data Entry'!$CB$3,VLOOKUP(F91,Mark,14,0),IF($M$3='Data Entry'!$CB$4,VLOOKUP(F91,Mark,19,0),IF($M$3='Data Entry'!$CB$5,VLOOKUP(F91,Mark,25,0),IF($M$3='Data Entry'!$CB$6,VLOOKUP(F91,Mark,30,0),IF($M$3='Data Entry'!$CB$7,VLOOKUP(F91,Mark,35,0),"")))))))</f>
        <v/>
      </c>
      <c r="L91" s="45" t="str">
        <f>IF(AND(B91="",D91="",F91="",G91=""),"",IF($M$3='Data Entry'!$CB$1,VLOOKUP(F91,Mark,10,0),IF($M$3='Data Entry'!$CB$3,VLOOKUP(F91,Mark,15,0),IF($M$3='Data Entry'!$CB$4,VLOOKUP(F91,Mark,20,0),IF($M$3='Data Entry'!$CB$5,VLOOKUP(F91,Mark,26,0),IF($M$3='Data Entry'!$CB$6,VLOOKUP(F91,Mark,31,0),IF($M$3='Data Entry'!$CB$7,VLOOKUP(F91,Mark,36,0),"")))))))</f>
        <v/>
      </c>
      <c r="M91" s="24" t="str">
        <f t="shared" si="18"/>
        <v/>
      </c>
      <c r="N91" s="46" t="str">
        <f t="shared" si="19"/>
        <v/>
      </c>
      <c r="O91" s="46" t="str">
        <f t="shared" si="17"/>
        <v/>
      </c>
      <c r="P91" s="53" t="str">
        <f t="shared" si="20"/>
        <v/>
      </c>
      <c r="Q91" s="9"/>
    </row>
    <row r="92" spans="1:17">
      <c r="A92" s="6">
        <v>87</v>
      </c>
      <c r="B92" s="21" t="str">
        <f t="shared" si="11"/>
        <v/>
      </c>
      <c r="C92" s="26" t="str">
        <f t="shared" si="12"/>
        <v/>
      </c>
      <c r="D92" s="7" t="str">
        <f t="shared" si="13"/>
        <v/>
      </c>
      <c r="E92" s="7" t="str">
        <f t="shared" si="14"/>
        <v/>
      </c>
      <c r="F92" s="4" t="str">
        <f t="shared" si="15"/>
        <v/>
      </c>
      <c r="G92" s="8" t="str">
        <f t="shared" si="16"/>
        <v/>
      </c>
      <c r="H92" s="45" t="str">
        <f>IF(AND(B92="",D92="",F92="",G92=""),"",IF($M$3='Data Entry'!$CB$1,VLOOKUP(F92,Mark,6,0),IF($M$3='Data Entry'!$CB$3,VLOOKUP(F92,Mark,11,0),IF($M$3='Data Entry'!$CB$4,VLOOKUP(F92,Mark,16,0),IF($M$3='Data Entry'!$CB$5,VLOOKUP(F92,Mark,22,0),IF($M$3='Data Entry'!$CB$6,VLOOKUP(F92,Mark,27,0),IF($M$3='Data Entry'!$CB$7,VLOOKUP(F92,Mark,32,0),"")))))))</f>
        <v/>
      </c>
      <c r="I92" s="45" t="str">
        <f>IF(AND(B92="",D92="",F92="",G92=""),"",IF($M$3='Data Entry'!$CB$1,VLOOKUP(F92,Mark,7,0),IF($M$3='Data Entry'!$CB$3,VLOOKUP(F92,Mark,12,0),IF($M$3='Data Entry'!$CB$4,VLOOKUP(F92,Mark,17,0),IF($M$3='Data Entry'!$CB$5,VLOOKUP(F92,Mark,23,0),IF($M$3='Data Entry'!$CB$6,VLOOKUP(F92,Mark,28,0),IF($M$3='Data Entry'!$CB$7,VLOOKUP(F92,Mark,33,0),"")))))))</f>
        <v/>
      </c>
      <c r="J92" s="45" t="str">
        <f>IF(AND(B92="",D92="",F92="",G92=""),"",IF($M$3='Data Entry'!$CB$1,VLOOKUP(F92,Mark,8,0),IF($M$3='Data Entry'!$CB$3,VLOOKUP(F92,Mark,13,0),IF($M$3='Data Entry'!$CB$4,VLOOKUP(F92,Mark,18,0),IF($M$3='Data Entry'!$CB$5,VLOOKUP(F92,Mark,24,0),IF($M$3='Data Entry'!$CB$6,VLOOKUP(F92,Mark,29,0),IF($M$3='Data Entry'!$CB$7,VLOOKUP(F92,Mark,34,0),"")))))))</f>
        <v/>
      </c>
      <c r="K92" s="45" t="str">
        <f>IF(AND(B92="",D92="",F92="",G92=""),"",IF($M$3='Data Entry'!$CB$1,VLOOKUP(F92,Mark,9,0),IF($M$3='Data Entry'!$CB$3,VLOOKUP(F92,Mark,14,0),IF($M$3='Data Entry'!$CB$4,VLOOKUP(F92,Mark,19,0),IF($M$3='Data Entry'!$CB$5,VLOOKUP(F92,Mark,25,0),IF($M$3='Data Entry'!$CB$6,VLOOKUP(F92,Mark,30,0),IF($M$3='Data Entry'!$CB$7,VLOOKUP(F92,Mark,35,0),"")))))))</f>
        <v/>
      </c>
      <c r="L92" s="45" t="str">
        <f>IF(AND(B92="",D92="",F92="",G92=""),"",IF($M$3='Data Entry'!$CB$1,VLOOKUP(F92,Mark,10,0),IF($M$3='Data Entry'!$CB$3,VLOOKUP(F92,Mark,15,0),IF($M$3='Data Entry'!$CB$4,VLOOKUP(F92,Mark,20,0),IF($M$3='Data Entry'!$CB$5,VLOOKUP(F92,Mark,26,0),IF($M$3='Data Entry'!$CB$6,VLOOKUP(F92,Mark,31,0),IF($M$3='Data Entry'!$CB$7,VLOOKUP(F92,Mark,36,0),"")))))))</f>
        <v/>
      </c>
      <c r="M92" s="24" t="str">
        <f t="shared" si="18"/>
        <v/>
      </c>
      <c r="N92" s="46" t="str">
        <f t="shared" si="19"/>
        <v/>
      </c>
      <c r="O92" s="46" t="str">
        <f t="shared" si="17"/>
        <v/>
      </c>
      <c r="P92" s="53" t="str">
        <f t="shared" si="20"/>
        <v/>
      </c>
      <c r="Q92" s="9"/>
    </row>
    <row r="93" spans="1:17">
      <c r="A93" s="6">
        <v>88</v>
      </c>
      <c r="B93" s="21" t="str">
        <f t="shared" si="11"/>
        <v/>
      </c>
      <c r="C93" s="26" t="str">
        <f t="shared" si="12"/>
        <v/>
      </c>
      <c r="D93" s="7" t="str">
        <f t="shared" si="13"/>
        <v/>
      </c>
      <c r="E93" s="7" t="str">
        <f t="shared" si="14"/>
        <v/>
      </c>
      <c r="F93" s="4" t="str">
        <f t="shared" si="15"/>
        <v/>
      </c>
      <c r="G93" s="8" t="str">
        <f t="shared" si="16"/>
        <v/>
      </c>
      <c r="H93" s="45" t="str">
        <f>IF(AND(B93="",D93="",F93="",G93=""),"",IF($M$3='Data Entry'!$CB$1,VLOOKUP(F93,Mark,6,0),IF($M$3='Data Entry'!$CB$3,VLOOKUP(F93,Mark,11,0),IF($M$3='Data Entry'!$CB$4,VLOOKUP(F93,Mark,16,0),IF($M$3='Data Entry'!$CB$5,VLOOKUP(F93,Mark,22,0),IF($M$3='Data Entry'!$CB$6,VLOOKUP(F93,Mark,27,0),IF($M$3='Data Entry'!$CB$7,VLOOKUP(F93,Mark,32,0),"")))))))</f>
        <v/>
      </c>
      <c r="I93" s="45" t="str">
        <f>IF(AND(B93="",D93="",F93="",G93=""),"",IF($M$3='Data Entry'!$CB$1,VLOOKUP(F93,Mark,7,0),IF($M$3='Data Entry'!$CB$3,VLOOKUP(F93,Mark,12,0),IF($M$3='Data Entry'!$CB$4,VLOOKUP(F93,Mark,17,0),IF($M$3='Data Entry'!$CB$5,VLOOKUP(F93,Mark,23,0),IF($M$3='Data Entry'!$CB$6,VLOOKUP(F93,Mark,28,0),IF($M$3='Data Entry'!$CB$7,VLOOKUP(F93,Mark,33,0),"")))))))</f>
        <v/>
      </c>
      <c r="J93" s="45" t="str">
        <f>IF(AND(B93="",D93="",F93="",G93=""),"",IF($M$3='Data Entry'!$CB$1,VLOOKUP(F93,Mark,8,0),IF($M$3='Data Entry'!$CB$3,VLOOKUP(F93,Mark,13,0),IF($M$3='Data Entry'!$CB$4,VLOOKUP(F93,Mark,18,0),IF($M$3='Data Entry'!$CB$5,VLOOKUP(F93,Mark,24,0),IF($M$3='Data Entry'!$CB$6,VLOOKUP(F93,Mark,29,0),IF($M$3='Data Entry'!$CB$7,VLOOKUP(F93,Mark,34,0),"")))))))</f>
        <v/>
      </c>
      <c r="K93" s="45" t="str">
        <f>IF(AND(B93="",D93="",F93="",G93=""),"",IF($M$3='Data Entry'!$CB$1,VLOOKUP(F93,Mark,9,0),IF($M$3='Data Entry'!$CB$3,VLOOKUP(F93,Mark,14,0),IF($M$3='Data Entry'!$CB$4,VLOOKUP(F93,Mark,19,0),IF($M$3='Data Entry'!$CB$5,VLOOKUP(F93,Mark,25,0),IF($M$3='Data Entry'!$CB$6,VLOOKUP(F93,Mark,30,0),IF($M$3='Data Entry'!$CB$7,VLOOKUP(F93,Mark,35,0),"")))))))</f>
        <v/>
      </c>
      <c r="L93" s="45" t="str">
        <f>IF(AND(B93="",D93="",F93="",G93=""),"",IF($M$3='Data Entry'!$CB$1,VLOOKUP(F93,Mark,10,0),IF($M$3='Data Entry'!$CB$3,VLOOKUP(F93,Mark,15,0),IF($M$3='Data Entry'!$CB$4,VLOOKUP(F93,Mark,20,0),IF($M$3='Data Entry'!$CB$5,VLOOKUP(F93,Mark,26,0),IF($M$3='Data Entry'!$CB$6,VLOOKUP(F93,Mark,31,0),IF($M$3='Data Entry'!$CB$7,VLOOKUP(F93,Mark,36,0),"")))))))</f>
        <v/>
      </c>
      <c r="M93" s="24" t="str">
        <f t="shared" si="18"/>
        <v/>
      </c>
      <c r="N93" s="46" t="str">
        <f t="shared" si="19"/>
        <v/>
      </c>
      <c r="O93" s="46" t="str">
        <f t="shared" si="17"/>
        <v/>
      </c>
      <c r="P93" s="53" t="str">
        <f t="shared" si="20"/>
        <v/>
      </c>
      <c r="Q93" s="9"/>
    </row>
    <row r="94" spans="1:17">
      <c r="A94" s="6">
        <v>89</v>
      </c>
      <c r="B94" s="21" t="str">
        <f t="shared" si="11"/>
        <v/>
      </c>
      <c r="C94" s="26" t="str">
        <f t="shared" si="12"/>
        <v/>
      </c>
      <c r="D94" s="7" t="str">
        <f t="shared" si="13"/>
        <v/>
      </c>
      <c r="E94" s="7" t="str">
        <f t="shared" si="14"/>
        <v/>
      </c>
      <c r="F94" s="4" t="str">
        <f t="shared" si="15"/>
        <v/>
      </c>
      <c r="G94" s="8" t="str">
        <f t="shared" si="16"/>
        <v/>
      </c>
      <c r="H94" s="45" t="str">
        <f>IF(AND(B94="",D94="",F94="",G94=""),"",IF($M$3='Data Entry'!$CB$1,VLOOKUP(F94,Mark,6,0),IF($M$3='Data Entry'!$CB$3,VLOOKUP(F94,Mark,11,0),IF($M$3='Data Entry'!$CB$4,VLOOKUP(F94,Mark,16,0),IF($M$3='Data Entry'!$CB$5,VLOOKUP(F94,Mark,22,0),IF($M$3='Data Entry'!$CB$6,VLOOKUP(F94,Mark,27,0),IF($M$3='Data Entry'!$CB$7,VLOOKUP(F94,Mark,32,0),"")))))))</f>
        <v/>
      </c>
      <c r="I94" s="45" t="str">
        <f>IF(AND(B94="",D94="",F94="",G94=""),"",IF($M$3='Data Entry'!$CB$1,VLOOKUP(F94,Mark,7,0),IF($M$3='Data Entry'!$CB$3,VLOOKUP(F94,Mark,12,0),IF($M$3='Data Entry'!$CB$4,VLOOKUP(F94,Mark,17,0),IF($M$3='Data Entry'!$CB$5,VLOOKUP(F94,Mark,23,0),IF($M$3='Data Entry'!$CB$6,VLOOKUP(F94,Mark,28,0),IF($M$3='Data Entry'!$CB$7,VLOOKUP(F94,Mark,33,0),"")))))))</f>
        <v/>
      </c>
      <c r="J94" s="45" t="str">
        <f>IF(AND(B94="",D94="",F94="",G94=""),"",IF($M$3='Data Entry'!$CB$1,VLOOKUP(F94,Mark,8,0),IF($M$3='Data Entry'!$CB$3,VLOOKUP(F94,Mark,13,0),IF($M$3='Data Entry'!$CB$4,VLOOKUP(F94,Mark,18,0),IF($M$3='Data Entry'!$CB$5,VLOOKUP(F94,Mark,24,0),IF($M$3='Data Entry'!$CB$6,VLOOKUP(F94,Mark,29,0),IF($M$3='Data Entry'!$CB$7,VLOOKUP(F94,Mark,34,0),"")))))))</f>
        <v/>
      </c>
      <c r="K94" s="45" t="str">
        <f>IF(AND(B94="",D94="",F94="",G94=""),"",IF($M$3='Data Entry'!$CB$1,VLOOKUP(F94,Mark,9,0),IF($M$3='Data Entry'!$CB$3,VLOOKUP(F94,Mark,14,0),IF($M$3='Data Entry'!$CB$4,VLOOKUP(F94,Mark,19,0),IF($M$3='Data Entry'!$CB$5,VLOOKUP(F94,Mark,25,0),IF($M$3='Data Entry'!$CB$6,VLOOKUP(F94,Mark,30,0),IF($M$3='Data Entry'!$CB$7,VLOOKUP(F94,Mark,35,0),"")))))))</f>
        <v/>
      </c>
      <c r="L94" s="45" t="str">
        <f>IF(AND(B94="",D94="",F94="",G94=""),"",IF($M$3='Data Entry'!$CB$1,VLOOKUP(F94,Mark,10,0),IF($M$3='Data Entry'!$CB$3,VLOOKUP(F94,Mark,15,0),IF($M$3='Data Entry'!$CB$4,VLOOKUP(F94,Mark,20,0),IF($M$3='Data Entry'!$CB$5,VLOOKUP(F94,Mark,26,0),IF($M$3='Data Entry'!$CB$6,VLOOKUP(F94,Mark,31,0),IF($M$3='Data Entry'!$CB$7,VLOOKUP(F94,Mark,36,0),"")))))))</f>
        <v/>
      </c>
      <c r="M94" s="24" t="str">
        <f t="shared" si="18"/>
        <v/>
      </c>
      <c r="N94" s="46" t="str">
        <f t="shared" si="19"/>
        <v/>
      </c>
      <c r="O94" s="46" t="str">
        <f t="shared" si="17"/>
        <v/>
      </c>
      <c r="P94" s="53" t="str">
        <f t="shared" si="20"/>
        <v/>
      </c>
      <c r="Q94" s="9"/>
    </row>
    <row r="95" spans="1:17">
      <c r="A95" s="6">
        <v>90</v>
      </c>
      <c r="B95" s="21" t="str">
        <f t="shared" si="11"/>
        <v/>
      </c>
      <c r="C95" s="26" t="str">
        <f t="shared" si="12"/>
        <v/>
      </c>
      <c r="D95" s="7" t="str">
        <f t="shared" si="13"/>
        <v/>
      </c>
      <c r="E95" s="7" t="str">
        <f t="shared" si="14"/>
        <v/>
      </c>
      <c r="F95" s="4" t="str">
        <f t="shared" si="15"/>
        <v/>
      </c>
      <c r="G95" s="8" t="str">
        <f t="shared" si="16"/>
        <v/>
      </c>
      <c r="H95" s="45" t="str">
        <f>IF(AND(B95="",D95="",F95="",G95=""),"",IF($M$3='Data Entry'!$CB$1,VLOOKUP(F95,Mark,6,0),IF($M$3='Data Entry'!$CB$3,VLOOKUP(F95,Mark,11,0),IF($M$3='Data Entry'!$CB$4,VLOOKUP(F95,Mark,16,0),IF($M$3='Data Entry'!$CB$5,VLOOKUP(F95,Mark,22,0),IF($M$3='Data Entry'!$CB$6,VLOOKUP(F95,Mark,27,0),IF($M$3='Data Entry'!$CB$7,VLOOKUP(F95,Mark,32,0),"")))))))</f>
        <v/>
      </c>
      <c r="I95" s="45" t="str">
        <f>IF(AND(B95="",D95="",F95="",G95=""),"",IF($M$3='Data Entry'!$CB$1,VLOOKUP(F95,Mark,7,0),IF($M$3='Data Entry'!$CB$3,VLOOKUP(F95,Mark,12,0),IF($M$3='Data Entry'!$CB$4,VLOOKUP(F95,Mark,17,0),IF($M$3='Data Entry'!$CB$5,VLOOKUP(F95,Mark,23,0),IF($M$3='Data Entry'!$CB$6,VLOOKUP(F95,Mark,28,0),IF($M$3='Data Entry'!$CB$7,VLOOKUP(F95,Mark,33,0),"")))))))</f>
        <v/>
      </c>
      <c r="J95" s="45" t="str">
        <f>IF(AND(B95="",D95="",F95="",G95=""),"",IF($M$3='Data Entry'!$CB$1,VLOOKUP(F95,Mark,8,0),IF($M$3='Data Entry'!$CB$3,VLOOKUP(F95,Mark,13,0),IF($M$3='Data Entry'!$CB$4,VLOOKUP(F95,Mark,18,0),IF($M$3='Data Entry'!$CB$5,VLOOKUP(F95,Mark,24,0),IF($M$3='Data Entry'!$CB$6,VLOOKUP(F95,Mark,29,0),IF($M$3='Data Entry'!$CB$7,VLOOKUP(F95,Mark,34,0),"")))))))</f>
        <v/>
      </c>
      <c r="K95" s="45" t="str">
        <f>IF(AND(B95="",D95="",F95="",G95=""),"",IF($M$3='Data Entry'!$CB$1,VLOOKUP(F95,Mark,9,0),IF($M$3='Data Entry'!$CB$3,VLOOKUP(F95,Mark,14,0),IF($M$3='Data Entry'!$CB$4,VLOOKUP(F95,Mark,19,0),IF($M$3='Data Entry'!$CB$5,VLOOKUP(F95,Mark,25,0),IF($M$3='Data Entry'!$CB$6,VLOOKUP(F95,Mark,30,0),IF($M$3='Data Entry'!$CB$7,VLOOKUP(F95,Mark,35,0),"")))))))</f>
        <v/>
      </c>
      <c r="L95" s="45" t="str">
        <f>IF(AND(B95="",D95="",F95="",G95=""),"",IF($M$3='Data Entry'!$CB$1,VLOOKUP(F95,Mark,10,0),IF($M$3='Data Entry'!$CB$3,VLOOKUP(F95,Mark,15,0),IF($M$3='Data Entry'!$CB$4,VLOOKUP(F95,Mark,20,0),IF($M$3='Data Entry'!$CB$5,VLOOKUP(F95,Mark,26,0),IF($M$3='Data Entry'!$CB$6,VLOOKUP(F95,Mark,31,0),IF($M$3='Data Entry'!$CB$7,VLOOKUP(F95,Mark,36,0),"")))))))</f>
        <v/>
      </c>
      <c r="M95" s="24" t="str">
        <f t="shared" si="18"/>
        <v/>
      </c>
      <c r="N95" s="46" t="str">
        <f t="shared" si="19"/>
        <v/>
      </c>
      <c r="O95" s="46" t="str">
        <f t="shared" si="17"/>
        <v/>
      </c>
      <c r="P95" s="53" t="str">
        <f t="shared" si="20"/>
        <v/>
      </c>
      <c r="Q95" s="9"/>
    </row>
    <row r="96" spans="1:17">
      <c r="A96" s="6">
        <v>91</v>
      </c>
      <c r="B96" s="21" t="str">
        <f t="shared" si="11"/>
        <v/>
      </c>
      <c r="C96" s="26" t="str">
        <f t="shared" si="12"/>
        <v/>
      </c>
      <c r="D96" s="7" t="str">
        <f t="shared" si="13"/>
        <v/>
      </c>
      <c r="E96" s="7" t="str">
        <f t="shared" si="14"/>
        <v/>
      </c>
      <c r="F96" s="4" t="str">
        <f t="shared" si="15"/>
        <v/>
      </c>
      <c r="G96" s="8" t="str">
        <f t="shared" si="16"/>
        <v/>
      </c>
      <c r="H96" s="45" t="str">
        <f>IF(AND(B96="",D96="",F96="",G96=""),"",IF($M$3='Data Entry'!$CB$1,VLOOKUP(F96,Mark,6,0),IF($M$3='Data Entry'!$CB$3,VLOOKUP(F96,Mark,11,0),IF($M$3='Data Entry'!$CB$4,VLOOKUP(F96,Mark,16,0),IF($M$3='Data Entry'!$CB$5,VLOOKUP(F96,Mark,22,0),IF($M$3='Data Entry'!$CB$6,VLOOKUP(F96,Mark,27,0),IF($M$3='Data Entry'!$CB$7,VLOOKUP(F96,Mark,32,0),"")))))))</f>
        <v/>
      </c>
      <c r="I96" s="45" t="str">
        <f>IF(AND(B96="",D96="",F96="",G96=""),"",IF($M$3='Data Entry'!$CB$1,VLOOKUP(F96,Mark,7,0),IF($M$3='Data Entry'!$CB$3,VLOOKUP(F96,Mark,12,0),IF($M$3='Data Entry'!$CB$4,VLOOKUP(F96,Mark,17,0),IF($M$3='Data Entry'!$CB$5,VLOOKUP(F96,Mark,23,0),IF($M$3='Data Entry'!$CB$6,VLOOKUP(F96,Mark,28,0),IF($M$3='Data Entry'!$CB$7,VLOOKUP(F96,Mark,33,0),"")))))))</f>
        <v/>
      </c>
      <c r="J96" s="45" t="str">
        <f>IF(AND(B96="",D96="",F96="",G96=""),"",IF($M$3='Data Entry'!$CB$1,VLOOKUP(F96,Mark,8,0),IF($M$3='Data Entry'!$CB$3,VLOOKUP(F96,Mark,13,0),IF($M$3='Data Entry'!$CB$4,VLOOKUP(F96,Mark,18,0),IF($M$3='Data Entry'!$CB$5,VLOOKUP(F96,Mark,24,0),IF($M$3='Data Entry'!$CB$6,VLOOKUP(F96,Mark,29,0),IF($M$3='Data Entry'!$CB$7,VLOOKUP(F96,Mark,34,0),"")))))))</f>
        <v/>
      </c>
      <c r="K96" s="45" t="str">
        <f>IF(AND(B96="",D96="",F96="",G96=""),"",IF($M$3='Data Entry'!$CB$1,VLOOKUP(F96,Mark,9,0),IF($M$3='Data Entry'!$CB$3,VLOOKUP(F96,Mark,14,0),IF($M$3='Data Entry'!$CB$4,VLOOKUP(F96,Mark,19,0),IF($M$3='Data Entry'!$CB$5,VLOOKUP(F96,Mark,25,0),IF($M$3='Data Entry'!$CB$6,VLOOKUP(F96,Mark,30,0),IF($M$3='Data Entry'!$CB$7,VLOOKUP(F96,Mark,35,0),"")))))))</f>
        <v/>
      </c>
      <c r="L96" s="45" t="str">
        <f>IF(AND(B96="",D96="",F96="",G96=""),"",IF($M$3='Data Entry'!$CB$1,VLOOKUP(F96,Mark,10,0),IF($M$3='Data Entry'!$CB$3,VLOOKUP(F96,Mark,15,0),IF($M$3='Data Entry'!$CB$4,VLOOKUP(F96,Mark,20,0),IF($M$3='Data Entry'!$CB$5,VLOOKUP(F96,Mark,26,0),IF($M$3='Data Entry'!$CB$6,VLOOKUP(F96,Mark,31,0),IF($M$3='Data Entry'!$CB$7,VLOOKUP(F96,Mark,36,0),"")))))))</f>
        <v/>
      </c>
      <c r="M96" s="24" t="str">
        <f t="shared" si="18"/>
        <v/>
      </c>
      <c r="N96" s="46" t="str">
        <f t="shared" si="19"/>
        <v/>
      </c>
      <c r="O96" s="46" t="str">
        <f t="shared" si="17"/>
        <v/>
      </c>
      <c r="P96" s="53" t="str">
        <f t="shared" si="20"/>
        <v/>
      </c>
      <c r="Q96" s="9"/>
    </row>
    <row r="97" spans="1:17">
      <c r="A97" s="6">
        <v>92</v>
      </c>
      <c r="B97" s="21" t="str">
        <f t="shared" si="11"/>
        <v/>
      </c>
      <c r="C97" s="26" t="str">
        <f t="shared" si="12"/>
        <v/>
      </c>
      <c r="D97" s="7" t="str">
        <f t="shared" si="13"/>
        <v/>
      </c>
      <c r="E97" s="7" t="str">
        <f t="shared" si="14"/>
        <v/>
      </c>
      <c r="F97" s="4" t="str">
        <f t="shared" si="15"/>
        <v/>
      </c>
      <c r="G97" s="8" t="str">
        <f t="shared" si="16"/>
        <v/>
      </c>
      <c r="H97" s="45" t="str">
        <f>IF(AND(B97="",D97="",F97="",G97=""),"",IF($M$3='Data Entry'!$CB$1,VLOOKUP(F97,Mark,6,0),IF($M$3='Data Entry'!$CB$3,VLOOKUP(F97,Mark,11,0),IF($M$3='Data Entry'!$CB$4,VLOOKUP(F97,Mark,16,0),IF($M$3='Data Entry'!$CB$5,VLOOKUP(F97,Mark,22,0),IF($M$3='Data Entry'!$CB$6,VLOOKUP(F97,Mark,27,0),IF($M$3='Data Entry'!$CB$7,VLOOKUP(F97,Mark,32,0),"")))))))</f>
        <v/>
      </c>
      <c r="I97" s="45" t="str">
        <f>IF(AND(B97="",D97="",F97="",G97=""),"",IF($M$3='Data Entry'!$CB$1,VLOOKUP(F97,Mark,7,0),IF($M$3='Data Entry'!$CB$3,VLOOKUP(F97,Mark,12,0),IF($M$3='Data Entry'!$CB$4,VLOOKUP(F97,Mark,17,0),IF($M$3='Data Entry'!$CB$5,VLOOKUP(F97,Mark,23,0),IF($M$3='Data Entry'!$CB$6,VLOOKUP(F97,Mark,28,0),IF($M$3='Data Entry'!$CB$7,VLOOKUP(F97,Mark,33,0),"")))))))</f>
        <v/>
      </c>
      <c r="J97" s="45" t="str">
        <f>IF(AND(B97="",D97="",F97="",G97=""),"",IF($M$3='Data Entry'!$CB$1,VLOOKUP(F97,Mark,8,0),IF($M$3='Data Entry'!$CB$3,VLOOKUP(F97,Mark,13,0),IF($M$3='Data Entry'!$CB$4,VLOOKUP(F97,Mark,18,0),IF($M$3='Data Entry'!$CB$5,VLOOKUP(F97,Mark,24,0),IF($M$3='Data Entry'!$CB$6,VLOOKUP(F97,Mark,29,0),IF($M$3='Data Entry'!$CB$7,VLOOKUP(F97,Mark,34,0),"")))))))</f>
        <v/>
      </c>
      <c r="K97" s="45" t="str">
        <f>IF(AND(B97="",D97="",F97="",G97=""),"",IF($M$3='Data Entry'!$CB$1,VLOOKUP(F97,Mark,9,0),IF($M$3='Data Entry'!$CB$3,VLOOKUP(F97,Mark,14,0),IF($M$3='Data Entry'!$CB$4,VLOOKUP(F97,Mark,19,0),IF($M$3='Data Entry'!$CB$5,VLOOKUP(F97,Mark,25,0),IF($M$3='Data Entry'!$CB$6,VLOOKUP(F97,Mark,30,0),IF($M$3='Data Entry'!$CB$7,VLOOKUP(F97,Mark,35,0),"")))))))</f>
        <v/>
      </c>
      <c r="L97" s="45" t="str">
        <f>IF(AND(B97="",D97="",F97="",G97=""),"",IF($M$3='Data Entry'!$CB$1,VLOOKUP(F97,Mark,10,0),IF($M$3='Data Entry'!$CB$3,VLOOKUP(F97,Mark,15,0),IF($M$3='Data Entry'!$CB$4,VLOOKUP(F97,Mark,20,0),IF($M$3='Data Entry'!$CB$5,VLOOKUP(F97,Mark,26,0),IF($M$3='Data Entry'!$CB$6,VLOOKUP(F97,Mark,31,0),IF($M$3='Data Entry'!$CB$7,VLOOKUP(F97,Mark,36,0),"")))))))</f>
        <v/>
      </c>
      <c r="M97" s="24" t="str">
        <f t="shared" si="18"/>
        <v/>
      </c>
      <c r="N97" s="46" t="str">
        <f t="shared" si="19"/>
        <v/>
      </c>
      <c r="O97" s="46" t="str">
        <f t="shared" si="17"/>
        <v/>
      </c>
      <c r="P97" s="53" t="str">
        <f t="shared" si="20"/>
        <v/>
      </c>
      <c r="Q97" s="9"/>
    </row>
    <row r="98" spans="1:17">
      <c r="A98" s="6">
        <v>93</v>
      </c>
      <c r="B98" s="21" t="str">
        <f t="shared" si="11"/>
        <v/>
      </c>
      <c r="C98" s="26" t="str">
        <f t="shared" si="12"/>
        <v/>
      </c>
      <c r="D98" s="7" t="str">
        <f t="shared" si="13"/>
        <v/>
      </c>
      <c r="E98" s="7" t="str">
        <f t="shared" si="14"/>
        <v/>
      </c>
      <c r="F98" s="4" t="str">
        <f t="shared" si="15"/>
        <v/>
      </c>
      <c r="G98" s="8" t="str">
        <f t="shared" si="16"/>
        <v/>
      </c>
      <c r="H98" s="45" t="str">
        <f>IF(AND(B98="",D98="",F98="",G98=""),"",IF($M$3='Data Entry'!$CB$1,VLOOKUP(F98,Mark,6,0),IF($M$3='Data Entry'!$CB$3,VLOOKUP(F98,Mark,11,0),IF($M$3='Data Entry'!$CB$4,VLOOKUP(F98,Mark,16,0),IF($M$3='Data Entry'!$CB$5,VLOOKUP(F98,Mark,22,0),IF($M$3='Data Entry'!$CB$6,VLOOKUP(F98,Mark,27,0),IF($M$3='Data Entry'!$CB$7,VLOOKUP(F98,Mark,32,0),"")))))))</f>
        <v/>
      </c>
      <c r="I98" s="45" t="str">
        <f>IF(AND(B98="",D98="",F98="",G98=""),"",IF($M$3='Data Entry'!$CB$1,VLOOKUP(F98,Mark,7,0),IF($M$3='Data Entry'!$CB$3,VLOOKUP(F98,Mark,12,0),IF($M$3='Data Entry'!$CB$4,VLOOKUP(F98,Mark,17,0),IF($M$3='Data Entry'!$CB$5,VLOOKUP(F98,Mark,23,0),IF($M$3='Data Entry'!$CB$6,VLOOKUP(F98,Mark,28,0),IF($M$3='Data Entry'!$CB$7,VLOOKUP(F98,Mark,33,0),"")))))))</f>
        <v/>
      </c>
      <c r="J98" s="45" t="str">
        <f>IF(AND(B98="",D98="",F98="",G98=""),"",IF($M$3='Data Entry'!$CB$1,VLOOKUP(F98,Mark,8,0),IF($M$3='Data Entry'!$CB$3,VLOOKUP(F98,Mark,13,0),IF($M$3='Data Entry'!$CB$4,VLOOKUP(F98,Mark,18,0),IF($M$3='Data Entry'!$CB$5,VLOOKUP(F98,Mark,24,0),IF($M$3='Data Entry'!$CB$6,VLOOKUP(F98,Mark,29,0),IF($M$3='Data Entry'!$CB$7,VLOOKUP(F98,Mark,34,0),"")))))))</f>
        <v/>
      </c>
      <c r="K98" s="45" t="str">
        <f>IF(AND(B98="",D98="",F98="",G98=""),"",IF($M$3='Data Entry'!$CB$1,VLOOKUP(F98,Mark,9,0),IF($M$3='Data Entry'!$CB$3,VLOOKUP(F98,Mark,14,0),IF($M$3='Data Entry'!$CB$4,VLOOKUP(F98,Mark,19,0),IF($M$3='Data Entry'!$CB$5,VLOOKUP(F98,Mark,25,0),IF($M$3='Data Entry'!$CB$6,VLOOKUP(F98,Mark,30,0),IF($M$3='Data Entry'!$CB$7,VLOOKUP(F98,Mark,35,0),"")))))))</f>
        <v/>
      </c>
      <c r="L98" s="45" t="str">
        <f>IF(AND(B98="",D98="",F98="",G98=""),"",IF($M$3='Data Entry'!$CB$1,VLOOKUP(F98,Mark,10,0),IF($M$3='Data Entry'!$CB$3,VLOOKUP(F98,Mark,15,0),IF($M$3='Data Entry'!$CB$4,VLOOKUP(F98,Mark,20,0),IF($M$3='Data Entry'!$CB$5,VLOOKUP(F98,Mark,26,0),IF($M$3='Data Entry'!$CB$6,VLOOKUP(F98,Mark,31,0),IF($M$3='Data Entry'!$CB$7,VLOOKUP(F98,Mark,36,0),"")))))))</f>
        <v/>
      </c>
      <c r="M98" s="24" t="str">
        <f t="shared" si="18"/>
        <v/>
      </c>
      <c r="N98" s="46" t="str">
        <f t="shared" si="19"/>
        <v/>
      </c>
      <c r="O98" s="46" t="str">
        <f t="shared" si="17"/>
        <v/>
      </c>
      <c r="P98" s="53" t="str">
        <f t="shared" si="20"/>
        <v/>
      </c>
      <c r="Q98" s="9"/>
    </row>
    <row r="99" spans="1:17">
      <c r="A99" s="6">
        <v>94</v>
      </c>
      <c r="B99" s="21" t="str">
        <f t="shared" si="11"/>
        <v/>
      </c>
      <c r="C99" s="26" t="str">
        <f t="shared" si="12"/>
        <v/>
      </c>
      <c r="D99" s="7" t="str">
        <f t="shared" si="13"/>
        <v/>
      </c>
      <c r="E99" s="7" t="str">
        <f t="shared" si="14"/>
        <v/>
      </c>
      <c r="F99" s="4" t="str">
        <f t="shared" si="15"/>
        <v/>
      </c>
      <c r="G99" s="8" t="str">
        <f t="shared" si="16"/>
        <v/>
      </c>
      <c r="H99" s="45" t="str">
        <f>IF(AND(B99="",D99="",F99="",G99=""),"",IF($M$3='Data Entry'!$CB$1,VLOOKUP(F99,Mark,6,0),IF($M$3='Data Entry'!$CB$3,VLOOKUP(F99,Mark,11,0),IF($M$3='Data Entry'!$CB$4,VLOOKUP(F99,Mark,16,0),IF($M$3='Data Entry'!$CB$5,VLOOKUP(F99,Mark,22,0),IF($M$3='Data Entry'!$CB$6,VLOOKUP(F99,Mark,27,0),IF($M$3='Data Entry'!$CB$7,VLOOKUP(F99,Mark,32,0),"")))))))</f>
        <v/>
      </c>
      <c r="I99" s="45" t="str">
        <f>IF(AND(B99="",D99="",F99="",G99=""),"",IF($M$3='Data Entry'!$CB$1,VLOOKUP(F99,Mark,7,0),IF($M$3='Data Entry'!$CB$3,VLOOKUP(F99,Mark,12,0),IF($M$3='Data Entry'!$CB$4,VLOOKUP(F99,Mark,17,0),IF($M$3='Data Entry'!$CB$5,VLOOKUP(F99,Mark,23,0),IF($M$3='Data Entry'!$CB$6,VLOOKUP(F99,Mark,28,0),IF($M$3='Data Entry'!$CB$7,VLOOKUP(F99,Mark,33,0),"")))))))</f>
        <v/>
      </c>
      <c r="J99" s="45" t="str">
        <f>IF(AND(B99="",D99="",F99="",G99=""),"",IF($M$3='Data Entry'!$CB$1,VLOOKUP(F99,Mark,8,0),IF($M$3='Data Entry'!$CB$3,VLOOKUP(F99,Mark,13,0),IF($M$3='Data Entry'!$CB$4,VLOOKUP(F99,Mark,18,0),IF($M$3='Data Entry'!$CB$5,VLOOKUP(F99,Mark,24,0),IF($M$3='Data Entry'!$CB$6,VLOOKUP(F99,Mark,29,0),IF($M$3='Data Entry'!$CB$7,VLOOKUP(F99,Mark,34,0),"")))))))</f>
        <v/>
      </c>
      <c r="K99" s="45" t="str">
        <f>IF(AND(B99="",D99="",F99="",G99=""),"",IF($M$3='Data Entry'!$CB$1,VLOOKUP(F99,Mark,9,0),IF($M$3='Data Entry'!$CB$3,VLOOKUP(F99,Mark,14,0),IF($M$3='Data Entry'!$CB$4,VLOOKUP(F99,Mark,19,0),IF($M$3='Data Entry'!$CB$5,VLOOKUP(F99,Mark,25,0),IF($M$3='Data Entry'!$CB$6,VLOOKUP(F99,Mark,30,0),IF($M$3='Data Entry'!$CB$7,VLOOKUP(F99,Mark,35,0),"")))))))</f>
        <v/>
      </c>
      <c r="L99" s="45" t="str">
        <f>IF(AND(B99="",D99="",F99="",G99=""),"",IF($M$3='Data Entry'!$CB$1,VLOOKUP(F99,Mark,10,0),IF($M$3='Data Entry'!$CB$3,VLOOKUP(F99,Mark,15,0),IF($M$3='Data Entry'!$CB$4,VLOOKUP(F99,Mark,20,0),IF($M$3='Data Entry'!$CB$5,VLOOKUP(F99,Mark,26,0),IF($M$3='Data Entry'!$CB$6,VLOOKUP(F99,Mark,31,0),IF($M$3='Data Entry'!$CB$7,VLOOKUP(F99,Mark,36,0),"")))))))</f>
        <v/>
      </c>
      <c r="M99" s="24" t="str">
        <f t="shared" si="18"/>
        <v/>
      </c>
      <c r="N99" s="46" t="str">
        <f t="shared" si="19"/>
        <v/>
      </c>
      <c r="O99" s="46" t="str">
        <f t="shared" si="17"/>
        <v/>
      </c>
      <c r="P99" s="53" t="str">
        <f t="shared" si="20"/>
        <v/>
      </c>
      <c r="Q99" s="9"/>
    </row>
    <row r="100" spans="1:17">
      <c r="A100" s="6">
        <v>95</v>
      </c>
      <c r="B100" s="21" t="str">
        <f t="shared" si="11"/>
        <v/>
      </c>
      <c r="C100" s="26" t="str">
        <f t="shared" si="12"/>
        <v/>
      </c>
      <c r="D100" s="7" t="str">
        <f t="shared" si="13"/>
        <v/>
      </c>
      <c r="E100" s="7" t="str">
        <f t="shared" si="14"/>
        <v/>
      </c>
      <c r="F100" s="4" t="str">
        <f t="shared" si="15"/>
        <v/>
      </c>
      <c r="G100" s="8" t="str">
        <f t="shared" si="16"/>
        <v/>
      </c>
      <c r="H100" s="45" t="str">
        <f>IF(AND(B100="",D100="",F100="",G100=""),"",IF($M$3='Data Entry'!$CB$1,VLOOKUP(F100,Mark,6,0),IF($M$3='Data Entry'!$CB$3,VLOOKUP(F100,Mark,11,0),IF($M$3='Data Entry'!$CB$4,VLOOKUP(F100,Mark,16,0),IF($M$3='Data Entry'!$CB$5,VLOOKUP(F100,Mark,22,0),IF($M$3='Data Entry'!$CB$6,VLOOKUP(F100,Mark,27,0),IF($M$3='Data Entry'!$CB$7,VLOOKUP(F100,Mark,32,0),"")))))))</f>
        <v/>
      </c>
      <c r="I100" s="45" t="str">
        <f>IF(AND(B100="",D100="",F100="",G100=""),"",IF($M$3='Data Entry'!$CB$1,VLOOKUP(F100,Mark,7,0),IF($M$3='Data Entry'!$CB$3,VLOOKUP(F100,Mark,12,0),IF($M$3='Data Entry'!$CB$4,VLOOKUP(F100,Mark,17,0),IF($M$3='Data Entry'!$CB$5,VLOOKUP(F100,Mark,23,0),IF($M$3='Data Entry'!$CB$6,VLOOKUP(F100,Mark,28,0),IF($M$3='Data Entry'!$CB$7,VLOOKUP(F100,Mark,33,0),"")))))))</f>
        <v/>
      </c>
      <c r="J100" s="45" t="str">
        <f>IF(AND(B100="",D100="",F100="",G100=""),"",IF($M$3='Data Entry'!$CB$1,VLOOKUP(F100,Mark,8,0),IF($M$3='Data Entry'!$CB$3,VLOOKUP(F100,Mark,13,0),IF($M$3='Data Entry'!$CB$4,VLOOKUP(F100,Mark,18,0),IF($M$3='Data Entry'!$CB$5,VLOOKUP(F100,Mark,24,0),IF($M$3='Data Entry'!$CB$6,VLOOKUP(F100,Mark,29,0),IF($M$3='Data Entry'!$CB$7,VLOOKUP(F100,Mark,34,0),"")))))))</f>
        <v/>
      </c>
      <c r="K100" s="45" t="str">
        <f>IF(AND(B100="",D100="",F100="",G100=""),"",IF($M$3='Data Entry'!$CB$1,VLOOKUP(F100,Mark,9,0),IF($M$3='Data Entry'!$CB$3,VLOOKUP(F100,Mark,14,0),IF($M$3='Data Entry'!$CB$4,VLOOKUP(F100,Mark,19,0),IF($M$3='Data Entry'!$CB$5,VLOOKUP(F100,Mark,25,0),IF($M$3='Data Entry'!$CB$6,VLOOKUP(F100,Mark,30,0),IF($M$3='Data Entry'!$CB$7,VLOOKUP(F100,Mark,35,0),"")))))))</f>
        <v/>
      </c>
      <c r="L100" s="45" t="str">
        <f>IF(AND(B100="",D100="",F100="",G100=""),"",IF($M$3='Data Entry'!$CB$1,VLOOKUP(F100,Mark,10,0),IF($M$3='Data Entry'!$CB$3,VLOOKUP(F100,Mark,15,0),IF($M$3='Data Entry'!$CB$4,VLOOKUP(F100,Mark,20,0),IF($M$3='Data Entry'!$CB$5,VLOOKUP(F100,Mark,26,0),IF($M$3='Data Entry'!$CB$6,VLOOKUP(F100,Mark,31,0),IF($M$3='Data Entry'!$CB$7,VLOOKUP(F100,Mark,36,0),"")))))))</f>
        <v/>
      </c>
      <c r="M100" s="24" t="str">
        <f t="shared" si="18"/>
        <v/>
      </c>
      <c r="N100" s="46" t="str">
        <f t="shared" si="19"/>
        <v/>
      </c>
      <c r="O100" s="46" t="str">
        <f t="shared" si="17"/>
        <v/>
      </c>
      <c r="P100" s="53" t="str">
        <f t="shared" si="20"/>
        <v/>
      </c>
      <c r="Q100" s="9"/>
    </row>
    <row r="101" spans="1:17">
      <c r="A101" s="6">
        <v>96</v>
      </c>
      <c r="B101" s="21" t="str">
        <f t="shared" si="11"/>
        <v/>
      </c>
      <c r="C101" s="26" t="str">
        <f t="shared" si="12"/>
        <v/>
      </c>
      <c r="D101" s="7" t="str">
        <f t="shared" si="13"/>
        <v/>
      </c>
      <c r="E101" s="7" t="str">
        <f t="shared" si="14"/>
        <v/>
      </c>
      <c r="F101" s="4" t="str">
        <f t="shared" si="15"/>
        <v/>
      </c>
      <c r="G101" s="8" t="str">
        <f t="shared" si="16"/>
        <v/>
      </c>
      <c r="H101" s="45" t="str">
        <f>IF(AND(B101="",D101="",F101="",G101=""),"",IF($M$3='Data Entry'!$CB$1,VLOOKUP(F101,Mark,6,0),IF($M$3='Data Entry'!$CB$3,VLOOKUP(F101,Mark,11,0),IF($M$3='Data Entry'!$CB$4,VLOOKUP(F101,Mark,16,0),IF($M$3='Data Entry'!$CB$5,VLOOKUP(F101,Mark,22,0),IF($M$3='Data Entry'!$CB$6,VLOOKUP(F101,Mark,27,0),IF($M$3='Data Entry'!$CB$7,VLOOKUP(F101,Mark,32,0),"")))))))</f>
        <v/>
      </c>
      <c r="I101" s="45" t="str">
        <f>IF(AND(B101="",D101="",F101="",G101=""),"",IF($M$3='Data Entry'!$CB$1,VLOOKUP(F101,Mark,7,0),IF($M$3='Data Entry'!$CB$3,VLOOKUP(F101,Mark,12,0),IF($M$3='Data Entry'!$CB$4,VLOOKUP(F101,Mark,17,0),IF($M$3='Data Entry'!$CB$5,VLOOKUP(F101,Mark,23,0),IF($M$3='Data Entry'!$CB$6,VLOOKUP(F101,Mark,28,0),IF($M$3='Data Entry'!$CB$7,VLOOKUP(F101,Mark,33,0),"")))))))</f>
        <v/>
      </c>
      <c r="J101" s="45" t="str">
        <f>IF(AND(B101="",D101="",F101="",G101=""),"",IF($M$3='Data Entry'!$CB$1,VLOOKUP(F101,Mark,8,0),IF($M$3='Data Entry'!$CB$3,VLOOKUP(F101,Mark,13,0),IF($M$3='Data Entry'!$CB$4,VLOOKUP(F101,Mark,18,0),IF($M$3='Data Entry'!$CB$5,VLOOKUP(F101,Mark,24,0),IF($M$3='Data Entry'!$CB$6,VLOOKUP(F101,Mark,29,0),IF($M$3='Data Entry'!$CB$7,VLOOKUP(F101,Mark,34,0),"")))))))</f>
        <v/>
      </c>
      <c r="K101" s="45" t="str">
        <f>IF(AND(B101="",D101="",F101="",G101=""),"",IF($M$3='Data Entry'!$CB$1,VLOOKUP(F101,Mark,9,0),IF($M$3='Data Entry'!$CB$3,VLOOKUP(F101,Mark,14,0),IF($M$3='Data Entry'!$CB$4,VLOOKUP(F101,Mark,19,0),IF($M$3='Data Entry'!$CB$5,VLOOKUP(F101,Mark,25,0),IF($M$3='Data Entry'!$CB$6,VLOOKUP(F101,Mark,30,0),IF($M$3='Data Entry'!$CB$7,VLOOKUP(F101,Mark,35,0),"")))))))</f>
        <v/>
      </c>
      <c r="L101" s="45" t="str">
        <f>IF(AND(B101="",D101="",F101="",G101=""),"",IF($M$3='Data Entry'!$CB$1,VLOOKUP(F101,Mark,10,0),IF($M$3='Data Entry'!$CB$3,VLOOKUP(F101,Mark,15,0),IF($M$3='Data Entry'!$CB$4,VLOOKUP(F101,Mark,20,0),IF($M$3='Data Entry'!$CB$5,VLOOKUP(F101,Mark,26,0),IF($M$3='Data Entry'!$CB$6,VLOOKUP(F101,Mark,31,0),IF($M$3='Data Entry'!$CB$7,VLOOKUP(F101,Mark,36,0),"")))))))</f>
        <v/>
      </c>
      <c r="M101" s="24" t="str">
        <f t="shared" si="18"/>
        <v/>
      </c>
      <c r="N101" s="46" t="str">
        <f t="shared" si="19"/>
        <v/>
      </c>
      <c r="O101" s="46" t="str">
        <f t="shared" si="17"/>
        <v/>
      </c>
      <c r="P101" s="53" t="str">
        <f t="shared" si="20"/>
        <v/>
      </c>
      <c r="Q101" s="9"/>
    </row>
    <row r="102" spans="1:17">
      <c r="A102" s="6">
        <v>97</v>
      </c>
      <c r="B102" s="21" t="str">
        <f t="shared" si="11"/>
        <v/>
      </c>
      <c r="C102" s="26" t="str">
        <f t="shared" si="12"/>
        <v/>
      </c>
      <c r="D102" s="7" t="str">
        <f t="shared" si="13"/>
        <v/>
      </c>
      <c r="E102" s="7" t="str">
        <f t="shared" si="14"/>
        <v/>
      </c>
      <c r="F102" s="4" t="str">
        <f t="shared" si="15"/>
        <v/>
      </c>
      <c r="G102" s="8" t="str">
        <f t="shared" si="16"/>
        <v/>
      </c>
      <c r="H102" s="45" t="str">
        <f>IF(AND(B102="",D102="",F102="",G102=""),"",IF($M$3='Data Entry'!$CB$1,VLOOKUP(F102,Mark,6,0),IF($M$3='Data Entry'!$CB$3,VLOOKUP(F102,Mark,11,0),IF($M$3='Data Entry'!$CB$4,VLOOKUP(F102,Mark,16,0),IF($M$3='Data Entry'!$CB$5,VLOOKUP(F102,Mark,22,0),IF($M$3='Data Entry'!$CB$6,VLOOKUP(F102,Mark,27,0),IF($M$3='Data Entry'!$CB$7,VLOOKUP(F102,Mark,32,0),"")))))))</f>
        <v/>
      </c>
      <c r="I102" s="45" t="str">
        <f>IF(AND(B102="",D102="",F102="",G102=""),"",IF($M$3='Data Entry'!$CB$1,VLOOKUP(F102,Mark,7,0),IF($M$3='Data Entry'!$CB$3,VLOOKUP(F102,Mark,12,0),IF($M$3='Data Entry'!$CB$4,VLOOKUP(F102,Mark,17,0),IF($M$3='Data Entry'!$CB$5,VLOOKUP(F102,Mark,23,0),IF($M$3='Data Entry'!$CB$6,VLOOKUP(F102,Mark,28,0),IF($M$3='Data Entry'!$CB$7,VLOOKUP(F102,Mark,33,0),"")))))))</f>
        <v/>
      </c>
      <c r="J102" s="45" t="str">
        <f>IF(AND(B102="",D102="",F102="",G102=""),"",IF($M$3='Data Entry'!$CB$1,VLOOKUP(F102,Mark,8,0),IF($M$3='Data Entry'!$CB$3,VLOOKUP(F102,Mark,13,0),IF($M$3='Data Entry'!$CB$4,VLOOKUP(F102,Mark,18,0),IF($M$3='Data Entry'!$CB$5,VLOOKUP(F102,Mark,24,0),IF($M$3='Data Entry'!$CB$6,VLOOKUP(F102,Mark,29,0),IF($M$3='Data Entry'!$CB$7,VLOOKUP(F102,Mark,34,0),"")))))))</f>
        <v/>
      </c>
      <c r="K102" s="45" t="str">
        <f>IF(AND(B102="",D102="",F102="",G102=""),"",IF($M$3='Data Entry'!$CB$1,VLOOKUP(F102,Mark,9,0),IF($M$3='Data Entry'!$CB$3,VLOOKUP(F102,Mark,14,0),IF($M$3='Data Entry'!$CB$4,VLOOKUP(F102,Mark,19,0),IF($M$3='Data Entry'!$CB$5,VLOOKUP(F102,Mark,25,0),IF($M$3='Data Entry'!$CB$6,VLOOKUP(F102,Mark,30,0),IF($M$3='Data Entry'!$CB$7,VLOOKUP(F102,Mark,35,0),"")))))))</f>
        <v/>
      </c>
      <c r="L102" s="45" t="str">
        <f>IF(AND(B102="",D102="",F102="",G102=""),"",IF($M$3='Data Entry'!$CB$1,VLOOKUP(F102,Mark,10,0),IF($M$3='Data Entry'!$CB$3,VLOOKUP(F102,Mark,15,0),IF($M$3='Data Entry'!$CB$4,VLOOKUP(F102,Mark,20,0),IF($M$3='Data Entry'!$CB$5,VLOOKUP(F102,Mark,26,0),IF($M$3='Data Entry'!$CB$6,VLOOKUP(F102,Mark,31,0),IF($M$3='Data Entry'!$CB$7,VLOOKUP(F102,Mark,36,0),"")))))))</f>
        <v/>
      </c>
      <c r="M102" s="24" t="str">
        <f t="shared" si="18"/>
        <v/>
      </c>
      <c r="N102" s="46" t="str">
        <f t="shared" si="19"/>
        <v/>
      </c>
      <c r="O102" s="46" t="str">
        <f t="shared" ref="O102:O133" si="21">IFERROR(IF(AND($M$3=""),"",IF(AND(M102=""),"",IF(AND(F102=""),"",IF(AND(VLOOKUP(F102,Mark,5,0)=""),"",IF(AND(VLOOKUP(F102,Mark,5,0)&gt;85),5,IF(AND(VLOOKUP(F102,Mark,5,0)&gt;75),4,IF(AND(VLOOKUP(F102,Mark,5,0)&gt;=65),3,0))))))),"")</f>
        <v/>
      </c>
      <c r="P102" s="53" t="str">
        <f t="shared" si="20"/>
        <v/>
      </c>
      <c r="Q102" s="9"/>
    </row>
    <row r="103" spans="1:17">
      <c r="A103" s="6">
        <v>98</v>
      </c>
      <c r="B103" s="21" t="str">
        <f t="shared" si="11"/>
        <v/>
      </c>
      <c r="C103" s="26" t="str">
        <f t="shared" si="12"/>
        <v/>
      </c>
      <c r="D103" s="7" t="str">
        <f t="shared" si="13"/>
        <v/>
      </c>
      <c r="E103" s="7" t="str">
        <f t="shared" si="14"/>
        <v/>
      </c>
      <c r="F103" s="4" t="str">
        <f t="shared" si="15"/>
        <v/>
      </c>
      <c r="G103" s="8" t="str">
        <f t="shared" si="16"/>
        <v/>
      </c>
      <c r="H103" s="45" t="str">
        <f>IF(AND(B103="",D103="",F103="",G103=""),"",IF($M$3='Data Entry'!$CB$1,VLOOKUP(F103,Mark,6,0),IF($M$3='Data Entry'!$CB$3,VLOOKUP(F103,Mark,11,0),IF($M$3='Data Entry'!$CB$4,VLOOKUP(F103,Mark,16,0),IF($M$3='Data Entry'!$CB$5,VLOOKUP(F103,Mark,22,0),IF($M$3='Data Entry'!$CB$6,VLOOKUP(F103,Mark,27,0),IF($M$3='Data Entry'!$CB$7,VLOOKUP(F103,Mark,32,0),"")))))))</f>
        <v/>
      </c>
      <c r="I103" s="45" t="str">
        <f>IF(AND(B103="",D103="",F103="",G103=""),"",IF($M$3='Data Entry'!$CB$1,VLOOKUP(F103,Mark,7,0),IF($M$3='Data Entry'!$CB$3,VLOOKUP(F103,Mark,12,0),IF($M$3='Data Entry'!$CB$4,VLOOKUP(F103,Mark,17,0),IF($M$3='Data Entry'!$CB$5,VLOOKUP(F103,Mark,23,0),IF($M$3='Data Entry'!$CB$6,VLOOKUP(F103,Mark,28,0),IF($M$3='Data Entry'!$CB$7,VLOOKUP(F103,Mark,33,0),"")))))))</f>
        <v/>
      </c>
      <c r="J103" s="45" t="str">
        <f>IF(AND(B103="",D103="",F103="",G103=""),"",IF($M$3='Data Entry'!$CB$1,VLOOKUP(F103,Mark,8,0),IF($M$3='Data Entry'!$CB$3,VLOOKUP(F103,Mark,13,0),IF($M$3='Data Entry'!$CB$4,VLOOKUP(F103,Mark,18,0),IF($M$3='Data Entry'!$CB$5,VLOOKUP(F103,Mark,24,0),IF($M$3='Data Entry'!$CB$6,VLOOKUP(F103,Mark,29,0),IF($M$3='Data Entry'!$CB$7,VLOOKUP(F103,Mark,34,0),"")))))))</f>
        <v/>
      </c>
      <c r="K103" s="45" t="str">
        <f>IF(AND(B103="",D103="",F103="",G103=""),"",IF($M$3='Data Entry'!$CB$1,VLOOKUP(F103,Mark,9,0),IF($M$3='Data Entry'!$CB$3,VLOOKUP(F103,Mark,14,0),IF($M$3='Data Entry'!$CB$4,VLOOKUP(F103,Mark,19,0),IF($M$3='Data Entry'!$CB$5,VLOOKUP(F103,Mark,25,0),IF($M$3='Data Entry'!$CB$6,VLOOKUP(F103,Mark,30,0),IF($M$3='Data Entry'!$CB$7,VLOOKUP(F103,Mark,35,0),"")))))))</f>
        <v/>
      </c>
      <c r="L103" s="45" t="str">
        <f>IF(AND(B103="",D103="",F103="",G103=""),"",IF($M$3='Data Entry'!$CB$1,VLOOKUP(F103,Mark,10,0),IF($M$3='Data Entry'!$CB$3,VLOOKUP(F103,Mark,15,0),IF($M$3='Data Entry'!$CB$4,VLOOKUP(F103,Mark,20,0),IF($M$3='Data Entry'!$CB$5,VLOOKUP(F103,Mark,26,0),IF($M$3='Data Entry'!$CB$6,VLOOKUP(F103,Mark,31,0),IF($M$3='Data Entry'!$CB$7,VLOOKUP(F103,Mark,36,0),"")))))))</f>
        <v/>
      </c>
      <c r="M103" s="24" t="str">
        <f t="shared" si="18"/>
        <v/>
      </c>
      <c r="N103" s="46" t="str">
        <f t="shared" si="19"/>
        <v/>
      </c>
      <c r="O103" s="46" t="str">
        <f t="shared" si="21"/>
        <v/>
      </c>
      <c r="P103" s="53" t="str">
        <f t="shared" si="20"/>
        <v/>
      </c>
      <c r="Q103" s="9"/>
    </row>
    <row r="104" spans="1:17">
      <c r="A104" s="6">
        <v>99</v>
      </c>
      <c r="B104" s="21" t="str">
        <f t="shared" si="11"/>
        <v/>
      </c>
      <c r="C104" s="26" t="str">
        <f t="shared" si="12"/>
        <v/>
      </c>
      <c r="D104" s="7" t="str">
        <f t="shared" si="13"/>
        <v/>
      </c>
      <c r="E104" s="7" t="str">
        <f t="shared" si="14"/>
        <v/>
      </c>
      <c r="F104" s="4" t="str">
        <f t="shared" si="15"/>
        <v/>
      </c>
      <c r="G104" s="8" t="str">
        <f t="shared" si="16"/>
        <v/>
      </c>
      <c r="H104" s="45" t="str">
        <f>IF(AND(B104="",D104="",F104="",G104=""),"",IF($M$3='Data Entry'!$CB$1,VLOOKUP(F104,Mark,6,0),IF($M$3='Data Entry'!$CB$3,VLOOKUP(F104,Mark,11,0),IF($M$3='Data Entry'!$CB$4,VLOOKUP(F104,Mark,16,0),IF($M$3='Data Entry'!$CB$5,VLOOKUP(F104,Mark,22,0),IF($M$3='Data Entry'!$CB$6,VLOOKUP(F104,Mark,27,0),IF($M$3='Data Entry'!$CB$7,VLOOKUP(F104,Mark,32,0),"")))))))</f>
        <v/>
      </c>
      <c r="I104" s="45" t="str">
        <f>IF(AND(B104="",D104="",F104="",G104=""),"",IF($M$3='Data Entry'!$CB$1,VLOOKUP(F104,Mark,7,0),IF($M$3='Data Entry'!$CB$3,VLOOKUP(F104,Mark,12,0),IF($M$3='Data Entry'!$CB$4,VLOOKUP(F104,Mark,17,0),IF($M$3='Data Entry'!$CB$5,VLOOKUP(F104,Mark,23,0),IF($M$3='Data Entry'!$CB$6,VLOOKUP(F104,Mark,28,0),IF($M$3='Data Entry'!$CB$7,VLOOKUP(F104,Mark,33,0),"")))))))</f>
        <v/>
      </c>
      <c r="J104" s="45" t="str">
        <f>IF(AND(B104="",D104="",F104="",G104=""),"",IF($M$3='Data Entry'!$CB$1,VLOOKUP(F104,Mark,8,0),IF($M$3='Data Entry'!$CB$3,VLOOKUP(F104,Mark,13,0),IF($M$3='Data Entry'!$CB$4,VLOOKUP(F104,Mark,18,0),IF($M$3='Data Entry'!$CB$5,VLOOKUP(F104,Mark,24,0),IF($M$3='Data Entry'!$CB$6,VLOOKUP(F104,Mark,29,0),IF($M$3='Data Entry'!$CB$7,VLOOKUP(F104,Mark,34,0),"")))))))</f>
        <v/>
      </c>
      <c r="K104" s="45" t="str">
        <f>IF(AND(B104="",D104="",F104="",G104=""),"",IF($M$3='Data Entry'!$CB$1,VLOOKUP(F104,Mark,9,0),IF($M$3='Data Entry'!$CB$3,VLOOKUP(F104,Mark,14,0),IF($M$3='Data Entry'!$CB$4,VLOOKUP(F104,Mark,19,0),IF($M$3='Data Entry'!$CB$5,VLOOKUP(F104,Mark,25,0),IF($M$3='Data Entry'!$CB$6,VLOOKUP(F104,Mark,30,0),IF($M$3='Data Entry'!$CB$7,VLOOKUP(F104,Mark,35,0),"")))))))</f>
        <v/>
      </c>
      <c r="L104" s="45" t="str">
        <f>IF(AND(B104="",D104="",F104="",G104=""),"",IF($M$3='Data Entry'!$CB$1,VLOOKUP(F104,Mark,10,0),IF($M$3='Data Entry'!$CB$3,VLOOKUP(F104,Mark,15,0),IF($M$3='Data Entry'!$CB$4,VLOOKUP(F104,Mark,20,0),IF($M$3='Data Entry'!$CB$5,VLOOKUP(F104,Mark,26,0),IF($M$3='Data Entry'!$CB$6,VLOOKUP(F104,Mark,31,0),IF($M$3='Data Entry'!$CB$7,VLOOKUP(F104,Mark,36,0),"")))))))</f>
        <v/>
      </c>
      <c r="M104" s="24" t="str">
        <f t="shared" si="18"/>
        <v/>
      </c>
      <c r="N104" s="46" t="str">
        <f t="shared" si="19"/>
        <v/>
      </c>
      <c r="O104" s="46" t="str">
        <f t="shared" si="21"/>
        <v/>
      </c>
      <c r="P104" s="53" t="str">
        <f t="shared" si="20"/>
        <v/>
      </c>
      <c r="Q104" s="9"/>
    </row>
    <row r="105" spans="1:17">
      <c r="A105" s="6">
        <v>100</v>
      </c>
      <c r="B105" s="21" t="str">
        <f t="shared" si="11"/>
        <v/>
      </c>
      <c r="C105" s="26" t="str">
        <f t="shared" si="12"/>
        <v/>
      </c>
      <c r="D105" s="7" t="str">
        <f t="shared" si="13"/>
        <v/>
      </c>
      <c r="E105" s="7" t="str">
        <f t="shared" si="14"/>
        <v/>
      </c>
      <c r="F105" s="4" t="str">
        <f t="shared" si="15"/>
        <v/>
      </c>
      <c r="G105" s="8" t="str">
        <f t="shared" si="16"/>
        <v/>
      </c>
      <c r="H105" s="45" t="str">
        <f>IF(AND(B105="",D105="",F105="",G105=""),"",IF($M$3='Data Entry'!$CB$1,VLOOKUP(F105,Mark,6,0),IF($M$3='Data Entry'!$CB$3,VLOOKUP(F105,Mark,11,0),IF($M$3='Data Entry'!$CB$4,VLOOKUP(F105,Mark,16,0),IF($M$3='Data Entry'!$CB$5,VLOOKUP(F105,Mark,22,0),IF($M$3='Data Entry'!$CB$6,VLOOKUP(F105,Mark,27,0),IF($M$3='Data Entry'!$CB$7,VLOOKUP(F105,Mark,32,0),"")))))))</f>
        <v/>
      </c>
      <c r="I105" s="45" t="str">
        <f>IF(AND(B105="",D105="",F105="",G105=""),"",IF($M$3='Data Entry'!$CB$1,VLOOKUP(F105,Mark,7,0),IF($M$3='Data Entry'!$CB$3,VLOOKUP(F105,Mark,12,0),IF($M$3='Data Entry'!$CB$4,VLOOKUP(F105,Mark,17,0),IF($M$3='Data Entry'!$CB$5,VLOOKUP(F105,Mark,23,0),IF($M$3='Data Entry'!$CB$6,VLOOKUP(F105,Mark,28,0),IF($M$3='Data Entry'!$CB$7,VLOOKUP(F105,Mark,33,0),"")))))))</f>
        <v/>
      </c>
      <c r="J105" s="45" t="str">
        <f>IF(AND(B105="",D105="",F105="",G105=""),"",IF($M$3='Data Entry'!$CB$1,VLOOKUP(F105,Mark,8,0),IF($M$3='Data Entry'!$CB$3,VLOOKUP(F105,Mark,13,0),IF($M$3='Data Entry'!$CB$4,VLOOKUP(F105,Mark,18,0),IF($M$3='Data Entry'!$CB$5,VLOOKUP(F105,Mark,24,0),IF($M$3='Data Entry'!$CB$6,VLOOKUP(F105,Mark,29,0),IF($M$3='Data Entry'!$CB$7,VLOOKUP(F105,Mark,34,0),"")))))))</f>
        <v/>
      </c>
      <c r="K105" s="45" t="str">
        <f>IF(AND(B105="",D105="",F105="",G105=""),"",IF($M$3='Data Entry'!$CB$1,VLOOKUP(F105,Mark,9,0),IF($M$3='Data Entry'!$CB$3,VLOOKUP(F105,Mark,14,0),IF($M$3='Data Entry'!$CB$4,VLOOKUP(F105,Mark,19,0),IF($M$3='Data Entry'!$CB$5,VLOOKUP(F105,Mark,25,0),IF($M$3='Data Entry'!$CB$6,VLOOKUP(F105,Mark,30,0),IF($M$3='Data Entry'!$CB$7,VLOOKUP(F105,Mark,35,0),"")))))))</f>
        <v/>
      </c>
      <c r="L105" s="45" t="str">
        <f>IF(AND(B105="",D105="",F105="",G105=""),"",IF($M$3='Data Entry'!$CB$1,VLOOKUP(F105,Mark,10,0),IF($M$3='Data Entry'!$CB$3,VLOOKUP(F105,Mark,15,0),IF($M$3='Data Entry'!$CB$4,VLOOKUP(F105,Mark,20,0),IF($M$3='Data Entry'!$CB$5,VLOOKUP(F105,Mark,26,0),IF($M$3='Data Entry'!$CB$6,VLOOKUP(F105,Mark,31,0),IF($M$3='Data Entry'!$CB$7,VLOOKUP(F105,Mark,36,0),"")))))))</f>
        <v/>
      </c>
      <c r="M105" s="24" t="str">
        <f t="shared" si="18"/>
        <v/>
      </c>
      <c r="N105" s="46" t="str">
        <f t="shared" si="19"/>
        <v/>
      </c>
      <c r="O105" s="46" t="str">
        <f t="shared" si="21"/>
        <v/>
      </c>
      <c r="P105" s="53" t="str">
        <f t="shared" si="20"/>
        <v/>
      </c>
      <c r="Q105" s="9"/>
    </row>
    <row r="106" spans="1:17">
      <c r="A106" s="6">
        <v>101</v>
      </c>
      <c r="B106" s="21" t="str">
        <f t="shared" si="11"/>
        <v/>
      </c>
      <c r="C106" s="26" t="str">
        <f t="shared" si="12"/>
        <v/>
      </c>
      <c r="D106" s="7" t="str">
        <f t="shared" si="13"/>
        <v/>
      </c>
      <c r="E106" s="7" t="str">
        <f t="shared" si="14"/>
        <v/>
      </c>
      <c r="F106" s="4" t="str">
        <f t="shared" si="15"/>
        <v/>
      </c>
      <c r="G106" s="8" t="str">
        <f t="shared" si="16"/>
        <v/>
      </c>
      <c r="H106" s="45" t="str">
        <f>IF(AND(B106="",D106="",F106="",G106=""),"",IF($M$3='Data Entry'!$CB$1,VLOOKUP(F106,Mark,6,0),IF($M$3='Data Entry'!$CB$3,VLOOKUP(F106,Mark,11,0),IF($M$3='Data Entry'!$CB$4,VLOOKUP(F106,Mark,16,0),IF($M$3='Data Entry'!$CB$5,VLOOKUP(F106,Mark,22,0),IF($M$3='Data Entry'!$CB$6,VLOOKUP(F106,Mark,27,0),IF($M$3='Data Entry'!$CB$7,VLOOKUP(F106,Mark,32,0),"")))))))</f>
        <v/>
      </c>
      <c r="I106" s="45" t="str">
        <f>IF(AND(B106="",D106="",F106="",G106=""),"",IF($M$3='Data Entry'!$CB$1,VLOOKUP(F106,Mark,7,0),IF($M$3='Data Entry'!$CB$3,VLOOKUP(F106,Mark,12,0),IF($M$3='Data Entry'!$CB$4,VLOOKUP(F106,Mark,17,0),IF($M$3='Data Entry'!$CB$5,VLOOKUP(F106,Mark,23,0),IF($M$3='Data Entry'!$CB$6,VLOOKUP(F106,Mark,28,0),IF($M$3='Data Entry'!$CB$7,VLOOKUP(F106,Mark,33,0),"")))))))</f>
        <v/>
      </c>
      <c r="J106" s="45" t="str">
        <f>IF(AND(B106="",D106="",F106="",G106=""),"",IF($M$3='Data Entry'!$CB$1,VLOOKUP(F106,Mark,8,0),IF($M$3='Data Entry'!$CB$3,VLOOKUP(F106,Mark,13,0),IF($M$3='Data Entry'!$CB$4,VLOOKUP(F106,Mark,18,0),IF($M$3='Data Entry'!$CB$5,VLOOKUP(F106,Mark,24,0),IF($M$3='Data Entry'!$CB$6,VLOOKUP(F106,Mark,29,0),IF($M$3='Data Entry'!$CB$7,VLOOKUP(F106,Mark,34,0),"")))))))</f>
        <v/>
      </c>
      <c r="K106" s="45" t="str">
        <f>IF(AND(B106="",D106="",F106="",G106=""),"",IF($M$3='Data Entry'!$CB$1,VLOOKUP(F106,Mark,9,0),IF($M$3='Data Entry'!$CB$3,VLOOKUP(F106,Mark,14,0),IF($M$3='Data Entry'!$CB$4,VLOOKUP(F106,Mark,19,0),IF($M$3='Data Entry'!$CB$5,VLOOKUP(F106,Mark,25,0),IF($M$3='Data Entry'!$CB$6,VLOOKUP(F106,Mark,30,0),IF($M$3='Data Entry'!$CB$7,VLOOKUP(F106,Mark,35,0),"")))))))</f>
        <v/>
      </c>
      <c r="L106" s="45" t="str">
        <f>IF(AND(B106="",D106="",F106="",G106=""),"",IF($M$3='Data Entry'!$CB$1,VLOOKUP(F106,Mark,10,0),IF($M$3='Data Entry'!$CB$3,VLOOKUP(F106,Mark,15,0),IF($M$3='Data Entry'!$CB$4,VLOOKUP(F106,Mark,20,0),IF($M$3='Data Entry'!$CB$5,VLOOKUP(F106,Mark,26,0),IF($M$3='Data Entry'!$CB$6,VLOOKUP(F106,Mark,31,0),IF($M$3='Data Entry'!$CB$7,VLOOKUP(F106,Mark,36,0),"")))))))</f>
        <v/>
      </c>
      <c r="M106" s="24" t="str">
        <f t="shared" si="18"/>
        <v/>
      </c>
      <c r="N106" s="46" t="str">
        <f t="shared" si="19"/>
        <v/>
      </c>
      <c r="O106" s="46" t="str">
        <f t="shared" si="21"/>
        <v/>
      </c>
      <c r="P106" s="53" t="str">
        <f t="shared" si="20"/>
        <v/>
      </c>
      <c r="Q106" s="9"/>
    </row>
    <row r="107" spans="1:17">
      <c r="A107" s="6">
        <v>102</v>
      </c>
      <c r="B107" s="21" t="str">
        <f t="shared" si="11"/>
        <v/>
      </c>
      <c r="C107" s="26" t="str">
        <f t="shared" si="12"/>
        <v/>
      </c>
      <c r="D107" s="7" t="str">
        <f t="shared" si="13"/>
        <v/>
      </c>
      <c r="E107" s="7" t="str">
        <f t="shared" si="14"/>
        <v/>
      </c>
      <c r="F107" s="4" t="str">
        <f t="shared" si="15"/>
        <v/>
      </c>
      <c r="G107" s="8" t="str">
        <f t="shared" si="16"/>
        <v/>
      </c>
      <c r="H107" s="45" t="str">
        <f>IF(AND(B107="",D107="",F107="",G107=""),"",IF($M$3='Data Entry'!$CB$1,VLOOKUP(F107,Mark,6,0),IF($M$3='Data Entry'!$CB$3,VLOOKUP(F107,Mark,11,0),IF($M$3='Data Entry'!$CB$4,VLOOKUP(F107,Mark,16,0),IF($M$3='Data Entry'!$CB$5,VLOOKUP(F107,Mark,22,0),IF($M$3='Data Entry'!$CB$6,VLOOKUP(F107,Mark,27,0),IF($M$3='Data Entry'!$CB$7,VLOOKUP(F107,Mark,32,0),"")))))))</f>
        <v/>
      </c>
      <c r="I107" s="45" t="str">
        <f>IF(AND(B107="",D107="",F107="",G107=""),"",IF($M$3='Data Entry'!$CB$1,VLOOKUP(F107,Mark,7,0),IF($M$3='Data Entry'!$CB$3,VLOOKUP(F107,Mark,12,0),IF($M$3='Data Entry'!$CB$4,VLOOKUP(F107,Mark,17,0),IF($M$3='Data Entry'!$CB$5,VLOOKUP(F107,Mark,23,0),IF($M$3='Data Entry'!$CB$6,VLOOKUP(F107,Mark,28,0),IF($M$3='Data Entry'!$CB$7,VLOOKUP(F107,Mark,33,0),"")))))))</f>
        <v/>
      </c>
      <c r="J107" s="45" t="str">
        <f>IF(AND(B107="",D107="",F107="",G107=""),"",IF($M$3='Data Entry'!$CB$1,VLOOKUP(F107,Mark,8,0),IF($M$3='Data Entry'!$CB$3,VLOOKUP(F107,Mark,13,0),IF($M$3='Data Entry'!$CB$4,VLOOKUP(F107,Mark,18,0),IF($M$3='Data Entry'!$CB$5,VLOOKUP(F107,Mark,24,0),IF($M$3='Data Entry'!$CB$6,VLOOKUP(F107,Mark,29,0),IF($M$3='Data Entry'!$CB$7,VLOOKUP(F107,Mark,34,0),"")))))))</f>
        <v/>
      </c>
      <c r="K107" s="45" t="str">
        <f>IF(AND(B107="",D107="",F107="",G107=""),"",IF($M$3='Data Entry'!$CB$1,VLOOKUP(F107,Mark,9,0),IF($M$3='Data Entry'!$CB$3,VLOOKUP(F107,Mark,14,0),IF($M$3='Data Entry'!$CB$4,VLOOKUP(F107,Mark,19,0),IF($M$3='Data Entry'!$CB$5,VLOOKUP(F107,Mark,25,0),IF($M$3='Data Entry'!$CB$6,VLOOKUP(F107,Mark,30,0),IF($M$3='Data Entry'!$CB$7,VLOOKUP(F107,Mark,35,0),"")))))))</f>
        <v/>
      </c>
      <c r="L107" s="45" t="str">
        <f>IF(AND(B107="",D107="",F107="",G107=""),"",IF($M$3='Data Entry'!$CB$1,VLOOKUP(F107,Mark,10,0),IF($M$3='Data Entry'!$CB$3,VLOOKUP(F107,Mark,15,0),IF($M$3='Data Entry'!$CB$4,VLOOKUP(F107,Mark,20,0),IF($M$3='Data Entry'!$CB$5,VLOOKUP(F107,Mark,26,0),IF($M$3='Data Entry'!$CB$6,VLOOKUP(F107,Mark,31,0),IF($M$3='Data Entry'!$CB$7,VLOOKUP(F107,Mark,36,0),"")))))))</f>
        <v/>
      </c>
      <c r="M107" s="24" t="str">
        <f t="shared" si="18"/>
        <v/>
      </c>
      <c r="N107" s="46" t="str">
        <f t="shared" si="19"/>
        <v/>
      </c>
      <c r="O107" s="46" t="str">
        <f t="shared" si="21"/>
        <v/>
      </c>
      <c r="P107" s="53" t="str">
        <f t="shared" si="20"/>
        <v/>
      </c>
      <c r="Q107" s="9"/>
    </row>
    <row r="108" spans="1:17">
      <c r="A108" s="6">
        <v>103</v>
      </c>
      <c r="B108" s="21" t="str">
        <f t="shared" si="11"/>
        <v/>
      </c>
      <c r="C108" s="26" t="str">
        <f t="shared" si="12"/>
        <v/>
      </c>
      <c r="D108" s="7" t="str">
        <f t="shared" si="13"/>
        <v/>
      </c>
      <c r="E108" s="7" t="str">
        <f t="shared" si="14"/>
        <v/>
      </c>
      <c r="F108" s="4" t="str">
        <f t="shared" si="15"/>
        <v/>
      </c>
      <c r="G108" s="8" t="str">
        <f t="shared" si="16"/>
        <v/>
      </c>
      <c r="H108" s="45" t="str">
        <f>IF(AND(B108="",D108="",F108="",G108=""),"",IF($M$3='Data Entry'!$CB$1,VLOOKUP(F108,Mark,6,0),IF($M$3='Data Entry'!$CB$3,VLOOKUP(F108,Mark,11,0),IF($M$3='Data Entry'!$CB$4,VLOOKUP(F108,Mark,16,0),IF($M$3='Data Entry'!$CB$5,VLOOKUP(F108,Mark,22,0),IF($M$3='Data Entry'!$CB$6,VLOOKUP(F108,Mark,27,0),IF($M$3='Data Entry'!$CB$7,VLOOKUP(F108,Mark,32,0),"")))))))</f>
        <v/>
      </c>
      <c r="I108" s="45" t="str">
        <f>IF(AND(B108="",D108="",F108="",G108=""),"",IF($M$3='Data Entry'!$CB$1,VLOOKUP(F108,Mark,7,0),IF($M$3='Data Entry'!$CB$3,VLOOKUP(F108,Mark,12,0),IF($M$3='Data Entry'!$CB$4,VLOOKUP(F108,Mark,17,0),IF($M$3='Data Entry'!$CB$5,VLOOKUP(F108,Mark,23,0),IF($M$3='Data Entry'!$CB$6,VLOOKUP(F108,Mark,28,0),IF($M$3='Data Entry'!$CB$7,VLOOKUP(F108,Mark,33,0),"")))))))</f>
        <v/>
      </c>
      <c r="J108" s="45" t="str">
        <f>IF(AND(B108="",D108="",F108="",G108=""),"",IF($M$3='Data Entry'!$CB$1,VLOOKUP(F108,Mark,8,0),IF($M$3='Data Entry'!$CB$3,VLOOKUP(F108,Mark,13,0),IF($M$3='Data Entry'!$CB$4,VLOOKUP(F108,Mark,18,0),IF($M$3='Data Entry'!$CB$5,VLOOKUP(F108,Mark,24,0),IF($M$3='Data Entry'!$CB$6,VLOOKUP(F108,Mark,29,0),IF($M$3='Data Entry'!$CB$7,VLOOKUP(F108,Mark,34,0),"")))))))</f>
        <v/>
      </c>
      <c r="K108" s="45" t="str">
        <f>IF(AND(B108="",D108="",F108="",G108=""),"",IF($M$3='Data Entry'!$CB$1,VLOOKUP(F108,Mark,9,0),IF($M$3='Data Entry'!$CB$3,VLOOKUP(F108,Mark,14,0),IF($M$3='Data Entry'!$CB$4,VLOOKUP(F108,Mark,19,0),IF($M$3='Data Entry'!$CB$5,VLOOKUP(F108,Mark,25,0),IF($M$3='Data Entry'!$CB$6,VLOOKUP(F108,Mark,30,0),IF($M$3='Data Entry'!$CB$7,VLOOKUP(F108,Mark,35,0),"")))))))</f>
        <v/>
      </c>
      <c r="L108" s="45" t="str">
        <f>IF(AND(B108="",D108="",F108="",G108=""),"",IF($M$3='Data Entry'!$CB$1,VLOOKUP(F108,Mark,10,0),IF($M$3='Data Entry'!$CB$3,VLOOKUP(F108,Mark,15,0),IF($M$3='Data Entry'!$CB$4,VLOOKUP(F108,Mark,20,0),IF($M$3='Data Entry'!$CB$5,VLOOKUP(F108,Mark,26,0),IF($M$3='Data Entry'!$CB$6,VLOOKUP(F108,Mark,31,0),IF($M$3='Data Entry'!$CB$7,VLOOKUP(F108,Mark,36,0),"")))))))</f>
        <v/>
      </c>
      <c r="M108" s="24" t="str">
        <f t="shared" si="18"/>
        <v/>
      </c>
      <c r="N108" s="46" t="str">
        <f t="shared" si="19"/>
        <v/>
      </c>
      <c r="O108" s="46" t="str">
        <f t="shared" si="21"/>
        <v/>
      </c>
      <c r="P108" s="53" t="str">
        <f t="shared" si="20"/>
        <v/>
      </c>
      <c r="Q108" s="9"/>
    </row>
    <row r="109" spans="1:17">
      <c r="A109" s="6">
        <v>104</v>
      </c>
      <c r="B109" s="21" t="str">
        <f t="shared" si="11"/>
        <v/>
      </c>
      <c r="C109" s="26" t="str">
        <f t="shared" si="12"/>
        <v/>
      </c>
      <c r="D109" s="7" t="str">
        <f t="shared" si="13"/>
        <v/>
      </c>
      <c r="E109" s="7" t="str">
        <f t="shared" si="14"/>
        <v/>
      </c>
      <c r="F109" s="4" t="str">
        <f t="shared" si="15"/>
        <v/>
      </c>
      <c r="G109" s="8" t="str">
        <f t="shared" si="16"/>
        <v/>
      </c>
      <c r="H109" s="45" t="str">
        <f>IF(AND(B109="",D109="",F109="",G109=""),"",IF($M$3='Data Entry'!$CB$1,VLOOKUP(F109,Mark,6,0),IF($M$3='Data Entry'!$CB$3,VLOOKUP(F109,Mark,11,0),IF($M$3='Data Entry'!$CB$4,VLOOKUP(F109,Mark,16,0),IF($M$3='Data Entry'!$CB$5,VLOOKUP(F109,Mark,22,0),IF($M$3='Data Entry'!$CB$6,VLOOKUP(F109,Mark,27,0),IF($M$3='Data Entry'!$CB$7,VLOOKUP(F109,Mark,32,0),"")))))))</f>
        <v/>
      </c>
      <c r="I109" s="45" t="str">
        <f>IF(AND(B109="",D109="",F109="",G109=""),"",IF($M$3='Data Entry'!$CB$1,VLOOKUP(F109,Mark,7,0),IF($M$3='Data Entry'!$CB$3,VLOOKUP(F109,Mark,12,0),IF($M$3='Data Entry'!$CB$4,VLOOKUP(F109,Mark,17,0),IF($M$3='Data Entry'!$CB$5,VLOOKUP(F109,Mark,23,0),IF($M$3='Data Entry'!$CB$6,VLOOKUP(F109,Mark,28,0),IF($M$3='Data Entry'!$CB$7,VLOOKUP(F109,Mark,33,0),"")))))))</f>
        <v/>
      </c>
      <c r="J109" s="45" t="str">
        <f>IF(AND(B109="",D109="",F109="",G109=""),"",IF($M$3='Data Entry'!$CB$1,VLOOKUP(F109,Mark,8,0),IF($M$3='Data Entry'!$CB$3,VLOOKUP(F109,Mark,13,0),IF($M$3='Data Entry'!$CB$4,VLOOKUP(F109,Mark,18,0),IF($M$3='Data Entry'!$CB$5,VLOOKUP(F109,Mark,24,0),IF($M$3='Data Entry'!$CB$6,VLOOKUP(F109,Mark,29,0),IF($M$3='Data Entry'!$CB$7,VLOOKUP(F109,Mark,34,0),"")))))))</f>
        <v/>
      </c>
      <c r="K109" s="45" t="str">
        <f>IF(AND(B109="",D109="",F109="",G109=""),"",IF($M$3='Data Entry'!$CB$1,VLOOKUP(F109,Mark,9,0),IF($M$3='Data Entry'!$CB$3,VLOOKUP(F109,Mark,14,0),IF($M$3='Data Entry'!$CB$4,VLOOKUP(F109,Mark,19,0),IF($M$3='Data Entry'!$CB$5,VLOOKUP(F109,Mark,25,0),IF($M$3='Data Entry'!$CB$6,VLOOKUP(F109,Mark,30,0),IF($M$3='Data Entry'!$CB$7,VLOOKUP(F109,Mark,35,0),"")))))))</f>
        <v/>
      </c>
      <c r="L109" s="45" t="str">
        <f>IF(AND(B109="",D109="",F109="",G109=""),"",IF($M$3='Data Entry'!$CB$1,VLOOKUP(F109,Mark,10,0),IF($M$3='Data Entry'!$CB$3,VLOOKUP(F109,Mark,15,0),IF($M$3='Data Entry'!$CB$4,VLOOKUP(F109,Mark,20,0),IF($M$3='Data Entry'!$CB$5,VLOOKUP(F109,Mark,26,0),IF($M$3='Data Entry'!$CB$6,VLOOKUP(F109,Mark,31,0),IF($M$3='Data Entry'!$CB$7,VLOOKUP(F109,Mark,36,0),"")))))))</f>
        <v/>
      </c>
      <c r="M109" s="24" t="str">
        <f t="shared" si="18"/>
        <v/>
      </c>
      <c r="N109" s="46" t="str">
        <f t="shared" si="19"/>
        <v/>
      </c>
      <c r="O109" s="46" t="str">
        <f t="shared" si="21"/>
        <v/>
      </c>
      <c r="P109" s="53" t="str">
        <f t="shared" si="20"/>
        <v/>
      </c>
      <c r="Q109" s="9"/>
    </row>
    <row r="110" spans="1:17">
      <c r="A110" s="6">
        <v>105</v>
      </c>
      <c r="B110" s="21" t="str">
        <f t="shared" si="11"/>
        <v/>
      </c>
      <c r="C110" s="26" t="str">
        <f t="shared" si="12"/>
        <v/>
      </c>
      <c r="D110" s="7" t="str">
        <f t="shared" si="13"/>
        <v/>
      </c>
      <c r="E110" s="7" t="str">
        <f t="shared" si="14"/>
        <v/>
      </c>
      <c r="F110" s="4" t="str">
        <f t="shared" si="15"/>
        <v/>
      </c>
      <c r="G110" s="8" t="str">
        <f t="shared" si="16"/>
        <v/>
      </c>
      <c r="H110" s="45" t="str">
        <f>IF(AND(B110="",D110="",F110="",G110=""),"",IF($M$3='Data Entry'!$CB$1,VLOOKUP(F110,Mark,6,0),IF($M$3='Data Entry'!$CB$3,VLOOKUP(F110,Mark,11,0),IF($M$3='Data Entry'!$CB$4,VLOOKUP(F110,Mark,16,0),IF($M$3='Data Entry'!$CB$5,VLOOKUP(F110,Mark,22,0),IF($M$3='Data Entry'!$CB$6,VLOOKUP(F110,Mark,27,0),IF($M$3='Data Entry'!$CB$7,VLOOKUP(F110,Mark,32,0),"")))))))</f>
        <v/>
      </c>
      <c r="I110" s="45" t="str">
        <f>IF(AND(B110="",D110="",F110="",G110=""),"",IF($M$3='Data Entry'!$CB$1,VLOOKUP(F110,Mark,7,0),IF($M$3='Data Entry'!$CB$3,VLOOKUP(F110,Mark,12,0),IF($M$3='Data Entry'!$CB$4,VLOOKUP(F110,Mark,17,0),IF($M$3='Data Entry'!$CB$5,VLOOKUP(F110,Mark,23,0),IF($M$3='Data Entry'!$CB$6,VLOOKUP(F110,Mark,28,0),IF($M$3='Data Entry'!$CB$7,VLOOKUP(F110,Mark,33,0),"")))))))</f>
        <v/>
      </c>
      <c r="J110" s="45" t="str">
        <f>IF(AND(B110="",D110="",F110="",G110=""),"",IF($M$3='Data Entry'!$CB$1,VLOOKUP(F110,Mark,8,0),IF($M$3='Data Entry'!$CB$3,VLOOKUP(F110,Mark,13,0),IF($M$3='Data Entry'!$CB$4,VLOOKUP(F110,Mark,18,0),IF($M$3='Data Entry'!$CB$5,VLOOKUP(F110,Mark,24,0),IF($M$3='Data Entry'!$CB$6,VLOOKUP(F110,Mark,29,0),IF($M$3='Data Entry'!$CB$7,VLOOKUP(F110,Mark,34,0),"")))))))</f>
        <v/>
      </c>
      <c r="K110" s="45" t="str">
        <f>IF(AND(B110="",D110="",F110="",G110=""),"",IF($M$3='Data Entry'!$CB$1,VLOOKUP(F110,Mark,9,0),IF($M$3='Data Entry'!$CB$3,VLOOKUP(F110,Mark,14,0),IF($M$3='Data Entry'!$CB$4,VLOOKUP(F110,Mark,19,0),IF($M$3='Data Entry'!$CB$5,VLOOKUP(F110,Mark,25,0),IF($M$3='Data Entry'!$CB$6,VLOOKUP(F110,Mark,30,0),IF($M$3='Data Entry'!$CB$7,VLOOKUP(F110,Mark,35,0),"")))))))</f>
        <v/>
      </c>
      <c r="L110" s="45" t="str">
        <f>IF(AND(B110="",D110="",F110="",G110=""),"",IF($M$3='Data Entry'!$CB$1,VLOOKUP(F110,Mark,10,0),IF($M$3='Data Entry'!$CB$3,VLOOKUP(F110,Mark,15,0),IF($M$3='Data Entry'!$CB$4,VLOOKUP(F110,Mark,20,0),IF($M$3='Data Entry'!$CB$5,VLOOKUP(F110,Mark,26,0),IF($M$3='Data Entry'!$CB$6,VLOOKUP(F110,Mark,31,0),IF($M$3='Data Entry'!$CB$7,VLOOKUP(F110,Mark,36,0),"")))))))</f>
        <v/>
      </c>
      <c r="M110" s="24" t="str">
        <f t="shared" si="18"/>
        <v/>
      </c>
      <c r="N110" s="46" t="str">
        <f t="shared" si="19"/>
        <v/>
      </c>
      <c r="O110" s="46" t="str">
        <f t="shared" si="21"/>
        <v/>
      </c>
      <c r="P110" s="53" t="str">
        <f t="shared" si="20"/>
        <v/>
      </c>
      <c r="Q110" s="9"/>
    </row>
    <row r="111" spans="1:17">
      <c r="A111" s="6">
        <v>106</v>
      </c>
      <c r="B111" s="21" t="str">
        <f t="shared" si="11"/>
        <v/>
      </c>
      <c r="C111" s="26" t="str">
        <f t="shared" si="12"/>
        <v/>
      </c>
      <c r="D111" s="7" t="str">
        <f t="shared" si="13"/>
        <v/>
      </c>
      <c r="E111" s="7" t="str">
        <f t="shared" si="14"/>
        <v/>
      </c>
      <c r="F111" s="4" t="str">
        <f t="shared" si="15"/>
        <v/>
      </c>
      <c r="G111" s="8" t="str">
        <f t="shared" si="16"/>
        <v/>
      </c>
      <c r="H111" s="45" t="str">
        <f>IF(AND(B111="",D111="",F111="",G111=""),"",IF($M$3='Data Entry'!$CB$1,VLOOKUP(F111,Mark,6,0),IF($M$3='Data Entry'!$CB$3,VLOOKUP(F111,Mark,11,0),IF($M$3='Data Entry'!$CB$4,VLOOKUP(F111,Mark,16,0),IF($M$3='Data Entry'!$CB$5,VLOOKUP(F111,Mark,22,0),IF($M$3='Data Entry'!$CB$6,VLOOKUP(F111,Mark,27,0),IF($M$3='Data Entry'!$CB$7,VLOOKUP(F111,Mark,32,0),"")))))))</f>
        <v/>
      </c>
      <c r="I111" s="45" t="str">
        <f>IF(AND(B111="",D111="",F111="",G111=""),"",IF($M$3='Data Entry'!$CB$1,VLOOKUP(F111,Mark,7,0),IF($M$3='Data Entry'!$CB$3,VLOOKUP(F111,Mark,12,0),IF($M$3='Data Entry'!$CB$4,VLOOKUP(F111,Mark,17,0),IF($M$3='Data Entry'!$CB$5,VLOOKUP(F111,Mark,23,0),IF($M$3='Data Entry'!$CB$6,VLOOKUP(F111,Mark,28,0),IF($M$3='Data Entry'!$CB$7,VLOOKUP(F111,Mark,33,0),"")))))))</f>
        <v/>
      </c>
      <c r="J111" s="45" t="str">
        <f>IF(AND(B111="",D111="",F111="",G111=""),"",IF($M$3='Data Entry'!$CB$1,VLOOKUP(F111,Mark,8,0),IF($M$3='Data Entry'!$CB$3,VLOOKUP(F111,Mark,13,0),IF($M$3='Data Entry'!$CB$4,VLOOKUP(F111,Mark,18,0),IF($M$3='Data Entry'!$CB$5,VLOOKUP(F111,Mark,24,0),IF($M$3='Data Entry'!$CB$6,VLOOKUP(F111,Mark,29,0),IF($M$3='Data Entry'!$CB$7,VLOOKUP(F111,Mark,34,0),"")))))))</f>
        <v/>
      </c>
      <c r="K111" s="45" t="str">
        <f>IF(AND(B111="",D111="",F111="",G111=""),"",IF($M$3='Data Entry'!$CB$1,VLOOKUP(F111,Mark,9,0),IF($M$3='Data Entry'!$CB$3,VLOOKUP(F111,Mark,14,0),IF($M$3='Data Entry'!$CB$4,VLOOKUP(F111,Mark,19,0),IF($M$3='Data Entry'!$CB$5,VLOOKUP(F111,Mark,25,0),IF($M$3='Data Entry'!$CB$6,VLOOKUP(F111,Mark,30,0),IF($M$3='Data Entry'!$CB$7,VLOOKUP(F111,Mark,35,0),"")))))))</f>
        <v/>
      </c>
      <c r="L111" s="45" t="str">
        <f>IF(AND(B111="",D111="",F111="",G111=""),"",IF($M$3='Data Entry'!$CB$1,VLOOKUP(F111,Mark,10,0),IF($M$3='Data Entry'!$CB$3,VLOOKUP(F111,Mark,15,0),IF($M$3='Data Entry'!$CB$4,VLOOKUP(F111,Mark,20,0),IF($M$3='Data Entry'!$CB$5,VLOOKUP(F111,Mark,26,0),IF($M$3='Data Entry'!$CB$6,VLOOKUP(F111,Mark,31,0),IF($M$3='Data Entry'!$CB$7,VLOOKUP(F111,Mark,36,0),"")))))))</f>
        <v/>
      </c>
      <c r="M111" s="24" t="str">
        <f t="shared" si="18"/>
        <v/>
      </c>
      <c r="N111" s="46" t="str">
        <f t="shared" si="19"/>
        <v/>
      </c>
      <c r="O111" s="46" t="str">
        <f t="shared" si="21"/>
        <v/>
      </c>
      <c r="P111" s="53" t="str">
        <f t="shared" si="20"/>
        <v/>
      </c>
      <c r="Q111" s="9"/>
    </row>
    <row r="112" spans="1:17">
      <c r="A112" s="6">
        <v>107</v>
      </c>
      <c r="B112" s="21" t="str">
        <f t="shared" si="11"/>
        <v/>
      </c>
      <c r="C112" s="26" t="str">
        <f t="shared" si="12"/>
        <v/>
      </c>
      <c r="D112" s="7" t="str">
        <f t="shared" si="13"/>
        <v/>
      </c>
      <c r="E112" s="7" t="str">
        <f t="shared" si="14"/>
        <v/>
      </c>
      <c r="F112" s="4" t="str">
        <f t="shared" si="15"/>
        <v/>
      </c>
      <c r="G112" s="8" t="str">
        <f t="shared" si="16"/>
        <v/>
      </c>
      <c r="H112" s="45" t="str">
        <f>IF(AND(B112="",D112="",F112="",G112=""),"",IF($M$3='Data Entry'!$CB$1,VLOOKUP(F112,Mark,6,0),IF($M$3='Data Entry'!$CB$3,VLOOKUP(F112,Mark,11,0),IF($M$3='Data Entry'!$CB$4,VLOOKUP(F112,Mark,16,0),IF($M$3='Data Entry'!$CB$5,VLOOKUP(F112,Mark,22,0),IF($M$3='Data Entry'!$CB$6,VLOOKUP(F112,Mark,27,0),IF($M$3='Data Entry'!$CB$7,VLOOKUP(F112,Mark,32,0),"")))))))</f>
        <v/>
      </c>
      <c r="I112" s="45" t="str">
        <f>IF(AND(B112="",D112="",F112="",G112=""),"",IF($M$3='Data Entry'!$CB$1,VLOOKUP(F112,Mark,7,0),IF($M$3='Data Entry'!$CB$3,VLOOKUP(F112,Mark,12,0),IF($M$3='Data Entry'!$CB$4,VLOOKUP(F112,Mark,17,0),IF($M$3='Data Entry'!$CB$5,VLOOKUP(F112,Mark,23,0),IF($M$3='Data Entry'!$CB$6,VLOOKUP(F112,Mark,28,0),IF($M$3='Data Entry'!$CB$7,VLOOKUP(F112,Mark,33,0),"")))))))</f>
        <v/>
      </c>
      <c r="J112" s="45" t="str">
        <f>IF(AND(B112="",D112="",F112="",G112=""),"",IF($M$3='Data Entry'!$CB$1,VLOOKUP(F112,Mark,8,0),IF($M$3='Data Entry'!$CB$3,VLOOKUP(F112,Mark,13,0),IF($M$3='Data Entry'!$CB$4,VLOOKUP(F112,Mark,18,0),IF($M$3='Data Entry'!$CB$5,VLOOKUP(F112,Mark,24,0),IF($M$3='Data Entry'!$CB$6,VLOOKUP(F112,Mark,29,0),IF($M$3='Data Entry'!$CB$7,VLOOKUP(F112,Mark,34,0),"")))))))</f>
        <v/>
      </c>
      <c r="K112" s="45" t="str">
        <f>IF(AND(B112="",D112="",F112="",G112=""),"",IF($M$3='Data Entry'!$CB$1,VLOOKUP(F112,Mark,9,0),IF($M$3='Data Entry'!$CB$3,VLOOKUP(F112,Mark,14,0),IF($M$3='Data Entry'!$CB$4,VLOOKUP(F112,Mark,19,0),IF($M$3='Data Entry'!$CB$5,VLOOKUP(F112,Mark,25,0),IF($M$3='Data Entry'!$CB$6,VLOOKUP(F112,Mark,30,0),IF($M$3='Data Entry'!$CB$7,VLOOKUP(F112,Mark,35,0),"")))))))</f>
        <v/>
      </c>
      <c r="L112" s="45" t="str">
        <f>IF(AND(B112="",D112="",F112="",G112=""),"",IF($M$3='Data Entry'!$CB$1,VLOOKUP(F112,Mark,10,0),IF($M$3='Data Entry'!$CB$3,VLOOKUP(F112,Mark,15,0),IF($M$3='Data Entry'!$CB$4,VLOOKUP(F112,Mark,20,0),IF($M$3='Data Entry'!$CB$5,VLOOKUP(F112,Mark,26,0),IF($M$3='Data Entry'!$CB$6,VLOOKUP(F112,Mark,31,0),IF($M$3='Data Entry'!$CB$7,VLOOKUP(F112,Mark,36,0),"")))))))</f>
        <v/>
      </c>
      <c r="M112" s="24" t="str">
        <f t="shared" si="18"/>
        <v/>
      </c>
      <c r="N112" s="46" t="str">
        <f t="shared" si="19"/>
        <v/>
      </c>
      <c r="O112" s="46" t="str">
        <f t="shared" si="21"/>
        <v/>
      </c>
      <c r="P112" s="53" t="str">
        <f t="shared" si="20"/>
        <v/>
      </c>
      <c r="Q112" s="9"/>
    </row>
    <row r="113" spans="1:17">
      <c r="A113" s="6">
        <v>108</v>
      </c>
      <c r="B113" s="21" t="str">
        <f t="shared" si="11"/>
        <v/>
      </c>
      <c r="C113" s="26" t="str">
        <f t="shared" si="12"/>
        <v/>
      </c>
      <c r="D113" s="7" t="str">
        <f t="shared" si="13"/>
        <v/>
      </c>
      <c r="E113" s="7" t="str">
        <f t="shared" si="14"/>
        <v/>
      </c>
      <c r="F113" s="4" t="str">
        <f t="shared" si="15"/>
        <v/>
      </c>
      <c r="G113" s="8" t="str">
        <f t="shared" si="16"/>
        <v/>
      </c>
      <c r="H113" s="45" t="str">
        <f>IF(AND(B113="",D113="",F113="",G113=""),"",IF($M$3='Data Entry'!$CB$1,VLOOKUP(F113,Mark,6,0),IF($M$3='Data Entry'!$CB$3,VLOOKUP(F113,Mark,11,0),IF($M$3='Data Entry'!$CB$4,VLOOKUP(F113,Mark,16,0),IF($M$3='Data Entry'!$CB$5,VLOOKUP(F113,Mark,22,0),IF($M$3='Data Entry'!$CB$6,VLOOKUP(F113,Mark,27,0),IF($M$3='Data Entry'!$CB$7,VLOOKUP(F113,Mark,32,0),"")))))))</f>
        <v/>
      </c>
      <c r="I113" s="45" t="str">
        <f>IF(AND(B113="",D113="",F113="",G113=""),"",IF($M$3='Data Entry'!$CB$1,VLOOKUP(F113,Mark,7,0),IF($M$3='Data Entry'!$CB$3,VLOOKUP(F113,Mark,12,0),IF($M$3='Data Entry'!$CB$4,VLOOKUP(F113,Mark,17,0),IF($M$3='Data Entry'!$CB$5,VLOOKUP(F113,Mark,23,0),IF($M$3='Data Entry'!$CB$6,VLOOKUP(F113,Mark,28,0),IF($M$3='Data Entry'!$CB$7,VLOOKUP(F113,Mark,33,0),"")))))))</f>
        <v/>
      </c>
      <c r="J113" s="45" t="str">
        <f>IF(AND(B113="",D113="",F113="",G113=""),"",IF($M$3='Data Entry'!$CB$1,VLOOKUP(F113,Mark,8,0),IF($M$3='Data Entry'!$CB$3,VLOOKUP(F113,Mark,13,0),IF($M$3='Data Entry'!$CB$4,VLOOKUP(F113,Mark,18,0),IF($M$3='Data Entry'!$CB$5,VLOOKUP(F113,Mark,24,0),IF($M$3='Data Entry'!$CB$6,VLOOKUP(F113,Mark,29,0),IF($M$3='Data Entry'!$CB$7,VLOOKUP(F113,Mark,34,0),"")))))))</f>
        <v/>
      </c>
      <c r="K113" s="45" t="str">
        <f>IF(AND(B113="",D113="",F113="",G113=""),"",IF($M$3='Data Entry'!$CB$1,VLOOKUP(F113,Mark,9,0),IF($M$3='Data Entry'!$CB$3,VLOOKUP(F113,Mark,14,0),IF($M$3='Data Entry'!$CB$4,VLOOKUP(F113,Mark,19,0),IF($M$3='Data Entry'!$CB$5,VLOOKUP(F113,Mark,25,0),IF($M$3='Data Entry'!$CB$6,VLOOKUP(F113,Mark,30,0),IF($M$3='Data Entry'!$CB$7,VLOOKUP(F113,Mark,35,0),"")))))))</f>
        <v/>
      </c>
      <c r="L113" s="45" t="str">
        <f>IF(AND(B113="",D113="",F113="",G113=""),"",IF($M$3='Data Entry'!$CB$1,VLOOKUP(F113,Mark,10,0),IF($M$3='Data Entry'!$CB$3,VLOOKUP(F113,Mark,15,0),IF($M$3='Data Entry'!$CB$4,VLOOKUP(F113,Mark,20,0),IF($M$3='Data Entry'!$CB$5,VLOOKUP(F113,Mark,26,0),IF($M$3='Data Entry'!$CB$6,VLOOKUP(F113,Mark,31,0),IF($M$3='Data Entry'!$CB$7,VLOOKUP(F113,Mark,36,0),"")))))))</f>
        <v/>
      </c>
      <c r="M113" s="24" t="str">
        <f t="shared" si="18"/>
        <v/>
      </c>
      <c r="N113" s="46" t="str">
        <f t="shared" si="19"/>
        <v/>
      </c>
      <c r="O113" s="46" t="str">
        <f t="shared" si="21"/>
        <v/>
      </c>
      <c r="P113" s="53" t="str">
        <f t="shared" si="20"/>
        <v/>
      </c>
      <c r="Q113" s="9"/>
    </row>
    <row r="114" spans="1:17">
      <c r="A114" s="6">
        <v>109</v>
      </c>
      <c r="B114" s="21" t="str">
        <f t="shared" si="11"/>
        <v/>
      </c>
      <c r="C114" s="26" t="str">
        <f t="shared" si="12"/>
        <v/>
      </c>
      <c r="D114" s="7" t="str">
        <f t="shared" si="13"/>
        <v/>
      </c>
      <c r="E114" s="7" t="str">
        <f t="shared" si="14"/>
        <v/>
      </c>
      <c r="F114" s="4" t="str">
        <f t="shared" si="15"/>
        <v/>
      </c>
      <c r="G114" s="8" t="str">
        <f t="shared" si="16"/>
        <v/>
      </c>
      <c r="H114" s="45" t="str">
        <f>IF(AND(B114="",D114="",F114="",G114=""),"",IF($M$3='Data Entry'!$CB$1,VLOOKUP(F114,Mark,6,0),IF($M$3='Data Entry'!$CB$3,VLOOKUP(F114,Mark,11,0),IF($M$3='Data Entry'!$CB$4,VLOOKUP(F114,Mark,16,0),IF($M$3='Data Entry'!$CB$5,VLOOKUP(F114,Mark,22,0),IF($M$3='Data Entry'!$CB$6,VLOOKUP(F114,Mark,27,0),IF($M$3='Data Entry'!$CB$7,VLOOKUP(F114,Mark,32,0),"")))))))</f>
        <v/>
      </c>
      <c r="I114" s="45" t="str">
        <f>IF(AND(B114="",D114="",F114="",G114=""),"",IF($M$3='Data Entry'!$CB$1,VLOOKUP(F114,Mark,7,0),IF($M$3='Data Entry'!$CB$3,VLOOKUP(F114,Mark,12,0),IF($M$3='Data Entry'!$CB$4,VLOOKUP(F114,Mark,17,0),IF($M$3='Data Entry'!$CB$5,VLOOKUP(F114,Mark,23,0),IF($M$3='Data Entry'!$CB$6,VLOOKUP(F114,Mark,28,0),IF($M$3='Data Entry'!$CB$7,VLOOKUP(F114,Mark,33,0),"")))))))</f>
        <v/>
      </c>
      <c r="J114" s="45" t="str">
        <f>IF(AND(B114="",D114="",F114="",G114=""),"",IF($M$3='Data Entry'!$CB$1,VLOOKUP(F114,Mark,8,0),IF($M$3='Data Entry'!$CB$3,VLOOKUP(F114,Mark,13,0),IF($M$3='Data Entry'!$CB$4,VLOOKUP(F114,Mark,18,0),IF($M$3='Data Entry'!$CB$5,VLOOKUP(F114,Mark,24,0),IF($M$3='Data Entry'!$CB$6,VLOOKUP(F114,Mark,29,0),IF($M$3='Data Entry'!$CB$7,VLOOKUP(F114,Mark,34,0),"")))))))</f>
        <v/>
      </c>
      <c r="K114" s="45" t="str">
        <f>IF(AND(B114="",D114="",F114="",G114=""),"",IF($M$3='Data Entry'!$CB$1,VLOOKUP(F114,Mark,9,0),IF($M$3='Data Entry'!$CB$3,VLOOKUP(F114,Mark,14,0),IF($M$3='Data Entry'!$CB$4,VLOOKUP(F114,Mark,19,0),IF($M$3='Data Entry'!$CB$5,VLOOKUP(F114,Mark,25,0),IF($M$3='Data Entry'!$CB$6,VLOOKUP(F114,Mark,30,0),IF($M$3='Data Entry'!$CB$7,VLOOKUP(F114,Mark,35,0),"")))))))</f>
        <v/>
      </c>
      <c r="L114" s="45" t="str">
        <f>IF(AND(B114="",D114="",F114="",G114=""),"",IF($M$3='Data Entry'!$CB$1,VLOOKUP(F114,Mark,10,0),IF($M$3='Data Entry'!$CB$3,VLOOKUP(F114,Mark,15,0),IF($M$3='Data Entry'!$CB$4,VLOOKUP(F114,Mark,20,0),IF($M$3='Data Entry'!$CB$5,VLOOKUP(F114,Mark,26,0),IF($M$3='Data Entry'!$CB$6,VLOOKUP(F114,Mark,31,0),IF($M$3='Data Entry'!$CB$7,VLOOKUP(F114,Mark,36,0),"")))))))</f>
        <v/>
      </c>
      <c r="M114" s="24" t="str">
        <f t="shared" si="18"/>
        <v/>
      </c>
      <c r="N114" s="46" t="str">
        <f t="shared" si="19"/>
        <v/>
      </c>
      <c r="O114" s="46" t="str">
        <f t="shared" si="21"/>
        <v/>
      </c>
      <c r="P114" s="53" t="str">
        <f t="shared" si="20"/>
        <v/>
      </c>
      <c r="Q114" s="9"/>
    </row>
    <row r="115" spans="1:17">
      <c r="A115" s="6">
        <v>110</v>
      </c>
      <c r="B115" s="21" t="str">
        <f t="shared" si="11"/>
        <v/>
      </c>
      <c r="C115" s="26" t="str">
        <f t="shared" si="12"/>
        <v/>
      </c>
      <c r="D115" s="7" t="str">
        <f t="shared" si="13"/>
        <v/>
      </c>
      <c r="E115" s="7" t="str">
        <f t="shared" si="14"/>
        <v/>
      </c>
      <c r="F115" s="4" t="str">
        <f t="shared" si="15"/>
        <v/>
      </c>
      <c r="G115" s="8" t="str">
        <f t="shared" si="16"/>
        <v/>
      </c>
      <c r="H115" s="45" t="str">
        <f>IF(AND(B115="",D115="",F115="",G115=""),"",IF($M$3='Data Entry'!$CB$1,VLOOKUP(F115,Mark,6,0),IF($M$3='Data Entry'!$CB$3,VLOOKUP(F115,Mark,11,0),IF($M$3='Data Entry'!$CB$4,VLOOKUP(F115,Mark,16,0),IF($M$3='Data Entry'!$CB$5,VLOOKUP(F115,Mark,22,0),IF($M$3='Data Entry'!$CB$6,VLOOKUP(F115,Mark,27,0),IF($M$3='Data Entry'!$CB$7,VLOOKUP(F115,Mark,32,0),"")))))))</f>
        <v/>
      </c>
      <c r="I115" s="45" t="str">
        <f>IF(AND(B115="",D115="",F115="",G115=""),"",IF($M$3='Data Entry'!$CB$1,VLOOKUP(F115,Mark,7,0),IF($M$3='Data Entry'!$CB$3,VLOOKUP(F115,Mark,12,0),IF($M$3='Data Entry'!$CB$4,VLOOKUP(F115,Mark,17,0),IF($M$3='Data Entry'!$CB$5,VLOOKUP(F115,Mark,23,0),IF($M$3='Data Entry'!$CB$6,VLOOKUP(F115,Mark,28,0),IF($M$3='Data Entry'!$CB$7,VLOOKUP(F115,Mark,33,0),"")))))))</f>
        <v/>
      </c>
      <c r="J115" s="45" t="str">
        <f>IF(AND(B115="",D115="",F115="",G115=""),"",IF($M$3='Data Entry'!$CB$1,VLOOKUP(F115,Mark,8,0),IF($M$3='Data Entry'!$CB$3,VLOOKUP(F115,Mark,13,0),IF($M$3='Data Entry'!$CB$4,VLOOKUP(F115,Mark,18,0),IF($M$3='Data Entry'!$CB$5,VLOOKUP(F115,Mark,24,0),IF($M$3='Data Entry'!$CB$6,VLOOKUP(F115,Mark,29,0),IF($M$3='Data Entry'!$CB$7,VLOOKUP(F115,Mark,34,0),"")))))))</f>
        <v/>
      </c>
      <c r="K115" s="45" t="str">
        <f>IF(AND(B115="",D115="",F115="",G115=""),"",IF($M$3='Data Entry'!$CB$1,VLOOKUP(F115,Mark,9,0),IF($M$3='Data Entry'!$CB$3,VLOOKUP(F115,Mark,14,0),IF($M$3='Data Entry'!$CB$4,VLOOKUP(F115,Mark,19,0),IF($M$3='Data Entry'!$CB$5,VLOOKUP(F115,Mark,25,0),IF($M$3='Data Entry'!$CB$6,VLOOKUP(F115,Mark,30,0),IF($M$3='Data Entry'!$CB$7,VLOOKUP(F115,Mark,35,0),"")))))))</f>
        <v/>
      </c>
      <c r="L115" s="45" t="str">
        <f>IF(AND(B115="",D115="",F115="",G115=""),"",IF($M$3='Data Entry'!$CB$1,VLOOKUP(F115,Mark,10,0),IF($M$3='Data Entry'!$CB$3,VLOOKUP(F115,Mark,15,0),IF($M$3='Data Entry'!$CB$4,VLOOKUP(F115,Mark,20,0),IF($M$3='Data Entry'!$CB$5,VLOOKUP(F115,Mark,26,0),IF($M$3='Data Entry'!$CB$6,VLOOKUP(F115,Mark,31,0),IF($M$3='Data Entry'!$CB$7,VLOOKUP(F115,Mark,36,0),"")))))))</f>
        <v/>
      </c>
      <c r="M115" s="24" t="str">
        <f t="shared" si="18"/>
        <v/>
      </c>
      <c r="N115" s="46" t="str">
        <f t="shared" si="19"/>
        <v/>
      </c>
      <c r="O115" s="46" t="str">
        <f t="shared" si="21"/>
        <v/>
      </c>
      <c r="P115" s="53" t="str">
        <f t="shared" si="20"/>
        <v/>
      </c>
      <c r="Q115" s="9"/>
    </row>
    <row r="116" spans="1:17">
      <c r="A116" s="6">
        <v>111</v>
      </c>
      <c r="B116" s="21" t="str">
        <f t="shared" si="11"/>
        <v/>
      </c>
      <c r="C116" s="26" t="str">
        <f t="shared" si="12"/>
        <v/>
      </c>
      <c r="D116" s="7" t="str">
        <f t="shared" si="13"/>
        <v/>
      </c>
      <c r="E116" s="7" t="str">
        <f t="shared" si="14"/>
        <v/>
      </c>
      <c r="F116" s="4" t="str">
        <f t="shared" si="15"/>
        <v/>
      </c>
      <c r="G116" s="8" t="str">
        <f t="shared" si="16"/>
        <v/>
      </c>
      <c r="H116" s="45" t="str">
        <f>IF(AND(B116="",D116="",F116="",G116=""),"",IF($M$3='Data Entry'!$CB$1,VLOOKUP(F116,Mark,6,0),IF($M$3='Data Entry'!$CB$3,VLOOKUP(F116,Mark,11,0),IF($M$3='Data Entry'!$CB$4,VLOOKUP(F116,Mark,16,0),IF($M$3='Data Entry'!$CB$5,VLOOKUP(F116,Mark,22,0),IF($M$3='Data Entry'!$CB$6,VLOOKUP(F116,Mark,27,0),IF($M$3='Data Entry'!$CB$7,VLOOKUP(F116,Mark,32,0),"")))))))</f>
        <v/>
      </c>
      <c r="I116" s="45" t="str">
        <f>IF(AND(B116="",D116="",F116="",G116=""),"",IF($M$3='Data Entry'!$CB$1,VLOOKUP(F116,Mark,7,0),IF($M$3='Data Entry'!$CB$3,VLOOKUP(F116,Mark,12,0),IF($M$3='Data Entry'!$CB$4,VLOOKUP(F116,Mark,17,0),IF($M$3='Data Entry'!$CB$5,VLOOKUP(F116,Mark,23,0),IF($M$3='Data Entry'!$CB$6,VLOOKUP(F116,Mark,28,0),IF($M$3='Data Entry'!$CB$7,VLOOKUP(F116,Mark,33,0),"")))))))</f>
        <v/>
      </c>
      <c r="J116" s="45" t="str">
        <f>IF(AND(B116="",D116="",F116="",G116=""),"",IF($M$3='Data Entry'!$CB$1,VLOOKUP(F116,Mark,8,0),IF($M$3='Data Entry'!$CB$3,VLOOKUP(F116,Mark,13,0),IF($M$3='Data Entry'!$CB$4,VLOOKUP(F116,Mark,18,0),IF($M$3='Data Entry'!$CB$5,VLOOKUP(F116,Mark,24,0),IF($M$3='Data Entry'!$CB$6,VLOOKUP(F116,Mark,29,0),IF($M$3='Data Entry'!$CB$7,VLOOKUP(F116,Mark,34,0),"")))))))</f>
        <v/>
      </c>
      <c r="K116" s="45" t="str">
        <f>IF(AND(B116="",D116="",F116="",G116=""),"",IF($M$3='Data Entry'!$CB$1,VLOOKUP(F116,Mark,9,0),IF($M$3='Data Entry'!$CB$3,VLOOKUP(F116,Mark,14,0),IF($M$3='Data Entry'!$CB$4,VLOOKUP(F116,Mark,19,0),IF($M$3='Data Entry'!$CB$5,VLOOKUP(F116,Mark,25,0),IF($M$3='Data Entry'!$CB$6,VLOOKUP(F116,Mark,30,0),IF($M$3='Data Entry'!$CB$7,VLOOKUP(F116,Mark,35,0),"")))))))</f>
        <v/>
      </c>
      <c r="L116" s="45" t="str">
        <f>IF(AND(B116="",D116="",F116="",G116=""),"",IF($M$3='Data Entry'!$CB$1,VLOOKUP(F116,Mark,10,0),IF($M$3='Data Entry'!$CB$3,VLOOKUP(F116,Mark,15,0),IF($M$3='Data Entry'!$CB$4,VLOOKUP(F116,Mark,20,0),IF($M$3='Data Entry'!$CB$5,VLOOKUP(F116,Mark,26,0),IF($M$3='Data Entry'!$CB$6,VLOOKUP(F116,Mark,31,0),IF($M$3='Data Entry'!$CB$7,VLOOKUP(F116,Mark,36,0),"")))))))</f>
        <v/>
      </c>
      <c r="M116" s="24" t="str">
        <f t="shared" si="18"/>
        <v/>
      </c>
      <c r="N116" s="46" t="str">
        <f t="shared" si="19"/>
        <v/>
      </c>
      <c r="O116" s="46" t="str">
        <f t="shared" si="21"/>
        <v/>
      </c>
      <c r="P116" s="53" t="str">
        <f t="shared" si="20"/>
        <v/>
      </c>
      <c r="Q116" s="9"/>
    </row>
    <row r="117" spans="1:17">
      <c r="A117" s="6">
        <v>112</v>
      </c>
      <c r="B117" s="21" t="str">
        <f t="shared" si="11"/>
        <v/>
      </c>
      <c r="C117" s="26" t="str">
        <f t="shared" si="12"/>
        <v/>
      </c>
      <c r="D117" s="7" t="str">
        <f t="shared" si="13"/>
        <v/>
      </c>
      <c r="E117" s="7" t="str">
        <f t="shared" si="14"/>
        <v/>
      </c>
      <c r="F117" s="4" t="str">
        <f t="shared" si="15"/>
        <v/>
      </c>
      <c r="G117" s="8" t="str">
        <f t="shared" si="16"/>
        <v/>
      </c>
      <c r="H117" s="45" t="str">
        <f>IF(AND(B117="",D117="",F117="",G117=""),"",IF($M$3='Data Entry'!$CB$1,VLOOKUP(F117,Mark,6,0),IF($M$3='Data Entry'!$CB$3,VLOOKUP(F117,Mark,11,0),IF($M$3='Data Entry'!$CB$4,VLOOKUP(F117,Mark,16,0),IF($M$3='Data Entry'!$CB$5,VLOOKUP(F117,Mark,22,0),IF($M$3='Data Entry'!$CB$6,VLOOKUP(F117,Mark,27,0),IF($M$3='Data Entry'!$CB$7,VLOOKUP(F117,Mark,32,0),"")))))))</f>
        <v/>
      </c>
      <c r="I117" s="45" t="str">
        <f>IF(AND(B117="",D117="",F117="",G117=""),"",IF($M$3='Data Entry'!$CB$1,VLOOKUP(F117,Mark,7,0),IF($M$3='Data Entry'!$CB$3,VLOOKUP(F117,Mark,12,0),IF($M$3='Data Entry'!$CB$4,VLOOKUP(F117,Mark,17,0),IF($M$3='Data Entry'!$CB$5,VLOOKUP(F117,Mark,23,0),IF($M$3='Data Entry'!$CB$6,VLOOKUP(F117,Mark,28,0),IF($M$3='Data Entry'!$CB$7,VLOOKUP(F117,Mark,33,0),"")))))))</f>
        <v/>
      </c>
      <c r="J117" s="45" t="str">
        <f>IF(AND(B117="",D117="",F117="",G117=""),"",IF($M$3='Data Entry'!$CB$1,VLOOKUP(F117,Mark,8,0),IF($M$3='Data Entry'!$CB$3,VLOOKUP(F117,Mark,13,0),IF($M$3='Data Entry'!$CB$4,VLOOKUP(F117,Mark,18,0),IF($M$3='Data Entry'!$CB$5,VLOOKUP(F117,Mark,24,0),IF($M$3='Data Entry'!$CB$6,VLOOKUP(F117,Mark,29,0),IF($M$3='Data Entry'!$CB$7,VLOOKUP(F117,Mark,34,0),"")))))))</f>
        <v/>
      </c>
      <c r="K117" s="45" t="str">
        <f>IF(AND(B117="",D117="",F117="",G117=""),"",IF($M$3='Data Entry'!$CB$1,VLOOKUP(F117,Mark,9,0),IF($M$3='Data Entry'!$CB$3,VLOOKUP(F117,Mark,14,0),IF($M$3='Data Entry'!$CB$4,VLOOKUP(F117,Mark,19,0),IF($M$3='Data Entry'!$CB$5,VLOOKUP(F117,Mark,25,0),IF($M$3='Data Entry'!$CB$6,VLOOKUP(F117,Mark,30,0),IF($M$3='Data Entry'!$CB$7,VLOOKUP(F117,Mark,35,0),"")))))))</f>
        <v/>
      </c>
      <c r="L117" s="45" t="str">
        <f>IF(AND(B117="",D117="",F117="",G117=""),"",IF($M$3='Data Entry'!$CB$1,VLOOKUP(F117,Mark,10,0),IF($M$3='Data Entry'!$CB$3,VLOOKUP(F117,Mark,15,0),IF($M$3='Data Entry'!$CB$4,VLOOKUP(F117,Mark,20,0),IF($M$3='Data Entry'!$CB$5,VLOOKUP(F117,Mark,26,0),IF($M$3='Data Entry'!$CB$6,VLOOKUP(F117,Mark,31,0),IF($M$3='Data Entry'!$CB$7,VLOOKUP(F117,Mark,36,0),"")))))))</f>
        <v/>
      </c>
      <c r="M117" s="24" t="str">
        <f t="shared" si="18"/>
        <v/>
      </c>
      <c r="N117" s="46" t="str">
        <f t="shared" si="19"/>
        <v/>
      </c>
      <c r="O117" s="46" t="str">
        <f t="shared" si="21"/>
        <v/>
      </c>
      <c r="P117" s="53" t="str">
        <f t="shared" si="20"/>
        <v/>
      </c>
      <c r="Q117" s="9"/>
    </row>
    <row r="118" spans="1:17">
      <c r="A118" s="6">
        <v>113</v>
      </c>
      <c r="B118" s="21" t="str">
        <f t="shared" si="11"/>
        <v/>
      </c>
      <c r="C118" s="26" t="str">
        <f t="shared" si="12"/>
        <v/>
      </c>
      <c r="D118" s="7" t="str">
        <f t="shared" si="13"/>
        <v/>
      </c>
      <c r="E118" s="7" t="str">
        <f t="shared" si="14"/>
        <v/>
      </c>
      <c r="F118" s="4" t="str">
        <f t="shared" si="15"/>
        <v/>
      </c>
      <c r="G118" s="8" t="str">
        <f t="shared" si="16"/>
        <v/>
      </c>
      <c r="H118" s="45" t="str">
        <f>IF(AND(B118="",D118="",F118="",G118=""),"",IF($M$3='Data Entry'!$CB$1,VLOOKUP(F118,Mark,6,0),IF($M$3='Data Entry'!$CB$3,VLOOKUP(F118,Mark,11,0),IF($M$3='Data Entry'!$CB$4,VLOOKUP(F118,Mark,16,0),IF($M$3='Data Entry'!$CB$5,VLOOKUP(F118,Mark,22,0),IF($M$3='Data Entry'!$CB$6,VLOOKUP(F118,Mark,27,0),IF($M$3='Data Entry'!$CB$7,VLOOKUP(F118,Mark,32,0),"")))))))</f>
        <v/>
      </c>
      <c r="I118" s="45" t="str">
        <f>IF(AND(B118="",D118="",F118="",G118=""),"",IF($M$3='Data Entry'!$CB$1,VLOOKUP(F118,Mark,7,0),IF($M$3='Data Entry'!$CB$3,VLOOKUP(F118,Mark,12,0),IF($M$3='Data Entry'!$CB$4,VLOOKUP(F118,Mark,17,0),IF($M$3='Data Entry'!$CB$5,VLOOKUP(F118,Mark,23,0),IF($M$3='Data Entry'!$CB$6,VLOOKUP(F118,Mark,28,0),IF($M$3='Data Entry'!$CB$7,VLOOKUP(F118,Mark,33,0),"")))))))</f>
        <v/>
      </c>
      <c r="J118" s="45" t="str">
        <f>IF(AND(B118="",D118="",F118="",G118=""),"",IF($M$3='Data Entry'!$CB$1,VLOOKUP(F118,Mark,8,0),IF($M$3='Data Entry'!$CB$3,VLOOKUP(F118,Mark,13,0),IF($M$3='Data Entry'!$CB$4,VLOOKUP(F118,Mark,18,0),IF($M$3='Data Entry'!$CB$5,VLOOKUP(F118,Mark,24,0),IF($M$3='Data Entry'!$CB$6,VLOOKUP(F118,Mark,29,0),IF($M$3='Data Entry'!$CB$7,VLOOKUP(F118,Mark,34,0),"")))))))</f>
        <v/>
      </c>
      <c r="K118" s="45" t="str">
        <f>IF(AND(B118="",D118="",F118="",G118=""),"",IF($M$3='Data Entry'!$CB$1,VLOOKUP(F118,Mark,9,0),IF($M$3='Data Entry'!$CB$3,VLOOKUP(F118,Mark,14,0),IF($M$3='Data Entry'!$CB$4,VLOOKUP(F118,Mark,19,0),IF($M$3='Data Entry'!$CB$5,VLOOKUP(F118,Mark,25,0),IF($M$3='Data Entry'!$CB$6,VLOOKUP(F118,Mark,30,0),IF($M$3='Data Entry'!$CB$7,VLOOKUP(F118,Mark,35,0),"")))))))</f>
        <v/>
      </c>
      <c r="L118" s="45" t="str">
        <f>IF(AND(B118="",D118="",F118="",G118=""),"",IF($M$3='Data Entry'!$CB$1,VLOOKUP(F118,Mark,10,0),IF($M$3='Data Entry'!$CB$3,VLOOKUP(F118,Mark,15,0),IF($M$3='Data Entry'!$CB$4,VLOOKUP(F118,Mark,20,0),IF($M$3='Data Entry'!$CB$5,VLOOKUP(F118,Mark,26,0),IF($M$3='Data Entry'!$CB$6,VLOOKUP(F118,Mark,31,0),IF($M$3='Data Entry'!$CB$7,VLOOKUP(F118,Mark,36,0),"")))))))</f>
        <v/>
      </c>
      <c r="M118" s="24" t="str">
        <f t="shared" si="18"/>
        <v/>
      </c>
      <c r="N118" s="46" t="str">
        <f t="shared" si="19"/>
        <v/>
      </c>
      <c r="O118" s="46" t="str">
        <f t="shared" si="21"/>
        <v/>
      </c>
      <c r="P118" s="53" t="str">
        <f t="shared" si="20"/>
        <v/>
      </c>
      <c r="Q118" s="9"/>
    </row>
    <row r="119" spans="1:17">
      <c r="A119" s="6">
        <v>114</v>
      </c>
      <c r="B119" s="21" t="str">
        <f t="shared" si="11"/>
        <v/>
      </c>
      <c r="C119" s="26" t="str">
        <f t="shared" si="12"/>
        <v/>
      </c>
      <c r="D119" s="7" t="str">
        <f t="shared" si="13"/>
        <v/>
      </c>
      <c r="E119" s="7" t="str">
        <f t="shared" si="14"/>
        <v/>
      </c>
      <c r="F119" s="4" t="str">
        <f t="shared" si="15"/>
        <v/>
      </c>
      <c r="G119" s="8" t="str">
        <f t="shared" si="16"/>
        <v/>
      </c>
      <c r="H119" s="45" t="str">
        <f>IF(AND(B119="",D119="",F119="",G119=""),"",IF($M$3='Data Entry'!$CB$1,VLOOKUP(F119,Mark,6,0),IF($M$3='Data Entry'!$CB$3,VLOOKUP(F119,Mark,11,0),IF($M$3='Data Entry'!$CB$4,VLOOKUP(F119,Mark,16,0),IF($M$3='Data Entry'!$CB$5,VLOOKUP(F119,Mark,22,0),IF($M$3='Data Entry'!$CB$6,VLOOKUP(F119,Mark,27,0),IF($M$3='Data Entry'!$CB$7,VLOOKUP(F119,Mark,32,0),"")))))))</f>
        <v/>
      </c>
      <c r="I119" s="45" t="str">
        <f>IF(AND(B119="",D119="",F119="",G119=""),"",IF($M$3='Data Entry'!$CB$1,VLOOKUP(F119,Mark,7,0),IF($M$3='Data Entry'!$CB$3,VLOOKUP(F119,Mark,12,0),IF($M$3='Data Entry'!$CB$4,VLOOKUP(F119,Mark,17,0),IF($M$3='Data Entry'!$CB$5,VLOOKUP(F119,Mark,23,0),IF($M$3='Data Entry'!$CB$6,VLOOKUP(F119,Mark,28,0),IF($M$3='Data Entry'!$CB$7,VLOOKUP(F119,Mark,33,0),"")))))))</f>
        <v/>
      </c>
      <c r="J119" s="45" t="str">
        <f>IF(AND(B119="",D119="",F119="",G119=""),"",IF($M$3='Data Entry'!$CB$1,VLOOKUP(F119,Mark,8,0),IF($M$3='Data Entry'!$CB$3,VLOOKUP(F119,Mark,13,0),IF($M$3='Data Entry'!$CB$4,VLOOKUP(F119,Mark,18,0),IF($M$3='Data Entry'!$CB$5,VLOOKUP(F119,Mark,24,0),IF($M$3='Data Entry'!$CB$6,VLOOKUP(F119,Mark,29,0),IF($M$3='Data Entry'!$CB$7,VLOOKUP(F119,Mark,34,0),"")))))))</f>
        <v/>
      </c>
      <c r="K119" s="45" t="str">
        <f>IF(AND(B119="",D119="",F119="",G119=""),"",IF($M$3='Data Entry'!$CB$1,VLOOKUP(F119,Mark,9,0),IF($M$3='Data Entry'!$CB$3,VLOOKUP(F119,Mark,14,0),IF($M$3='Data Entry'!$CB$4,VLOOKUP(F119,Mark,19,0),IF($M$3='Data Entry'!$CB$5,VLOOKUP(F119,Mark,25,0),IF($M$3='Data Entry'!$CB$6,VLOOKUP(F119,Mark,30,0),IF($M$3='Data Entry'!$CB$7,VLOOKUP(F119,Mark,35,0),"")))))))</f>
        <v/>
      </c>
      <c r="L119" s="45" t="str">
        <f>IF(AND(B119="",D119="",F119="",G119=""),"",IF($M$3='Data Entry'!$CB$1,VLOOKUP(F119,Mark,10,0),IF($M$3='Data Entry'!$CB$3,VLOOKUP(F119,Mark,15,0),IF($M$3='Data Entry'!$CB$4,VLOOKUP(F119,Mark,20,0),IF($M$3='Data Entry'!$CB$5,VLOOKUP(F119,Mark,26,0),IF($M$3='Data Entry'!$CB$6,VLOOKUP(F119,Mark,31,0),IF($M$3='Data Entry'!$CB$7,VLOOKUP(F119,Mark,36,0),"")))))))</f>
        <v/>
      </c>
      <c r="M119" s="24" t="str">
        <f t="shared" si="18"/>
        <v/>
      </c>
      <c r="N119" s="46" t="str">
        <f t="shared" si="19"/>
        <v/>
      </c>
      <c r="O119" s="46" t="str">
        <f t="shared" si="21"/>
        <v/>
      </c>
      <c r="P119" s="53" t="str">
        <f t="shared" si="20"/>
        <v/>
      </c>
      <c r="Q119" s="9"/>
    </row>
    <row r="120" spans="1:17">
      <c r="A120" s="6">
        <v>115</v>
      </c>
      <c r="B120" s="21" t="str">
        <f t="shared" si="11"/>
        <v/>
      </c>
      <c r="C120" s="26" t="str">
        <f t="shared" si="12"/>
        <v/>
      </c>
      <c r="D120" s="7" t="str">
        <f t="shared" si="13"/>
        <v/>
      </c>
      <c r="E120" s="7" t="str">
        <f t="shared" si="14"/>
        <v/>
      </c>
      <c r="F120" s="4" t="str">
        <f t="shared" si="15"/>
        <v/>
      </c>
      <c r="G120" s="8" t="str">
        <f t="shared" si="16"/>
        <v/>
      </c>
      <c r="H120" s="45" t="str">
        <f>IF(AND(B120="",D120="",F120="",G120=""),"",IF($M$3='Data Entry'!$CB$1,VLOOKUP(F120,Mark,6,0),IF($M$3='Data Entry'!$CB$3,VLOOKUP(F120,Mark,11,0),IF($M$3='Data Entry'!$CB$4,VLOOKUP(F120,Mark,16,0),IF($M$3='Data Entry'!$CB$5,VLOOKUP(F120,Mark,22,0),IF($M$3='Data Entry'!$CB$6,VLOOKUP(F120,Mark,27,0),IF($M$3='Data Entry'!$CB$7,VLOOKUP(F120,Mark,32,0),"")))))))</f>
        <v/>
      </c>
      <c r="I120" s="45" t="str">
        <f>IF(AND(B120="",D120="",F120="",G120=""),"",IF($M$3='Data Entry'!$CB$1,VLOOKUP(F120,Mark,7,0),IF($M$3='Data Entry'!$CB$3,VLOOKUP(F120,Mark,12,0),IF($M$3='Data Entry'!$CB$4,VLOOKUP(F120,Mark,17,0),IF($M$3='Data Entry'!$CB$5,VLOOKUP(F120,Mark,23,0),IF($M$3='Data Entry'!$CB$6,VLOOKUP(F120,Mark,28,0),IF($M$3='Data Entry'!$CB$7,VLOOKUP(F120,Mark,33,0),"")))))))</f>
        <v/>
      </c>
      <c r="J120" s="45" t="str">
        <f>IF(AND(B120="",D120="",F120="",G120=""),"",IF($M$3='Data Entry'!$CB$1,VLOOKUP(F120,Mark,8,0),IF($M$3='Data Entry'!$CB$3,VLOOKUP(F120,Mark,13,0),IF($M$3='Data Entry'!$CB$4,VLOOKUP(F120,Mark,18,0),IF($M$3='Data Entry'!$CB$5,VLOOKUP(F120,Mark,24,0),IF($M$3='Data Entry'!$CB$6,VLOOKUP(F120,Mark,29,0),IF($M$3='Data Entry'!$CB$7,VLOOKUP(F120,Mark,34,0),"")))))))</f>
        <v/>
      </c>
      <c r="K120" s="45" t="str">
        <f>IF(AND(B120="",D120="",F120="",G120=""),"",IF($M$3='Data Entry'!$CB$1,VLOOKUP(F120,Mark,9,0),IF($M$3='Data Entry'!$CB$3,VLOOKUP(F120,Mark,14,0),IF($M$3='Data Entry'!$CB$4,VLOOKUP(F120,Mark,19,0),IF($M$3='Data Entry'!$CB$5,VLOOKUP(F120,Mark,25,0),IF($M$3='Data Entry'!$CB$6,VLOOKUP(F120,Mark,30,0),IF($M$3='Data Entry'!$CB$7,VLOOKUP(F120,Mark,35,0),"")))))))</f>
        <v/>
      </c>
      <c r="L120" s="45" t="str">
        <f>IF(AND(B120="",D120="",F120="",G120=""),"",IF($M$3='Data Entry'!$CB$1,VLOOKUP(F120,Mark,10,0),IF($M$3='Data Entry'!$CB$3,VLOOKUP(F120,Mark,15,0),IF($M$3='Data Entry'!$CB$4,VLOOKUP(F120,Mark,20,0),IF($M$3='Data Entry'!$CB$5,VLOOKUP(F120,Mark,26,0),IF($M$3='Data Entry'!$CB$6,VLOOKUP(F120,Mark,31,0),IF($M$3='Data Entry'!$CB$7,VLOOKUP(F120,Mark,36,0),"")))))))</f>
        <v/>
      </c>
      <c r="M120" s="24" t="str">
        <f t="shared" si="18"/>
        <v/>
      </c>
      <c r="N120" s="46" t="str">
        <f t="shared" si="19"/>
        <v/>
      </c>
      <c r="O120" s="46" t="str">
        <f t="shared" si="21"/>
        <v/>
      </c>
      <c r="P120" s="53" t="str">
        <f t="shared" si="20"/>
        <v/>
      </c>
      <c r="Q120" s="9"/>
    </row>
    <row r="121" spans="1:17">
      <c r="A121" s="6">
        <v>116</v>
      </c>
      <c r="B121" s="21" t="str">
        <f t="shared" si="11"/>
        <v/>
      </c>
      <c r="C121" s="26" t="str">
        <f t="shared" si="12"/>
        <v/>
      </c>
      <c r="D121" s="7" t="str">
        <f t="shared" si="13"/>
        <v/>
      </c>
      <c r="E121" s="7" t="str">
        <f t="shared" si="14"/>
        <v/>
      </c>
      <c r="F121" s="4" t="str">
        <f t="shared" si="15"/>
        <v/>
      </c>
      <c r="G121" s="8" t="str">
        <f t="shared" si="16"/>
        <v/>
      </c>
      <c r="H121" s="45" t="str">
        <f>IF(AND(B121="",D121="",F121="",G121=""),"",IF($M$3='Data Entry'!$CB$1,VLOOKUP(F121,Mark,6,0),IF($M$3='Data Entry'!$CB$3,VLOOKUP(F121,Mark,11,0),IF($M$3='Data Entry'!$CB$4,VLOOKUP(F121,Mark,16,0),IF($M$3='Data Entry'!$CB$5,VLOOKUP(F121,Mark,22,0),IF($M$3='Data Entry'!$CB$6,VLOOKUP(F121,Mark,27,0),IF($M$3='Data Entry'!$CB$7,VLOOKUP(F121,Mark,32,0),"")))))))</f>
        <v/>
      </c>
      <c r="I121" s="45" t="str">
        <f>IF(AND(B121="",D121="",F121="",G121=""),"",IF($M$3='Data Entry'!$CB$1,VLOOKUP(F121,Mark,7,0),IF($M$3='Data Entry'!$CB$3,VLOOKUP(F121,Mark,12,0),IF($M$3='Data Entry'!$CB$4,VLOOKUP(F121,Mark,17,0),IF($M$3='Data Entry'!$CB$5,VLOOKUP(F121,Mark,23,0),IF($M$3='Data Entry'!$CB$6,VLOOKUP(F121,Mark,28,0),IF($M$3='Data Entry'!$CB$7,VLOOKUP(F121,Mark,33,0),"")))))))</f>
        <v/>
      </c>
      <c r="J121" s="45" t="str">
        <f>IF(AND(B121="",D121="",F121="",G121=""),"",IF($M$3='Data Entry'!$CB$1,VLOOKUP(F121,Mark,8,0),IF($M$3='Data Entry'!$CB$3,VLOOKUP(F121,Mark,13,0),IF($M$3='Data Entry'!$CB$4,VLOOKUP(F121,Mark,18,0),IF($M$3='Data Entry'!$CB$5,VLOOKUP(F121,Mark,24,0),IF($M$3='Data Entry'!$CB$6,VLOOKUP(F121,Mark,29,0),IF($M$3='Data Entry'!$CB$7,VLOOKUP(F121,Mark,34,0),"")))))))</f>
        <v/>
      </c>
      <c r="K121" s="45" t="str">
        <f>IF(AND(B121="",D121="",F121="",G121=""),"",IF($M$3='Data Entry'!$CB$1,VLOOKUP(F121,Mark,9,0),IF($M$3='Data Entry'!$CB$3,VLOOKUP(F121,Mark,14,0),IF($M$3='Data Entry'!$CB$4,VLOOKUP(F121,Mark,19,0),IF($M$3='Data Entry'!$CB$5,VLOOKUP(F121,Mark,25,0),IF($M$3='Data Entry'!$CB$6,VLOOKUP(F121,Mark,30,0),IF($M$3='Data Entry'!$CB$7,VLOOKUP(F121,Mark,35,0),"")))))))</f>
        <v/>
      </c>
      <c r="L121" s="45" t="str">
        <f>IF(AND(B121="",D121="",F121="",G121=""),"",IF($M$3='Data Entry'!$CB$1,VLOOKUP(F121,Mark,10,0),IF($M$3='Data Entry'!$CB$3,VLOOKUP(F121,Mark,15,0),IF($M$3='Data Entry'!$CB$4,VLOOKUP(F121,Mark,20,0),IF($M$3='Data Entry'!$CB$5,VLOOKUP(F121,Mark,26,0),IF($M$3='Data Entry'!$CB$6,VLOOKUP(F121,Mark,31,0),IF($M$3='Data Entry'!$CB$7,VLOOKUP(F121,Mark,36,0),"")))))))</f>
        <v/>
      </c>
      <c r="M121" s="24" t="str">
        <f t="shared" si="18"/>
        <v/>
      </c>
      <c r="N121" s="46" t="str">
        <f t="shared" si="19"/>
        <v/>
      </c>
      <c r="O121" s="46" t="str">
        <f t="shared" si="21"/>
        <v/>
      </c>
      <c r="P121" s="53" t="str">
        <f t="shared" si="20"/>
        <v/>
      </c>
      <c r="Q121" s="9"/>
    </row>
    <row r="122" spans="1:17">
      <c r="A122" s="6">
        <v>117</v>
      </c>
      <c r="B122" s="21" t="str">
        <f t="shared" si="11"/>
        <v/>
      </c>
      <c r="C122" s="26" t="str">
        <f t="shared" si="12"/>
        <v/>
      </c>
      <c r="D122" s="7" t="str">
        <f t="shared" si="13"/>
        <v/>
      </c>
      <c r="E122" s="7" t="str">
        <f t="shared" si="14"/>
        <v/>
      </c>
      <c r="F122" s="4" t="str">
        <f t="shared" si="15"/>
        <v/>
      </c>
      <c r="G122" s="8" t="str">
        <f t="shared" si="16"/>
        <v/>
      </c>
      <c r="H122" s="45" t="str">
        <f>IF(AND(B122="",D122="",F122="",G122=""),"",IF($M$3='Data Entry'!$CB$1,VLOOKUP(F122,Mark,6,0),IF($M$3='Data Entry'!$CB$3,VLOOKUP(F122,Mark,11,0),IF($M$3='Data Entry'!$CB$4,VLOOKUP(F122,Mark,16,0),IF($M$3='Data Entry'!$CB$5,VLOOKUP(F122,Mark,22,0),IF($M$3='Data Entry'!$CB$6,VLOOKUP(F122,Mark,27,0),IF($M$3='Data Entry'!$CB$7,VLOOKUP(F122,Mark,32,0),"")))))))</f>
        <v/>
      </c>
      <c r="I122" s="45" t="str">
        <f>IF(AND(B122="",D122="",F122="",G122=""),"",IF($M$3='Data Entry'!$CB$1,VLOOKUP(F122,Mark,7,0),IF($M$3='Data Entry'!$CB$3,VLOOKUP(F122,Mark,12,0),IF($M$3='Data Entry'!$CB$4,VLOOKUP(F122,Mark,17,0),IF($M$3='Data Entry'!$CB$5,VLOOKUP(F122,Mark,23,0),IF($M$3='Data Entry'!$CB$6,VLOOKUP(F122,Mark,28,0),IF($M$3='Data Entry'!$CB$7,VLOOKUP(F122,Mark,33,0),"")))))))</f>
        <v/>
      </c>
      <c r="J122" s="45" t="str">
        <f>IF(AND(B122="",D122="",F122="",G122=""),"",IF($M$3='Data Entry'!$CB$1,VLOOKUP(F122,Mark,8,0),IF($M$3='Data Entry'!$CB$3,VLOOKUP(F122,Mark,13,0),IF($M$3='Data Entry'!$CB$4,VLOOKUP(F122,Mark,18,0),IF($M$3='Data Entry'!$CB$5,VLOOKUP(F122,Mark,24,0),IF($M$3='Data Entry'!$CB$6,VLOOKUP(F122,Mark,29,0),IF($M$3='Data Entry'!$CB$7,VLOOKUP(F122,Mark,34,0),"")))))))</f>
        <v/>
      </c>
      <c r="K122" s="45" t="str">
        <f>IF(AND(B122="",D122="",F122="",G122=""),"",IF($M$3='Data Entry'!$CB$1,VLOOKUP(F122,Mark,9,0),IF($M$3='Data Entry'!$CB$3,VLOOKUP(F122,Mark,14,0),IF($M$3='Data Entry'!$CB$4,VLOOKUP(F122,Mark,19,0),IF($M$3='Data Entry'!$CB$5,VLOOKUP(F122,Mark,25,0),IF($M$3='Data Entry'!$CB$6,VLOOKUP(F122,Mark,30,0),IF($M$3='Data Entry'!$CB$7,VLOOKUP(F122,Mark,35,0),"")))))))</f>
        <v/>
      </c>
      <c r="L122" s="45" t="str">
        <f>IF(AND(B122="",D122="",F122="",G122=""),"",IF($M$3='Data Entry'!$CB$1,VLOOKUP(F122,Mark,10,0),IF($M$3='Data Entry'!$CB$3,VLOOKUP(F122,Mark,15,0),IF($M$3='Data Entry'!$CB$4,VLOOKUP(F122,Mark,20,0),IF($M$3='Data Entry'!$CB$5,VLOOKUP(F122,Mark,26,0),IF($M$3='Data Entry'!$CB$6,VLOOKUP(F122,Mark,31,0),IF($M$3='Data Entry'!$CB$7,VLOOKUP(F122,Mark,36,0),"")))))))</f>
        <v/>
      </c>
      <c r="M122" s="24" t="str">
        <f t="shared" si="18"/>
        <v/>
      </c>
      <c r="N122" s="46" t="str">
        <f t="shared" si="19"/>
        <v/>
      </c>
      <c r="O122" s="46" t="str">
        <f t="shared" si="21"/>
        <v/>
      </c>
      <c r="P122" s="53" t="str">
        <f t="shared" si="20"/>
        <v/>
      </c>
      <c r="Q122" s="9"/>
    </row>
    <row r="123" spans="1:17">
      <c r="A123" s="6">
        <v>118</v>
      </c>
      <c r="B123" s="21" t="str">
        <f t="shared" si="11"/>
        <v/>
      </c>
      <c r="C123" s="26" t="str">
        <f t="shared" si="12"/>
        <v/>
      </c>
      <c r="D123" s="7" t="str">
        <f t="shared" si="13"/>
        <v/>
      </c>
      <c r="E123" s="7" t="str">
        <f t="shared" si="14"/>
        <v/>
      </c>
      <c r="F123" s="4" t="str">
        <f t="shared" si="15"/>
        <v/>
      </c>
      <c r="G123" s="8" t="str">
        <f t="shared" si="16"/>
        <v/>
      </c>
      <c r="H123" s="45" t="str">
        <f>IF(AND(B123="",D123="",F123="",G123=""),"",IF($M$3='Data Entry'!$CB$1,VLOOKUP(F123,Mark,6,0),IF($M$3='Data Entry'!$CB$3,VLOOKUP(F123,Mark,11,0),IF($M$3='Data Entry'!$CB$4,VLOOKUP(F123,Mark,16,0),IF($M$3='Data Entry'!$CB$5,VLOOKUP(F123,Mark,22,0),IF($M$3='Data Entry'!$CB$6,VLOOKUP(F123,Mark,27,0),IF($M$3='Data Entry'!$CB$7,VLOOKUP(F123,Mark,32,0),"")))))))</f>
        <v/>
      </c>
      <c r="I123" s="45" t="str">
        <f>IF(AND(B123="",D123="",F123="",G123=""),"",IF($M$3='Data Entry'!$CB$1,VLOOKUP(F123,Mark,7,0),IF($M$3='Data Entry'!$CB$3,VLOOKUP(F123,Mark,12,0),IF($M$3='Data Entry'!$CB$4,VLOOKUP(F123,Mark,17,0),IF($M$3='Data Entry'!$CB$5,VLOOKUP(F123,Mark,23,0),IF($M$3='Data Entry'!$CB$6,VLOOKUP(F123,Mark,28,0),IF($M$3='Data Entry'!$CB$7,VLOOKUP(F123,Mark,33,0),"")))))))</f>
        <v/>
      </c>
      <c r="J123" s="45" t="str">
        <f>IF(AND(B123="",D123="",F123="",G123=""),"",IF($M$3='Data Entry'!$CB$1,VLOOKUP(F123,Mark,8,0),IF($M$3='Data Entry'!$CB$3,VLOOKUP(F123,Mark,13,0),IF($M$3='Data Entry'!$CB$4,VLOOKUP(F123,Mark,18,0),IF($M$3='Data Entry'!$CB$5,VLOOKUP(F123,Mark,24,0),IF($M$3='Data Entry'!$CB$6,VLOOKUP(F123,Mark,29,0),IF($M$3='Data Entry'!$CB$7,VLOOKUP(F123,Mark,34,0),"")))))))</f>
        <v/>
      </c>
      <c r="K123" s="45" t="str">
        <f>IF(AND(B123="",D123="",F123="",G123=""),"",IF($M$3='Data Entry'!$CB$1,VLOOKUP(F123,Mark,9,0),IF($M$3='Data Entry'!$CB$3,VLOOKUP(F123,Mark,14,0),IF($M$3='Data Entry'!$CB$4,VLOOKUP(F123,Mark,19,0),IF($M$3='Data Entry'!$CB$5,VLOOKUP(F123,Mark,25,0),IF($M$3='Data Entry'!$CB$6,VLOOKUP(F123,Mark,30,0),IF($M$3='Data Entry'!$CB$7,VLOOKUP(F123,Mark,35,0),"")))))))</f>
        <v/>
      </c>
      <c r="L123" s="45" t="str">
        <f>IF(AND(B123="",D123="",F123="",G123=""),"",IF($M$3='Data Entry'!$CB$1,VLOOKUP(F123,Mark,10,0),IF($M$3='Data Entry'!$CB$3,VLOOKUP(F123,Mark,15,0),IF($M$3='Data Entry'!$CB$4,VLOOKUP(F123,Mark,20,0),IF($M$3='Data Entry'!$CB$5,VLOOKUP(F123,Mark,26,0),IF($M$3='Data Entry'!$CB$6,VLOOKUP(F123,Mark,31,0),IF($M$3='Data Entry'!$CB$7,VLOOKUP(F123,Mark,36,0),"")))))))</f>
        <v/>
      </c>
      <c r="M123" s="24" t="str">
        <f t="shared" si="18"/>
        <v/>
      </c>
      <c r="N123" s="46" t="str">
        <f t="shared" si="19"/>
        <v/>
      </c>
      <c r="O123" s="46" t="str">
        <f t="shared" si="21"/>
        <v/>
      </c>
      <c r="P123" s="53" t="str">
        <f t="shared" si="20"/>
        <v/>
      </c>
      <c r="Q123" s="9"/>
    </row>
    <row r="124" spans="1:17">
      <c r="A124" s="6">
        <v>119</v>
      </c>
      <c r="B124" s="21" t="str">
        <f t="shared" si="11"/>
        <v/>
      </c>
      <c r="C124" s="26" t="str">
        <f t="shared" si="12"/>
        <v/>
      </c>
      <c r="D124" s="7" t="str">
        <f t="shared" si="13"/>
        <v/>
      </c>
      <c r="E124" s="7" t="str">
        <f t="shared" si="14"/>
        <v/>
      </c>
      <c r="F124" s="4" t="str">
        <f t="shared" si="15"/>
        <v/>
      </c>
      <c r="G124" s="8" t="str">
        <f t="shared" si="16"/>
        <v/>
      </c>
      <c r="H124" s="45" t="str">
        <f>IF(AND(B124="",D124="",F124="",G124=""),"",IF($M$3='Data Entry'!$CB$1,VLOOKUP(F124,Mark,6,0),IF($M$3='Data Entry'!$CB$3,VLOOKUP(F124,Mark,11,0),IF($M$3='Data Entry'!$CB$4,VLOOKUP(F124,Mark,16,0),IF($M$3='Data Entry'!$CB$5,VLOOKUP(F124,Mark,22,0),IF($M$3='Data Entry'!$CB$6,VLOOKUP(F124,Mark,27,0),IF($M$3='Data Entry'!$CB$7,VLOOKUP(F124,Mark,32,0),"")))))))</f>
        <v/>
      </c>
      <c r="I124" s="45" t="str">
        <f>IF(AND(B124="",D124="",F124="",G124=""),"",IF($M$3='Data Entry'!$CB$1,VLOOKUP(F124,Mark,7,0),IF($M$3='Data Entry'!$CB$3,VLOOKUP(F124,Mark,12,0),IF($M$3='Data Entry'!$CB$4,VLOOKUP(F124,Mark,17,0),IF($M$3='Data Entry'!$CB$5,VLOOKUP(F124,Mark,23,0),IF($M$3='Data Entry'!$CB$6,VLOOKUP(F124,Mark,28,0),IF($M$3='Data Entry'!$CB$7,VLOOKUP(F124,Mark,33,0),"")))))))</f>
        <v/>
      </c>
      <c r="J124" s="45" t="str">
        <f>IF(AND(B124="",D124="",F124="",G124=""),"",IF($M$3='Data Entry'!$CB$1,VLOOKUP(F124,Mark,8,0),IF($M$3='Data Entry'!$CB$3,VLOOKUP(F124,Mark,13,0),IF($M$3='Data Entry'!$CB$4,VLOOKUP(F124,Mark,18,0),IF($M$3='Data Entry'!$CB$5,VLOOKUP(F124,Mark,24,0),IF($M$3='Data Entry'!$CB$6,VLOOKUP(F124,Mark,29,0),IF($M$3='Data Entry'!$CB$7,VLOOKUP(F124,Mark,34,0),"")))))))</f>
        <v/>
      </c>
      <c r="K124" s="45" t="str">
        <f>IF(AND(B124="",D124="",F124="",G124=""),"",IF($M$3='Data Entry'!$CB$1,VLOOKUP(F124,Mark,9,0),IF($M$3='Data Entry'!$CB$3,VLOOKUP(F124,Mark,14,0),IF($M$3='Data Entry'!$CB$4,VLOOKUP(F124,Mark,19,0),IF($M$3='Data Entry'!$CB$5,VLOOKUP(F124,Mark,25,0),IF($M$3='Data Entry'!$CB$6,VLOOKUP(F124,Mark,30,0),IF($M$3='Data Entry'!$CB$7,VLOOKUP(F124,Mark,35,0),"")))))))</f>
        <v/>
      </c>
      <c r="L124" s="45" t="str">
        <f>IF(AND(B124="",D124="",F124="",G124=""),"",IF($M$3='Data Entry'!$CB$1,VLOOKUP(F124,Mark,10,0),IF($M$3='Data Entry'!$CB$3,VLOOKUP(F124,Mark,15,0),IF($M$3='Data Entry'!$CB$4,VLOOKUP(F124,Mark,20,0),IF($M$3='Data Entry'!$CB$5,VLOOKUP(F124,Mark,26,0),IF($M$3='Data Entry'!$CB$6,VLOOKUP(F124,Mark,31,0),IF($M$3='Data Entry'!$CB$7,VLOOKUP(F124,Mark,36,0),"")))))))</f>
        <v/>
      </c>
      <c r="M124" s="24" t="str">
        <f t="shared" si="18"/>
        <v/>
      </c>
      <c r="N124" s="46" t="str">
        <f t="shared" si="19"/>
        <v/>
      </c>
      <c r="O124" s="46" t="str">
        <f t="shared" si="21"/>
        <v/>
      </c>
      <c r="P124" s="53" t="str">
        <f t="shared" si="20"/>
        <v/>
      </c>
      <c r="Q124" s="9"/>
    </row>
    <row r="125" spans="1:17">
      <c r="A125" s="6">
        <v>120</v>
      </c>
      <c r="B125" s="21" t="str">
        <f t="shared" si="11"/>
        <v/>
      </c>
      <c r="C125" s="26" t="str">
        <f t="shared" si="12"/>
        <v/>
      </c>
      <c r="D125" s="7" t="str">
        <f t="shared" si="13"/>
        <v/>
      </c>
      <c r="E125" s="7" t="str">
        <f t="shared" si="14"/>
        <v/>
      </c>
      <c r="F125" s="4" t="str">
        <f t="shared" si="15"/>
        <v/>
      </c>
      <c r="G125" s="8" t="str">
        <f t="shared" si="16"/>
        <v/>
      </c>
      <c r="H125" s="45" t="str">
        <f>IF(AND(B125="",D125="",F125="",G125=""),"",IF($M$3='Data Entry'!$CB$1,VLOOKUP(F125,Mark,6,0),IF($M$3='Data Entry'!$CB$3,VLOOKUP(F125,Mark,11,0),IF($M$3='Data Entry'!$CB$4,VLOOKUP(F125,Mark,16,0),IF($M$3='Data Entry'!$CB$5,VLOOKUP(F125,Mark,22,0),IF($M$3='Data Entry'!$CB$6,VLOOKUP(F125,Mark,27,0),IF($M$3='Data Entry'!$CB$7,VLOOKUP(F125,Mark,32,0),"")))))))</f>
        <v/>
      </c>
      <c r="I125" s="45" t="str">
        <f>IF(AND(B125="",D125="",F125="",G125=""),"",IF($M$3='Data Entry'!$CB$1,VLOOKUP(F125,Mark,7,0),IF($M$3='Data Entry'!$CB$3,VLOOKUP(F125,Mark,12,0),IF($M$3='Data Entry'!$CB$4,VLOOKUP(F125,Mark,17,0),IF($M$3='Data Entry'!$CB$5,VLOOKUP(F125,Mark,23,0),IF($M$3='Data Entry'!$CB$6,VLOOKUP(F125,Mark,28,0),IF($M$3='Data Entry'!$CB$7,VLOOKUP(F125,Mark,33,0),"")))))))</f>
        <v/>
      </c>
      <c r="J125" s="45" t="str">
        <f>IF(AND(B125="",D125="",F125="",G125=""),"",IF($M$3='Data Entry'!$CB$1,VLOOKUP(F125,Mark,8,0),IF($M$3='Data Entry'!$CB$3,VLOOKUP(F125,Mark,13,0),IF($M$3='Data Entry'!$CB$4,VLOOKUP(F125,Mark,18,0),IF($M$3='Data Entry'!$CB$5,VLOOKUP(F125,Mark,24,0),IF($M$3='Data Entry'!$CB$6,VLOOKUP(F125,Mark,29,0),IF($M$3='Data Entry'!$CB$7,VLOOKUP(F125,Mark,34,0),"")))))))</f>
        <v/>
      </c>
      <c r="K125" s="45" t="str">
        <f>IF(AND(B125="",D125="",F125="",G125=""),"",IF($M$3='Data Entry'!$CB$1,VLOOKUP(F125,Mark,9,0),IF($M$3='Data Entry'!$CB$3,VLOOKUP(F125,Mark,14,0),IF($M$3='Data Entry'!$CB$4,VLOOKUP(F125,Mark,19,0),IF($M$3='Data Entry'!$CB$5,VLOOKUP(F125,Mark,25,0),IF($M$3='Data Entry'!$CB$6,VLOOKUP(F125,Mark,30,0),IF($M$3='Data Entry'!$CB$7,VLOOKUP(F125,Mark,35,0),"")))))))</f>
        <v/>
      </c>
      <c r="L125" s="45" t="str">
        <f>IF(AND(B125="",D125="",F125="",G125=""),"",IF($M$3='Data Entry'!$CB$1,VLOOKUP(F125,Mark,10,0),IF($M$3='Data Entry'!$CB$3,VLOOKUP(F125,Mark,15,0),IF($M$3='Data Entry'!$CB$4,VLOOKUP(F125,Mark,20,0),IF($M$3='Data Entry'!$CB$5,VLOOKUP(F125,Mark,26,0),IF($M$3='Data Entry'!$CB$6,VLOOKUP(F125,Mark,31,0),IF($M$3='Data Entry'!$CB$7,VLOOKUP(F125,Mark,36,0),"")))))))</f>
        <v/>
      </c>
      <c r="M125" s="24" t="str">
        <f t="shared" si="18"/>
        <v/>
      </c>
      <c r="N125" s="46" t="str">
        <f t="shared" si="19"/>
        <v/>
      </c>
      <c r="O125" s="46" t="str">
        <f t="shared" si="21"/>
        <v/>
      </c>
      <c r="P125" s="53" t="str">
        <f t="shared" si="20"/>
        <v/>
      </c>
      <c r="Q125" s="9"/>
    </row>
    <row r="126" spans="1:17">
      <c r="A126" s="6">
        <v>121</v>
      </c>
      <c r="B126" s="21" t="str">
        <f t="shared" si="11"/>
        <v/>
      </c>
      <c r="C126" s="26" t="str">
        <f t="shared" si="12"/>
        <v/>
      </c>
      <c r="D126" s="7" t="str">
        <f t="shared" si="13"/>
        <v/>
      </c>
      <c r="E126" s="7" t="str">
        <f t="shared" si="14"/>
        <v/>
      </c>
      <c r="F126" s="4" t="str">
        <f t="shared" si="15"/>
        <v/>
      </c>
      <c r="G126" s="8" t="str">
        <f t="shared" si="16"/>
        <v/>
      </c>
      <c r="H126" s="45" t="str">
        <f>IF(AND(B126="",D126="",F126="",G126=""),"",IF($M$3='Data Entry'!$CB$1,VLOOKUP(F126,Mark,6,0),IF($M$3='Data Entry'!$CB$3,VLOOKUP(F126,Mark,11,0),IF($M$3='Data Entry'!$CB$4,VLOOKUP(F126,Mark,16,0),IF($M$3='Data Entry'!$CB$5,VLOOKUP(F126,Mark,22,0),IF($M$3='Data Entry'!$CB$6,VLOOKUP(F126,Mark,27,0),IF($M$3='Data Entry'!$CB$7,VLOOKUP(F126,Mark,32,0),"")))))))</f>
        <v/>
      </c>
      <c r="I126" s="45" t="str">
        <f>IF(AND(B126="",D126="",F126="",G126=""),"",IF($M$3='Data Entry'!$CB$1,VLOOKUP(F126,Mark,7,0),IF($M$3='Data Entry'!$CB$3,VLOOKUP(F126,Mark,12,0),IF($M$3='Data Entry'!$CB$4,VLOOKUP(F126,Mark,17,0),IF($M$3='Data Entry'!$CB$5,VLOOKUP(F126,Mark,23,0),IF($M$3='Data Entry'!$CB$6,VLOOKUP(F126,Mark,28,0),IF($M$3='Data Entry'!$CB$7,VLOOKUP(F126,Mark,33,0),"")))))))</f>
        <v/>
      </c>
      <c r="J126" s="45" t="str">
        <f>IF(AND(B126="",D126="",F126="",G126=""),"",IF($M$3='Data Entry'!$CB$1,VLOOKUP(F126,Mark,8,0),IF($M$3='Data Entry'!$CB$3,VLOOKUP(F126,Mark,13,0),IF($M$3='Data Entry'!$CB$4,VLOOKUP(F126,Mark,18,0),IF($M$3='Data Entry'!$CB$5,VLOOKUP(F126,Mark,24,0),IF($M$3='Data Entry'!$CB$6,VLOOKUP(F126,Mark,29,0),IF($M$3='Data Entry'!$CB$7,VLOOKUP(F126,Mark,34,0),"")))))))</f>
        <v/>
      </c>
      <c r="K126" s="45" t="str">
        <f>IF(AND(B126="",D126="",F126="",G126=""),"",IF($M$3='Data Entry'!$CB$1,VLOOKUP(F126,Mark,9,0),IF($M$3='Data Entry'!$CB$3,VLOOKUP(F126,Mark,14,0),IF($M$3='Data Entry'!$CB$4,VLOOKUP(F126,Mark,19,0),IF($M$3='Data Entry'!$CB$5,VLOOKUP(F126,Mark,25,0),IF($M$3='Data Entry'!$CB$6,VLOOKUP(F126,Mark,30,0),IF($M$3='Data Entry'!$CB$7,VLOOKUP(F126,Mark,35,0),"")))))))</f>
        <v/>
      </c>
      <c r="L126" s="45" t="str">
        <f>IF(AND(B126="",D126="",F126="",G126=""),"",IF($M$3='Data Entry'!$CB$1,VLOOKUP(F126,Mark,10,0),IF($M$3='Data Entry'!$CB$3,VLOOKUP(F126,Mark,15,0),IF($M$3='Data Entry'!$CB$4,VLOOKUP(F126,Mark,20,0),IF($M$3='Data Entry'!$CB$5,VLOOKUP(F126,Mark,26,0),IF($M$3='Data Entry'!$CB$6,VLOOKUP(F126,Mark,31,0),IF($M$3='Data Entry'!$CB$7,VLOOKUP(F126,Mark,36,0),"")))))))</f>
        <v/>
      </c>
      <c r="M126" s="24" t="str">
        <f t="shared" si="18"/>
        <v/>
      </c>
      <c r="N126" s="46" t="str">
        <f t="shared" si="19"/>
        <v/>
      </c>
      <c r="O126" s="46" t="str">
        <f t="shared" si="21"/>
        <v/>
      </c>
      <c r="P126" s="53" t="str">
        <f t="shared" si="20"/>
        <v/>
      </c>
      <c r="Q126" s="9"/>
    </row>
    <row r="127" spans="1:17">
      <c r="A127" s="6">
        <v>122</v>
      </c>
      <c r="B127" s="21" t="str">
        <f t="shared" si="11"/>
        <v/>
      </c>
      <c r="C127" s="26" t="str">
        <f t="shared" si="12"/>
        <v/>
      </c>
      <c r="D127" s="7" t="str">
        <f t="shared" si="13"/>
        <v/>
      </c>
      <c r="E127" s="7" t="str">
        <f t="shared" si="14"/>
        <v/>
      </c>
      <c r="F127" s="4" t="str">
        <f t="shared" si="15"/>
        <v/>
      </c>
      <c r="G127" s="8" t="str">
        <f t="shared" si="16"/>
        <v/>
      </c>
      <c r="H127" s="45" t="str">
        <f>IF(AND(B127="",D127="",F127="",G127=""),"",IF($M$3='Data Entry'!$CB$1,VLOOKUP(F127,Mark,6,0),IF($M$3='Data Entry'!$CB$3,VLOOKUP(F127,Mark,11,0),IF($M$3='Data Entry'!$CB$4,VLOOKUP(F127,Mark,16,0),IF($M$3='Data Entry'!$CB$5,VLOOKUP(F127,Mark,22,0),IF($M$3='Data Entry'!$CB$6,VLOOKUP(F127,Mark,27,0),IF($M$3='Data Entry'!$CB$7,VLOOKUP(F127,Mark,32,0),"")))))))</f>
        <v/>
      </c>
      <c r="I127" s="45" t="str">
        <f>IF(AND(B127="",D127="",F127="",G127=""),"",IF($M$3='Data Entry'!$CB$1,VLOOKUP(F127,Mark,7,0),IF($M$3='Data Entry'!$CB$3,VLOOKUP(F127,Mark,12,0),IF($M$3='Data Entry'!$CB$4,VLOOKUP(F127,Mark,17,0),IF($M$3='Data Entry'!$CB$5,VLOOKUP(F127,Mark,23,0),IF($M$3='Data Entry'!$CB$6,VLOOKUP(F127,Mark,28,0),IF($M$3='Data Entry'!$CB$7,VLOOKUP(F127,Mark,33,0),"")))))))</f>
        <v/>
      </c>
      <c r="J127" s="45" t="str">
        <f>IF(AND(B127="",D127="",F127="",G127=""),"",IF($M$3='Data Entry'!$CB$1,VLOOKUP(F127,Mark,8,0),IF($M$3='Data Entry'!$CB$3,VLOOKUP(F127,Mark,13,0),IF($M$3='Data Entry'!$CB$4,VLOOKUP(F127,Mark,18,0),IF($M$3='Data Entry'!$CB$5,VLOOKUP(F127,Mark,24,0),IF($M$3='Data Entry'!$CB$6,VLOOKUP(F127,Mark,29,0),IF($M$3='Data Entry'!$CB$7,VLOOKUP(F127,Mark,34,0),"")))))))</f>
        <v/>
      </c>
      <c r="K127" s="45" t="str">
        <f>IF(AND(B127="",D127="",F127="",G127=""),"",IF($M$3='Data Entry'!$CB$1,VLOOKUP(F127,Mark,9,0),IF($M$3='Data Entry'!$CB$3,VLOOKUP(F127,Mark,14,0),IF($M$3='Data Entry'!$CB$4,VLOOKUP(F127,Mark,19,0),IF($M$3='Data Entry'!$CB$5,VLOOKUP(F127,Mark,25,0),IF($M$3='Data Entry'!$CB$6,VLOOKUP(F127,Mark,30,0),IF($M$3='Data Entry'!$CB$7,VLOOKUP(F127,Mark,35,0),"")))))))</f>
        <v/>
      </c>
      <c r="L127" s="45" t="str">
        <f>IF(AND(B127="",D127="",F127="",G127=""),"",IF($M$3='Data Entry'!$CB$1,VLOOKUP(F127,Mark,10,0),IF($M$3='Data Entry'!$CB$3,VLOOKUP(F127,Mark,15,0),IF($M$3='Data Entry'!$CB$4,VLOOKUP(F127,Mark,20,0),IF($M$3='Data Entry'!$CB$5,VLOOKUP(F127,Mark,26,0),IF($M$3='Data Entry'!$CB$6,VLOOKUP(F127,Mark,31,0),IF($M$3='Data Entry'!$CB$7,VLOOKUP(F127,Mark,36,0),"")))))))</f>
        <v/>
      </c>
      <c r="M127" s="24" t="str">
        <f t="shared" si="18"/>
        <v/>
      </c>
      <c r="N127" s="46" t="str">
        <f t="shared" si="19"/>
        <v/>
      </c>
      <c r="O127" s="46" t="str">
        <f t="shared" si="21"/>
        <v/>
      </c>
      <c r="P127" s="53" t="str">
        <f t="shared" si="20"/>
        <v/>
      </c>
      <c r="Q127" s="9"/>
    </row>
    <row r="128" spans="1:17">
      <c r="A128" s="6">
        <v>123</v>
      </c>
      <c r="B128" s="21" t="str">
        <f t="shared" si="11"/>
        <v/>
      </c>
      <c r="C128" s="26" t="str">
        <f t="shared" si="12"/>
        <v/>
      </c>
      <c r="D128" s="7" t="str">
        <f t="shared" si="13"/>
        <v/>
      </c>
      <c r="E128" s="7" t="str">
        <f t="shared" si="14"/>
        <v/>
      </c>
      <c r="F128" s="4" t="str">
        <f t="shared" si="15"/>
        <v/>
      </c>
      <c r="G128" s="8" t="str">
        <f t="shared" si="16"/>
        <v/>
      </c>
      <c r="H128" s="45" t="str">
        <f>IF(AND(B128="",D128="",F128="",G128=""),"",IF($M$3='Data Entry'!$CB$1,VLOOKUP(F128,Mark,6,0),IF($M$3='Data Entry'!$CB$3,VLOOKUP(F128,Mark,11,0),IF($M$3='Data Entry'!$CB$4,VLOOKUP(F128,Mark,16,0),IF($M$3='Data Entry'!$CB$5,VLOOKUP(F128,Mark,22,0),IF($M$3='Data Entry'!$CB$6,VLOOKUP(F128,Mark,27,0),IF($M$3='Data Entry'!$CB$7,VLOOKUP(F128,Mark,32,0),"")))))))</f>
        <v/>
      </c>
      <c r="I128" s="45" t="str">
        <f>IF(AND(B128="",D128="",F128="",G128=""),"",IF($M$3='Data Entry'!$CB$1,VLOOKUP(F128,Mark,7,0),IF($M$3='Data Entry'!$CB$3,VLOOKUP(F128,Mark,12,0),IF($M$3='Data Entry'!$CB$4,VLOOKUP(F128,Mark,17,0),IF($M$3='Data Entry'!$CB$5,VLOOKUP(F128,Mark,23,0),IF($M$3='Data Entry'!$CB$6,VLOOKUP(F128,Mark,28,0),IF($M$3='Data Entry'!$CB$7,VLOOKUP(F128,Mark,33,0),"")))))))</f>
        <v/>
      </c>
      <c r="J128" s="45" t="str">
        <f>IF(AND(B128="",D128="",F128="",G128=""),"",IF($M$3='Data Entry'!$CB$1,VLOOKUP(F128,Mark,8,0),IF($M$3='Data Entry'!$CB$3,VLOOKUP(F128,Mark,13,0),IF($M$3='Data Entry'!$CB$4,VLOOKUP(F128,Mark,18,0),IF($M$3='Data Entry'!$CB$5,VLOOKUP(F128,Mark,24,0),IF($M$3='Data Entry'!$CB$6,VLOOKUP(F128,Mark,29,0),IF($M$3='Data Entry'!$CB$7,VLOOKUP(F128,Mark,34,0),"")))))))</f>
        <v/>
      </c>
      <c r="K128" s="45" t="str">
        <f>IF(AND(B128="",D128="",F128="",G128=""),"",IF($M$3='Data Entry'!$CB$1,VLOOKUP(F128,Mark,9,0),IF($M$3='Data Entry'!$CB$3,VLOOKUP(F128,Mark,14,0),IF($M$3='Data Entry'!$CB$4,VLOOKUP(F128,Mark,19,0),IF($M$3='Data Entry'!$CB$5,VLOOKUP(F128,Mark,25,0),IF($M$3='Data Entry'!$CB$6,VLOOKUP(F128,Mark,30,0),IF($M$3='Data Entry'!$CB$7,VLOOKUP(F128,Mark,35,0),"")))))))</f>
        <v/>
      </c>
      <c r="L128" s="45" t="str">
        <f>IF(AND(B128="",D128="",F128="",G128=""),"",IF($M$3='Data Entry'!$CB$1,VLOOKUP(F128,Mark,10,0),IF($M$3='Data Entry'!$CB$3,VLOOKUP(F128,Mark,15,0),IF($M$3='Data Entry'!$CB$4,VLOOKUP(F128,Mark,20,0),IF($M$3='Data Entry'!$CB$5,VLOOKUP(F128,Mark,26,0),IF($M$3='Data Entry'!$CB$6,VLOOKUP(F128,Mark,31,0),IF($M$3='Data Entry'!$CB$7,VLOOKUP(F128,Mark,36,0),"")))))))</f>
        <v/>
      </c>
      <c r="M128" s="24" t="str">
        <f t="shared" si="18"/>
        <v/>
      </c>
      <c r="N128" s="46" t="str">
        <f t="shared" si="19"/>
        <v/>
      </c>
      <c r="O128" s="46" t="str">
        <f t="shared" si="21"/>
        <v/>
      </c>
      <c r="P128" s="53" t="str">
        <f t="shared" si="20"/>
        <v/>
      </c>
      <c r="Q128" s="9"/>
    </row>
    <row r="129" spans="1:17">
      <c r="A129" s="6">
        <v>124</v>
      </c>
      <c r="B129" s="21" t="str">
        <f t="shared" si="11"/>
        <v/>
      </c>
      <c r="C129" s="26" t="str">
        <f t="shared" si="12"/>
        <v/>
      </c>
      <c r="D129" s="7" t="str">
        <f t="shared" si="13"/>
        <v/>
      </c>
      <c r="E129" s="7" t="str">
        <f t="shared" si="14"/>
        <v/>
      </c>
      <c r="F129" s="4" t="str">
        <f t="shared" si="15"/>
        <v/>
      </c>
      <c r="G129" s="8" t="str">
        <f t="shared" si="16"/>
        <v/>
      </c>
      <c r="H129" s="45" t="str">
        <f>IF(AND(B129="",D129="",F129="",G129=""),"",IF($M$3='Data Entry'!$CB$1,VLOOKUP(F129,Mark,6,0),IF($M$3='Data Entry'!$CB$3,VLOOKUP(F129,Mark,11,0),IF($M$3='Data Entry'!$CB$4,VLOOKUP(F129,Mark,16,0),IF($M$3='Data Entry'!$CB$5,VLOOKUP(F129,Mark,22,0),IF($M$3='Data Entry'!$CB$6,VLOOKUP(F129,Mark,27,0),IF($M$3='Data Entry'!$CB$7,VLOOKUP(F129,Mark,32,0),"")))))))</f>
        <v/>
      </c>
      <c r="I129" s="45" t="str">
        <f>IF(AND(B129="",D129="",F129="",G129=""),"",IF($M$3='Data Entry'!$CB$1,VLOOKUP(F129,Mark,7,0),IF($M$3='Data Entry'!$CB$3,VLOOKUP(F129,Mark,12,0),IF($M$3='Data Entry'!$CB$4,VLOOKUP(F129,Mark,17,0),IF($M$3='Data Entry'!$CB$5,VLOOKUP(F129,Mark,23,0),IF($M$3='Data Entry'!$CB$6,VLOOKUP(F129,Mark,28,0),IF($M$3='Data Entry'!$CB$7,VLOOKUP(F129,Mark,33,0),"")))))))</f>
        <v/>
      </c>
      <c r="J129" s="45" t="str">
        <f>IF(AND(B129="",D129="",F129="",G129=""),"",IF($M$3='Data Entry'!$CB$1,VLOOKUP(F129,Mark,8,0),IF($M$3='Data Entry'!$CB$3,VLOOKUP(F129,Mark,13,0),IF($M$3='Data Entry'!$CB$4,VLOOKUP(F129,Mark,18,0),IF($M$3='Data Entry'!$CB$5,VLOOKUP(F129,Mark,24,0),IF($M$3='Data Entry'!$CB$6,VLOOKUP(F129,Mark,29,0),IF($M$3='Data Entry'!$CB$7,VLOOKUP(F129,Mark,34,0),"")))))))</f>
        <v/>
      </c>
      <c r="K129" s="45" t="str">
        <f>IF(AND(B129="",D129="",F129="",G129=""),"",IF($M$3='Data Entry'!$CB$1,VLOOKUP(F129,Mark,9,0),IF($M$3='Data Entry'!$CB$3,VLOOKUP(F129,Mark,14,0),IF($M$3='Data Entry'!$CB$4,VLOOKUP(F129,Mark,19,0),IF($M$3='Data Entry'!$CB$5,VLOOKUP(F129,Mark,25,0),IF($M$3='Data Entry'!$CB$6,VLOOKUP(F129,Mark,30,0),IF($M$3='Data Entry'!$CB$7,VLOOKUP(F129,Mark,35,0),"")))))))</f>
        <v/>
      </c>
      <c r="L129" s="45" t="str">
        <f>IF(AND(B129="",D129="",F129="",G129=""),"",IF($M$3='Data Entry'!$CB$1,VLOOKUP(F129,Mark,10,0),IF($M$3='Data Entry'!$CB$3,VLOOKUP(F129,Mark,15,0),IF($M$3='Data Entry'!$CB$4,VLOOKUP(F129,Mark,20,0),IF($M$3='Data Entry'!$CB$5,VLOOKUP(F129,Mark,26,0),IF($M$3='Data Entry'!$CB$6,VLOOKUP(F129,Mark,31,0),IF($M$3='Data Entry'!$CB$7,VLOOKUP(F129,Mark,36,0),"")))))))</f>
        <v/>
      </c>
      <c r="M129" s="24" t="str">
        <f t="shared" si="18"/>
        <v/>
      </c>
      <c r="N129" s="46" t="str">
        <f t="shared" si="19"/>
        <v/>
      </c>
      <c r="O129" s="46" t="str">
        <f t="shared" si="21"/>
        <v/>
      </c>
      <c r="P129" s="53" t="str">
        <f t="shared" si="20"/>
        <v/>
      </c>
      <c r="Q129" s="9"/>
    </row>
    <row r="130" spans="1:17">
      <c r="A130" s="6">
        <v>125</v>
      </c>
      <c r="B130" s="21" t="str">
        <f t="shared" si="11"/>
        <v/>
      </c>
      <c r="C130" s="26" t="str">
        <f t="shared" si="12"/>
        <v/>
      </c>
      <c r="D130" s="7" t="str">
        <f t="shared" si="13"/>
        <v/>
      </c>
      <c r="E130" s="7" t="str">
        <f t="shared" si="14"/>
        <v/>
      </c>
      <c r="F130" s="4" t="str">
        <f t="shared" si="15"/>
        <v/>
      </c>
      <c r="G130" s="8" t="str">
        <f t="shared" si="16"/>
        <v/>
      </c>
      <c r="H130" s="45" t="str">
        <f>IF(AND(B130="",D130="",F130="",G130=""),"",IF($M$3='Data Entry'!$CB$1,VLOOKUP(F130,Mark,6,0),IF($M$3='Data Entry'!$CB$3,VLOOKUP(F130,Mark,11,0),IF($M$3='Data Entry'!$CB$4,VLOOKUP(F130,Mark,16,0),IF($M$3='Data Entry'!$CB$5,VLOOKUP(F130,Mark,22,0),IF($M$3='Data Entry'!$CB$6,VLOOKUP(F130,Mark,27,0),IF($M$3='Data Entry'!$CB$7,VLOOKUP(F130,Mark,32,0),"")))))))</f>
        <v/>
      </c>
      <c r="I130" s="45" t="str">
        <f>IF(AND(B130="",D130="",F130="",G130=""),"",IF($M$3='Data Entry'!$CB$1,VLOOKUP(F130,Mark,7,0),IF($M$3='Data Entry'!$CB$3,VLOOKUP(F130,Mark,12,0),IF($M$3='Data Entry'!$CB$4,VLOOKUP(F130,Mark,17,0),IF($M$3='Data Entry'!$CB$5,VLOOKUP(F130,Mark,23,0),IF($M$3='Data Entry'!$CB$6,VLOOKUP(F130,Mark,28,0),IF($M$3='Data Entry'!$CB$7,VLOOKUP(F130,Mark,33,0),"")))))))</f>
        <v/>
      </c>
      <c r="J130" s="45" t="str">
        <f>IF(AND(B130="",D130="",F130="",G130=""),"",IF($M$3='Data Entry'!$CB$1,VLOOKUP(F130,Mark,8,0),IF($M$3='Data Entry'!$CB$3,VLOOKUP(F130,Mark,13,0),IF($M$3='Data Entry'!$CB$4,VLOOKUP(F130,Mark,18,0),IF($M$3='Data Entry'!$CB$5,VLOOKUP(F130,Mark,24,0),IF($M$3='Data Entry'!$CB$6,VLOOKUP(F130,Mark,29,0),IF($M$3='Data Entry'!$CB$7,VLOOKUP(F130,Mark,34,0),"")))))))</f>
        <v/>
      </c>
      <c r="K130" s="45" t="str">
        <f>IF(AND(B130="",D130="",F130="",G130=""),"",IF($M$3='Data Entry'!$CB$1,VLOOKUP(F130,Mark,9,0),IF($M$3='Data Entry'!$CB$3,VLOOKUP(F130,Mark,14,0),IF($M$3='Data Entry'!$CB$4,VLOOKUP(F130,Mark,19,0),IF($M$3='Data Entry'!$CB$5,VLOOKUP(F130,Mark,25,0),IF($M$3='Data Entry'!$CB$6,VLOOKUP(F130,Mark,30,0),IF($M$3='Data Entry'!$CB$7,VLOOKUP(F130,Mark,35,0),"")))))))</f>
        <v/>
      </c>
      <c r="L130" s="45" t="str">
        <f>IF(AND(B130="",D130="",F130="",G130=""),"",IF($M$3='Data Entry'!$CB$1,VLOOKUP(F130,Mark,10,0),IF($M$3='Data Entry'!$CB$3,VLOOKUP(F130,Mark,15,0),IF($M$3='Data Entry'!$CB$4,VLOOKUP(F130,Mark,20,0),IF($M$3='Data Entry'!$CB$5,VLOOKUP(F130,Mark,26,0),IF($M$3='Data Entry'!$CB$6,VLOOKUP(F130,Mark,31,0),IF($M$3='Data Entry'!$CB$7,VLOOKUP(F130,Mark,36,0),"")))))))</f>
        <v/>
      </c>
      <c r="M130" s="24" t="str">
        <f t="shared" si="18"/>
        <v/>
      </c>
      <c r="N130" s="46" t="str">
        <f t="shared" si="19"/>
        <v/>
      </c>
      <c r="O130" s="46" t="str">
        <f t="shared" si="21"/>
        <v/>
      </c>
      <c r="P130" s="53" t="str">
        <f t="shared" si="20"/>
        <v/>
      </c>
      <c r="Q130" s="9"/>
    </row>
    <row r="131" spans="1:17">
      <c r="A131" s="6">
        <v>126</v>
      </c>
      <c r="B131" s="21" t="str">
        <f t="shared" si="11"/>
        <v/>
      </c>
      <c r="C131" s="26" t="str">
        <f t="shared" si="12"/>
        <v/>
      </c>
      <c r="D131" s="7" t="str">
        <f t="shared" si="13"/>
        <v/>
      </c>
      <c r="E131" s="7" t="str">
        <f t="shared" si="14"/>
        <v/>
      </c>
      <c r="F131" s="4" t="str">
        <f t="shared" si="15"/>
        <v/>
      </c>
      <c r="G131" s="8" t="str">
        <f t="shared" si="16"/>
        <v/>
      </c>
      <c r="H131" s="45" t="str">
        <f>IF(AND(B131="",D131="",F131="",G131=""),"",IF($M$3='Data Entry'!$CB$1,VLOOKUP(F131,Mark,6,0),IF($M$3='Data Entry'!$CB$3,VLOOKUP(F131,Mark,11,0),IF($M$3='Data Entry'!$CB$4,VLOOKUP(F131,Mark,16,0),IF($M$3='Data Entry'!$CB$5,VLOOKUP(F131,Mark,22,0),IF($M$3='Data Entry'!$CB$6,VLOOKUP(F131,Mark,27,0),IF($M$3='Data Entry'!$CB$7,VLOOKUP(F131,Mark,32,0),"")))))))</f>
        <v/>
      </c>
      <c r="I131" s="45" t="str">
        <f>IF(AND(B131="",D131="",F131="",G131=""),"",IF($M$3='Data Entry'!$CB$1,VLOOKUP(F131,Mark,7,0),IF($M$3='Data Entry'!$CB$3,VLOOKUP(F131,Mark,12,0),IF($M$3='Data Entry'!$CB$4,VLOOKUP(F131,Mark,17,0),IF($M$3='Data Entry'!$CB$5,VLOOKUP(F131,Mark,23,0),IF($M$3='Data Entry'!$CB$6,VLOOKUP(F131,Mark,28,0),IF($M$3='Data Entry'!$CB$7,VLOOKUP(F131,Mark,33,0),"")))))))</f>
        <v/>
      </c>
      <c r="J131" s="45" t="str">
        <f>IF(AND(B131="",D131="",F131="",G131=""),"",IF($M$3='Data Entry'!$CB$1,VLOOKUP(F131,Mark,8,0),IF($M$3='Data Entry'!$CB$3,VLOOKUP(F131,Mark,13,0),IF($M$3='Data Entry'!$CB$4,VLOOKUP(F131,Mark,18,0),IF($M$3='Data Entry'!$CB$5,VLOOKUP(F131,Mark,24,0),IF($M$3='Data Entry'!$CB$6,VLOOKUP(F131,Mark,29,0),IF($M$3='Data Entry'!$CB$7,VLOOKUP(F131,Mark,34,0),"")))))))</f>
        <v/>
      </c>
      <c r="K131" s="45" t="str">
        <f>IF(AND(B131="",D131="",F131="",G131=""),"",IF($M$3='Data Entry'!$CB$1,VLOOKUP(F131,Mark,9,0),IF($M$3='Data Entry'!$CB$3,VLOOKUP(F131,Mark,14,0),IF($M$3='Data Entry'!$CB$4,VLOOKUP(F131,Mark,19,0),IF($M$3='Data Entry'!$CB$5,VLOOKUP(F131,Mark,25,0),IF($M$3='Data Entry'!$CB$6,VLOOKUP(F131,Mark,30,0),IF($M$3='Data Entry'!$CB$7,VLOOKUP(F131,Mark,35,0),"")))))))</f>
        <v/>
      </c>
      <c r="L131" s="45" t="str">
        <f>IF(AND(B131="",D131="",F131="",G131=""),"",IF($M$3='Data Entry'!$CB$1,VLOOKUP(F131,Mark,10,0),IF($M$3='Data Entry'!$CB$3,VLOOKUP(F131,Mark,15,0),IF($M$3='Data Entry'!$CB$4,VLOOKUP(F131,Mark,20,0),IF($M$3='Data Entry'!$CB$5,VLOOKUP(F131,Mark,26,0),IF($M$3='Data Entry'!$CB$6,VLOOKUP(F131,Mark,31,0),IF($M$3='Data Entry'!$CB$7,VLOOKUP(F131,Mark,36,0),"")))))))</f>
        <v/>
      </c>
      <c r="M131" s="24" t="str">
        <f t="shared" si="18"/>
        <v/>
      </c>
      <c r="N131" s="46" t="str">
        <f t="shared" si="19"/>
        <v/>
      </c>
      <c r="O131" s="46" t="str">
        <f t="shared" si="21"/>
        <v/>
      </c>
      <c r="P131" s="53" t="str">
        <f t="shared" si="20"/>
        <v/>
      </c>
      <c r="Q131" s="9"/>
    </row>
    <row r="132" spans="1:17">
      <c r="A132" s="6">
        <v>127</v>
      </c>
      <c r="B132" s="21" t="str">
        <f t="shared" si="11"/>
        <v/>
      </c>
      <c r="C132" s="26" t="str">
        <f t="shared" si="12"/>
        <v/>
      </c>
      <c r="D132" s="7" t="str">
        <f t="shared" si="13"/>
        <v/>
      </c>
      <c r="E132" s="7" t="str">
        <f t="shared" si="14"/>
        <v/>
      </c>
      <c r="F132" s="4" t="str">
        <f t="shared" si="15"/>
        <v/>
      </c>
      <c r="G132" s="8" t="str">
        <f t="shared" si="16"/>
        <v/>
      </c>
      <c r="H132" s="45" t="str">
        <f>IF(AND(B132="",D132="",F132="",G132=""),"",IF($M$3='Data Entry'!$CB$1,VLOOKUP(F132,Mark,6,0),IF($M$3='Data Entry'!$CB$3,VLOOKUP(F132,Mark,11,0),IF($M$3='Data Entry'!$CB$4,VLOOKUP(F132,Mark,16,0),IF($M$3='Data Entry'!$CB$5,VLOOKUP(F132,Mark,22,0),IF($M$3='Data Entry'!$CB$6,VLOOKUP(F132,Mark,27,0),IF($M$3='Data Entry'!$CB$7,VLOOKUP(F132,Mark,32,0),"")))))))</f>
        <v/>
      </c>
      <c r="I132" s="45" t="str">
        <f>IF(AND(B132="",D132="",F132="",G132=""),"",IF($M$3='Data Entry'!$CB$1,VLOOKUP(F132,Mark,7,0),IF($M$3='Data Entry'!$CB$3,VLOOKUP(F132,Mark,12,0),IF($M$3='Data Entry'!$CB$4,VLOOKUP(F132,Mark,17,0),IF($M$3='Data Entry'!$CB$5,VLOOKUP(F132,Mark,23,0),IF($M$3='Data Entry'!$CB$6,VLOOKUP(F132,Mark,28,0),IF($M$3='Data Entry'!$CB$7,VLOOKUP(F132,Mark,33,0),"")))))))</f>
        <v/>
      </c>
      <c r="J132" s="45" t="str">
        <f>IF(AND(B132="",D132="",F132="",G132=""),"",IF($M$3='Data Entry'!$CB$1,VLOOKUP(F132,Mark,8,0),IF($M$3='Data Entry'!$CB$3,VLOOKUP(F132,Mark,13,0),IF($M$3='Data Entry'!$CB$4,VLOOKUP(F132,Mark,18,0),IF($M$3='Data Entry'!$CB$5,VLOOKUP(F132,Mark,24,0),IF($M$3='Data Entry'!$CB$6,VLOOKUP(F132,Mark,29,0),IF($M$3='Data Entry'!$CB$7,VLOOKUP(F132,Mark,34,0),"")))))))</f>
        <v/>
      </c>
      <c r="K132" s="45" t="str">
        <f>IF(AND(B132="",D132="",F132="",G132=""),"",IF($M$3='Data Entry'!$CB$1,VLOOKUP(F132,Mark,9,0),IF($M$3='Data Entry'!$CB$3,VLOOKUP(F132,Mark,14,0),IF($M$3='Data Entry'!$CB$4,VLOOKUP(F132,Mark,19,0),IF($M$3='Data Entry'!$CB$5,VLOOKUP(F132,Mark,25,0),IF($M$3='Data Entry'!$CB$6,VLOOKUP(F132,Mark,30,0),IF($M$3='Data Entry'!$CB$7,VLOOKUP(F132,Mark,35,0),"")))))))</f>
        <v/>
      </c>
      <c r="L132" s="45" t="str">
        <f>IF(AND(B132="",D132="",F132="",G132=""),"",IF($M$3='Data Entry'!$CB$1,VLOOKUP(F132,Mark,10,0),IF($M$3='Data Entry'!$CB$3,VLOOKUP(F132,Mark,15,0),IF($M$3='Data Entry'!$CB$4,VLOOKUP(F132,Mark,20,0),IF($M$3='Data Entry'!$CB$5,VLOOKUP(F132,Mark,26,0),IF($M$3='Data Entry'!$CB$6,VLOOKUP(F132,Mark,31,0),IF($M$3='Data Entry'!$CB$7,VLOOKUP(F132,Mark,36,0),"")))))))</f>
        <v/>
      </c>
      <c r="M132" s="24" t="str">
        <f t="shared" si="18"/>
        <v/>
      </c>
      <c r="N132" s="46" t="str">
        <f t="shared" si="19"/>
        <v/>
      </c>
      <c r="O132" s="46" t="str">
        <f t="shared" si="21"/>
        <v/>
      </c>
      <c r="P132" s="53" t="str">
        <f t="shared" si="20"/>
        <v/>
      </c>
      <c r="Q132" s="9"/>
    </row>
    <row r="133" spans="1:17">
      <c r="A133" s="6">
        <v>128</v>
      </c>
      <c r="B133" s="21" t="str">
        <f t="shared" si="11"/>
        <v/>
      </c>
      <c r="C133" s="26" t="str">
        <f t="shared" si="12"/>
        <v/>
      </c>
      <c r="D133" s="7" t="str">
        <f t="shared" si="13"/>
        <v/>
      </c>
      <c r="E133" s="7" t="str">
        <f t="shared" si="14"/>
        <v/>
      </c>
      <c r="F133" s="4" t="str">
        <f t="shared" si="15"/>
        <v/>
      </c>
      <c r="G133" s="8" t="str">
        <f t="shared" si="16"/>
        <v/>
      </c>
      <c r="H133" s="45" t="str">
        <f>IF(AND(B133="",D133="",F133="",G133=""),"",IF($M$3='Data Entry'!$CB$1,VLOOKUP(F133,Mark,6,0),IF($M$3='Data Entry'!$CB$3,VLOOKUP(F133,Mark,11,0),IF($M$3='Data Entry'!$CB$4,VLOOKUP(F133,Mark,16,0),IF($M$3='Data Entry'!$CB$5,VLOOKUP(F133,Mark,22,0),IF($M$3='Data Entry'!$CB$6,VLOOKUP(F133,Mark,27,0),IF($M$3='Data Entry'!$CB$7,VLOOKUP(F133,Mark,32,0),"")))))))</f>
        <v/>
      </c>
      <c r="I133" s="45" t="str">
        <f>IF(AND(B133="",D133="",F133="",G133=""),"",IF($M$3='Data Entry'!$CB$1,VLOOKUP(F133,Mark,7,0),IF($M$3='Data Entry'!$CB$3,VLOOKUP(F133,Mark,12,0),IF($M$3='Data Entry'!$CB$4,VLOOKUP(F133,Mark,17,0),IF($M$3='Data Entry'!$CB$5,VLOOKUP(F133,Mark,23,0),IF($M$3='Data Entry'!$CB$6,VLOOKUP(F133,Mark,28,0),IF($M$3='Data Entry'!$CB$7,VLOOKUP(F133,Mark,33,0),"")))))))</f>
        <v/>
      </c>
      <c r="J133" s="45" t="str">
        <f>IF(AND(B133="",D133="",F133="",G133=""),"",IF($M$3='Data Entry'!$CB$1,VLOOKUP(F133,Mark,8,0),IF($M$3='Data Entry'!$CB$3,VLOOKUP(F133,Mark,13,0),IF($M$3='Data Entry'!$CB$4,VLOOKUP(F133,Mark,18,0),IF($M$3='Data Entry'!$CB$5,VLOOKUP(F133,Mark,24,0),IF($M$3='Data Entry'!$CB$6,VLOOKUP(F133,Mark,29,0),IF($M$3='Data Entry'!$CB$7,VLOOKUP(F133,Mark,34,0),"")))))))</f>
        <v/>
      </c>
      <c r="K133" s="45" t="str">
        <f>IF(AND(B133="",D133="",F133="",G133=""),"",IF($M$3='Data Entry'!$CB$1,VLOOKUP(F133,Mark,9,0),IF($M$3='Data Entry'!$CB$3,VLOOKUP(F133,Mark,14,0),IF($M$3='Data Entry'!$CB$4,VLOOKUP(F133,Mark,19,0),IF($M$3='Data Entry'!$CB$5,VLOOKUP(F133,Mark,25,0),IF($M$3='Data Entry'!$CB$6,VLOOKUP(F133,Mark,30,0),IF($M$3='Data Entry'!$CB$7,VLOOKUP(F133,Mark,35,0),"")))))))</f>
        <v/>
      </c>
      <c r="L133" s="45" t="str">
        <f>IF(AND(B133="",D133="",F133="",G133=""),"",IF($M$3='Data Entry'!$CB$1,VLOOKUP(F133,Mark,10,0),IF($M$3='Data Entry'!$CB$3,VLOOKUP(F133,Mark,15,0),IF($M$3='Data Entry'!$CB$4,VLOOKUP(F133,Mark,20,0),IF($M$3='Data Entry'!$CB$5,VLOOKUP(F133,Mark,26,0),IF($M$3='Data Entry'!$CB$6,VLOOKUP(F133,Mark,31,0),IF($M$3='Data Entry'!$CB$7,VLOOKUP(F133,Mark,36,0),"")))))))</f>
        <v/>
      </c>
      <c r="M133" s="24" t="str">
        <f t="shared" si="18"/>
        <v/>
      </c>
      <c r="N133" s="46" t="str">
        <f t="shared" si="19"/>
        <v/>
      </c>
      <c r="O133" s="46" t="str">
        <f t="shared" si="21"/>
        <v/>
      </c>
      <c r="P133" s="53" t="str">
        <f t="shared" si="20"/>
        <v/>
      </c>
      <c r="Q133" s="9"/>
    </row>
    <row r="134" spans="1:17">
      <c r="A134" s="6">
        <v>129</v>
      </c>
      <c r="B134" s="21" t="str">
        <f t="shared" ref="B134:B160" si="22">IFERROR(IF($C$3="","",VLOOKUP(A134,NAME,4,0)),"")</f>
        <v/>
      </c>
      <c r="C134" s="26" t="str">
        <f t="shared" ref="C134:C160" si="23">IFERROR(IF($C$3="","",VLOOKUP(A134,NAME,11,0)),"")</f>
        <v/>
      </c>
      <c r="D134" s="7" t="str">
        <f t="shared" ref="D134:D160" si="24">IFERROR(IF($C$3="","",VLOOKUP(A134,NAME,6,0)),"")</f>
        <v/>
      </c>
      <c r="E134" s="7" t="str">
        <f t="shared" ref="E134:E160" si="25">IFERROR(IF($C$3="","",VLOOKUP(A134,NAME,8,0)),"")</f>
        <v/>
      </c>
      <c r="F134" s="4" t="str">
        <f t="shared" ref="F134:F160" si="26">IFERROR(IF($C$3="","",VLOOKUP(A134,NAME,12,0)),"")</f>
        <v/>
      </c>
      <c r="G134" s="8" t="str">
        <f t="shared" ref="G134:G160" si="27">IFERROR(IF($C$3="","",VLOOKUP(A134,NAME,13,0)),"")</f>
        <v/>
      </c>
      <c r="H134" s="45" t="str">
        <f>IF(AND(B134="",D134="",F134="",G134=""),"",IF($M$3='Data Entry'!$CB$1,VLOOKUP(F134,Mark,6,0),IF($M$3='Data Entry'!$CB$3,VLOOKUP(F134,Mark,11,0),IF($M$3='Data Entry'!$CB$4,VLOOKUP(F134,Mark,16,0),IF($M$3='Data Entry'!$CB$5,VLOOKUP(F134,Mark,22,0),IF($M$3='Data Entry'!$CB$6,VLOOKUP(F134,Mark,27,0),IF($M$3='Data Entry'!$CB$7,VLOOKUP(F134,Mark,32,0),"")))))))</f>
        <v/>
      </c>
      <c r="I134" s="45" t="str">
        <f>IF(AND(B134="",D134="",F134="",G134=""),"",IF($M$3='Data Entry'!$CB$1,VLOOKUP(F134,Mark,7,0),IF($M$3='Data Entry'!$CB$3,VLOOKUP(F134,Mark,12,0),IF($M$3='Data Entry'!$CB$4,VLOOKUP(F134,Mark,17,0),IF($M$3='Data Entry'!$CB$5,VLOOKUP(F134,Mark,23,0),IF($M$3='Data Entry'!$CB$6,VLOOKUP(F134,Mark,28,0),IF($M$3='Data Entry'!$CB$7,VLOOKUP(F134,Mark,33,0),"")))))))</f>
        <v/>
      </c>
      <c r="J134" s="45" t="str">
        <f>IF(AND(B134="",D134="",F134="",G134=""),"",IF($M$3='Data Entry'!$CB$1,VLOOKUP(F134,Mark,8,0),IF($M$3='Data Entry'!$CB$3,VLOOKUP(F134,Mark,13,0),IF($M$3='Data Entry'!$CB$4,VLOOKUP(F134,Mark,18,0),IF($M$3='Data Entry'!$CB$5,VLOOKUP(F134,Mark,24,0),IF($M$3='Data Entry'!$CB$6,VLOOKUP(F134,Mark,29,0),IF($M$3='Data Entry'!$CB$7,VLOOKUP(F134,Mark,34,0),"")))))))</f>
        <v/>
      </c>
      <c r="K134" s="45" t="str">
        <f>IF(AND(B134="",D134="",F134="",G134=""),"",IF($M$3='Data Entry'!$CB$1,VLOOKUP(F134,Mark,9,0),IF($M$3='Data Entry'!$CB$3,VLOOKUP(F134,Mark,14,0),IF($M$3='Data Entry'!$CB$4,VLOOKUP(F134,Mark,19,0),IF($M$3='Data Entry'!$CB$5,VLOOKUP(F134,Mark,25,0),IF($M$3='Data Entry'!$CB$6,VLOOKUP(F134,Mark,30,0),IF($M$3='Data Entry'!$CB$7,VLOOKUP(F134,Mark,35,0),"")))))))</f>
        <v/>
      </c>
      <c r="L134" s="45" t="str">
        <f>IF(AND(B134="",D134="",F134="",G134=""),"",IF($M$3='Data Entry'!$CB$1,VLOOKUP(F134,Mark,10,0),IF($M$3='Data Entry'!$CB$3,VLOOKUP(F134,Mark,15,0),IF($M$3='Data Entry'!$CB$4,VLOOKUP(F134,Mark,20,0),IF($M$3='Data Entry'!$CB$5,VLOOKUP(F134,Mark,26,0),IF($M$3='Data Entry'!$CB$6,VLOOKUP(F134,Mark,31,0),IF($M$3='Data Entry'!$CB$7,VLOOKUP(F134,Mark,36,0),"")))))))</f>
        <v/>
      </c>
      <c r="M134" s="24" t="str">
        <f t="shared" si="18"/>
        <v/>
      </c>
      <c r="N134" s="46" t="str">
        <f t="shared" si="19"/>
        <v/>
      </c>
      <c r="O134" s="46" t="str">
        <f t="shared" ref="O134:O160" si="28">IFERROR(IF(AND($M$3=""),"",IF(AND(M134=""),"",IF(AND(F134=""),"",IF(AND(VLOOKUP(F134,Mark,5,0)=""),"",IF(AND(VLOOKUP(F134,Mark,5,0)&gt;85),5,IF(AND(VLOOKUP(F134,Mark,5,0)&gt;75),4,IF(AND(VLOOKUP(F134,Mark,5,0)&gt;=65),3,0))))))),"")</f>
        <v/>
      </c>
      <c r="P134" s="53" t="str">
        <f t="shared" si="20"/>
        <v/>
      </c>
      <c r="Q134" s="9"/>
    </row>
    <row r="135" spans="1:17">
      <c r="A135" s="6">
        <v>130</v>
      </c>
      <c r="B135" s="21" t="str">
        <f t="shared" si="22"/>
        <v/>
      </c>
      <c r="C135" s="26" t="str">
        <f t="shared" si="23"/>
        <v/>
      </c>
      <c r="D135" s="7" t="str">
        <f t="shared" si="24"/>
        <v/>
      </c>
      <c r="E135" s="7" t="str">
        <f t="shared" si="25"/>
        <v/>
      </c>
      <c r="F135" s="4" t="str">
        <f t="shared" si="26"/>
        <v/>
      </c>
      <c r="G135" s="8" t="str">
        <f t="shared" si="27"/>
        <v/>
      </c>
      <c r="H135" s="45" t="str">
        <f>IF(AND(B135="",D135="",F135="",G135=""),"",IF($M$3='Data Entry'!$CB$1,VLOOKUP(F135,Mark,6,0),IF($M$3='Data Entry'!$CB$3,VLOOKUP(F135,Mark,11,0),IF($M$3='Data Entry'!$CB$4,VLOOKUP(F135,Mark,16,0),IF($M$3='Data Entry'!$CB$5,VLOOKUP(F135,Mark,22,0),IF($M$3='Data Entry'!$CB$6,VLOOKUP(F135,Mark,27,0),IF($M$3='Data Entry'!$CB$7,VLOOKUP(F135,Mark,32,0),"")))))))</f>
        <v/>
      </c>
      <c r="I135" s="45" t="str">
        <f>IF(AND(B135="",D135="",F135="",G135=""),"",IF($M$3='Data Entry'!$CB$1,VLOOKUP(F135,Mark,7,0),IF($M$3='Data Entry'!$CB$3,VLOOKUP(F135,Mark,12,0),IF($M$3='Data Entry'!$CB$4,VLOOKUP(F135,Mark,17,0),IF($M$3='Data Entry'!$CB$5,VLOOKUP(F135,Mark,23,0),IF($M$3='Data Entry'!$CB$6,VLOOKUP(F135,Mark,28,0),IF($M$3='Data Entry'!$CB$7,VLOOKUP(F135,Mark,33,0),"")))))))</f>
        <v/>
      </c>
      <c r="J135" s="45" t="str">
        <f>IF(AND(B135="",D135="",F135="",G135=""),"",IF($M$3='Data Entry'!$CB$1,VLOOKUP(F135,Mark,8,0),IF($M$3='Data Entry'!$CB$3,VLOOKUP(F135,Mark,13,0),IF($M$3='Data Entry'!$CB$4,VLOOKUP(F135,Mark,18,0),IF($M$3='Data Entry'!$CB$5,VLOOKUP(F135,Mark,24,0),IF($M$3='Data Entry'!$CB$6,VLOOKUP(F135,Mark,29,0),IF($M$3='Data Entry'!$CB$7,VLOOKUP(F135,Mark,34,0),"")))))))</f>
        <v/>
      </c>
      <c r="K135" s="45" t="str">
        <f>IF(AND(B135="",D135="",F135="",G135=""),"",IF($M$3='Data Entry'!$CB$1,VLOOKUP(F135,Mark,9,0),IF($M$3='Data Entry'!$CB$3,VLOOKUP(F135,Mark,14,0),IF($M$3='Data Entry'!$CB$4,VLOOKUP(F135,Mark,19,0),IF($M$3='Data Entry'!$CB$5,VLOOKUP(F135,Mark,25,0),IF($M$3='Data Entry'!$CB$6,VLOOKUP(F135,Mark,30,0),IF($M$3='Data Entry'!$CB$7,VLOOKUP(F135,Mark,35,0),"")))))))</f>
        <v/>
      </c>
      <c r="L135" s="45" t="str">
        <f>IF(AND(B135="",D135="",F135="",G135=""),"",IF($M$3='Data Entry'!$CB$1,VLOOKUP(F135,Mark,10,0),IF($M$3='Data Entry'!$CB$3,VLOOKUP(F135,Mark,15,0),IF($M$3='Data Entry'!$CB$4,VLOOKUP(F135,Mark,20,0),IF($M$3='Data Entry'!$CB$5,VLOOKUP(F135,Mark,26,0),IF($M$3='Data Entry'!$CB$6,VLOOKUP(F135,Mark,31,0),IF($M$3='Data Entry'!$CB$7,VLOOKUP(F135,Mark,36,0),"")))))))</f>
        <v/>
      </c>
      <c r="M135" s="24" t="str">
        <f t="shared" ref="M135:M159" si="29">IF(AND(H135="",I135="",J135="",L135="",K135=""),"",IF($M$3="","",SUM(H135,I135,J135,L135,K135)))</f>
        <v/>
      </c>
      <c r="N135" s="46" t="str">
        <f t="shared" ref="N135:N159" si="30">IFERROR(IF(OR(M135="",$M$3="",D135=""),"",ROUNDUP(M135*$N$5%,0)),"")</f>
        <v/>
      </c>
      <c r="O135" s="46" t="str">
        <f t="shared" si="28"/>
        <v/>
      </c>
      <c r="P135" s="53" t="str">
        <f t="shared" ref="P135:P159" si="31">IFERROR(IF(F135="","",IF(M135="","",IF(N135="","",SUM(N135:O135)))),"")</f>
        <v/>
      </c>
      <c r="Q135" s="9"/>
    </row>
    <row r="136" spans="1:17">
      <c r="A136" s="6">
        <v>131</v>
      </c>
      <c r="B136" s="21" t="str">
        <f t="shared" si="22"/>
        <v/>
      </c>
      <c r="C136" s="26" t="str">
        <f t="shared" si="23"/>
        <v/>
      </c>
      <c r="D136" s="7" t="str">
        <f t="shared" si="24"/>
        <v/>
      </c>
      <c r="E136" s="7" t="str">
        <f t="shared" si="25"/>
        <v/>
      </c>
      <c r="F136" s="4" t="str">
        <f t="shared" si="26"/>
        <v/>
      </c>
      <c r="G136" s="8" t="str">
        <f t="shared" si="27"/>
        <v/>
      </c>
      <c r="H136" s="45" t="str">
        <f>IF(AND(B136="",D136="",F136="",G136=""),"",IF($M$3='Data Entry'!$CB$1,VLOOKUP(F136,Mark,6,0),IF($M$3='Data Entry'!$CB$3,VLOOKUP(F136,Mark,11,0),IF($M$3='Data Entry'!$CB$4,VLOOKUP(F136,Mark,16,0),IF($M$3='Data Entry'!$CB$5,VLOOKUP(F136,Mark,22,0),IF($M$3='Data Entry'!$CB$6,VLOOKUP(F136,Mark,27,0),IF($M$3='Data Entry'!$CB$7,VLOOKUP(F136,Mark,32,0),"")))))))</f>
        <v/>
      </c>
      <c r="I136" s="45" t="str">
        <f>IF(AND(B136="",D136="",F136="",G136=""),"",IF($M$3='Data Entry'!$CB$1,VLOOKUP(F136,Mark,7,0),IF($M$3='Data Entry'!$CB$3,VLOOKUP(F136,Mark,12,0),IF($M$3='Data Entry'!$CB$4,VLOOKUP(F136,Mark,17,0),IF($M$3='Data Entry'!$CB$5,VLOOKUP(F136,Mark,23,0),IF($M$3='Data Entry'!$CB$6,VLOOKUP(F136,Mark,28,0),IF($M$3='Data Entry'!$CB$7,VLOOKUP(F136,Mark,33,0),"")))))))</f>
        <v/>
      </c>
      <c r="J136" s="45" t="str">
        <f>IF(AND(B136="",D136="",F136="",G136=""),"",IF($M$3='Data Entry'!$CB$1,VLOOKUP(F136,Mark,8,0),IF($M$3='Data Entry'!$CB$3,VLOOKUP(F136,Mark,13,0),IF($M$3='Data Entry'!$CB$4,VLOOKUP(F136,Mark,18,0),IF($M$3='Data Entry'!$CB$5,VLOOKUP(F136,Mark,24,0),IF($M$3='Data Entry'!$CB$6,VLOOKUP(F136,Mark,29,0),IF($M$3='Data Entry'!$CB$7,VLOOKUP(F136,Mark,34,0),"")))))))</f>
        <v/>
      </c>
      <c r="K136" s="45" t="str">
        <f>IF(AND(B136="",D136="",F136="",G136=""),"",IF($M$3='Data Entry'!$CB$1,VLOOKUP(F136,Mark,9,0),IF($M$3='Data Entry'!$CB$3,VLOOKUP(F136,Mark,14,0),IF($M$3='Data Entry'!$CB$4,VLOOKUP(F136,Mark,19,0),IF($M$3='Data Entry'!$CB$5,VLOOKUP(F136,Mark,25,0),IF($M$3='Data Entry'!$CB$6,VLOOKUP(F136,Mark,30,0),IF($M$3='Data Entry'!$CB$7,VLOOKUP(F136,Mark,35,0),"")))))))</f>
        <v/>
      </c>
      <c r="L136" s="45" t="str">
        <f>IF(AND(B136="",D136="",F136="",G136=""),"",IF($M$3='Data Entry'!$CB$1,VLOOKUP(F136,Mark,10,0),IF($M$3='Data Entry'!$CB$3,VLOOKUP(F136,Mark,15,0),IF($M$3='Data Entry'!$CB$4,VLOOKUP(F136,Mark,20,0),IF($M$3='Data Entry'!$CB$5,VLOOKUP(F136,Mark,26,0),IF($M$3='Data Entry'!$CB$6,VLOOKUP(F136,Mark,31,0),IF($M$3='Data Entry'!$CB$7,VLOOKUP(F136,Mark,36,0),"")))))))</f>
        <v/>
      </c>
      <c r="M136" s="24" t="str">
        <f t="shared" si="29"/>
        <v/>
      </c>
      <c r="N136" s="46" t="str">
        <f t="shared" si="30"/>
        <v/>
      </c>
      <c r="O136" s="46" t="str">
        <f t="shared" si="28"/>
        <v/>
      </c>
      <c r="P136" s="53" t="str">
        <f t="shared" si="31"/>
        <v/>
      </c>
      <c r="Q136" s="9"/>
    </row>
    <row r="137" spans="1:17">
      <c r="A137" s="6">
        <v>132</v>
      </c>
      <c r="B137" s="21" t="str">
        <f t="shared" si="22"/>
        <v/>
      </c>
      <c r="C137" s="26" t="str">
        <f t="shared" si="23"/>
        <v/>
      </c>
      <c r="D137" s="7" t="str">
        <f t="shared" si="24"/>
        <v/>
      </c>
      <c r="E137" s="7" t="str">
        <f t="shared" si="25"/>
        <v/>
      </c>
      <c r="F137" s="4" t="str">
        <f t="shared" si="26"/>
        <v/>
      </c>
      <c r="G137" s="8" t="str">
        <f t="shared" si="27"/>
        <v/>
      </c>
      <c r="H137" s="45" t="str">
        <f>IF(AND(B137="",D137="",F137="",G137=""),"",IF($M$3='Data Entry'!$CB$1,VLOOKUP(F137,Mark,6,0),IF($M$3='Data Entry'!$CB$3,VLOOKUP(F137,Mark,11,0),IF($M$3='Data Entry'!$CB$4,VLOOKUP(F137,Mark,16,0),IF($M$3='Data Entry'!$CB$5,VLOOKUP(F137,Mark,22,0),IF($M$3='Data Entry'!$CB$6,VLOOKUP(F137,Mark,27,0),IF($M$3='Data Entry'!$CB$7,VLOOKUP(F137,Mark,32,0),"")))))))</f>
        <v/>
      </c>
      <c r="I137" s="45" t="str">
        <f>IF(AND(B137="",D137="",F137="",G137=""),"",IF($M$3='Data Entry'!$CB$1,VLOOKUP(F137,Mark,7,0),IF($M$3='Data Entry'!$CB$3,VLOOKUP(F137,Mark,12,0),IF($M$3='Data Entry'!$CB$4,VLOOKUP(F137,Mark,17,0),IF($M$3='Data Entry'!$CB$5,VLOOKUP(F137,Mark,23,0),IF($M$3='Data Entry'!$CB$6,VLOOKUP(F137,Mark,28,0),IF($M$3='Data Entry'!$CB$7,VLOOKUP(F137,Mark,33,0),"")))))))</f>
        <v/>
      </c>
      <c r="J137" s="45" t="str">
        <f>IF(AND(B137="",D137="",F137="",G137=""),"",IF($M$3='Data Entry'!$CB$1,VLOOKUP(F137,Mark,8,0),IF($M$3='Data Entry'!$CB$3,VLOOKUP(F137,Mark,13,0),IF($M$3='Data Entry'!$CB$4,VLOOKUP(F137,Mark,18,0),IF($M$3='Data Entry'!$CB$5,VLOOKUP(F137,Mark,24,0),IF($M$3='Data Entry'!$CB$6,VLOOKUP(F137,Mark,29,0),IF($M$3='Data Entry'!$CB$7,VLOOKUP(F137,Mark,34,0),"")))))))</f>
        <v/>
      </c>
      <c r="K137" s="45" t="str">
        <f>IF(AND(B137="",D137="",F137="",G137=""),"",IF($M$3='Data Entry'!$CB$1,VLOOKUP(F137,Mark,9,0),IF($M$3='Data Entry'!$CB$3,VLOOKUP(F137,Mark,14,0),IF($M$3='Data Entry'!$CB$4,VLOOKUP(F137,Mark,19,0),IF($M$3='Data Entry'!$CB$5,VLOOKUP(F137,Mark,25,0),IF($M$3='Data Entry'!$CB$6,VLOOKUP(F137,Mark,30,0),IF($M$3='Data Entry'!$CB$7,VLOOKUP(F137,Mark,35,0),"")))))))</f>
        <v/>
      </c>
      <c r="L137" s="45" t="str">
        <f>IF(AND(B137="",D137="",F137="",G137=""),"",IF($M$3='Data Entry'!$CB$1,VLOOKUP(F137,Mark,10,0),IF($M$3='Data Entry'!$CB$3,VLOOKUP(F137,Mark,15,0),IF($M$3='Data Entry'!$CB$4,VLOOKUP(F137,Mark,20,0),IF($M$3='Data Entry'!$CB$5,VLOOKUP(F137,Mark,26,0),IF($M$3='Data Entry'!$CB$6,VLOOKUP(F137,Mark,31,0),IF($M$3='Data Entry'!$CB$7,VLOOKUP(F137,Mark,36,0),"")))))))</f>
        <v/>
      </c>
      <c r="M137" s="24" t="str">
        <f t="shared" si="29"/>
        <v/>
      </c>
      <c r="N137" s="46" t="str">
        <f t="shared" si="30"/>
        <v/>
      </c>
      <c r="O137" s="46" t="str">
        <f t="shared" si="28"/>
        <v/>
      </c>
      <c r="P137" s="53" t="str">
        <f t="shared" si="31"/>
        <v/>
      </c>
      <c r="Q137" s="9"/>
    </row>
    <row r="138" spans="1:17">
      <c r="A138" s="6">
        <v>133</v>
      </c>
      <c r="B138" s="21" t="str">
        <f t="shared" si="22"/>
        <v/>
      </c>
      <c r="C138" s="26" t="str">
        <f t="shared" si="23"/>
        <v/>
      </c>
      <c r="D138" s="7" t="str">
        <f t="shared" si="24"/>
        <v/>
      </c>
      <c r="E138" s="7" t="str">
        <f t="shared" si="25"/>
        <v/>
      </c>
      <c r="F138" s="4" t="str">
        <f t="shared" si="26"/>
        <v/>
      </c>
      <c r="G138" s="8" t="str">
        <f t="shared" si="27"/>
        <v/>
      </c>
      <c r="H138" s="45" t="str">
        <f>IF(AND(B138="",D138="",F138="",G138=""),"",IF($M$3='Data Entry'!$CB$1,VLOOKUP(F138,Mark,6,0),IF($M$3='Data Entry'!$CB$3,VLOOKUP(F138,Mark,11,0),IF($M$3='Data Entry'!$CB$4,VLOOKUP(F138,Mark,16,0),IF($M$3='Data Entry'!$CB$5,VLOOKUP(F138,Mark,22,0),IF($M$3='Data Entry'!$CB$6,VLOOKUP(F138,Mark,27,0),IF($M$3='Data Entry'!$CB$7,VLOOKUP(F138,Mark,32,0),"")))))))</f>
        <v/>
      </c>
      <c r="I138" s="45" t="str">
        <f>IF(AND(B138="",D138="",F138="",G138=""),"",IF($M$3='Data Entry'!$CB$1,VLOOKUP(F138,Mark,7,0),IF($M$3='Data Entry'!$CB$3,VLOOKUP(F138,Mark,12,0),IF($M$3='Data Entry'!$CB$4,VLOOKUP(F138,Mark,17,0),IF($M$3='Data Entry'!$CB$5,VLOOKUP(F138,Mark,23,0),IF($M$3='Data Entry'!$CB$6,VLOOKUP(F138,Mark,28,0),IF($M$3='Data Entry'!$CB$7,VLOOKUP(F138,Mark,33,0),"")))))))</f>
        <v/>
      </c>
      <c r="J138" s="45" t="str">
        <f>IF(AND(B138="",D138="",F138="",G138=""),"",IF($M$3='Data Entry'!$CB$1,VLOOKUP(F138,Mark,8,0),IF($M$3='Data Entry'!$CB$3,VLOOKUP(F138,Mark,13,0),IF($M$3='Data Entry'!$CB$4,VLOOKUP(F138,Mark,18,0),IF($M$3='Data Entry'!$CB$5,VLOOKUP(F138,Mark,24,0),IF($M$3='Data Entry'!$CB$6,VLOOKUP(F138,Mark,29,0),IF($M$3='Data Entry'!$CB$7,VLOOKUP(F138,Mark,34,0),"")))))))</f>
        <v/>
      </c>
      <c r="K138" s="45" t="str">
        <f>IF(AND(B138="",D138="",F138="",G138=""),"",IF($M$3='Data Entry'!$CB$1,VLOOKUP(F138,Mark,9,0),IF($M$3='Data Entry'!$CB$3,VLOOKUP(F138,Mark,14,0),IF($M$3='Data Entry'!$CB$4,VLOOKUP(F138,Mark,19,0),IF($M$3='Data Entry'!$CB$5,VLOOKUP(F138,Mark,25,0),IF($M$3='Data Entry'!$CB$6,VLOOKUP(F138,Mark,30,0),IF($M$3='Data Entry'!$CB$7,VLOOKUP(F138,Mark,35,0),"")))))))</f>
        <v/>
      </c>
      <c r="L138" s="45" t="str">
        <f>IF(AND(B138="",D138="",F138="",G138=""),"",IF($M$3='Data Entry'!$CB$1,VLOOKUP(F138,Mark,10,0),IF($M$3='Data Entry'!$CB$3,VLOOKUP(F138,Mark,15,0),IF($M$3='Data Entry'!$CB$4,VLOOKUP(F138,Mark,20,0),IF($M$3='Data Entry'!$CB$5,VLOOKUP(F138,Mark,26,0),IF($M$3='Data Entry'!$CB$6,VLOOKUP(F138,Mark,31,0),IF($M$3='Data Entry'!$CB$7,VLOOKUP(F138,Mark,36,0),"")))))))</f>
        <v/>
      </c>
      <c r="M138" s="24" t="str">
        <f t="shared" si="29"/>
        <v/>
      </c>
      <c r="N138" s="46" t="str">
        <f t="shared" si="30"/>
        <v/>
      </c>
      <c r="O138" s="46" t="str">
        <f t="shared" si="28"/>
        <v/>
      </c>
      <c r="P138" s="53" t="str">
        <f t="shared" si="31"/>
        <v/>
      </c>
      <c r="Q138" s="9"/>
    </row>
    <row r="139" spans="1:17">
      <c r="A139" s="6">
        <v>134</v>
      </c>
      <c r="B139" s="21" t="str">
        <f t="shared" si="22"/>
        <v/>
      </c>
      <c r="C139" s="26" t="str">
        <f t="shared" si="23"/>
        <v/>
      </c>
      <c r="D139" s="7" t="str">
        <f t="shared" si="24"/>
        <v/>
      </c>
      <c r="E139" s="7" t="str">
        <f t="shared" si="25"/>
        <v/>
      </c>
      <c r="F139" s="4" t="str">
        <f t="shared" si="26"/>
        <v/>
      </c>
      <c r="G139" s="8" t="str">
        <f t="shared" si="27"/>
        <v/>
      </c>
      <c r="H139" s="45" t="str">
        <f>IF(AND(B139="",D139="",F139="",G139=""),"",IF($M$3='Data Entry'!$CB$1,VLOOKUP(F139,Mark,6,0),IF($M$3='Data Entry'!$CB$3,VLOOKUP(F139,Mark,11,0),IF($M$3='Data Entry'!$CB$4,VLOOKUP(F139,Mark,16,0),IF($M$3='Data Entry'!$CB$5,VLOOKUP(F139,Mark,22,0),IF($M$3='Data Entry'!$CB$6,VLOOKUP(F139,Mark,27,0),IF($M$3='Data Entry'!$CB$7,VLOOKUP(F139,Mark,32,0),"")))))))</f>
        <v/>
      </c>
      <c r="I139" s="45" t="str">
        <f>IF(AND(B139="",D139="",F139="",G139=""),"",IF($M$3='Data Entry'!$CB$1,VLOOKUP(F139,Mark,7,0),IF($M$3='Data Entry'!$CB$3,VLOOKUP(F139,Mark,12,0),IF($M$3='Data Entry'!$CB$4,VLOOKUP(F139,Mark,17,0),IF($M$3='Data Entry'!$CB$5,VLOOKUP(F139,Mark,23,0),IF($M$3='Data Entry'!$CB$6,VLOOKUP(F139,Mark,28,0),IF($M$3='Data Entry'!$CB$7,VLOOKUP(F139,Mark,33,0),"")))))))</f>
        <v/>
      </c>
      <c r="J139" s="45" t="str">
        <f>IF(AND(B139="",D139="",F139="",G139=""),"",IF($M$3='Data Entry'!$CB$1,VLOOKUP(F139,Mark,8,0),IF($M$3='Data Entry'!$CB$3,VLOOKUP(F139,Mark,13,0),IF($M$3='Data Entry'!$CB$4,VLOOKUP(F139,Mark,18,0),IF($M$3='Data Entry'!$CB$5,VLOOKUP(F139,Mark,24,0),IF($M$3='Data Entry'!$CB$6,VLOOKUP(F139,Mark,29,0),IF($M$3='Data Entry'!$CB$7,VLOOKUP(F139,Mark,34,0),"")))))))</f>
        <v/>
      </c>
      <c r="K139" s="45" t="str">
        <f>IF(AND(B139="",D139="",F139="",G139=""),"",IF($M$3='Data Entry'!$CB$1,VLOOKUP(F139,Mark,9,0),IF($M$3='Data Entry'!$CB$3,VLOOKUP(F139,Mark,14,0),IF($M$3='Data Entry'!$CB$4,VLOOKUP(F139,Mark,19,0),IF($M$3='Data Entry'!$CB$5,VLOOKUP(F139,Mark,25,0),IF($M$3='Data Entry'!$CB$6,VLOOKUP(F139,Mark,30,0),IF($M$3='Data Entry'!$CB$7,VLOOKUP(F139,Mark,35,0),"")))))))</f>
        <v/>
      </c>
      <c r="L139" s="45" t="str">
        <f>IF(AND(B139="",D139="",F139="",G139=""),"",IF($M$3='Data Entry'!$CB$1,VLOOKUP(F139,Mark,10,0),IF($M$3='Data Entry'!$CB$3,VLOOKUP(F139,Mark,15,0),IF($M$3='Data Entry'!$CB$4,VLOOKUP(F139,Mark,20,0),IF($M$3='Data Entry'!$CB$5,VLOOKUP(F139,Mark,26,0),IF($M$3='Data Entry'!$CB$6,VLOOKUP(F139,Mark,31,0),IF($M$3='Data Entry'!$CB$7,VLOOKUP(F139,Mark,36,0),"")))))))</f>
        <v/>
      </c>
      <c r="M139" s="24" t="str">
        <f t="shared" si="29"/>
        <v/>
      </c>
      <c r="N139" s="46" t="str">
        <f t="shared" si="30"/>
        <v/>
      </c>
      <c r="O139" s="46" t="str">
        <f t="shared" si="28"/>
        <v/>
      </c>
      <c r="P139" s="53" t="str">
        <f t="shared" si="31"/>
        <v/>
      </c>
      <c r="Q139" s="9"/>
    </row>
    <row r="140" spans="1:17">
      <c r="A140" s="6">
        <v>135</v>
      </c>
      <c r="B140" s="21" t="str">
        <f t="shared" si="22"/>
        <v/>
      </c>
      <c r="C140" s="26" t="str">
        <f t="shared" si="23"/>
        <v/>
      </c>
      <c r="D140" s="7" t="str">
        <f t="shared" si="24"/>
        <v/>
      </c>
      <c r="E140" s="7" t="str">
        <f t="shared" si="25"/>
        <v/>
      </c>
      <c r="F140" s="4" t="str">
        <f t="shared" si="26"/>
        <v/>
      </c>
      <c r="G140" s="8" t="str">
        <f t="shared" si="27"/>
        <v/>
      </c>
      <c r="H140" s="45" t="str">
        <f>IF(AND(B140="",D140="",F140="",G140=""),"",IF($M$3='Data Entry'!$CB$1,VLOOKUP(F140,Mark,6,0),IF($M$3='Data Entry'!$CB$3,VLOOKUP(F140,Mark,11,0),IF($M$3='Data Entry'!$CB$4,VLOOKUP(F140,Mark,16,0),IF($M$3='Data Entry'!$CB$5,VLOOKUP(F140,Mark,22,0),IF($M$3='Data Entry'!$CB$6,VLOOKUP(F140,Mark,27,0),IF($M$3='Data Entry'!$CB$7,VLOOKUP(F140,Mark,32,0),"")))))))</f>
        <v/>
      </c>
      <c r="I140" s="45" t="str">
        <f>IF(AND(B140="",D140="",F140="",G140=""),"",IF($M$3='Data Entry'!$CB$1,VLOOKUP(F140,Mark,7,0),IF($M$3='Data Entry'!$CB$3,VLOOKUP(F140,Mark,12,0),IF($M$3='Data Entry'!$CB$4,VLOOKUP(F140,Mark,17,0),IF($M$3='Data Entry'!$CB$5,VLOOKUP(F140,Mark,23,0),IF($M$3='Data Entry'!$CB$6,VLOOKUP(F140,Mark,28,0),IF($M$3='Data Entry'!$CB$7,VLOOKUP(F140,Mark,33,0),"")))))))</f>
        <v/>
      </c>
      <c r="J140" s="45" t="str">
        <f>IF(AND(B140="",D140="",F140="",G140=""),"",IF($M$3='Data Entry'!$CB$1,VLOOKUP(F140,Mark,8,0),IF($M$3='Data Entry'!$CB$3,VLOOKUP(F140,Mark,13,0),IF($M$3='Data Entry'!$CB$4,VLOOKUP(F140,Mark,18,0),IF($M$3='Data Entry'!$CB$5,VLOOKUP(F140,Mark,24,0),IF($M$3='Data Entry'!$CB$6,VLOOKUP(F140,Mark,29,0),IF($M$3='Data Entry'!$CB$7,VLOOKUP(F140,Mark,34,0),"")))))))</f>
        <v/>
      </c>
      <c r="K140" s="45" t="str">
        <f>IF(AND(B140="",D140="",F140="",G140=""),"",IF($M$3='Data Entry'!$CB$1,VLOOKUP(F140,Mark,9,0),IF($M$3='Data Entry'!$CB$3,VLOOKUP(F140,Mark,14,0),IF($M$3='Data Entry'!$CB$4,VLOOKUP(F140,Mark,19,0),IF($M$3='Data Entry'!$CB$5,VLOOKUP(F140,Mark,25,0),IF($M$3='Data Entry'!$CB$6,VLOOKUP(F140,Mark,30,0),IF($M$3='Data Entry'!$CB$7,VLOOKUP(F140,Mark,35,0),"")))))))</f>
        <v/>
      </c>
      <c r="L140" s="45" t="str">
        <f>IF(AND(B140="",D140="",F140="",G140=""),"",IF($M$3='Data Entry'!$CB$1,VLOOKUP(F140,Mark,10,0),IF($M$3='Data Entry'!$CB$3,VLOOKUP(F140,Mark,15,0),IF($M$3='Data Entry'!$CB$4,VLOOKUP(F140,Mark,20,0),IF($M$3='Data Entry'!$CB$5,VLOOKUP(F140,Mark,26,0),IF($M$3='Data Entry'!$CB$6,VLOOKUP(F140,Mark,31,0),IF($M$3='Data Entry'!$CB$7,VLOOKUP(F140,Mark,36,0),"")))))))</f>
        <v/>
      </c>
      <c r="M140" s="24" t="str">
        <f t="shared" si="29"/>
        <v/>
      </c>
      <c r="N140" s="46" t="str">
        <f t="shared" si="30"/>
        <v/>
      </c>
      <c r="O140" s="46" t="str">
        <f t="shared" si="28"/>
        <v/>
      </c>
      <c r="P140" s="53" t="str">
        <f t="shared" si="31"/>
        <v/>
      </c>
      <c r="Q140" s="9"/>
    </row>
    <row r="141" spans="1:17">
      <c r="A141" s="6">
        <v>136</v>
      </c>
      <c r="B141" s="21" t="str">
        <f t="shared" si="22"/>
        <v/>
      </c>
      <c r="C141" s="26" t="str">
        <f t="shared" si="23"/>
        <v/>
      </c>
      <c r="D141" s="7" t="str">
        <f t="shared" si="24"/>
        <v/>
      </c>
      <c r="E141" s="7" t="str">
        <f t="shared" si="25"/>
        <v/>
      </c>
      <c r="F141" s="4" t="str">
        <f t="shared" si="26"/>
        <v/>
      </c>
      <c r="G141" s="8" t="str">
        <f t="shared" si="27"/>
        <v/>
      </c>
      <c r="H141" s="45" t="str">
        <f>IF(AND(B141="",D141="",F141="",G141=""),"",IF($M$3='Data Entry'!$CB$1,VLOOKUP(F141,Mark,6,0),IF($M$3='Data Entry'!$CB$3,VLOOKUP(F141,Mark,11,0),IF($M$3='Data Entry'!$CB$4,VLOOKUP(F141,Mark,16,0),IF($M$3='Data Entry'!$CB$5,VLOOKUP(F141,Mark,22,0),IF($M$3='Data Entry'!$CB$6,VLOOKUP(F141,Mark,27,0),IF($M$3='Data Entry'!$CB$7,VLOOKUP(F141,Mark,32,0),"")))))))</f>
        <v/>
      </c>
      <c r="I141" s="45" t="str">
        <f>IF(AND(B141="",D141="",F141="",G141=""),"",IF($M$3='Data Entry'!$CB$1,VLOOKUP(F141,Mark,7,0),IF($M$3='Data Entry'!$CB$3,VLOOKUP(F141,Mark,12,0),IF($M$3='Data Entry'!$CB$4,VLOOKUP(F141,Mark,17,0),IF($M$3='Data Entry'!$CB$5,VLOOKUP(F141,Mark,23,0),IF($M$3='Data Entry'!$CB$6,VLOOKUP(F141,Mark,28,0),IF($M$3='Data Entry'!$CB$7,VLOOKUP(F141,Mark,33,0),"")))))))</f>
        <v/>
      </c>
      <c r="J141" s="45" t="str">
        <f>IF(AND(B141="",D141="",F141="",G141=""),"",IF($M$3='Data Entry'!$CB$1,VLOOKUP(F141,Mark,8,0),IF($M$3='Data Entry'!$CB$3,VLOOKUP(F141,Mark,13,0),IF($M$3='Data Entry'!$CB$4,VLOOKUP(F141,Mark,18,0),IF($M$3='Data Entry'!$CB$5,VLOOKUP(F141,Mark,24,0),IF($M$3='Data Entry'!$CB$6,VLOOKUP(F141,Mark,29,0),IF($M$3='Data Entry'!$CB$7,VLOOKUP(F141,Mark,34,0),"")))))))</f>
        <v/>
      </c>
      <c r="K141" s="45" t="str">
        <f>IF(AND(B141="",D141="",F141="",G141=""),"",IF($M$3='Data Entry'!$CB$1,VLOOKUP(F141,Mark,9,0),IF($M$3='Data Entry'!$CB$3,VLOOKUP(F141,Mark,14,0),IF($M$3='Data Entry'!$CB$4,VLOOKUP(F141,Mark,19,0),IF($M$3='Data Entry'!$CB$5,VLOOKUP(F141,Mark,25,0),IF($M$3='Data Entry'!$CB$6,VLOOKUP(F141,Mark,30,0),IF($M$3='Data Entry'!$CB$7,VLOOKUP(F141,Mark,35,0),"")))))))</f>
        <v/>
      </c>
      <c r="L141" s="45" t="str">
        <f>IF(AND(B141="",D141="",F141="",G141=""),"",IF($M$3='Data Entry'!$CB$1,VLOOKUP(F141,Mark,10,0),IF($M$3='Data Entry'!$CB$3,VLOOKUP(F141,Mark,15,0),IF($M$3='Data Entry'!$CB$4,VLOOKUP(F141,Mark,20,0),IF($M$3='Data Entry'!$CB$5,VLOOKUP(F141,Mark,26,0),IF($M$3='Data Entry'!$CB$6,VLOOKUP(F141,Mark,31,0),IF($M$3='Data Entry'!$CB$7,VLOOKUP(F141,Mark,36,0),"")))))))</f>
        <v/>
      </c>
      <c r="M141" s="24" t="str">
        <f t="shared" si="29"/>
        <v/>
      </c>
      <c r="N141" s="46" t="str">
        <f t="shared" si="30"/>
        <v/>
      </c>
      <c r="O141" s="46" t="str">
        <f t="shared" si="28"/>
        <v/>
      </c>
      <c r="P141" s="53" t="str">
        <f t="shared" si="31"/>
        <v/>
      </c>
      <c r="Q141" s="9"/>
    </row>
    <row r="142" spans="1:17">
      <c r="A142" s="6">
        <v>137</v>
      </c>
      <c r="B142" s="21" t="str">
        <f t="shared" si="22"/>
        <v/>
      </c>
      <c r="C142" s="26" t="str">
        <f t="shared" si="23"/>
        <v/>
      </c>
      <c r="D142" s="7" t="str">
        <f t="shared" si="24"/>
        <v/>
      </c>
      <c r="E142" s="7" t="str">
        <f t="shared" si="25"/>
        <v/>
      </c>
      <c r="F142" s="4" t="str">
        <f t="shared" si="26"/>
        <v/>
      </c>
      <c r="G142" s="8" t="str">
        <f t="shared" si="27"/>
        <v/>
      </c>
      <c r="H142" s="45" t="str">
        <f>IF(AND(B142="",D142="",F142="",G142=""),"",IF($M$3='Data Entry'!$CB$1,VLOOKUP(F142,Mark,6,0),IF($M$3='Data Entry'!$CB$3,VLOOKUP(F142,Mark,11,0),IF($M$3='Data Entry'!$CB$4,VLOOKUP(F142,Mark,16,0),IF($M$3='Data Entry'!$CB$5,VLOOKUP(F142,Mark,22,0),IF($M$3='Data Entry'!$CB$6,VLOOKUP(F142,Mark,27,0),IF($M$3='Data Entry'!$CB$7,VLOOKUP(F142,Mark,32,0),"")))))))</f>
        <v/>
      </c>
      <c r="I142" s="45" t="str">
        <f>IF(AND(B142="",D142="",F142="",G142=""),"",IF($M$3='Data Entry'!$CB$1,VLOOKUP(F142,Mark,7,0),IF($M$3='Data Entry'!$CB$3,VLOOKUP(F142,Mark,12,0),IF($M$3='Data Entry'!$CB$4,VLOOKUP(F142,Mark,17,0),IF($M$3='Data Entry'!$CB$5,VLOOKUP(F142,Mark,23,0),IF($M$3='Data Entry'!$CB$6,VLOOKUP(F142,Mark,28,0),IF($M$3='Data Entry'!$CB$7,VLOOKUP(F142,Mark,33,0),"")))))))</f>
        <v/>
      </c>
      <c r="J142" s="45" t="str">
        <f>IF(AND(B142="",D142="",F142="",G142=""),"",IF($M$3='Data Entry'!$CB$1,VLOOKUP(F142,Mark,8,0),IF($M$3='Data Entry'!$CB$3,VLOOKUP(F142,Mark,13,0),IF($M$3='Data Entry'!$CB$4,VLOOKUP(F142,Mark,18,0),IF($M$3='Data Entry'!$CB$5,VLOOKUP(F142,Mark,24,0),IF($M$3='Data Entry'!$CB$6,VLOOKUP(F142,Mark,29,0),IF($M$3='Data Entry'!$CB$7,VLOOKUP(F142,Mark,34,0),"")))))))</f>
        <v/>
      </c>
      <c r="K142" s="45" t="str">
        <f>IF(AND(B142="",D142="",F142="",G142=""),"",IF($M$3='Data Entry'!$CB$1,VLOOKUP(F142,Mark,9,0),IF($M$3='Data Entry'!$CB$3,VLOOKUP(F142,Mark,14,0),IF($M$3='Data Entry'!$CB$4,VLOOKUP(F142,Mark,19,0),IF($M$3='Data Entry'!$CB$5,VLOOKUP(F142,Mark,25,0),IF($M$3='Data Entry'!$CB$6,VLOOKUP(F142,Mark,30,0),IF($M$3='Data Entry'!$CB$7,VLOOKUP(F142,Mark,35,0),"")))))))</f>
        <v/>
      </c>
      <c r="L142" s="45" t="str">
        <f>IF(AND(B142="",D142="",F142="",G142=""),"",IF($M$3='Data Entry'!$CB$1,VLOOKUP(F142,Mark,10,0),IF($M$3='Data Entry'!$CB$3,VLOOKUP(F142,Mark,15,0),IF($M$3='Data Entry'!$CB$4,VLOOKUP(F142,Mark,20,0),IF($M$3='Data Entry'!$CB$5,VLOOKUP(F142,Mark,26,0),IF($M$3='Data Entry'!$CB$6,VLOOKUP(F142,Mark,31,0),IF($M$3='Data Entry'!$CB$7,VLOOKUP(F142,Mark,36,0),"")))))))</f>
        <v/>
      </c>
      <c r="M142" s="24" t="str">
        <f t="shared" si="29"/>
        <v/>
      </c>
      <c r="N142" s="46" t="str">
        <f t="shared" si="30"/>
        <v/>
      </c>
      <c r="O142" s="46" t="str">
        <f t="shared" si="28"/>
        <v/>
      </c>
      <c r="P142" s="53" t="str">
        <f t="shared" si="31"/>
        <v/>
      </c>
      <c r="Q142" s="9"/>
    </row>
    <row r="143" spans="1:17">
      <c r="A143" s="6">
        <v>138</v>
      </c>
      <c r="B143" s="21" t="str">
        <f t="shared" si="22"/>
        <v/>
      </c>
      <c r="C143" s="26" t="str">
        <f t="shared" si="23"/>
        <v/>
      </c>
      <c r="D143" s="7" t="str">
        <f t="shared" si="24"/>
        <v/>
      </c>
      <c r="E143" s="7" t="str">
        <f t="shared" si="25"/>
        <v/>
      </c>
      <c r="F143" s="4" t="str">
        <f t="shared" si="26"/>
        <v/>
      </c>
      <c r="G143" s="8" t="str">
        <f t="shared" si="27"/>
        <v/>
      </c>
      <c r="H143" s="45" t="str">
        <f>IF(AND(B143="",D143="",F143="",G143=""),"",IF($M$3='Data Entry'!$CB$1,VLOOKUP(F143,Mark,6,0),IF($M$3='Data Entry'!$CB$3,VLOOKUP(F143,Mark,11,0),IF($M$3='Data Entry'!$CB$4,VLOOKUP(F143,Mark,16,0),IF($M$3='Data Entry'!$CB$5,VLOOKUP(F143,Mark,22,0),IF($M$3='Data Entry'!$CB$6,VLOOKUP(F143,Mark,27,0),IF($M$3='Data Entry'!$CB$7,VLOOKUP(F143,Mark,32,0),"")))))))</f>
        <v/>
      </c>
      <c r="I143" s="45" t="str">
        <f>IF(AND(B143="",D143="",F143="",G143=""),"",IF($M$3='Data Entry'!$CB$1,VLOOKUP(F143,Mark,7,0),IF($M$3='Data Entry'!$CB$3,VLOOKUP(F143,Mark,12,0),IF($M$3='Data Entry'!$CB$4,VLOOKUP(F143,Mark,17,0),IF($M$3='Data Entry'!$CB$5,VLOOKUP(F143,Mark,23,0),IF($M$3='Data Entry'!$CB$6,VLOOKUP(F143,Mark,28,0),IF($M$3='Data Entry'!$CB$7,VLOOKUP(F143,Mark,33,0),"")))))))</f>
        <v/>
      </c>
      <c r="J143" s="45" t="str">
        <f>IF(AND(B143="",D143="",F143="",G143=""),"",IF($M$3='Data Entry'!$CB$1,VLOOKUP(F143,Mark,8,0),IF($M$3='Data Entry'!$CB$3,VLOOKUP(F143,Mark,13,0),IF($M$3='Data Entry'!$CB$4,VLOOKUP(F143,Mark,18,0),IF($M$3='Data Entry'!$CB$5,VLOOKUP(F143,Mark,24,0),IF($M$3='Data Entry'!$CB$6,VLOOKUP(F143,Mark,29,0),IF($M$3='Data Entry'!$CB$7,VLOOKUP(F143,Mark,34,0),"")))))))</f>
        <v/>
      </c>
      <c r="K143" s="45" t="str">
        <f>IF(AND(B143="",D143="",F143="",G143=""),"",IF($M$3='Data Entry'!$CB$1,VLOOKUP(F143,Mark,9,0),IF($M$3='Data Entry'!$CB$3,VLOOKUP(F143,Mark,14,0),IF($M$3='Data Entry'!$CB$4,VLOOKUP(F143,Mark,19,0),IF($M$3='Data Entry'!$CB$5,VLOOKUP(F143,Mark,25,0),IF($M$3='Data Entry'!$CB$6,VLOOKUP(F143,Mark,30,0),IF($M$3='Data Entry'!$CB$7,VLOOKUP(F143,Mark,35,0),"")))))))</f>
        <v/>
      </c>
      <c r="L143" s="45" t="str">
        <f>IF(AND(B143="",D143="",F143="",G143=""),"",IF($M$3='Data Entry'!$CB$1,VLOOKUP(F143,Mark,10,0),IF($M$3='Data Entry'!$CB$3,VLOOKUP(F143,Mark,15,0),IF($M$3='Data Entry'!$CB$4,VLOOKUP(F143,Mark,20,0),IF($M$3='Data Entry'!$CB$5,VLOOKUP(F143,Mark,26,0),IF($M$3='Data Entry'!$CB$6,VLOOKUP(F143,Mark,31,0),IF($M$3='Data Entry'!$CB$7,VLOOKUP(F143,Mark,36,0),"")))))))</f>
        <v/>
      </c>
      <c r="M143" s="24" t="str">
        <f t="shared" si="29"/>
        <v/>
      </c>
      <c r="N143" s="46" t="str">
        <f t="shared" si="30"/>
        <v/>
      </c>
      <c r="O143" s="46" t="str">
        <f t="shared" si="28"/>
        <v/>
      </c>
      <c r="P143" s="53" t="str">
        <f t="shared" si="31"/>
        <v/>
      </c>
      <c r="Q143" s="9"/>
    </row>
    <row r="144" spans="1:17">
      <c r="A144" s="6">
        <v>139</v>
      </c>
      <c r="B144" s="21" t="str">
        <f t="shared" si="22"/>
        <v/>
      </c>
      <c r="C144" s="26" t="str">
        <f t="shared" si="23"/>
        <v/>
      </c>
      <c r="D144" s="7" t="str">
        <f t="shared" si="24"/>
        <v/>
      </c>
      <c r="E144" s="7" t="str">
        <f t="shared" si="25"/>
        <v/>
      </c>
      <c r="F144" s="4" t="str">
        <f t="shared" si="26"/>
        <v/>
      </c>
      <c r="G144" s="8" t="str">
        <f t="shared" si="27"/>
        <v/>
      </c>
      <c r="H144" s="45" t="str">
        <f>IF(AND(B144="",D144="",F144="",G144=""),"",IF($M$3='Data Entry'!$CB$1,VLOOKUP(F144,Mark,6,0),IF($M$3='Data Entry'!$CB$3,VLOOKUP(F144,Mark,11,0),IF($M$3='Data Entry'!$CB$4,VLOOKUP(F144,Mark,16,0),IF($M$3='Data Entry'!$CB$5,VLOOKUP(F144,Mark,22,0),IF($M$3='Data Entry'!$CB$6,VLOOKUP(F144,Mark,27,0),IF($M$3='Data Entry'!$CB$7,VLOOKUP(F144,Mark,32,0),"")))))))</f>
        <v/>
      </c>
      <c r="I144" s="45" t="str">
        <f>IF(AND(B144="",D144="",F144="",G144=""),"",IF($M$3='Data Entry'!$CB$1,VLOOKUP(F144,Mark,7,0),IF($M$3='Data Entry'!$CB$3,VLOOKUP(F144,Mark,12,0),IF($M$3='Data Entry'!$CB$4,VLOOKUP(F144,Mark,17,0),IF($M$3='Data Entry'!$CB$5,VLOOKUP(F144,Mark,23,0),IF($M$3='Data Entry'!$CB$6,VLOOKUP(F144,Mark,28,0),IF($M$3='Data Entry'!$CB$7,VLOOKUP(F144,Mark,33,0),"")))))))</f>
        <v/>
      </c>
      <c r="J144" s="45" t="str">
        <f>IF(AND(B144="",D144="",F144="",G144=""),"",IF($M$3='Data Entry'!$CB$1,VLOOKUP(F144,Mark,8,0),IF($M$3='Data Entry'!$CB$3,VLOOKUP(F144,Mark,13,0),IF($M$3='Data Entry'!$CB$4,VLOOKUP(F144,Mark,18,0),IF($M$3='Data Entry'!$CB$5,VLOOKUP(F144,Mark,24,0),IF($M$3='Data Entry'!$CB$6,VLOOKUP(F144,Mark,29,0),IF($M$3='Data Entry'!$CB$7,VLOOKUP(F144,Mark,34,0),"")))))))</f>
        <v/>
      </c>
      <c r="K144" s="45" t="str">
        <f>IF(AND(B144="",D144="",F144="",G144=""),"",IF($M$3='Data Entry'!$CB$1,VLOOKUP(F144,Mark,9,0),IF($M$3='Data Entry'!$CB$3,VLOOKUP(F144,Mark,14,0),IF($M$3='Data Entry'!$CB$4,VLOOKUP(F144,Mark,19,0),IF($M$3='Data Entry'!$CB$5,VLOOKUP(F144,Mark,25,0),IF($M$3='Data Entry'!$CB$6,VLOOKUP(F144,Mark,30,0),IF($M$3='Data Entry'!$CB$7,VLOOKUP(F144,Mark,35,0),"")))))))</f>
        <v/>
      </c>
      <c r="L144" s="45" t="str">
        <f>IF(AND(B144="",D144="",F144="",G144=""),"",IF($M$3='Data Entry'!$CB$1,VLOOKUP(F144,Mark,10,0),IF($M$3='Data Entry'!$CB$3,VLOOKUP(F144,Mark,15,0),IF($M$3='Data Entry'!$CB$4,VLOOKUP(F144,Mark,20,0),IF($M$3='Data Entry'!$CB$5,VLOOKUP(F144,Mark,26,0),IF($M$3='Data Entry'!$CB$6,VLOOKUP(F144,Mark,31,0),IF($M$3='Data Entry'!$CB$7,VLOOKUP(F144,Mark,36,0),"")))))))</f>
        <v/>
      </c>
      <c r="M144" s="24" t="str">
        <f t="shared" si="29"/>
        <v/>
      </c>
      <c r="N144" s="46" t="str">
        <f t="shared" si="30"/>
        <v/>
      </c>
      <c r="O144" s="46" t="str">
        <f t="shared" si="28"/>
        <v/>
      </c>
      <c r="P144" s="53" t="str">
        <f t="shared" si="31"/>
        <v/>
      </c>
      <c r="Q144" s="9"/>
    </row>
    <row r="145" spans="1:17">
      <c r="A145" s="6">
        <v>140</v>
      </c>
      <c r="B145" s="21" t="str">
        <f t="shared" si="22"/>
        <v/>
      </c>
      <c r="C145" s="26" t="str">
        <f t="shared" si="23"/>
        <v/>
      </c>
      <c r="D145" s="7" t="str">
        <f t="shared" si="24"/>
        <v/>
      </c>
      <c r="E145" s="7" t="str">
        <f t="shared" si="25"/>
        <v/>
      </c>
      <c r="F145" s="4" t="str">
        <f t="shared" si="26"/>
        <v/>
      </c>
      <c r="G145" s="8" t="str">
        <f t="shared" si="27"/>
        <v/>
      </c>
      <c r="H145" s="45" t="str">
        <f>IF(AND(B145="",D145="",F145="",G145=""),"",IF($M$3='Data Entry'!$CB$1,VLOOKUP(F145,Mark,6,0),IF($M$3='Data Entry'!$CB$3,VLOOKUP(F145,Mark,11,0),IF($M$3='Data Entry'!$CB$4,VLOOKUP(F145,Mark,16,0),IF($M$3='Data Entry'!$CB$5,VLOOKUP(F145,Mark,22,0),IF($M$3='Data Entry'!$CB$6,VLOOKUP(F145,Mark,27,0),IF($M$3='Data Entry'!$CB$7,VLOOKUP(F145,Mark,32,0),"")))))))</f>
        <v/>
      </c>
      <c r="I145" s="45" t="str">
        <f>IF(AND(B145="",D145="",F145="",G145=""),"",IF($M$3='Data Entry'!$CB$1,VLOOKUP(F145,Mark,7,0),IF($M$3='Data Entry'!$CB$3,VLOOKUP(F145,Mark,12,0),IF($M$3='Data Entry'!$CB$4,VLOOKUP(F145,Mark,17,0),IF($M$3='Data Entry'!$CB$5,VLOOKUP(F145,Mark,23,0),IF($M$3='Data Entry'!$CB$6,VLOOKUP(F145,Mark,28,0),IF($M$3='Data Entry'!$CB$7,VLOOKUP(F145,Mark,33,0),"")))))))</f>
        <v/>
      </c>
      <c r="J145" s="45" t="str">
        <f>IF(AND(B145="",D145="",F145="",G145=""),"",IF($M$3='Data Entry'!$CB$1,VLOOKUP(F145,Mark,8,0),IF($M$3='Data Entry'!$CB$3,VLOOKUP(F145,Mark,13,0),IF($M$3='Data Entry'!$CB$4,VLOOKUP(F145,Mark,18,0),IF($M$3='Data Entry'!$CB$5,VLOOKUP(F145,Mark,24,0),IF($M$3='Data Entry'!$CB$6,VLOOKUP(F145,Mark,29,0),IF($M$3='Data Entry'!$CB$7,VLOOKUP(F145,Mark,34,0),"")))))))</f>
        <v/>
      </c>
      <c r="K145" s="45" t="str">
        <f>IF(AND(B145="",D145="",F145="",G145=""),"",IF($M$3='Data Entry'!$CB$1,VLOOKUP(F145,Mark,9,0),IF($M$3='Data Entry'!$CB$3,VLOOKUP(F145,Mark,14,0),IF($M$3='Data Entry'!$CB$4,VLOOKUP(F145,Mark,19,0),IF($M$3='Data Entry'!$CB$5,VLOOKUP(F145,Mark,25,0),IF($M$3='Data Entry'!$CB$6,VLOOKUP(F145,Mark,30,0),IF($M$3='Data Entry'!$CB$7,VLOOKUP(F145,Mark,35,0),"")))))))</f>
        <v/>
      </c>
      <c r="L145" s="45" t="str">
        <f>IF(AND(B145="",D145="",F145="",G145=""),"",IF($M$3='Data Entry'!$CB$1,VLOOKUP(F145,Mark,10,0),IF($M$3='Data Entry'!$CB$3,VLOOKUP(F145,Mark,15,0),IF($M$3='Data Entry'!$CB$4,VLOOKUP(F145,Mark,20,0),IF($M$3='Data Entry'!$CB$5,VLOOKUP(F145,Mark,26,0),IF($M$3='Data Entry'!$CB$6,VLOOKUP(F145,Mark,31,0),IF($M$3='Data Entry'!$CB$7,VLOOKUP(F145,Mark,36,0),"")))))))</f>
        <v/>
      </c>
      <c r="M145" s="24" t="str">
        <f t="shared" si="29"/>
        <v/>
      </c>
      <c r="N145" s="46" t="str">
        <f t="shared" si="30"/>
        <v/>
      </c>
      <c r="O145" s="46" t="str">
        <f t="shared" si="28"/>
        <v/>
      </c>
      <c r="P145" s="53" t="str">
        <f t="shared" si="31"/>
        <v/>
      </c>
      <c r="Q145" s="9"/>
    </row>
    <row r="146" spans="1:17">
      <c r="A146" s="6">
        <v>141</v>
      </c>
      <c r="B146" s="21" t="str">
        <f t="shared" si="22"/>
        <v/>
      </c>
      <c r="C146" s="26" t="str">
        <f t="shared" si="23"/>
        <v/>
      </c>
      <c r="D146" s="7" t="str">
        <f t="shared" si="24"/>
        <v/>
      </c>
      <c r="E146" s="7" t="str">
        <f t="shared" si="25"/>
        <v/>
      </c>
      <c r="F146" s="4" t="str">
        <f t="shared" si="26"/>
        <v/>
      </c>
      <c r="G146" s="8" t="str">
        <f t="shared" si="27"/>
        <v/>
      </c>
      <c r="H146" s="45" t="str">
        <f>IF(AND(B146="",D146="",F146="",G146=""),"",IF($M$3='Data Entry'!$CB$1,VLOOKUP(F146,Mark,6,0),IF($M$3='Data Entry'!$CB$3,VLOOKUP(F146,Mark,11,0),IF($M$3='Data Entry'!$CB$4,VLOOKUP(F146,Mark,16,0),IF($M$3='Data Entry'!$CB$5,VLOOKUP(F146,Mark,22,0),IF($M$3='Data Entry'!$CB$6,VLOOKUP(F146,Mark,27,0),IF($M$3='Data Entry'!$CB$7,VLOOKUP(F146,Mark,32,0),"")))))))</f>
        <v/>
      </c>
      <c r="I146" s="45" t="str">
        <f>IF(AND(B146="",D146="",F146="",G146=""),"",IF($M$3='Data Entry'!$CB$1,VLOOKUP(F146,Mark,7,0),IF($M$3='Data Entry'!$CB$3,VLOOKUP(F146,Mark,12,0),IF($M$3='Data Entry'!$CB$4,VLOOKUP(F146,Mark,17,0),IF($M$3='Data Entry'!$CB$5,VLOOKUP(F146,Mark,23,0),IF($M$3='Data Entry'!$CB$6,VLOOKUP(F146,Mark,28,0),IF($M$3='Data Entry'!$CB$7,VLOOKUP(F146,Mark,33,0),"")))))))</f>
        <v/>
      </c>
      <c r="J146" s="45" t="str">
        <f>IF(AND(B146="",D146="",F146="",G146=""),"",IF($M$3='Data Entry'!$CB$1,VLOOKUP(F146,Mark,8,0),IF($M$3='Data Entry'!$CB$3,VLOOKUP(F146,Mark,13,0),IF($M$3='Data Entry'!$CB$4,VLOOKUP(F146,Mark,18,0),IF($M$3='Data Entry'!$CB$5,VLOOKUP(F146,Mark,24,0),IF($M$3='Data Entry'!$CB$6,VLOOKUP(F146,Mark,29,0),IF($M$3='Data Entry'!$CB$7,VLOOKUP(F146,Mark,34,0),"")))))))</f>
        <v/>
      </c>
      <c r="K146" s="45" t="str">
        <f>IF(AND(B146="",D146="",F146="",G146=""),"",IF($M$3='Data Entry'!$CB$1,VLOOKUP(F146,Mark,9,0),IF($M$3='Data Entry'!$CB$3,VLOOKUP(F146,Mark,14,0),IF($M$3='Data Entry'!$CB$4,VLOOKUP(F146,Mark,19,0),IF($M$3='Data Entry'!$CB$5,VLOOKUP(F146,Mark,25,0),IF($M$3='Data Entry'!$CB$6,VLOOKUP(F146,Mark,30,0),IF($M$3='Data Entry'!$CB$7,VLOOKUP(F146,Mark,35,0),"")))))))</f>
        <v/>
      </c>
      <c r="L146" s="45" t="str">
        <f>IF(AND(B146="",D146="",F146="",G146=""),"",IF($M$3='Data Entry'!$CB$1,VLOOKUP(F146,Mark,10,0),IF($M$3='Data Entry'!$CB$3,VLOOKUP(F146,Mark,15,0),IF($M$3='Data Entry'!$CB$4,VLOOKUP(F146,Mark,20,0),IF($M$3='Data Entry'!$CB$5,VLOOKUP(F146,Mark,26,0),IF($M$3='Data Entry'!$CB$6,VLOOKUP(F146,Mark,31,0),IF($M$3='Data Entry'!$CB$7,VLOOKUP(F146,Mark,36,0),"")))))))</f>
        <v/>
      </c>
      <c r="M146" s="24" t="str">
        <f t="shared" si="29"/>
        <v/>
      </c>
      <c r="N146" s="46" t="str">
        <f t="shared" si="30"/>
        <v/>
      </c>
      <c r="O146" s="46" t="str">
        <f t="shared" si="28"/>
        <v/>
      </c>
      <c r="P146" s="53" t="str">
        <f t="shared" si="31"/>
        <v/>
      </c>
      <c r="Q146" s="9"/>
    </row>
    <row r="147" spans="1:17">
      <c r="A147" s="6">
        <v>142</v>
      </c>
      <c r="B147" s="21" t="str">
        <f t="shared" si="22"/>
        <v/>
      </c>
      <c r="C147" s="26" t="str">
        <f t="shared" si="23"/>
        <v/>
      </c>
      <c r="D147" s="7" t="str">
        <f t="shared" si="24"/>
        <v/>
      </c>
      <c r="E147" s="7" t="str">
        <f t="shared" si="25"/>
        <v/>
      </c>
      <c r="F147" s="4" t="str">
        <f t="shared" si="26"/>
        <v/>
      </c>
      <c r="G147" s="8" t="str">
        <f t="shared" si="27"/>
        <v/>
      </c>
      <c r="H147" s="45" t="str">
        <f>IF(AND(B147="",D147="",F147="",G147=""),"",IF($M$3='Data Entry'!$CB$1,VLOOKUP(F147,Mark,6,0),IF($M$3='Data Entry'!$CB$3,VLOOKUP(F147,Mark,11,0),IF($M$3='Data Entry'!$CB$4,VLOOKUP(F147,Mark,16,0),IF($M$3='Data Entry'!$CB$5,VLOOKUP(F147,Mark,22,0),IF($M$3='Data Entry'!$CB$6,VLOOKUP(F147,Mark,27,0),IF($M$3='Data Entry'!$CB$7,VLOOKUP(F147,Mark,32,0),"")))))))</f>
        <v/>
      </c>
      <c r="I147" s="45" t="str">
        <f>IF(AND(B147="",D147="",F147="",G147=""),"",IF($M$3='Data Entry'!$CB$1,VLOOKUP(F147,Mark,7,0),IF($M$3='Data Entry'!$CB$3,VLOOKUP(F147,Mark,12,0),IF($M$3='Data Entry'!$CB$4,VLOOKUP(F147,Mark,17,0),IF($M$3='Data Entry'!$CB$5,VLOOKUP(F147,Mark,23,0),IF($M$3='Data Entry'!$CB$6,VLOOKUP(F147,Mark,28,0),IF($M$3='Data Entry'!$CB$7,VLOOKUP(F147,Mark,33,0),"")))))))</f>
        <v/>
      </c>
      <c r="J147" s="45" t="str">
        <f>IF(AND(B147="",D147="",F147="",G147=""),"",IF($M$3='Data Entry'!$CB$1,VLOOKUP(F147,Mark,8,0),IF($M$3='Data Entry'!$CB$3,VLOOKUP(F147,Mark,13,0),IF($M$3='Data Entry'!$CB$4,VLOOKUP(F147,Mark,18,0),IF($M$3='Data Entry'!$CB$5,VLOOKUP(F147,Mark,24,0),IF($M$3='Data Entry'!$CB$6,VLOOKUP(F147,Mark,29,0),IF($M$3='Data Entry'!$CB$7,VLOOKUP(F147,Mark,34,0),"")))))))</f>
        <v/>
      </c>
      <c r="K147" s="45" t="str">
        <f>IF(AND(B147="",D147="",F147="",G147=""),"",IF($M$3='Data Entry'!$CB$1,VLOOKUP(F147,Mark,9,0),IF($M$3='Data Entry'!$CB$3,VLOOKUP(F147,Mark,14,0),IF($M$3='Data Entry'!$CB$4,VLOOKUP(F147,Mark,19,0),IF($M$3='Data Entry'!$CB$5,VLOOKUP(F147,Mark,25,0),IF($M$3='Data Entry'!$CB$6,VLOOKUP(F147,Mark,30,0),IF($M$3='Data Entry'!$CB$7,VLOOKUP(F147,Mark,35,0),"")))))))</f>
        <v/>
      </c>
      <c r="L147" s="45" t="str">
        <f>IF(AND(B147="",D147="",F147="",G147=""),"",IF($M$3='Data Entry'!$CB$1,VLOOKUP(F147,Mark,10,0),IF($M$3='Data Entry'!$CB$3,VLOOKUP(F147,Mark,15,0),IF($M$3='Data Entry'!$CB$4,VLOOKUP(F147,Mark,20,0),IF($M$3='Data Entry'!$CB$5,VLOOKUP(F147,Mark,26,0),IF($M$3='Data Entry'!$CB$6,VLOOKUP(F147,Mark,31,0),IF($M$3='Data Entry'!$CB$7,VLOOKUP(F147,Mark,36,0),"")))))))</f>
        <v/>
      </c>
      <c r="M147" s="24" t="str">
        <f t="shared" si="29"/>
        <v/>
      </c>
      <c r="N147" s="46" t="str">
        <f t="shared" si="30"/>
        <v/>
      </c>
      <c r="O147" s="46" t="str">
        <f t="shared" si="28"/>
        <v/>
      </c>
      <c r="P147" s="53" t="str">
        <f t="shared" si="31"/>
        <v/>
      </c>
      <c r="Q147" s="9"/>
    </row>
    <row r="148" spans="1:17">
      <c r="A148" s="6">
        <v>143</v>
      </c>
      <c r="B148" s="21" t="str">
        <f t="shared" si="22"/>
        <v/>
      </c>
      <c r="C148" s="26" t="str">
        <f t="shared" si="23"/>
        <v/>
      </c>
      <c r="D148" s="7" t="str">
        <f t="shared" si="24"/>
        <v/>
      </c>
      <c r="E148" s="7" t="str">
        <f t="shared" si="25"/>
        <v/>
      </c>
      <c r="F148" s="4" t="str">
        <f t="shared" si="26"/>
        <v/>
      </c>
      <c r="G148" s="8" t="str">
        <f t="shared" si="27"/>
        <v/>
      </c>
      <c r="H148" s="45" t="str">
        <f>IF(AND(B148="",D148="",F148="",G148=""),"",IF($M$3='Data Entry'!$CB$1,VLOOKUP(F148,Mark,6,0),IF($M$3='Data Entry'!$CB$3,VLOOKUP(F148,Mark,11,0),IF($M$3='Data Entry'!$CB$4,VLOOKUP(F148,Mark,16,0),IF($M$3='Data Entry'!$CB$5,VLOOKUP(F148,Mark,22,0),IF($M$3='Data Entry'!$CB$6,VLOOKUP(F148,Mark,27,0),IF($M$3='Data Entry'!$CB$7,VLOOKUP(F148,Mark,32,0),"")))))))</f>
        <v/>
      </c>
      <c r="I148" s="45" t="str">
        <f>IF(AND(B148="",D148="",F148="",G148=""),"",IF($M$3='Data Entry'!$CB$1,VLOOKUP(F148,Mark,7,0),IF($M$3='Data Entry'!$CB$3,VLOOKUP(F148,Mark,12,0),IF($M$3='Data Entry'!$CB$4,VLOOKUP(F148,Mark,17,0),IF($M$3='Data Entry'!$CB$5,VLOOKUP(F148,Mark,23,0),IF($M$3='Data Entry'!$CB$6,VLOOKUP(F148,Mark,28,0),IF($M$3='Data Entry'!$CB$7,VLOOKUP(F148,Mark,33,0),"")))))))</f>
        <v/>
      </c>
      <c r="J148" s="45" t="str">
        <f>IF(AND(B148="",D148="",F148="",G148=""),"",IF($M$3='Data Entry'!$CB$1,VLOOKUP(F148,Mark,8,0),IF($M$3='Data Entry'!$CB$3,VLOOKUP(F148,Mark,13,0),IF($M$3='Data Entry'!$CB$4,VLOOKUP(F148,Mark,18,0),IF($M$3='Data Entry'!$CB$5,VLOOKUP(F148,Mark,24,0),IF($M$3='Data Entry'!$CB$6,VLOOKUP(F148,Mark,29,0),IF($M$3='Data Entry'!$CB$7,VLOOKUP(F148,Mark,34,0),"")))))))</f>
        <v/>
      </c>
      <c r="K148" s="45" t="str">
        <f>IF(AND(B148="",D148="",F148="",G148=""),"",IF($M$3='Data Entry'!$CB$1,VLOOKUP(F148,Mark,9,0),IF($M$3='Data Entry'!$CB$3,VLOOKUP(F148,Mark,14,0),IF($M$3='Data Entry'!$CB$4,VLOOKUP(F148,Mark,19,0),IF($M$3='Data Entry'!$CB$5,VLOOKUP(F148,Mark,25,0),IF($M$3='Data Entry'!$CB$6,VLOOKUP(F148,Mark,30,0),IF($M$3='Data Entry'!$CB$7,VLOOKUP(F148,Mark,35,0),"")))))))</f>
        <v/>
      </c>
      <c r="L148" s="45" t="str">
        <f>IF(AND(B148="",D148="",F148="",G148=""),"",IF($M$3='Data Entry'!$CB$1,VLOOKUP(F148,Mark,10,0),IF($M$3='Data Entry'!$CB$3,VLOOKUP(F148,Mark,15,0),IF($M$3='Data Entry'!$CB$4,VLOOKUP(F148,Mark,20,0),IF($M$3='Data Entry'!$CB$5,VLOOKUP(F148,Mark,26,0),IF($M$3='Data Entry'!$CB$6,VLOOKUP(F148,Mark,31,0),IF($M$3='Data Entry'!$CB$7,VLOOKUP(F148,Mark,36,0),"")))))))</f>
        <v/>
      </c>
      <c r="M148" s="24" t="str">
        <f t="shared" si="29"/>
        <v/>
      </c>
      <c r="N148" s="46" t="str">
        <f t="shared" si="30"/>
        <v/>
      </c>
      <c r="O148" s="46" t="str">
        <f t="shared" si="28"/>
        <v/>
      </c>
      <c r="P148" s="53" t="str">
        <f t="shared" si="31"/>
        <v/>
      </c>
      <c r="Q148" s="9"/>
    </row>
    <row r="149" spans="1:17">
      <c r="A149" s="6">
        <v>144</v>
      </c>
      <c r="B149" s="21" t="str">
        <f t="shared" si="22"/>
        <v/>
      </c>
      <c r="C149" s="26" t="str">
        <f t="shared" si="23"/>
        <v/>
      </c>
      <c r="D149" s="7" t="str">
        <f t="shared" si="24"/>
        <v/>
      </c>
      <c r="E149" s="7" t="str">
        <f t="shared" si="25"/>
        <v/>
      </c>
      <c r="F149" s="4" t="str">
        <f t="shared" si="26"/>
        <v/>
      </c>
      <c r="G149" s="8" t="str">
        <f t="shared" si="27"/>
        <v/>
      </c>
      <c r="H149" s="45" t="str">
        <f>IF(AND(B149="",D149="",F149="",G149=""),"",IF($M$3='Data Entry'!$CB$1,VLOOKUP(F149,Mark,6,0),IF($M$3='Data Entry'!$CB$3,VLOOKUP(F149,Mark,11,0),IF($M$3='Data Entry'!$CB$4,VLOOKUP(F149,Mark,16,0),IF($M$3='Data Entry'!$CB$5,VLOOKUP(F149,Mark,22,0),IF($M$3='Data Entry'!$CB$6,VLOOKUP(F149,Mark,27,0),IF($M$3='Data Entry'!$CB$7,VLOOKUP(F149,Mark,32,0),"")))))))</f>
        <v/>
      </c>
      <c r="I149" s="45" t="str">
        <f>IF(AND(B149="",D149="",F149="",G149=""),"",IF($M$3='Data Entry'!$CB$1,VLOOKUP(F149,Mark,7,0),IF($M$3='Data Entry'!$CB$3,VLOOKUP(F149,Mark,12,0),IF($M$3='Data Entry'!$CB$4,VLOOKUP(F149,Mark,17,0),IF($M$3='Data Entry'!$CB$5,VLOOKUP(F149,Mark,23,0),IF($M$3='Data Entry'!$CB$6,VLOOKUP(F149,Mark,28,0),IF($M$3='Data Entry'!$CB$7,VLOOKUP(F149,Mark,33,0),"")))))))</f>
        <v/>
      </c>
      <c r="J149" s="45" t="str">
        <f>IF(AND(B149="",D149="",F149="",G149=""),"",IF($M$3='Data Entry'!$CB$1,VLOOKUP(F149,Mark,8,0),IF($M$3='Data Entry'!$CB$3,VLOOKUP(F149,Mark,13,0),IF($M$3='Data Entry'!$CB$4,VLOOKUP(F149,Mark,18,0),IF($M$3='Data Entry'!$CB$5,VLOOKUP(F149,Mark,24,0),IF($M$3='Data Entry'!$CB$6,VLOOKUP(F149,Mark,29,0),IF($M$3='Data Entry'!$CB$7,VLOOKUP(F149,Mark,34,0),"")))))))</f>
        <v/>
      </c>
      <c r="K149" s="45" t="str">
        <f>IF(AND(B149="",D149="",F149="",G149=""),"",IF($M$3='Data Entry'!$CB$1,VLOOKUP(F149,Mark,9,0),IF($M$3='Data Entry'!$CB$3,VLOOKUP(F149,Mark,14,0),IF($M$3='Data Entry'!$CB$4,VLOOKUP(F149,Mark,19,0),IF($M$3='Data Entry'!$CB$5,VLOOKUP(F149,Mark,25,0),IF($M$3='Data Entry'!$CB$6,VLOOKUP(F149,Mark,30,0),IF($M$3='Data Entry'!$CB$7,VLOOKUP(F149,Mark,35,0),"")))))))</f>
        <v/>
      </c>
      <c r="L149" s="45" t="str">
        <f>IF(AND(B149="",D149="",F149="",G149=""),"",IF($M$3='Data Entry'!$CB$1,VLOOKUP(F149,Mark,10,0),IF($M$3='Data Entry'!$CB$3,VLOOKUP(F149,Mark,15,0),IF($M$3='Data Entry'!$CB$4,VLOOKUP(F149,Mark,20,0),IF($M$3='Data Entry'!$CB$5,VLOOKUP(F149,Mark,26,0),IF($M$3='Data Entry'!$CB$6,VLOOKUP(F149,Mark,31,0),IF($M$3='Data Entry'!$CB$7,VLOOKUP(F149,Mark,36,0),"")))))))</f>
        <v/>
      </c>
      <c r="M149" s="24" t="str">
        <f t="shared" si="29"/>
        <v/>
      </c>
      <c r="N149" s="46" t="str">
        <f t="shared" si="30"/>
        <v/>
      </c>
      <c r="O149" s="46" t="str">
        <f t="shared" si="28"/>
        <v/>
      </c>
      <c r="P149" s="53" t="str">
        <f t="shared" si="31"/>
        <v/>
      </c>
      <c r="Q149" s="9"/>
    </row>
    <row r="150" spans="1:17">
      <c r="A150" s="6">
        <v>145</v>
      </c>
      <c r="B150" s="21" t="str">
        <f t="shared" si="22"/>
        <v/>
      </c>
      <c r="C150" s="26" t="str">
        <f t="shared" si="23"/>
        <v/>
      </c>
      <c r="D150" s="7" t="str">
        <f t="shared" si="24"/>
        <v/>
      </c>
      <c r="E150" s="7" t="str">
        <f t="shared" si="25"/>
        <v/>
      </c>
      <c r="F150" s="4" t="str">
        <f t="shared" si="26"/>
        <v/>
      </c>
      <c r="G150" s="8" t="str">
        <f t="shared" si="27"/>
        <v/>
      </c>
      <c r="H150" s="45" t="str">
        <f>IF(AND(B150="",D150="",F150="",G150=""),"",IF($M$3='Data Entry'!$CB$1,VLOOKUP(F150,Mark,6,0),IF($M$3='Data Entry'!$CB$3,VLOOKUP(F150,Mark,11,0),IF($M$3='Data Entry'!$CB$4,VLOOKUP(F150,Mark,16,0),IF($M$3='Data Entry'!$CB$5,VLOOKUP(F150,Mark,22,0),IF($M$3='Data Entry'!$CB$6,VLOOKUP(F150,Mark,27,0),IF($M$3='Data Entry'!$CB$7,VLOOKUP(F150,Mark,32,0),"")))))))</f>
        <v/>
      </c>
      <c r="I150" s="45" t="str">
        <f>IF(AND(B150="",D150="",F150="",G150=""),"",IF($M$3='Data Entry'!$CB$1,VLOOKUP(F150,Mark,7,0),IF($M$3='Data Entry'!$CB$3,VLOOKUP(F150,Mark,12,0),IF($M$3='Data Entry'!$CB$4,VLOOKUP(F150,Mark,17,0),IF($M$3='Data Entry'!$CB$5,VLOOKUP(F150,Mark,23,0),IF($M$3='Data Entry'!$CB$6,VLOOKUP(F150,Mark,28,0),IF($M$3='Data Entry'!$CB$7,VLOOKUP(F150,Mark,33,0),"")))))))</f>
        <v/>
      </c>
      <c r="J150" s="45" t="str">
        <f>IF(AND(B150="",D150="",F150="",G150=""),"",IF($M$3='Data Entry'!$CB$1,VLOOKUP(F150,Mark,8,0),IF($M$3='Data Entry'!$CB$3,VLOOKUP(F150,Mark,13,0),IF($M$3='Data Entry'!$CB$4,VLOOKUP(F150,Mark,18,0),IF($M$3='Data Entry'!$CB$5,VLOOKUP(F150,Mark,24,0),IF($M$3='Data Entry'!$CB$6,VLOOKUP(F150,Mark,29,0),IF($M$3='Data Entry'!$CB$7,VLOOKUP(F150,Mark,34,0),"")))))))</f>
        <v/>
      </c>
      <c r="K150" s="45" t="str">
        <f>IF(AND(B150="",D150="",F150="",G150=""),"",IF($M$3='Data Entry'!$CB$1,VLOOKUP(F150,Mark,9,0),IF($M$3='Data Entry'!$CB$3,VLOOKUP(F150,Mark,14,0),IF($M$3='Data Entry'!$CB$4,VLOOKUP(F150,Mark,19,0),IF($M$3='Data Entry'!$CB$5,VLOOKUP(F150,Mark,25,0),IF($M$3='Data Entry'!$CB$6,VLOOKUP(F150,Mark,30,0),IF($M$3='Data Entry'!$CB$7,VLOOKUP(F150,Mark,35,0),"")))))))</f>
        <v/>
      </c>
      <c r="L150" s="45" t="str">
        <f>IF(AND(B150="",D150="",F150="",G150=""),"",IF($M$3='Data Entry'!$CB$1,VLOOKUP(F150,Mark,10,0),IF($M$3='Data Entry'!$CB$3,VLOOKUP(F150,Mark,15,0),IF($M$3='Data Entry'!$CB$4,VLOOKUP(F150,Mark,20,0),IF($M$3='Data Entry'!$CB$5,VLOOKUP(F150,Mark,26,0),IF($M$3='Data Entry'!$CB$6,VLOOKUP(F150,Mark,31,0),IF($M$3='Data Entry'!$CB$7,VLOOKUP(F150,Mark,36,0),"")))))))</f>
        <v/>
      </c>
      <c r="M150" s="24" t="str">
        <f t="shared" si="29"/>
        <v/>
      </c>
      <c r="N150" s="46" t="str">
        <f t="shared" si="30"/>
        <v/>
      </c>
      <c r="O150" s="46" t="str">
        <f t="shared" si="28"/>
        <v/>
      </c>
      <c r="P150" s="53" t="str">
        <f t="shared" si="31"/>
        <v/>
      </c>
      <c r="Q150" s="9"/>
    </row>
    <row r="151" spans="1:17">
      <c r="A151" s="6">
        <v>146</v>
      </c>
      <c r="B151" s="21" t="str">
        <f t="shared" si="22"/>
        <v/>
      </c>
      <c r="C151" s="26" t="str">
        <f t="shared" si="23"/>
        <v/>
      </c>
      <c r="D151" s="7" t="str">
        <f t="shared" si="24"/>
        <v/>
      </c>
      <c r="E151" s="7" t="str">
        <f t="shared" si="25"/>
        <v/>
      </c>
      <c r="F151" s="4" t="str">
        <f t="shared" si="26"/>
        <v/>
      </c>
      <c r="G151" s="8" t="str">
        <f t="shared" si="27"/>
        <v/>
      </c>
      <c r="H151" s="45" t="str">
        <f>IF(AND(B151="",D151="",F151="",G151=""),"",IF($M$3='Data Entry'!$CB$1,VLOOKUP(F151,Mark,6,0),IF($M$3='Data Entry'!$CB$3,VLOOKUP(F151,Mark,11,0),IF($M$3='Data Entry'!$CB$4,VLOOKUP(F151,Mark,16,0),IF($M$3='Data Entry'!$CB$5,VLOOKUP(F151,Mark,22,0),IF($M$3='Data Entry'!$CB$6,VLOOKUP(F151,Mark,27,0),IF($M$3='Data Entry'!$CB$7,VLOOKUP(F151,Mark,32,0),"")))))))</f>
        <v/>
      </c>
      <c r="I151" s="45" t="str">
        <f>IF(AND(B151="",D151="",F151="",G151=""),"",IF($M$3='Data Entry'!$CB$1,VLOOKUP(F151,Mark,7,0),IF($M$3='Data Entry'!$CB$3,VLOOKUP(F151,Mark,12,0),IF($M$3='Data Entry'!$CB$4,VLOOKUP(F151,Mark,17,0),IF($M$3='Data Entry'!$CB$5,VLOOKUP(F151,Mark,23,0),IF($M$3='Data Entry'!$CB$6,VLOOKUP(F151,Mark,28,0),IF($M$3='Data Entry'!$CB$7,VLOOKUP(F151,Mark,33,0),"")))))))</f>
        <v/>
      </c>
      <c r="J151" s="45" t="str">
        <f>IF(AND(B151="",D151="",F151="",G151=""),"",IF($M$3='Data Entry'!$CB$1,VLOOKUP(F151,Mark,8,0),IF($M$3='Data Entry'!$CB$3,VLOOKUP(F151,Mark,13,0),IF($M$3='Data Entry'!$CB$4,VLOOKUP(F151,Mark,18,0),IF($M$3='Data Entry'!$CB$5,VLOOKUP(F151,Mark,24,0),IF($M$3='Data Entry'!$CB$6,VLOOKUP(F151,Mark,29,0),IF($M$3='Data Entry'!$CB$7,VLOOKUP(F151,Mark,34,0),"")))))))</f>
        <v/>
      </c>
      <c r="K151" s="45" t="str">
        <f>IF(AND(B151="",D151="",F151="",G151=""),"",IF($M$3='Data Entry'!$CB$1,VLOOKUP(F151,Mark,9,0),IF($M$3='Data Entry'!$CB$3,VLOOKUP(F151,Mark,14,0),IF($M$3='Data Entry'!$CB$4,VLOOKUP(F151,Mark,19,0),IF($M$3='Data Entry'!$CB$5,VLOOKUP(F151,Mark,25,0),IF($M$3='Data Entry'!$CB$6,VLOOKUP(F151,Mark,30,0),IF($M$3='Data Entry'!$CB$7,VLOOKUP(F151,Mark,35,0),"")))))))</f>
        <v/>
      </c>
      <c r="L151" s="45" t="str">
        <f>IF(AND(B151="",D151="",F151="",G151=""),"",IF($M$3='Data Entry'!$CB$1,VLOOKUP(F151,Mark,10,0),IF($M$3='Data Entry'!$CB$3,VLOOKUP(F151,Mark,15,0),IF($M$3='Data Entry'!$CB$4,VLOOKUP(F151,Mark,20,0),IF($M$3='Data Entry'!$CB$5,VLOOKUP(F151,Mark,26,0),IF($M$3='Data Entry'!$CB$6,VLOOKUP(F151,Mark,31,0),IF($M$3='Data Entry'!$CB$7,VLOOKUP(F151,Mark,36,0),"")))))))</f>
        <v/>
      </c>
      <c r="M151" s="24" t="str">
        <f t="shared" si="29"/>
        <v/>
      </c>
      <c r="N151" s="46" t="str">
        <f t="shared" si="30"/>
        <v/>
      </c>
      <c r="O151" s="46" t="str">
        <f t="shared" si="28"/>
        <v/>
      </c>
      <c r="P151" s="53" t="str">
        <f t="shared" si="31"/>
        <v/>
      </c>
      <c r="Q151" s="9"/>
    </row>
    <row r="152" spans="1:17">
      <c r="A152" s="6">
        <v>147</v>
      </c>
      <c r="B152" s="21" t="str">
        <f t="shared" si="22"/>
        <v/>
      </c>
      <c r="C152" s="26" t="str">
        <f t="shared" si="23"/>
        <v/>
      </c>
      <c r="D152" s="7" t="str">
        <f t="shared" si="24"/>
        <v/>
      </c>
      <c r="E152" s="7" t="str">
        <f t="shared" si="25"/>
        <v/>
      </c>
      <c r="F152" s="4" t="str">
        <f t="shared" si="26"/>
        <v/>
      </c>
      <c r="G152" s="8" t="str">
        <f t="shared" si="27"/>
        <v/>
      </c>
      <c r="H152" s="45" t="str">
        <f>IF(AND(B152="",D152="",F152="",G152=""),"",IF($M$3='Data Entry'!$CB$1,VLOOKUP(F152,Mark,6,0),IF($M$3='Data Entry'!$CB$3,VLOOKUP(F152,Mark,11,0),IF($M$3='Data Entry'!$CB$4,VLOOKUP(F152,Mark,16,0),IF($M$3='Data Entry'!$CB$5,VLOOKUP(F152,Mark,22,0),IF($M$3='Data Entry'!$CB$6,VLOOKUP(F152,Mark,27,0),IF($M$3='Data Entry'!$CB$7,VLOOKUP(F152,Mark,32,0),"")))))))</f>
        <v/>
      </c>
      <c r="I152" s="45" t="str">
        <f>IF(AND(B152="",D152="",F152="",G152=""),"",IF($M$3='Data Entry'!$CB$1,VLOOKUP(F152,Mark,7,0),IF($M$3='Data Entry'!$CB$3,VLOOKUP(F152,Mark,12,0),IF($M$3='Data Entry'!$CB$4,VLOOKUP(F152,Mark,17,0),IF($M$3='Data Entry'!$CB$5,VLOOKUP(F152,Mark,23,0),IF($M$3='Data Entry'!$CB$6,VLOOKUP(F152,Mark,28,0),IF($M$3='Data Entry'!$CB$7,VLOOKUP(F152,Mark,33,0),"")))))))</f>
        <v/>
      </c>
      <c r="J152" s="45" t="str">
        <f>IF(AND(B152="",D152="",F152="",G152=""),"",IF($M$3='Data Entry'!$CB$1,VLOOKUP(F152,Mark,8,0),IF($M$3='Data Entry'!$CB$3,VLOOKUP(F152,Mark,13,0),IF($M$3='Data Entry'!$CB$4,VLOOKUP(F152,Mark,18,0),IF($M$3='Data Entry'!$CB$5,VLOOKUP(F152,Mark,24,0),IF($M$3='Data Entry'!$CB$6,VLOOKUP(F152,Mark,29,0),IF($M$3='Data Entry'!$CB$7,VLOOKUP(F152,Mark,34,0),"")))))))</f>
        <v/>
      </c>
      <c r="K152" s="45" t="str">
        <f>IF(AND(B152="",D152="",F152="",G152=""),"",IF($M$3='Data Entry'!$CB$1,VLOOKUP(F152,Mark,9,0),IF($M$3='Data Entry'!$CB$3,VLOOKUP(F152,Mark,14,0),IF($M$3='Data Entry'!$CB$4,VLOOKUP(F152,Mark,19,0),IF($M$3='Data Entry'!$CB$5,VLOOKUP(F152,Mark,25,0),IF($M$3='Data Entry'!$CB$6,VLOOKUP(F152,Mark,30,0),IF($M$3='Data Entry'!$CB$7,VLOOKUP(F152,Mark,35,0),"")))))))</f>
        <v/>
      </c>
      <c r="L152" s="45" t="str">
        <f>IF(AND(B152="",D152="",F152="",G152=""),"",IF($M$3='Data Entry'!$CB$1,VLOOKUP(F152,Mark,10,0),IF($M$3='Data Entry'!$CB$3,VLOOKUP(F152,Mark,15,0),IF($M$3='Data Entry'!$CB$4,VLOOKUP(F152,Mark,20,0),IF($M$3='Data Entry'!$CB$5,VLOOKUP(F152,Mark,26,0),IF($M$3='Data Entry'!$CB$6,VLOOKUP(F152,Mark,31,0),IF($M$3='Data Entry'!$CB$7,VLOOKUP(F152,Mark,36,0),"")))))))</f>
        <v/>
      </c>
      <c r="M152" s="24" t="str">
        <f t="shared" si="29"/>
        <v/>
      </c>
      <c r="N152" s="46" t="str">
        <f t="shared" si="30"/>
        <v/>
      </c>
      <c r="O152" s="46" t="str">
        <f t="shared" si="28"/>
        <v/>
      </c>
      <c r="P152" s="53" t="str">
        <f t="shared" si="31"/>
        <v/>
      </c>
      <c r="Q152" s="9"/>
    </row>
    <row r="153" spans="1:17">
      <c r="A153" s="6">
        <v>148</v>
      </c>
      <c r="B153" s="21" t="str">
        <f t="shared" si="22"/>
        <v/>
      </c>
      <c r="C153" s="26" t="str">
        <f t="shared" si="23"/>
        <v/>
      </c>
      <c r="D153" s="7" t="str">
        <f t="shared" si="24"/>
        <v/>
      </c>
      <c r="E153" s="7" t="str">
        <f t="shared" si="25"/>
        <v/>
      </c>
      <c r="F153" s="4" t="str">
        <f t="shared" si="26"/>
        <v/>
      </c>
      <c r="G153" s="8" t="str">
        <f t="shared" si="27"/>
        <v/>
      </c>
      <c r="H153" s="45" t="str">
        <f>IF(AND(B153="",D153="",F153="",G153=""),"",IF($M$3='Data Entry'!$CB$1,VLOOKUP(F153,Mark,6,0),IF($M$3='Data Entry'!$CB$3,VLOOKUP(F153,Mark,11,0),IF($M$3='Data Entry'!$CB$4,VLOOKUP(F153,Mark,16,0),IF($M$3='Data Entry'!$CB$5,VLOOKUP(F153,Mark,22,0),IF($M$3='Data Entry'!$CB$6,VLOOKUP(F153,Mark,27,0),IF($M$3='Data Entry'!$CB$7,VLOOKUP(F153,Mark,32,0),"")))))))</f>
        <v/>
      </c>
      <c r="I153" s="45" t="str">
        <f>IF(AND(B153="",D153="",F153="",G153=""),"",IF($M$3='Data Entry'!$CB$1,VLOOKUP(F153,Mark,7,0),IF($M$3='Data Entry'!$CB$3,VLOOKUP(F153,Mark,12,0),IF($M$3='Data Entry'!$CB$4,VLOOKUP(F153,Mark,17,0),IF($M$3='Data Entry'!$CB$5,VLOOKUP(F153,Mark,23,0),IF($M$3='Data Entry'!$CB$6,VLOOKUP(F153,Mark,28,0),IF($M$3='Data Entry'!$CB$7,VLOOKUP(F153,Mark,33,0),"")))))))</f>
        <v/>
      </c>
      <c r="J153" s="45" t="str">
        <f>IF(AND(B153="",D153="",F153="",G153=""),"",IF($M$3='Data Entry'!$CB$1,VLOOKUP(F153,Mark,8,0),IF($M$3='Data Entry'!$CB$3,VLOOKUP(F153,Mark,13,0),IF($M$3='Data Entry'!$CB$4,VLOOKUP(F153,Mark,18,0),IF($M$3='Data Entry'!$CB$5,VLOOKUP(F153,Mark,24,0),IF($M$3='Data Entry'!$CB$6,VLOOKUP(F153,Mark,29,0),IF($M$3='Data Entry'!$CB$7,VLOOKUP(F153,Mark,34,0),"")))))))</f>
        <v/>
      </c>
      <c r="K153" s="45" t="str">
        <f>IF(AND(B153="",D153="",F153="",G153=""),"",IF($M$3='Data Entry'!$CB$1,VLOOKUP(F153,Mark,9,0),IF($M$3='Data Entry'!$CB$3,VLOOKUP(F153,Mark,14,0),IF($M$3='Data Entry'!$CB$4,VLOOKUP(F153,Mark,19,0),IF($M$3='Data Entry'!$CB$5,VLOOKUP(F153,Mark,25,0),IF($M$3='Data Entry'!$CB$6,VLOOKUP(F153,Mark,30,0),IF($M$3='Data Entry'!$CB$7,VLOOKUP(F153,Mark,35,0),"")))))))</f>
        <v/>
      </c>
      <c r="L153" s="45" t="str">
        <f>IF(AND(B153="",D153="",F153="",G153=""),"",IF($M$3='Data Entry'!$CB$1,VLOOKUP(F153,Mark,10,0),IF($M$3='Data Entry'!$CB$3,VLOOKUP(F153,Mark,15,0),IF($M$3='Data Entry'!$CB$4,VLOOKUP(F153,Mark,20,0),IF($M$3='Data Entry'!$CB$5,VLOOKUP(F153,Mark,26,0),IF($M$3='Data Entry'!$CB$6,VLOOKUP(F153,Mark,31,0),IF($M$3='Data Entry'!$CB$7,VLOOKUP(F153,Mark,36,0),"")))))))</f>
        <v/>
      </c>
      <c r="M153" s="24" t="str">
        <f t="shared" si="29"/>
        <v/>
      </c>
      <c r="N153" s="46" t="str">
        <f t="shared" si="30"/>
        <v/>
      </c>
      <c r="O153" s="46" t="str">
        <f t="shared" si="28"/>
        <v/>
      </c>
      <c r="P153" s="53" t="str">
        <f t="shared" si="31"/>
        <v/>
      </c>
      <c r="Q153" s="9"/>
    </row>
    <row r="154" spans="1:17">
      <c r="A154" s="6">
        <v>149</v>
      </c>
      <c r="B154" s="21" t="str">
        <f t="shared" si="22"/>
        <v/>
      </c>
      <c r="C154" s="26" t="str">
        <f t="shared" si="23"/>
        <v/>
      </c>
      <c r="D154" s="7" t="str">
        <f t="shared" si="24"/>
        <v/>
      </c>
      <c r="E154" s="7" t="str">
        <f t="shared" si="25"/>
        <v/>
      </c>
      <c r="F154" s="4" t="str">
        <f t="shared" si="26"/>
        <v/>
      </c>
      <c r="G154" s="8" t="str">
        <f t="shared" si="27"/>
        <v/>
      </c>
      <c r="H154" s="45" t="str">
        <f>IF(AND(B154="",D154="",F154="",G154=""),"",IF($M$3='Data Entry'!$CB$1,VLOOKUP(F154,Mark,6,0),IF($M$3='Data Entry'!$CB$3,VLOOKUP(F154,Mark,11,0),IF($M$3='Data Entry'!$CB$4,VLOOKUP(F154,Mark,16,0),IF($M$3='Data Entry'!$CB$5,VLOOKUP(F154,Mark,22,0),IF($M$3='Data Entry'!$CB$6,VLOOKUP(F154,Mark,27,0),IF($M$3='Data Entry'!$CB$7,VLOOKUP(F154,Mark,32,0),"")))))))</f>
        <v/>
      </c>
      <c r="I154" s="45" t="str">
        <f>IF(AND(B154="",D154="",F154="",G154=""),"",IF($M$3='Data Entry'!$CB$1,VLOOKUP(F154,Mark,7,0),IF($M$3='Data Entry'!$CB$3,VLOOKUP(F154,Mark,12,0),IF($M$3='Data Entry'!$CB$4,VLOOKUP(F154,Mark,17,0),IF($M$3='Data Entry'!$CB$5,VLOOKUP(F154,Mark,23,0),IF($M$3='Data Entry'!$CB$6,VLOOKUP(F154,Mark,28,0),IF($M$3='Data Entry'!$CB$7,VLOOKUP(F154,Mark,33,0),"")))))))</f>
        <v/>
      </c>
      <c r="J154" s="45" t="str">
        <f>IF(AND(B154="",D154="",F154="",G154=""),"",IF($M$3='Data Entry'!$CB$1,VLOOKUP(F154,Mark,8,0),IF($M$3='Data Entry'!$CB$3,VLOOKUP(F154,Mark,13,0),IF($M$3='Data Entry'!$CB$4,VLOOKUP(F154,Mark,18,0),IF($M$3='Data Entry'!$CB$5,VLOOKUP(F154,Mark,24,0),IF($M$3='Data Entry'!$CB$6,VLOOKUP(F154,Mark,29,0),IF($M$3='Data Entry'!$CB$7,VLOOKUP(F154,Mark,34,0),"")))))))</f>
        <v/>
      </c>
      <c r="K154" s="45" t="str">
        <f>IF(AND(B154="",D154="",F154="",G154=""),"",IF($M$3='Data Entry'!$CB$1,VLOOKUP(F154,Mark,9,0),IF($M$3='Data Entry'!$CB$3,VLOOKUP(F154,Mark,14,0),IF($M$3='Data Entry'!$CB$4,VLOOKUP(F154,Mark,19,0),IF($M$3='Data Entry'!$CB$5,VLOOKUP(F154,Mark,25,0),IF($M$3='Data Entry'!$CB$6,VLOOKUP(F154,Mark,30,0),IF($M$3='Data Entry'!$CB$7,VLOOKUP(F154,Mark,35,0),"")))))))</f>
        <v/>
      </c>
      <c r="L154" s="45" t="str">
        <f>IF(AND(B154="",D154="",F154="",G154=""),"",IF($M$3='Data Entry'!$CB$1,VLOOKUP(F154,Mark,10,0),IF($M$3='Data Entry'!$CB$3,VLOOKUP(F154,Mark,15,0),IF($M$3='Data Entry'!$CB$4,VLOOKUP(F154,Mark,20,0),IF($M$3='Data Entry'!$CB$5,VLOOKUP(F154,Mark,26,0),IF($M$3='Data Entry'!$CB$6,VLOOKUP(F154,Mark,31,0),IF($M$3='Data Entry'!$CB$7,VLOOKUP(F154,Mark,36,0),"")))))))</f>
        <v/>
      </c>
      <c r="M154" s="24" t="str">
        <f t="shared" si="29"/>
        <v/>
      </c>
      <c r="N154" s="46" t="str">
        <f t="shared" si="30"/>
        <v/>
      </c>
      <c r="O154" s="46" t="str">
        <f t="shared" si="28"/>
        <v/>
      </c>
      <c r="P154" s="53" t="str">
        <f t="shared" si="31"/>
        <v/>
      </c>
      <c r="Q154" s="9"/>
    </row>
    <row r="155" spans="1:17">
      <c r="A155" s="6">
        <v>150</v>
      </c>
      <c r="B155" s="21" t="str">
        <f t="shared" si="22"/>
        <v/>
      </c>
      <c r="C155" s="26" t="str">
        <f t="shared" si="23"/>
        <v/>
      </c>
      <c r="D155" s="7" t="str">
        <f t="shared" si="24"/>
        <v/>
      </c>
      <c r="E155" s="7" t="str">
        <f t="shared" si="25"/>
        <v/>
      </c>
      <c r="F155" s="4" t="str">
        <f t="shared" si="26"/>
        <v/>
      </c>
      <c r="G155" s="8" t="str">
        <f t="shared" si="27"/>
        <v/>
      </c>
      <c r="H155" s="45" t="str">
        <f>IF(AND(B155="",D155="",F155="",G155=""),"",IF($M$3='Data Entry'!$CB$1,VLOOKUP(F155,Mark,6,0),IF($M$3='Data Entry'!$CB$3,VLOOKUP(F155,Mark,11,0),IF($M$3='Data Entry'!$CB$4,VLOOKUP(F155,Mark,16,0),IF($M$3='Data Entry'!$CB$5,VLOOKUP(F155,Mark,22,0),IF($M$3='Data Entry'!$CB$6,VLOOKUP(F155,Mark,27,0),IF($M$3='Data Entry'!$CB$7,VLOOKUP(F155,Mark,32,0),"")))))))</f>
        <v/>
      </c>
      <c r="I155" s="45" t="str">
        <f>IF(AND(B155="",D155="",F155="",G155=""),"",IF($M$3='Data Entry'!$CB$1,VLOOKUP(F155,Mark,7,0),IF($M$3='Data Entry'!$CB$3,VLOOKUP(F155,Mark,12,0),IF($M$3='Data Entry'!$CB$4,VLOOKUP(F155,Mark,17,0),IF($M$3='Data Entry'!$CB$5,VLOOKUP(F155,Mark,23,0),IF($M$3='Data Entry'!$CB$6,VLOOKUP(F155,Mark,28,0),IF($M$3='Data Entry'!$CB$7,VLOOKUP(F155,Mark,33,0),"")))))))</f>
        <v/>
      </c>
      <c r="J155" s="45" t="str">
        <f>IF(AND(B155="",D155="",F155="",G155=""),"",IF($M$3='Data Entry'!$CB$1,VLOOKUP(F155,Mark,8,0),IF($M$3='Data Entry'!$CB$3,VLOOKUP(F155,Mark,13,0),IF($M$3='Data Entry'!$CB$4,VLOOKUP(F155,Mark,18,0),IF($M$3='Data Entry'!$CB$5,VLOOKUP(F155,Mark,24,0),IF($M$3='Data Entry'!$CB$6,VLOOKUP(F155,Mark,29,0),IF($M$3='Data Entry'!$CB$7,VLOOKUP(F155,Mark,34,0),"")))))))</f>
        <v/>
      </c>
      <c r="K155" s="45" t="str">
        <f>IF(AND(B155="",D155="",F155="",G155=""),"",IF($M$3='Data Entry'!$CB$1,VLOOKUP(F155,Mark,9,0),IF($M$3='Data Entry'!$CB$3,VLOOKUP(F155,Mark,14,0),IF($M$3='Data Entry'!$CB$4,VLOOKUP(F155,Mark,19,0),IF($M$3='Data Entry'!$CB$5,VLOOKUP(F155,Mark,25,0),IF($M$3='Data Entry'!$CB$6,VLOOKUP(F155,Mark,30,0),IF($M$3='Data Entry'!$CB$7,VLOOKUP(F155,Mark,35,0),"")))))))</f>
        <v/>
      </c>
      <c r="L155" s="45" t="str">
        <f>IF(AND(B155="",D155="",F155="",G155=""),"",IF($M$3='Data Entry'!$CB$1,VLOOKUP(F155,Mark,10,0),IF($M$3='Data Entry'!$CB$3,VLOOKUP(F155,Mark,15,0),IF($M$3='Data Entry'!$CB$4,VLOOKUP(F155,Mark,20,0),IF($M$3='Data Entry'!$CB$5,VLOOKUP(F155,Mark,26,0),IF($M$3='Data Entry'!$CB$6,VLOOKUP(F155,Mark,31,0),IF($M$3='Data Entry'!$CB$7,VLOOKUP(F155,Mark,36,0),"")))))))</f>
        <v/>
      </c>
      <c r="M155" s="24" t="str">
        <f t="shared" si="29"/>
        <v/>
      </c>
      <c r="N155" s="46" t="str">
        <f t="shared" si="30"/>
        <v/>
      </c>
      <c r="O155" s="46" t="str">
        <f t="shared" si="28"/>
        <v/>
      </c>
      <c r="P155" s="53" t="str">
        <f t="shared" si="31"/>
        <v/>
      </c>
      <c r="Q155" s="9"/>
    </row>
    <row r="156" spans="1:17">
      <c r="A156" s="6">
        <v>151</v>
      </c>
      <c r="B156" s="21" t="str">
        <f t="shared" si="22"/>
        <v/>
      </c>
      <c r="C156" s="26" t="str">
        <f t="shared" si="23"/>
        <v/>
      </c>
      <c r="D156" s="7" t="str">
        <f t="shared" si="24"/>
        <v/>
      </c>
      <c r="E156" s="7" t="str">
        <f t="shared" si="25"/>
        <v/>
      </c>
      <c r="F156" s="4" t="str">
        <f t="shared" si="26"/>
        <v/>
      </c>
      <c r="G156" s="8" t="str">
        <f t="shared" si="27"/>
        <v/>
      </c>
      <c r="H156" s="45" t="str">
        <f>IF(AND(B156="",D156="",F156="",G156=""),"",IF($M$3='Data Entry'!$CB$1,VLOOKUP(F156,Mark,6,0),IF($M$3='Data Entry'!$CB$3,VLOOKUP(F156,Mark,11,0),IF($M$3='Data Entry'!$CB$4,VLOOKUP(F156,Mark,16,0),IF($M$3='Data Entry'!$CB$5,VLOOKUP(F156,Mark,22,0),IF($M$3='Data Entry'!$CB$6,VLOOKUP(F156,Mark,27,0),IF($M$3='Data Entry'!$CB$7,VLOOKUP(F156,Mark,32,0),"")))))))</f>
        <v/>
      </c>
      <c r="I156" s="45" t="str">
        <f>IF(AND(B156="",D156="",F156="",G156=""),"",IF($M$3='Data Entry'!$CB$1,VLOOKUP(F156,Mark,7,0),IF($M$3='Data Entry'!$CB$3,VLOOKUP(F156,Mark,12,0),IF($M$3='Data Entry'!$CB$4,VLOOKUP(F156,Mark,17,0),IF($M$3='Data Entry'!$CB$5,VLOOKUP(F156,Mark,23,0),IF($M$3='Data Entry'!$CB$6,VLOOKUP(F156,Mark,28,0),IF($M$3='Data Entry'!$CB$7,VLOOKUP(F156,Mark,33,0),"")))))))</f>
        <v/>
      </c>
      <c r="J156" s="45" t="str">
        <f>IF(AND(B156="",D156="",F156="",G156=""),"",IF($M$3='Data Entry'!$CB$1,VLOOKUP(F156,Mark,8,0),IF($M$3='Data Entry'!$CB$3,VLOOKUP(F156,Mark,13,0),IF($M$3='Data Entry'!$CB$4,VLOOKUP(F156,Mark,18,0),IF($M$3='Data Entry'!$CB$5,VLOOKUP(F156,Mark,24,0),IF($M$3='Data Entry'!$CB$6,VLOOKUP(F156,Mark,29,0),IF($M$3='Data Entry'!$CB$7,VLOOKUP(F156,Mark,34,0),"")))))))</f>
        <v/>
      </c>
      <c r="K156" s="45" t="str">
        <f>IF(AND(B156="",D156="",F156="",G156=""),"",IF($M$3='Data Entry'!$CB$1,VLOOKUP(F156,Mark,9,0),IF($M$3='Data Entry'!$CB$3,VLOOKUP(F156,Mark,14,0),IF($M$3='Data Entry'!$CB$4,VLOOKUP(F156,Mark,19,0),IF($M$3='Data Entry'!$CB$5,VLOOKUP(F156,Mark,25,0),IF($M$3='Data Entry'!$CB$6,VLOOKUP(F156,Mark,30,0),IF($M$3='Data Entry'!$CB$7,VLOOKUP(F156,Mark,35,0),"")))))))</f>
        <v/>
      </c>
      <c r="L156" s="45" t="str">
        <f>IF(AND(B156="",D156="",F156="",G156=""),"",IF($M$3='Data Entry'!$CB$1,VLOOKUP(F156,Mark,10,0),IF($M$3='Data Entry'!$CB$3,VLOOKUP(F156,Mark,15,0),IF($M$3='Data Entry'!$CB$4,VLOOKUP(F156,Mark,20,0),IF($M$3='Data Entry'!$CB$5,VLOOKUP(F156,Mark,26,0),IF($M$3='Data Entry'!$CB$6,VLOOKUP(F156,Mark,31,0),IF($M$3='Data Entry'!$CB$7,VLOOKUP(F156,Mark,36,0),"")))))))</f>
        <v/>
      </c>
      <c r="M156" s="24" t="str">
        <f t="shared" si="29"/>
        <v/>
      </c>
      <c r="N156" s="46" t="str">
        <f t="shared" si="30"/>
        <v/>
      </c>
      <c r="O156" s="46" t="str">
        <f t="shared" si="28"/>
        <v/>
      </c>
      <c r="P156" s="53" t="str">
        <f t="shared" si="31"/>
        <v/>
      </c>
      <c r="Q156" s="9"/>
    </row>
    <row r="157" spans="1:17">
      <c r="A157" s="6">
        <v>152</v>
      </c>
      <c r="B157" s="21" t="str">
        <f t="shared" si="22"/>
        <v/>
      </c>
      <c r="C157" s="26" t="str">
        <f t="shared" si="23"/>
        <v/>
      </c>
      <c r="D157" s="7" t="str">
        <f t="shared" si="24"/>
        <v/>
      </c>
      <c r="E157" s="7" t="str">
        <f t="shared" si="25"/>
        <v/>
      </c>
      <c r="F157" s="4" t="str">
        <f t="shared" si="26"/>
        <v/>
      </c>
      <c r="G157" s="8" t="str">
        <f t="shared" si="27"/>
        <v/>
      </c>
      <c r="H157" s="45" t="str">
        <f>IF(AND(B157="",D157="",F157="",G157=""),"",IF($M$3='Data Entry'!$CB$1,VLOOKUP(F157,Mark,6,0),IF($M$3='Data Entry'!$CB$3,VLOOKUP(F157,Mark,11,0),IF($M$3='Data Entry'!$CB$4,VLOOKUP(F157,Mark,16,0),IF($M$3='Data Entry'!$CB$5,VLOOKUP(F157,Mark,22,0),IF($M$3='Data Entry'!$CB$6,VLOOKUP(F157,Mark,27,0),IF($M$3='Data Entry'!$CB$7,VLOOKUP(F157,Mark,32,0),"")))))))</f>
        <v/>
      </c>
      <c r="I157" s="45" t="str">
        <f>IF(AND(B157="",D157="",F157="",G157=""),"",IF($M$3='Data Entry'!$CB$1,VLOOKUP(F157,Mark,7,0),IF($M$3='Data Entry'!$CB$3,VLOOKUP(F157,Mark,12,0),IF($M$3='Data Entry'!$CB$4,VLOOKUP(F157,Mark,17,0),IF($M$3='Data Entry'!$CB$5,VLOOKUP(F157,Mark,23,0),IF($M$3='Data Entry'!$CB$6,VLOOKUP(F157,Mark,28,0),IF($M$3='Data Entry'!$CB$7,VLOOKUP(F157,Mark,33,0),"")))))))</f>
        <v/>
      </c>
      <c r="J157" s="45" t="str">
        <f>IF(AND(B157="",D157="",F157="",G157=""),"",IF($M$3='Data Entry'!$CB$1,VLOOKUP(F157,Mark,8,0),IF($M$3='Data Entry'!$CB$3,VLOOKUP(F157,Mark,13,0),IF($M$3='Data Entry'!$CB$4,VLOOKUP(F157,Mark,18,0),IF($M$3='Data Entry'!$CB$5,VLOOKUP(F157,Mark,24,0),IF($M$3='Data Entry'!$CB$6,VLOOKUP(F157,Mark,29,0),IF($M$3='Data Entry'!$CB$7,VLOOKUP(F157,Mark,34,0),"")))))))</f>
        <v/>
      </c>
      <c r="K157" s="45" t="str">
        <f>IF(AND(B157="",D157="",F157="",G157=""),"",IF($M$3='Data Entry'!$CB$1,VLOOKUP(F157,Mark,9,0),IF($M$3='Data Entry'!$CB$3,VLOOKUP(F157,Mark,14,0),IF($M$3='Data Entry'!$CB$4,VLOOKUP(F157,Mark,19,0),IF($M$3='Data Entry'!$CB$5,VLOOKUP(F157,Mark,25,0),IF($M$3='Data Entry'!$CB$6,VLOOKUP(F157,Mark,30,0),IF($M$3='Data Entry'!$CB$7,VLOOKUP(F157,Mark,35,0),"")))))))</f>
        <v/>
      </c>
      <c r="L157" s="45" t="str">
        <f>IF(AND(B157="",D157="",F157="",G157=""),"",IF($M$3='Data Entry'!$CB$1,VLOOKUP(F157,Mark,10,0),IF($M$3='Data Entry'!$CB$3,VLOOKUP(F157,Mark,15,0),IF($M$3='Data Entry'!$CB$4,VLOOKUP(F157,Mark,20,0),IF($M$3='Data Entry'!$CB$5,VLOOKUP(F157,Mark,26,0),IF($M$3='Data Entry'!$CB$6,VLOOKUP(F157,Mark,31,0),IF($M$3='Data Entry'!$CB$7,VLOOKUP(F157,Mark,36,0),"")))))))</f>
        <v/>
      </c>
      <c r="M157" s="24" t="str">
        <f t="shared" si="29"/>
        <v/>
      </c>
      <c r="N157" s="46" t="str">
        <f t="shared" si="30"/>
        <v/>
      </c>
      <c r="O157" s="46" t="str">
        <f t="shared" si="28"/>
        <v/>
      </c>
      <c r="P157" s="53" t="str">
        <f t="shared" si="31"/>
        <v/>
      </c>
      <c r="Q157" s="9"/>
    </row>
    <row r="158" spans="1:17">
      <c r="A158" s="6">
        <v>153</v>
      </c>
      <c r="B158" s="21" t="str">
        <f t="shared" si="22"/>
        <v/>
      </c>
      <c r="C158" s="26" t="str">
        <f t="shared" si="23"/>
        <v/>
      </c>
      <c r="D158" s="7" t="str">
        <f t="shared" si="24"/>
        <v/>
      </c>
      <c r="E158" s="7" t="str">
        <f t="shared" si="25"/>
        <v/>
      </c>
      <c r="F158" s="4" t="str">
        <f t="shared" si="26"/>
        <v/>
      </c>
      <c r="G158" s="8" t="str">
        <f t="shared" si="27"/>
        <v/>
      </c>
      <c r="H158" s="45" t="str">
        <f>IF(AND(B158="",D158="",F158="",G158=""),"",IF($M$3='Data Entry'!$CB$1,VLOOKUP(F158,Mark,6,0),IF($M$3='Data Entry'!$CB$3,VLOOKUP(F158,Mark,11,0),IF($M$3='Data Entry'!$CB$4,VLOOKUP(F158,Mark,16,0),IF($M$3='Data Entry'!$CB$5,VLOOKUP(F158,Mark,22,0),IF($M$3='Data Entry'!$CB$6,VLOOKUP(F158,Mark,27,0),IF($M$3='Data Entry'!$CB$7,VLOOKUP(F158,Mark,32,0),"")))))))</f>
        <v/>
      </c>
      <c r="I158" s="45" t="str">
        <f>IF(AND(B158="",D158="",F158="",G158=""),"",IF($M$3='Data Entry'!$CB$1,VLOOKUP(F158,Mark,7,0),IF($M$3='Data Entry'!$CB$3,VLOOKUP(F158,Mark,12,0),IF($M$3='Data Entry'!$CB$4,VLOOKUP(F158,Mark,17,0),IF($M$3='Data Entry'!$CB$5,VLOOKUP(F158,Mark,23,0),IF($M$3='Data Entry'!$CB$6,VLOOKUP(F158,Mark,28,0),IF($M$3='Data Entry'!$CB$7,VLOOKUP(F158,Mark,33,0),"")))))))</f>
        <v/>
      </c>
      <c r="J158" s="45" t="str">
        <f>IF(AND(B158="",D158="",F158="",G158=""),"",IF($M$3='Data Entry'!$CB$1,VLOOKUP(F158,Mark,8,0),IF($M$3='Data Entry'!$CB$3,VLOOKUP(F158,Mark,13,0),IF($M$3='Data Entry'!$CB$4,VLOOKUP(F158,Mark,18,0),IF($M$3='Data Entry'!$CB$5,VLOOKUP(F158,Mark,24,0),IF($M$3='Data Entry'!$CB$6,VLOOKUP(F158,Mark,29,0),IF($M$3='Data Entry'!$CB$7,VLOOKUP(F158,Mark,34,0),"")))))))</f>
        <v/>
      </c>
      <c r="K158" s="45" t="str">
        <f>IF(AND(B158="",D158="",F158="",G158=""),"",IF($M$3='Data Entry'!$CB$1,VLOOKUP(F158,Mark,9,0),IF($M$3='Data Entry'!$CB$3,VLOOKUP(F158,Mark,14,0),IF($M$3='Data Entry'!$CB$4,VLOOKUP(F158,Mark,19,0),IF($M$3='Data Entry'!$CB$5,VLOOKUP(F158,Mark,25,0),IF($M$3='Data Entry'!$CB$6,VLOOKUP(F158,Mark,30,0),IF($M$3='Data Entry'!$CB$7,VLOOKUP(F158,Mark,35,0),"")))))))</f>
        <v/>
      </c>
      <c r="L158" s="45" t="str">
        <f>IF(AND(B158="",D158="",F158="",G158=""),"",IF($M$3='Data Entry'!$CB$1,VLOOKUP(F158,Mark,10,0),IF($M$3='Data Entry'!$CB$3,VLOOKUP(F158,Mark,15,0),IF($M$3='Data Entry'!$CB$4,VLOOKUP(F158,Mark,20,0),IF($M$3='Data Entry'!$CB$5,VLOOKUP(F158,Mark,26,0),IF($M$3='Data Entry'!$CB$6,VLOOKUP(F158,Mark,31,0),IF($M$3='Data Entry'!$CB$7,VLOOKUP(F158,Mark,36,0),"")))))))</f>
        <v/>
      </c>
      <c r="M158" s="24" t="str">
        <f t="shared" si="29"/>
        <v/>
      </c>
      <c r="N158" s="46" t="str">
        <f t="shared" si="30"/>
        <v/>
      </c>
      <c r="O158" s="46" t="str">
        <f t="shared" si="28"/>
        <v/>
      </c>
      <c r="P158" s="53" t="str">
        <f t="shared" si="31"/>
        <v/>
      </c>
      <c r="Q158" s="9"/>
    </row>
    <row r="159" spans="1:17">
      <c r="A159" s="6">
        <v>154</v>
      </c>
      <c r="B159" s="21" t="str">
        <f t="shared" si="22"/>
        <v/>
      </c>
      <c r="C159" s="26" t="str">
        <f t="shared" si="23"/>
        <v/>
      </c>
      <c r="D159" s="7" t="str">
        <f t="shared" si="24"/>
        <v/>
      </c>
      <c r="E159" s="7" t="str">
        <f t="shared" si="25"/>
        <v/>
      </c>
      <c r="F159" s="4" t="str">
        <f t="shared" si="26"/>
        <v/>
      </c>
      <c r="G159" s="8" t="str">
        <f t="shared" si="27"/>
        <v/>
      </c>
      <c r="H159" s="45" t="str">
        <f>IF(AND(B159="",D159="",F159="",G159=""),"",IF($M$3='Data Entry'!$CB$1,VLOOKUP(F159,Mark,6,0),IF($M$3='Data Entry'!$CB$3,VLOOKUP(F159,Mark,11,0),IF($M$3='Data Entry'!$CB$4,VLOOKUP(F159,Mark,16,0),IF($M$3='Data Entry'!$CB$5,VLOOKUP(F159,Mark,22,0),IF($M$3='Data Entry'!$CB$6,VLOOKUP(F159,Mark,27,0),IF($M$3='Data Entry'!$CB$7,VLOOKUP(F159,Mark,32,0),"")))))))</f>
        <v/>
      </c>
      <c r="I159" s="45" t="str">
        <f>IF(AND(B159="",D159="",F159="",G159=""),"",IF($M$3='Data Entry'!$CB$1,VLOOKUP(F159,Mark,7,0),IF($M$3='Data Entry'!$CB$3,VLOOKUP(F159,Mark,12,0),IF($M$3='Data Entry'!$CB$4,VLOOKUP(F159,Mark,17,0),IF($M$3='Data Entry'!$CB$5,VLOOKUP(F159,Mark,23,0),IF($M$3='Data Entry'!$CB$6,VLOOKUP(F159,Mark,28,0),IF($M$3='Data Entry'!$CB$7,VLOOKUP(F159,Mark,33,0),"")))))))</f>
        <v/>
      </c>
      <c r="J159" s="45" t="str">
        <f>IF(AND(B159="",D159="",F159="",G159=""),"",IF($M$3='Data Entry'!$CB$1,VLOOKUP(F159,Mark,8,0),IF($M$3='Data Entry'!$CB$3,VLOOKUP(F159,Mark,13,0),IF($M$3='Data Entry'!$CB$4,VLOOKUP(F159,Mark,18,0),IF($M$3='Data Entry'!$CB$5,VLOOKUP(F159,Mark,24,0),IF($M$3='Data Entry'!$CB$6,VLOOKUP(F159,Mark,29,0),IF($M$3='Data Entry'!$CB$7,VLOOKUP(F159,Mark,34,0),"")))))))</f>
        <v/>
      </c>
      <c r="K159" s="45" t="str">
        <f>IF(AND(B159="",D159="",F159="",G159=""),"",IF($M$3='Data Entry'!$CB$1,VLOOKUP(F159,Mark,9,0),IF($M$3='Data Entry'!$CB$3,VLOOKUP(F159,Mark,14,0),IF($M$3='Data Entry'!$CB$4,VLOOKUP(F159,Mark,19,0),IF($M$3='Data Entry'!$CB$5,VLOOKUP(F159,Mark,25,0),IF($M$3='Data Entry'!$CB$6,VLOOKUP(F159,Mark,30,0),IF($M$3='Data Entry'!$CB$7,VLOOKUP(F159,Mark,35,0),"")))))))</f>
        <v/>
      </c>
      <c r="L159" s="45" t="str">
        <f>IF(AND(B159="",D159="",F159="",G159=""),"",IF($M$3='Data Entry'!$CB$1,VLOOKUP(F159,Mark,10,0),IF($M$3='Data Entry'!$CB$3,VLOOKUP(F159,Mark,15,0),IF($M$3='Data Entry'!$CB$4,VLOOKUP(F159,Mark,20,0),IF($M$3='Data Entry'!$CB$5,VLOOKUP(F159,Mark,26,0),IF($M$3='Data Entry'!$CB$6,VLOOKUP(F159,Mark,31,0),IF($M$3='Data Entry'!$CB$7,VLOOKUP(F159,Mark,36,0),"")))))))</f>
        <v/>
      </c>
      <c r="M159" s="24" t="str">
        <f t="shared" si="29"/>
        <v/>
      </c>
      <c r="N159" s="46" t="str">
        <f t="shared" si="30"/>
        <v/>
      </c>
      <c r="O159" s="46" t="str">
        <f t="shared" si="28"/>
        <v/>
      </c>
      <c r="P159" s="53" t="str">
        <f t="shared" si="31"/>
        <v/>
      </c>
      <c r="Q159" s="9"/>
    </row>
    <row r="160" spans="1:17">
      <c r="A160" s="6">
        <v>155</v>
      </c>
      <c r="B160" s="21" t="str">
        <f t="shared" si="22"/>
        <v/>
      </c>
      <c r="C160" s="26" t="str">
        <f t="shared" si="23"/>
        <v/>
      </c>
      <c r="D160" s="7" t="str">
        <f t="shared" si="24"/>
        <v/>
      </c>
      <c r="E160" s="7" t="str">
        <f t="shared" si="25"/>
        <v/>
      </c>
      <c r="F160" s="4" t="str">
        <f t="shared" si="26"/>
        <v/>
      </c>
      <c r="G160" s="8" t="str">
        <f t="shared" si="27"/>
        <v/>
      </c>
      <c r="H160" s="45" t="str">
        <f>IF(AND(B160="",D160="",F160="",G160=""),"",IF($M$3='Data Entry'!$CB$1,VLOOKUP(F160,Mark,6,0),IF($M$3='Data Entry'!$CB$3,VLOOKUP(F160,Mark,11,0),IF($M$3='Data Entry'!$CB$4,VLOOKUP(F160,Mark,16,0),IF($M$3='Data Entry'!$CB$5,VLOOKUP(F160,Mark,22,0),IF($M$3='Data Entry'!$CB$6,VLOOKUP(F160,Mark,27,0),IF($M$3='Data Entry'!$CB$7,VLOOKUP(F160,Mark,32,0),"")))))))</f>
        <v/>
      </c>
      <c r="I160" s="45" t="str">
        <f>IF(AND(B160="",D160="",F160="",G160=""),"",IF($M$3='Data Entry'!$CB$1,VLOOKUP(F160,Mark,7,0),IF($M$3='Data Entry'!$CB$3,VLOOKUP(F160,Mark,12,0),IF($M$3='Data Entry'!$CB$4,VLOOKUP(F160,Mark,17,0),IF($M$3='Data Entry'!$CB$5,VLOOKUP(F160,Mark,23,0),IF($M$3='Data Entry'!$CB$6,VLOOKUP(F160,Mark,28,0),IF($M$3='Data Entry'!$CB$7,VLOOKUP(F160,Mark,33,0),"")))))))</f>
        <v/>
      </c>
      <c r="J160" s="45" t="str">
        <f>IF(AND(B160="",D160="",F160="",G160=""),"",IF($M$3='Data Entry'!$CB$1,VLOOKUP(F160,Mark,8,0),IF($M$3='Data Entry'!$CB$3,VLOOKUP(F160,Mark,13,0),IF($M$3='Data Entry'!$CB$4,VLOOKUP(F160,Mark,18,0),IF($M$3='Data Entry'!$CB$5,VLOOKUP(F160,Mark,24,0),IF($M$3='Data Entry'!$CB$6,VLOOKUP(F160,Mark,29,0),IF($M$3='Data Entry'!$CB$7,VLOOKUP(F160,Mark,34,0),"")))))))</f>
        <v/>
      </c>
      <c r="K160" s="45" t="str">
        <f>IF(AND(B160="",D160="",F160="",G160=""),"",IF($M$3='Data Entry'!$CB$1,VLOOKUP(F160,Mark,9,0),IF($M$3='Data Entry'!$CB$3,VLOOKUP(F160,Mark,14,0),IF($M$3='Data Entry'!$CB$4,VLOOKUP(F160,Mark,19,0),IF($M$3='Data Entry'!$CB$5,VLOOKUP(F160,Mark,25,0),IF($M$3='Data Entry'!$CB$6,VLOOKUP(F160,Mark,30,0),IF($M$3='Data Entry'!$CB$7,VLOOKUP(F160,Mark,35,0),"")))))))</f>
        <v/>
      </c>
      <c r="L160" s="45" t="str">
        <f>IF(AND(B160="",D160="",F160="",G160=""),"",IF($M$3='Data Entry'!$CB$1,VLOOKUP(F160,Mark,10,0),IF($M$3='Data Entry'!$CB$3,VLOOKUP(F160,Mark,15,0),IF($M$3='Data Entry'!$CB$4,VLOOKUP(F160,Mark,20,0),IF($M$3='Data Entry'!$CB$5,VLOOKUP(F160,Mark,26,0),IF($M$3='Data Entry'!$CB$6,VLOOKUP(F160,Mark,31,0),IF($M$3='Data Entry'!$CB$7,VLOOKUP(F160,Mark,36,0),"")))))))</f>
        <v/>
      </c>
      <c r="M160" s="24" t="str">
        <f>IF(AND(H160="",I160="",J160="",L160="",K160=""),"",IF($M$3="","",SUM(H160,I160,J160,L160,K160)))</f>
        <v/>
      </c>
      <c r="N160" s="46" t="str">
        <f>IFERROR(IF(OR(M160="",$M$3="",D160=""),"",ROUNDUP(M160*$N$5%,0)),"")</f>
        <v/>
      </c>
      <c r="O160" s="46" t="str">
        <f t="shared" si="28"/>
        <v/>
      </c>
      <c r="P160" s="53" t="str">
        <f>IFERROR(IF(F160="","",IF(M160="","",IF(N160="","",SUM(N160:O160)))),"")</f>
        <v/>
      </c>
      <c r="Q160" s="9"/>
    </row>
    <row r="161" spans="1:17">
      <c r="A161" s="10"/>
      <c r="B161" s="10"/>
      <c r="C161" s="10"/>
      <c r="D161" s="11"/>
      <c r="E161" s="11"/>
      <c r="F161" s="12"/>
      <c r="G161" s="13"/>
      <c r="H161" s="13"/>
      <c r="I161" s="13"/>
      <c r="J161" s="13"/>
      <c r="K161" s="13"/>
      <c r="L161" s="14"/>
      <c r="M161" s="14"/>
      <c r="N161" s="14"/>
      <c r="O161" s="14"/>
      <c r="P161" s="14"/>
      <c r="Q161" s="15"/>
    </row>
    <row r="162" spans="1:17">
      <c r="A162" s="10"/>
      <c r="B162" s="10"/>
      <c r="C162" s="10"/>
      <c r="D162" s="11"/>
      <c r="E162" s="11"/>
      <c r="F162" s="12"/>
      <c r="G162" s="13"/>
      <c r="H162" s="13"/>
      <c r="I162" s="13"/>
      <c r="J162" s="13"/>
      <c r="K162" s="13"/>
      <c r="L162" s="14"/>
      <c r="M162" s="14"/>
      <c r="N162" s="14"/>
      <c r="O162" s="14"/>
      <c r="P162" s="14"/>
      <c r="Q162" s="15"/>
    </row>
    <row r="163" spans="1:17">
      <c r="A163" s="16"/>
      <c r="B163" s="16"/>
      <c r="C163" s="16"/>
      <c r="D163" s="17"/>
      <c r="E163" s="18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1:17" ht="18.75" customHeight="1">
      <c r="A164" s="16"/>
      <c r="B164" s="16"/>
      <c r="C164" s="16"/>
      <c r="D164" s="16" t="s">
        <v>0</v>
      </c>
      <c r="E164" s="16"/>
      <c r="F164" s="16"/>
      <c r="G164" s="16"/>
      <c r="H164" s="16"/>
      <c r="I164" s="16"/>
      <c r="J164" s="16"/>
      <c r="K164" s="16"/>
      <c r="L164" s="57" t="s">
        <v>1</v>
      </c>
      <c r="M164" s="16"/>
      <c r="N164" s="16"/>
      <c r="O164" s="16"/>
      <c r="P164" s="16"/>
      <c r="Q164" s="16"/>
    </row>
    <row r="165" spans="1:17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17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1:1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1:17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</sheetData>
  <sheetProtection password="E51B" sheet="1" objects="1" scenarios="1" formatCells="0" formatColumns="0" formatRows="0" selectLockedCells="1"/>
  <protectedRanges>
    <protectedRange password="EA02" sqref="D6:E162" name="details"/>
    <protectedRange password="EA02" sqref="G6:K162" name="details_1"/>
    <protectedRange password="DC77" sqref="M3:P3" name="Range3"/>
  </protectedRanges>
  <mergeCells count="13">
    <mergeCell ref="G4:G5"/>
    <mergeCell ref="A4:A5"/>
    <mergeCell ref="B4:B5"/>
    <mergeCell ref="C4:C5"/>
    <mergeCell ref="D4:D5"/>
    <mergeCell ref="E4:E5"/>
    <mergeCell ref="F4:F5"/>
    <mergeCell ref="A1:Q1"/>
    <mergeCell ref="A2:Q2"/>
    <mergeCell ref="A3:B3"/>
    <mergeCell ref="M3:Q3"/>
    <mergeCell ref="I3:L3"/>
    <mergeCell ref="E3:F3"/>
  </mergeCells>
  <dataValidations count="3">
    <dataValidation type="list" allowBlank="1" showInputMessage="1" showErrorMessage="1" sqref="M3:Q3">
      <formula1>$AI$1:$AI$7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C3">
      <formula1>"A,B,C,D,E,F,G,H"</formula1>
    </dataValidation>
  </dataValidations>
  <pageMargins left="0.7" right="0.45" top="0.25" bottom="0.25" header="0.3" footer="0.3"/>
  <pageSetup paperSize="9" scale="75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68"/>
  <sheetViews>
    <sheetView showGridLines="0" workbookViewId="0">
      <selection activeCell="L3" sqref="L3:O3"/>
    </sheetView>
  </sheetViews>
  <sheetFormatPr defaultColWidth="9.125" defaultRowHeight="18.75"/>
  <cols>
    <col min="1" max="1" width="4.625" style="5" customWidth="1"/>
    <col min="2" max="2" width="6.5" style="5" customWidth="1"/>
    <col min="3" max="3" width="9.875" style="5" customWidth="1"/>
    <col min="4" max="4" width="18.25" style="2" customWidth="1"/>
    <col min="5" max="5" width="18.375" style="2" customWidth="1"/>
    <col min="6" max="6" width="7.25" style="2" customWidth="1"/>
    <col min="7" max="7" width="9.375" style="2" customWidth="1"/>
    <col min="8" max="12" width="4.625" style="2" customWidth="1"/>
    <col min="13" max="13" width="6" style="2" customWidth="1"/>
    <col min="14" max="14" width="5.75" style="2" customWidth="1"/>
    <col min="15" max="15" width="5.875" style="2" customWidth="1"/>
    <col min="16" max="16" width="9.125" style="2"/>
    <col min="17" max="17" width="10.5" style="2" bestFit="1" customWidth="1"/>
    <col min="18" max="18" width="21.25" style="2" customWidth="1"/>
    <col min="19" max="32" width="9.125" style="2"/>
    <col min="33" max="33" width="9.125" style="2" customWidth="1"/>
    <col min="34" max="16384" width="9.125" style="2"/>
  </cols>
  <sheetData>
    <row r="1" spans="1:33" ht="25.5" customHeight="1">
      <c r="A1" s="261" t="str">
        <f>IF('Data Entry'!$K$3="Hindi",IF('Data Entry'!A1="","",'Data Entry'!A1),IF('Data Entry'!A2="","",'Data Entry'!A2))</f>
        <v>महावीर उच्च प्राथमिक विद्यालय , चंडावल नगर (पाली)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AG1" s="2" t="str">
        <f>'Data Entry'!AQ4</f>
        <v>कार्यानुभव</v>
      </c>
    </row>
    <row r="2" spans="1:33" ht="21.75" customHeight="1">
      <c r="A2" s="262" t="str">
        <f>IF('Data Entry'!A3="","",'Data Entry'!A3)</f>
        <v>सत्रांक वर्कशीट 2024-2025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AG2" s="2" t="str">
        <f>'Data Entry'!AV4</f>
        <v>कला शिक्षा</v>
      </c>
    </row>
    <row r="3" spans="1:33" s="20" customFormat="1" ht="24.75" customHeight="1">
      <c r="A3" s="263" t="str">
        <f>IF('Data Entry'!$K$3="Hindi",CONCATENATE("कक्षा :-   ",'Data Entry'!H4," "),CONCATENATE("Class :-   ",'Data Entry'!H4," "))</f>
        <v xml:space="preserve">कक्षा :-   8 </v>
      </c>
      <c r="B3" s="263"/>
      <c r="C3" s="49" t="str">
        <f>'Praptra-2C'!C3</f>
        <v>A</v>
      </c>
      <c r="D3" s="145"/>
      <c r="E3" s="263" t="str">
        <f>IF('Data Entry'!$K$3="Hindi","प्रपत्र - 2 'स'","Format - 2 'C'")</f>
        <v>प्रपत्र - 2 'स'</v>
      </c>
      <c r="F3" s="263"/>
      <c r="G3" s="263"/>
      <c r="H3" s="51"/>
      <c r="I3" s="265" t="str">
        <f>IF('Data Entry'!$K$3="Hindi","विषय :-","Subject :-")</f>
        <v>विषय :-</v>
      </c>
      <c r="J3" s="265"/>
      <c r="K3" s="265"/>
      <c r="L3" s="264" t="s">
        <v>330</v>
      </c>
      <c r="M3" s="264"/>
      <c r="N3" s="264"/>
      <c r="O3" s="264"/>
      <c r="AG3" s="2" t="str">
        <f>'Data Entry'!BA4</f>
        <v>स्वा. एवं शा. शिक्षा</v>
      </c>
    </row>
    <row r="4" spans="1:33" s="20" customFormat="1" ht="150" customHeight="1">
      <c r="A4" s="268" t="str">
        <f>IF('Data Entry'!$K$3="Hindi","क्र. स.","Sr. No. ")</f>
        <v>क्र. स.</v>
      </c>
      <c r="B4" s="269" t="str">
        <f>IF('Data Entry'!$K$3="Hindi","प्रवेशांक","SR. NO.")</f>
        <v>प्रवेशांक</v>
      </c>
      <c r="C4" s="269" t="str">
        <f>IF('Data Entry'!$K$3="Hindi","जन्म दिनांक","Date of Birth")</f>
        <v>जन्म दिनांक</v>
      </c>
      <c r="D4" s="268" t="str">
        <f>IF('Data Entry'!$K$3="Hindi","विद्यार्थी का नाम","Student's Name")</f>
        <v>विद्यार्थी का नाम</v>
      </c>
      <c r="E4" s="268" t="str">
        <f>IF('Data Entry'!$K$3="Hindi","पिता का नाम","Father's Name")</f>
        <v>पिता का नाम</v>
      </c>
      <c r="F4" s="269" t="str">
        <f>IF('Data Entry'!$K$3="Hindi","कक्षा रोल न. ","Class Roll No.")</f>
        <v xml:space="preserve">कक्षा रोल न. </v>
      </c>
      <c r="G4" s="266" t="str">
        <f>IF('Data Entry'!$K$3="Hindi","बोर्ड रोल न. ","Board Roll No.")</f>
        <v xml:space="preserve">बोर्ड रोल न. </v>
      </c>
      <c r="H4" s="146" t="str">
        <f>IF('Data Entry'!$K$3="Hindi","प्रथम मूल्यांकन","1st Assessment")</f>
        <v>प्रथम मूल्यांकन</v>
      </c>
      <c r="I4" s="146" t="str">
        <f>IF('Data Entry'!$K$3="Hindi","द्वितीय मूल्यांकन","2nd Assessment")</f>
        <v>द्वितीय मूल्यांकन</v>
      </c>
      <c r="J4" s="146" t="str">
        <f>IF('Data Entry'!$K$3="Hindi","तृतीय मूल्यांकन","3rd Assessment")</f>
        <v>तृतीय मूल्यांकन</v>
      </c>
      <c r="K4" s="146" t="str">
        <f>IF('Data Entry'!$K$3="Hindi","चतुर्थ मूल्यांकन","4th Assessment")</f>
        <v>चतुर्थ मूल्यांकन</v>
      </c>
      <c r="L4" s="146" t="str">
        <f>IF('Data Entry'!$K$3="Hindi","पंचम मूल्यांकन","5th Assessment")</f>
        <v>पंचम मूल्यांकन</v>
      </c>
      <c r="M4" s="146" t="str">
        <f>IF('Data Entry'!$K$3="Hindi","कुल योग","Total")</f>
        <v>कुल योग</v>
      </c>
      <c r="N4" s="84" t="str">
        <f>IF('Data Entry'!$K$3="Hindi","ग्रेड","Grade")</f>
        <v>ग्रेड</v>
      </c>
      <c r="O4" s="146" t="str">
        <f>IF('Data Entry'!$K$3="Hindi","विशेष विवरण","Specifications")</f>
        <v>विशेष विवरण</v>
      </c>
    </row>
    <row r="5" spans="1:33">
      <c r="A5" s="268"/>
      <c r="B5" s="269"/>
      <c r="C5" s="269"/>
      <c r="D5" s="268"/>
      <c r="E5" s="268"/>
      <c r="F5" s="269"/>
      <c r="G5" s="267"/>
      <c r="H5" s="54">
        <v>20</v>
      </c>
      <c r="I5" s="54">
        <v>20</v>
      </c>
      <c r="J5" s="54">
        <v>20</v>
      </c>
      <c r="K5" s="54">
        <v>20</v>
      </c>
      <c r="L5" s="54">
        <v>20</v>
      </c>
      <c r="M5" s="54">
        <f>SUM(H5:L5)</f>
        <v>100</v>
      </c>
      <c r="N5" s="54"/>
      <c r="O5" s="52"/>
    </row>
    <row r="6" spans="1:33">
      <c r="A6" s="6">
        <v>1</v>
      </c>
      <c r="B6" s="21">
        <f t="shared" ref="B6:B69" si="0">IFERROR(IF($C$3="","",VLOOKUP(A6,NAME,4,0)),"")</f>
        <v>896</v>
      </c>
      <c r="C6" s="26">
        <f t="shared" ref="C6:C69" si="1">IFERROR(IF($C$3="","",VLOOKUP(A6,NAME,11,0)),"")</f>
        <v>0</v>
      </c>
      <c r="D6" s="7" t="str">
        <f t="shared" ref="D6:D69" si="2">IFERROR(IF($C$3="","",VLOOKUP(A6,NAME,6,0)),"")</f>
        <v>ARJUN KEER</v>
      </c>
      <c r="E6" s="7" t="str">
        <f t="shared" ref="E6:E69" si="3">IFERROR(IF($C$3="","",VLOOKUP(A6,NAME,8,0)),"")</f>
        <v>ASHOK KEER</v>
      </c>
      <c r="F6" s="4">
        <f t="shared" ref="F6:F69" si="4">IFERROR(IF($C$3="","",VLOOKUP(A6,NAME,12,0)),"")</f>
        <v>601</v>
      </c>
      <c r="G6" s="8" t="str">
        <f t="shared" ref="G6:G69" si="5">IFERROR(IF($C$3="","",VLOOKUP(A6,NAME,13,0)),"")</f>
        <v/>
      </c>
      <c r="H6" s="45">
        <f t="shared" ref="H6:H37" si="6">IF(AND(B6="",D6="",F6="",G6=""),"",IF($L$3=$AG$1,VLOOKUP(F6,Mark,37,0),IF($L$3=$AG$2,VLOOKUP(F6,Mark,42,0),IF($L$3=$AG$3,VLOOKUP(F6,Mark,47,0),""))))</f>
        <v>11</v>
      </c>
      <c r="I6" s="45">
        <f t="shared" ref="I6:I37" si="7">IF(AND(B6="",D6="",F6="",G6=""),"",IF($L$3=$AG$1,VLOOKUP(F6,Mark,38,0),IF($L$3=$AG$2,VLOOKUP(F6,Mark,43,0),IF($L$3=$AG$3,VLOOKUP(F6,Mark,48,0),""))))</f>
        <v>15</v>
      </c>
      <c r="J6" s="45">
        <f t="shared" ref="J6:J37" si="8">IF(AND(B6="",D6="",F6="",G6=""),"",IF($L$3=$AG$1,VLOOKUP(F6,Mark,39,0),IF($L$3=$AG$2,VLOOKUP(F6,Mark,44,0),IF($L$3=$AG$3,VLOOKUP(F6,Mark,49,0),""))))</f>
        <v>12</v>
      </c>
      <c r="K6" s="45">
        <f t="shared" ref="K6:K37" si="9">IF(AND(B6="",D6="",F6="",G6=""),"",IF($L$3=$AG$1,VLOOKUP(F6,Mark,40,0),IF($L$3=$AG$2,VLOOKUP(F6,Mark,45,0),IF($L$3=$AG$3,VLOOKUP(F6,Mark,50,0),""))))</f>
        <v>17</v>
      </c>
      <c r="L6" s="45">
        <f t="shared" ref="L6:L37" si="10">IF(AND(B6="",D6="",F6="",G6=""),"",IF($L$3=$AG$1,VLOOKUP(F6,Mark,41,0),IF($L$3=$AG$2,VLOOKUP(F6,Mark,46,0),IF($L$3=$AG$3,VLOOKUP(F6,Mark,51,0),""))))</f>
        <v>20</v>
      </c>
      <c r="M6" s="24">
        <f>IF(AND(H6="",I6="",J6="",K6="",L6=""),"",IF($L$3="","",SUM(H6,I6,J6,K6,L6)))</f>
        <v>75</v>
      </c>
      <c r="N6" s="53" t="str">
        <f>IF(F6="","",IF(OR(M6="",M6=0,M6="AB"),"",IF(M6&gt;=90,"A+",IF(M6&gt;=76,"A",IF(M6&gt;=61,"B",IF(M6&gt;=41,"C","D"))))))</f>
        <v>B</v>
      </c>
      <c r="O6" s="9"/>
    </row>
    <row r="7" spans="1:33" ht="21">
      <c r="A7" s="6">
        <v>2</v>
      </c>
      <c r="B7" s="21">
        <f t="shared" si="0"/>
        <v>821</v>
      </c>
      <c r="C7" s="26">
        <f t="shared" si="1"/>
        <v>0</v>
      </c>
      <c r="D7" s="7" t="str">
        <f t="shared" si="2"/>
        <v>ARMAN KHAN</v>
      </c>
      <c r="E7" s="7" t="str">
        <f t="shared" si="3"/>
        <v>BABU MOHAMMAD</v>
      </c>
      <c r="F7" s="4">
        <f t="shared" si="4"/>
        <v>602</v>
      </c>
      <c r="G7" s="8" t="str">
        <f t="shared" si="5"/>
        <v/>
      </c>
      <c r="H7" s="45">
        <f t="shared" si="6"/>
        <v>11</v>
      </c>
      <c r="I7" s="45">
        <f t="shared" si="7"/>
        <v>16</v>
      </c>
      <c r="J7" s="45">
        <f t="shared" si="8"/>
        <v>13</v>
      </c>
      <c r="K7" s="45">
        <f t="shared" si="9"/>
        <v>17</v>
      </c>
      <c r="L7" s="45">
        <f t="shared" si="10"/>
        <v>20</v>
      </c>
      <c r="M7" s="24">
        <f t="shared" ref="M7:M70" si="11">IF(AND(H7="",I7="",J7="",K7="",L7=""),"",IF($L$3="","",SUM(H7,I7,J7,K7,L7)))</f>
        <v>77</v>
      </c>
      <c r="N7" s="53" t="str">
        <f t="shared" ref="N7:N70" si="12">IF(F7="","",IF(OR(M7="",M7=0,M7="AB"),"",IF(M7&gt;=90,"A+",IF(M7&gt;=76,"A",IF(M7&gt;=61,"B",IF(M7&gt;=41,"C","D"))))))</f>
        <v>A</v>
      </c>
      <c r="O7" s="9"/>
      <c r="R7" s="65" t="s">
        <v>245</v>
      </c>
    </row>
    <row r="8" spans="1:33">
      <c r="A8" s="6">
        <v>3</v>
      </c>
      <c r="B8" s="21">
        <f t="shared" si="0"/>
        <v>899</v>
      </c>
      <c r="C8" s="26">
        <f t="shared" si="1"/>
        <v>0</v>
      </c>
      <c r="D8" s="7" t="str">
        <f t="shared" si="2"/>
        <v>BALKISHAN</v>
      </c>
      <c r="E8" s="7" t="str">
        <f t="shared" si="3"/>
        <v>MEETHA LAL</v>
      </c>
      <c r="F8" s="4">
        <f t="shared" si="4"/>
        <v>603</v>
      </c>
      <c r="G8" s="8" t="str">
        <f t="shared" si="5"/>
        <v/>
      </c>
      <c r="H8" s="45">
        <f t="shared" si="6"/>
        <v>11</v>
      </c>
      <c r="I8" s="45">
        <f t="shared" si="7"/>
        <v>16</v>
      </c>
      <c r="J8" s="45">
        <f t="shared" si="8"/>
        <v>14</v>
      </c>
      <c r="K8" s="45">
        <f t="shared" si="9"/>
        <v>17</v>
      </c>
      <c r="L8" s="45">
        <f t="shared" si="10"/>
        <v>20</v>
      </c>
      <c r="M8" s="24">
        <f t="shared" si="11"/>
        <v>78</v>
      </c>
      <c r="N8" s="53" t="str">
        <f t="shared" si="12"/>
        <v>A</v>
      </c>
      <c r="O8" s="9"/>
      <c r="R8" s="66" t="s">
        <v>331</v>
      </c>
    </row>
    <row r="9" spans="1:33">
      <c r="A9" s="6">
        <v>4</v>
      </c>
      <c r="B9" s="21">
        <f t="shared" si="0"/>
        <v>898</v>
      </c>
      <c r="C9" s="26">
        <f t="shared" si="1"/>
        <v>0</v>
      </c>
      <c r="D9" s="7" t="str">
        <f t="shared" si="2"/>
        <v>BHANU PRIYA</v>
      </c>
      <c r="E9" s="7" t="str">
        <f t="shared" si="3"/>
        <v>RAMESH KUMAR MEGHWAL</v>
      </c>
      <c r="F9" s="4">
        <f t="shared" si="4"/>
        <v>604</v>
      </c>
      <c r="G9" s="8" t="str">
        <f t="shared" si="5"/>
        <v/>
      </c>
      <c r="H9" s="45">
        <f t="shared" si="6"/>
        <v>11</v>
      </c>
      <c r="I9" s="45">
        <f t="shared" si="7"/>
        <v>16</v>
      </c>
      <c r="J9" s="45">
        <f t="shared" si="8"/>
        <v>15</v>
      </c>
      <c r="K9" s="45">
        <f t="shared" si="9"/>
        <v>17</v>
      </c>
      <c r="L9" s="45">
        <f t="shared" si="10"/>
        <v>20</v>
      </c>
      <c r="M9" s="24">
        <f t="shared" si="11"/>
        <v>79</v>
      </c>
      <c r="N9" s="53" t="str">
        <f t="shared" si="12"/>
        <v>A</v>
      </c>
      <c r="O9" s="9"/>
    </row>
    <row r="10" spans="1:33">
      <c r="A10" s="6">
        <v>5</v>
      </c>
      <c r="B10" s="21">
        <f t="shared" si="0"/>
        <v>825</v>
      </c>
      <c r="C10" s="26">
        <f t="shared" si="1"/>
        <v>0</v>
      </c>
      <c r="D10" s="7" t="str">
        <f t="shared" si="2"/>
        <v>BHARAT</v>
      </c>
      <c r="E10" s="7" t="str">
        <f t="shared" si="3"/>
        <v>DHARMA RAM</v>
      </c>
      <c r="F10" s="4">
        <f t="shared" si="4"/>
        <v>605</v>
      </c>
      <c r="G10" s="8" t="str">
        <f t="shared" si="5"/>
        <v/>
      </c>
      <c r="H10" s="45">
        <f t="shared" si="6"/>
        <v>11</v>
      </c>
      <c r="I10" s="45">
        <f t="shared" si="7"/>
        <v>16</v>
      </c>
      <c r="J10" s="45">
        <f t="shared" si="8"/>
        <v>16</v>
      </c>
      <c r="K10" s="45">
        <f t="shared" si="9"/>
        <v>17</v>
      </c>
      <c r="L10" s="45">
        <f t="shared" si="10"/>
        <v>20</v>
      </c>
      <c r="M10" s="24">
        <f t="shared" si="11"/>
        <v>80</v>
      </c>
      <c r="N10" s="53" t="str">
        <f t="shared" si="12"/>
        <v>A</v>
      </c>
      <c r="O10" s="9"/>
    </row>
    <row r="11" spans="1:33">
      <c r="A11" s="6">
        <v>6</v>
      </c>
      <c r="B11" s="21">
        <f t="shared" si="0"/>
        <v>901</v>
      </c>
      <c r="C11" s="26">
        <f t="shared" si="1"/>
        <v>0</v>
      </c>
      <c r="D11" s="7" t="str">
        <f t="shared" si="2"/>
        <v>DEEPAK</v>
      </c>
      <c r="E11" s="7" t="str">
        <f t="shared" si="3"/>
        <v>SURESH KUMAR</v>
      </c>
      <c r="F11" s="4">
        <f t="shared" si="4"/>
        <v>606</v>
      </c>
      <c r="G11" s="8" t="str">
        <f t="shared" si="5"/>
        <v/>
      </c>
      <c r="H11" s="45">
        <f t="shared" si="6"/>
        <v>12</v>
      </c>
      <c r="I11" s="45">
        <f t="shared" si="7"/>
        <v>16</v>
      </c>
      <c r="J11" s="45">
        <f t="shared" si="8"/>
        <v>12</v>
      </c>
      <c r="K11" s="45">
        <f t="shared" si="9"/>
        <v>17</v>
      </c>
      <c r="L11" s="45">
        <f t="shared" si="10"/>
        <v>20</v>
      </c>
      <c r="M11" s="24">
        <f t="shared" si="11"/>
        <v>77</v>
      </c>
      <c r="N11" s="53" t="str">
        <f t="shared" si="12"/>
        <v>A</v>
      </c>
      <c r="O11" s="9"/>
    </row>
    <row r="12" spans="1:33">
      <c r="A12" s="6">
        <v>7</v>
      </c>
      <c r="B12" s="21">
        <f t="shared" si="0"/>
        <v>897</v>
      </c>
      <c r="C12" s="26">
        <f t="shared" si="1"/>
        <v>0</v>
      </c>
      <c r="D12" s="7" t="str">
        <f t="shared" si="2"/>
        <v>DILSHAN TANWAR</v>
      </c>
      <c r="E12" s="7" t="str">
        <f t="shared" si="3"/>
        <v>MAHENDRA KUMAR</v>
      </c>
      <c r="F12" s="4">
        <f t="shared" si="4"/>
        <v>607</v>
      </c>
      <c r="G12" s="8" t="str">
        <f t="shared" si="5"/>
        <v/>
      </c>
      <c r="H12" s="45">
        <f t="shared" si="6"/>
        <v>13</v>
      </c>
      <c r="I12" s="45">
        <f t="shared" si="7"/>
        <v>16</v>
      </c>
      <c r="J12" s="45">
        <f t="shared" si="8"/>
        <v>12</v>
      </c>
      <c r="K12" s="45">
        <f t="shared" si="9"/>
        <v>17</v>
      </c>
      <c r="L12" s="45">
        <f t="shared" si="10"/>
        <v>20</v>
      </c>
      <c r="M12" s="24">
        <f t="shared" si="11"/>
        <v>78</v>
      </c>
      <c r="N12" s="53" t="str">
        <f t="shared" si="12"/>
        <v>A</v>
      </c>
      <c r="O12" s="9"/>
    </row>
    <row r="13" spans="1:33">
      <c r="A13" s="6">
        <v>8</v>
      </c>
      <c r="B13" s="21">
        <f t="shared" si="0"/>
        <v>900</v>
      </c>
      <c r="C13" s="26">
        <f t="shared" si="1"/>
        <v>0</v>
      </c>
      <c r="D13" s="7" t="str">
        <f t="shared" si="2"/>
        <v>GARGI SINGH</v>
      </c>
      <c r="E13" s="7" t="str">
        <f t="shared" si="3"/>
        <v>NARAYAN SINGH</v>
      </c>
      <c r="F13" s="4">
        <f t="shared" si="4"/>
        <v>608</v>
      </c>
      <c r="G13" s="8" t="str">
        <f t="shared" si="5"/>
        <v/>
      </c>
      <c r="H13" s="45">
        <f t="shared" si="6"/>
        <v>13</v>
      </c>
      <c r="I13" s="45">
        <f t="shared" si="7"/>
        <v>16</v>
      </c>
      <c r="J13" s="45">
        <f t="shared" si="8"/>
        <v>12</v>
      </c>
      <c r="K13" s="45">
        <f t="shared" si="9"/>
        <v>17</v>
      </c>
      <c r="L13" s="45">
        <f t="shared" si="10"/>
        <v>20</v>
      </c>
      <c r="M13" s="24">
        <f t="shared" si="11"/>
        <v>78</v>
      </c>
      <c r="N13" s="53" t="str">
        <f t="shared" si="12"/>
        <v>A</v>
      </c>
      <c r="O13" s="9"/>
    </row>
    <row r="14" spans="1:33">
      <c r="A14" s="6">
        <v>9</v>
      </c>
      <c r="B14" s="21">
        <f t="shared" si="0"/>
        <v>541</v>
      </c>
      <c r="C14" s="26">
        <f t="shared" si="1"/>
        <v>0</v>
      </c>
      <c r="D14" s="7" t="str">
        <f t="shared" si="2"/>
        <v>JAVED KHAN</v>
      </c>
      <c r="E14" s="7" t="str">
        <f t="shared" si="3"/>
        <v>BABU KHAN</v>
      </c>
      <c r="F14" s="4">
        <f t="shared" si="4"/>
        <v>609</v>
      </c>
      <c r="G14" s="8" t="str">
        <f t="shared" si="5"/>
        <v/>
      </c>
      <c r="H14" s="45">
        <f t="shared" si="6"/>
        <v>14</v>
      </c>
      <c r="I14" s="45">
        <f t="shared" si="7"/>
        <v>16</v>
      </c>
      <c r="J14" s="45">
        <f t="shared" si="8"/>
        <v>12</v>
      </c>
      <c r="K14" s="45">
        <f t="shared" si="9"/>
        <v>17</v>
      </c>
      <c r="L14" s="45">
        <f t="shared" si="10"/>
        <v>20</v>
      </c>
      <c r="M14" s="24">
        <f t="shared" si="11"/>
        <v>79</v>
      </c>
      <c r="N14" s="53" t="str">
        <f t="shared" si="12"/>
        <v>A</v>
      </c>
      <c r="O14" s="9"/>
    </row>
    <row r="15" spans="1:33">
      <c r="A15" s="6">
        <v>10</v>
      </c>
      <c r="B15" s="21">
        <f t="shared" si="0"/>
        <v>830</v>
      </c>
      <c r="C15" s="26">
        <f t="shared" si="1"/>
        <v>0</v>
      </c>
      <c r="D15" s="7" t="str">
        <f t="shared" si="2"/>
        <v>JEEVIKA CHOUDHARY</v>
      </c>
      <c r="E15" s="7" t="str">
        <f t="shared" si="3"/>
        <v>AMARDEEP RATHI</v>
      </c>
      <c r="F15" s="4">
        <f t="shared" si="4"/>
        <v>610</v>
      </c>
      <c r="G15" s="8" t="str">
        <f t="shared" si="5"/>
        <v/>
      </c>
      <c r="H15" s="45">
        <f t="shared" si="6"/>
        <v>15</v>
      </c>
      <c r="I15" s="45">
        <f t="shared" si="7"/>
        <v>16</v>
      </c>
      <c r="J15" s="45">
        <f t="shared" si="8"/>
        <v>12</v>
      </c>
      <c r="K15" s="45">
        <f t="shared" si="9"/>
        <v>17</v>
      </c>
      <c r="L15" s="45">
        <f t="shared" si="10"/>
        <v>20</v>
      </c>
      <c r="M15" s="24">
        <f t="shared" si="11"/>
        <v>80</v>
      </c>
      <c r="N15" s="53" t="str">
        <f t="shared" si="12"/>
        <v>A</v>
      </c>
      <c r="O15" s="9"/>
    </row>
    <row r="16" spans="1:33">
      <c r="A16" s="6">
        <v>11</v>
      </c>
      <c r="B16" s="21">
        <f t="shared" si="0"/>
        <v>822</v>
      </c>
      <c r="C16" s="26">
        <f t="shared" si="1"/>
        <v>0</v>
      </c>
      <c r="D16" s="7" t="str">
        <f t="shared" si="2"/>
        <v>JITENDRA</v>
      </c>
      <c r="E16" s="7" t="str">
        <f t="shared" si="3"/>
        <v>OMPRAKASH</v>
      </c>
      <c r="F16" s="4">
        <f t="shared" si="4"/>
        <v>611</v>
      </c>
      <c r="G16" s="8" t="str">
        <f t="shared" si="5"/>
        <v/>
      </c>
      <c r="H16" s="45">
        <f t="shared" si="6"/>
        <v>15</v>
      </c>
      <c r="I16" s="45">
        <f t="shared" si="7"/>
        <v>16</v>
      </c>
      <c r="J16" s="45">
        <f t="shared" si="8"/>
        <v>12</v>
      </c>
      <c r="K16" s="45">
        <f t="shared" si="9"/>
        <v>17</v>
      </c>
      <c r="L16" s="45">
        <f t="shared" si="10"/>
        <v>20</v>
      </c>
      <c r="M16" s="24">
        <f t="shared" si="11"/>
        <v>80</v>
      </c>
      <c r="N16" s="53" t="str">
        <f t="shared" si="12"/>
        <v>A</v>
      </c>
      <c r="O16" s="9"/>
    </row>
    <row r="17" spans="1:15">
      <c r="A17" s="6">
        <v>12</v>
      </c>
      <c r="B17" s="21">
        <f t="shared" si="0"/>
        <v>829</v>
      </c>
      <c r="C17" s="26">
        <f t="shared" si="1"/>
        <v>0</v>
      </c>
      <c r="D17" s="7" t="str">
        <f t="shared" si="2"/>
        <v>KAISHAV</v>
      </c>
      <c r="E17" s="7" t="str">
        <f t="shared" si="3"/>
        <v>DHARMA RAM</v>
      </c>
      <c r="F17" s="4">
        <f t="shared" si="4"/>
        <v>612</v>
      </c>
      <c r="G17" s="8" t="str">
        <f t="shared" si="5"/>
        <v/>
      </c>
      <c r="H17" s="45">
        <f t="shared" si="6"/>
        <v>15</v>
      </c>
      <c r="I17" s="45">
        <f t="shared" si="7"/>
        <v>16</v>
      </c>
      <c r="J17" s="45">
        <f t="shared" si="8"/>
        <v>12</v>
      </c>
      <c r="K17" s="45">
        <f t="shared" si="9"/>
        <v>17</v>
      </c>
      <c r="L17" s="45">
        <f t="shared" si="10"/>
        <v>20</v>
      </c>
      <c r="M17" s="24">
        <f t="shared" si="11"/>
        <v>80</v>
      </c>
      <c r="N17" s="53" t="str">
        <f t="shared" si="12"/>
        <v>A</v>
      </c>
      <c r="O17" s="9"/>
    </row>
    <row r="18" spans="1:15">
      <c r="A18" s="6">
        <v>13</v>
      </c>
      <c r="B18" s="21">
        <f t="shared" si="0"/>
        <v>817</v>
      </c>
      <c r="C18" s="26">
        <f t="shared" si="1"/>
        <v>0</v>
      </c>
      <c r="D18" s="7" t="str">
        <f t="shared" si="2"/>
        <v>KARTIK SINGH KHICHI</v>
      </c>
      <c r="E18" s="7" t="str">
        <f t="shared" si="3"/>
        <v>RAJU SINGH</v>
      </c>
      <c r="F18" s="4">
        <f t="shared" si="4"/>
        <v>613</v>
      </c>
      <c r="G18" s="8" t="str">
        <f t="shared" si="5"/>
        <v/>
      </c>
      <c r="H18" s="45">
        <f t="shared" si="6"/>
        <v>15</v>
      </c>
      <c r="I18" s="45">
        <f t="shared" si="7"/>
        <v>16</v>
      </c>
      <c r="J18" s="45">
        <f t="shared" si="8"/>
        <v>12</v>
      </c>
      <c r="K18" s="45">
        <f t="shared" si="9"/>
        <v>17</v>
      </c>
      <c r="L18" s="45">
        <f t="shared" si="10"/>
        <v>20</v>
      </c>
      <c r="M18" s="24">
        <f t="shared" si="11"/>
        <v>80</v>
      </c>
      <c r="N18" s="53" t="str">
        <f t="shared" si="12"/>
        <v>A</v>
      </c>
      <c r="O18" s="9"/>
    </row>
    <row r="19" spans="1:15" ht="21">
      <c r="A19" s="6">
        <v>14</v>
      </c>
      <c r="B19" s="21">
        <f t="shared" si="0"/>
        <v>824</v>
      </c>
      <c r="C19" s="26">
        <f t="shared" si="1"/>
        <v>0</v>
      </c>
      <c r="D19" s="7" t="str">
        <f t="shared" si="2"/>
        <v>KHUSAVARDHAN SINGH RAJPUROHIT</v>
      </c>
      <c r="E19" s="7" t="str">
        <f t="shared" si="3"/>
        <v>SURENDRA SINGH RAJPUROHIT</v>
      </c>
      <c r="F19" s="4">
        <f t="shared" si="4"/>
        <v>614</v>
      </c>
      <c r="G19" s="8" t="str">
        <f t="shared" si="5"/>
        <v/>
      </c>
      <c r="H19" s="45">
        <f t="shared" si="6"/>
        <v>0</v>
      </c>
      <c r="I19" s="45">
        <f t="shared" si="7"/>
        <v>0</v>
      </c>
      <c r="J19" s="45">
        <f t="shared" si="8"/>
        <v>0</v>
      </c>
      <c r="K19" s="45">
        <f t="shared" si="9"/>
        <v>0</v>
      </c>
      <c r="L19" s="45">
        <f t="shared" si="10"/>
        <v>0</v>
      </c>
      <c r="M19" s="24">
        <f t="shared" si="11"/>
        <v>0</v>
      </c>
      <c r="N19" s="53" t="str">
        <f t="shared" si="12"/>
        <v/>
      </c>
      <c r="O19" s="9"/>
    </row>
    <row r="20" spans="1:15">
      <c r="A20" s="6">
        <v>15</v>
      </c>
      <c r="B20" s="21">
        <f t="shared" si="0"/>
        <v>823</v>
      </c>
      <c r="C20" s="26">
        <f t="shared" si="1"/>
        <v>0</v>
      </c>
      <c r="D20" s="7" t="str">
        <f t="shared" si="2"/>
        <v>KHUSHI DAGDI</v>
      </c>
      <c r="E20" s="7" t="str">
        <f t="shared" si="3"/>
        <v>RAJURAM DAGDI</v>
      </c>
      <c r="F20" s="4">
        <f t="shared" si="4"/>
        <v>615</v>
      </c>
      <c r="G20" s="8">
        <f t="shared" si="5"/>
        <v>11225544</v>
      </c>
      <c r="H20" s="45">
        <f t="shared" si="6"/>
        <v>0</v>
      </c>
      <c r="I20" s="45">
        <f t="shared" si="7"/>
        <v>0</v>
      </c>
      <c r="J20" s="45">
        <f t="shared" si="8"/>
        <v>0</v>
      </c>
      <c r="K20" s="45">
        <f t="shared" si="9"/>
        <v>0</v>
      </c>
      <c r="L20" s="45">
        <f t="shared" si="10"/>
        <v>0</v>
      </c>
      <c r="M20" s="24">
        <f t="shared" si="11"/>
        <v>0</v>
      </c>
      <c r="N20" s="53" t="str">
        <f t="shared" si="12"/>
        <v/>
      </c>
      <c r="O20" s="9"/>
    </row>
    <row r="21" spans="1:15">
      <c r="A21" s="6">
        <v>16</v>
      </c>
      <c r="B21" s="21">
        <f t="shared" si="0"/>
        <v>587</v>
      </c>
      <c r="C21" s="26">
        <f t="shared" si="1"/>
        <v>0</v>
      </c>
      <c r="D21" s="7" t="str">
        <f t="shared" si="2"/>
        <v>KOMAL NAYAK</v>
      </c>
      <c r="E21" s="7" t="str">
        <f t="shared" si="3"/>
        <v>PRAHLAD NAYAK</v>
      </c>
      <c r="F21" s="4">
        <f t="shared" si="4"/>
        <v>616</v>
      </c>
      <c r="G21" s="8">
        <f t="shared" si="5"/>
        <v>11225545</v>
      </c>
      <c r="H21" s="45">
        <f t="shared" si="6"/>
        <v>0</v>
      </c>
      <c r="I21" s="45">
        <f t="shared" si="7"/>
        <v>0</v>
      </c>
      <c r="J21" s="45">
        <f t="shared" si="8"/>
        <v>0</v>
      </c>
      <c r="K21" s="45">
        <f t="shared" si="9"/>
        <v>0</v>
      </c>
      <c r="L21" s="45">
        <f t="shared" si="10"/>
        <v>0</v>
      </c>
      <c r="M21" s="24">
        <f t="shared" si="11"/>
        <v>0</v>
      </c>
      <c r="N21" s="53" t="str">
        <f t="shared" si="12"/>
        <v/>
      </c>
      <c r="O21" s="9"/>
    </row>
    <row r="22" spans="1:15">
      <c r="A22" s="6">
        <v>17</v>
      </c>
      <c r="B22" s="21">
        <f t="shared" si="0"/>
        <v>710</v>
      </c>
      <c r="C22" s="26">
        <f t="shared" si="1"/>
        <v>0</v>
      </c>
      <c r="D22" s="7" t="str">
        <f t="shared" si="2"/>
        <v>MANISHA MEGHWAL</v>
      </c>
      <c r="E22" s="7" t="str">
        <f t="shared" si="3"/>
        <v>SHANKAR LAL</v>
      </c>
      <c r="F22" s="4">
        <f t="shared" si="4"/>
        <v>617</v>
      </c>
      <c r="G22" s="8" t="str">
        <f t="shared" si="5"/>
        <v/>
      </c>
      <c r="H22" s="45">
        <f t="shared" si="6"/>
        <v>0</v>
      </c>
      <c r="I22" s="45">
        <f t="shared" si="7"/>
        <v>0</v>
      </c>
      <c r="J22" s="45">
        <f t="shared" si="8"/>
        <v>0</v>
      </c>
      <c r="K22" s="45">
        <f t="shared" si="9"/>
        <v>0</v>
      </c>
      <c r="L22" s="45">
        <f t="shared" si="10"/>
        <v>0</v>
      </c>
      <c r="M22" s="24">
        <f t="shared" si="11"/>
        <v>0</v>
      </c>
      <c r="N22" s="53" t="str">
        <f t="shared" si="12"/>
        <v/>
      </c>
      <c r="O22" s="9"/>
    </row>
    <row r="23" spans="1:15">
      <c r="A23" s="6">
        <v>18</v>
      </c>
      <c r="B23" s="21">
        <f t="shared" si="0"/>
        <v>542</v>
      </c>
      <c r="C23" s="26">
        <f t="shared" si="1"/>
        <v>0</v>
      </c>
      <c r="D23" s="7" t="str">
        <f t="shared" si="2"/>
        <v>NAFEESA</v>
      </c>
      <c r="E23" s="7" t="str">
        <f t="shared" si="3"/>
        <v>KAMRUDIN</v>
      </c>
      <c r="F23" s="4">
        <f t="shared" si="4"/>
        <v>618</v>
      </c>
      <c r="G23" s="8" t="str">
        <f t="shared" si="5"/>
        <v/>
      </c>
      <c r="H23" s="45">
        <f t="shared" si="6"/>
        <v>0</v>
      </c>
      <c r="I23" s="45">
        <f t="shared" si="7"/>
        <v>0</v>
      </c>
      <c r="J23" s="45">
        <f t="shared" si="8"/>
        <v>0</v>
      </c>
      <c r="K23" s="45">
        <f t="shared" si="9"/>
        <v>0</v>
      </c>
      <c r="L23" s="45">
        <f t="shared" si="10"/>
        <v>0</v>
      </c>
      <c r="M23" s="24">
        <f t="shared" si="11"/>
        <v>0</v>
      </c>
      <c r="N23" s="53" t="str">
        <f t="shared" si="12"/>
        <v/>
      </c>
      <c r="O23" s="9"/>
    </row>
    <row r="24" spans="1:15">
      <c r="A24" s="6">
        <v>19</v>
      </c>
      <c r="B24" s="21">
        <f t="shared" si="0"/>
        <v>718</v>
      </c>
      <c r="C24" s="26">
        <f t="shared" si="1"/>
        <v>0</v>
      </c>
      <c r="D24" s="7" t="str">
        <f t="shared" si="2"/>
        <v>AASHA</v>
      </c>
      <c r="E24" s="7" t="str">
        <f t="shared" si="3"/>
        <v>JAGDISH</v>
      </c>
      <c r="F24" s="4">
        <f t="shared" si="4"/>
        <v>1001</v>
      </c>
      <c r="G24" s="8" t="str">
        <f t="shared" si="5"/>
        <v/>
      </c>
      <c r="H24" s="45">
        <f t="shared" si="6"/>
        <v>0</v>
      </c>
      <c r="I24" s="45">
        <f t="shared" si="7"/>
        <v>0</v>
      </c>
      <c r="J24" s="45">
        <f t="shared" si="8"/>
        <v>0</v>
      </c>
      <c r="K24" s="45">
        <f t="shared" si="9"/>
        <v>0</v>
      </c>
      <c r="L24" s="45">
        <f t="shared" si="10"/>
        <v>0</v>
      </c>
      <c r="M24" s="24">
        <f t="shared" si="11"/>
        <v>0</v>
      </c>
      <c r="N24" s="53" t="str">
        <f t="shared" si="12"/>
        <v/>
      </c>
      <c r="O24" s="9"/>
    </row>
    <row r="25" spans="1:15">
      <c r="A25" s="6">
        <v>20</v>
      </c>
      <c r="B25" s="21">
        <f t="shared" si="0"/>
        <v>454</v>
      </c>
      <c r="C25" s="26">
        <f t="shared" si="1"/>
        <v>0</v>
      </c>
      <c r="D25" s="7" t="str">
        <f t="shared" si="2"/>
        <v>BHAWNA MEGHWAL</v>
      </c>
      <c r="E25" s="7" t="str">
        <f t="shared" si="3"/>
        <v>PRAHLAD RAM</v>
      </c>
      <c r="F25" s="4">
        <f t="shared" si="4"/>
        <v>1002</v>
      </c>
      <c r="G25" s="8" t="str">
        <f t="shared" si="5"/>
        <v/>
      </c>
      <c r="H25" s="45">
        <f t="shared" si="6"/>
        <v>0</v>
      </c>
      <c r="I25" s="45">
        <f t="shared" si="7"/>
        <v>0</v>
      </c>
      <c r="J25" s="45">
        <f t="shared" si="8"/>
        <v>0</v>
      </c>
      <c r="K25" s="45">
        <f t="shared" si="9"/>
        <v>0</v>
      </c>
      <c r="L25" s="45">
        <f t="shared" si="10"/>
        <v>0</v>
      </c>
      <c r="M25" s="24">
        <f t="shared" si="11"/>
        <v>0</v>
      </c>
      <c r="N25" s="53" t="str">
        <f t="shared" si="12"/>
        <v/>
      </c>
      <c r="O25" s="9"/>
    </row>
    <row r="26" spans="1:15">
      <c r="A26" s="6">
        <v>21</v>
      </c>
      <c r="B26" s="21">
        <f t="shared" si="0"/>
        <v>976</v>
      </c>
      <c r="C26" s="26">
        <f t="shared" si="1"/>
        <v>0</v>
      </c>
      <c r="D26" s="7" t="str">
        <f t="shared" si="2"/>
        <v>BHUMIKA</v>
      </c>
      <c r="E26" s="7" t="str">
        <f t="shared" si="3"/>
        <v>MADAN LAL GARG</v>
      </c>
      <c r="F26" s="4">
        <f t="shared" si="4"/>
        <v>1045</v>
      </c>
      <c r="G26" s="8" t="str">
        <f t="shared" si="5"/>
        <v/>
      </c>
      <c r="H26" s="45">
        <f t="shared" si="6"/>
        <v>0</v>
      </c>
      <c r="I26" s="45">
        <f t="shared" si="7"/>
        <v>0</v>
      </c>
      <c r="J26" s="45">
        <f t="shared" si="8"/>
        <v>0</v>
      </c>
      <c r="K26" s="45">
        <f t="shared" si="9"/>
        <v>0</v>
      </c>
      <c r="L26" s="45">
        <f t="shared" si="10"/>
        <v>0</v>
      </c>
      <c r="M26" s="24">
        <f t="shared" si="11"/>
        <v>0</v>
      </c>
      <c r="N26" s="53" t="str">
        <f t="shared" si="12"/>
        <v/>
      </c>
      <c r="O26" s="9"/>
    </row>
    <row r="27" spans="1:15">
      <c r="A27" s="6">
        <v>22</v>
      </c>
      <c r="B27" s="21">
        <f t="shared" si="0"/>
        <v>221</v>
      </c>
      <c r="C27" s="26">
        <f t="shared" si="1"/>
        <v>0</v>
      </c>
      <c r="D27" s="7" t="str">
        <f t="shared" si="2"/>
        <v>DALI DEVI</v>
      </c>
      <c r="E27" s="7" t="str">
        <f t="shared" si="3"/>
        <v>SHIV LAL</v>
      </c>
      <c r="F27" s="4">
        <f t="shared" si="4"/>
        <v>1003</v>
      </c>
      <c r="G27" s="8" t="str">
        <f t="shared" si="5"/>
        <v/>
      </c>
      <c r="H27" s="45">
        <f t="shared" si="6"/>
        <v>0</v>
      </c>
      <c r="I27" s="45">
        <f t="shared" si="7"/>
        <v>0</v>
      </c>
      <c r="J27" s="45">
        <f t="shared" si="8"/>
        <v>0</v>
      </c>
      <c r="K27" s="45">
        <f t="shared" si="9"/>
        <v>0</v>
      </c>
      <c r="L27" s="45">
        <f t="shared" si="10"/>
        <v>0</v>
      </c>
      <c r="M27" s="24">
        <f t="shared" si="11"/>
        <v>0</v>
      </c>
      <c r="N27" s="53" t="str">
        <f t="shared" si="12"/>
        <v/>
      </c>
      <c r="O27" s="9"/>
    </row>
    <row r="28" spans="1:15">
      <c r="A28" s="6">
        <v>23</v>
      </c>
      <c r="B28" s="21">
        <f t="shared" si="0"/>
        <v>729</v>
      </c>
      <c r="C28" s="26">
        <f t="shared" si="1"/>
        <v>0</v>
      </c>
      <c r="D28" s="7" t="str">
        <f t="shared" si="2"/>
        <v>DEEPIKA</v>
      </c>
      <c r="E28" s="7" t="str">
        <f t="shared" si="3"/>
        <v>SHARWAN DEWASI</v>
      </c>
      <c r="F28" s="4">
        <f t="shared" si="4"/>
        <v>1004</v>
      </c>
      <c r="G28" s="8" t="str">
        <f t="shared" si="5"/>
        <v/>
      </c>
      <c r="H28" s="45">
        <f t="shared" si="6"/>
        <v>0</v>
      </c>
      <c r="I28" s="45">
        <f t="shared" si="7"/>
        <v>0</v>
      </c>
      <c r="J28" s="45">
        <f t="shared" si="8"/>
        <v>0</v>
      </c>
      <c r="K28" s="45">
        <f t="shared" si="9"/>
        <v>0</v>
      </c>
      <c r="L28" s="45">
        <f t="shared" si="10"/>
        <v>0</v>
      </c>
      <c r="M28" s="24">
        <f t="shared" si="11"/>
        <v>0</v>
      </c>
      <c r="N28" s="53" t="str">
        <f t="shared" si="12"/>
        <v/>
      </c>
      <c r="O28" s="9"/>
    </row>
    <row r="29" spans="1:15">
      <c r="A29" s="6">
        <v>24</v>
      </c>
      <c r="B29" s="21">
        <f t="shared" si="0"/>
        <v>518</v>
      </c>
      <c r="C29" s="26">
        <f t="shared" si="1"/>
        <v>0</v>
      </c>
      <c r="D29" s="7" t="str">
        <f t="shared" si="2"/>
        <v>DIMPLE</v>
      </c>
      <c r="E29" s="7" t="str">
        <f t="shared" si="3"/>
        <v>BHUNDA RAM</v>
      </c>
      <c r="F29" s="4">
        <f t="shared" si="4"/>
        <v>1005</v>
      </c>
      <c r="G29" s="8" t="str">
        <f t="shared" si="5"/>
        <v/>
      </c>
      <c r="H29" s="45">
        <f t="shared" si="6"/>
        <v>0</v>
      </c>
      <c r="I29" s="45">
        <f t="shared" si="7"/>
        <v>0</v>
      </c>
      <c r="J29" s="45">
        <f t="shared" si="8"/>
        <v>0</v>
      </c>
      <c r="K29" s="45">
        <f t="shared" si="9"/>
        <v>0</v>
      </c>
      <c r="L29" s="45">
        <f t="shared" si="10"/>
        <v>0</v>
      </c>
      <c r="M29" s="24">
        <f t="shared" si="11"/>
        <v>0</v>
      </c>
      <c r="N29" s="53" t="str">
        <f t="shared" si="12"/>
        <v/>
      </c>
      <c r="O29" s="9"/>
    </row>
    <row r="30" spans="1:15">
      <c r="A30" s="6">
        <v>25</v>
      </c>
      <c r="B30" s="21">
        <f t="shared" si="0"/>
        <v>866</v>
      </c>
      <c r="C30" s="26">
        <f t="shared" si="1"/>
        <v>0</v>
      </c>
      <c r="D30" s="7" t="str">
        <f t="shared" si="2"/>
        <v>DIVYA</v>
      </c>
      <c r="E30" s="7" t="str">
        <f t="shared" si="3"/>
        <v>NARAYAN SINGH</v>
      </c>
      <c r="F30" s="4">
        <f t="shared" si="4"/>
        <v>1006</v>
      </c>
      <c r="G30" s="8" t="str">
        <f t="shared" si="5"/>
        <v/>
      </c>
      <c r="H30" s="45">
        <f t="shared" si="6"/>
        <v>0</v>
      </c>
      <c r="I30" s="45">
        <f t="shared" si="7"/>
        <v>0</v>
      </c>
      <c r="J30" s="45">
        <f t="shared" si="8"/>
        <v>0</v>
      </c>
      <c r="K30" s="45">
        <f t="shared" si="9"/>
        <v>0</v>
      </c>
      <c r="L30" s="45">
        <f t="shared" si="10"/>
        <v>0</v>
      </c>
      <c r="M30" s="24">
        <f t="shared" si="11"/>
        <v>0</v>
      </c>
      <c r="N30" s="53" t="str">
        <f t="shared" si="12"/>
        <v/>
      </c>
      <c r="O30" s="9"/>
    </row>
    <row r="31" spans="1:15">
      <c r="A31" s="6">
        <v>26</v>
      </c>
      <c r="B31" s="21">
        <f t="shared" si="0"/>
        <v>544</v>
      </c>
      <c r="C31" s="26">
        <f t="shared" si="1"/>
        <v>0</v>
      </c>
      <c r="D31" s="7" t="str">
        <f t="shared" si="2"/>
        <v>GEETANJALI</v>
      </c>
      <c r="E31" s="7" t="str">
        <f t="shared" si="3"/>
        <v>NANDKISHOR</v>
      </c>
      <c r="F31" s="4">
        <f t="shared" si="4"/>
        <v>1007</v>
      </c>
      <c r="G31" s="8" t="str">
        <f t="shared" si="5"/>
        <v/>
      </c>
      <c r="H31" s="45">
        <f t="shared" si="6"/>
        <v>0</v>
      </c>
      <c r="I31" s="45">
        <f t="shared" si="7"/>
        <v>0</v>
      </c>
      <c r="J31" s="45">
        <f t="shared" si="8"/>
        <v>0</v>
      </c>
      <c r="K31" s="45">
        <f t="shared" si="9"/>
        <v>0</v>
      </c>
      <c r="L31" s="45">
        <f t="shared" si="10"/>
        <v>0</v>
      </c>
      <c r="M31" s="24">
        <f t="shared" si="11"/>
        <v>0</v>
      </c>
      <c r="N31" s="53" t="str">
        <f t="shared" si="12"/>
        <v/>
      </c>
      <c r="O31" s="9"/>
    </row>
    <row r="32" spans="1:15">
      <c r="A32" s="6">
        <v>27</v>
      </c>
      <c r="B32" s="21">
        <f t="shared" si="0"/>
        <v>224</v>
      </c>
      <c r="C32" s="26">
        <f t="shared" si="1"/>
        <v>0</v>
      </c>
      <c r="D32" s="7" t="str">
        <f t="shared" si="2"/>
        <v>HEMLATA BAGRI</v>
      </c>
      <c r="E32" s="7" t="str">
        <f t="shared" si="3"/>
        <v>OM PRAKASH BAGRI</v>
      </c>
      <c r="F32" s="4">
        <f t="shared" si="4"/>
        <v>1008</v>
      </c>
      <c r="G32" s="8" t="str">
        <f t="shared" si="5"/>
        <v/>
      </c>
      <c r="H32" s="45">
        <f t="shared" si="6"/>
        <v>0</v>
      </c>
      <c r="I32" s="45">
        <f t="shared" si="7"/>
        <v>0</v>
      </c>
      <c r="J32" s="45">
        <f t="shared" si="8"/>
        <v>0</v>
      </c>
      <c r="K32" s="45">
        <f t="shared" si="9"/>
        <v>0</v>
      </c>
      <c r="L32" s="45">
        <f t="shared" si="10"/>
        <v>0</v>
      </c>
      <c r="M32" s="24">
        <f t="shared" si="11"/>
        <v>0</v>
      </c>
      <c r="N32" s="53" t="str">
        <f t="shared" si="12"/>
        <v/>
      </c>
      <c r="O32" s="9"/>
    </row>
    <row r="33" spans="1:15">
      <c r="A33" s="6">
        <v>28</v>
      </c>
      <c r="B33" s="21">
        <f t="shared" si="0"/>
        <v>726</v>
      </c>
      <c r="C33" s="26">
        <f t="shared" si="1"/>
        <v>0</v>
      </c>
      <c r="D33" s="7" t="str">
        <f t="shared" si="2"/>
        <v>KANCHAN</v>
      </c>
      <c r="E33" s="7" t="str">
        <f t="shared" si="3"/>
        <v>HADMAN RAM</v>
      </c>
      <c r="F33" s="4">
        <f t="shared" si="4"/>
        <v>1009</v>
      </c>
      <c r="G33" s="8" t="str">
        <f t="shared" si="5"/>
        <v/>
      </c>
      <c r="H33" s="45">
        <f t="shared" si="6"/>
        <v>0</v>
      </c>
      <c r="I33" s="45">
        <f t="shared" si="7"/>
        <v>0</v>
      </c>
      <c r="J33" s="45">
        <f t="shared" si="8"/>
        <v>0</v>
      </c>
      <c r="K33" s="45">
        <f t="shared" si="9"/>
        <v>0</v>
      </c>
      <c r="L33" s="45">
        <f t="shared" si="10"/>
        <v>0</v>
      </c>
      <c r="M33" s="24">
        <f t="shared" si="11"/>
        <v>0</v>
      </c>
      <c r="N33" s="53" t="str">
        <f t="shared" si="12"/>
        <v/>
      </c>
      <c r="O33" s="9"/>
    </row>
    <row r="34" spans="1:15">
      <c r="A34" s="6">
        <v>29</v>
      </c>
      <c r="B34" s="21">
        <f t="shared" si="0"/>
        <v>912</v>
      </c>
      <c r="C34" s="26">
        <f t="shared" si="1"/>
        <v>0</v>
      </c>
      <c r="D34" s="7" t="str">
        <f t="shared" si="2"/>
        <v>KANCHAN</v>
      </c>
      <c r="E34" s="7" t="str">
        <f t="shared" si="3"/>
        <v>SUAA LAL</v>
      </c>
      <c r="F34" s="4">
        <f t="shared" si="4"/>
        <v>1010</v>
      </c>
      <c r="G34" s="8" t="str">
        <f t="shared" si="5"/>
        <v/>
      </c>
      <c r="H34" s="45">
        <f t="shared" si="6"/>
        <v>0</v>
      </c>
      <c r="I34" s="45">
        <f t="shared" si="7"/>
        <v>0</v>
      </c>
      <c r="J34" s="45">
        <f t="shared" si="8"/>
        <v>0</v>
      </c>
      <c r="K34" s="45">
        <f t="shared" si="9"/>
        <v>0</v>
      </c>
      <c r="L34" s="45">
        <f t="shared" si="10"/>
        <v>0</v>
      </c>
      <c r="M34" s="24">
        <f t="shared" si="11"/>
        <v>0</v>
      </c>
      <c r="N34" s="53" t="str">
        <f t="shared" si="12"/>
        <v/>
      </c>
      <c r="O34" s="9"/>
    </row>
    <row r="35" spans="1:15">
      <c r="A35" s="6">
        <v>30</v>
      </c>
      <c r="B35" s="21">
        <f t="shared" si="0"/>
        <v>869</v>
      </c>
      <c r="C35" s="26">
        <f t="shared" si="1"/>
        <v>0</v>
      </c>
      <c r="D35" s="7" t="str">
        <f t="shared" si="2"/>
        <v>KANWRAI</v>
      </c>
      <c r="E35" s="7" t="str">
        <f t="shared" si="3"/>
        <v>BHAGWAN RAM</v>
      </c>
      <c r="F35" s="4">
        <f t="shared" si="4"/>
        <v>1011</v>
      </c>
      <c r="G35" s="8" t="str">
        <f t="shared" si="5"/>
        <v/>
      </c>
      <c r="H35" s="45">
        <f t="shared" si="6"/>
        <v>0</v>
      </c>
      <c r="I35" s="45">
        <f t="shared" si="7"/>
        <v>0</v>
      </c>
      <c r="J35" s="45">
        <f t="shared" si="8"/>
        <v>0</v>
      </c>
      <c r="K35" s="45">
        <f t="shared" si="9"/>
        <v>0</v>
      </c>
      <c r="L35" s="45">
        <f t="shared" si="10"/>
        <v>0</v>
      </c>
      <c r="M35" s="24">
        <f t="shared" si="11"/>
        <v>0</v>
      </c>
      <c r="N35" s="53" t="str">
        <f t="shared" si="12"/>
        <v/>
      </c>
      <c r="O35" s="9"/>
    </row>
    <row r="36" spans="1:15">
      <c r="A36" s="6">
        <v>31</v>
      </c>
      <c r="B36" s="21" t="str">
        <f t="shared" si="0"/>
        <v/>
      </c>
      <c r="C36" s="26" t="str">
        <f t="shared" si="1"/>
        <v/>
      </c>
      <c r="D36" s="7" t="str">
        <f t="shared" si="2"/>
        <v/>
      </c>
      <c r="E36" s="7" t="str">
        <f t="shared" si="3"/>
        <v/>
      </c>
      <c r="F36" s="4" t="str">
        <f t="shared" si="4"/>
        <v/>
      </c>
      <c r="G36" s="8" t="str">
        <f t="shared" si="5"/>
        <v/>
      </c>
      <c r="H36" s="45" t="str">
        <f t="shared" si="6"/>
        <v/>
      </c>
      <c r="I36" s="45" t="str">
        <f t="shared" si="7"/>
        <v/>
      </c>
      <c r="J36" s="45" t="str">
        <f t="shared" si="8"/>
        <v/>
      </c>
      <c r="K36" s="45" t="str">
        <f t="shared" si="9"/>
        <v/>
      </c>
      <c r="L36" s="45" t="str">
        <f t="shared" si="10"/>
        <v/>
      </c>
      <c r="M36" s="24" t="str">
        <f t="shared" si="11"/>
        <v/>
      </c>
      <c r="N36" s="53" t="str">
        <f t="shared" si="12"/>
        <v/>
      </c>
      <c r="O36" s="9"/>
    </row>
    <row r="37" spans="1:15">
      <c r="A37" s="6">
        <v>32</v>
      </c>
      <c r="B37" s="21" t="str">
        <f t="shared" si="0"/>
        <v/>
      </c>
      <c r="C37" s="26" t="str">
        <f t="shared" si="1"/>
        <v/>
      </c>
      <c r="D37" s="7" t="str">
        <f t="shared" si="2"/>
        <v/>
      </c>
      <c r="E37" s="7" t="str">
        <f t="shared" si="3"/>
        <v/>
      </c>
      <c r="F37" s="4" t="str">
        <f t="shared" si="4"/>
        <v/>
      </c>
      <c r="G37" s="8" t="str">
        <f t="shared" si="5"/>
        <v/>
      </c>
      <c r="H37" s="45" t="str">
        <f t="shared" si="6"/>
        <v/>
      </c>
      <c r="I37" s="45" t="str">
        <f t="shared" si="7"/>
        <v/>
      </c>
      <c r="J37" s="45" t="str">
        <f t="shared" si="8"/>
        <v/>
      </c>
      <c r="K37" s="45" t="str">
        <f t="shared" si="9"/>
        <v/>
      </c>
      <c r="L37" s="45" t="str">
        <f t="shared" si="10"/>
        <v/>
      </c>
      <c r="M37" s="24" t="str">
        <f t="shared" si="11"/>
        <v/>
      </c>
      <c r="N37" s="53" t="str">
        <f t="shared" si="12"/>
        <v/>
      </c>
      <c r="O37" s="9"/>
    </row>
    <row r="38" spans="1:15">
      <c r="A38" s="6">
        <v>33</v>
      </c>
      <c r="B38" s="21" t="str">
        <f t="shared" si="0"/>
        <v/>
      </c>
      <c r="C38" s="26" t="str">
        <f t="shared" si="1"/>
        <v/>
      </c>
      <c r="D38" s="7" t="str">
        <f t="shared" si="2"/>
        <v/>
      </c>
      <c r="E38" s="7" t="str">
        <f t="shared" si="3"/>
        <v/>
      </c>
      <c r="F38" s="4" t="str">
        <f t="shared" si="4"/>
        <v/>
      </c>
      <c r="G38" s="8" t="str">
        <f t="shared" si="5"/>
        <v/>
      </c>
      <c r="H38" s="45" t="str">
        <f t="shared" ref="H38:H69" si="13">IF(AND(B38="",D38="",F38="",G38=""),"",IF($L$3=$AG$1,VLOOKUP(F38,Mark,37,0),IF($L$3=$AG$2,VLOOKUP(F38,Mark,42,0),IF($L$3=$AG$3,VLOOKUP(F38,Mark,47,0),""))))</f>
        <v/>
      </c>
      <c r="I38" s="45" t="str">
        <f t="shared" ref="I38:I69" si="14">IF(AND(B38="",D38="",F38="",G38=""),"",IF($L$3=$AG$1,VLOOKUP(F38,Mark,38,0),IF($L$3=$AG$2,VLOOKUP(F38,Mark,43,0),IF($L$3=$AG$3,VLOOKUP(F38,Mark,48,0),""))))</f>
        <v/>
      </c>
      <c r="J38" s="45" t="str">
        <f t="shared" ref="J38:J69" si="15">IF(AND(B38="",D38="",F38="",G38=""),"",IF($L$3=$AG$1,VLOOKUP(F38,Mark,39,0),IF($L$3=$AG$2,VLOOKUP(F38,Mark,44,0),IF($L$3=$AG$3,VLOOKUP(F38,Mark,49,0),""))))</f>
        <v/>
      </c>
      <c r="K38" s="45" t="str">
        <f t="shared" ref="K38:K69" si="16">IF(AND(B38="",D38="",F38="",G38=""),"",IF($L$3=$AG$1,VLOOKUP(F38,Mark,40,0),IF($L$3=$AG$2,VLOOKUP(F38,Mark,45,0),IF($L$3=$AG$3,VLOOKUP(F38,Mark,50,0),""))))</f>
        <v/>
      </c>
      <c r="L38" s="45" t="str">
        <f t="shared" ref="L38:L69" si="17">IF(AND(B38="",D38="",F38="",G38=""),"",IF($L$3=$AG$1,VLOOKUP(F38,Mark,41,0),IF($L$3=$AG$2,VLOOKUP(F38,Mark,46,0),IF($L$3=$AG$3,VLOOKUP(F38,Mark,51,0),""))))</f>
        <v/>
      </c>
      <c r="M38" s="24" t="str">
        <f t="shared" si="11"/>
        <v/>
      </c>
      <c r="N38" s="53" t="str">
        <f t="shared" si="12"/>
        <v/>
      </c>
      <c r="O38" s="9"/>
    </row>
    <row r="39" spans="1:15">
      <c r="A39" s="6">
        <v>34</v>
      </c>
      <c r="B39" s="21" t="str">
        <f t="shared" si="0"/>
        <v/>
      </c>
      <c r="C39" s="26" t="str">
        <f t="shared" si="1"/>
        <v/>
      </c>
      <c r="D39" s="7" t="str">
        <f t="shared" si="2"/>
        <v/>
      </c>
      <c r="E39" s="7" t="str">
        <f t="shared" si="3"/>
        <v/>
      </c>
      <c r="F39" s="4" t="str">
        <f t="shared" si="4"/>
        <v/>
      </c>
      <c r="G39" s="8" t="str">
        <f t="shared" si="5"/>
        <v/>
      </c>
      <c r="H39" s="45" t="str">
        <f t="shared" si="13"/>
        <v/>
      </c>
      <c r="I39" s="45" t="str">
        <f t="shared" si="14"/>
        <v/>
      </c>
      <c r="J39" s="45" t="str">
        <f t="shared" si="15"/>
        <v/>
      </c>
      <c r="K39" s="45" t="str">
        <f t="shared" si="16"/>
        <v/>
      </c>
      <c r="L39" s="45" t="str">
        <f t="shared" si="17"/>
        <v/>
      </c>
      <c r="M39" s="24" t="str">
        <f t="shared" si="11"/>
        <v/>
      </c>
      <c r="N39" s="53" t="str">
        <f t="shared" si="12"/>
        <v/>
      </c>
      <c r="O39" s="9"/>
    </row>
    <row r="40" spans="1:15">
      <c r="A40" s="6">
        <v>35</v>
      </c>
      <c r="B40" s="21" t="str">
        <f t="shared" si="0"/>
        <v/>
      </c>
      <c r="C40" s="26" t="str">
        <f t="shared" si="1"/>
        <v/>
      </c>
      <c r="D40" s="7" t="str">
        <f t="shared" si="2"/>
        <v/>
      </c>
      <c r="E40" s="7" t="str">
        <f t="shared" si="3"/>
        <v/>
      </c>
      <c r="F40" s="4" t="str">
        <f t="shared" si="4"/>
        <v/>
      </c>
      <c r="G40" s="8" t="str">
        <f t="shared" si="5"/>
        <v/>
      </c>
      <c r="H40" s="45" t="str">
        <f t="shared" si="13"/>
        <v/>
      </c>
      <c r="I40" s="45" t="str">
        <f t="shared" si="14"/>
        <v/>
      </c>
      <c r="J40" s="45" t="str">
        <f t="shared" si="15"/>
        <v/>
      </c>
      <c r="K40" s="45" t="str">
        <f t="shared" si="16"/>
        <v/>
      </c>
      <c r="L40" s="45" t="str">
        <f t="shared" si="17"/>
        <v/>
      </c>
      <c r="M40" s="24" t="str">
        <f t="shared" si="11"/>
        <v/>
      </c>
      <c r="N40" s="53" t="str">
        <f t="shared" si="12"/>
        <v/>
      </c>
      <c r="O40" s="9"/>
    </row>
    <row r="41" spans="1:15">
      <c r="A41" s="6">
        <v>36</v>
      </c>
      <c r="B41" s="21" t="str">
        <f t="shared" si="0"/>
        <v/>
      </c>
      <c r="C41" s="26" t="str">
        <f t="shared" si="1"/>
        <v/>
      </c>
      <c r="D41" s="7" t="str">
        <f t="shared" si="2"/>
        <v/>
      </c>
      <c r="E41" s="7" t="str">
        <f t="shared" si="3"/>
        <v/>
      </c>
      <c r="F41" s="4" t="str">
        <f t="shared" si="4"/>
        <v/>
      </c>
      <c r="G41" s="8" t="str">
        <f t="shared" si="5"/>
        <v/>
      </c>
      <c r="H41" s="45" t="str">
        <f t="shared" si="13"/>
        <v/>
      </c>
      <c r="I41" s="45" t="str">
        <f t="shared" si="14"/>
        <v/>
      </c>
      <c r="J41" s="45" t="str">
        <f t="shared" si="15"/>
        <v/>
      </c>
      <c r="K41" s="45" t="str">
        <f t="shared" si="16"/>
        <v/>
      </c>
      <c r="L41" s="45" t="str">
        <f t="shared" si="17"/>
        <v/>
      </c>
      <c r="M41" s="24" t="str">
        <f t="shared" si="11"/>
        <v/>
      </c>
      <c r="N41" s="53" t="str">
        <f t="shared" si="12"/>
        <v/>
      </c>
      <c r="O41" s="9"/>
    </row>
    <row r="42" spans="1:15">
      <c r="A42" s="6">
        <v>37</v>
      </c>
      <c r="B42" s="21" t="str">
        <f t="shared" si="0"/>
        <v/>
      </c>
      <c r="C42" s="26" t="str">
        <f t="shared" si="1"/>
        <v/>
      </c>
      <c r="D42" s="7" t="str">
        <f t="shared" si="2"/>
        <v/>
      </c>
      <c r="E42" s="7" t="str">
        <f t="shared" si="3"/>
        <v/>
      </c>
      <c r="F42" s="4" t="str">
        <f t="shared" si="4"/>
        <v/>
      </c>
      <c r="G42" s="8" t="str">
        <f t="shared" si="5"/>
        <v/>
      </c>
      <c r="H42" s="45" t="str">
        <f t="shared" si="13"/>
        <v/>
      </c>
      <c r="I42" s="45" t="str">
        <f t="shared" si="14"/>
        <v/>
      </c>
      <c r="J42" s="45" t="str">
        <f t="shared" si="15"/>
        <v/>
      </c>
      <c r="K42" s="45" t="str">
        <f t="shared" si="16"/>
        <v/>
      </c>
      <c r="L42" s="45" t="str">
        <f t="shared" si="17"/>
        <v/>
      </c>
      <c r="M42" s="24" t="str">
        <f t="shared" si="11"/>
        <v/>
      </c>
      <c r="N42" s="53" t="str">
        <f t="shared" si="12"/>
        <v/>
      </c>
      <c r="O42" s="9"/>
    </row>
    <row r="43" spans="1:15">
      <c r="A43" s="6">
        <v>38</v>
      </c>
      <c r="B43" s="21" t="str">
        <f t="shared" si="0"/>
        <v/>
      </c>
      <c r="C43" s="26" t="str">
        <f t="shared" si="1"/>
        <v/>
      </c>
      <c r="D43" s="7" t="str">
        <f t="shared" si="2"/>
        <v/>
      </c>
      <c r="E43" s="7" t="str">
        <f t="shared" si="3"/>
        <v/>
      </c>
      <c r="F43" s="4" t="str">
        <f t="shared" si="4"/>
        <v/>
      </c>
      <c r="G43" s="8" t="str">
        <f t="shared" si="5"/>
        <v/>
      </c>
      <c r="H43" s="45" t="str">
        <f t="shared" si="13"/>
        <v/>
      </c>
      <c r="I43" s="45" t="str">
        <f t="shared" si="14"/>
        <v/>
      </c>
      <c r="J43" s="45" t="str">
        <f t="shared" si="15"/>
        <v/>
      </c>
      <c r="K43" s="45" t="str">
        <f t="shared" si="16"/>
        <v/>
      </c>
      <c r="L43" s="45" t="str">
        <f t="shared" si="17"/>
        <v/>
      </c>
      <c r="M43" s="24" t="str">
        <f t="shared" si="11"/>
        <v/>
      </c>
      <c r="N43" s="53" t="str">
        <f t="shared" si="12"/>
        <v/>
      </c>
      <c r="O43" s="9"/>
    </row>
    <row r="44" spans="1:15">
      <c r="A44" s="6">
        <v>39</v>
      </c>
      <c r="B44" s="21" t="str">
        <f t="shared" si="0"/>
        <v/>
      </c>
      <c r="C44" s="26" t="str">
        <f t="shared" si="1"/>
        <v/>
      </c>
      <c r="D44" s="7" t="str">
        <f t="shared" si="2"/>
        <v/>
      </c>
      <c r="E44" s="7" t="str">
        <f t="shared" si="3"/>
        <v/>
      </c>
      <c r="F44" s="4" t="str">
        <f t="shared" si="4"/>
        <v/>
      </c>
      <c r="G44" s="8" t="str">
        <f t="shared" si="5"/>
        <v/>
      </c>
      <c r="H44" s="45" t="str">
        <f t="shared" si="13"/>
        <v/>
      </c>
      <c r="I44" s="45" t="str">
        <f t="shared" si="14"/>
        <v/>
      </c>
      <c r="J44" s="45" t="str">
        <f t="shared" si="15"/>
        <v/>
      </c>
      <c r="K44" s="45" t="str">
        <f t="shared" si="16"/>
        <v/>
      </c>
      <c r="L44" s="45" t="str">
        <f t="shared" si="17"/>
        <v/>
      </c>
      <c r="M44" s="24" t="str">
        <f t="shared" si="11"/>
        <v/>
      </c>
      <c r="N44" s="53" t="str">
        <f t="shared" si="12"/>
        <v/>
      </c>
      <c r="O44" s="9"/>
    </row>
    <row r="45" spans="1:15">
      <c r="A45" s="6">
        <v>40</v>
      </c>
      <c r="B45" s="21" t="str">
        <f t="shared" si="0"/>
        <v/>
      </c>
      <c r="C45" s="26" t="str">
        <f t="shared" si="1"/>
        <v/>
      </c>
      <c r="D45" s="7" t="str">
        <f t="shared" si="2"/>
        <v/>
      </c>
      <c r="E45" s="7" t="str">
        <f t="shared" si="3"/>
        <v/>
      </c>
      <c r="F45" s="4" t="str">
        <f t="shared" si="4"/>
        <v/>
      </c>
      <c r="G45" s="8" t="str">
        <f t="shared" si="5"/>
        <v/>
      </c>
      <c r="H45" s="45" t="str">
        <f t="shared" si="13"/>
        <v/>
      </c>
      <c r="I45" s="45" t="str">
        <f t="shared" si="14"/>
        <v/>
      </c>
      <c r="J45" s="45" t="str">
        <f t="shared" si="15"/>
        <v/>
      </c>
      <c r="K45" s="45" t="str">
        <f t="shared" si="16"/>
        <v/>
      </c>
      <c r="L45" s="45" t="str">
        <f t="shared" si="17"/>
        <v/>
      </c>
      <c r="M45" s="24" t="str">
        <f t="shared" si="11"/>
        <v/>
      </c>
      <c r="N45" s="53" t="str">
        <f t="shared" si="12"/>
        <v/>
      </c>
      <c r="O45" s="9"/>
    </row>
    <row r="46" spans="1:15">
      <c r="A46" s="6">
        <v>41</v>
      </c>
      <c r="B46" s="21" t="str">
        <f t="shared" si="0"/>
        <v/>
      </c>
      <c r="C46" s="26" t="str">
        <f t="shared" si="1"/>
        <v/>
      </c>
      <c r="D46" s="7" t="str">
        <f t="shared" si="2"/>
        <v/>
      </c>
      <c r="E46" s="7" t="str">
        <f t="shared" si="3"/>
        <v/>
      </c>
      <c r="F46" s="4" t="str">
        <f t="shared" si="4"/>
        <v/>
      </c>
      <c r="G46" s="8" t="str">
        <f t="shared" si="5"/>
        <v/>
      </c>
      <c r="H46" s="45" t="str">
        <f t="shared" si="13"/>
        <v/>
      </c>
      <c r="I46" s="45" t="str">
        <f t="shared" si="14"/>
        <v/>
      </c>
      <c r="J46" s="45" t="str">
        <f t="shared" si="15"/>
        <v/>
      </c>
      <c r="K46" s="45" t="str">
        <f t="shared" si="16"/>
        <v/>
      </c>
      <c r="L46" s="45" t="str">
        <f t="shared" si="17"/>
        <v/>
      </c>
      <c r="M46" s="24" t="str">
        <f t="shared" si="11"/>
        <v/>
      </c>
      <c r="N46" s="53" t="str">
        <f t="shared" si="12"/>
        <v/>
      </c>
      <c r="O46" s="9"/>
    </row>
    <row r="47" spans="1:15">
      <c r="A47" s="6">
        <v>42</v>
      </c>
      <c r="B47" s="21" t="str">
        <f t="shared" si="0"/>
        <v/>
      </c>
      <c r="C47" s="26" t="str">
        <f t="shared" si="1"/>
        <v/>
      </c>
      <c r="D47" s="7" t="str">
        <f t="shared" si="2"/>
        <v/>
      </c>
      <c r="E47" s="7" t="str">
        <f t="shared" si="3"/>
        <v/>
      </c>
      <c r="F47" s="4" t="str">
        <f t="shared" si="4"/>
        <v/>
      </c>
      <c r="G47" s="8" t="str">
        <f t="shared" si="5"/>
        <v/>
      </c>
      <c r="H47" s="45" t="str">
        <f t="shared" si="13"/>
        <v/>
      </c>
      <c r="I47" s="45" t="str">
        <f t="shared" si="14"/>
        <v/>
      </c>
      <c r="J47" s="45" t="str">
        <f t="shared" si="15"/>
        <v/>
      </c>
      <c r="K47" s="45" t="str">
        <f t="shared" si="16"/>
        <v/>
      </c>
      <c r="L47" s="45" t="str">
        <f t="shared" si="17"/>
        <v/>
      </c>
      <c r="M47" s="24" t="str">
        <f t="shared" si="11"/>
        <v/>
      </c>
      <c r="N47" s="53" t="str">
        <f t="shared" si="12"/>
        <v/>
      </c>
      <c r="O47" s="9"/>
    </row>
    <row r="48" spans="1:15">
      <c r="A48" s="6">
        <v>43</v>
      </c>
      <c r="B48" s="21" t="str">
        <f t="shared" si="0"/>
        <v/>
      </c>
      <c r="C48" s="26" t="str">
        <f t="shared" si="1"/>
        <v/>
      </c>
      <c r="D48" s="7" t="str">
        <f t="shared" si="2"/>
        <v/>
      </c>
      <c r="E48" s="7" t="str">
        <f t="shared" si="3"/>
        <v/>
      </c>
      <c r="F48" s="4" t="str">
        <f t="shared" si="4"/>
        <v/>
      </c>
      <c r="G48" s="8" t="str">
        <f t="shared" si="5"/>
        <v/>
      </c>
      <c r="H48" s="45" t="str">
        <f t="shared" si="13"/>
        <v/>
      </c>
      <c r="I48" s="45" t="str">
        <f t="shared" si="14"/>
        <v/>
      </c>
      <c r="J48" s="45" t="str">
        <f t="shared" si="15"/>
        <v/>
      </c>
      <c r="K48" s="45" t="str">
        <f t="shared" si="16"/>
        <v/>
      </c>
      <c r="L48" s="45" t="str">
        <f t="shared" si="17"/>
        <v/>
      </c>
      <c r="M48" s="24" t="str">
        <f t="shared" si="11"/>
        <v/>
      </c>
      <c r="N48" s="53" t="str">
        <f t="shared" si="12"/>
        <v/>
      </c>
      <c r="O48" s="9"/>
    </row>
    <row r="49" spans="1:15">
      <c r="A49" s="6">
        <v>44</v>
      </c>
      <c r="B49" s="21" t="str">
        <f t="shared" si="0"/>
        <v/>
      </c>
      <c r="C49" s="26" t="str">
        <f t="shared" si="1"/>
        <v/>
      </c>
      <c r="D49" s="7" t="str">
        <f t="shared" si="2"/>
        <v/>
      </c>
      <c r="E49" s="7" t="str">
        <f t="shared" si="3"/>
        <v/>
      </c>
      <c r="F49" s="4" t="str">
        <f t="shared" si="4"/>
        <v/>
      </c>
      <c r="G49" s="8" t="str">
        <f t="shared" si="5"/>
        <v/>
      </c>
      <c r="H49" s="45" t="str">
        <f t="shared" si="13"/>
        <v/>
      </c>
      <c r="I49" s="45" t="str">
        <f t="shared" si="14"/>
        <v/>
      </c>
      <c r="J49" s="45" t="str">
        <f t="shared" si="15"/>
        <v/>
      </c>
      <c r="K49" s="45" t="str">
        <f t="shared" si="16"/>
        <v/>
      </c>
      <c r="L49" s="45" t="str">
        <f t="shared" si="17"/>
        <v/>
      </c>
      <c r="M49" s="24" t="str">
        <f t="shared" si="11"/>
        <v/>
      </c>
      <c r="N49" s="53" t="str">
        <f t="shared" si="12"/>
        <v/>
      </c>
      <c r="O49" s="9"/>
    </row>
    <row r="50" spans="1:15">
      <c r="A50" s="6">
        <v>45</v>
      </c>
      <c r="B50" s="21" t="str">
        <f t="shared" si="0"/>
        <v/>
      </c>
      <c r="C50" s="26" t="str">
        <f t="shared" si="1"/>
        <v/>
      </c>
      <c r="D50" s="7" t="str">
        <f t="shared" si="2"/>
        <v/>
      </c>
      <c r="E50" s="7" t="str">
        <f t="shared" si="3"/>
        <v/>
      </c>
      <c r="F50" s="4" t="str">
        <f t="shared" si="4"/>
        <v/>
      </c>
      <c r="G50" s="8" t="str">
        <f t="shared" si="5"/>
        <v/>
      </c>
      <c r="H50" s="45" t="str">
        <f t="shared" si="13"/>
        <v/>
      </c>
      <c r="I50" s="45" t="str">
        <f t="shared" si="14"/>
        <v/>
      </c>
      <c r="J50" s="45" t="str">
        <f t="shared" si="15"/>
        <v/>
      </c>
      <c r="K50" s="45" t="str">
        <f t="shared" si="16"/>
        <v/>
      </c>
      <c r="L50" s="45" t="str">
        <f t="shared" si="17"/>
        <v/>
      </c>
      <c r="M50" s="24" t="str">
        <f t="shared" si="11"/>
        <v/>
      </c>
      <c r="N50" s="53" t="str">
        <f t="shared" si="12"/>
        <v/>
      </c>
      <c r="O50" s="9"/>
    </row>
    <row r="51" spans="1:15">
      <c r="A51" s="6">
        <v>46</v>
      </c>
      <c r="B51" s="21" t="str">
        <f t="shared" si="0"/>
        <v/>
      </c>
      <c r="C51" s="26" t="str">
        <f t="shared" si="1"/>
        <v/>
      </c>
      <c r="D51" s="7" t="str">
        <f t="shared" si="2"/>
        <v/>
      </c>
      <c r="E51" s="7" t="str">
        <f t="shared" si="3"/>
        <v/>
      </c>
      <c r="F51" s="4" t="str">
        <f t="shared" si="4"/>
        <v/>
      </c>
      <c r="G51" s="8" t="str">
        <f t="shared" si="5"/>
        <v/>
      </c>
      <c r="H51" s="45" t="str">
        <f t="shared" si="13"/>
        <v/>
      </c>
      <c r="I51" s="45" t="str">
        <f t="shared" si="14"/>
        <v/>
      </c>
      <c r="J51" s="45" t="str">
        <f t="shared" si="15"/>
        <v/>
      </c>
      <c r="K51" s="45" t="str">
        <f t="shared" si="16"/>
        <v/>
      </c>
      <c r="L51" s="45" t="str">
        <f t="shared" si="17"/>
        <v/>
      </c>
      <c r="M51" s="24" t="str">
        <f t="shared" si="11"/>
        <v/>
      </c>
      <c r="N51" s="53" t="str">
        <f t="shared" si="12"/>
        <v/>
      </c>
      <c r="O51" s="9"/>
    </row>
    <row r="52" spans="1:15">
      <c r="A52" s="6">
        <v>47</v>
      </c>
      <c r="B52" s="21" t="str">
        <f t="shared" si="0"/>
        <v/>
      </c>
      <c r="C52" s="26" t="str">
        <f t="shared" si="1"/>
        <v/>
      </c>
      <c r="D52" s="7" t="str">
        <f t="shared" si="2"/>
        <v/>
      </c>
      <c r="E52" s="7" t="str">
        <f t="shared" si="3"/>
        <v/>
      </c>
      <c r="F52" s="4" t="str">
        <f t="shared" si="4"/>
        <v/>
      </c>
      <c r="G52" s="8" t="str">
        <f t="shared" si="5"/>
        <v/>
      </c>
      <c r="H52" s="45" t="str">
        <f t="shared" si="13"/>
        <v/>
      </c>
      <c r="I52" s="45" t="str">
        <f t="shared" si="14"/>
        <v/>
      </c>
      <c r="J52" s="45" t="str">
        <f t="shared" si="15"/>
        <v/>
      </c>
      <c r="K52" s="45" t="str">
        <f t="shared" si="16"/>
        <v/>
      </c>
      <c r="L52" s="45" t="str">
        <f t="shared" si="17"/>
        <v/>
      </c>
      <c r="M52" s="24" t="str">
        <f t="shared" si="11"/>
        <v/>
      </c>
      <c r="N52" s="53" t="str">
        <f t="shared" si="12"/>
        <v/>
      </c>
      <c r="O52" s="9"/>
    </row>
    <row r="53" spans="1:15">
      <c r="A53" s="6">
        <v>48</v>
      </c>
      <c r="B53" s="21" t="str">
        <f t="shared" si="0"/>
        <v/>
      </c>
      <c r="C53" s="26" t="str">
        <f t="shared" si="1"/>
        <v/>
      </c>
      <c r="D53" s="7" t="str">
        <f t="shared" si="2"/>
        <v/>
      </c>
      <c r="E53" s="7" t="str">
        <f t="shared" si="3"/>
        <v/>
      </c>
      <c r="F53" s="4" t="str">
        <f t="shared" si="4"/>
        <v/>
      </c>
      <c r="G53" s="8" t="str">
        <f t="shared" si="5"/>
        <v/>
      </c>
      <c r="H53" s="45" t="str">
        <f t="shared" si="13"/>
        <v/>
      </c>
      <c r="I53" s="45" t="str">
        <f t="shared" si="14"/>
        <v/>
      </c>
      <c r="J53" s="45" t="str">
        <f t="shared" si="15"/>
        <v/>
      </c>
      <c r="K53" s="45" t="str">
        <f t="shared" si="16"/>
        <v/>
      </c>
      <c r="L53" s="45" t="str">
        <f t="shared" si="17"/>
        <v/>
      </c>
      <c r="M53" s="24" t="str">
        <f t="shared" si="11"/>
        <v/>
      </c>
      <c r="N53" s="53" t="str">
        <f t="shared" si="12"/>
        <v/>
      </c>
      <c r="O53" s="9"/>
    </row>
    <row r="54" spans="1:15">
      <c r="A54" s="6">
        <v>49</v>
      </c>
      <c r="B54" s="21" t="str">
        <f t="shared" si="0"/>
        <v/>
      </c>
      <c r="C54" s="26" t="str">
        <f t="shared" si="1"/>
        <v/>
      </c>
      <c r="D54" s="7" t="str">
        <f t="shared" si="2"/>
        <v/>
      </c>
      <c r="E54" s="7" t="str">
        <f t="shared" si="3"/>
        <v/>
      </c>
      <c r="F54" s="4" t="str">
        <f t="shared" si="4"/>
        <v/>
      </c>
      <c r="G54" s="8" t="str">
        <f t="shared" si="5"/>
        <v/>
      </c>
      <c r="H54" s="45" t="str">
        <f t="shared" si="13"/>
        <v/>
      </c>
      <c r="I54" s="45" t="str">
        <f t="shared" si="14"/>
        <v/>
      </c>
      <c r="J54" s="45" t="str">
        <f t="shared" si="15"/>
        <v/>
      </c>
      <c r="K54" s="45" t="str">
        <f t="shared" si="16"/>
        <v/>
      </c>
      <c r="L54" s="45" t="str">
        <f t="shared" si="17"/>
        <v/>
      </c>
      <c r="M54" s="24" t="str">
        <f t="shared" si="11"/>
        <v/>
      </c>
      <c r="N54" s="53" t="str">
        <f t="shared" si="12"/>
        <v/>
      </c>
      <c r="O54" s="9"/>
    </row>
    <row r="55" spans="1:15">
      <c r="A55" s="6">
        <v>50</v>
      </c>
      <c r="B55" s="21" t="str">
        <f t="shared" si="0"/>
        <v/>
      </c>
      <c r="C55" s="26" t="str">
        <f t="shared" si="1"/>
        <v/>
      </c>
      <c r="D55" s="7" t="str">
        <f t="shared" si="2"/>
        <v/>
      </c>
      <c r="E55" s="7" t="str">
        <f t="shared" si="3"/>
        <v/>
      </c>
      <c r="F55" s="4" t="str">
        <f t="shared" si="4"/>
        <v/>
      </c>
      <c r="G55" s="8" t="str">
        <f t="shared" si="5"/>
        <v/>
      </c>
      <c r="H55" s="45" t="str">
        <f t="shared" si="13"/>
        <v/>
      </c>
      <c r="I55" s="45" t="str">
        <f t="shared" si="14"/>
        <v/>
      </c>
      <c r="J55" s="45" t="str">
        <f t="shared" si="15"/>
        <v/>
      </c>
      <c r="K55" s="45" t="str">
        <f t="shared" si="16"/>
        <v/>
      </c>
      <c r="L55" s="45" t="str">
        <f t="shared" si="17"/>
        <v/>
      </c>
      <c r="M55" s="24" t="str">
        <f t="shared" si="11"/>
        <v/>
      </c>
      <c r="N55" s="53" t="str">
        <f t="shared" si="12"/>
        <v/>
      </c>
      <c r="O55" s="9"/>
    </row>
    <row r="56" spans="1:15">
      <c r="A56" s="6">
        <v>51</v>
      </c>
      <c r="B56" s="21" t="str">
        <f t="shared" si="0"/>
        <v/>
      </c>
      <c r="C56" s="26" t="str">
        <f t="shared" si="1"/>
        <v/>
      </c>
      <c r="D56" s="7" t="str">
        <f t="shared" si="2"/>
        <v/>
      </c>
      <c r="E56" s="7" t="str">
        <f t="shared" si="3"/>
        <v/>
      </c>
      <c r="F56" s="4" t="str">
        <f t="shared" si="4"/>
        <v/>
      </c>
      <c r="G56" s="8" t="str">
        <f t="shared" si="5"/>
        <v/>
      </c>
      <c r="H56" s="45" t="str">
        <f t="shared" si="13"/>
        <v/>
      </c>
      <c r="I56" s="45" t="str">
        <f t="shared" si="14"/>
        <v/>
      </c>
      <c r="J56" s="45" t="str">
        <f t="shared" si="15"/>
        <v/>
      </c>
      <c r="K56" s="45" t="str">
        <f t="shared" si="16"/>
        <v/>
      </c>
      <c r="L56" s="45" t="str">
        <f t="shared" si="17"/>
        <v/>
      </c>
      <c r="M56" s="24" t="str">
        <f t="shared" si="11"/>
        <v/>
      </c>
      <c r="N56" s="53" t="str">
        <f t="shared" si="12"/>
        <v/>
      </c>
      <c r="O56" s="9"/>
    </row>
    <row r="57" spans="1:15">
      <c r="A57" s="6">
        <v>52</v>
      </c>
      <c r="B57" s="21" t="str">
        <f t="shared" si="0"/>
        <v/>
      </c>
      <c r="C57" s="26" t="str">
        <f t="shared" si="1"/>
        <v/>
      </c>
      <c r="D57" s="7" t="str">
        <f t="shared" si="2"/>
        <v/>
      </c>
      <c r="E57" s="7" t="str">
        <f t="shared" si="3"/>
        <v/>
      </c>
      <c r="F57" s="4" t="str">
        <f t="shared" si="4"/>
        <v/>
      </c>
      <c r="G57" s="8" t="str">
        <f t="shared" si="5"/>
        <v/>
      </c>
      <c r="H57" s="45" t="str">
        <f t="shared" si="13"/>
        <v/>
      </c>
      <c r="I57" s="45" t="str">
        <f t="shared" si="14"/>
        <v/>
      </c>
      <c r="J57" s="45" t="str">
        <f t="shared" si="15"/>
        <v/>
      </c>
      <c r="K57" s="45" t="str">
        <f t="shared" si="16"/>
        <v/>
      </c>
      <c r="L57" s="45" t="str">
        <f t="shared" si="17"/>
        <v/>
      </c>
      <c r="M57" s="24" t="str">
        <f t="shared" si="11"/>
        <v/>
      </c>
      <c r="N57" s="53" t="str">
        <f t="shared" si="12"/>
        <v/>
      </c>
      <c r="O57" s="9"/>
    </row>
    <row r="58" spans="1:15">
      <c r="A58" s="6">
        <v>53</v>
      </c>
      <c r="B58" s="21" t="str">
        <f t="shared" si="0"/>
        <v/>
      </c>
      <c r="C58" s="26" t="str">
        <f t="shared" si="1"/>
        <v/>
      </c>
      <c r="D58" s="7" t="str">
        <f t="shared" si="2"/>
        <v/>
      </c>
      <c r="E58" s="7" t="str">
        <f t="shared" si="3"/>
        <v/>
      </c>
      <c r="F58" s="4" t="str">
        <f t="shared" si="4"/>
        <v/>
      </c>
      <c r="G58" s="8" t="str">
        <f t="shared" si="5"/>
        <v/>
      </c>
      <c r="H58" s="45" t="str">
        <f t="shared" si="13"/>
        <v/>
      </c>
      <c r="I58" s="45" t="str">
        <f t="shared" si="14"/>
        <v/>
      </c>
      <c r="J58" s="45" t="str">
        <f t="shared" si="15"/>
        <v/>
      </c>
      <c r="K58" s="45" t="str">
        <f t="shared" si="16"/>
        <v/>
      </c>
      <c r="L58" s="45" t="str">
        <f t="shared" si="17"/>
        <v/>
      </c>
      <c r="M58" s="24" t="str">
        <f t="shared" si="11"/>
        <v/>
      </c>
      <c r="N58" s="53" t="str">
        <f t="shared" si="12"/>
        <v/>
      </c>
      <c r="O58" s="9"/>
    </row>
    <row r="59" spans="1:15">
      <c r="A59" s="6">
        <v>54</v>
      </c>
      <c r="B59" s="21" t="str">
        <f t="shared" si="0"/>
        <v/>
      </c>
      <c r="C59" s="26" t="str">
        <f t="shared" si="1"/>
        <v/>
      </c>
      <c r="D59" s="7" t="str">
        <f t="shared" si="2"/>
        <v/>
      </c>
      <c r="E59" s="7" t="str">
        <f t="shared" si="3"/>
        <v/>
      </c>
      <c r="F59" s="4" t="str">
        <f t="shared" si="4"/>
        <v/>
      </c>
      <c r="G59" s="8" t="str">
        <f t="shared" si="5"/>
        <v/>
      </c>
      <c r="H59" s="45" t="str">
        <f t="shared" si="13"/>
        <v/>
      </c>
      <c r="I59" s="45" t="str">
        <f t="shared" si="14"/>
        <v/>
      </c>
      <c r="J59" s="45" t="str">
        <f t="shared" si="15"/>
        <v/>
      </c>
      <c r="K59" s="45" t="str">
        <f t="shared" si="16"/>
        <v/>
      </c>
      <c r="L59" s="45" t="str">
        <f t="shared" si="17"/>
        <v/>
      </c>
      <c r="M59" s="24" t="str">
        <f t="shared" si="11"/>
        <v/>
      </c>
      <c r="N59" s="53" t="str">
        <f t="shared" si="12"/>
        <v/>
      </c>
      <c r="O59" s="9"/>
    </row>
    <row r="60" spans="1:15">
      <c r="A60" s="6">
        <v>55</v>
      </c>
      <c r="B60" s="21" t="str">
        <f t="shared" si="0"/>
        <v/>
      </c>
      <c r="C60" s="26" t="str">
        <f t="shared" si="1"/>
        <v/>
      </c>
      <c r="D60" s="7" t="str">
        <f t="shared" si="2"/>
        <v/>
      </c>
      <c r="E60" s="7" t="str">
        <f t="shared" si="3"/>
        <v/>
      </c>
      <c r="F60" s="4" t="str">
        <f t="shared" si="4"/>
        <v/>
      </c>
      <c r="G60" s="8" t="str">
        <f t="shared" si="5"/>
        <v/>
      </c>
      <c r="H60" s="45" t="str">
        <f t="shared" si="13"/>
        <v/>
      </c>
      <c r="I60" s="45" t="str">
        <f t="shared" si="14"/>
        <v/>
      </c>
      <c r="J60" s="45" t="str">
        <f t="shared" si="15"/>
        <v/>
      </c>
      <c r="K60" s="45" t="str">
        <f t="shared" si="16"/>
        <v/>
      </c>
      <c r="L60" s="45" t="str">
        <f t="shared" si="17"/>
        <v/>
      </c>
      <c r="M60" s="24" t="str">
        <f t="shared" si="11"/>
        <v/>
      </c>
      <c r="N60" s="53" t="str">
        <f t="shared" si="12"/>
        <v/>
      </c>
      <c r="O60" s="9"/>
    </row>
    <row r="61" spans="1:15">
      <c r="A61" s="6">
        <v>56</v>
      </c>
      <c r="B61" s="21" t="str">
        <f t="shared" si="0"/>
        <v/>
      </c>
      <c r="C61" s="26" t="str">
        <f t="shared" si="1"/>
        <v/>
      </c>
      <c r="D61" s="7" t="str">
        <f t="shared" si="2"/>
        <v/>
      </c>
      <c r="E61" s="7" t="str">
        <f t="shared" si="3"/>
        <v/>
      </c>
      <c r="F61" s="4" t="str">
        <f t="shared" si="4"/>
        <v/>
      </c>
      <c r="G61" s="8" t="str">
        <f t="shared" si="5"/>
        <v/>
      </c>
      <c r="H61" s="45" t="str">
        <f t="shared" si="13"/>
        <v/>
      </c>
      <c r="I61" s="45" t="str">
        <f t="shared" si="14"/>
        <v/>
      </c>
      <c r="J61" s="45" t="str">
        <f t="shared" si="15"/>
        <v/>
      </c>
      <c r="K61" s="45" t="str">
        <f t="shared" si="16"/>
        <v/>
      </c>
      <c r="L61" s="45" t="str">
        <f t="shared" si="17"/>
        <v/>
      </c>
      <c r="M61" s="24" t="str">
        <f t="shared" si="11"/>
        <v/>
      </c>
      <c r="N61" s="53" t="str">
        <f t="shared" si="12"/>
        <v/>
      </c>
      <c r="O61" s="9"/>
    </row>
    <row r="62" spans="1:15">
      <c r="A62" s="6">
        <v>57</v>
      </c>
      <c r="B62" s="21" t="str">
        <f t="shared" si="0"/>
        <v/>
      </c>
      <c r="C62" s="26" t="str">
        <f t="shared" si="1"/>
        <v/>
      </c>
      <c r="D62" s="7" t="str">
        <f t="shared" si="2"/>
        <v/>
      </c>
      <c r="E62" s="7" t="str">
        <f t="shared" si="3"/>
        <v/>
      </c>
      <c r="F62" s="4" t="str">
        <f t="shared" si="4"/>
        <v/>
      </c>
      <c r="G62" s="8" t="str">
        <f t="shared" si="5"/>
        <v/>
      </c>
      <c r="H62" s="45" t="str">
        <f t="shared" si="13"/>
        <v/>
      </c>
      <c r="I62" s="45" t="str">
        <f t="shared" si="14"/>
        <v/>
      </c>
      <c r="J62" s="45" t="str">
        <f t="shared" si="15"/>
        <v/>
      </c>
      <c r="K62" s="45" t="str">
        <f t="shared" si="16"/>
        <v/>
      </c>
      <c r="L62" s="45" t="str">
        <f t="shared" si="17"/>
        <v/>
      </c>
      <c r="M62" s="24" t="str">
        <f t="shared" si="11"/>
        <v/>
      </c>
      <c r="N62" s="53" t="str">
        <f t="shared" si="12"/>
        <v/>
      </c>
      <c r="O62" s="9"/>
    </row>
    <row r="63" spans="1:15">
      <c r="A63" s="6">
        <v>58</v>
      </c>
      <c r="B63" s="21" t="str">
        <f t="shared" si="0"/>
        <v/>
      </c>
      <c r="C63" s="26" t="str">
        <f t="shared" si="1"/>
        <v/>
      </c>
      <c r="D63" s="7" t="str">
        <f t="shared" si="2"/>
        <v/>
      </c>
      <c r="E63" s="7" t="str">
        <f t="shared" si="3"/>
        <v/>
      </c>
      <c r="F63" s="4" t="str">
        <f t="shared" si="4"/>
        <v/>
      </c>
      <c r="G63" s="8" t="str">
        <f t="shared" si="5"/>
        <v/>
      </c>
      <c r="H63" s="45" t="str">
        <f t="shared" si="13"/>
        <v/>
      </c>
      <c r="I63" s="45" t="str">
        <f t="shared" si="14"/>
        <v/>
      </c>
      <c r="J63" s="45" t="str">
        <f t="shared" si="15"/>
        <v/>
      </c>
      <c r="K63" s="45" t="str">
        <f t="shared" si="16"/>
        <v/>
      </c>
      <c r="L63" s="45" t="str">
        <f t="shared" si="17"/>
        <v/>
      </c>
      <c r="M63" s="24" t="str">
        <f t="shared" si="11"/>
        <v/>
      </c>
      <c r="N63" s="53" t="str">
        <f t="shared" si="12"/>
        <v/>
      </c>
      <c r="O63" s="9"/>
    </row>
    <row r="64" spans="1:15">
      <c r="A64" s="6">
        <v>59</v>
      </c>
      <c r="B64" s="21" t="str">
        <f t="shared" si="0"/>
        <v/>
      </c>
      <c r="C64" s="26" t="str">
        <f t="shared" si="1"/>
        <v/>
      </c>
      <c r="D64" s="7" t="str">
        <f t="shared" si="2"/>
        <v/>
      </c>
      <c r="E64" s="7" t="str">
        <f t="shared" si="3"/>
        <v/>
      </c>
      <c r="F64" s="4" t="str">
        <f t="shared" si="4"/>
        <v/>
      </c>
      <c r="G64" s="8" t="str">
        <f t="shared" si="5"/>
        <v/>
      </c>
      <c r="H64" s="45" t="str">
        <f t="shared" si="13"/>
        <v/>
      </c>
      <c r="I64" s="45" t="str">
        <f t="shared" si="14"/>
        <v/>
      </c>
      <c r="J64" s="45" t="str">
        <f t="shared" si="15"/>
        <v/>
      </c>
      <c r="K64" s="45" t="str">
        <f t="shared" si="16"/>
        <v/>
      </c>
      <c r="L64" s="45" t="str">
        <f t="shared" si="17"/>
        <v/>
      </c>
      <c r="M64" s="24" t="str">
        <f t="shared" si="11"/>
        <v/>
      </c>
      <c r="N64" s="53" t="str">
        <f t="shared" si="12"/>
        <v/>
      </c>
      <c r="O64" s="9"/>
    </row>
    <row r="65" spans="1:15">
      <c r="A65" s="6">
        <v>60</v>
      </c>
      <c r="B65" s="21" t="str">
        <f t="shared" si="0"/>
        <v/>
      </c>
      <c r="C65" s="26" t="str">
        <f t="shared" si="1"/>
        <v/>
      </c>
      <c r="D65" s="7" t="str">
        <f t="shared" si="2"/>
        <v/>
      </c>
      <c r="E65" s="7" t="str">
        <f t="shared" si="3"/>
        <v/>
      </c>
      <c r="F65" s="4" t="str">
        <f t="shared" si="4"/>
        <v/>
      </c>
      <c r="G65" s="8" t="str">
        <f t="shared" si="5"/>
        <v/>
      </c>
      <c r="H65" s="45" t="str">
        <f t="shared" si="13"/>
        <v/>
      </c>
      <c r="I65" s="45" t="str">
        <f t="shared" si="14"/>
        <v/>
      </c>
      <c r="J65" s="45" t="str">
        <f t="shared" si="15"/>
        <v/>
      </c>
      <c r="K65" s="45" t="str">
        <f t="shared" si="16"/>
        <v/>
      </c>
      <c r="L65" s="45" t="str">
        <f t="shared" si="17"/>
        <v/>
      </c>
      <c r="M65" s="24" t="str">
        <f t="shared" si="11"/>
        <v/>
      </c>
      <c r="N65" s="53" t="str">
        <f t="shared" si="12"/>
        <v/>
      </c>
      <c r="O65" s="9"/>
    </row>
    <row r="66" spans="1:15">
      <c r="A66" s="6">
        <v>61</v>
      </c>
      <c r="B66" s="21" t="str">
        <f t="shared" si="0"/>
        <v/>
      </c>
      <c r="C66" s="26" t="str">
        <f t="shared" si="1"/>
        <v/>
      </c>
      <c r="D66" s="7" t="str">
        <f t="shared" si="2"/>
        <v/>
      </c>
      <c r="E66" s="7" t="str">
        <f t="shared" si="3"/>
        <v/>
      </c>
      <c r="F66" s="4" t="str">
        <f t="shared" si="4"/>
        <v/>
      </c>
      <c r="G66" s="8" t="str">
        <f t="shared" si="5"/>
        <v/>
      </c>
      <c r="H66" s="45" t="str">
        <f t="shared" si="13"/>
        <v/>
      </c>
      <c r="I66" s="45" t="str">
        <f t="shared" si="14"/>
        <v/>
      </c>
      <c r="J66" s="45" t="str">
        <f t="shared" si="15"/>
        <v/>
      </c>
      <c r="K66" s="45" t="str">
        <f t="shared" si="16"/>
        <v/>
      </c>
      <c r="L66" s="45" t="str">
        <f t="shared" si="17"/>
        <v/>
      </c>
      <c r="M66" s="24" t="str">
        <f t="shared" si="11"/>
        <v/>
      </c>
      <c r="N66" s="53" t="str">
        <f t="shared" si="12"/>
        <v/>
      </c>
      <c r="O66" s="9"/>
    </row>
    <row r="67" spans="1:15">
      <c r="A67" s="6">
        <v>62</v>
      </c>
      <c r="B67" s="21" t="str">
        <f t="shared" si="0"/>
        <v/>
      </c>
      <c r="C67" s="26" t="str">
        <f t="shared" si="1"/>
        <v/>
      </c>
      <c r="D67" s="7" t="str">
        <f t="shared" si="2"/>
        <v/>
      </c>
      <c r="E67" s="7" t="str">
        <f t="shared" si="3"/>
        <v/>
      </c>
      <c r="F67" s="4" t="str">
        <f t="shared" si="4"/>
        <v/>
      </c>
      <c r="G67" s="8" t="str">
        <f t="shared" si="5"/>
        <v/>
      </c>
      <c r="H67" s="45" t="str">
        <f t="shared" si="13"/>
        <v/>
      </c>
      <c r="I67" s="45" t="str">
        <f t="shared" si="14"/>
        <v/>
      </c>
      <c r="J67" s="45" t="str">
        <f t="shared" si="15"/>
        <v/>
      </c>
      <c r="K67" s="45" t="str">
        <f t="shared" si="16"/>
        <v/>
      </c>
      <c r="L67" s="45" t="str">
        <f t="shared" si="17"/>
        <v/>
      </c>
      <c r="M67" s="24" t="str">
        <f t="shared" si="11"/>
        <v/>
      </c>
      <c r="N67" s="53" t="str">
        <f t="shared" si="12"/>
        <v/>
      </c>
      <c r="O67" s="9"/>
    </row>
    <row r="68" spans="1:15">
      <c r="A68" s="6">
        <v>63</v>
      </c>
      <c r="B68" s="21" t="str">
        <f t="shared" si="0"/>
        <v/>
      </c>
      <c r="C68" s="26" t="str">
        <f t="shared" si="1"/>
        <v/>
      </c>
      <c r="D68" s="7" t="str">
        <f t="shared" si="2"/>
        <v/>
      </c>
      <c r="E68" s="7" t="str">
        <f t="shared" si="3"/>
        <v/>
      </c>
      <c r="F68" s="4" t="str">
        <f t="shared" si="4"/>
        <v/>
      </c>
      <c r="G68" s="8" t="str">
        <f t="shared" si="5"/>
        <v/>
      </c>
      <c r="H68" s="45" t="str">
        <f t="shared" si="13"/>
        <v/>
      </c>
      <c r="I68" s="45" t="str">
        <f t="shared" si="14"/>
        <v/>
      </c>
      <c r="J68" s="45" t="str">
        <f t="shared" si="15"/>
        <v/>
      </c>
      <c r="K68" s="45" t="str">
        <f t="shared" si="16"/>
        <v/>
      </c>
      <c r="L68" s="45" t="str">
        <f t="shared" si="17"/>
        <v/>
      </c>
      <c r="M68" s="24" t="str">
        <f t="shared" si="11"/>
        <v/>
      </c>
      <c r="N68" s="53" t="str">
        <f t="shared" si="12"/>
        <v/>
      </c>
      <c r="O68" s="9"/>
    </row>
    <row r="69" spans="1:15">
      <c r="A69" s="6">
        <v>64</v>
      </c>
      <c r="B69" s="21" t="str">
        <f t="shared" si="0"/>
        <v/>
      </c>
      <c r="C69" s="26" t="str">
        <f t="shared" si="1"/>
        <v/>
      </c>
      <c r="D69" s="7" t="str">
        <f t="shared" si="2"/>
        <v/>
      </c>
      <c r="E69" s="7" t="str">
        <f t="shared" si="3"/>
        <v/>
      </c>
      <c r="F69" s="4" t="str">
        <f t="shared" si="4"/>
        <v/>
      </c>
      <c r="G69" s="8" t="str">
        <f t="shared" si="5"/>
        <v/>
      </c>
      <c r="H69" s="45" t="str">
        <f t="shared" si="13"/>
        <v/>
      </c>
      <c r="I69" s="45" t="str">
        <f t="shared" si="14"/>
        <v/>
      </c>
      <c r="J69" s="45" t="str">
        <f t="shared" si="15"/>
        <v/>
      </c>
      <c r="K69" s="45" t="str">
        <f t="shared" si="16"/>
        <v/>
      </c>
      <c r="L69" s="45" t="str">
        <f t="shared" si="17"/>
        <v/>
      </c>
      <c r="M69" s="24" t="str">
        <f t="shared" si="11"/>
        <v/>
      </c>
      <c r="N69" s="53" t="str">
        <f t="shared" si="12"/>
        <v/>
      </c>
      <c r="O69" s="9"/>
    </row>
    <row r="70" spans="1:15">
      <c r="A70" s="6">
        <v>65</v>
      </c>
      <c r="B70" s="21" t="str">
        <f t="shared" ref="B70:B133" si="18">IFERROR(IF($C$3="","",VLOOKUP(A70,NAME,4,0)),"")</f>
        <v/>
      </c>
      <c r="C70" s="26" t="str">
        <f t="shared" ref="C70:C133" si="19">IFERROR(IF($C$3="","",VLOOKUP(A70,NAME,11,0)),"")</f>
        <v/>
      </c>
      <c r="D70" s="7" t="str">
        <f t="shared" ref="D70:D133" si="20">IFERROR(IF($C$3="","",VLOOKUP(A70,NAME,6,0)),"")</f>
        <v/>
      </c>
      <c r="E70" s="7" t="str">
        <f t="shared" ref="E70:E133" si="21">IFERROR(IF($C$3="","",VLOOKUP(A70,NAME,8,0)),"")</f>
        <v/>
      </c>
      <c r="F70" s="4" t="str">
        <f t="shared" ref="F70:F133" si="22">IFERROR(IF($C$3="","",VLOOKUP(A70,NAME,12,0)),"")</f>
        <v/>
      </c>
      <c r="G70" s="8" t="str">
        <f t="shared" ref="G70:G133" si="23">IFERROR(IF($C$3="","",VLOOKUP(A70,NAME,13,0)),"")</f>
        <v/>
      </c>
      <c r="H70" s="45" t="str">
        <f t="shared" ref="H70:H101" si="24">IF(AND(B70="",D70="",F70="",G70=""),"",IF($L$3=$AG$1,VLOOKUP(F70,Mark,37,0),IF($L$3=$AG$2,VLOOKUP(F70,Mark,42,0),IF($L$3=$AG$3,VLOOKUP(F70,Mark,47,0),""))))</f>
        <v/>
      </c>
      <c r="I70" s="45" t="str">
        <f t="shared" ref="I70:I101" si="25">IF(AND(B70="",D70="",F70="",G70=""),"",IF($L$3=$AG$1,VLOOKUP(F70,Mark,38,0),IF($L$3=$AG$2,VLOOKUP(F70,Mark,43,0),IF($L$3=$AG$3,VLOOKUP(F70,Mark,48,0),""))))</f>
        <v/>
      </c>
      <c r="J70" s="45" t="str">
        <f t="shared" ref="J70:J101" si="26">IF(AND(B70="",D70="",F70="",G70=""),"",IF($L$3=$AG$1,VLOOKUP(F70,Mark,39,0),IF($L$3=$AG$2,VLOOKUP(F70,Mark,44,0),IF($L$3=$AG$3,VLOOKUP(F70,Mark,49,0),""))))</f>
        <v/>
      </c>
      <c r="K70" s="45" t="str">
        <f t="shared" ref="K70:K101" si="27">IF(AND(B70="",D70="",F70="",G70=""),"",IF($L$3=$AG$1,VLOOKUP(F70,Mark,40,0),IF($L$3=$AG$2,VLOOKUP(F70,Mark,45,0),IF($L$3=$AG$3,VLOOKUP(F70,Mark,50,0),""))))</f>
        <v/>
      </c>
      <c r="L70" s="45" t="str">
        <f t="shared" ref="L70:L101" si="28">IF(AND(B70="",D70="",F70="",G70=""),"",IF($L$3=$AG$1,VLOOKUP(F70,Mark,41,0),IF($L$3=$AG$2,VLOOKUP(F70,Mark,46,0),IF($L$3=$AG$3,VLOOKUP(F70,Mark,51,0),""))))</f>
        <v/>
      </c>
      <c r="M70" s="24" t="str">
        <f t="shared" si="11"/>
        <v/>
      </c>
      <c r="N70" s="53" t="str">
        <f t="shared" si="12"/>
        <v/>
      </c>
      <c r="O70" s="9"/>
    </row>
    <row r="71" spans="1:15">
      <c r="A71" s="6">
        <v>66</v>
      </c>
      <c r="B71" s="21" t="str">
        <f t="shared" si="18"/>
        <v/>
      </c>
      <c r="C71" s="26" t="str">
        <f t="shared" si="19"/>
        <v/>
      </c>
      <c r="D71" s="7" t="str">
        <f t="shared" si="20"/>
        <v/>
      </c>
      <c r="E71" s="7" t="str">
        <f t="shared" si="21"/>
        <v/>
      </c>
      <c r="F71" s="4" t="str">
        <f t="shared" si="22"/>
        <v/>
      </c>
      <c r="G71" s="8" t="str">
        <f t="shared" si="23"/>
        <v/>
      </c>
      <c r="H71" s="45" t="str">
        <f t="shared" si="24"/>
        <v/>
      </c>
      <c r="I71" s="45" t="str">
        <f t="shared" si="25"/>
        <v/>
      </c>
      <c r="J71" s="45" t="str">
        <f t="shared" si="26"/>
        <v/>
      </c>
      <c r="K71" s="45" t="str">
        <f t="shared" si="27"/>
        <v/>
      </c>
      <c r="L71" s="45" t="str">
        <f t="shared" si="28"/>
        <v/>
      </c>
      <c r="M71" s="24" t="str">
        <f t="shared" ref="M71:M134" si="29">IF(AND(H71="",I71="",J71="",K71="",L71=""),"",IF($L$3="","",SUM(H71,I71,J71,K71,L71)))</f>
        <v/>
      </c>
      <c r="N71" s="53" t="str">
        <f t="shared" ref="N71:N134" si="30">IF(F71="","",IF(OR(M71="",M71=0,M71="AB"),"",IF(M71&gt;=90,"A+",IF(M71&gt;=76,"A",IF(M71&gt;=61,"B",IF(M71&gt;=41,"C","D"))))))</f>
        <v/>
      </c>
      <c r="O71" s="9"/>
    </row>
    <row r="72" spans="1:15">
      <c r="A72" s="6">
        <v>67</v>
      </c>
      <c r="B72" s="21" t="str">
        <f t="shared" si="18"/>
        <v/>
      </c>
      <c r="C72" s="26" t="str">
        <f t="shared" si="19"/>
        <v/>
      </c>
      <c r="D72" s="7" t="str">
        <f t="shared" si="20"/>
        <v/>
      </c>
      <c r="E72" s="7" t="str">
        <f t="shared" si="21"/>
        <v/>
      </c>
      <c r="F72" s="4" t="str">
        <f t="shared" si="22"/>
        <v/>
      </c>
      <c r="G72" s="8" t="str">
        <f t="shared" si="23"/>
        <v/>
      </c>
      <c r="H72" s="45" t="str">
        <f t="shared" si="24"/>
        <v/>
      </c>
      <c r="I72" s="45" t="str">
        <f t="shared" si="25"/>
        <v/>
      </c>
      <c r="J72" s="45" t="str">
        <f t="shared" si="26"/>
        <v/>
      </c>
      <c r="K72" s="45" t="str">
        <f t="shared" si="27"/>
        <v/>
      </c>
      <c r="L72" s="45" t="str">
        <f t="shared" si="28"/>
        <v/>
      </c>
      <c r="M72" s="24" t="str">
        <f t="shared" si="29"/>
        <v/>
      </c>
      <c r="N72" s="53" t="str">
        <f t="shared" si="30"/>
        <v/>
      </c>
      <c r="O72" s="9"/>
    </row>
    <row r="73" spans="1:15">
      <c r="A73" s="6">
        <v>68</v>
      </c>
      <c r="B73" s="21" t="str">
        <f t="shared" si="18"/>
        <v/>
      </c>
      <c r="C73" s="26" t="str">
        <f t="shared" si="19"/>
        <v/>
      </c>
      <c r="D73" s="7" t="str">
        <f t="shared" si="20"/>
        <v/>
      </c>
      <c r="E73" s="7" t="str">
        <f t="shared" si="21"/>
        <v/>
      </c>
      <c r="F73" s="4" t="str">
        <f t="shared" si="22"/>
        <v/>
      </c>
      <c r="G73" s="8" t="str">
        <f t="shared" si="23"/>
        <v/>
      </c>
      <c r="H73" s="45" t="str">
        <f t="shared" si="24"/>
        <v/>
      </c>
      <c r="I73" s="45" t="str">
        <f t="shared" si="25"/>
        <v/>
      </c>
      <c r="J73" s="45" t="str">
        <f t="shared" si="26"/>
        <v/>
      </c>
      <c r="K73" s="45" t="str">
        <f t="shared" si="27"/>
        <v/>
      </c>
      <c r="L73" s="45" t="str">
        <f t="shared" si="28"/>
        <v/>
      </c>
      <c r="M73" s="24" t="str">
        <f t="shared" si="29"/>
        <v/>
      </c>
      <c r="N73" s="53" t="str">
        <f t="shared" si="30"/>
        <v/>
      </c>
      <c r="O73" s="9"/>
    </row>
    <row r="74" spans="1:15">
      <c r="A74" s="6">
        <v>69</v>
      </c>
      <c r="B74" s="21" t="str">
        <f t="shared" si="18"/>
        <v/>
      </c>
      <c r="C74" s="26" t="str">
        <f t="shared" si="19"/>
        <v/>
      </c>
      <c r="D74" s="7" t="str">
        <f t="shared" si="20"/>
        <v/>
      </c>
      <c r="E74" s="7" t="str">
        <f t="shared" si="21"/>
        <v/>
      </c>
      <c r="F74" s="4" t="str">
        <f t="shared" si="22"/>
        <v/>
      </c>
      <c r="G74" s="8" t="str">
        <f t="shared" si="23"/>
        <v/>
      </c>
      <c r="H74" s="45" t="str">
        <f t="shared" si="24"/>
        <v/>
      </c>
      <c r="I74" s="45" t="str">
        <f t="shared" si="25"/>
        <v/>
      </c>
      <c r="J74" s="45" t="str">
        <f t="shared" si="26"/>
        <v/>
      </c>
      <c r="K74" s="45" t="str">
        <f t="shared" si="27"/>
        <v/>
      </c>
      <c r="L74" s="45" t="str">
        <f t="shared" si="28"/>
        <v/>
      </c>
      <c r="M74" s="24" t="str">
        <f t="shared" si="29"/>
        <v/>
      </c>
      <c r="N74" s="53" t="str">
        <f t="shared" si="30"/>
        <v/>
      </c>
      <c r="O74" s="9"/>
    </row>
    <row r="75" spans="1:15">
      <c r="A75" s="6">
        <v>70</v>
      </c>
      <c r="B75" s="21" t="str">
        <f t="shared" si="18"/>
        <v/>
      </c>
      <c r="C75" s="26" t="str">
        <f t="shared" si="19"/>
        <v/>
      </c>
      <c r="D75" s="7" t="str">
        <f t="shared" si="20"/>
        <v/>
      </c>
      <c r="E75" s="7" t="str">
        <f t="shared" si="21"/>
        <v/>
      </c>
      <c r="F75" s="4" t="str">
        <f t="shared" si="22"/>
        <v/>
      </c>
      <c r="G75" s="8" t="str">
        <f t="shared" si="23"/>
        <v/>
      </c>
      <c r="H75" s="45" t="str">
        <f t="shared" si="24"/>
        <v/>
      </c>
      <c r="I75" s="45" t="str">
        <f t="shared" si="25"/>
        <v/>
      </c>
      <c r="J75" s="45" t="str">
        <f t="shared" si="26"/>
        <v/>
      </c>
      <c r="K75" s="45" t="str">
        <f t="shared" si="27"/>
        <v/>
      </c>
      <c r="L75" s="45" t="str">
        <f t="shared" si="28"/>
        <v/>
      </c>
      <c r="M75" s="24" t="str">
        <f t="shared" si="29"/>
        <v/>
      </c>
      <c r="N75" s="53" t="str">
        <f t="shared" si="30"/>
        <v/>
      </c>
      <c r="O75" s="9"/>
    </row>
    <row r="76" spans="1:15">
      <c r="A76" s="6">
        <v>71</v>
      </c>
      <c r="B76" s="21" t="str">
        <f t="shared" si="18"/>
        <v/>
      </c>
      <c r="C76" s="26" t="str">
        <f t="shared" si="19"/>
        <v/>
      </c>
      <c r="D76" s="7" t="str">
        <f t="shared" si="20"/>
        <v/>
      </c>
      <c r="E76" s="7" t="str">
        <f t="shared" si="21"/>
        <v/>
      </c>
      <c r="F76" s="4" t="str">
        <f t="shared" si="22"/>
        <v/>
      </c>
      <c r="G76" s="8" t="str">
        <f t="shared" si="23"/>
        <v/>
      </c>
      <c r="H76" s="45" t="str">
        <f t="shared" si="24"/>
        <v/>
      </c>
      <c r="I76" s="45" t="str">
        <f t="shared" si="25"/>
        <v/>
      </c>
      <c r="J76" s="45" t="str">
        <f t="shared" si="26"/>
        <v/>
      </c>
      <c r="K76" s="45" t="str">
        <f t="shared" si="27"/>
        <v/>
      </c>
      <c r="L76" s="45" t="str">
        <f t="shared" si="28"/>
        <v/>
      </c>
      <c r="M76" s="24" t="str">
        <f t="shared" si="29"/>
        <v/>
      </c>
      <c r="N76" s="53" t="str">
        <f t="shared" si="30"/>
        <v/>
      </c>
      <c r="O76" s="9"/>
    </row>
    <row r="77" spans="1:15">
      <c r="A77" s="6">
        <v>72</v>
      </c>
      <c r="B77" s="21" t="str">
        <f t="shared" si="18"/>
        <v/>
      </c>
      <c r="C77" s="26" t="str">
        <f t="shared" si="19"/>
        <v/>
      </c>
      <c r="D77" s="7" t="str">
        <f t="shared" si="20"/>
        <v/>
      </c>
      <c r="E77" s="7" t="str">
        <f t="shared" si="21"/>
        <v/>
      </c>
      <c r="F77" s="4" t="str">
        <f t="shared" si="22"/>
        <v/>
      </c>
      <c r="G77" s="8" t="str">
        <f t="shared" si="23"/>
        <v/>
      </c>
      <c r="H77" s="45" t="str">
        <f t="shared" si="24"/>
        <v/>
      </c>
      <c r="I77" s="45" t="str">
        <f t="shared" si="25"/>
        <v/>
      </c>
      <c r="J77" s="45" t="str">
        <f t="shared" si="26"/>
        <v/>
      </c>
      <c r="K77" s="45" t="str">
        <f t="shared" si="27"/>
        <v/>
      </c>
      <c r="L77" s="45" t="str">
        <f t="shared" si="28"/>
        <v/>
      </c>
      <c r="M77" s="24" t="str">
        <f t="shared" si="29"/>
        <v/>
      </c>
      <c r="N77" s="53" t="str">
        <f t="shared" si="30"/>
        <v/>
      </c>
      <c r="O77" s="9"/>
    </row>
    <row r="78" spans="1:15">
      <c r="A78" s="6">
        <v>73</v>
      </c>
      <c r="B78" s="21" t="str">
        <f t="shared" si="18"/>
        <v/>
      </c>
      <c r="C78" s="26" t="str">
        <f t="shared" si="19"/>
        <v/>
      </c>
      <c r="D78" s="7" t="str">
        <f t="shared" si="20"/>
        <v/>
      </c>
      <c r="E78" s="7" t="str">
        <f t="shared" si="21"/>
        <v/>
      </c>
      <c r="F78" s="4" t="str">
        <f t="shared" si="22"/>
        <v/>
      </c>
      <c r="G78" s="8" t="str">
        <f t="shared" si="23"/>
        <v/>
      </c>
      <c r="H78" s="45" t="str">
        <f t="shared" si="24"/>
        <v/>
      </c>
      <c r="I78" s="45" t="str">
        <f t="shared" si="25"/>
        <v/>
      </c>
      <c r="J78" s="45" t="str">
        <f t="shared" si="26"/>
        <v/>
      </c>
      <c r="K78" s="45" t="str">
        <f t="shared" si="27"/>
        <v/>
      </c>
      <c r="L78" s="45" t="str">
        <f t="shared" si="28"/>
        <v/>
      </c>
      <c r="M78" s="24" t="str">
        <f t="shared" si="29"/>
        <v/>
      </c>
      <c r="N78" s="53" t="str">
        <f t="shared" si="30"/>
        <v/>
      </c>
      <c r="O78" s="9"/>
    </row>
    <row r="79" spans="1:15">
      <c r="A79" s="6">
        <v>74</v>
      </c>
      <c r="B79" s="21" t="str">
        <f t="shared" si="18"/>
        <v/>
      </c>
      <c r="C79" s="26" t="str">
        <f t="shared" si="19"/>
        <v/>
      </c>
      <c r="D79" s="7" t="str">
        <f t="shared" si="20"/>
        <v/>
      </c>
      <c r="E79" s="7" t="str">
        <f t="shared" si="21"/>
        <v/>
      </c>
      <c r="F79" s="4" t="str">
        <f t="shared" si="22"/>
        <v/>
      </c>
      <c r="G79" s="8" t="str">
        <f t="shared" si="23"/>
        <v/>
      </c>
      <c r="H79" s="45" t="str">
        <f t="shared" si="24"/>
        <v/>
      </c>
      <c r="I79" s="45" t="str">
        <f t="shared" si="25"/>
        <v/>
      </c>
      <c r="J79" s="45" t="str">
        <f t="shared" si="26"/>
        <v/>
      </c>
      <c r="K79" s="45" t="str">
        <f t="shared" si="27"/>
        <v/>
      </c>
      <c r="L79" s="45" t="str">
        <f t="shared" si="28"/>
        <v/>
      </c>
      <c r="M79" s="24" t="str">
        <f t="shared" si="29"/>
        <v/>
      </c>
      <c r="N79" s="53" t="str">
        <f t="shared" si="30"/>
        <v/>
      </c>
      <c r="O79" s="9"/>
    </row>
    <row r="80" spans="1:15">
      <c r="A80" s="6">
        <v>75</v>
      </c>
      <c r="B80" s="21" t="str">
        <f t="shared" si="18"/>
        <v/>
      </c>
      <c r="C80" s="26" t="str">
        <f t="shared" si="19"/>
        <v/>
      </c>
      <c r="D80" s="7" t="str">
        <f t="shared" si="20"/>
        <v/>
      </c>
      <c r="E80" s="7" t="str">
        <f t="shared" si="21"/>
        <v/>
      </c>
      <c r="F80" s="4" t="str">
        <f t="shared" si="22"/>
        <v/>
      </c>
      <c r="G80" s="8" t="str">
        <f t="shared" si="23"/>
        <v/>
      </c>
      <c r="H80" s="45" t="str">
        <f t="shared" si="24"/>
        <v/>
      </c>
      <c r="I80" s="45" t="str">
        <f t="shared" si="25"/>
        <v/>
      </c>
      <c r="J80" s="45" t="str">
        <f t="shared" si="26"/>
        <v/>
      </c>
      <c r="K80" s="45" t="str">
        <f t="shared" si="27"/>
        <v/>
      </c>
      <c r="L80" s="45" t="str">
        <f t="shared" si="28"/>
        <v/>
      </c>
      <c r="M80" s="24" t="str">
        <f t="shared" si="29"/>
        <v/>
      </c>
      <c r="N80" s="53" t="str">
        <f t="shared" si="30"/>
        <v/>
      </c>
      <c r="O80" s="9"/>
    </row>
    <row r="81" spans="1:15">
      <c r="A81" s="6">
        <v>76</v>
      </c>
      <c r="B81" s="21" t="str">
        <f t="shared" si="18"/>
        <v/>
      </c>
      <c r="C81" s="26" t="str">
        <f t="shared" si="19"/>
        <v/>
      </c>
      <c r="D81" s="7" t="str">
        <f t="shared" si="20"/>
        <v/>
      </c>
      <c r="E81" s="7" t="str">
        <f t="shared" si="21"/>
        <v/>
      </c>
      <c r="F81" s="4" t="str">
        <f t="shared" si="22"/>
        <v/>
      </c>
      <c r="G81" s="8" t="str">
        <f t="shared" si="23"/>
        <v/>
      </c>
      <c r="H81" s="45" t="str">
        <f t="shared" si="24"/>
        <v/>
      </c>
      <c r="I81" s="45" t="str">
        <f t="shared" si="25"/>
        <v/>
      </c>
      <c r="J81" s="45" t="str">
        <f t="shared" si="26"/>
        <v/>
      </c>
      <c r="K81" s="45" t="str">
        <f t="shared" si="27"/>
        <v/>
      </c>
      <c r="L81" s="45" t="str">
        <f t="shared" si="28"/>
        <v/>
      </c>
      <c r="M81" s="24" t="str">
        <f t="shared" si="29"/>
        <v/>
      </c>
      <c r="N81" s="53" t="str">
        <f t="shared" si="30"/>
        <v/>
      </c>
      <c r="O81" s="9"/>
    </row>
    <row r="82" spans="1:15">
      <c r="A82" s="6">
        <v>77</v>
      </c>
      <c r="B82" s="21" t="str">
        <f t="shared" si="18"/>
        <v/>
      </c>
      <c r="C82" s="26" t="str">
        <f t="shared" si="19"/>
        <v/>
      </c>
      <c r="D82" s="7" t="str">
        <f t="shared" si="20"/>
        <v/>
      </c>
      <c r="E82" s="7" t="str">
        <f t="shared" si="21"/>
        <v/>
      </c>
      <c r="F82" s="4" t="str">
        <f t="shared" si="22"/>
        <v/>
      </c>
      <c r="G82" s="8" t="str">
        <f t="shared" si="23"/>
        <v/>
      </c>
      <c r="H82" s="45" t="str">
        <f t="shared" si="24"/>
        <v/>
      </c>
      <c r="I82" s="45" t="str">
        <f t="shared" si="25"/>
        <v/>
      </c>
      <c r="J82" s="45" t="str">
        <f t="shared" si="26"/>
        <v/>
      </c>
      <c r="K82" s="45" t="str">
        <f t="shared" si="27"/>
        <v/>
      </c>
      <c r="L82" s="45" t="str">
        <f t="shared" si="28"/>
        <v/>
      </c>
      <c r="M82" s="24" t="str">
        <f t="shared" si="29"/>
        <v/>
      </c>
      <c r="N82" s="53" t="str">
        <f t="shared" si="30"/>
        <v/>
      </c>
      <c r="O82" s="9"/>
    </row>
    <row r="83" spans="1:15">
      <c r="A83" s="6">
        <v>78</v>
      </c>
      <c r="B83" s="21" t="str">
        <f t="shared" si="18"/>
        <v/>
      </c>
      <c r="C83" s="26" t="str">
        <f t="shared" si="19"/>
        <v/>
      </c>
      <c r="D83" s="7" t="str">
        <f t="shared" si="20"/>
        <v/>
      </c>
      <c r="E83" s="7" t="str">
        <f t="shared" si="21"/>
        <v/>
      </c>
      <c r="F83" s="4" t="str">
        <f t="shared" si="22"/>
        <v/>
      </c>
      <c r="G83" s="8" t="str">
        <f t="shared" si="23"/>
        <v/>
      </c>
      <c r="H83" s="45" t="str">
        <f t="shared" si="24"/>
        <v/>
      </c>
      <c r="I83" s="45" t="str">
        <f t="shared" si="25"/>
        <v/>
      </c>
      <c r="J83" s="45" t="str">
        <f t="shared" si="26"/>
        <v/>
      </c>
      <c r="K83" s="45" t="str">
        <f t="shared" si="27"/>
        <v/>
      </c>
      <c r="L83" s="45" t="str">
        <f t="shared" si="28"/>
        <v/>
      </c>
      <c r="M83" s="24" t="str">
        <f t="shared" si="29"/>
        <v/>
      </c>
      <c r="N83" s="53" t="str">
        <f t="shared" si="30"/>
        <v/>
      </c>
      <c r="O83" s="9"/>
    </row>
    <row r="84" spans="1:15">
      <c r="A84" s="6">
        <v>79</v>
      </c>
      <c r="B84" s="21" t="str">
        <f t="shared" si="18"/>
        <v/>
      </c>
      <c r="C84" s="26" t="str">
        <f t="shared" si="19"/>
        <v/>
      </c>
      <c r="D84" s="7" t="str">
        <f t="shared" si="20"/>
        <v/>
      </c>
      <c r="E84" s="7" t="str">
        <f t="shared" si="21"/>
        <v/>
      </c>
      <c r="F84" s="4" t="str">
        <f t="shared" si="22"/>
        <v/>
      </c>
      <c r="G84" s="8" t="str">
        <f t="shared" si="23"/>
        <v/>
      </c>
      <c r="H84" s="45" t="str">
        <f t="shared" si="24"/>
        <v/>
      </c>
      <c r="I84" s="45" t="str">
        <f t="shared" si="25"/>
        <v/>
      </c>
      <c r="J84" s="45" t="str">
        <f t="shared" si="26"/>
        <v/>
      </c>
      <c r="K84" s="45" t="str">
        <f t="shared" si="27"/>
        <v/>
      </c>
      <c r="L84" s="45" t="str">
        <f t="shared" si="28"/>
        <v/>
      </c>
      <c r="M84" s="24" t="str">
        <f t="shared" si="29"/>
        <v/>
      </c>
      <c r="N84" s="53" t="str">
        <f t="shared" si="30"/>
        <v/>
      </c>
      <c r="O84" s="9"/>
    </row>
    <row r="85" spans="1:15">
      <c r="A85" s="6">
        <v>80</v>
      </c>
      <c r="B85" s="21" t="str">
        <f t="shared" si="18"/>
        <v/>
      </c>
      <c r="C85" s="26" t="str">
        <f t="shared" si="19"/>
        <v/>
      </c>
      <c r="D85" s="7" t="str">
        <f t="shared" si="20"/>
        <v/>
      </c>
      <c r="E85" s="7" t="str">
        <f t="shared" si="21"/>
        <v/>
      </c>
      <c r="F85" s="4" t="str">
        <f t="shared" si="22"/>
        <v/>
      </c>
      <c r="G85" s="8" t="str">
        <f t="shared" si="23"/>
        <v/>
      </c>
      <c r="H85" s="45" t="str">
        <f t="shared" si="24"/>
        <v/>
      </c>
      <c r="I85" s="45" t="str">
        <f t="shared" si="25"/>
        <v/>
      </c>
      <c r="J85" s="45" t="str">
        <f t="shared" si="26"/>
        <v/>
      </c>
      <c r="K85" s="45" t="str">
        <f t="shared" si="27"/>
        <v/>
      </c>
      <c r="L85" s="45" t="str">
        <f t="shared" si="28"/>
        <v/>
      </c>
      <c r="M85" s="24" t="str">
        <f t="shared" si="29"/>
        <v/>
      </c>
      <c r="N85" s="53" t="str">
        <f t="shared" si="30"/>
        <v/>
      </c>
      <c r="O85" s="9"/>
    </row>
    <row r="86" spans="1:15">
      <c r="A86" s="6">
        <v>81</v>
      </c>
      <c r="B86" s="21" t="str">
        <f t="shared" si="18"/>
        <v/>
      </c>
      <c r="C86" s="26" t="str">
        <f t="shared" si="19"/>
        <v/>
      </c>
      <c r="D86" s="7" t="str">
        <f t="shared" si="20"/>
        <v/>
      </c>
      <c r="E86" s="7" t="str">
        <f t="shared" si="21"/>
        <v/>
      </c>
      <c r="F86" s="4" t="str">
        <f t="shared" si="22"/>
        <v/>
      </c>
      <c r="G86" s="8" t="str">
        <f t="shared" si="23"/>
        <v/>
      </c>
      <c r="H86" s="45" t="str">
        <f t="shared" si="24"/>
        <v/>
      </c>
      <c r="I86" s="45" t="str">
        <f t="shared" si="25"/>
        <v/>
      </c>
      <c r="J86" s="45" t="str">
        <f t="shared" si="26"/>
        <v/>
      </c>
      <c r="K86" s="45" t="str">
        <f t="shared" si="27"/>
        <v/>
      </c>
      <c r="L86" s="45" t="str">
        <f t="shared" si="28"/>
        <v/>
      </c>
      <c r="M86" s="24" t="str">
        <f t="shared" si="29"/>
        <v/>
      </c>
      <c r="N86" s="53" t="str">
        <f t="shared" si="30"/>
        <v/>
      </c>
      <c r="O86" s="9"/>
    </row>
    <row r="87" spans="1:15">
      <c r="A87" s="6">
        <v>82</v>
      </c>
      <c r="B87" s="21" t="str">
        <f t="shared" si="18"/>
        <v/>
      </c>
      <c r="C87" s="26" t="str">
        <f t="shared" si="19"/>
        <v/>
      </c>
      <c r="D87" s="7" t="str">
        <f t="shared" si="20"/>
        <v/>
      </c>
      <c r="E87" s="7" t="str">
        <f t="shared" si="21"/>
        <v/>
      </c>
      <c r="F87" s="4" t="str">
        <f t="shared" si="22"/>
        <v/>
      </c>
      <c r="G87" s="8" t="str">
        <f t="shared" si="23"/>
        <v/>
      </c>
      <c r="H87" s="45" t="str">
        <f t="shared" si="24"/>
        <v/>
      </c>
      <c r="I87" s="45" t="str">
        <f t="shared" si="25"/>
        <v/>
      </c>
      <c r="J87" s="45" t="str">
        <f t="shared" si="26"/>
        <v/>
      </c>
      <c r="K87" s="45" t="str">
        <f t="shared" si="27"/>
        <v/>
      </c>
      <c r="L87" s="45" t="str">
        <f t="shared" si="28"/>
        <v/>
      </c>
      <c r="M87" s="24" t="str">
        <f t="shared" si="29"/>
        <v/>
      </c>
      <c r="N87" s="53" t="str">
        <f t="shared" si="30"/>
        <v/>
      </c>
      <c r="O87" s="9"/>
    </row>
    <row r="88" spans="1:15">
      <c r="A88" s="6">
        <v>83</v>
      </c>
      <c r="B88" s="21" t="str">
        <f t="shared" si="18"/>
        <v/>
      </c>
      <c r="C88" s="26" t="str">
        <f t="shared" si="19"/>
        <v/>
      </c>
      <c r="D88" s="7" t="str">
        <f t="shared" si="20"/>
        <v/>
      </c>
      <c r="E88" s="7" t="str">
        <f t="shared" si="21"/>
        <v/>
      </c>
      <c r="F88" s="4" t="str">
        <f t="shared" si="22"/>
        <v/>
      </c>
      <c r="G88" s="8" t="str">
        <f t="shared" si="23"/>
        <v/>
      </c>
      <c r="H88" s="45" t="str">
        <f t="shared" si="24"/>
        <v/>
      </c>
      <c r="I88" s="45" t="str">
        <f t="shared" si="25"/>
        <v/>
      </c>
      <c r="J88" s="45" t="str">
        <f t="shared" si="26"/>
        <v/>
      </c>
      <c r="K88" s="45" t="str">
        <f t="shared" si="27"/>
        <v/>
      </c>
      <c r="L88" s="45" t="str">
        <f t="shared" si="28"/>
        <v/>
      </c>
      <c r="M88" s="24" t="str">
        <f t="shared" si="29"/>
        <v/>
      </c>
      <c r="N88" s="53" t="str">
        <f t="shared" si="30"/>
        <v/>
      </c>
      <c r="O88" s="9"/>
    </row>
    <row r="89" spans="1:15">
      <c r="A89" s="6">
        <v>84</v>
      </c>
      <c r="B89" s="21" t="str">
        <f t="shared" si="18"/>
        <v/>
      </c>
      <c r="C89" s="26" t="str">
        <f t="shared" si="19"/>
        <v/>
      </c>
      <c r="D89" s="7" t="str">
        <f t="shared" si="20"/>
        <v/>
      </c>
      <c r="E89" s="7" t="str">
        <f t="shared" si="21"/>
        <v/>
      </c>
      <c r="F89" s="4" t="str">
        <f t="shared" si="22"/>
        <v/>
      </c>
      <c r="G89" s="8" t="str">
        <f t="shared" si="23"/>
        <v/>
      </c>
      <c r="H89" s="45" t="str">
        <f t="shared" si="24"/>
        <v/>
      </c>
      <c r="I89" s="45" t="str">
        <f t="shared" si="25"/>
        <v/>
      </c>
      <c r="J89" s="45" t="str">
        <f t="shared" si="26"/>
        <v/>
      </c>
      <c r="K89" s="45" t="str">
        <f t="shared" si="27"/>
        <v/>
      </c>
      <c r="L89" s="45" t="str">
        <f t="shared" si="28"/>
        <v/>
      </c>
      <c r="M89" s="24" t="str">
        <f t="shared" si="29"/>
        <v/>
      </c>
      <c r="N89" s="53" t="str">
        <f t="shared" si="30"/>
        <v/>
      </c>
      <c r="O89" s="9"/>
    </row>
    <row r="90" spans="1:15">
      <c r="A90" s="6">
        <v>85</v>
      </c>
      <c r="B90" s="21" t="str">
        <f t="shared" si="18"/>
        <v/>
      </c>
      <c r="C90" s="26" t="str">
        <f t="shared" si="19"/>
        <v/>
      </c>
      <c r="D90" s="7" t="str">
        <f t="shared" si="20"/>
        <v/>
      </c>
      <c r="E90" s="7" t="str">
        <f t="shared" si="21"/>
        <v/>
      </c>
      <c r="F90" s="4" t="str">
        <f t="shared" si="22"/>
        <v/>
      </c>
      <c r="G90" s="8" t="str">
        <f t="shared" si="23"/>
        <v/>
      </c>
      <c r="H90" s="45" t="str">
        <f t="shared" si="24"/>
        <v/>
      </c>
      <c r="I90" s="45" t="str">
        <f t="shared" si="25"/>
        <v/>
      </c>
      <c r="J90" s="45" t="str">
        <f t="shared" si="26"/>
        <v/>
      </c>
      <c r="K90" s="45" t="str">
        <f t="shared" si="27"/>
        <v/>
      </c>
      <c r="L90" s="45" t="str">
        <f t="shared" si="28"/>
        <v/>
      </c>
      <c r="M90" s="24" t="str">
        <f t="shared" si="29"/>
        <v/>
      </c>
      <c r="N90" s="53" t="str">
        <f t="shared" si="30"/>
        <v/>
      </c>
      <c r="O90" s="9"/>
    </row>
    <row r="91" spans="1:15">
      <c r="A91" s="6">
        <v>86</v>
      </c>
      <c r="B91" s="21" t="str">
        <f t="shared" si="18"/>
        <v/>
      </c>
      <c r="C91" s="26" t="str">
        <f t="shared" si="19"/>
        <v/>
      </c>
      <c r="D91" s="7" t="str">
        <f t="shared" si="20"/>
        <v/>
      </c>
      <c r="E91" s="7" t="str">
        <f t="shared" si="21"/>
        <v/>
      </c>
      <c r="F91" s="4" t="str">
        <f t="shared" si="22"/>
        <v/>
      </c>
      <c r="G91" s="8" t="str">
        <f t="shared" si="23"/>
        <v/>
      </c>
      <c r="H91" s="45" t="str">
        <f t="shared" si="24"/>
        <v/>
      </c>
      <c r="I91" s="45" t="str">
        <f t="shared" si="25"/>
        <v/>
      </c>
      <c r="J91" s="45" t="str">
        <f t="shared" si="26"/>
        <v/>
      </c>
      <c r="K91" s="45" t="str">
        <f t="shared" si="27"/>
        <v/>
      </c>
      <c r="L91" s="45" t="str">
        <f t="shared" si="28"/>
        <v/>
      </c>
      <c r="M91" s="24" t="str">
        <f t="shared" si="29"/>
        <v/>
      </c>
      <c r="N91" s="53" t="str">
        <f t="shared" si="30"/>
        <v/>
      </c>
      <c r="O91" s="9"/>
    </row>
    <row r="92" spans="1:15">
      <c r="A92" s="6">
        <v>87</v>
      </c>
      <c r="B92" s="21" t="str">
        <f t="shared" si="18"/>
        <v/>
      </c>
      <c r="C92" s="26" t="str">
        <f t="shared" si="19"/>
        <v/>
      </c>
      <c r="D92" s="7" t="str">
        <f t="shared" si="20"/>
        <v/>
      </c>
      <c r="E92" s="7" t="str">
        <f t="shared" si="21"/>
        <v/>
      </c>
      <c r="F92" s="4" t="str">
        <f t="shared" si="22"/>
        <v/>
      </c>
      <c r="G92" s="8" t="str">
        <f t="shared" si="23"/>
        <v/>
      </c>
      <c r="H92" s="45" t="str">
        <f t="shared" si="24"/>
        <v/>
      </c>
      <c r="I92" s="45" t="str">
        <f t="shared" si="25"/>
        <v/>
      </c>
      <c r="J92" s="45" t="str">
        <f t="shared" si="26"/>
        <v/>
      </c>
      <c r="K92" s="45" t="str">
        <f t="shared" si="27"/>
        <v/>
      </c>
      <c r="L92" s="45" t="str">
        <f t="shared" si="28"/>
        <v/>
      </c>
      <c r="M92" s="24" t="str">
        <f t="shared" si="29"/>
        <v/>
      </c>
      <c r="N92" s="53" t="str">
        <f t="shared" si="30"/>
        <v/>
      </c>
      <c r="O92" s="9"/>
    </row>
    <row r="93" spans="1:15">
      <c r="A93" s="6">
        <v>88</v>
      </c>
      <c r="B93" s="21" t="str">
        <f t="shared" si="18"/>
        <v/>
      </c>
      <c r="C93" s="26" t="str">
        <f t="shared" si="19"/>
        <v/>
      </c>
      <c r="D93" s="7" t="str">
        <f t="shared" si="20"/>
        <v/>
      </c>
      <c r="E93" s="7" t="str">
        <f t="shared" si="21"/>
        <v/>
      </c>
      <c r="F93" s="4" t="str">
        <f t="shared" si="22"/>
        <v/>
      </c>
      <c r="G93" s="8" t="str">
        <f t="shared" si="23"/>
        <v/>
      </c>
      <c r="H93" s="45" t="str">
        <f t="shared" si="24"/>
        <v/>
      </c>
      <c r="I93" s="45" t="str">
        <f t="shared" si="25"/>
        <v/>
      </c>
      <c r="J93" s="45" t="str">
        <f t="shared" si="26"/>
        <v/>
      </c>
      <c r="K93" s="45" t="str">
        <f t="shared" si="27"/>
        <v/>
      </c>
      <c r="L93" s="45" t="str">
        <f t="shared" si="28"/>
        <v/>
      </c>
      <c r="M93" s="24" t="str">
        <f t="shared" si="29"/>
        <v/>
      </c>
      <c r="N93" s="53" t="str">
        <f t="shared" si="30"/>
        <v/>
      </c>
      <c r="O93" s="9"/>
    </row>
    <row r="94" spans="1:15">
      <c r="A94" s="6">
        <v>89</v>
      </c>
      <c r="B94" s="21" t="str">
        <f t="shared" si="18"/>
        <v/>
      </c>
      <c r="C94" s="26" t="str">
        <f t="shared" si="19"/>
        <v/>
      </c>
      <c r="D94" s="7" t="str">
        <f t="shared" si="20"/>
        <v/>
      </c>
      <c r="E94" s="7" t="str">
        <f t="shared" si="21"/>
        <v/>
      </c>
      <c r="F94" s="4" t="str">
        <f t="shared" si="22"/>
        <v/>
      </c>
      <c r="G94" s="8" t="str">
        <f t="shared" si="23"/>
        <v/>
      </c>
      <c r="H94" s="45" t="str">
        <f t="shared" si="24"/>
        <v/>
      </c>
      <c r="I94" s="45" t="str">
        <f t="shared" si="25"/>
        <v/>
      </c>
      <c r="J94" s="45" t="str">
        <f t="shared" si="26"/>
        <v/>
      </c>
      <c r="K94" s="45" t="str">
        <f t="shared" si="27"/>
        <v/>
      </c>
      <c r="L94" s="45" t="str">
        <f t="shared" si="28"/>
        <v/>
      </c>
      <c r="M94" s="24" t="str">
        <f t="shared" si="29"/>
        <v/>
      </c>
      <c r="N94" s="53" t="str">
        <f t="shared" si="30"/>
        <v/>
      </c>
      <c r="O94" s="9"/>
    </row>
    <row r="95" spans="1:15">
      <c r="A95" s="6">
        <v>90</v>
      </c>
      <c r="B95" s="21" t="str">
        <f t="shared" si="18"/>
        <v/>
      </c>
      <c r="C95" s="26" t="str">
        <f t="shared" si="19"/>
        <v/>
      </c>
      <c r="D95" s="7" t="str">
        <f t="shared" si="20"/>
        <v/>
      </c>
      <c r="E95" s="7" t="str">
        <f t="shared" si="21"/>
        <v/>
      </c>
      <c r="F95" s="4" t="str">
        <f t="shared" si="22"/>
        <v/>
      </c>
      <c r="G95" s="8" t="str">
        <f t="shared" si="23"/>
        <v/>
      </c>
      <c r="H95" s="45" t="str">
        <f t="shared" si="24"/>
        <v/>
      </c>
      <c r="I95" s="45" t="str">
        <f t="shared" si="25"/>
        <v/>
      </c>
      <c r="J95" s="45" t="str">
        <f t="shared" si="26"/>
        <v/>
      </c>
      <c r="K95" s="45" t="str">
        <f t="shared" si="27"/>
        <v/>
      </c>
      <c r="L95" s="45" t="str">
        <f t="shared" si="28"/>
        <v/>
      </c>
      <c r="M95" s="24" t="str">
        <f t="shared" si="29"/>
        <v/>
      </c>
      <c r="N95" s="53" t="str">
        <f t="shared" si="30"/>
        <v/>
      </c>
      <c r="O95" s="9"/>
    </row>
    <row r="96" spans="1:15">
      <c r="A96" s="6">
        <v>91</v>
      </c>
      <c r="B96" s="21" t="str">
        <f t="shared" si="18"/>
        <v/>
      </c>
      <c r="C96" s="26" t="str">
        <f t="shared" si="19"/>
        <v/>
      </c>
      <c r="D96" s="7" t="str">
        <f t="shared" si="20"/>
        <v/>
      </c>
      <c r="E96" s="7" t="str">
        <f t="shared" si="21"/>
        <v/>
      </c>
      <c r="F96" s="4" t="str">
        <f t="shared" si="22"/>
        <v/>
      </c>
      <c r="G96" s="8" t="str">
        <f t="shared" si="23"/>
        <v/>
      </c>
      <c r="H96" s="45" t="str">
        <f t="shared" si="24"/>
        <v/>
      </c>
      <c r="I96" s="45" t="str">
        <f t="shared" si="25"/>
        <v/>
      </c>
      <c r="J96" s="45" t="str">
        <f t="shared" si="26"/>
        <v/>
      </c>
      <c r="K96" s="45" t="str">
        <f t="shared" si="27"/>
        <v/>
      </c>
      <c r="L96" s="45" t="str">
        <f t="shared" si="28"/>
        <v/>
      </c>
      <c r="M96" s="24" t="str">
        <f t="shared" si="29"/>
        <v/>
      </c>
      <c r="N96" s="53" t="str">
        <f t="shared" si="30"/>
        <v/>
      </c>
      <c r="O96" s="9"/>
    </row>
    <row r="97" spans="1:15">
      <c r="A97" s="6">
        <v>92</v>
      </c>
      <c r="B97" s="21" t="str">
        <f t="shared" si="18"/>
        <v/>
      </c>
      <c r="C97" s="26" t="str">
        <f t="shared" si="19"/>
        <v/>
      </c>
      <c r="D97" s="7" t="str">
        <f t="shared" si="20"/>
        <v/>
      </c>
      <c r="E97" s="7" t="str">
        <f t="shared" si="21"/>
        <v/>
      </c>
      <c r="F97" s="4" t="str">
        <f t="shared" si="22"/>
        <v/>
      </c>
      <c r="G97" s="8" t="str">
        <f t="shared" si="23"/>
        <v/>
      </c>
      <c r="H97" s="45" t="str">
        <f t="shared" si="24"/>
        <v/>
      </c>
      <c r="I97" s="45" t="str">
        <f t="shared" si="25"/>
        <v/>
      </c>
      <c r="J97" s="45" t="str">
        <f t="shared" si="26"/>
        <v/>
      </c>
      <c r="K97" s="45" t="str">
        <f t="shared" si="27"/>
        <v/>
      </c>
      <c r="L97" s="45" t="str">
        <f t="shared" si="28"/>
        <v/>
      </c>
      <c r="M97" s="24" t="str">
        <f t="shared" si="29"/>
        <v/>
      </c>
      <c r="N97" s="53" t="str">
        <f t="shared" si="30"/>
        <v/>
      </c>
      <c r="O97" s="9"/>
    </row>
    <row r="98" spans="1:15">
      <c r="A98" s="6">
        <v>93</v>
      </c>
      <c r="B98" s="21" t="str">
        <f t="shared" si="18"/>
        <v/>
      </c>
      <c r="C98" s="26" t="str">
        <f t="shared" si="19"/>
        <v/>
      </c>
      <c r="D98" s="7" t="str">
        <f t="shared" si="20"/>
        <v/>
      </c>
      <c r="E98" s="7" t="str">
        <f t="shared" si="21"/>
        <v/>
      </c>
      <c r="F98" s="4" t="str">
        <f t="shared" si="22"/>
        <v/>
      </c>
      <c r="G98" s="8" t="str">
        <f t="shared" si="23"/>
        <v/>
      </c>
      <c r="H98" s="45" t="str">
        <f t="shared" si="24"/>
        <v/>
      </c>
      <c r="I98" s="45" t="str">
        <f t="shared" si="25"/>
        <v/>
      </c>
      <c r="J98" s="45" t="str">
        <f t="shared" si="26"/>
        <v/>
      </c>
      <c r="K98" s="45" t="str">
        <f t="shared" si="27"/>
        <v/>
      </c>
      <c r="L98" s="45" t="str">
        <f t="shared" si="28"/>
        <v/>
      </c>
      <c r="M98" s="24" t="str">
        <f t="shared" si="29"/>
        <v/>
      </c>
      <c r="N98" s="53" t="str">
        <f t="shared" si="30"/>
        <v/>
      </c>
      <c r="O98" s="9"/>
    </row>
    <row r="99" spans="1:15">
      <c r="A99" s="6">
        <v>94</v>
      </c>
      <c r="B99" s="21" t="str">
        <f t="shared" si="18"/>
        <v/>
      </c>
      <c r="C99" s="26" t="str">
        <f t="shared" si="19"/>
        <v/>
      </c>
      <c r="D99" s="7" t="str">
        <f t="shared" si="20"/>
        <v/>
      </c>
      <c r="E99" s="7" t="str">
        <f t="shared" si="21"/>
        <v/>
      </c>
      <c r="F99" s="4" t="str">
        <f t="shared" si="22"/>
        <v/>
      </c>
      <c r="G99" s="8" t="str">
        <f t="shared" si="23"/>
        <v/>
      </c>
      <c r="H99" s="45" t="str">
        <f t="shared" si="24"/>
        <v/>
      </c>
      <c r="I99" s="45" t="str">
        <f t="shared" si="25"/>
        <v/>
      </c>
      <c r="J99" s="45" t="str">
        <f t="shared" si="26"/>
        <v/>
      </c>
      <c r="K99" s="45" t="str">
        <f t="shared" si="27"/>
        <v/>
      </c>
      <c r="L99" s="45" t="str">
        <f t="shared" si="28"/>
        <v/>
      </c>
      <c r="M99" s="24" t="str">
        <f t="shared" si="29"/>
        <v/>
      </c>
      <c r="N99" s="53" t="str">
        <f t="shared" si="30"/>
        <v/>
      </c>
      <c r="O99" s="9"/>
    </row>
    <row r="100" spans="1:15">
      <c r="A100" s="6">
        <v>95</v>
      </c>
      <c r="B100" s="21" t="str">
        <f t="shared" si="18"/>
        <v/>
      </c>
      <c r="C100" s="26" t="str">
        <f t="shared" si="19"/>
        <v/>
      </c>
      <c r="D100" s="7" t="str">
        <f t="shared" si="20"/>
        <v/>
      </c>
      <c r="E100" s="7" t="str">
        <f t="shared" si="21"/>
        <v/>
      </c>
      <c r="F100" s="4" t="str">
        <f t="shared" si="22"/>
        <v/>
      </c>
      <c r="G100" s="8" t="str">
        <f t="shared" si="23"/>
        <v/>
      </c>
      <c r="H100" s="45" t="str">
        <f t="shared" si="24"/>
        <v/>
      </c>
      <c r="I100" s="45" t="str">
        <f t="shared" si="25"/>
        <v/>
      </c>
      <c r="J100" s="45" t="str">
        <f t="shared" si="26"/>
        <v/>
      </c>
      <c r="K100" s="45" t="str">
        <f t="shared" si="27"/>
        <v/>
      </c>
      <c r="L100" s="45" t="str">
        <f t="shared" si="28"/>
        <v/>
      </c>
      <c r="M100" s="24" t="str">
        <f t="shared" si="29"/>
        <v/>
      </c>
      <c r="N100" s="53" t="str">
        <f t="shared" si="30"/>
        <v/>
      </c>
      <c r="O100" s="9"/>
    </row>
    <row r="101" spans="1:15">
      <c r="A101" s="6">
        <v>96</v>
      </c>
      <c r="B101" s="21" t="str">
        <f t="shared" si="18"/>
        <v/>
      </c>
      <c r="C101" s="26" t="str">
        <f t="shared" si="19"/>
        <v/>
      </c>
      <c r="D101" s="7" t="str">
        <f t="shared" si="20"/>
        <v/>
      </c>
      <c r="E101" s="7" t="str">
        <f t="shared" si="21"/>
        <v/>
      </c>
      <c r="F101" s="4" t="str">
        <f t="shared" si="22"/>
        <v/>
      </c>
      <c r="G101" s="8" t="str">
        <f t="shared" si="23"/>
        <v/>
      </c>
      <c r="H101" s="45" t="str">
        <f t="shared" si="24"/>
        <v/>
      </c>
      <c r="I101" s="45" t="str">
        <f t="shared" si="25"/>
        <v/>
      </c>
      <c r="J101" s="45" t="str">
        <f t="shared" si="26"/>
        <v/>
      </c>
      <c r="K101" s="45" t="str">
        <f t="shared" si="27"/>
        <v/>
      </c>
      <c r="L101" s="45" t="str">
        <f t="shared" si="28"/>
        <v/>
      </c>
      <c r="M101" s="24" t="str">
        <f t="shared" si="29"/>
        <v/>
      </c>
      <c r="N101" s="53" t="str">
        <f t="shared" si="30"/>
        <v/>
      </c>
      <c r="O101" s="9"/>
    </row>
    <row r="102" spans="1:15">
      <c r="A102" s="6">
        <v>97</v>
      </c>
      <c r="B102" s="21" t="str">
        <f t="shared" si="18"/>
        <v/>
      </c>
      <c r="C102" s="26" t="str">
        <f t="shared" si="19"/>
        <v/>
      </c>
      <c r="D102" s="7" t="str">
        <f t="shared" si="20"/>
        <v/>
      </c>
      <c r="E102" s="7" t="str">
        <f t="shared" si="21"/>
        <v/>
      </c>
      <c r="F102" s="4" t="str">
        <f t="shared" si="22"/>
        <v/>
      </c>
      <c r="G102" s="8" t="str">
        <f t="shared" si="23"/>
        <v/>
      </c>
      <c r="H102" s="45" t="str">
        <f t="shared" ref="H102:H133" si="31">IF(AND(B102="",D102="",F102="",G102=""),"",IF($L$3=$AG$1,VLOOKUP(F102,Mark,37,0),IF($L$3=$AG$2,VLOOKUP(F102,Mark,42,0),IF($L$3=$AG$3,VLOOKUP(F102,Mark,47,0),""))))</f>
        <v/>
      </c>
      <c r="I102" s="45" t="str">
        <f t="shared" ref="I102:I133" si="32">IF(AND(B102="",D102="",F102="",G102=""),"",IF($L$3=$AG$1,VLOOKUP(F102,Mark,38,0),IF($L$3=$AG$2,VLOOKUP(F102,Mark,43,0),IF($L$3=$AG$3,VLOOKUP(F102,Mark,48,0),""))))</f>
        <v/>
      </c>
      <c r="J102" s="45" t="str">
        <f t="shared" ref="J102:J133" si="33">IF(AND(B102="",D102="",F102="",G102=""),"",IF($L$3=$AG$1,VLOOKUP(F102,Mark,39,0),IF($L$3=$AG$2,VLOOKUP(F102,Mark,44,0),IF($L$3=$AG$3,VLOOKUP(F102,Mark,49,0),""))))</f>
        <v/>
      </c>
      <c r="K102" s="45" t="str">
        <f t="shared" ref="K102:K133" si="34">IF(AND(B102="",D102="",F102="",G102=""),"",IF($L$3=$AG$1,VLOOKUP(F102,Mark,40,0),IF($L$3=$AG$2,VLOOKUP(F102,Mark,45,0),IF($L$3=$AG$3,VLOOKUP(F102,Mark,50,0),""))))</f>
        <v/>
      </c>
      <c r="L102" s="45" t="str">
        <f t="shared" ref="L102:L133" si="35">IF(AND(B102="",D102="",F102="",G102=""),"",IF($L$3=$AG$1,VLOOKUP(F102,Mark,41,0),IF($L$3=$AG$2,VLOOKUP(F102,Mark,46,0),IF($L$3=$AG$3,VLOOKUP(F102,Mark,51,0),""))))</f>
        <v/>
      </c>
      <c r="M102" s="24" t="str">
        <f t="shared" si="29"/>
        <v/>
      </c>
      <c r="N102" s="53" t="str">
        <f t="shared" si="30"/>
        <v/>
      </c>
      <c r="O102" s="9"/>
    </row>
    <row r="103" spans="1:15">
      <c r="A103" s="6">
        <v>98</v>
      </c>
      <c r="B103" s="21" t="str">
        <f t="shared" si="18"/>
        <v/>
      </c>
      <c r="C103" s="26" t="str">
        <f t="shared" si="19"/>
        <v/>
      </c>
      <c r="D103" s="7" t="str">
        <f t="shared" si="20"/>
        <v/>
      </c>
      <c r="E103" s="7" t="str">
        <f t="shared" si="21"/>
        <v/>
      </c>
      <c r="F103" s="4" t="str">
        <f t="shared" si="22"/>
        <v/>
      </c>
      <c r="G103" s="8" t="str">
        <f t="shared" si="23"/>
        <v/>
      </c>
      <c r="H103" s="45" t="str">
        <f t="shared" si="31"/>
        <v/>
      </c>
      <c r="I103" s="45" t="str">
        <f t="shared" si="32"/>
        <v/>
      </c>
      <c r="J103" s="45" t="str">
        <f t="shared" si="33"/>
        <v/>
      </c>
      <c r="K103" s="45" t="str">
        <f t="shared" si="34"/>
        <v/>
      </c>
      <c r="L103" s="45" t="str">
        <f t="shared" si="35"/>
        <v/>
      </c>
      <c r="M103" s="24" t="str">
        <f t="shared" si="29"/>
        <v/>
      </c>
      <c r="N103" s="53" t="str">
        <f t="shared" si="30"/>
        <v/>
      </c>
      <c r="O103" s="9"/>
    </row>
    <row r="104" spans="1:15">
      <c r="A104" s="6">
        <v>99</v>
      </c>
      <c r="B104" s="21" t="str">
        <f t="shared" si="18"/>
        <v/>
      </c>
      <c r="C104" s="26" t="str">
        <f t="shared" si="19"/>
        <v/>
      </c>
      <c r="D104" s="7" t="str">
        <f t="shared" si="20"/>
        <v/>
      </c>
      <c r="E104" s="7" t="str">
        <f t="shared" si="21"/>
        <v/>
      </c>
      <c r="F104" s="4" t="str">
        <f t="shared" si="22"/>
        <v/>
      </c>
      <c r="G104" s="8" t="str">
        <f t="shared" si="23"/>
        <v/>
      </c>
      <c r="H104" s="45" t="str">
        <f t="shared" si="31"/>
        <v/>
      </c>
      <c r="I104" s="45" t="str">
        <f t="shared" si="32"/>
        <v/>
      </c>
      <c r="J104" s="45" t="str">
        <f t="shared" si="33"/>
        <v/>
      </c>
      <c r="K104" s="45" t="str">
        <f t="shared" si="34"/>
        <v/>
      </c>
      <c r="L104" s="45" t="str">
        <f t="shared" si="35"/>
        <v/>
      </c>
      <c r="M104" s="24" t="str">
        <f t="shared" si="29"/>
        <v/>
      </c>
      <c r="N104" s="53" t="str">
        <f t="shared" si="30"/>
        <v/>
      </c>
      <c r="O104" s="9"/>
    </row>
    <row r="105" spans="1:15">
      <c r="A105" s="6">
        <v>100</v>
      </c>
      <c r="B105" s="21" t="str">
        <f t="shared" si="18"/>
        <v/>
      </c>
      <c r="C105" s="26" t="str">
        <f t="shared" si="19"/>
        <v/>
      </c>
      <c r="D105" s="7" t="str">
        <f t="shared" si="20"/>
        <v/>
      </c>
      <c r="E105" s="7" t="str">
        <f t="shared" si="21"/>
        <v/>
      </c>
      <c r="F105" s="4" t="str">
        <f t="shared" si="22"/>
        <v/>
      </c>
      <c r="G105" s="8" t="str">
        <f t="shared" si="23"/>
        <v/>
      </c>
      <c r="H105" s="45" t="str">
        <f t="shared" si="31"/>
        <v/>
      </c>
      <c r="I105" s="45" t="str">
        <f t="shared" si="32"/>
        <v/>
      </c>
      <c r="J105" s="45" t="str">
        <f t="shared" si="33"/>
        <v/>
      </c>
      <c r="K105" s="45" t="str">
        <f t="shared" si="34"/>
        <v/>
      </c>
      <c r="L105" s="45" t="str">
        <f t="shared" si="35"/>
        <v/>
      </c>
      <c r="M105" s="24" t="str">
        <f t="shared" si="29"/>
        <v/>
      </c>
      <c r="N105" s="53" t="str">
        <f t="shared" si="30"/>
        <v/>
      </c>
      <c r="O105" s="9"/>
    </row>
    <row r="106" spans="1:15">
      <c r="A106" s="6">
        <v>101</v>
      </c>
      <c r="B106" s="21" t="str">
        <f t="shared" si="18"/>
        <v/>
      </c>
      <c r="C106" s="26" t="str">
        <f t="shared" si="19"/>
        <v/>
      </c>
      <c r="D106" s="7" t="str">
        <f t="shared" si="20"/>
        <v/>
      </c>
      <c r="E106" s="7" t="str">
        <f t="shared" si="21"/>
        <v/>
      </c>
      <c r="F106" s="4" t="str">
        <f t="shared" si="22"/>
        <v/>
      </c>
      <c r="G106" s="8" t="str">
        <f t="shared" si="23"/>
        <v/>
      </c>
      <c r="H106" s="45" t="str">
        <f t="shared" si="31"/>
        <v/>
      </c>
      <c r="I106" s="45" t="str">
        <f t="shared" si="32"/>
        <v/>
      </c>
      <c r="J106" s="45" t="str">
        <f t="shared" si="33"/>
        <v/>
      </c>
      <c r="K106" s="45" t="str">
        <f t="shared" si="34"/>
        <v/>
      </c>
      <c r="L106" s="45" t="str">
        <f t="shared" si="35"/>
        <v/>
      </c>
      <c r="M106" s="24" t="str">
        <f t="shared" si="29"/>
        <v/>
      </c>
      <c r="N106" s="53" t="str">
        <f t="shared" si="30"/>
        <v/>
      </c>
      <c r="O106" s="9"/>
    </row>
    <row r="107" spans="1:15">
      <c r="A107" s="6">
        <v>102</v>
      </c>
      <c r="B107" s="21" t="str">
        <f t="shared" si="18"/>
        <v/>
      </c>
      <c r="C107" s="26" t="str">
        <f t="shared" si="19"/>
        <v/>
      </c>
      <c r="D107" s="7" t="str">
        <f t="shared" si="20"/>
        <v/>
      </c>
      <c r="E107" s="7" t="str">
        <f t="shared" si="21"/>
        <v/>
      </c>
      <c r="F107" s="4" t="str">
        <f t="shared" si="22"/>
        <v/>
      </c>
      <c r="G107" s="8" t="str">
        <f t="shared" si="23"/>
        <v/>
      </c>
      <c r="H107" s="45" t="str">
        <f t="shared" si="31"/>
        <v/>
      </c>
      <c r="I107" s="45" t="str">
        <f t="shared" si="32"/>
        <v/>
      </c>
      <c r="J107" s="45" t="str">
        <f t="shared" si="33"/>
        <v/>
      </c>
      <c r="K107" s="45" t="str">
        <f t="shared" si="34"/>
        <v/>
      </c>
      <c r="L107" s="45" t="str">
        <f t="shared" si="35"/>
        <v/>
      </c>
      <c r="M107" s="24" t="str">
        <f t="shared" si="29"/>
        <v/>
      </c>
      <c r="N107" s="53" t="str">
        <f t="shared" si="30"/>
        <v/>
      </c>
      <c r="O107" s="9"/>
    </row>
    <row r="108" spans="1:15">
      <c r="A108" s="6">
        <v>103</v>
      </c>
      <c r="B108" s="21" t="str">
        <f t="shared" si="18"/>
        <v/>
      </c>
      <c r="C108" s="26" t="str">
        <f t="shared" si="19"/>
        <v/>
      </c>
      <c r="D108" s="7" t="str">
        <f t="shared" si="20"/>
        <v/>
      </c>
      <c r="E108" s="7" t="str">
        <f t="shared" si="21"/>
        <v/>
      </c>
      <c r="F108" s="4" t="str">
        <f t="shared" si="22"/>
        <v/>
      </c>
      <c r="G108" s="8" t="str">
        <f t="shared" si="23"/>
        <v/>
      </c>
      <c r="H108" s="45" t="str">
        <f t="shared" si="31"/>
        <v/>
      </c>
      <c r="I108" s="45" t="str">
        <f t="shared" si="32"/>
        <v/>
      </c>
      <c r="J108" s="45" t="str">
        <f t="shared" si="33"/>
        <v/>
      </c>
      <c r="K108" s="45" t="str">
        <f t="shared" si="34"/>
        <v/>
      </c>
      <c r="L108" s="45" t="str">
        <f t="shared" si="35"/>
        <v/>
      </c>
      <c r="M108" s="24" t="str">
        <f t="shared" si="29"/>
        <v/>
      </c>
      <c r="N108" s="53" t="str">
        <f t="shared" si="30"/>
        <v/>
      </c>
      <c r="O108" s="9"/>
    </row>
    <row r="109" spans="1:15">
      <c r="A109" s="6">
        <v>104</v>
      </c>
      <c r="B109" s="21" t="str">
        <f t="shared" si="18"/>
        <v/>
      </c>
      <c r="C109" s="26" t="str">
        <f t="shared" si="19"/>
        <v/>
      </c>
      <c r="D109" s="7" t="str">
        <f t="shared" si="20"/>
        <v/>
      </c>
      <c r="E109" s="7" t="str">
        <f t="shared" si="21"/>
        <v/>
      </c>
      <c r="F109" s="4" t="str">
        <f t="shared" si="22"/>
        <v/>
      </c>
      <c r="G109" s="8" t="str">
        <f t="shared" si="23"/>
        <v/>
      </c>
      <c r="H109" s="45" t="str">
        <f t="shared" si="31"/>
        <v/>
      </c>
      <c r="I109" s="45" t="str">
        <f t="shared" si="32"/>
        <v/>
      </c>
      <c r="J109" s="45" t="str">
        <f t="shared" si="33"/>
        <v/>
      </c>
      <c r="K109" s="45" t="str">
        <f t="shared" si="34"/>
        <v/>
      </c>
      <c r="L109" s="45" t="str">
        <f t="shared" si="35"/>
        <v/>
      </c>
      <c r="M109" s="24" t="str">
        <f t="shared" si="29"/>
        <v/>
      </c>
      <c r="N109" s="53" t="str">
        <f t="shared" si="30"/>
        <v/>
      </c>
      <c r="O109" s="9"/>
    </row>
    <row r="110" spans="1:15">
      <c r="A110" s="6">
        <v>105</v>
      </c>
      <c r="B110" s="21" t="str">
        <f t="shared" si="18"/>
        <v/>
      </c>
      <c r="C110" s="26" t="str">
        <f t="shared" si="19"/>
        <v/>
      </c>
      <c r="D110" s="7" t="str">
        <f t="shared" si="20"/>
        <v/>
      </c>
      <c r="E110" s="7" t="str">
        <f t="shared" si="21"/>
        <v/>
      </c>
      <c r="F110" s="4" t="str">
        <f t="shared" si="22"/>
        <v/>
      </c>
      <c r="G110" s="8" t="str">
        <f t="shared" si="23"/>
        <v/>
      </c>
      <c r="H110" s="45" t="str">
        <f t="shared" si="31"/>
        <v/>
      </c>
      <c r="I110" s="45" t="str">
        <f t="shared" si="32"/>
        <v/>
      </c>
      <c r="J110" s="45" t="str">
        <f t="shared" si="33"/>
        <v/>
      </c>
      <c r="K110" s="45" t="str">
        <f t="shared" si="34"/>
        <v/>
      </c>
      <c r="L110" s="45" t="str">
        <f t="shared" si="35"/>
        <v/>
      </c>
      <c r="M110" s="24" t="str">
        <f t="shared" si="29"/>
        <v/>
      </c>
      <c r="N110" s="53" t="str">
        <f t="shared" si="30"/>
        <v/>
      </c>
      <c r="O110" s="9"/>
    </row>
    <row r="111" spans="1:15">
      <c r="A111" s="6">
        <v>106</v>
      </c>
      <c r="B111" s="21" t="str">
        <f t="shared" si="18"/>
        <v/>
      </c>
      <c r="C111" s="26" t="str">
        <f t="shared" si="19"/>
        <v/>
      </c>
      <c r="D111" s="7" t="str">
        <f t="shared" si="20"/>
        <v/>
      </c>
      <c r="E111" s="7" t="str">
        <f t="shared" si="21"/>
        <v/>
      </c>
      <c r="F111" s="4" t="str">
        <f t="shared" si="22"/>
        <v/>
      </c>
      <c r="G111" s="8" t="str">
        <f t="shared" si="23"/>
        <v/>
      </c>
      <c r="H111" s="45" t="str">
        <f t="shared" si="31"/>
        <v/>
      </c>
      <c r="I111" s="45" t="str">
        <f t="shared" si="32"/>
        <v/>
      </c>
      <c r="J111" s="45" t="str">
        <f t="shared" si="33"/>
        <v/>
      </c>
      <c r="K111" s="45" t="str">
        <f t="shared" si="34"/>
        <v/>
      </c>
      <c r="L111" s="45" t="str">
        <f t="shared" si="35"/>
        <v/>
      </c>
      <c r="M111" s="24" t="str">
        <f t="shared" si="29"/>
        <v/>
      </c>
      <c r="N111" s="53" t="str">
        <f t="shared" si="30"/>
        <v/>
      </c>
      <c r="O111" s="9"/>
    </row>
    <row r="112" spans="1:15">
      <c r="A112" s="6">
        <v>107</v>
      </c>
      <c r="B112" s="21" t="str">
        <f t="shared" si="18"/>
        <v/>
      </c>
      <c r="C112" s="26" t="str">
        <f t="shared" si="19"/>
        <v/>
      </c>
      <c r="D112" s="7" t="str">
        <f t="shared" si="20"/>
        <v/>
      </c>
      <c r="E112" s="7" t="str">
        <f t="shared" si="21"/>
        <v/>
      </c>
      <c r="F112" s="4" t="str">
        <f t="shared" si="22"/>
        <v/>
      </c>
      <c r="G112" s="8" t="str">
        <f t="shared" si="23"/>
        <v/>
      </c>
      <c r="H112" s="45" t="str">
        <f t="shared" si="31"/>
        <v/>
      </c>
      <c r="I112" s="45" t="str">
        <f t="shared" si="32"/>
        <v/>
      </c>
      <c r="J112" s="45" t="str">
        <f t="shared" si="33"/>
        <v/>
      </c>
      <c r="K112" s="45" t="str">
        <f t="shared" si="34"/>
        <v/>
      </c>
      <c r="L112" s="45" t="str">
        <f t="shared" si="35"/>
        <v/>
      </c>
      <c r="M112" s="24" t="str">
        <f t="shared" si="29"/>
        <v/>
      </c>
      <c r="N112" s="53" t="str">
        <f t="shared" si="30"/>
        <v/>
      </c>
      <c r="O112" s="9"/>
    </row>
    <row r="113" spans="1:15">
      <c r="A113" s="6">
        <v>108</v>
      </c>
      <c r="B113" s="21" t="str">
        <f t="shared" si="18"/>
        <v/>
      </c>
      <c r="C113" s="26" t="str">
        <f t="shared" si="19"/>
        <v/>
      </c>
      <c r="D113" s="7" t="str">
        <f t="shared" si="20"/>
        <v/>
      </c>
      <c r="E113" s="7" t="str">
        <f t="shared" si="21"/>
        <v/>
      </c>
      <c r="F113" s="4" t="str">
        <f t="shared" si="22"/>
        <v/>
      </c>
      <c r="G113" s="8" t="str">
        <f t="shared" si="23"/>
        <v/>
      </c>
      <c r="H113" s="45" t="str">
        <f t="shared" si="31"/>
        <v/>
      </c>
      <c r="I113" s="45" t="str">
        <f t="shared" si="32"/>
        <v/>
      </c>
      <c r="J113" s="45" t="str">
        <f t="shared" si="33"/>
        <v/>
      </c>
      <c r="K113" s="45" t="str">
        <f t="shared" si="34"/>
        <v/>
      </c>
      <c r="L113" s="45" t="str">
        <f t="shared" si="35"/>
        <v/>
      </c>
      <c r="M113" s="24" t="str">
        <f t="shared" si="29"/>
        <v/>
      </c>
      <c r="N113" s="53" t="str">
        <f t="shared" si="30"/>
        <v/>
      </c>
      <c r="O113" s="9"/>
    </row>
    <row r="114" spans="1:15">
      <c r="A114" s="6">
        <v>109</v>
      </c>
      <c r="B114" s="21" t="str">
        <f t="shared" si="18"/>
        <v/>
      </c>
      <c r="C114" s="26" t="str">
        <f t="shared" si="19"/>
        <v/>
      </c>
      <c r="D114" s="7" t="str">
        <f t="shared" si="20"/>
        <v/>
      </c>
      <c r="E114" s="7" t="str">
        <f t="shared" si="21"/>
        <v/>
      </c>
      <c r="F114" s="4" t="str">
        <f t="shared" si="22"/>
        <v/>
      </c>
      <c r="G114" s="8" t="str">
        <f t="shared" si="23"/>
        <v/>
      </c>
      <c r="H114" s="45" t="str">
        <f t="shared" si="31"/>
        <v/>
      </c>
      <c r="I114" s="45" t="str">
        <f t="shared" si="32"/>
        <v/>
      </c>
      <c r="J114" s="45" t="str">
        <f t="shared" si="33"/>
        <v/>
      </c>
      <c r="K114" s="45" t="str">
        <f t="shared" si="34"/>
        <v/>
      </c>
      <c r="L114" s="45" t="str">
        <f t="shared" si="35"/>
        <v/>
      </c>
      <c r="M114" s="24" t="str">
        <f t="shared" si="29"/>
        <v/>
      </c>
      <c r="N114" s="53" t="str">
        <f t="shared" si="30"/>
        <v/>
      </c>
      <c r="O114" s="9"/>
    </row>
    <row r="115" spans="1:15">
      <c r="A115" s="6">
        <v>110</v>
      </c>
      <c r="B115" s="21" t="str">
        <f t="shared" si="18"/>
        <v/>
      </c>
      <c r="C115" s="26" t="str">
        <f t="shared" si="19"/>
        <v/>
      </c>
      <c r="D115" s="7" t="str">
        <f t="shared" si="20"/>
        <v/>
      </c>
      <c r="E115" s="7" t="str">
        <f t="shared" si="21"/>
        <v/>
      </c>
      <c r="F115" s="4" t="str">
        <f t="shared" si="22"/>
        <v/>
      </c>
      <c r="G115" s="8" t="str">
        <f t="shared" si="23"/>
        <v/>
      </c>
      <c r="H115" s="45" t="str">
        <f t="shared" si="31"/>
        <v/>
      </c>
      <c r="I115" s="45" t="str">
        <f t="shared" si="32"/>
        <v/>
      </c>
      <c r="J115" s="45" t="str">
        <f t="shared" si="33"/>
        <v/>
      </c>
      <c r="K115" s="45" t="str">
        <f t="shared" si="34"/>
        <v/>
      </c>
      <c r="L115" s="45" t="str">
        <f t="shared" si="35"/>
        <v/>
      </c>
      <c r="M115" s="24" t="str">
        <f t="shared" si="29"/>
        <v/>
      </c>
      <c r="N115" s="53" t="str">
        <f t="shared" si="30"/>
        <v/>
      </c>
      <c r="O115" s="9"/>
    </row>
    <row r="116" spans="1:15">
      <c r="A116" s="6">
        <v>111</v>
      </c>
      <c r="B116" s="21" t="str">
        <f t="shared" si="18"/>
        <v/>
      </c>
      <c r="C116" s="26" t="str">
        <f t="shared" si="19"/>
        <v/>
      </c>
      <c r="D116" s="7" t="str">
        <f t="shared" si="20"/>
        <v/>
      </c>
      <c r="E116" s="7" t="str">
        <f t="shared" si="21"/>
        <v/>
      </c>
      <c r="F116" s="4" t="str">
        <f t="shared" si="22"/>
        <v/>
      </c>
      <c r="G116" s="8" t="str">
        <f t="shared" si="23"/>
        <v/>
      </c>
      <c r="H116" s="45" t="str">
        <f t="shared" si="31"/>
        <v/>
      </c>
      <c r="I116" s="45" t="str">
        <f t="shared" si="32"/>
        <v/>
      </c>
      <c r="J116" s="45" t="str">
        <f t="shared" si="33"/>
        <v/>
      </c>
      <c r="K116" s="45" t="str">
        <f t="shared" si="34"/>
        <v/>
      </c>
      <c r="L116" s="45" t="str">
        <f t="shared" si="35"/>
        <v/>
      </c>
      <c r="M116" s="24" t="str">
        <f t="shared" si="29"/>
        <v/>
      </c>
      <c r="N116" s="53" t="str">
        <f t="shared" si="30"/>
        <v/>
      </c>
      <c r="O116" s="9"/>
    </row>
    <row r="117" spans="1:15">
      <c r="A117" s="6">
        <v>112</v>
      </c>
      <c r="B117" s="21" t="str">
        <f t="shared" si="18"/>
        <v/>
      </c>
      <c r="C117" s="26" t="str">
        <f t="shared" si="19"/>
        <v/>
      </c>
      <c r="D117" s="7" t="str">
        <f t="shared" si="20"/>
        <v/>
      </c>
      <c r="E117" s="7" t="str">
        <f t="shared" si="21"/>
        <v/>
      </c>
      <c r="F117" s="4" t="str">
        <f t="shared" si="22"/>
        <v/>
      </c>
      <c r="G117" s="8" t="str">
        <f t="shared" si="23"/>
        <v/>
      </c>
      <c r="H117" s="45" t="str">
        <f t="shared" si="31"/>
        <v/>
      </c>
      <c r="I117" s="45" t="str">
        <f t="shared" si="32"/>
        <v/>
      </c>
      <c r="J117" s="45" t="str">
        <f t="shared" si="33"/>
        <v/>
      </c>
      <c r="K117" s="45" t="str">
        <f t="shared" si="34"/>
        <v/>
      </c>
      <c r="L117" s="45" t="str">
        <f t="shared" si="35"/>
        <v/>
      </c>
      <c r="M117" s="24" t="str">
        <f t="shared" si="29"/>
        <v/>
      </c>
      <c r="N117" s="53" t="str">
        <f t="shared" si="30"/>
        <v/>
      </c>
      <c r="O117" s="9"/>
    </row>
    <row r="118" spans="1:15">
      <c r="A118" s="6">
        <v>113</v>
      </c>
      <c r="B118" s="21" t="str">
        <f t="shared" si="18"/>
        <v/>
      </c>
      <c r="C118" s="26" t="str">
        <f t="shared" si="19"/>
        <v/>
      </c>
      <c r="D118" s="7" t="str">
        <f t="shared" si="20"/>
        <v/>
      </c>
      <c r="E118" s="7" t="str">
        <f t="shared" si="21"/>
        <v/>
      </c>
      <c r="F118" s="4" t="str">
        <f t="shared" si="22"/>
        <v/>
      </c>
      <c r="G118" s="8" t="str">
        <f t="shared" si="23"/>
        <v/>
      </c>
      <c r="H118" s="45" t="str">
        <f t="shared" si="31"/>
        <v/>
      </c>
      <c r="I118" s="45" t="str">
        <f t="shared" si="32"/>
        <v/>
      </c>
      <c r="J118" s="45" t="str">
        <f t="shared" si="33"/>
        <v/>
      </c>
      <c r="K118" s="45" t="str">
        <f t="shared" si="34"/>
        <v/>
      </c>
      <c r="L118" s="45" t="str">
        <f t="shared" si="35"/>
        <v/>
      </c>
      <c r="M118" s="24" t="str">
        <f t="shared" si="29"/>
        <v/>
      </c>
      <c r="N118" s="53" t="str">
        <f t="shared" si="30"/>
        <v/>
      </c>
      <c r="O118" s="9"/>
    </row>
    <row r="119" spans="1:15">
      <c r="A119" s="6">
        <v>114</v>
      </c>
      <c r="B119" s="21" t="str">
        <f t="shared" si="18"/>
        <v/>
      </c>
      <c r="C119" s="26" t="str">
        <f t="shared" si="19"/>
        <v/>
      </c>
      <c r="D119" s="7" t="str">
        <f t="shared" si="20"/>
        <v/>
      </c>
      <c r="E119" s="7" t="str">
        <f t="shared" si="21"/>
        <v/>
      </c>
      <c r="F119" s="4" t="str">
        <f t="shared" si="22"/>
        <v/>
      </c>
      <c r="G119" s="8" t="str">
        <f t="shared" si="23"/>
        <v/>
      </c>
      <c r="H119" s="45" t="str">
        <f t="shared" si="31"/>
        <v/>
      </c>
      <c r="I119" s="45" t="str">
        <f t="shared" si="32"/>
        <v/>
      </c>
      <c r="J119" s="45" t="str">
        <f t="shared" si="33"/>
        <v/>
      </c>
      <c r="K119" s="45" t="str">
        <f t="shared" si="34"/>
        <v/>
      </c>
      <c r="L119" s="45" t="str">
        <f t="shared" si="35"/>
        <v/>
      </c>
      <c r="M119" s="24" t="str">
        <f t="shared" si="29"/>
        <v/>
      </c>
      <c r="N119" s="53" t="str">
        <f t="shared" si="30"/>
        <v/>
      </c>
      <c r="O119" s="9"/>
    </row>
    <row r="120" spans="1:15">
      <c r="A120" s="6">
        <v>115</v>
      </c>
      <c r="B120" s="21" t="str">
        <f t="shared" si="18"/>
        <v/>
      </c>
      <c r="C120" s="26" t="str">
        <f t="shared" si="19"/>
        <v/>
      </c>
      <c r="D120" s="7" t="str">
        <f t="shared" si="20"/>
        <v/>
      </c>
      <c r="E120" s="7" t="str">
        <f t="shared" si="21"/>
        <v/>
      </c>
      <c r="F120" s="4" t="str">
        <f t="shared" si="22"/>
        <v/>
      </c>
      <c r="G120" s="8" t="str">
        <f t="shared" si="23"/>
        <v/>
      </c>
      <c r="H120" s="45" t="str">
        <f t="shared" si="31"/>
        <v/>
      </c>
      <c r="I120" s="45" t="str">
        <f t="shared" si="32"/>
        <v/>
      </c>
      <c r="J120" s="45" t="str">
        <f t="shared" si="33"/>
        <v/>
      </c>
      <c r="K120" s="45" t="str">
        <f t="shared" si="34"/>
        <v/>
      </c>
      <c r="L120" s="45" t="str">
        <f t="shared" si="35"/>
        <v/>
      </c>
      <c r="M120" s="24" t="str">
        <f t="shared" si="29"/>
        <v/>
      </c>
      <c r="N120" s="53" t="str">
        <f t="shared" si="30"/>
        <v/>
      </c>
      <c r="O120" s="9"/>
    </row>
    <row r="121" spans="1:15">
      <c r="A121" s="6">
        <v>116</v>
      </c>
      <c r="B121" s="21" t="str">
        <f t="shared" si="18"/>
        <v/>
      </c>
      <c r="C121" s="26" t="str">
        <f t="shared" si="19"/>
        <v/>
      </c>
      <c r="D121" s="7" t="str">
        <f t="shared" si="20"/>
        <v/>
      </c>
      <c r="E121" s="7" t="str">
        <f t="shared" si="21"/>
        <v/>
      </c>
      <c r="F121" s="4" t="str">
        <f t="shared" si="22"/>
        <v/>
      </c>
      <c r="G121" s="8" t="str">
        <f t="shared" si="23"/>
        <v/>
      </c>
      <c r="H121" s="45" t="str">
        <f t="shared" si="31"/>
        <v/>
      </c>
      <c r="I121" s="45" t="str">
        <f t="shared" si="32"/>
        <v/>
      </c>
      <c r="J121" s="45" t="str">
        <f t="shared" si="33"/>
        <v/>
      </c>
      <c r="K121" s="45" t="str">
        <f t="shared" si="34"/>
        <v/>
      </c>
      <c r="L121" s="45" t="str">
        <f t="shared" si="35"/>
        <v/>
      </c>
      <c r="M121" s="24" t="str">
        <f t="shared" si="29"/>
        <v/>
      </c>
      <c r="N121" s="53" t="str">
        <f t="shared" si="30"/>
        <v/>
      </c>
      <c r="O121" s="9"/>
    </row>
    <row r="122" spans="1:15">
      <c r="A122" s="6">
        <v>117</v>
      </c>
      <c r="B122" s="21" t="str">
        <f t="shared" si="18"/>
        <v/>
      </c>
      <c r="C122" s="26" t="str">
        <f t="shared" si="19"/>
        <v/>
      </c>
      <c r="D122" s="7" t="str">
        <f t="shared" si="20"/>
        <v/>
      </c>
      <c r="E122" s="7" t="str">
        <f t="shared" si="21"/>
        <v/>
      </c>
      <c r="F122" s="4" t="str">
        <f t="shared" si="22"/>
        <v/>
      </c>
      <c r="G122" s="8" t="str">
        <f t="shared" si="23"/>
        <v/>
      </c>
      <c r="H122" s="45" t="str">
        <f t="shared" si="31"/>
        <v/>
      </c>
      <c r="I122" s="45" t="str">
        <f t="shared" si="32"/>
        <v/>
      </c>
      <c r="J122" s="45" t="str">
        <f t="shared" si="33"/>
        <v/>
      </c>
      <c r="K122" s="45" t="str">
        <f t="shared" si="34"/>
        <v/>
      </c>
      <c r="L122" s="45" t="str">
        <f t="shared" si="35"/>
        <v/>
      </c>
      <c r="M122" s="24" t="str">
        <f t="shared" si="29"/>
        <v/>
      </c>
      <c r="N122" s="53" t="str">
        <f t="shared" si="30"/>
        <v/>
      </c>
      <c r="O122" s="9"/>
    </row>
    <row r="123" spans="1:15">
      <c r="A123" s="6">
        <v>118</v>
      </c>
      <c r="B123" s="21" t="str">
        <f t="shared" si="18"/>
        <v/>
      </c>
      <c r="C123" s="26" t="str">
        <f t="shared" si="19"/>
        <v/>
      </c>
      <c r="D123" s="7" t="str">
        <f t="shared" si="20"/>
        <v/>
      </c>
      <c r="E123" s="7" t="str">
        <f t="shared" si="21"/>
        <v/>
      </c>
      <c r="F123" s="4" t="str">
        <f t="shared" si="22"/>
        <v/>
      </c>
      <c r="G123" s="8" t="str">
        <f t="shared" si="23"/>
        <v/>
      </c>
      <c r="H123" s="45" t="str">
        <f t="shared" si="31"/>
        <v/>
      </c>
      <c r="I123" s="45" t="str">
        <f t="shared" si="32"/>
        <v/>
      </c>
      <c r="J123" s="45" t="str">
        <f t="shared" si="33"/>
        <v/>
      </c>
      <c r="K123" s="45" t="str">
        <f t="shared" si="34"/>
        <v/>
      </c>
      <c r="L123" s="45" t="str">
        <f t="shared" si="35"/>
        <v/>
      </c>
      <c r="M123" s="24" t="str">
        <f t="shared" si="29"/>
        <v/>
      </c>
      <c r="N123" s="53" t="str">
        <f t="shared" si="30"/>
        <v/>
      </c>
      <c r="O123" s="9"/>
    </row>
    <row r="124" spans="1:15">
      <c r="A124" s="6">
        <v>119</v>
      </c>
      <c r="B124" s="21" t="str">
        <f t="shared" si="18"/>
        <v/>
      </c>
      <c r="C124" s="26" t="str">
        <f t="shared" si="19"/>
        <v/>
      </c>
      <c r="D124" s="7" t="str">
        <f t="shared" si="20"/>
        <v/>
      </c>
      <c r="E124" s="7" t="str">
        <f t="shared" si="21"/>
        <v/>
      </c>
      <c r="F124" s="4" t="str">
        <f t="shared" si="22"/>
        <v/>
      </c>
      <c r="G124" s="8" t="str">
        <f t="shared" si="23"/>
        <v/>
      </c>
      <c r="H124" s="45" t="str">
        <f t="shared" si="31"/>
        <v/>
      </c>
      <c r="I124" s="45" t="str">
        <f t="shared" si="32"/>
        <v/>
      </c>
      <c r="J124" s="45" t="str">
        <f t="shared" si="33"/>
        <v/>
      </c>
      <c r="K124" s="45" t="str">
        <f t="shared" si="34"/>
        <v/>
      </c>
      <c r="L124" s="45" t="str">
        <f t="shared" si="35"/>
        <v/>
      </c>
      <c r="M124" s="24" t="str">
        <f t="shared" si="29"/>
        <v/>
      </c>
      <c r="N124" s="53" t="str">
        <f t="shared" si="30"/>
        <v/>
      </c>
      <c r="O124" s="9"/>
    </row>
    <row r="125" spans="1:15">
      <c r="A125" s="6">
        <v>120</v>
      </c>
      <c r="B125" s="21" t="str">
        <f t="shared" si="18"/>
        <v/>
      </c>
      <c r="C125" s="26" t="str">
        <f t="shared" si="19"/>
        <v/>
      </c>
      <c r="D125" s="7" t="str">
        <f t="shared" si="20"/>
        <v/>
      </c>
      <c r="E125" s="7" t="str">
        <f t="shared" si="21"/>
        <v/>
      </c>
      <c r="F125" s="4" t="str">
        <f t="shared" si="22"/>
        <v/>
      </c>
      <c r="G125" s="8" t="str">
        <f t="shared" si="23"/>
        <v/>
      </c>
      <c r="H125" s="45" t="str">
        <f t="shared" si="31"/>
        <v/>
      </c>
      <c r="I125" s="45" t="str">
        <f t="shared" si="32"/>
        <v/>
      </c>
      <c r="J125" s="45" t="str">
        <f t="shared" si="33"/>
        <v/>
      </c>
      <c r="K125" s="45" t="str">
        <f t="shared" si="34"/>
        <v/>
      </c>
      <c r="L125" s="45" t="str">
        <f t="shared" si="35"/>
        <v/>
      </c>
      <c r="M125" s="24" t="str">
        <f t="shared" si="29"/>
        <v/>
      </c>
      <c r="N125" s="53" t="str">
        <f t="shared" si="30"/>
        <v/>
      </c>
      <c r="O125" s="9"/>
    </row>
    <row r="126" spans="1:15">
      <c r="A126" s="6">
        <v>121</v>
      </c>
      <c r="B126" s="21" t="str">
        <f t="shared" si="18"/>
        <v/>
      </c>
      <c r="C126" s="26" t="str">
        <f t="shared" si="19"/>
        <v/>
      </c>
      <c r="D126" s="7" t="str">
        <f t="shared" si="20"/>
        <v/>
      </c>
      <c r="E126" s="7" t="str">
        <f t="shared" si="21"/>
        <v/>
      </c>
      <c r="F126" s="4" t="str">
        <f t="shared" si="22"/>
        <v/>
      </c>
      <c r="G126" s="8" t="str">
        <f t="shared" si="23"/>
        <v/>
      </c>
      <c r="H126" s="45" t="str">
        <f t="shared" si="31"/>
        <v/>
      </c>
      <c r="I126" s="45" t="str">
        <f t="shared" si="32"/>
        <v/>
      </c>
      <c r="J126" s="45" t="str">
        <f t="shared" si="33"/>
        <v/>
      </c>
      <c r="K126" s="45" t="str">
        <f t="shared" si="34"/>
        <v/>
      </c>
      <c r="L126" s="45" t="str">
        <f t="shared" si="35"/>
        <v/>
      </c>
      <c r="M126" s="24" t="str">
        <f t="shared" si="29"/>
        <v/>
      </c>
      <c r="N126" s="53" t="str">
        <f t="shared" si="30"/>
        <v/>
      </c>
      <c r="O126" s="9"/>
    </row>
    <row r="127" spans="1:15">
      <c r="A127" s="6">
        <v>122</v>
      </c>
      <c r="B127" s="21" t="str">
        <f t="shared" si="18"/>
        <v/>
      </c>
      <c r="C127" s="26" t="str">
        <f t="shared" si="19"/>
        <v/>
      </c>
      <c r="D127" s="7" t="str">
        <f t="shared" si="20"/>
        <v/>
      </c>
      <c r="E127" s="7" t="str">
        <f t="shared" si="21"/>
        <v/>
      </c>
      <c r="F127" s="4" t="str">
        <f t="shared" si="22"/>
        <v/>
      </c>
      <c r="G127" s="8" t="str">
        <f t="shared" si="23"/>
        <v/>
      </c>
      <c r="H127" s="45" t="str">
        <f t="shared" si="31"/>
        <v/>
      </c>
      <c r="I127" s="45" t="str">
        <f t="shared" si="32"/>
        <v/>
      </c>
      <c r="J127" s="45" t="str">
        <f t="shared" si="33"/>
        <v/>
      </c>
      <c r="K127" s="45" t="str">
        <f t="shared" si="34"/>
        <v/>
      </c>
      <c r="L127" s="45" t="str">
        <f t="shared" si="35"/>
        <v/>
      </c>
      <c r="M127" s="24" t="str">
        <f t="shared" si="29"/>
        <v/>
      </c>
      <c r="N127" s="53" t="str">
        <f t="shared" si="30"/>
        <v/>
      </c>
      <c r="O127" s="9"/>
    </row>
    <row r="128" spans="1:15">
      <c r="A128" s="6">
        <v>123</v>
      </c>
      <c r="B128" s="21" t="str">
        <f t="shared" si="18"/>
        <v/>
      </c>
      <c r="C128" s="26" t="str">
        <f t="shared" si="19"/>
        <v/>
      </c>
      <c r="D128" s="7" t="str">
        <f t="shared" si="20"/>
        <v/>
      </c>
      <c r="E128" s="7" t="str">
        <f t="shared" si="21"/>
        <v/>
      </c>
      <c r="F128" s="4" t="str">
        <f t="shared" si="22"/>
        <v/>
      </c>
      <c r="G128" s="8" t="str">
        <f t="shared" si="23"/>
        <v/>
      </c>
      <c r="H128" s="45" t="str">
        <f t="shared" si="31"/>
        <v/>
      </c>
      <c r="I128" s="45" t="str">
        <f t="shared" si="32"/>
        <v/>
      </c>
      <c r="J128" s="45" t="str">
        <f t="shared" si="33"/>
        <v/>
      </c>
      <c r="K128" s="45" t="str">
        <f t="shared" si="34"/>
        <v/>
      </c>
      <c r="L128" s="45" t="str">
        <f t="shared" si="35"/>
        <v/>
      </c>
      <c r="M128" s="24" t="str">
        <f t="shared" si="29"/>
        <v/>
      </c>
      <c r="N128" s="53" t="str">
        <f t="shared" si="30"/>
        <v/>
      </c>
      <c r="O128" s="9"/>
    </row>
    <row r="129" spans="1:15">
      <c r="A129" s="6">
        <v>124</v>
      </c>
      <c r="B129" s="21" t="str">
        <f t="shared" si="18"/>
        <v/>
      </c>
      <c r="C129" s="26" t="str">
        <f t="shared" si="19"/>
        <v/>
      </c>
      <c r="D129" s="7" t="str">
        <f t="shared" si="20"/>
        <v/>
      </c>
      <c r="E129" s="7" t="str">
        <f t="shared" si="21"/>
        <v/>
      </c>
      <c r="F129" s="4" t="str">
        <f t="shared" si="22"/>
        <v/>
      </c>
      <c r="G129" s="8" t="str">
        <f t="shared" si="23"/>
        <v/>
      </c>
      <c r="H129" s="45" t="str">
        <f t="shared" si="31"/>
        <v/>
      </c>
      <c r="I129" s="45" t="str">
        <f t="shared" si="32"/>
        <v/>
      </c>
      <c r="J129" s="45" t="str">
        <f t="shared" si="33"/>
        <v/>
      </c>
      <c r="K129" s="45" t="str">
        <f t="shared" si="34"/>
        <v/>
      </c>
      <c r="L129" s="45" t="str">
        <f t="shared" si="35"/>
        <v/>
      </c>
      <c r="M129" s="24" t="str">
        <f t="shared" si="29"/>
        <v/>
      </c>
      <c r="N129" s="53" t="str">
        <f t="shared" si="30"/>
        <v/>
      </c>
      <c r="O129" s="9"/>
    </row>
    <row r="130" spans="1:15">
      <c r="A130" s="6">
        <v>125</v>
      </c>
      <c r="B130" s="21" t="str">
        <f t="shared" si="18"/>
        <v/>
      </c>
      <c r="C130" s="26" t="str">
        <f t="shared" si="19"/>
        <v/>
      </c>
      <c r="D130" s="7" t="str">
        <f t="shared" si="20"/>
        <v/>
      </c>
      <c r="E130" s="7" t="str">
        <f t="shared" si="21"/>
        <v/>
      </c>
      <c r="F130" s="4" t="str">
        <f t="shared" si="22"/>
        <v/>
      </c>
      <c r="G130" s="8" t="str">
        <f t="shared" si="23"/>
        <v/>
      </c>
      <c r="H130" s="45" t="str">
        <f t="shared" si="31"/>
        <v/>
      </c>
      <c r="I130" s="45" t="str">
        <f t="shared" si="32"/>
        <v/>
      </c>
      <c r="J130" s="45" t="str">
        <f t="shared" si="33"/>
        <v/>
      </c>
      <c r="K130" s="45" t="str">
        <f t="shared" si="34"/>
        <v/>
      </c>
      <c r="L130" s="45" t="str">
        <f t="shared" si="35"/>
        <v/>
      </c>
      <c r="M130" s="24" t="str">
        <f t="shared" si="29"/>
        <v/>
      </c>
      <c r="N130" s="53" t="str">
        <f t="shared" si="30"/>
        <v/>
      </c>
      <c r="O130" s="9"/>
    </row>
    <row r="131" spans="1:15">
      <c r="A131" s="6">
        <v>126</v>
      </c>
      <c r="B131" s="21" t="str">
        <f t="shared" si="18"/>
        <v/>
      </c>
      <c r="C131" s="26" t="str">
        <f t="shared" si="19"/>
        <v/>
      </c>
      <c r="D131" s="7" t="str">
        <f t="shared" si="20"/>
        <v/>
      </c>
      <c r="E131" s="7" t="str">
        <f t="shared" si="21"/>
        <v/>
      </c>
      <c r="F131" s="4" t="str">
        <f t="shared" si="22"/>
        <v/>
      </c>
      <c r="G131" s="8" t="str">
        <f t="shared" si="23"/>
        <v/>
      </c>
      <c r="H131" s="45" t="str">
        <f t="shared" si="31"/>
        <v/>
      </c>
      <c r="I131" s="45" t="str">
        <f t="shared" si="32"/>
        <v/>
      </c>
      <c r="J131" s="45" t="str">
        <f t="shared" si="33"/>
        <v/>
      </c>
      <c r="K131" s="45" t="str">
        <f t="shared" si="34"/>
        <v/>
      </c>
      <c r="L131" s="45" t="str">
        <f t="shared" si="35"/>
        <v/>
      </c>
      <c r="M131" s="24" t="str">
        <f t="shared" si="29"/>
        <v/>
      </c>
      <c r="N131" s="53" t="str">
        <f t="shared" si="30"/>
        <v/>
      </c>
      <c r="O131" s="9"/>
    </row>
    <row r="132" spans="1:15">
      <c r="A132" s="6">
        <v>127</v>
      </c>
      <c r="B132" s="21" t="str">
        <f t="shared" si="18"/>
        <v/>
      </c>
      <c r="C132" s="26" t="str">
        <f t="shared" si="19"/>
        <v/>
      </c>
      <c r="D132" s="7" t="str">
        <f t="shared" si="20"/>
        <v/>
      </c>
      <c r="E132" s="7" t="str">
        <f t="shared" si="21"/>
        <v/>
      </c>
      <c r="F132" s="4" t="str">
        <f t="shared" si="22"/>
        <v/>
      </c>
      <c r="G132" s="8" t="str">
        <f t="shared" si="23"/>
        <v/>
      </c>
      <c r="H132" s="45" t="str">
        <f t="shared" si="31"/>
        <v/>
      </c>
      <c r="I132" s="45" t="str">
        <f t="shared" si="32"/>
        <v/>
      </c>
      <c r="J132" s="45" t="str">
        <f t="shared" si="33"/>
        <v/>
      </c>
      <c r="K132" s="45" t="str">
        <f t="shared" si="34"/>
        <v/>
      </c>
      <c r="L132" s="45" t="str">
        <f t="shared" si="35"/>
        <v/>
      </c>
      <c r="M132" s="24" t="str">
        <f t="shared" si="29"/>
        <v/>
      </c>
      <c r="N132" s="53" t="str">
        <f t="shared" si="30"/>
        <v/>
      </c>
      <c r="O132" s="9"/>
    </row>
    <row r="133" spans="1:15">
      <c r="A133" s="6">
        <v>128</v>
      </c>
      <c r="B133" s="21" t="str">
        <f t="shared" si="18"/>
        <v/>
      </c>
      <c r="C133" s="26" t="str">
        <f t="shared" si="19"/>
        <v/>
      </c>
      <c r="D133" s="7" t="str">
        <f t="shared" si="20"/>
        <v/>
      </c>
      <c r="E133" s="7" t="str">
        <f t="shared" si="21"/>
        <v/>
      </c>
      <c r="F133" s="4" t="str">
        <f t="shared" si="22"/>
        <v/>
      </c>
      <c r="G133" s="8" t="str">
        <f t="shared" si="23"/>
        <v/>
      </c>
      <c r="H133" s="45" t="str">
        <f t="shared" si="31"/>
        <v/>
      </c>
      <c r="I133" s="45" t="str">
        <f t="shared" si="32"/>
        <v/>
      </c>
      <c r="J133" s="45" t="str">
        <f t="shared" si="33"/>
        <v/>
      </c>
      <c r="K133" s="45" t="str">
        <f t="shared" si="34"/>
        <v/>
      </c>
      <c r="L133" s="45" t="str">
        <f t="shared" si="35"/>
        <v/>
      </c>
      <c r="M133" s="24" t="str">
        <f t="shared" si="29"/>
        <v/>
      </c>
      <c r="N133" s="53" t="str">
        <f t="shared" si="30"/>
        <v/>
      </c>
      <c r="O133" s="9"/>
    </row>
    <row r="134" spans="1:15">
      <c r="A134" s="6">
        <v>129</v>
      </c>
      <c r="B134" s="21" t="str">
        <f t="shared" ref="B134:B160" si="36">IFERROR(IF($C$3="","",VLOOKUP(A134,NAME,4,0)),"")</f>
        <v/>
      </c>
      <c r="C134" s="26" t="str">
        <f t="shared" ref="C134:C160" si="37">IFERROR(IF($C$3="","",VLOOKUP(A134,NAME,11,0)),"")</f>
        <v/>
      </c>
      <c r="D134" s="7" t="str">
        <f t="shared" ref="D134:D160" si="38">IFERROR(IF($C$3="","",VLOOKUP(A134,NAME,6,0)),"")</f>
        <v/>
      </c>
      <c r="E134" s="7" t="str">
        <f t="shared" ref="E134:E160" si="39">IFERROR(IF($C$3="","",VLOOKUP(A134,NAME,8,0)),"")</f>
        <v/>
      </c>
      <c r="F134" s="4" t="str">
        <f t="shared" ref="F134:F160" si="40">IFERROR(IF($C$3="","",VLOOKUP(A134,NAME,12,0)),"")</f>
        <v/>
      </c>
      <c r="G134" s="8" t="str">
        <f t="shared" ref="G134:G160" si="41">IFERROR(IF($C$3="","",VLOOKUP(A134,NAME,13,0)),"")</f>
        <v/>
      </c>
      <c r="H134" s="45" t="str">
        <f t="shared" ref="H134:H160" si="42">IF(AND(B134="",D134="",F134="",G134=""),"",IF($L$3=$AG$1,VLOOKUP(F134,Mark,37,0),IF($L$3=$AG$2,VLOOKUP(F134,Mark,42,0),IF($L$3=$AG$3,VLOOKUP(F134,Mark,47,0),""))))</f>
        <v/>
      </c>
      <c r="I134" s="45" t="str">
        <f t="shared" ref="I134:I160" si="43">IF(AND(B134="",D134="",F134="",G134=""),"",IF($L$3=$AG$1,VLOOKUP(F134,Mark,38,0),IF($L$3=$AG$2,VLOOKUP(F134,Mark,43,0),IF($L$3=$AG$3,VLOOKUP(F134,Mark,48,0),""))))</f>
        <v/>
      </c>
      <c r="J134" s="45" t="str">
        <f t="shared" ref="J134:J160" si="44">IF(AND(B134="",D134="",F134="",G134=""),"",IF($L$3=$AG$1,VLOOKUP(F134,Mark,39,0),IF($L$3=$AG$2,VLOOKUP(F134,Mark,44,0),IF($L$3=$AG$3,VLOOKUP(F134,Mark,49,0),""))))</f>
        <v/>
      </c>
      <c r="K134" s="45" t="str">
        <f t="shared" ref="K134:K160" si="45">IF(AND(B134="",D134="",F134="",G134=""),"",IF($L$3=$AG$1,VLOOKUP(F134,Mark,40,0),IF($L$3=$AG$2,VLOOKUP(F134,Mark,45,0),IF($L$3=$AG$3,VLOOKUP(F134,Mark,50,0),""))))</f>
        <v/>
      </c>
      <c r="L134" s="45" t="str">
        <f t="shared" ref="L134:L160" si="46">IF(AND(B134="",D134="",F134="",G134=""),"",IF($L$3=$AG$1,VLOOKUP(F134,Mark,41,0),IF($L$3=$AG$2,VLOOKUP(F134,Mark,46,0),IF($L$3=$AG$3,VLOOKUP(F134,Mark,51,0),""))))</f>
        <v/>
      </c>
      <c r="M134" s="24" t="str">
        <f t="shared" si="29"/>
        <v/>
      </c>
      <c r="N134" s="53" t="str">
        <f t="shared" si="30"/>
        <v/>
      </c>
      <c r="O134" s="9"/>
    </row>
    <row r="135" spans="1:15">
      <c r="A135" s="6">
        <v>130</v>
      </c>
      <c r="B135" s="21" t="str">
        <f t="shared" si="36"/>
        <v/>
      </c>
      <c r="C135" s="26" t="str">
        <f t="shared" si="37"/>
        <v/>
      </c>
      <c r="D135" s="7" t="str">
        <f t="shared" si="38"/>
        <v/>
      </c>
      <c r="E135" s="7" t="str">
        <f t="shared" si="39"/>
        <v/>
      </c>
      <c r="F135" s="4" t="str">
        <f t="shared" si="40"/>
        <v/>
      </c>
      <c r="G135" s="8" t="str">
        <f t="shared" si="41"/>
        <v/>
      </c>
      <c r="H135" s="45" t="str">
        <f t="shared" si="42"/>
        <v/>
      </c>
      <c r="I135" s="45" t="str">
        <f t="shared" si="43"/>
        <v/>
      </c>
      <c r="J135" s="45" t="str">
        <f t="shared" si="44"/>
        <v/>
      </c>
      <c r="K135" s="45" t="str">
        <f t="shared" si="45"/>
        <v/>
      </c>
      <c r="L135" s="45" t="str">
        <f t="shared" si="46"/>
        <v/>
      </c>
      <c r="M135" s="24" t="str">
        <f t="shared" ref="M135:M160" si="47">IF(AND(H135="",I135="",J135="",K135="",L135=""),"",IF($L$3="","",SUM(H135,I135,J135,K135,L135)))</f>
        <v/>
      </c>
      <c r="N135" s="53" t="str">
        <f t="shared" ref="N135:N160" si="48">IF(F135="","",IF(OR(M135="",M135=0,M135="AB"),"",IF(M135&gt;=90,"A+",IF(M135&gt;=76,"A",IF(M135&gt;=61,"B",IF(M135&gt;=41,"C","D"))))))</f>
        <v/>
      </c>
      <c r="O135" s="9"/>
    </row>
    <row r="136" spans="1:15">
      <c r="A136" s="6">
        <v>131</v>
      </c>
      <c r="B136" s="21" t="str">
        <f t="shared" si="36"/>
        <v/>
      </c>
      <c r="C136" s="26" t="str">
        <f t="shared" si="37"/>
        <v/>
      </c>
      <c r="D136" s="7" t="str">
        <f t="shared" si="38"/>
        <v/>
      </c>
      <c r="E136" s="7" t="str">
        <f t="shared" si="39"/>
        <v/>
      </c>
      <c r="F136" s="4" t="str">
        <f t="shared" si="40"/>
        <v/>
      </c>
      <c r="G136" s="8" t="str">
        <f t="shared" si="41"/>
        <v/>
      </c>
      <c r="H136" s="45" t="str">
        <f t="shared" si="42"/>
        <v/>
      </c>
      <c r="I136" s="45" t="str">
        <f t="shared" si="43"/>
        <v/>
      </c>
      <c r="J136" s="45" t="str">
        <f t="shared" si="44"/>
        <v/>
      </c>
      <c r="K136" s="45" t="str">
        <f t="shared" si="45"/>
        <v/>
      </c>
      <c r="L136" s="45" t="str">
        <f t="shared" si="46"/>
        <v/>
      </c>
      <c r="M136" s="24" t="str">
        <f t="shared" si="47"/>
        <v/>
      </c>
      <c r="N136" s="53" t="str">
        <f t="shared" si="48"/>
        <v/>
      </c>
      <c r="O136" s="9"/>
    </row>
    <row r="137" spans="1:15">
      <c r="A137" s="6">
        <v>132</v>
      </c>
      <c r="B137" s="21" t="str">
        <f t="shared" si="36"/>
        <v/>
      </c>
      <c r="C137" s="26" t="str">
        <f t="shared" si="37"/>
        <v/>
      </c>
      <c r="D137" s="7" t="str">
        <f t="shared" si="38"/>
        <v/>
      </c>
      <c r="E137" s="7" t="str">
        <f t="shared" si="39"/>
        <v/>
      </c>
      <c r="F137" s="4" t="str">
        <f t="shared" si="40"/>
        <v/>
      </c>
      <c r="G137" s="8" t="str">
        <f t="shared" si="41"/>
        <v/>
      </c>
      <c r="H137" s="45" t="str">
        <f t="shared" si="42"/>
        <v/>
      </c>
      <c r="I137" s="45" t="str">
        <f t="shared" si="43"/>
        <v/>
      </c>
      <c r="J137" s="45" t="str">
        <f t="shared" si="44"/>
        <v/>
      </c>
      <c r="K137" s="45" t="str">
        <f t="shared" si="45"/>
        <v/>
      </c>
      <c r="L137" s="45" t="str">
        <f t="shared" si="46"/>
        <v/>
      </c>
      <c r="M137" s="24" t="str">
        <f t="shared" si="47"/>
        <v/>
      </c>
      <c r="N137" s="53" t="str">
        <f t="shared" si="48"/>
        <v/>
      </c>
      <c r="O137" s="9"/>
    </row>
    <row r="138" spans="1:15">
      <c r="A138" s="6">
        <v>133</v>
      </c>
      <c r="B138" s="21" t="str">
        <f t="shared" si="36"/>
        <v/>
      </c>
      <c r="C138" s="26" t="str">
        <f t="shared" si="37"/>
        <v/>
      </c>
      <c r="D138" s="7" t="str">
        <f t="shared" si="38"/>
        <v/>
      </c>
      <c r="E138" s="7" t="str">
        <f t="shared" si="39"/>
        <v/>
      </c>
      <c r="F138" s="4" t="str">
        <f t="shared" si="40"/>
        <v/>
      </c>
      <c r="G138" s="8" t="str">
        <f t="shared" si="41"/>
        <v/>
      </c>
      <c r="H138" s="45" t="str">
        <f t="shared" si="42"/>
        <v/>
      </c>
      <c r="I138" s="45" t="str">
        <f t="shared" si="43"/>
        <v/>
      </c>
      <c r="J138" s="45" t="str">
        <f t="shared" si="44"/>
        <v/>
      </c>
      <c r="K138" s="45" t="str">
        <f t="shared" si="45"/>
        <v/>
      </c>
      <c r="L138" s="45" t="str">
        <f t="shared" si="46"/>
        <v/>
      </c>
      <c r="M138" s="24" t="str">
        <f t="shared" si="47"/>
        <v/>
      </c>
      <c r="N138" s="53" t="str">
        <f t="shared" si="48"/>
        <v/>
      </c>
      <c r="O138" s="9"/>
    </row>
    <row r="139" spans="1:15">
      <c r="A139" s="6">
        <v>134</v>
      </c>
      <c r="B139" s="21" t="str">
        <f t="shared" si="36"/>
        <v/>
      </c>
      <c r="C139" s="26" t="str">
        <f t="shared" si="37"/>
        <v/>
      </c>
      <c r="D139" s="7" t="str">
        <f t="shared" si="38"/>
        <v/>
      </c>
      <c r="E139" s="7" t="str">
        <f t="shared" si="39"/>
        <v/>
      </c>
      <c r="F139" s="4" t="str">
        <f t="shared" si="40"/>
        <v/>
      </c>
      <c r="G139" s="8" t="str">
        <f t="shared" si="41"/>
        <v/>
      </c>
      <c r="H139" s="45" t="str">
        <f t="shared" si="42"/>
        <v/>
      </c>
      <c r="I139" s="45" t="str">
        <f t="shared" si="43"/>
        <v/>
      </c>
      <c r="J139" s="45" t="str">
        <f t="shared" si="44"/>
        <v/>
      </c>
      <c r="K139" s="45" t="str">
        <f t="shared" si="45"/>
        <v/>
      </c>
      <c r="L139" s="45" t="str">
        <f t="shared" si="46"/>
        <v/>
      </c>
      <c r="M139" s="24" t="str">
        <f t="shared" si="47"/>
        <v/>
      </c>
      <c r="N139" s="53" t="str">
        <f t="shared" si="48"/>
        <v/>
      </c>
      <c r="O139" s="9"/>
    </row>
    <row r="140" spans="1:15">
      <c r="A140" s="6">
        <v>135</v>
      </c>
      <c r="B140" s="21" t="str">
        <f t="shared" si="36"/>
        <v/>
      </c>
      <c r="C140" s="26" t="str">
        <f t="shared" si="37"/>
        <v/>
      </c>
      <c r="D140" s="7" t="str">
        <f t="shared" si="38"/>
        <v/>
      </c>
      <c r="E140" s="7" t="str">
        <f t="shared" si="39"/>
        <v/>
      </c>
      <c r="F140" s="4" t="str">
        <f t="shared" si="40"/>
        <v/>
      </c>
      <c r="G140" s="8" t="str">
        <f t="shared" si="41"/>
        <v/>
      </c>
      <c r="H140" s="45" t="str">
        <f t="shared" si="42"/>
        <v/>
      </c>
      <c r="I140" s="45" t="str">
        <f t="shared" si="43"/>
        <v/>
      </c>
      <c r="J140" s="45" t="str">
        <f t="shared" si="44"/>
        <v/>
      </c>
      <c r="K140" s="45" t="str">
        <f t="shared" si="45"/>
        <v/>
      </c>
      <c r="L140" s="45" t="str">
        <f t="shared" si="46"/>
        <v/>
      </c>
      <c r="M140" s="24" t="str">
        <f t="shared" si="47"/>
        <v/>
      </c>
      <c r="N140" s="53" t="str">
        <f t="shared" si="48"/>
        <v/>
      </c>
      <c r="O140" s="9"/>
    </row>
    <row r="141" spans="1:15">
      <c r="A141" s="6">
        <v>136</v>
      </c>
      <c r="B141" s="21" t="str">
        <f t="shared" si="36"/>
        <v/>
      </c>
      <c r="C141" s="26" t="str">
        <f t="shared" si="37"/>
        <v/>
      </c>
      <c r="D141" s="7" t="str">
        <f t="shared" si="38"/>
        <v/>
      </c>
      <c r="E141" s="7" t="str">
        <f t="shared" si="39"/>
        <v/>
      </c>
      <c r="F141" s="4" t="str">
        <f t="shared" si="40"/>
        <v/>
      </c>
      <c r="G141" s="8" t="str">
        <f t="shared" si="41"/>
        <v/>
      </c>
      <c r="H141" s="45" t="str">
        <f t="shared" si="42"/>
        <v/>
      </c>
      <c r="I141" s="45" t="str">
        <f t="shared" si="43"/>
        <v/>
      </c>
      <c r="J141" s="45" t="str">
        <f t="shared" si="44"/>
        <v/>
      </c>
      <c r="K141" s="45" t="str">
        <f t="shared" si="45"/>
        <v/>
      </c>
      <c r="L141" s="45" t="str">
        <f t="shared" si="46"/>
        <v/>
      </c>
      <c r="M141" s="24" t="str">
        <f t="shared" si="47"/>
        <v/>
      </c>
      <c r="N141" s="53" t="str">
        <f t="shared" si="48"/>
        <v/>
      </c>
      <c r="O141" s="9"/>
    </row>
    <row r="142" spans="1:15">
      <c r="A142" s="6">
        <v>137</v>
      </c>
      <c r="B142" s="21" t="str">
        <f t="shared" si="36"/>
        <v/>
      </c>
      <c r="C142" s="26" t="str">
        <f t="shared" si="37"/>
        <v/>
      </c>
      <c r="D142" s="7" t="str">
        <f t="shared" si="38"/>
        <v/>
      </c>
      <c r="E142" s="7" t="str">
        <f t="shared" si="39"/>
        <v/>
      </c>
      <c r="F142" s="4" t="str">
        <f t="shared" si="40"/>
        <v/>
      </c>
      <c r="G142" s="8" t="str">
        <f t="shared" si="41"/>
        <v/>
      </c>
      <c r="H142" s="45" t="str">
        <f t="shared" si="42"/>
        <v/>
      </c>
      <c r="I142" s="45" t="str">
        <f t="shared" si="43"/>
        <v/>
      </c>
      <c r="J142" s="45" t="str">
        <f t="shared" si="44"/>
        <v/>
      </c>
      <c r="K142" s="45" t="str">
        <f t="shared" si="45"/>
        <v/>
      </c>
      <c r="L142" s="45" t="str">
        <f t="shared" si="46"/>
        <v/>
      </c>
      <c r="M142" s="24" t="str">
        <f t="shared" si="47"/>
        <v/>
      </c>
      <c r="N142" s="53" t="str">
        <f t="shared" si="48"/>
        <v/>
      </c>
      <c r="O142" s="9"/>
    </row>
    <row r="143" spans="1:15">
      <c r="A143" s="6">
        <v>138</v>
      </c>
      <c r="B143" s="21" t="str">
        <f t="shared" si="36"/>
        <v/>
      </c>
      <c r="C143" s="26" t="str">
        <f t="shared" si="37"/>
        <v/>
      </c>
      <c r="D143" s="7" t="str">
        <f t="shared" si="38"/>
        <v/>
      </c>
      <c r="E143" s="7" t="str">
        <f t="shared" si="39"/>
        <v/>
      </c>
      <c r="F143" s="4" t="str">
        <f t="shared" si="40"/>
        <v/>
      </c>
      <c r="G143" s="8" t="str">
        <f t="shared" si="41"/>
        <v/>
      </c>
      <c r="H143" s="45" t="str">
        <f t="shared" si="42"/>
        <v/>
      </c>
      <c r="I143" s="45" t="str">
        <f t="shared" si="43"/>
        <v/>
      </c>
      <c r="J143" s="45" t="str">
        <f t="shared" si="44"/>
        <v/>
      </c>
      <c r="K143" s="45" t="str">
        <f t="shared" si="45"/>
        <v/>
      </c>
      <c r="L143" s="45" t="str">
        <f t="shared" si="46"/>
        <v/>
      </c>
      <c r="M143" s="24" t="str">
        <f t="shared" si="47"/>
        <v/>
      </c>
      <c r="N143" s="53" t="str">
        <f t="shared" si="48"/>
        <v/>
      </c>
      <c r="O143" s="9"/>
    </row>
    <row r="144" spans="1:15">
      <c r="A144" s="6">
        <v>139</v>
      </c>
      <c r="B144" s="21" t="str">
        <f t="shared" si="36"/>
        <v/>
      </c>
      <c r="C144" s="26" t="str">
        <f t="shared" si="37"/>
        <v/>
      </c>
      <c r="D144" s="7" t="str">
        <f t="shared" si="38"/>
        <v/>
      </c>
      <c r="E144" s="7" t="str">
        <f t="shared" si="39"/>
        <v/>
      </c>
      <c r="F144" s="4" t="str">
        <f t="shared" si="40"/>
        <v/>
      </c>
      <c r="G144" s="8" t="str">
        <f t="shared" si="41"/>
        <v/>
      </c>
      <c r="H144" s="45" t="str">
        <f t="shared" si="42"/>
        <v/>
      </c>
      <c r="I144" s="45" t="str">
        <f t="shared" si="43"/>
        <v/>
      </c>
      <c r="J144" s="45" t="str">
        <f t="shared" si="44"/>
        <v/>
      </c>
      <c r="K144" s="45" t="str">
        <f t="shared" si="45"/>
        <v/>
      </c>
      <c r="L144" s="45" t="str">
        <f t="shared" si="46"/>
        <v/>
      </c>
      <c r="M144" s="24" t="str">
        <f t="shared" si="47"/>
        <v/>
      </c>
      <c r="N144" s="53" t="str">
        <f t="shared" si="48"/>
        <v/>
      </c>
      <c r="O144" s="9"/>
    </row>
    <row r="145" spans="1:15">
      <c r="A145" s="6">
        <v>140</v>
      </c>
      <c r="B145" s="21" t="str">
        <f t="shared" si="36"/>
        <v/>
      </c>
      <c r="C145" s="26" t="str">
        <f t="shared" si="37"/>
        <v/>
      </c>
      <c r="D145" s="7" t="str">
        <f t="shared" si="38"/>
        <v/>
      </c>
      <c r="E145" s="7" t="str">
        <f t="shared" si="39"/>
        <v/>
      </c>
      <c r="F145" s="4" t="str">
        <f t="shared" si="40"/>
        <v/>
      </c>
      <c r="G145" s="8" t="str">
        <f t="shared" si="41"/>
        <v/>
      </c>
      <c r="H145" s="45" t="str">
        <f t="shared" si="42"/>
        <v/>
      </c>
      <c r="I145" s="45" t="str">
        <f t="shared" si="43"/>
        <v/>
      </c>
      <c r="J145" s="45" t="str">
        <f t="shared" si="44"/>
        <v/>
      </c>
      <c r="K145" s="45" t="str">
        <f t="shared" si="45"/>
        <v/>
      </c>
      <c r="L145" s="45" t="str">
        <f t="shared" si="46"/>
        <v/>
      </c>
      <c r="M145" s="24" t="str">
        <f t="shared" si="47"/>
        <v/>
      </c>
      <c r="N145" s="53" t="str">
        <f t="shared" si="48"/>
        <v/>
      </c>
      <c r="O145" s="9"/>
    </row>
    <row r="146" spans="1:15">
      <c r="A146" s="6">
        <v>141</v>
      </c>
      <c r="B146" s="21" t="str">
        <f t="shared" si="36"/>
        <v/>
      </c>
      <c r="C146" s="26" t="str">
        <f t="shared" si="37"/>
        <v/>
      </c>
      <c r="D146" s="7" t="str">
        <f t="shared" si="38"/>
        <v/>
      </c>
      <c r="E146" s="7" t="str">
        <f t="shared" si="39"/>
        <v/>
      </c>
      <c r="F146" s="4" t="str">
        <f t="shared" si="40"/>
        <v/>
      </c>
      <c r="G146" s="8" t="str">
        <f t="shared" si="41"/>
        <v/>
      </c>
      <c r="H146" s="45" t="str">
        <f t="shared" si="42"/>
        <v/>
      </c>
      <c r="I146" s="45" t="str">
        <f t="shared" si="43"/>
        <v/>
      </c>
      <c r="J146" s="45" t="str">
        <f t="shared" si="44"/>
        <v/>
      </c>
      <c r="K146" s="45" t="str">
        <f t="shared" si="45"/>
        <v/>
      </c>
      <c r="L146" s="45" t="str">
        <f t="shared" si="46"/>
        <v/>
      </c>
      <c r="M146" s="24" t="str">
        <f t="shared" si="47"/>
        <v/>
      </c>
      <c r="N146" s="53" t="str">
        <f t="shared" si="48"/>
        <v/>
      </c>
      <c r="O146" s="9"/>
    </row>
    <row r="147" spans="1:15">
      <c r="A147" s="6">
        <v>142</v>
      </c>
      <c r="B147" s="21" t="str">
        <f t="shared" si="36"/>
        <v/>
      </c>
      <c r="C147" s="26" t="str">
        <f t="shared" si="37"/>
        <v/>
      </c>
      <c r="D147" s="7" t="str">
        <f t="shared" si="38"/>
        <v/>
      </c>
      <c r="E147" s="7" t="str">
        <f t="shared" si="39"/>
        <v/>
      </c>
      <c r="F147" s="4" t="str">
        <f t="shared" si="40"/>
        <v/>
      </c>
      <c r="G147" s="8" t="str">
        <f t="shared" si="41"/>
        <v/>
      </c>
      <c r="H147" s="45" t="str">
        <f t="shared" si="42"/>
        <v/>
      </c>
      <c r="I147" s="45" t="str">
        <f t="shared" si="43"/>
        <v/>
      </c>
      <c r="J147" s="45" t="str">
        <f t="shared" si="44"/>
        <v/>
      </c>
      <c r="K147" s="45" t="str">
        <f t="shared" si="45"/>
        <v/>
      </c>
      <c r="L147" s="45" t="str">
        <f t="shared" si="46"/>
        <v/>
      </c>
      <c r="M147" s="24" t="str">
        <f t="shared" si="47"/>
        <v/>
      </c>
      <c r="N147" s="53" t="str">
        <f t="shared" si="48"/>
        <v/>
      </c>
      <c r="O147" s="9"/>
    </row>
    <row r="148" spans="1:15">
      <c r="A148" s="6">
        <v>143</v>
      </c>
      <c r="B148" s="21" t="str">
        <f t="shared" si="36"/>
        <v/>
      </c>
      <c r="C148" s="26" t="str">
        <f t="shared" si="37"/>
        <v/>
      </c>
      <c r="D148" s="7" t="str">
        <f t="shared" si="38"/>
        <v/>
      </c>
      <c r="E148" s="7" t="str">
        <f t="shared" si="39"/>
        <v/>
      </c>
      <c r="F148" s="4" t="str">
        <f t="shared" si="40"/>
        <v/>
      </c>
      <c r="G148" s="8" t="str">
        <f t="shared" si="41"/>
        <v/>
      </c>
      <c r="H148" s="45" t="str">
        <f t="shared" si="42"/>
        <v/>
      </c>
      <c r="I148" s="45" t="str">
        <f t="shared" si="43"/>
        <v/>
      </c>
      <c r="J148" s="45" t="str">
        <f t="shared" si="44"/>
        <v/>
      </c>
      <c r="K148" s="45" t="str">
        <f t="shared" si="45"/>
        <v/>
      </c>
      <c r="L148" s="45" t="str">
        <f t="shared" si="46"/>
        <v/>
      </c>
      <c r="M148" s="24" t="str">
        <f t="shared" si="47"/>
        <v/>
      </c>
      <c r="N148" s="53" t="str">
        <f t="shared" si="48"/>
        <v/>
      </c>
      <c r="O148" s="9"/>
    </row>
    <row r="149" spans="1:15">
      <c r="A149" s="6">
        <v>144</v>
      </c>
      <c r="B149" s="21" t="str">
        <f t="shared" si="36"/>
        <v/>
      </c>
      <c r="C149" s="26" t="str">
        <f t="shared" si="37"/>
        <v/>
      </c>
      <c r="D149" s="7" t="str">
        <f t="shared" si="38"/>
        <v/>
      </c>
      <c r="E149" s="7" t="str">
        <f t="shared" si="39"/>
        <v/>
      </c>
      <c r="F149" s="4" t="str">
        <f t="shared" si="40"/>
        <v/>
      </c>
      <c r="G149" s="8" t="str">
        <f t="shared" si="41"/>
        <v/>
      </c>
      <c r="H149" s="45" t="str">
        <f t="shared" si="42"/>
        <v/>
      </c>
      <c r="I149" s="45" t="str">
        <f t="shared" si="43"/>
        <v/>
      </c>
      <c r="J149" s="45" t="str">
        <f t="shared" si="44"/>
        <v/>
      </c>
      <c r="K149" s="45" t="str">
        <f t="shared" si="45"/>
        <v/>
      </c>
      <c r="L149" s="45" t="str">
        <f t="shared" si="46"/>
        <v/>
      </c>
      <c r="M149" s="24" t="str">
        <f t="shared" si="47"/>
        <v/>
      </c>
      <c r="N149" s="53" t="str">
        <f t="shared" si="48"/>
        <v/>
      </c>
      <c r="O149" s="9"/>
    </row>
    <row r="150" spans="1:15">
      <c r="A150" s="6">
        <v>145</v>
      </c>
      <c r="B150" s="21" t="str">
        <f t="shared" si="36"/>
        <v/>
      </c>
      <c r="C150" s="26" t="str">
        <f t="shared" si="37"/>
        <v/>
      </c>
      <c r="D150" s="7" t="str">
        <f t="shared" si="38"/>
        <v/>
      </c>
      <c r="E150" s="7" t="str">
        <f t="shared" si="39"/>
        <v/>
      </c>
      <c r="F150" s="4" t="str">
        <f t="shared" si="40"/>
        <v/>
      </c>
      <c r="G150" s="8" t="str">
        <f t="shared" si="41"/>
        <v/>
      </c>
      <c r="H150" s="45" t="str">
        <f t="shared" si="42"/>
        <v/>
      </c>
      <c r="I150" s="45" t="str">
        <f t="shared" si="43"/>
        <v/>
      </c>
      <c r="J150" s="45" t="str">
        <f t="shared" si="44"/>
        <v/>
      </c>
      <c r="K150" s="45" t="str">
        <f t="shared" si="45"/>
        <v/>
      </c>
      <c r="L150" s="45" t="str">
        <f t="shared" si="46"/>
        <v/>
      </c>
      <c r="M150" s="24" t="str">
        <f t="shared" si="47"/>
        <v/>
      </c>
      <c r="N150" s="53" t="str">
        <f t="shared" si="48"/>
        <v/>
      </c>
      <c r="O150" s="9"/>
    </row>
    <row r="151" spans="1:15">
      <c r="A151" s="6">
        <v>146</v>
      </c>
      <c r="B151" s="21" t="str">
        <f t="shared" si="36"/>
        <v/>
      </c>
      <c r="C151" s="26" t="str">
        <f t="shared" si="37"/>
        <v/>
      </c>
      <c r="D151" s="7" t="str">
        <f t="shared" si="38"/>
        <v/>
      </c>
      <c r="E151" s="7" t="str">
        <f t="shared" si="39"/>
        <v/>
      </c>
      <c r="F151" s="4" t="str">
        <f t="shared" si="40"/>
        <v/>
      </c>
      <c r="G151" s="8" t="str">
        <f t="shared" si="41"/>
        <v/>
      </c>
      <c r="H151" s="45" t="str">
        <f t="shared" si="42"/>
        <v/>
      </c>
      <c r="I151" s="45" t="str">
        <f t="shared" si="43"/>
        <v/>
      </c>
      <c r="J151" s="45" t="str">
        <f t="shared" si="44"/>
        <v/>
      </c>
      <c r="K151" s="45" t="str">
        <f t="shared" si="45"/>
        <v/>
      </c>
      <c r="L151" s="45" t="str">
        <f t="shared" si="46"/>
        <v/>
      </c>
      <c r="M151" s="24" t="str">
        <f t="shared" si="47"/>
        <v/>
      </c>
      <c r="N151" s="53" t="str">
        <f t="shared" si="48"/>
        <v/>
      </c>
      <c r="O151" s="9"/>
    </row>
    <row r="152" spans="1:15">
      <c r="A152" s="6">
        <v>147</v>
      </c>
      <c r="B152" s="21" t="str">
        <f t="shared" si="36"/>
        <v/>
      </c>
      <c r="C152" s="26" t="str">
        <f t="shared" si="37"/>
        <v/>
      </c>
      <c r="D152" s="7" t="str">
        <f t="shared" si="38"/>
        <v/>
      </c>
      <c r="E152" s="7" t="str">
        <f t="shared" si="39"/>
        <v/>
      </c>
      <c r="F152" s="4" t="str">
        <f t="shared" si="40"/>
        <v/>
      </c>
      <c r="G152" s="8" t="str">
        <f t="shared" si="41"/>
        <v/>
      </c>
      <c r="H152" s="45" t="str">
        <f t="shared" si="42"/>
        <v/>
      </c>
      <c r="I152" s="45" t="str">
        <f t="shared" si="43"/>
        <v/>
      </c>
      <c r="J152" s="45" t="str">
        <f t="shared" si="44"/>
        <v/>
      </c>
      <c r="K152" s="45" t="str">
        <f t="shared" si="45"/>
        <v/>
      </c>
      <c r="L152" s="45" t="str">
        <f t="shared" si="46"/>
        <v/>
      </c>
      <c r="M152" s="24" t="str">
        <f t="shared" si="47"/>
        <v/>
      </c>
      <c r="N152" s="53" t="str">
        <f t="shared" si="48"/>
        <v/>
      </c>
      <c r="O152" s="9"/>
    </row>
    <row r="153" spans="1:15">
      <c r="A153" s="6">
        <v>148</v>
      </c>
      <c r="B153" s="21" t="str">
        <f t="shared" si="36"/>
        <v/>
      </c>
      <c r="C153" s="26" t="str">
        <f t="shared" si="37"/>
        <v/>
      </c>
      <c r="D153" s="7" t="str">
        <f t="shared" si="38"/>
        <v/>
      </c>
      <c r="E153" s="7" t="str">
        <f t="shared" si="39"/>
        <v/>
      </c>
      <c r="F153" s="4" t="str">
        <f t="shared" si="40"/>
        <v/>
      </c>
      <c r="G153" s="8" t="str">
        <f t="shared" si="41"/>
        <v/>
      </c>
      <c r="H153" s="45" t="str">
        <f t="shared" si="42"/>
        <v/>
      </c>
      <c r="I153" s="45" t="str">
        <f t="shared" si="43"/>
        <v/>
      </c>
      <c r="J153" s="45" t="str">
        <f t="shared" si="44"/>
        <v/>
      </c>
      <c r="K153" s="45" t="str">
        <f t="shared" si="45"/>
        <v/>
      </c>
      <c r="L153" s="45" t="str">
        <f t="shared" si="46"/>
        <v/>
      </c>
      <c r="M153" s="24" t="str">
        <f t="shared" si="47"/>
        <v/>
      </c>
      <c r="N153" s="53" t="str">
        <f t="shared" si="48"/>
        <v/>
      </c>
      <c r="O153" s="9"/>
    </row>
    <row r="154" spans="1:15">
      <c r="A154" s="6">
        <v>149</v>
      </c>
      <c r="B154" s="21" t="str">
        <f t="shared" si="36"/>
        <v/>
      </c>
      <c r="C154" s="26" t="str">
        <f t="shared" si="37"/>
        <v/>
      </c>
      <c r="D154" s="7" t="str">
        <f t="shared" si="38"/>
        <v/>
      </c>
      <c r="E154" s="7" t="str">
        <f t="shared" si="39"/>
        <v/>
      </c>
      <c r="F154" s="4" t="str">
        <f t="shared" si="40"/>
        <v/>
      </c>
      <c r="G154" s="8" t="str">
        <f t="shared" si="41"/>
        <v/>
      </c>
      <c r="H154" s="45" t="str">
        <f t="shared" si="42"/>
        <v/>
      </c>
      <c r="I154" s="45" t="str">
        <f t="shared" si="43"/>
        <v/>
      </c>
      <c r="J154" s="45" t="str">
        <f t="shared" si="44"/>
        <v/>
      </c>
      <c r="K154" s="45" t="str">
        <f t="shared" si="45"/>
        <v/>
      </c>
      <c r="L154" s="45" t="str">
        <f t="shared" si="46"/>
        <v/>
      </c>
      <c r="M154" s="24" t="str">
        <f t="shared" si="47"/>
        <v/>
      </c>
      <c r="N154" s="53" t="str">
        <f t="shared" si="48"/>
        <v/>
      </c>
      <c r="O154" s="9"/>
    </row>
    <row r="155" spans="1:15">
      <c r="A155" s="6">
        <v>150</v>
      </c>
      <c r="B155" s="21" t="str">
        <f t="shared" si="36"/>
        <v/>
      </c>
      <c r="C155" s="26" t="str">
        <f t="shared" si="37"/>
        <v/>
      </c>
      <c r="D155" s="7" t="str">
        <f t="shared" si="38"/>
        <v/>
      </c>
      <c r="E155" s="7" t="str">
        <f t="shared" si="39"/>
        <v/>
      </c>
      <c r="F155" s="4" t="str">
        <f t="shared" si="40"/>
        <v/>
      </c>
      <c r="G155" s="8" t="str">
        <f t="shared" si="41"/>
        <v/>
      </c>
      <c r="H155" s="45" t="str">
        <f t="shared" si="42"/>
        <v/>
      </c>
      <c r="I155" s="45" t="str">
        <f t="shared" si="43"/>
        <v/>
      </c>
      <c r="J155" s="45" t="str">
        <f t="shared" si="44"/>
        <v/>
      </c>
      <c r="K155" s="45" t="str">
        <f t="shared" si="45"/>
        <v/>
      </c>
      <c r="L155" s="45" t="str">
        <f t="shared" si="46"/>
        <v/>
      </c>
      <c r="M155" s="24" t="str">
        <f t="shared" si="47"/>
        <v/>
      </c>
      <c r="N155" s="53" t="str">
        <f t="shared" si="48"/>
        <v/>
      </c>
      <c r="O155" s="9"/>
    </row>
    <row r="156" spans="1:15">
      <c r="A156" s="6">
        <v>151</v>
      </c>
      <c r="B156" s="21" t="str">
        <f t="shared" si="36"/>
        <v/>
      </c>
      <c r="C156" s="26" t="str">
        <f t="shared" si="37"/>
        <v/>
      </c>
      <c r="D156" s="7" t="str">
        <f t="shared" si="38"/>
        <v/>
      </c>
      <c r="E156" s="7" t="str">
        <f t="shared" si="39"/>
        <v/>
      </c>
      <c r="F156" s="4" t="str">
        <f t="shared" si="40"/>
        <v/>
      </c>
      <c r="G156" s="8" t="str">
        <f t="shared" si="41"/>
        <v/>
      </c>
      <c r="H156" s="45" t="str">
        <f t="shared" si="42"/>
        <v/>
      </c>
      <c r="I156" s="45" t="str">
        <f t="shared" si="43"/>
        <v/>
      </c>
      <c r="J156" s="45" t="str">
        <f t="shared" si="44"/>
        <v/>
      </c>
      <c r="K156" s="45" t="str">
        <f t="shared" si="45"/>
        <v/>
      </c>
      <c r="L156" s="45" t="str">
        <f t="shared" si="46"/>
        <v/>
      </c>
      <c r="M156" s="24" t="str">
        <f t="shared" si="47"/>
        <v/>
      </c>
      <c r="N156" s="53" t="str">
        <f t="shared" si="48"/>
        <v/>
      </c>
      <c r="O156" s="9"/>
    </row>
    <row r="157" spans="1:15">
      <c r="A157" s="6">
        <v>152</v>
      </c>
      <c r="B157" s="21" t="str">
        <f t="shared" si="36"/>
        <v/>
      </c>
      <c r="C157" s="26" t="str">
        <f t="shared" si="37"/>
        <v/>
      </c>
      <c r="D157" s="7" t="str">
        <f t="shared" si="38"/>
        <v/>
      </c>
      <c r="E157" s="7" t="str">
        <f t="shared" si="39"/>
        <v/>
      </c>
      <c r="F157" s="4" t="str">
        <f t="shared" si="40"/>
        <v/>
      </c>
      <c r="G157" s="8" t="str">
        <f t="shared" si="41"/>
        <v/>
      </c>
      <c r="H157" s="45" t="str">
        <f t="shared" si="42"/>
        <v/>
      </c>
      <c r="I157" s="45" t="str">
        <f t="shared" si="43"/>
        <v/>
      </c>
      <c r="J157" s="45" t="str">
        <f t="shared" si="44"/>
        <v/>
      </c>
      <c r="K157" s="45" t="str">
        <f t="shared" si="45"/>
        <v/>
      </c>
      <c r="L157" s="45" t="str">
        <f t="shared" si="46"/>
        <v/>
      </c>
      <c r="M157" s="24" t="str">
        <f t="shared" si="47"/>
        <v/>
      </c>
      <c r="N157" s="53" t="str">
        <f t="shared" si="48"/>
        <v/>
      </c>
      <c r="O157" s="9"/>
    </row>
    <row r="158" spans="1:15">
      <c r="A158" s="6">
        <v>153</v>
      </c>
      <c r="B158" s="21" t="str">
        <f t="shared" si="36"/>
        <v/>
      </c>
      <c r="C158" s="26" t="str">
        <f t="shared" si="37"/>
        <v/>
      </c>
      <c r="D158" s="7" t="str">
        <f t="shared" si="38"/>
        <v/>
      </c>
      <c r="E158" s="7" t="str">
        <f t="shared" si="39"/>
        <v/>
      </c>
      <c r="F158" s="4" t="str">
        <f t="shared" si="40"/>
        <v/>
      </c>
      <c r="G158" s="8" t="str">
        <f t="shared" si="41"/>
        <v/>
      </c>
      <c r="H158" s="45" t="str">
        <f t="shared" si="42"/>
        <v/>
      </c>
      <c r="I158" s="45" t="str">
        <f t="shared" si="43"/>
        <v/>
      </c>
      <c r="J158" s="45" t="str">
        <f t="shared" si="44"/>
        <v/>
      </c>
      <c r="K158" s="45" t="str">
        <f t="shared" si="45"/>
        <v/>
      </c>
      <c r="L158" s="45" t="str">
        <f t="shared" si="46"/>
        <v/>
      </c>
      <c r="M158" s="24" t="str">
        <f t="shared" si="47"/>
        <v/>
      </c>
      <c r="N158" s="53" t="str">
        <f t="shared" si="48"/>
        <v/>
      </c>
      <c r="O158" s="9"/>
    </row>
    <row r="159" spans="1:15">
      <c r="A159" s="6">
        <v>154</v>
      </c>
      <c r="B159" s="21" t="str">
        <f t="shared" si="36"/>
        <v/>
      </c>
      <c r="C159" s="26" t="str">
        <f t="shared" si="37"/>
        <v/>
      </c>
      <c r="D159" s="7" t="str">
        <f t="shared" si="38"/>
        <v/>
      </c>
      <c r="E159" s="7" t="str">
        <f t="shared" si="39"/>
        <v/>
      </c>
      <c r="F159" s="4" t="str">
        <f t="shared" si="40"/>
        <v/>
      </c>
      <c r="G159" s="8" t="str">
        <f t="shared" si="41"/>
        <v/>
      </c>
      <c r="H159" s="45" t="str">
        <f t="shared" si="42"/>
        <v/>
      </c>
      <c r="I159" s="45" t="str">
        <f t="shared" si="43"/>
        <v/>
      </c>
      <c r="J159" s="45" t="str">
        <f t="shared" si="44"/>
        <v/>
      </c>
      <c r="K159" s="45" t="str">
        <f t="shared" si="45"/>
        <v/>
      </c>
      <c r="L159" s="45" t="str">
        <f t="shared" si="46"/>
        <v/>
      </c>
      <c r="M159" s="24" t="str">
        <f t="shared" si="47"/>
        <v/>
      </c>
      <c r="N159" s="53" t="str">
        <f t="shared" si="48"/>
        <v/>
      </c>
      <c r="O159" s="9"/>
    </row>
    <row r="160" spans="1:15">
      <c r="A160" s="6">
        <v>155</v>
      </c>
      <c r="B160" s="21" t="str">
        <f t="shared" si="36"/>
        <v/>
      </c>
      <c r="C160" s="26" t="str">
        <f t="shared" si="37"/>
        <v/>
      </c>
      <c r="D160" s="7" t="str">
        <f t="shared" si="38"/>
        <v/>
      </c>
      <c r="E160" s="7" t="str">
        <f t="shared" si="39"/>
        <v/>
      </c>
      <c r="F160" s="4" t="str">
        <f t="shared" si="40"/>
        <v/>
      </c>
      <c r="G160" s="8" t="str">
        <f t="shared" si="41"/>
        <v/>
      </c>
      <c r="H160" s="45" t="str">
        <f t="shared" si="42"/>
        <v/>
      </c>
      <c r="I160" s="45" t="str">
        <f t="shared" si="43"/>
        <v/>
      </c>
      <c r="J160" s="45" t="str">
        <f t="shared" si="44"/>
        <v/>
      </c>
      <c r="K160" s="45" t="str">
        <f t="shared" si="45"/>
        <v/>
      </c>
      <c r="L160" s="45" t="str">
        <f t="shared" si="46"/>
        <v/>
      </c>
      <c r="M160" s="24" t="str">
        <f t="shared" si="47"/>
        <v/>
      </c>
      <c r="N160" s="53" t="str">
        <f t="shared" si="48"/>
        <v/>
      </c>
      <c r="O160" s="9"/>
    </row>
    <row r="161" spans="1:15">
      <c r="A161" s="10"/>
      <c r="B161" s="10"/>
      <c r="C161" s="10"/>
      <c r="D161" s="11"/>
      <c r="E161" s="11"/>
      <c r="F161" s="12"/>
      <c r="G161" s="13"/>
      <c r="H161" s="13"/>
      <c r="I161" s="13"/>
      <c r="J161" s="13"/>
      <c r="K161" s="14"/>
      <c r="L161" s="14"/>
      <c r="M161" s="14"/>
      <c r="N161" s="14"/>
      <c r="O161" s="15"/>
    </row>
    <row r="162" spans="1:15">
      <c r="A162" s="10"/>
      <c r="B162" s="10"/>
      <c r="C162" s="10"/>
      <c r="D162" s="11"/>
      <c r="E162" s="11"/>
      <c r="F162" s="12"/>
      <c r="G162" s="13"/>
      <c r="H162" s="13"/>
      <c r="I162" s="13"/>
      <c r="J162" s="13"/>
      <c r="K162" s="14"/>
      <c r="L162" s="14"/>
      <c r="M162" s="14"/>
      <c r="N162" s="14"/>
      <c r="O162" s="15"/>
    </row>
    <row r="163" spans="1:15">
      <c r="A163" s="16"/>
      <c r="B163" s="16"/>
      <c r="C163" s="16"/>
      <c r="D163" s="17"/>
      <c r="E163" s="18"/>
      <c r="F163" s="16"/>
      <c r="G163" s="16"/>
      <c r="H163" s="16"/>
      <c r="I163" s="16"/>
      <c r="J163" s="16"/>
      <c r="K163" s="16"/>
      <c r="L163" s="16"/>
      <c r="M163" s="16"/>
      <c r="N163" s="16"/>
      <c r="O163" s="16"/>
    </row>
    <row r="164" spans="1:15" ht="112.5">
      <c r="A164" s="16"/>
      <c r="B164" s="16"/>
      <c r="C164" s="16"/>
      <c r="D164" s="16" t="s">
        <v>0</v>
      </c>
      <c r="E164" s="16"/>
      <c r="F164" s="16"/>
      <c r="G164" s="16"/>
      <c r="H164" s="16"/>
      <c r="I164" s="16"/>
      <c r="J164" s="16"/>
      <c r="K164" s="147" t="s">
        <v>1</v>
      </c>
      <c r="L164" s="16"/>
      <c r="M164" s="16"/>
      <c r="N164" s="16"/>
      <c r="O164" s="16"/>
    </row>
    <row r="165" spans="1:1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</row>
    <row r="166" spans="1:1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</row>
    <row r="167" spans="1:1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</row>
    <row r="168" spans="1:1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</row>
  </sheetData>
  <sheetProtection password="E51B" sheet="1" objects="1" scenarios="1" formatColumns="0" formatRows="0" selectLockedCells="1"/>
  <protectedRanges>
    <protectedRange password="EA02" sqref="D6:E162" name="details"/>
    <protectedRange password="EA02" sqref="G6:J162" name="details_1"/>
    <protectedRange password="DC77" sqref="L3:N3" name="Range3"/>
  </protectedRanges>
  <mergeCells count="13">
    <mergeCell ref="A1:O1"/>
    <mergeCell ref="A2:O2"/>
    <mergeCell ref="A3:B3"/>
    <mergeCell ref="E3:G3"/>
    <mergeCell ref="I3:K3"/>
    <mergeCell ref="L3:O3"/>
    <mergeCell ref="G4:G5"/>
    <mergeCell ref="A4:A5"/>
    <mergeCell ref="B4:B5"/>
    <mergeCell ref="C4:C5"/>
    <mergeCell ref="D4:D5"/>
    <mergeCell ref="E4:E5"/>
    <mergeCell ref="F4:F5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L3:O3">
      <formula1>$AG$1:$AG$4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showRowColHeaders="0" view="pageBreakPreview" zoomScaleSheetLayoutView="100" workbookViewId="0">
      <selection activeCell="O13" sqref="O13"/>
    </sheetView>
  </sheetViews>
  <sheetFormatPr defaultColWidth="9.125" defaultRowHeight="18.75"/>
  <cols>
    <col min="1" max="1" width="4.625" style="5" customWidth="1"/>
    <col min="2" max="2" width="6.5" style="5" customWidth="1"/>
    <col min="3" max="3" width="9.375" style="5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4.25" style="2" customWidth="1"/>
    <col min="17" max="21" width="9.125" style="2" customWidth="1"/>
    <col min="22" max="16384" width="9.125" style="2"/>
  </cols>
  <sheetData>
    <row r="1" spans="1:16" ht="24.75" customHeight="1">
      <c r="A1" s="261" t="str">
        <f>IF('Data Entry'!$K$3="Hindi",IF('Data Entry'!A1="","",'Data Entry'!A1),IF('Data Entry'!A2="","",'Data Entry'!A2))</f>
        <v>महावीर उच्च प्राथमिक विद्यालय , चंडावल नगर (पाली)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6" ht="19.5" customHeight="1">
      <c r="A2" s="271" t="str">
        <f>IF('Data Entry'!A3="","",'Data Entry'!A3)</f>
        <v>सत्रांक वर्कशीट 2024-2025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6" s="20" customFormat="1" ht="19.5" customHeight="1">
      <c r="A3" s="263" t="str">
        <f>IF('Data Entry'!$K$3="Hindi",CONCATENATE("कक्षा :-   ",'Data Entry'!H4," "),CONCATENATE("Class :-   ",'Data Entry'!H4," "))</f>
        <v xml:space="preserve">कक्षा :-   8 </v>
      </c>
      <c r="B3" s="263"/>
      <c r="C3" s="49" t="str">
        <f>IF('Praptra-2C'!C3="","",'Praptra-2C'!C3)</f>
        <v>A</v>
      </c>
      <c r="D3" s="56"/>
      <c r="E3" s="263" t="str">
        <f>IF('Data Entry'!$K$3="Hindi","प्रपत्र - ''स''","Format - 'C'")</f>
        <v>प्रपत्र - ''स''</v>
      </c>
      <c r="F3" s="263"/>
      <c r="G3" s="263"/>
      <c r="H3" s="58"/>
      <c r="I3" s="58"/>
      <c r="J3" s="48"/>
      <c r="K3" s="48"/>
      <c r="L3" s="48"/>
      <c r="M3" s="48"/>
    </row>
    <row r="4" spans="1:16" ht="111" customHeight="1">
      <c r="A4" s="268" t="str">
        <f>IF('Data Entry'!$K$3="Hindi","क्र. स.","Sr. No. ")</f>
        <v>क्र. स.</v>
      </c>
      <c r="B4" s="269" t="str">
        <f>IF('Data Entry'!$K$3="Hindi","प्रवेशांक","SR. NO.")</f>
        <v>प्रवेशांक</v>
      </c>
      <c r="C4" s="269" t="str">
        <f>IF('Data Entry'!$K$3="Hindi","जन्म दिनांक","Date of Birth")</f>
        <v>जन्म दिनांक</v>
      </c>
      <c r="D4" s="268" t="str">
        <f>IF('Data Entry'!$K$3="Hindi","विद्यार्थी का नाम","Student's Name")</f>
        <v>विद्यार्थी का नाम</v>
      </c>
      <c r="E4" s="268" t="str">
        <f>IF('Data Entry'!$K$3="Hindi","पिता का नाम","Father's Name")</f>
        <v>पिता का नाम</v>
      </c>
      <c r="F4" s="269" t="str">
        <f>IF('Data Entry'!$K$3="Hindi","कक्षा रोल न. ","Class Roll No.")</f>
        <v xml:space="preserve">कक्षा रोल न. </v>
      </c>
      <c r="G4" s="266" t="str">
        <f>IF('Data Entry'!$K$3="Hindi","बोर्ड रोल न. ","Board Roll No.")</f>
        <v xml:space="preserve">बोर्ड रोल न. </v>
      </c>
      <c r="H4" s="83" t="str">
        <f>IF('Data Entry'!$K$3="Hindi","हिन्दी ","Hindi ")</f>
        <v xml:space="preserve">हिन्दी </v>
      </c>
      <c r="I4" s="85" t="str">
        <f>IF('Data Entry'!$K$3="Hindi","अंग्रेजी ","English")</f>
        <v xml:space="preserve">अंग्रेजी </v>
      </c>
      <c r="J4" s="85" t="str">
        <f>IF('Data Entry'!$K$3="Hindi","गणित ","Maths")</f>
        <v xml:space="preserve">गणित </v>
      </c>
      <c r="K4" s="85" t="str">
        <f>IF('Data Entry'!$K$3="Hindi","तृतीय भाषा","Third Lan.")</f>
        <v>तृतीय भाषा</v>
      </c>
      <c r="L4" s="85" t="str">
        <f>IF('Data Entry'!$K$3="Hindi","विज्ञान","Science")</f>
        <v>विज्ञान</v>
      </c>
      <c r="M4" s="85" t="str">
        <f>IF('Data Entry'!$K$3="Hindi","सामाजिक विज्ञान","Social Science")</f>
        <v>सामाजिक विज्ञान</v>
      </c>
    </row>
    <row r="5" spans="1:16" ht="21.75" customHeight="1">
      <c r="A5" s="268"/>
      <c r="B5" s="269"/>
      <c r="C5" s="269"/>
      <c r="D5" s="268"/>
      <c r="E5" s="268"/>
      <c r="F5" s="269"/>
      <c r="G5" s="267"/>
      <c r="H5" s="27">
        <v>20</v>
      </c>
      <c r="I5" s="27">
        <v>20</v>
      </c>
      <c r="J5" s="27">
        <v>20</v>
      </c>
      <c r="K5" s="27">
        <v>20</v>
      </c>
      <c r="L5" s="27">
        <v>20</v>
      </c>
      <c r="M5" s="27">
        <v>20</v>
      </c>
    </row>
    <row r="6" spans="1:16" ht="21.95" customHeight="1">
      <c r="A6" s="6">
        <v>1</v>
      </c>
      <c r="B6" s="21">
        <f t="shared" ref="B6:B37" si="0">IFERROR(IF($C$3="","",VLOOKUP(A6,NAME,4,0)),"")</f>
        <v>896</v>
      </c>
      <c r="C6" s="26">
        <f t="shared" ref="C6:C37" si="1">IFERROR(IF($C$3="","",VLOOKUP(A6,NAME,11,0)),"")</f>
        <v>0</v>
      </c>
      <c r="D6" s="7" t="str">
        <f t="shared" ref="D6:D37" si="2">IFERROR(IF($C$3="","",VLOOKUP(A6,NAME,6,0)),"")</f>
        <v>ARJUN KEER</v>
      </c>
      <c r="E6" s="7" t="str">
        <f t="shared" ref="E6:E37" si="3">IFERROR(IF($C$3="","",VLOOKUP(A6,NAME,8,0)),"")</f>
        <v>ASHOK KEER</v>
      </c>
      <c r="F6" s="4">
        <f t="shared" ref="F6:F37" si="4">IFERROR(IF($C$3="","",VLOOKUP(A6,NAME,12,0)),"")</f>
        <v>601</v>
      </c>
      <c r="G6" s="8" t="str">
        <f t="shared" ref="G6:G37" si="5">IFERROR(IF($C$3="","",VLOOKUP(A6,NAME,13,0)),"")</f>
        <v/>
      </c>
      <c r="H6" s="22">
        <f t="shared" ref="H6" si="6">IF(AND(B6="",D6="",F6="",G6=""),"",VLOOKUP(F6,sessional,2,0))</f>
        <v>15</v>
      </c>
      <c r="I6" s="22">
        <f t="shared" ref="I6" si="7">IF(AND(B6="",D6="",F6="",G6=""),"",VLOOKUP(F6,sessional,3,0))</f>
        <v>14</v>
      </c>
      <c r="J6" s="22">
        <f t="shared" ref="J6" si="8">IF(AND(B6="",D6="",F6="",G6=""),"",VLOOKUP(F6,sessional,4,0))</f>
        <v>17</v>
      </c>
      <c r="K6" s="23">
        <f t="shared" ref="K6" si="9">IF(AND(B6="",D6="",F6="",G6=""),"",VLOOKUP(F6,sessional,5,0))</f>
        <v>17</v>
      </c>
      <c r="L6" s="23">
        <f t="shared" ref="L6" si="10">IF(AND(B6="",D6="",F6="",G6=""),"",VLOOKUP(F6,sessional,6,0))</f>
        <v>18</v>
      </c>
      <c r="M6" s="25">
        <f t="shared" ref="M6" si="11">IF(AND(B6="",D6="",F6="",G6=""),"",VLOOKUP(F6,sessional,7,0))</f>
        <v>19</v>
      </c>
    </row>
    <row r="7" spans="1:16" ht="21.95" customHeight="1">
      <c r="A7" s="6">
        <v>2</v>
      </c>
      <c r="B7" s="21">
        <f t="shared" si="0"/>
        <v>821</v>
      </c>
      <c r="C7" s="26">
        <f t="shared" si="1"/>
        <v>0</v>
      </c>
      <c r="D7" s="7" t="str">
        <f t="shared" si="2"/>
        <v>ARMAN KHAN</v>
      </c>
      <c r="E7" s="7" t="str">
        <f t="shared" si="3"/>
        <v>BABU MOHAMMAD</v>
      </c>
      <c r="F7" s="4">
        <f t="shared" si="4"/>
        <v>602</v>
      </c>
      <c r="G7" s="8" t="str">
        <f t="shared" si="5"/>
        <v/>
      </c>
      <c r="H7" s="22">
        <f t="shared" ref="H7:H70" si="12">IF(AND(B7="",D7="",F7="",G7=""),"",VLOOKUP(F7,sessional,2,0))</f>
        <v>15</v>
      </c>
      <c r="I7" s="22">
        <f t="shared" ref="I7:I70" si="13">IF(AND(B7="",D7="",F7="",G7=""),"",VLOOKUP(F7,sessional,3,0))</f>
        <v>15</v>
      </c>
      <c r="J7" s="22">
        <f t="shared" ref="J7:J70" si="14">IF(AND(B7="",D7="",F7="",G7=""),"",VLOOKUP(F7,sessional,4,0))</f>
        <v>17</v>
      </c>
      <c r="K7" s="23">
        <f t="shared" ref="K7:K70" si="15">IF(AND(B7="",D7="",F7="",G7=""),"",VLOOKUP(F7,sessional,5,0))</f>
        <v>15</v>
      </c>
      <c r="L7" s="23">
        <f t="shared" ref="L7:L70" si="16">IF(AND(B7="",D7="",F7="",G7=""),"",VLOOKUP(F7,sessional,6,0))</f>
        <v>17</v>
      </c>
      <c r="M7" s="25">
        <f t="shared" ref="M7:M70" si="17">IF(AND(B7="",D7="",F7="",G7=""),"",VLOOKUP(F7,sessional,7,0))</f>
        <v>19</v>
      </c>
      <c r="P7" s="65" t="s">
        <v>245</v>
      </c>
    </row>
    <row r="8" spans="1:16" ht="21.95" customHeight="1">
      <c r="A8" s="6">
        <v>3</v>
      </c>
      <c r="B8" s="21">
        <f t="shared" si="0"/>
        <v>899</v>
      </c>
      <c r="C8" s="26">
        <f t="shared" si="1"/>
        <v>0</v>
      </c>
      <c r="D8" s="7" t="str">
        <f t="shared" si="2"/>
        <v>BALKISHAN</v>
      </c>
      <c r="E8" s="7" t="str">
        <f t="shared" si="3"/>
        <v>MEETHA LAL</v>
      </c>
      <c r="F8" s="4">
        <f t="shared" si="4"/>
        <v>603</v>
      </c>
      <c r="G8" s="8" t="str">
        <f t="shared" si="5"/>
        <v/>
      </c>
      <c r="H8" s="22">
        <f t="shared" si="12"/>
        <v>15</v>
      </c>
      <c r="I8" s="22">
        <f t="shared" si="13"/>
        <v>15</v>
      </c>
      <c r="J8" s="22">
        <f t="shared" si="14"/>
        <v>17</v>
      </c>
      <c r="K8" s="23">
        <f t="shared" si="15"/>
        <v>16</v>
      </c>
      <c r="L8" s="23">
        <f t="shared" si="16"/>
        <v>18</v>
      </c>
      <c r="M8" s="25">
        <f t="shared" si="17"/>
        <v>19</v>
      </c>
      <c r="P8" s="66" t="s">
        <v>331</v>
      </c>
    </row>
    <row r="9" spans="1:16" ht="21.95" customHeight="1">
      <c r="A9" s="6">
        <v>4</v>
      </c>
      <c r="B9" s="21">
        <f t="shared" si="0"/>
        <v>898</v>
      </c>
      <c r="C9" s="26">
        <f t="shared" si="1"/>
        <v>0</v>
      </c>
      <c r="D9" s="7" t="str">
        <f t="shared" si="2"/>
        <v>BHANU PRIYA</v>
      </c>
      <c r="E9" s="7" t="str">
        <f t="shared" si="3"/>
        <v>RAMESH KUMAR MEGHWAL</v>
      </c>
      <c r="F9" s="4">
        <f t="shared" si="4"/>
        <v>604</v>
      </c>
      <c r="G9" s="8" t="str">
        <f t="shared" si="5"/>
        <v/>
      </c>
      <c r="H9" s="22">
        <f t="shared" si="12"/>
        <v>13</v>
      </c>
      <c r="I9" s="22">
        <f t="shared" si="13"/>
        <v>13</v>
      </c>
      <c r="J9" s="22">
        <f t="shared" si="14"/>
        <v>17</v>
      </c>
      <c r="K9" s="23">
        <f t="shared" si="15"/>
        <v>16</v>
      </c>
      <c r="L9" s="23">
        <f t="shared" si="16"/>
        <v>16</v>
      </c>
      <c r="M9" s="25">
        <f t="shared" si="17"/>
        <v>18</v>
      </c>
    </row>
    <row r="10" spans="1:16" ht="21.95" customHeight="1">
      <c r="A10" s="6">
        <v>5</v>
      </c>
      <c r="B10" s="21">
        <f t="shared" si="0"/>
        <v>825</v>
      </c>
      <c r="C10" s="26">
        <f t="shared" si="1"/>
        <v>0</v>
      </c>
      <c r="D10" s="7" t="str">
        <f t="shared" si="2"/>
        <v>BHARAT</v>
      </c>
      <c r="E10" s="7" t="str">
        <f t="shared" si="3"/>
        <v>DHARMA RAM</v>
      </c>
      <c r="F10" s="4">
        <f t="shared" si="4"/>
        <v>605</v>
      </c>
      <c r="G10" s="8" t="str">
        <f t="shared" si="5"/>
        <v/>
      </c>
      <c r="H10" s="22">
        <f t="shared" si="12"/>
        <v>14</v>
      </c>
      <c r="I10" s="22">
        <f t="shared" si="13"/>
        <v>17</v>
      </c>
      <c r="J10" s="22">
        <f t="shared" si="14"/>
        <v>17</v>
      </c>
      <c r="K10" s="23">
        <f t="shared" si="15"/>
        <v>15</v>
      </c>
      <c r="L10" s="23">
        <f t="shared" si="16"/>
        <v>17</v>
      </c>
      <c r="M10" s="25">
        <f t="shared" si="17"/>
        <v>17</v>
      </c>
    </row>
    <row r="11" spans="1:16" ht="21.95" customHeight="1">
      <c r="A11" s="6">
        <v>6</v>
      </c>
      <c r="B11" s="21">
        <f t="shared" si="0"/>
        <v>901</v>
      </c>
      <c r="C11" s="26">
        <f t="shared" si="1"/>
        <v>0</v>
      </c>
      <c r="D11" s="7" t="str">
        <f t="shared" si="2"/>
        <v>DEEPAK</v>
      </c>
      <c r="E11" s="7" t="str">
        <f t="shared" si="3"/>
        <v>SURESH KUMAR</v>
      </c>
      <c r="F11" s="4">
        <f t="shared" si="4"/>
        <v>606</v>
      </c>
      <c r="G11" s="8" t="str">
        <f t="shared" si="5"/>
        <v/>
      </c>
      <c r="H11" s="22">
        <f t="shared" si="12"/>
        <v>16</v>
      </c>
      <c r="I11" s="22">
        <f t="shared" si="13"/>
        <v>17</v>
      </c>
      <c r="J11" s="22">
        <f t="shared" si="14"/>
        <v>17</v>
      </c>
      <c r="K11" s="23">
        <f t="shared" si="15"/>
        <v>16</v>
      </c>
      <c r="L11" s="23">
        <f t="shared" si="16"/>
        <v>19</v>
      </c>
      <c r="M11" s="25">
        <f t="shared" si="17"/>
        <v>19</v>
      </c>
    </row>
    <row r="12" spans="1:16" ht="21.95" customHeight="1">
      <c r="A12" s="6">
        <v>7</v>
      </c>
      <c r="B12" s="21">
        <f t="shared" si="0"/>
        <v>897</v>
      </c>
      <c r="C12" s="26">
        <f t="shared" si="1"/>
        <v>0</v>
      </c>
      <c r="D12" s="7" t="str">
        <f t="shared" si="2"/>
        <v>DILSHAN TANWAR</v>
      </c>
      <c r="E12" s="7" t="str">
        <f t="shared" si="3"/>
        <v>MAHENDRA KUMAR</v>
      </c>
      <c r="F12" s="4">
        <f t="shared" si="4"/>
        <v>607</v>
      </c>
      <c r="G12" s="8" t="str">
        <f t="shared" si="5"/>
        <v/>
      </c>
      <c r="H12" s="22">
        <f t="shared" si="12"/>
        <v>16</v>
      </c>
      <c r="I12" s="22">
        <f t="shared" si="13"/>
        <v>17</v>
      </c>
      <c r="J12" s="22">
        <f t="shared" si="14"/>
        <v>17</v>
      </c>
      <c r="K12" s="23">
        <f t="shared" si="15"/>
        <v>18</v>
      </c>
      <c r="L12" s="23">
        <f t="shared" si="16"/>
        <v>19</v>
      </c>
      <c r="M12" s="25">
        <f t="shared" si="17"/>
        <v>19</v>
      </c>
    </row>
    <row r="13" spans="1:16" ht="21.95" customHeight="1">
      <c r="A13" s="6">
        <v>8</v>
      </c>
      <c r="B13" s="21">
        <f t="shared" si="0"/>
        <v>900</v>
      </c>
      <c r="C13" s="26">
        <f t="shared" si="1"/>
        <v>0</v>
      </c>
      <c r="D13" s="7" t="str">
        <f t="shared" si="2"/>
        <v>GARGI SINGH</v>
      </c>
      <c r="E13" s="7" t="str">
        <f t="shared" si="3"/>
        <v>NARAYAN SINGH</v>
      </c>
      <c r="F13" s="4">
        <f t="shared" si="4"/>
        <v>608</v>
      </c>
      <c r="G13" s="8" t="str">
        <f t="shared" si="5"/>
        <v/>
      </c>
      <c r="H13" s="22">
        <f t="shared" si="12"/>
        <v>16</v>
      </c>
      <c r="I13" s="22">
        <f t="shared" si="13"/>
        <v>18</v>
      </c>
      <c r="J13" s="22">
        <f t="shared" si="14"/>
        <v>17</v>
      </c>
      <c r="K13" s="23">
        <f t="shared" si="15"/>
        <v>18</v>
      </c>
      <c r="L13" s="23">
        <f t="shared" si="16"/>
        <v>19</v>
      </c>
      <c r="M13" s="25">
        <f t="shared" si="17"/>
        <v>19</v>
      </c>
    </row>
    <row r="14" spans="1:16" ht="21.95" customHeight="1">
      <c r="A14" s="6">
        <v>9</v>
      </c>
      <c r="B14" s="21">
        <f t="shared" si="0"/>
        <v>541</v>
      </c>
      <c r="C14" s="26">
        <f t="shared" si="1"/>
        <v>0</v>
      </c>
      <c r="D14" s="7" t="str">
        <f t="shared" si="2"/>
        <v>JAVED KHAN</v>
      </c>
      <c r="E14" s="7" t="str">
        <f t="shared" si="3"/>
        <v>BABU KHAN</v>
      </c>
      <c r="F14" s="4">
        <f t="shared" si="4"/>
        <v>609</v>
      </c>
      <c r="G14" s="8" t="str">
        <f t="shared" si="5"/>
        <v/>
      </c>
      <c r="H14" s="22">
        <f t="shared" si="12"/>
        <v>17</v>
      </c>
      <c r="I14" s="22">
        <f t="shared" si="13"/>
        <v>17</v>
      </c>
      <c r="J14" s="22">
        <f t="shared" si="14"/>
        <v>16</v>
      </c>
      <c r="K14" s="23">
        <f t="shared" si="15"/>
        <v>17</v>
      </c>
      <c r="L14" s="23">
        <f t="shared" si="16"/>
        <v>18</v>
      </c>
      <c r="M14" s="25">
        <f t="shared" si="17"/>
        <v>17</v>
      </c>
    </row>
    <row r="15" spans="1:16">
      <c r="A15" s="6">
        <v>10</v>
      </c>
      <c r="B15" s="21">
        <f t="shared" si="0"/>
        <v>830</v>
      </c>
      <c r="C15" s="26">
        <f t="shared" si="1"/>
        <v>0</v>
      </c>
      <c r="D15" s="7" t="str">
        <f t="shared" si="2"/>
        <v>JEEVIKA CHOUDHARY</v>
      </c>
      <c r="E15" s="7" t="str">
        <f t="shared" si="3"/>
        <v>AMARDEEP RATHI</v>
      </c>
      <c r="F15" s="4">
        <f t="shared" si="4"/>
        <v>610</v>
      </c>
      <c r="G15" s="8" t="str">
        <f t="shared" si="5"/>
        <v/>
      </c>
      <c r="H15" s="22">
        <f t="shared" si="12"/>
        <v>15</v>
      </c>
      <c r="I15" s="22">
        <f t="shared" si="13"/>
        <v>17</v>
      </c>
      <c r="J15" s="22">
        <f t="shared" si="14"/>
        <v>16</v>
      </c>
      <c r="K15" s="23">
        <f t="shared" si="15"/>
        <v>17</v>
      </c>
      <c r="L15" s="23">
        <f t="shared" si="16"/>
        <v>18</v>
      </c>
      <c r="M15" s="25">
        <f t="shared" si="17"/>
        <v>18</v>
      </c>
    </row>
    <row r="16" spans="1:16">
      <c r="A16" s="6">
        <v>11</v>
      </c>
      <c r="B16" s="21">
        <f t="shared" si="0"/>
        <v>822</v>
      </c>
      <c r="C16" s="26">
        <f t="shared" si="1"/>
        <v>0</v>
      </c>
      <c r="D16" s="7" t="str">
        <f t="shared" si="2"/>
        <v>JITENDRA</v>
      </c>
      <c r="E16" s="7" t="str">
        <f t="shared" si="3"/>
        <v>OMPRAKASH</v>
      </c>
      <c r="F16" s="4">
        <f t="shared" si="4"/>
        <v>611</v>
      </c>
      <c r="G16" s="8" t="str">
        <f t="shared" si="5"/>
        <v/>
      </c>
      <c r="H16" s="22">
        <f t="shared" si="12"/>
        <v>8</v>
      </c>
      <c r="I16" s="22">
        <f t="shared" si="13"/>
        <v>7</v>
      </c>
      <c r="J16" s="22">
        <f t="shared" si="14"/>
        <v>6</v>
      </c>
      <c r="K16" s="23">
        <f t="shared" si="15"/>
        <v>16</v>
      </c>
      <c r="L16" s="23">
        <f t="shared" si="16"/>
        <v>17</v>
      </c>
      <c r="M16" s="25">
        <f t="shared" si="17"/>
        <v>18</v>
      </c>
    </row>
    <row r="17" spans="1:13">
      <c r="A17" s="6">
        <v>12</v>
      </c>
      <c r="B17" s="21">
        <f t="shared" si="0"/>
        <v>829</v>
      </c>
      <c r="C17" s="26">
        <f t="shared" si="1"/>
        <v>0</v>
      </c>
      <c r="D17" s="7" t="str">
        <f t="shared" si="2"/>
        <v>KAISHAV</v>
      </c>
      <c r="E17" s="7" t="str">
        <f t="shared" si="3"/>
        <v>DHARMA RAM</v>
      </c>
      <c r="F17" s="4">
        <f t="shared" si="4"/>
        <v>612</v>
      </c>
      <c r="G17" s="8" t="str">
        <f t="shared" si="5"/>
        <v/>
      </c>
      <c r="H17" s="22" t="str">
        <f t="shared" si="12"/>
        <v/>
      </c>
      <c r="I17" s="22" t="str">
        <f t="shared" si="13"/>
        <v/>
      </c>
      <c r="J17" s="22" t="str">
        <f t="shared" si="14"/>
        <v/>
      </c>
      <c r="K17" s="23" t="str">
        <f t="shared" si="15"/>
        <v/>
      </c>
      <c r="L17" s="23" t="str">
        <f t="shared" si="16"/>
        <v/>
      </c>
      <c r="M17" s="25" t="str">
        <f t="shared" si="17"/>
        <v/>
      </c>
    </row>
    <row r="18" spans="1:13">
      <c r="A18" s="6">
        <v>13</v>
      </c>
      <c r="B18" s="21">
        <f t="shared" si="0"/>
        <v>817</v>
      </c>
      <c r="C18" s="26">
        <f t="shared" si="1"/>
        <v>0</v>
      </c>
      <c r="D18" s="7" t="str">
        <f t="shared" si="2"/>
        <v>KARTIK SINGH KHICHI</v>
      </c>
      <c r="E18" s="7" t="str">
        <f t="shared" si="3"/>
        <v>RAJU SINGH</v>
      </c>
      <c r="F18" s="4">
        <f t="shared" si="4"/>
        <v>613</v>
      </c>
      <c r="G18" s="8" t="str">
        <f t="shared" si="5"/>
        <v/>
      </c>
      <c r="H18" s="22" t="str">
        <f t="shared" si="12"/>
        <v/>
      </c>
      <c r="I18" s="22" t="str">
        <f t="shared" si="13"/>
        <v/>
      </c>
      <c r="J18" s="22" t="str">
        <f t="shared" si="14"/>
        <v/>
      </c>
      <c r="K18" s="23" t="str">
        <f t="shared" si="15"/>
        <v/>
      </c>
      <c r="L18" s="23" t="str">
        <f t="shared" si="16"/>
        <v/>
      </c>
      <c r="M18" s="25" t="str">
        <f t="shared" si="17"/>
        <v/>
      </c>
    </row>
    <row r="19" spans="1:13" ht="21">
      <c r="A19" s="6">
        <v>14</v>
      </c>
      <c r="B19" s="21">
        <f t="shared" si="0"/>
        <v>824</v>
      </c>
      <c r="C19" s="26">
        <f t="shared" si="1"/>
        <v>0</v>
      </c>
      <c r="D19" s="7" t="str">
        <f t="shared" si="2"/>
        <v>KHUSAVARDHAN SINGH RAJPUROHIT</v>
      </c>
      <c r="E19" s="7" t="str">
        <f t="shared" si="3"/>
        <v>SURENDRA SINGH RAJPUROHIT</v>
      </c>
      <c r="F19" s="4">
        <f t="shared" si="4"/>
        <v>614</v>
      </c>
      <c r="G19" s="8" t="str">
        <f t="shared" si="5"/>
        <v/>
      </c>
      <c r="H19" s="22" t="str">
        <f t="shared" si="12"/>
        <v/>
      </c>
      <c r="I19" s="22" t="str">
        <f t="shared" si="13"/>
        <v/>
      </c>
      <c r="J19" s="22" t="str">
        <f t="shared" si="14"/>
        <v/>
      </c>
      <c r="K19" s="23" t="str">
        <f t="shared" si="15"/>
        <v/>
      </c>
      <c r="L19" s="23" t="str">
        <f t="shared" si="16"/>
        <v/>
      </c>
      <c r="M19" s="25" t="str">
        <f t="shared" si="17"/>
        <v/>
      </c>
    </row>
    <row r="20" spans="1:13">
      <c r="A20" s="6">
        <v>15</v>
      </c>
      <c r="B20" s="21">
        <f t="shared" si="0"/>
        <v>823</v>
      </c>
      <c r="C20" s="26">
        <f t="shared" si="1"/>
        <v>0</v>
      </c>
      <c r="D20" s="7" t="str">
        <f t="shared" si="2"/>
        <v>KHUSHI DAGDI</v>
      </c>
      <c r="E20" s="7" t="str">
        <f t="shared" si="3"/>
        <v>RAJURAM DAGDI</v>
      </c>
      <c r="F20" s="4">
        <f t="shared" si="4"/>
        <v>615</v>
      </c>
      <c r="G20" s="8">
        <f t="shared" si="5"/>
        <v>11225544</v>
      </c>
      <c r="H20" s="22" t="str">
        <f t="shared" si="12"/>
        <v/>
      </c>
      <c r="I20" s="22" t="str">
        <f t="shared" si="13"/>
        <v/>
      </c>
      <c r="J20" s="22" t="str">
        <f t="shared" si="14"/>
        <v/>
      </c>
      <c r="K20" s="23" t="str">
        <f t="shared" si="15"/>
        <v/>
      </c>
      <c r="L20" s="23" t="str">
        <f t="shared" si="16"/>
        <v/>
      </c>
      <c r="M20" s="25" t="str">
        <f t="shared" si="17"/>
        <v/>
      </c>
    </row>
    <row r="21" spans="1:13">
      <c r="A21" s="6">
        <v>16</v>
      </c>
      <c r="B21" s="21">
        <f t="shared" si="0"/>
        <v>587</v>
      </c>
      <c r="C21" s="26">
        <f t="shared" si="1"/>
        <v>0</v>
      </c>
      <c r="D21" s="7" t="str">
        <f t="shared" si="2"/>
        <v>KOMAL NAYAK</v>
      </c>
      <c r="E21" s="7" t="str">
        <f t="shared" si="3"/>
        <v>PRAHLAD NAYAK</v>
      </c>
      <c r="F21" s="4">
        <f t="shared" si="4"/>
        <v>616</v>
      </c>
      <c r="G21" s="8">
        <f t="shared" si="5"/>
        <v>11225545</v>
      </c>
      <c r="H21" s="22" t="str">
        <f t="shared" si="12"/>
        <v/>
      </c>
      <c r="I21" s="22" t="str">
        <f t="shared" si="13"/>
        <v/>
      </c>
      <c r="J21" s="22" t="str">
        <f t="shared" si="14"/>
        <v/>
      </c>
      <c r="K21" s="23" t="str">
        <f t="shared" si="15"/>
        <v/>
      </c>
      <c r="L21" s="23" t="str">
        <f t="shared" si="16"/>
        <v/>
      </c>
      <c r="M21" s="25" t="str">
        <f t="shared" si="17"/>
        <v/>
      </c>
    </row>
    <row r="22" spans="1:13">
      <c r="A22" s="6">
        <v>17</v>
      </c>
      <c r="B22" s="21">
        <f t="shared" si="0"/>
        <v>710</v>
      </c>
      <c r="C22" s="26">
        <f t="shared" si="1"/>
        <v>0</v>
      </c>
      <c r="D22" s="7" t="str">
        <f t="shared" si="2"/>
        <v>MANISHA MEGHWAL</v>
      </c>
      <c r="E22" s="7" t="str">
        <f t="shared" si="3"/>
        <v>SHANKAR LAL</v>
      </c>
      <c r="F22" s="4">
        <f t="shared" si="4"/>
        <v>617</v>
      </c>
      <c r="G22" s="8" t="str">
        <f t="shared" si="5"/>
        <v/>
      </c>
      <c r="H22" s="22" t="str">
        <f t="shared" si="12"/>
        <v/>
      </c>
      <c r="I22" s="22" t="str">
        <f t="shared" si="13"/>
        <v/>
      </c>
      <c r="J22" s="22" t="str">
        <f t="shared" si="14"/>
        <v/>
      </c>
      <c r="K22" s="23" t="str">
        <f t="shared" si="15"/>
        <v/>
      </c>
      <c r="L22" s="23" t="str">
        <f t="shared" si="16"/>
        <v/>
      </c>
      <c r="M22" s="25" t="str">
        <f t="shared" si="17"/>
        <v/>
      </c>
    </row>
    <row r="23" spans="1:13">
      <c r="A23" s="6">
        <v>18</v>
      </c>
      <c r="B23" s="21">
        <f t="shared" si="0"/>
        <v>542</v>
      </c>
      <c r="C23" s="26">
        <f t="shared" si="1"/>
        <v>0</v>
      </c>
      <c r="D23" s="7" t="str">
        <f t="shared" si="2"/>
        <v>NAFEESA</v>
      </c>
      <c r="E23" s="7" t="str">
        <f t="shared" si="3"/>
        <v>KAMRUDIN</v>
      </c>
      <c r="F23" s="4">
        <f t="shared" si="4"/>
        <v>618</v>
      </c>
      <c r="G23" s="8" t="str">
        <f t="shared" si="5"/>
        <v/>
      </c>
      <c r="H23" s="22" t="str">
        <f t="shared" si="12"/>
        <v/>
      </c>
      <c r="I23" s="22" t="str">
        <f t="shared" si="13"/>
        <v/>
      </c>
      <c r="J23" s="22" t="str">
        <f t="shared" si="14"/>
        <v/>
      </c>
      <c r="K23" s="23" t="str">
        <f t="shared" si="15"/>
        <v/>
      </c>
      <c r="L23" s="23" t="str">
        <f t="shared" si="16"/>
        <v/>
      </c>
      <c r="M23" s="25" t="str">
        <f t="shared" si="17"/>
        <v/>
      </c>
    </row>
    <row r="24" spans="1:13">
      <c r="A24" s="6">
        <v>19</v>
      </c>
      <c r="B24" s="21">
        <f t="shared" si="0"/>
        <v>718</v>
      </c>
      <c r="C24" s="26">
        <f t="shared" si="1"/>
        <v>0</v>
      </c>
      <c r="D24" s="7" t="str">
        <f t="shared" si="2"/>
        <v>AASHA</v>
      </c>
      <c r="E24" s="7" t="str">
        <f t="shared" si="3"/>
        <v>JAGDISH</v>
      </c>
      <c r="F24" s="4">
        <f t="shared" si="4"/>
        <v>1001</v>
      </c>
      <c r="G24" s="8" t="str">
        <f t="shared" si="5"/>
        <v/>
      </c>
      <c r="H24" s="22" t="str">
        <f t="shared" si="12"/>
        <v/>
      </c>
      <c r="I24" s="22" t="str">
        <f t="shared" si="13"/>
        <v/>
      </c>
      <c r="J24" s="22" t="str">
        <f t="shared" si="14"/>
        <v/>
      </c>
      <c r="K24" s="23" t="str">
        <f t="shared" si="15"/>
        <v/>
      </c>
      <c r="L24" s="23" t="str">
        <f t="shared" si="16"/>
        <v/>
      </c>
      <c r="M24" s="25" t="str">
        <f t="shared" si="17"/>
        <v/>
      </c>
    </row>
    <row r="25" spans="1:13">
      <c r="A25" s="6">
        <v>20</v>
      </c>
      <c r="B25" s="21">
        <f t="shared" si="0"/>
        <v>454</v>
      </c>
      <c r="C25" s="26">
        <f t="shared" si="1"/>
        <v>0</v>
      </c>
      <c r="D25" s="7" t="str">
        <f t="shared" si="2"/>
        <v>BHAWNA MEGHWAL</v>
      </c>
      <c r="E25" s="7" t="str">
        <f t="shared" si="3"/>
        <v>PRAHLAD RAM</v>
      </c>
      <c r="F25" s="4">
        <f t="shared" si="4"/>
        <v>1002</v>
      </c>
      <c r="G25" s="8" t="str">
        <f t="shared" si="5"/>
        <v/>
      </c>
      <c r="H25" s="22" t="str">
        <f t="shared" si="12"/>
        <v/>
      </c>
      <c r="I25" s="22" t="str">
        <f t="shared" si="13"/>
        <v/>
      </c>
      <c r="J25" s="22" t="str">
        <f t="shared" si="14"/>
        <v/>
      </c>
      <c r="K25" s="23" t="str">
        <f t="shared" si="15"/>
        <v/>
      </c>
      <c r="L25" s="23" t="str">
        <f t="shared" si="16"/>
        <v/>
      </c>
      <c r="M25" s="25" t="str">
        <f t="shared" si="17"/>
        <v/>
      </c>
    </row>
    <row r="26" spans="1:13">
      <c r="A26" s="6">
        <v>21</v>
      </c>
      <c r="B26" s="21">
        <f t="shared" si="0"/>
        <v>976</v>
      </c>
      <c r="C26" s="26">
        <f t="shared" si="1"/>
        <v>0</v>
      </c>
      <c r="D26" s="7" t="str">
        <f t="shared" si="2"/>
        <v>BHUMIKA</v>
      </c>
      <c r="E26" s="7" t="str">
        <f t="shared" si="3"/>
        <v>MADAN LAL GARG</v>
      </c>
      <c r="F26" s="4">
        <f t="shared" si="4"/>
        <v>1045</v>
      </c>
      <c r="G26" s="8" t="str">
        <f t="shared" si="5"/>
        <v/>
      </c>
      <c r="H26" s="22" t="str">
        <f t="shared" si="12"/>
        <v/>
      </c>
      <c r="I26" s="22" t="str">
        <f t="shared" si="13"/>
        <v/>
      </c>
      <c r="J26" s="22" t="str">
        <f t="shared" si="14"/>
        <v/>
      </c>
      <c r="K26" s="23" t="str">
        <f t="shared" si="15"/>
        <v/>
      </c>
      <c r="L26" s="23" t="str">
        <f t="shared" si="16"/>
        <v/>
      </c>
      <c r="M26" s="25" t="str">
        <f t="shared" si="17"/>
        <v/>
      </c>
    </row>
    <row r="27" spans="1:13">
      <c r="A27" s="6">
        <v>22</v>
      </c>
      <c r="B27" s="21">
        <f t="shared" si="0"/>
        <v>221</v>
      </c>
      <c r="C27" s="26">
        <f t="shared" si="1"/>
        <v>0</v>
      </c>
      <c r="D27" s="7" t="str">
        <f t="shared" si="2"/>
        <v>DALI DEVI</v>
      </c>
      <c r="E27" s="7" t="str">
        <f t="shared" si="3"/>
        <v>SHIV LAL</v>
      </c>
      <c r="F27" s="4">
        <f t="shared" si="4"/>
        <v>1003</v>
      </c>
      <c r="G27" s="8" t="str">
        <f t="shared" si="5"/>
        <v/>
      </c>
      <c r="H27" s="22" t="str">
        <f t="shared" si="12"/>
        <v/>
      </c>
      <c r="I27" s="22" t="str">
        <f t="shared" si="13"/>
        <v/>
      </c>
      <c r="J27" s="22" t="str">
        <f t="shared" si="14"/>
        <v/>
      </c>
      <c r="K27" s="23" t="str">
        <f t="shared" si="15"/>
        <v/>
      </c>
      <c r="L27" s="23" t="str">
        <f t="shared" si="16"/>
        <v/>
      </c>
      <c r="M27" s="25" t="str">
        <f t="shared" si="17"/>
        <v/>
      </c>
    </row>
    <row r="28" spans="1:13">
      <c r="A28" s="6">
        <v>23</v>
      </c>
      <c r="B28" s="21">
        <f t="shared" si="0"/>
        <v>729</v>
      </c>
      <c r="C28" s="26">
        <f t="shared" si="1"/>
        <v>0</v>
      </c>
      <c r="D28" s="7" t="str">
        <f t="shared" si="2"/>
        <v>DEEPIKA</v>
      </c>
      <c r="E28" s="7" t="str">
        <f t="shared" si="3"/>
        <v>SHARWAN DEWASI</v>
      </c>
      <c r="F28" s="4">
        <f t="shared" si="4"/>
        <v>1004</v>
      </c>
      <c r="G28" s="8" t="str">
        <f t="shared" si="5"/>
        <v/>
      </c>
      <c r="H28" s="22" t="str">
        <f t="shared" si="12"/>
        <v/>
      </c>
      <c r="I28" s="22" t="str">
        <f t="shared" si="13"/>
        <v/>
      </c>
      <c r="J28" s="22" t="str">
        <f t="shared" si="14"/>
        <v/>
      </c>
      <c r="K28" s="23" t="str">
        <f t="shared" si="15"/>
        <v/>
      </c>
      <c r="L28" s="23" t="str">
        <f t="shared" si="16"/>
        <v/>
      </c>
      <c r="M28" s="25" t="str">
        <f t="shared" si="17"/>
        <v/>
      </c>
    </row>
    <row r="29" spans="1:13">
      <c r="A29" s="6">
        <v>24</v>
      </c>
      <c r="B29" s="21">
        <f t="shared" si="0"/>
        <v>518</v>
      </c>
      <c r="C29" s="26">
        <f t="shared" si="1"/>
        <v>0</v>
      </c>
      <c r="D29" s="7" t="str">
        <f t="shared" si="2"/>
        <v>DIMPLE</v>
      </c>
      <c r="E29" s="7" t="str">
        <f t="shared" si="3"/>
        <v>BHUNDA RAM</v>
      </c>
      <c r="F29" s="4">
        <f t="shared" si="4"/>
        <v>1005</v>
      </c>
      <c r="G29" s="8" t="str">
        <f t="shared" si="5"/>
        <v/>
      </c>
      <c r="H29" s="22" t="str">
        <f t="shared" si="12"/>
        <v/>
      </c>
      <c r="I29" s="22" t="str">
        <f t="shared" si="13"/>
        <v/>
      </c>
      <c r="J29" s="22" t="str">
        <f t="shared" si="14"/>
        <v/>
      </c>
      <c r="K29" s="23" t="str">
        <f t="shared" si="15"/>
        <v/>
      </c>
      <c r="L29" s="23" t="str">
        <f t="shared" si="16"/>
        <v/>
      </c>
      <c r="M29" s="25" t="str">
        <f t="shared" si="17"/>
        <v/>
      </c>
    </row>
    <row r="30" spans="1:13">
      <c r="A30" s="6">
        <v>25</v>
      </c>
      <c r="B30" s="21">
        <f t="shared" si="0"/>
        <v>866</v>
      </c>
      <c r="C30" s="26">
        <f t="shared" si="1"/>
        <v>0</v>
      </c>
      <c r="D30" s="7" t="str">
        <f t="shared" si="2"/>
        <v>DIVYA</v>
      </c>
      <c r="E30" s="7" t="str">
        <f t="shared" si="3"/>
        <v>NARAYAN SINGH</v>
      </c>
      <c r="F30" s="4">
        <f t="shared" si="4"/>
        <v>1006</v>
      </c>
      <c r="G30" s="8" t="str">
        <f t="shared" si="5"/>
        <v/>
      </c>
      <c r="H30" s="22" t="str">
        <f t="shared" si="12"/>
        <v/>
      </c>
      <c r="I30" s="22" t="str">
        <f t="shared" si="13"/>
        <v/>
      </c>
      <c r="J30" s="22" t="str">
        <f t="shared" si="14"/>
        <v/>
      </c>
      <c r="K30" s="23" t="str">
        <f t="shared" si="15"/>
        <v/>
      </c>
      <c r="L30" s="23" t="str">
        <f t="shared" si="16"/>
        <v/>
      </c>
      <c r="M30" s="25" t="str">
        <f t="shared" si="17"/>
        <v/>
      </c>
    </row>
    <row r="31" spans="1:13">
      <c r="A31" s="6">
        <v>26</v>
      </c>
      <c r="B31" s="21">
        <f t="shared" si="0"/>
        <v>544</v>
      </c>
      <c r="C31" s="26">
        <f t="shared" si="1"/>
        <v>0</v>
      </c>
      <c r="D31" s="7" t="str">
        <f t="shared" si="2"/>
        <v>GEETANJALI</v>
      </c>
      <c r="E31" s="7" t="str">
        <f t="shared" si="3"/>
        <v>NANDKISHOR</v>
      </c>
      <c r="F31" s="4">
        <f t="shared" si="4"/>
        <v>1007</v>
      </c>
      <c r="G31" s="8" t="str">
        <f t="shared" si="5"/>
        <v/>
      </c>
      <c r="H31" s="22" t="str">
        <f t="shared" si="12"/>
        <v/>
      </c>
      <c r="I31" s="22" t="str">
        <f t="shared" si="13"/>
        <v/>
      </c>
      <c r="J31" s="22" t="str">
        <f t="shared" si="14"/>
        <v/>
      </c>
      <c r="K31" s="23" t="str">
        <f t="shared" si="15"/>
        <v/>
      </c>
      <c r="L31" s="23" t="str">
        <f t="shared" si="16"/>
        <v/>
      </c>
      <c r="M31" s="25" t="str">
        <f t="shared" si="17"/>
        <v/>
      </c>
    </row>
    <row r="32" spans="1:13">
      <c r="A32" s="6">
        <v>27</v>
      </c>
      <c r="B32" s="21">
        <f t="shared" si="0"/>
        <v>224</v>
      </c>
      <c r="C32" s="26">
        <f t="shared" si="1"/>
        <v>0</v>
      </c>
      <c r="D32" s="7" t="str">
        <f t="shared" si="2"/>
        <v>HEMLATA BAGRI</v>
      </c>
      <c r="E32" s="7" t="str">
        <f t="shared" si="3"/>
        <v>OM PRAKASH BAGRI</v>
      </c>
      <c r="F32" s="4">
        <f t="shared" si="4"/>
        <v>1008</v>
      </c>
      <c r="G32" s="8" t="str">
        <f t="shared" si="5"/>
        <v/>
      </c>
      <c r="H32" s="22" t="str">
        <f t="shared" si="12"/>
        <v/>
      </c>
      <c r="I32" s="22" t="str">
        <f t="shared" si="13"/>
        <v/>
      </c>
      <c r="J32" s="22" t="str">
        <f t="shared" si="14"/>
        <v/>
      </c>
      <c r="K32" s="23" t="str">
        <f t="shared" si="15"/>
        <v/>
      </c>
      <c r="L32" s="23" t="str">
        <f t="shared" si="16"/>
        <v/>
      </c>
      <c r="M32" s="25" t="str">
        <f t="shared" si="17"/>
        <v/>
      </c>
    </row>
    <row r="33" spans="1:13">
      <c r="A33" s="6">
        <v>28</v>
      </c>
      <c r="B33" s="21">
        <f t="shared" si="0"/>
        <v>726</v>
      </c>
      <c r="C33" s="26">
        <f t="shared" si="1"/>
        <v>0</v>
      </c>
      <c r="D33" s="7" t="str">
        <f t="shared" si="2"/>
        <v>KANCHAN</v>
      </c>
      <c r="E33" s="7" t="str">
        <f t="shared" si="3"/>
        <v>HADMAN RAM</v>
      </c>
      <c r="F33" s="4">
        <f t="shared" si="4"/>
        <v>1009</v>
      </c>
      <c r="G33" s="8" t="str">
        <f t="shared" si="5"/>
        <v/>
      </c>
      <c r="H33" s="22" t="str">
        <f t="shared" si="12"/>
        <v/>
      </c>
      <c r="I33" s="22" t="str">
        <f t="shared" si="13"/>
        <v/>
      </c>
      <c r="J33" s="22" t="str">
        <f t="shared" si="14"/>
        <v/>
      </c>
      <c r="K33" s="23" t="str">
        <f t="shared" si="15"/>
        <v/>
      </c>
      <c r="L33" s="23" t="str">
        <f t="shared" si="16"/>
        <v/>
      </c>
      <c r="M33" s="25" t="str">
        <f t="shared" si="17"/>
        <v/>
      </c>
    </row>
    <row r="34" spans="1:13">
      <c r="A34" s="6">
        <v>29</v>
      </c>
      <c r="B34" s="21">
        <f t="shared" si="0"/>
        <v>912</v>
      </c>
      <c r="C34" s="26">
        <f t="shared" si="1"/>
        <v>0</v>
      </c>
      <c r="D34" s="7" t="str">
        <f t="shared" si="2"/>
        <v>KANCHAN</v>
      </c>
      <c r="E34" s="7" t="str">
        <f t="shared" si="3"/>
        <v>SUAA LAL</v>
      </c>
      <c r="F34" s="4">
        <f t="shared" si="4"/>
        <v>1010</v>
      </c>
      <c r="G34" s="8" t="str">
        <f t="shared" si="5"/>
        <v/>
      </c>
      <c r="H34" s="22" t="str">
        <f t="shared" si="12"/>
        <v/>
      </c>
      <c r="I34" s="22" t="str">
        <f t="shared" si="13"/>
        <v/>
      </c>
      <c r="J34" s="22" t="str">
        <f t="shared" si="14"/>
        <v/>
      </c>
      <c r="K34" s="23" t="str">
        <f t="shared" si="15"/>
        <v/>
      </c>
      <c r="L34" s="23" t="str">
        <f t="shared" si="16"/>
        <v/>
      </c>
      <c r="M34" s="25" t="str">
        <f t="shared" si="17"/>
        <v/>
      </c>
    </row>
    <row r="35" spans="1:13">
      <c r="A35" s="6">
        <v>30</v>
      </c>
      <c r="B35" s="21">
        <f t="shared" si="0"/>
        <v>869</v>
      </c>
      <c r="C35" s="26">
        <f t="shared" si="1"/>
        <v>0</v>
      </c>
      <c r="D35" s="7" t="str">
        <f t="shared" si="2"/>
        <v>KANWRAI</v>
      </c>
      <c r="E35" s="7" t="str">
        <f t="shared" si="3"/>
        <v>BHAGWAN RAM</v>
      </c>
      <c r="F35" s="4">
        <f t="shared" si="4"/>
        <v>1011</v>
      </c>
      <c r="G35" s="8" t="str">
        <f t="shared" si="5"/>
        <v/>
      </c>
      <c r="H35" s="22" t="str">
        <f t="shared" si="12"/>
        <v/>
      </c>
      <c r="I35" s="22" t="str">
        <f t="shared" si="13"/>
        <v/>
      </c>
      <c r="J35" s="22" t="str">
        <f t="shared" si="14"/>
        <v/>
      </c>
      <c r="K35" s="23" t="str">
        <f t="shared" si="15"/>
        <v/>
      </c>
      <c r="L35" s="23" t="str">
        <f t="shared" si="16"/>
        <v/>
      </c>
      <c r="M35" s="25" t="str">
        <f t="shared" si="17"/>
        <v/>
      </c>
    </row>
    <row r="36" spans="1:13">
      <c r="A36" s="6">
        <v>31</v>
      </c>
      <c r="B36" s="21" t="str">
        <f t="shared" si="0"/>
        <v/>
      </c>
      <c r="C36" s="26" t="str">
        <f t="shared" si="1"/>
        <v/>
      </c>
      <c r="D36" s="7" t="str">
        <f t="shared" si="2"/>
        <v/>
      </c>
      <c r="E36" s="7" t="str">
        <f t="shared" si="3"/>
        <v/>
      </c>
      <c r="F36" s="4" t="str">
        <f t="shared" si="4"/>
        <v/>
      </c>
      <c r="G36" s="8" t="str">
        <f t="shared" si="5"/>
        <v/>
      </c>
      <c r="H36" s="22" t="str">
        <f t="shared" si="12"/>
        <v/>
      </c>
      <c r="I36" s="22" t="str">
        <f t="shared" si="13"/>
        <v/>
      </c>
      <c r="J36" s="22" t="str">
        <f t="shared" si="14"/>
        <v/>
      </c>
      <c r="K36" s="23" t="str">
        <f t="shared" si="15"/>
        <v/>
      </c>
      <c r="L36" s="23" t="str">
        <f t="shared" si="16"/>
        <v/>
      </c>
      <c r="M36" s="25" t="str">
        <f t="shared" si="17"/>
        <v/>
      </c>
    </row>
    <row r="37" spans="1:13">
      <c r="A37" s="6">
        <v>32</v>
      </c>
      <c r="B37" s="21" t="str">
        <f t="shared" si="0"/>
        <v/>
      </c>
      <c r="C37" s="26" t="str">
        <f t="shared" si="1"/>
        <v/>
      </c>
      <c r="D37" s="7" t="str">
        <f t="shared" si="2"/>
        <v/>
      </c>
      <c r="E37" s="7" t="str">
        <f t="shared" si="3"/>
        <v/>
      </c>
      <c r="F37" s="4" t="str">
        <f t="shared" si="4"/>
        <v/>
      </c>
      <c r="G37" s="8" t="str">
        <f t="shared" si="5"/>
        <v/>
      </c>
      <c r="H37" s="22" t="str">
        <f t="shared" si="12"/>
        <v/>
      </c>
      <c r="I37" s="22" t="str">
        <f t="shared" si="13"/>
        <v/>
      </c>
      <c r="J37" s="22" t="str">
        <f t="shared" si="14"/>
        <v/>
      </c>
      <c r="K37" s="23" t="str">
        <f t="shared" si="15"/>
        <v/>
      </c>
      <c r="L37" s="23" t="str">
        <f t="shared" si="16"/>
        <v/>
      </c>
      <c r="M37" s="25" t="str">
        <f t="shared" si="17"/>
        <v/>
      </c>
    </row>
    <row r="38" spans="1:13">
      <c r="A38" s="6">
        <v>33</v>
      </c>
      <c r="B38" s="21" t="str">
        <f t="shared" ref="B38:B69" si="18">IFERROR(IF($C$3="","",VLOOKUP(A38,NAME,4,0)),"")</f>
        <v/>
      </c>
      <c r="C38" s="26" t="str">
        <f t="shared" ref="C38:C69" si="19">IFERROR(IF($C$3="","",VLOOKUP(A38,NAME,11,0)),"")</f>
        <v/>
      </c>
      <c r="D38" s="7" t="str">
        <f t="shared" ref="D38:D69" si="20">IFERROR(IF($C$3="","",VLOOKUP(A38,NAME,6,0)),"")</f>
        <v/>
      </c>
      <c r="E38" s="7" t="str">
        <f t="shared" ref="E38:E69" si="21">IFERROR(IF($C$3="","",VLOOKUP(A38,NAME,8,0)),"")</f>
        <v/>
      </c>
      <c r="F38" s="4" t="str">
        <f t="shared" ref="F38:F69" si="22">IFERROR(IF($C$3="","",VLOOKUP(A38,NAME,12,0)),"")</f>
        <v/>
      </c>
      <c r="G38" s="8" t="str">
        <f t="shared" ref="G38:G69" si="23">IFERROR(IF($C$3="","",VLOOKUP(A38,NAME,13,0)),"")</f>
        <v/>
      </c>
      <c r="H38" s="22" t="str">
        <f t="shared" si="12"/>
        <v/>
      </c>
      <c r="I38" s="22" t="str">
        <f t="shared" si="13"/>
        <v/>
      </c>
      <c r="J38" s="22" t="str">
        <f t="shared" si="14"/>
        <v/>
      </c>
      <c r="K38" s="23" t="str">
        <f t="shared" si="15"/>
        <v/>
      </c>
      <c r="L38" s="23" t="str">
        <f t="shared" si="16"/>
        <v/>
      </c>
      <c r="M38" s="25" t="str">
        <f t="shared" si="17"/>
        <v/>
      </c>
    </row>
    <row r="39" spans="1:13">
      <c r="A39" s="6">
        <v>34</v>
      </c>
      <c r="B39" s="21" t="str">
        <f t="shared" si="18"/>
        <v/>
      </c>
      <c r="C39" s="26" t="str">
        <f t="shared" si="19"/>
        <v/>
      </c>
      <c r="D39" s="7" t="str">
        <f t="shared" si="20"/>
        <v/>
      </c>
      <c r="E39" s="7" t="str">
        <f t="shared" si="21"/>
        <v/>
      </c>
      <c r="F39" s="4" t="str">
        <f t="shared" si="22"/>
        <v/>
      </c>
      <c r="G39" s="8" t="str">
        <f t="shared" si="23"/>
        <v/>
      </c>
      <c r="H39" s="22" t="str">
        <f t="shared" si="12"/>
        <v/>
      </c>
      <c r="I39" s="22" t="str">
        <f t="shared" si="13"/>
        <v/>
      </c>
      <c r="J39" s="22" t="str">
        <f t="shared" si="14"/>
        <v/>
      </c>
      <c r="K39" s="23" t="str">
        <f t="shared" si="15"/>
        <v/>
      </c>
      <c r="L39" s="23" t="str">
        <f t="shared" si="16"/>
        <v/>
      </c>
      <c r="M39" s="25" t="str">
        <f t="shared" si="17"/>
        <v/>
      </c>
    </row>
    <row r="40" spans="1:13">
      <c r="A40" s="6">
        <v>35</v>
      </c>
      <c r="B40" s="21" t="str">
        <f t="shared" si="18"/>
        <v/>
      </c>
      <c r="C40" s="26" t="str">
        <f t="shared" si="19"/>
        <v/>
      </c>
      <c r="D40" s="7" t="str">
        <f t="shared" si="20"/>
        <v/>
      </c>
      <c r="E40" s="7" t="str">
        <f t="shared" si="21"/>
        <v/>
      </c>
      <c r="F40" s="4" t="str">
        <f t="shared" si="22"/>
        <v/>
      </c>
      <c r="G40" s="8" t="str">
        <f t="shared" si="23"/>
        <v/>
      </c>
      <c r="H40" s="22" t="str">
        <f t="shared" si="12"/>
        <v/>
      </c>
      <c r="I40" s="22" t="str">
        <f t="shared" si="13"/>
        <v/>
      </c>
      <c r="J40" s="22" t="str">
        <f t="shared" si="14"/>
        <v/>
      </c>
      <c r="K40" s="23" t="str">
        <f t="shared" si="15"/>
        <v/>
      </c>
      <c r="L40" s="23" t="str">
        <f t="shared" si="16"/>
        <v/>
      </c>
      <c r="M40" s="25" t="str">
        <f t="shared" si="17"/>
        <v/>
      </c>
    </row>
    <row r="41" spans="1:13">
      <c r="A41" s="6">
        <v>36</v>
      </c>
      <c r="B41" s="21" t="str">
        <f t="shared" si="18"/>
        <v/>
      </c>
      <c r="C41" s="26" t="str">
        <f t="shared" si="19"/>
        <v/>
      </c>
      <c r="D41" s="7" t="str">
        <f t="shared" si="20"/>
        <v/>
      </c>
      <c r="E41" s="7" t="str">
        <f t="shared" si="21"/>
        <v/>
      </c>
      <c r="F41" s="4" t="str">
        <f t="shared" si="22"/>
        <v/>
      </c>
      <c r="G41" s="8" t="str">
        <f t="shared" si="23"/>
        <v/>
      </c>
      <c r="H41" s="22" t="str">
        <f t="shared" si="12"/>
        <v/>
      </c>
      <c r="I41" s="22" t="str">
        <f t="shared" si="13"/>
        <v/>
      </c>
      <c r="J41" s="22" t="str">
        <f t="shared" si="14"/>
        <v/>
      </c>
      <c r="K41" s="23" t="str">
        <f t="shared" si="15"/>
        <v/>
      </c>
      <c r="L41" s="23" t="str">
        <f t="shared" si="16"/>
        <v/>
      </c>
      <c r="M41" s="25" t="str">
        <f t="shared" si="17"/>
        <v/>
      </c>
    </row>
    <row r="42" spans="1:13">
      <c r="A42" s="6">
        <v>37</v>
      </c>
      <c r="B42" s="21" t="str">
        <f t="shared" si="18"/>
        <v/>
      </c>
      <c r="C42" s="26" t="str">
        <f t="shared" si="19"/>
        <v/>
      </c>
      <c r="D42" s="7" t="str">
        <f t="shared" si="20"/>
        <v/>
      </c>
      <c r="E42" s="7" t="str">
        <f t="shared" si="21"/>
        <v/>
      </c>
      <c r="F42" s="4" t="str">
        <f t="shared" si="22"/>
        <v/>
      </c>
      <c r="G42" s="8" t="str">
        <f t="shared" si="23"/>
        <v/>
      </c>
      <c r="H42" s="22" t="str">
        <f t="shared" si="12"/>
        <v/>
      </c>
      <c r="I42" s="22" t="str">
        <f t="shared" si="13"/>
        <v/>
      </c>
      <c r="J42" s="22" t="str">
        <f t="shared" si="14"/>
        <v/>
      </c>
      <c r="K42" s="23" t="str">
        <f t="shared" si="15"/>
        <v/>
      </c>
      <c r="L42" s="23" t="str">
        <f t="shared" si="16"/>
        <v/>
      </c>
      <c r="M42" s="25" t="str">
        <f t="shared" si="17"/>
        <v/>
      </c>
    </row>
    <row r="43" spans="1:13">
      <c r="A43" s="6">
        <v>38</v>
      </c>
      <c r="B43" s="21" t="str">
        <f t="shared" si="18"/>
        <v/>
      </c>
      <c r="C43" s="26" t="str">
        <f t="shared" si="19"/>
        <v/>
      </c>
      <c r="D43" s="7" t="str">
        <f t="shared" si="20"/>
        <v/>
      </c>
      <c r="E43" s="7" t="str">
        <f t="shared" si="21"/>
        <v/>
      </c>
      <c r="F43" s="4" t="str">
        <f t="shared" si="22"/>
        <v/>
      </c>
      <c r="G43" s="8" t="str">
        <f t="shared" si="23"/>
        <v/>
      </c>
      <c r="H43" s="22" t="str">
        <f t="shared" si="12"/>
        <v/>
      </c>
      <c r="I43" s="22" t="str">
        <f t="shared" si="13"/>
        <v/>
      </c>
      <c r="J43" s="22" t="str">
        <f t="shared" si="14"/>
        <v/>
      </c>
      <c r="K43" s="23" t="str">
        <f t="shared" si="15"/>
        <v/>
      </c>
      <c r="L43" s="23" t="str">
        <f t="shared" si="16"/>
        <v/>
      </c>
      <c r="M43" s="25" t="str">
        <f t="shared" si="17"/>
        <v/>
      </c>
    </row>
    <row r="44" spans="1:13">
      <c r="A44" s="6">
        <v>39</v>
      </c>
      <c r="B44" s="21" t="str">
        <f t="shared" si="18"/>
        <v/>
      </c>
      <c r="C44" s="26" t="str">
        <f t="shared" si="19"/>
        <v/>
      </c>
      <c r="D44" s="7" t="str">
        <f t="shared" si="20"/>
        <v/>
      </c>
      <c r="E44" s="7" t="str">
        <f t="shared" si="21"/>
        <v/>
      </c>
      <c r="F44" s="4" t="str">
        <f t="shared" si="22"/>
        <v/>
      </c>
      <c r="G44" s="8" t="str">
        <f t="shared" si="23"/>
        <v/>
      </c>
      <c r="H44" s="22" t="str">
        <f t="shared" si="12"/>
        <v/>
      </c>
      <c r="I44" s="22" t="str">
        <f t="shared" si="13"/>
        <v/>
      </c>
      <c r="J44" s="22" t="str">
        <f t="shared" si="14"/>
        <v/>
      </c>
      <c r="K44" s="23" t="str">
        <f t="shared" si="15"/>
        <v/>
      </c>
      <c r="L44" s="23" t="str">
        <f t="shared" si="16"/>
        <v/>
      </c>
      <c r="M44" s="25" t="str">
        <f t="shared" si="17"/>
        <v/>
      </c>
    </row>
    <row r="45" spans="1:13">
      <c r="A45" s="6">
        <v>40</v>
      </c>
      <c r="B45" s="21" t="str">
        <f t="shared" si="18"/>
        <v/>
      </c>
      <c r="C45" s="26" t="str">
        <f t="shared" si="19"/>
        <v/>
      </c>
      <c r="D45" s="7" t="str">
        <f t="shared" si="20"/>
        <v/>
      </c>
      <c r="E45" s="7" t="str">
        <f t="shared" si="21"/>
        <v/>
      </c>
      <c r="F45" s="4" t="str">
        <f t="shared" si="22"/>
        <v/>
      </c>
      <c r="G45" s="8" t="str">
        <f t="shared" si="23"/>
        <v/>
      </c>
      <c r="H45" s="22" t="str">
        <f t="shared" si="12"/>
        <v/>
      </c>
      <c r="I45" s="22" t="str">
        <f t="shared" si="13"/>
        <v/>
      </c>
      <c r="J45" s="22" t="str">
        <f t="shared" si="14"/>
        <v/>
      </c>
      <c r="K45" s="23" t="str">
        <f t="shared" si="15"/>
        <v/>
      </c>
      <c r="L45" s="23" t="str">
        <f t="shared" si="16"/>
        <v/>
      </c>
      <c r="M45" s="25" t="str">
        <f t="shared" si="17"/>
        <v/>
      </c>
    </row>
    <row r="46" spans="1:13">
      <c r="A46" s="6">
        <v>41</v>
      </c>
      <c r="B46" s="21" t="str">
        <f t="shared" si="18"/>
        <v/>
      </c>
      <c r="C46" s="26" t="str">
        <f t="shared" si="19"/>
        <v/>
      </c>
      <c r="D46" s="7" t="str">
        <f t="shared" si="20"/>
        <v/>
      </c>
      <c r="E46" s="7" t="str">
        <f t="shared" si="21"/>
        <v/>
      </c>
      <c r="F46" s="4" t="str">
        <f t="shared" si="22"/>
        <v/>
      </c>
      <c r="G46" s="8" t="str">
        <f t="shared" si="23"/>
        <v/>
      </c>
      <c r="H46" s="22" t="str">
        <f t="shared" si="12"/>
        <v/>
      </c>
      <c r="I46" s="22" t="str">
        <f t="shared" si="13"/>
        <v/>
      </c>
      <c r="J46" s="22" t="str">
        <f t="shared" si="14"/>
        <v/>
      </c>
      <c r="K46" s="23" t="str">
        <f t="shared" si="15"/>
        <v/>
      </c>
      <c r="L46" s="23" t="str">
        <f t="shared" si="16"/>
        <v/>
      </c>
      <c r="M46" s="25" t="str">
        <f t="shared" si="17"/>
        <v/>
      </c>
    </row>
    <row r="47" spans="1:13">
      <c r="A47" s="6">
        <v>42</v>
      </c>
      <c r="B47" s="21" t="str">
        <f t="shared" si="18"/>
        <v/>
      </c>
      <c r="C47" s="26" t="str">
        <f t="shared" si="19"/>
        <v/>
      </c>
      <c r="D47" s="7" t="str">
        <f t="shared" si="20"/>
        <v/>
      </c>
      <c r="E47" s="7" t="str">
        <f t="shared" si="21"/>
        <v/>
      </c>
      <c r="F47" s="4" t="str">
        <f t="shared" si="22"/>
        <v/>
      </c>
      <c r="G47" s="8" t="str">
        <f t="shared" si="23"/>
        <v/>
      </c>
      <c r="H47" s="22" t="str">
        <f t="shared" si="12"/>
        <v/>
      </c>
      <c r="I47" s="22" t="str">
        <f t="shared" si="13"/>
        <v/>
      </c>
      <c r="J47" s="22" t="str">
        <f t="shared" si="14"/>
        <v/>
      </c>
      <c r="K47" s="23" t="str">
        <f t="shared" si="15"/>
        <v/>
      </c>
      <c r="L47" s="23" t="str">
        <f t="shared" si="16"/>
        <v/>
      </c>
      <c r="M47" s="25" t="str">
        <f t="shared" si="17"/>
        <v/>
      </c>
    </row>
    <row r="48" spans="1:13">
      <c r="A48" s="6">
        <v>43</v>
      </c>
      <c r="B48" s="21" t="str">
        <f t="shared" si="18"/>
        <v/>
      </c>
      <c r="C48" s="26" t="str">
        <f t="shared" si="19"/>
        <v/>
      </c>
      <c r="D48" s="7" t="str">
        <f t="shared" si="20"/>
        <v/>
      </c>
      <c r="E48" s="7" t="str">
        <f t="shared" si="21"/>
        <v/>
      </c>
      <c r="F48" s="4" t="str">
        <f t="shared" si="22"/>
        <v/>
      </c>
      <c r="G48" s="8" t="str">
        <f t="shared" si="23"/>
        <v/>
      </c>
      <c r="H48" s="22" t="str">
        <f t="shared" si="12"/>
        <v/>
      </c>
      <c r="I48" s="22" t="str">
        <f t="shared" si="13"/>
        <v/>
      </c>
      <c r="J48" s="22" t="str">
        <f t="shared" si="14"/>
        <v/>
      </c>
      <c r="K48" s="23" t="str">
        <f t="shared" si="15"/>
        <v/>
      </c>
      <c r="L48" s="23" t="str">
        <f t="shared" si="16"/>
        <v/>
      </c>
      <c r="M48" s="25" t="str">
        <f t="shared" si="17"/>
        <v/>
      </c>
    </row>
    <row r="49" spans="1:13">
      <c r="A49" s="6">
        <v>44</v>
      </c>
      <c r="B49" s="21" t="str">
        <f t="shared" si="18"/>
        <v/>
      </c>
      <c r="C49" s="26" t="str">
        <f t="shared" si="19"/>
        <v/>
      </c>
      <c r="D49" s="7" t="str">
        <f t="shared" si="20"/>
        <v/>
      </c>
      <c r="E49" s="7" t="str">
        <f t="shared" si="21"/>
        <v/>
      </c>
      <c r="F49" s="4" t="str">
        <f t="shared" si="22"/>
        <v/>
      </c>
      <c r="G49" s="8" t="str">
        <f t="shared" si="23"/>
        <v/>
      </c>
      <c r="H49" s="22" t="str">
        <f t="shared" si="12"/>
        <v/>
      </c>
      <c r="I49" s="22" t="str">
        <f t="shared" si="13"/>
        <v/>
      </c>
      <c r="J49" s="22" t="str">
        <f t="shared" si="14"/>
        <v/>
      </c>
      <c r="K49" s="23" t="str">
        <f t="shared" si="15"/>
        <v/>
      </c>
      <c r="L49" s="23" t="str">
        <f t="shared" si="16"/>
        <v/>
      </c>
      <c r="M49" s="25" t="str">
        <f t="shared" si="17"/>
        <v/>
      </c>
    </row>
    <row r="50" spans="1:13">
      <c r="A50" s="6">
        <v>45</v>
      </c>
      <c r="B50" s="21" t="str">
        <f t="shared" si="18"/>
        <v/>
      </c>
      <c r="C50" s="26" t="str">
        <f t="shared" si="19"/>
        <v/>
      </c>
      <c r="D50" s="7" t="str">
        <f t="shared" si="20"/>
        <v/>
      </c>
      <c r="E50" s="7" t="str">
        <f t="shared" si="21"/>
        <v/>
      </c>
      <c r="F50" s="4" t="str">
        <f t="shared" si="22"/>
        <v/>
      </c>
      <c r="G50" s="8" t="str">
        <f t="shared" si="23"/>
        <v/>
      </c>
      <c r="H50" s="22" t="str">
        <f t="shared" si="12"/>
        <v/>
      </c>
      <c r="I50" s="22" t="str">
        <f t="shared" si="13"/>
        <v/>
      </c>
      <c r="J50" s="22" t="str">
        <f t="shared" si="14"/>
        <v/>
      </c>
      <c r="K50" s="23" t="str">
        <f t="shared" si="15"/>
        <v/>
      </c>
      <c r="L50" s="23" t="str">
        <f t="shared" si="16"/>
        <v/>
      </c>
      <c r="M50" s="25" t="str">
        <f t="shared" si="17"/>
        <v/>
      </c>
    </row>
    <row r="51" spans="1:13">
      <c r="A51" s="6">
        <v>46</v>
      </c>
      <c r="B51" s="21" t="str">
        <f t="shared" si="18"/>
        <v/>
      </c>
      <c r="C51" s="26" t="str">
        <f t="shared" si="19"/>
        <v/>
      </c>
      <c r="D51" s="7" t="str">
        <f t="shared" si="20"/>
        <v/>
      </c>
      <c r="E51" s="7" t="str">
        <f t="shared" si="21"/>
        <v/>
      </c>
      <c r="F51" s="4" t="str">
        <f t="shared" si="22"/>
        <v/>
      </c>
      <c r="G51" s="8" t="str">
        <f t="shared" si="23"/>
        <v/>
      </c>
      <c r="H51" s="22" t="str">
        <f t="shared" si="12"/>
        <v/>
      </c>
      <c r="I51" s="22" t="str">
        <f t="shared" si="13"/>
        <v/>
      </c>
      <c r="J51" s="22" t="str">
        <f t="shared" si="14"/>
        <v/>
      </c>
      <c r="K51" s="23" t="str">
        <f t="shared" si="15"/>
        <v/>
      </c>
      <c r="L51" s="23" t="str">
        <f t="shared" si="16"/>
        <v/>
      </c>
      <c r="M51" s="25" t="str">
        <f t="shared" si="17"/>
        <v/>
      </c>
    </row>
    <row r="52" spans="1:13">
      <c r="A52" s="6">
        <v>47</v>
      </c>
      <c r="B52" s="21" t="str">
        <f t="shared" si="18"/>
        <v/>
      </c>
      <c r="C52" s="26" t="str">
        <f t="shared" si="19"/>
        <v/>
      </c>
      <c r="D52" s="7" t="str">
        <f t="shared" si="20"/>
        <v/>
      </c>
      <c r="E52" s="7" t="str">
        <f t="shared" si="21"/>
        <v/>
      </c>
      <c r="F52" s="4" t="str">
        <f t="shared" si="22"/>
        <v/>
      </c>
      <c r="G52" s="8" t="str">
        <f t="shared" si="23"/>
        <v/>
      </c>
      <c r="H52" s="22" t="str">
        <f t="shared" si="12"/>
        <v/>
      </c>
      <c r="I52" s="22" t="str">
        <f t="shared" si="13"/>
        <v/>
      </c>
      <c r="J52" s="22" t="str">
        <f t="shared" si="14"/>
        <v/>
      </c>
      <c r="K52" s="23" t="str">
        <f t="shared" si="15"/>
        <v/>
      </c>
      <c r="L52" s="23" t="str">
        <f t="shared" si="16"/>
        <v/>
      </c>
      <c r="M52" s="25" t="str">
        <f t="shared" si="17"/>
        <v/>
      </c>
    </row>
    <row r="53" spans="1:13">
      <c r="A53" s="6">
        <v>48</v>
      </c>
      <c r="B53" s="21" t="str">
        <f t="shared" si="18"/>
        <v/>
      </c>
      <c r="C53" s="26" t="str">
        <f t="shared" si="19"/>
        <v/>
      </c>
      <c r="D53" s="7" t="str">
        <f t="shared" si="20"/>
        <v/>
      </c>
      <c r="E53" s="7" t="str">
        <f t="shared" si="21"/>
        <v/>
      </c>
      <c r="F53" s="4" t="str">
        <f t="shared" si="22"/>
        <v/>
      </c>
      <c r="G53" s="8" t="str">
        <f t="shared" si="23"/>
        <v/>
      </c>
      <c r="H53" s="22" t="str">
        <f t="shared" si="12"/>
        <v/>
      </c>
      <c r="I53" s="22" t="str">
        <f t="shared" si="13"/>
        <v/>
      </c>
      <c r="J53" s="22" t="str">
        <f t="shared" si="14"/>
        <v/>
      </c>
      <c r="K53" s="23" t="str">
        <f t="shared" si="15"/>
        <v/>
      </c>
      <c r="L53" s="23" t="str">
        <f t="shared" si="16"/>
        <v/>
      </c>
      <c r="M53" s="25" t="str">
        <f t="shared" si="17"/>
        <v/>
      </c>
    </row>
    <row r="54" spans="1:13">
      <c r="A54" s="6">
        <v>49</v>
      </c>
      <c r="B54" s="21" t="str">
        <f t="shared" si="18"/>
        <v/>
      </c>
      <c r="C54" s="26" t="str">
        <f t="shared" si="19"/>
        <v/>
      </c>
      <c r="D54" s="7" t="str">
        <f t="shared" si="20"/>
        <v/>
      </c>
      <c r="E54" s="7" t="str">
        <f t="shared" si="21"/>
        <v/>
      </c>
      <c r="F54" s="4" t="str">
        <f t="shared" si="22"/>
        <v/>
      </c>
      <c r="G54" s="8" t="str">
        <f t="shared" si="23"/>
        <v/>
      </c>
      <c r="H54" s="22" t="str">
        <f t="shared" si="12"/>
        <v/>
      </c>
      <c r="I54" s="22" t="str">
        <f t="shared" si="13"/>
        <v/>
      </c>
      <c r="J54" s="22" t="str">
        <f t="shared" si="14"/>
        <v/>
      </c>
      <c r="K54" s="23" t="str">
        <f t="shared" si="15"/>
        <v/>
      </c>
      <c r="L54" s="23" t="str">
        <f t="shared" si="16"/>
        <v/>
      </c>
      <c r="M54" s="25" t="str">
        <f t="shared" si="17"/>
        <v/>
      </c>
    </row>
    <row r="55" spans="1:13">
      <c r="A55" s="6">
        <v>50</v>
      </c>
      <c r="B55" s="21" t="str">
        <f t="shared" si="18"/>
        <v/>
      </c>
      <c r="C55" s="26" t="str">
        <f t="shared" si="19"/>
        <v/>
      </c>
      <c r="D55" s="7" t="str">
        <f t="shared" si="20"/>
        <v/>
      </c>
      <c r="E55" s="7" t="str">
        <f t="shared" si="21"/>
        <v/>
      </c>
      <c r="F55" s="4" t="str">
        <f t="shared" si="22"/>
        <v/>
      </c>
      <c r="G55" s="8" t="str">
        <f t="shared" si="23"/>
        <v/>
      </c>
      <c r="H55" s="22" t="str">
        <f t="shared" si="12"/>
        <v/>
      </c>
      <c r="I55" s="22" t="str">
        <f t="shared" si="13"/>
        <v/>
      </c>
      <c r="J55" s="22" t="str">
        <f t="shared" si="14"/>
        <v/>
      </c>
      <c r="K55" s="23" t="str">
        <f t="shared" si="15"/>
        <v/>
      </c>
      <c r="L55" s="23" t="str">
        <f t="shared" si="16"/>
        <v/>
      </c>
      <c r="M55" s="25" t="str">
        <f t="shared" si="17"/>
        <v/>
      </c>
    </row>
    <row r="56" spans="1:13">
      <c r="A56" s="6">
        <v>51</v>
      </c>
      <c r="B56" s="21" t="str">
        <f t="shared" si="18"/>
        <v/>
      </c>
      <c r="C56" s="26" t="str">
        <f t="shared" si="19"/>
        <v/>
      </c>
      <c r="D56" s="7" t="str">
        <f t="shared" si="20"/>
        <v/>
      </c>
      <c r="E56" s="7" t="str">
        <f t="shared" si="21"/>
        <v/>
      </c>
      <c r="F56" s="4" t="str">
        <f t="shared" si="22"/>
        <v/>
      </c>
      <c r="G56" s="8" t="str">
        <f t="shared" si="23"/>
        <v/>
      </c>
      <c r="H56" s="22" t="str">
        <f t="shared" si="12"/>
        <v/>
      </c>
      <c r="I56" s="22" t="str">
        <f t="shared" si="13"/>
        <v/>
      </c>
      <c r="J56" s="22" t="str">
        <f t="shared" si="14"/>
        <v/>
      </c>
      <c r="K56" s="23" t="str">
        <f t="shared" si="15"/>
        <v/>
      </c>
      <c r="L56" s="23" t="str">
        <f t="shared" si="16"/>
        <v/>
      </c>
      <c r="M56" s="25" t="str">
        <f t="shared" si="17"/>
        <v/>
      </c>
    </row>
    <row r="57" spans="1:13">
      <c r="A57" s="6">
        <v>52</v>
      </c>
      <c r="B57" s="21" t="str">
        <f t="shared" si="18"/>
        <v/>
      </c>
      <c r="C57" s="26" t="str">
        <f t="shared" si="19"/>
        <v/>
      </c>
      <c r="D57" s="7" t="str">
        <f t="shared" si="20"/>
        <v/>
      </c>
      <c r="E57" s="7" t="str">
        <f t="shared" si="21"/>
        <v/>
      </c>
      <c r="F57" s="4" t="str">
        <f t="shared" si="22"/>
        <v/>
      </c>
      <c r="G57" s="8" t="str">
        <f t="shared" si="23"/>
        <v/>
      </c>
      <c r="H57" s="22" t="str">
        <f t="shared" si="12"/>
        <v/>
      </c>
      <c r="I57" s="22" t="str">
        <f t="shared" si="13"/>
        <v/>
      </c>
      <c r="J57" s="22" t="str">
        <f t="shared" si="14"/>
        <v/>
      </c>
      <c r="K57" s="23" t="str">
        <f t="shared" si="15"/>
        <v/>
      </c>
      <c r="L57" s="23" t="str">
        <f t="shared" si="16"/>
        <v/>
      </c>
      <c r="M57" s="25" t="str">
        <f t="shared" si="17"/>
        <v/>
      </c>
    </row>
    <row r="58" spans="1:13">
      <c r="A58" s="6">
        <v>53</v>
      </c>
      <c r="B58" s="21" t="str">
        <f t="shared" si="18"/>
        <v/>
      </c>
      <c r="C58" s="26" t="str">
        <f t="shared" si="19"/>
        <v/>
      </c>
      <c r="D58" s="7" t="str">
        <f t="shared" si="20"/>
        <v/>
      </c>
      <c r="E58" s="7" t="str">
        <f t="shared" si="21"/>
        <v/>
      </c>
      <c r="F58" s="4" t="str">
        <f t="shared" si="22"/>
        <v/>
      </c>
      <c r="G58" s="8" t="str">
        <f t="shared" si="23"/>
        <v/>
      </c>
      <c r="H58" s="22" t="str">
        <f t="shared" si="12"/>
        <v/>
      </c>
      <c r="I58" s="22" t="str">
        <f t="shared" si="13"/>
        <v/>
      </c>
      <c r="J58" s="22" t="str">
        <f t="shared" si="14"/>
        <v/>
      </c>
      <c r="K58" s="23" t="str">
        <f t="shared" si="15"/>
        <v/>
      </c>
      <c r="L58" s="23" t="str">
        <f t="shared" si="16"/>
        <v/>
      </c>
      <c r="M58" s="25" t="str">
        <f t="shared" si="17"/>
        <v/>
      </c>
    </row>
    <row r="59" spans="1:13">
      <c r="A59" s="6">
        <v>54</v>
      </c>
      <c r="B59" s="21" t="str">
        <f t="shared" si="18"/>
        <v/>
      </c>
      <c r="C59" s="26" t="str">
        <f t="shared" si="19"/>
        <v/>
      </c>
      <c r="D59" s="7" t="str">
        <f t="shared" si="20"/>
        <v/>
      </c>
      <c r="E59" s="7" t="str">
        <f t="shared" si="21"/>
        <v/>
      </c>
      <c r="F59" s="4" t="str">
        <f t="shared" si="22"/>
        <v/>
      </c>
      <c r="G59" s="8" t="str">
        <f t="shared" si="23"/>
        <v/>
      </c>
      <c r="H59" s="22" t="str">
        <f t="shared" si="12"/>
        <v/>
      </c>
      <c r="I59" s="22" t="str">
        <f t="shared" si="13"/>
        <v/>
      </c>
      <c r="J59" s="22" t="str">
        <f t="shared" si="14"/>
        <v/>
      </c>
      <c r="K59" s="23" t="str">
        <f t="shared" si="15"/>
        <v/>
      </c>
      <c r="L59" s="23" t="str">
        <f t="shared" si="16"/>
        <v/>
      </c>
      <c r="M59" s="25" t="str">
        <f t="shared" si="17"/>
        <v/>
      </c>
    </row>
    <row r="60" spans="1:13">
      <c r="A60" s="6">
        <v>55</v>
      </c>
      <c r="B60" s="21" t="str">
        <f t="shared" si="18"/>
        <v/>
      </c>
      <c r="C60" s="26" t="str">
        <f t="shared" si="19"/>
        <v/>
      </c>
      <c r="D60" s="7" t="str">
        <f t="shared" si="20"/>
        <v/>
      </c>
      <c r="E60" s="7" t="str">
        <f t="shared" si="21"/>
        <v/>
      </c>
      <c r="F60" s="4" t="str">
        <f t="shared" si="22"/>
        <v/>
      </c>
      <c r="G60" s="8" t="str">
        <f t="shared" si="23"/>
        <v/>
      </c>
      <c r="H60" s="22" t="str">
        <f t="shared" si="12"/>
        <v/>
      </c>
      <c r="I60" s="22" t="str">
        <f t="shared" si="13"/>
        <v/>
      </c>
      <c r="J60" s="22" t="str">
        <f t="shared" si="14"/>
        <v/>
      </c>
      <c r="K60" s="23" t="str">
        <f t="shared" si="15"/>
        <v/>
      </c>
      <c r="L60" s="23" t="str">
        <f t="shared" si="16"/>
        <v/>
      </c>
      <c r="M60" s="25" t="str">
        <f t="shared" si="17"/>
        <v/>
      </c>
    </row>
    <row r="61" spans="1:13">
      <c r="A61" s="6">
        <v>56</v>
      </c>
      <c r="B61" s="21" t="str">
        <f t="shared" si="18"/>
        <v/>
      </c>
      <c r="C61" s="26" t="str">
        <f t="shared" si="19"/>
        <v/>
      </c>
      <c r="D61" s="7" t="str">
        <f t="shared" si="20"/>
        <v/>
      </c>
      <c r="E61" s="7" t="str">
        <f t="shared" si="21"/>
        <v/>
      </c>
      <c r="F61" s="4" t="str">
        <f t="shared" si="22"/>
        <v/>
      </c>
      <c r="G61" s="8" t="str">
        <f t="shared" si="23"/>
        <v/>
      </c>
      <c r="H61" s="22" t="str">
        <f t="shared" si="12"/>
        <v/>
      </c>
      <c r="I61" s="22" t="str">
        <f t="shared" si="13"/>
        <v/>
      </c>
      <c r="J61" s="22" t="str">
        <f t="shared" si="14"/>
        <v/>
      </c>
      <c r="K61" s="23" t="str">
        <f t="shared" si="15"/>
        <v/>
      </c>
      <c r="L61" s="23" t="str">
        <f t="shared" si="16"/>
        <v/>
      </c>
      <c r="M61" s="25" t="str">
        <f t="shared" si="17"/>
        <v/>
      </c>
    </row>
    <row r="62" spans="1:13">
      <c r="A62" s="6">
        <v>57</v>
      </c>
      <c r="B62" s="21" t="str">
        <f t="shared" si="18"/>
        <v/>
      </c>
      <c r="C62" s="26" t="str">
        <f t="shared" si="19"/>
        <v/>
      </c>
      <c r="D62" s="7" t="str">
        <f t="shared" si="20"/>
        <v/>
      </c>
      <c r="E62" s="7" t="str">
        <f t="shared" si="21"/>
        <v/>
      </c>
      <c r="F62" s="4" t="str">
        <f t="shared" si="22"/>
        <v/>
      </c>
      <c r="G62" s="8" t="str">
        <f t="shared" si="23"/>
        <v/>
      </c>
      <c r="H62" s="22" t="str">
        <f t="shared" si="12"/>
        <v/>
      </c>
      <c r="I62" s="22" t="str">
        <f t="shared" si="13"/>
        <v/>
      </c>
      <c r="J62" s="22" t="str">
        <f t="shared" si="14"/>
        <v/>
      </c>
      <c r="K62" s="23" t="str">
        <f t="shared" si="15"/>
        <v/>
      </c>
      <c r="L62" s="23" t="str">
        <f t="shared" si="16"/>
        <v/>
      </c>
      <c r="M62" s="25" t="str">
        <f t="shared" si="17"/>
        <v/>
      </c>
    </row>
    <row r="63" spans="1:13">
      <c r="A63" s="6">
        <v>58</v>
      </c>
      <c r="B63" s="21" t="str">
        <f t="shared" si="18"/>
        <v/>
      </c>
      <c r="C63" s="26" t="str">
        <f t="shared" si="19"/>
        <v/>
      </c>
      <c r="D63" s="7" t="str">
        <f t="shared" si="20"/>
        <v/>
      </c>
      <c r="E63" s="7" t="str">
        <f t="shared" si="21"/>
        <v/>
      </c>
      <c r="F63" s="4" t="str">
        <f t="shared" si="22"/>
        <v/>
      </c>
      <c r="G63" s="8" t="str">
        <f t="shared" si="23"/>
        <v/>
      </c>
      <c r="H63" s="22" t="str">
        <f t="shared" si="12"/>
        <v/>
      </c>
      <c r="I63" s="22" t="str">
        <f t="shared" si="13"/>
        <v/>
      </c>
      <c r="J63" s="22" t="str">
        <f t="shared" si="14"/>
        <v/>
      </c>
      <c r="K63" s="23" t="str">
        <f t="shared" si="15"/>
        <v/>
      </c>
      <c r="L63" s="23" t="str">
        <f t="shared" si="16"/>
        <v/>
      </c>
      <c r="M63" s="25" t="str">
        <f t="shared" si="17"/>
        <v/>
      </c>
    </row>
    <row r="64" spans="1:13">
      <c r="A64" s="6">
        <v>59</v>
      </c>
      <c r="B64" s="21" t="str">
        <f t="shared" si="18"/>
        <v/>
      </c>
      <c r="C64" s="26" t="str">
        <f t="shared" si="19"/>
        <v/>
      </c>
      <c r="D64" s="7" t="str">
        <f t="shared" si="20"/>
        <v/>
      </c>
      <c r="E64" s="7" t="str">
        <f t="shared" si="21"/>
        <v/>
      </c>
      <c r="F64" s="4" t="str">
        <f t="shared" si="22"/>
        <v/>
      </c>
      <c r="G64" s="8" t="str">
        <f t="shared" si="23"/>
        <v/>
      </c>
      <c r="H64" s="22" t="str">
        <f t="shared" si="12"/>
        <v/>
      </c>
      <c r="I64" s="22" t="str">
        <f t="shared" si="13"/>
        <v/>
      </c>
      <c r="J64" s="22" t="str">
        <f t="shared" si="14"/>
        <v/>
      </c>
      <c r="K64" s="23" t="str">
        <f t="shared" si="15"/>
        <v/>
      </c>
      <c r="L64" s="23" t="str">
        <f t="shared" si="16"/>
        <v/>
      </c>
      <c r="M64" s="25" t="str">
        <f t="shared" si="17"/>
        <v/>
      </c>
    </row>
    <row r="65" spans="1:13">
      <c r="A65" s="6">
        <v>60</v>
      </c>
      <c r="B65" s="21" t="str">
        <f t="shared" si="18"/>
        <v/>
      </c>
      <c r="C65" s="26" t="str">
        <f t="shared" si="19"/>
        <v/>
      </c>
      <c r="D65" s="7" t="str">
        <f t="shared" si="20"/>
        <v/>
      </c>
      <c r="E65" s="7" t="str">
        <f t="shared" si="21"/>
        <v/>
      </c>
      <c r="F65" s="4" t="str">
        <f t="shared" si="22"/>
        <v/>
      </c>
      <c r="G65" s="8" t="str">
        <f t="shared" si="23"/>
        <v/>
      </c>
      <c r="H65" s="22" t="str">
        <f t="shared" si="12"/>
        <v/>
      </c>
      <c r="I65" s="22" t="str">
        <f t="shared" si="13"/>
        <v/>
      </c>
      <c r="J65" s="22" t="str">
        <f t="shared" si="14"/>
        <v/>
      </c>
      <c r="K65" s="23" t="str">
        <f t="shared" si="15"/>
        <v/>
      </c>
      <c r="L65" s="23" t="str">
        <f t="shared" si="16"/>
        <v/>
      </c>
      <c r="M65" s="25" t="str">
        <f t="shared" si="17"/>
        <v/>
      </c>
    </row>
    <row r="66" spans="1:13">
      <c r="A66" s="6">
        <v>61</v>
      </c>
      <c r="B66" s="21" t="str">
        <f t="shared" si="18"/>
        <v/>
      </c>
      <c r="C66" s="26" t="str">
        <f t="shared" si="19"/>
        <v/>
      </c>
      <c r="D66" s="7" t="str">
        <f t="shared" si="20"/>
        <v/>
      </c>
      <c r="E66" s="7" t="str">
        <f t="shared" si="21"/>
        <v/>
      </c>
      <c r="F66" s="4" t="str">
        <f t="shared" si="22"/>
        <v/>
      </c>
      <c r="G66" s="8" t="str">
        <f t="shared" si="23"/>
        <v/>
      </c>
      <c r="H66" s="22" t="str">
        <f t="shared" si="12"/>
        <v/>
      </c>
      <c r="I66" s="22" t="str">
        <f t="shared" si="13"/>
        <v/>
      </c>
      <c r="J66" s="22" t="str">
        <f t="shared" si="14"/>
        <v/>
      </c>
      <c r="K66" s="23" t="str">
        <f t="shared" si="15"/>
        <v/>
      </c>
      <c r="L66" s="23" t="str">
        <f t="shared" si="16"/>
        <v/>
      </c>
      <c r="M66" s="25" t="str">
        <f t="shared" si="17"/>
        <v/>
      </c>
    </row>
    <row r="67" spans="1:13">
      <c r="A67" s="6">
        <v>62</v>
      </c>
      <c r="B67" s="21" t="str">
        <f t="shared" si="18"/>
        <v/>
      </c>
      <c r="C67" s="26" t="str">
        <f t="shared" si="19"/>
        <v/>
      </c>
      <c r="D67" s="7" t="str">
        <f t="shared" si="20"/>
        <v/>
      </c>
      <c r="E67" s="7" t="str">
        <f t="shared" si="21"/>
        <v/>
      </c>
      <c r="F67" s="4" t="str">
        <f t="shared" si="22"/>
        <v/>
      </c>
      <c r="G67" s="8" t="str">
        <f t="shared" si="23"/>
        <v/>
      </c>
      <c r="H67" s="22" t="str">
        <f t="shared" si="12"/>
        <v/>
      </c>
      <c r="I67" s="22" t="str">
        <f t="shared" si="13"/>
        <v/>
      </c>
      <c r="J67" s="22" t="str">
        <f t="shared" si="14"/>
        <v/>
      </c>
      <c r="K67" s="23" t="str">
        <f t="shared" si="15"/>
        <v/>
      </c>
      <c r="L67" s="23" t="str">
        <f t="shared" si="16"/>
        <v/>
      </c>
      <c r="M67" s="25" t="str">
        <f t="shared" si="17"/>
        <v/>
      </c>
    </row>
    <row r="68" spans="1:13">
      <c r="A68" s="6">
        <v>63</v>
      </c>
      <c r="B68" s="21" t="str">
        <f t="shared" si="18"/>
        <v/>
      </c>
      <c r="C68" s="26" t="str">
        <f t="shared" si="19"/>
        <v/>
      </c>
      <c r="D68" s="7" t="str">
        <f t="shared" si="20"/>
        <v/>
      </c>
      <c r="E68" s="7" t="str">
        <f t="shared" si="21"/>
        <v/>
      </c>
      <c r="F68" s="4" t="str">
        <f t="shared" si="22"/>
        <v/>
      </c>
      <c r="G68" s="8" t="str">
        <f t="shared" si="23"/>
        <v/>
      </c>
      <c r="H68" s="22" t="str">
        <f t="shared" si="12"/>
        <v/>
      </c>
      <c r="I68" s="22" t="str">
        <f t="shared" si="13"/>
        <v/>
      </c>
      <c r="J68" s="22" t="str">
        <f t="shared" si="14"/>
        <v/>
      </c>
      <c r="K68" s="23" t="str">
        <f t="shared" si="15"/>
        <v/>
      </c>
      <c r="L68" s="23" t="str">
        <f t="shared" si="16"/>
        <v/>
      </c>
      <c r="M68" s="25" t="str">
        <f t="shared" si="17"/>
        <v/>
      </c>
    </row>
    <row r="69" spans="1:13">
      <c r="A69" s="6">
        <v>64</v>
      </c>
      <c r="B69" s="21" t="str">
        <f t="shared" si="18"/>
        <v/>
      </c>
      <c r="C69" s="26" t="str">
        <f t="shared" si="19"/>
        <v/>
      </c>
      <c r="D69" s="7" t="str">
        <f t="shared" si="20"/>
        <v/>
      </c>
      <c r="E69" s="7" t="str">
        <f t="shared" si="21"/>
        <v/>
      </c>
      <c r="F69" s="4" t="str">
        <f t="shared" si="22"/>
        <v/>
      </c>
      <c r="G69" s="8" t="str">
        <f t="shared" si="23"/>
        <v/>
      </c>
      <c r="H69" s="22" t="str">
        <f t="shared" si="12"/>
        <v/>
      </c>
      <c r="I69" s="22" t="str">
        <f t="shared" si="13"/>
        <v/>
      </c>
      <c r="J69" s="22" t="str">
        <f t="shared" si="14"/>
        <v/>
      </c>
      <c r="K69" s="23" t="str">
        <f t="shared" si="15"/>
        <v/>
      </c>
      <c r="L69" s="23" t="str">
        <f t="shared" si="16"/>
        <v/>
      </c>
      <c r="M69" s="25" t="str">
        <f t="shared" si="17"/>
        <v/>
      </c>
    </row>
    <row r="70" spans="1:13">
      <c r="A70" s="6">
        <v>65</v>
      </c>
      <c r="B70" s="21" t="str">
        <f t="shared" ref="B70:B101" si="24">IFERROR(IF($C$3="","",VLOOKUP(A70,NAME,4,0)),"")</f>
        <v/>
      </c>
      <c r="C70" s="26" t="str">
        <f t="shared" ref="C70:C101" si="25">IFERROR(IF($C$3="","",VLOOKUP(A70,NAME,11,0)),"")</f>
        <v/>
      </c>
      <c r="D70" s="7" t="str">
        <f t="shared" ref="D70:D101" si="26">IFERROR(IF($C$3="","",VLOOKUP(A70,NAME,6,0)),"")</f>
        <v/>
      </c>
      <c r="E70" s="7" t="str">
        <f t="shared" ref="E70:E101" si="27">IFERROR(IF($C$3="","",VLOOKUP(A70,NAME,8,0)),"")</f>
        <v/>
      </c>
      <c r="F70" s="4" t="str">
        <f t="shared" ref="F70:F101" si="28">IFERROR(IF($C$3="","",VLOOKUP(A70,NAME,12,0)),"")</f>
        <v/>
      </c>
      <c r="G70" s="8" t="str">
        <f t="shared" ref="G70:G101" si="29">IFERROR(IF($C$3="","",VLOOKUP(A70,NAME,13,0)),"")</f>
        <v/>
      </c>
      <c r="H70" s="22" t="str">
        <f t="shared" si="12"/>
        <v/>
      </c>
      <c r="I70" s="22" t="str">
        <f t="shared" si="13"/>
        <v/>
      </c>
      <c r="J70" s="22" t="str">
        <f t="shared" si="14"/>
        <v/>
      </c>
      <c r="K70" s="23" t="str">
        <f t="shared" si="15"/>
        <v/>
      </c>
      <c r="L70" s="23" t="str">
        <f t="shared" si="16"/>
        <v/>
      </c>
      <c r="M70" s="25" t="str">
        <f t="shared" si="17"/>
        <v/>
      </c>
    </row>
    <row r="71" spans="1:13">
      <c r="A71" s="6">
        <v>66</v>
      </c>
      <c r="B71" s="21" t="str">
        <f t="shared" si="24"/>
        <v/>
      </c>
      <c r="C71" s="26" t="str">
        <f t="shared" si="25"/>
        <v/>
      </c>
      <c r="D71" s="7" t="str">
        <f t="shared" si="26"/>
        <v/>
      </c>
      <c r="E71" s="7" t="str">
        <f t="shared" si="27"/>
        <v/>
      </c>
      <c r="F71" s="4" t="str">
        <f t="shared" si="28"/>
        <v/>
      </c>
      <c r="G71" s="8" t="str">
        <f t="shared" si="29"/>
        <v/>
      </c>
      <c r="H71" s="22" t="str">
        <f t="shared" ref="H71:H134" si="30">IF(AND(B71="",D71="",F71="",G71=""),"",VLOOKUP(F71,sessional,2,0))</f>
        <v/>
      </c>
      <c r="I71" s="22" t="str">
        <f t="shared" ref="I71:I134" si="31">IF(AND(B71="",D71="",F71="",G71=""),"",VLOOKUP(F71,sessional,3,0))</f>
        <v/>
      </c>
      <c r="J71" s="22" t="str">
        <f t="shared" ref="J71:J134" si="32">IF(AND(B71="",D71="",F71="",G71=""),"",VLOOKUP(F71,sessional,4,0))</f>
        <v/>
      </c>
      <c r="K71" s="23" t="str">
        <f t="shared" ref="K71:K134" si="33">IF(AND(B71="",D71="",F71="",G71=""),"",VLOOKUP(F71,sessional,5,0))</f>
        <v/>
      </c>
      <c r="L71" s="23" t="str">
        <f t="shared" ref="L71:L134" si="34">IF(AND(B71="",D71="",F71="",G71=""),"",VLOOKUP(F71,sessional,6,0))</f>
        <v/>
      </c>
      <c r="M71" s="25" t="str">
        <f t="shared" ref="M71:M134" si="35">IF(AND(B71="",D71="",F71="",G71=""),"",VLOOKUP(F71,sessional,7,0))</f>
        <v/>
      </c>
    </row>
    <row r="72" spans="1:13">
      <c r="A72" s="6">
        <v>67</v>
      </c>
      <c r="B72" s="21" t="str">
        <f t="shared" si="24"/>
        <v/>
      </c>
      <c r="C72" s="26" t="str">
        <f t="shared" si="25"/>
        <v/>
      </c>
      <c r="D72" s="7" t="str">
        <f t="shared" si="26"/>
        <v/>
      </c>
      <c r="E72" s="7" t="str">
        <f t="shared" si="27"/>
        <v/>
      </c>
      <c r="F72" s="4" t="str">
        <f t="shared" si="28"/>
        <v/>
      </c>
      <c r="G72" s="8" t="str">
        <f t="shared" si="29"/>
        <v/>
      </c>
      <c r="H72" s="22" t="str">
        <f t="shared" si="30"/>
        <v/>
      </c>
      <c r="I72" s="22" t="str">
        <f t="shared" si="31"/>
        <v/>
      </c>
      <c r="J72" s="22" t="str">
        <f t="shared" si="32"/>
        <v/>
      </c>
      <c r="K72" s="23" t="str">
        <f t="shared" si="33"/>
        <v/>
      </c>
      <c r="L72" s="23" t="str">
        <f t="shared" si="34"/>
        <v/>
      </c>
      <c r="M72" s="25" t="str">
        <f t="shared" si="35"/>
        <v/>
      </c>
    </row>
    <row r="73" spans="1:13">
      <c r="A73" s="6">
        <v>68</v>
      </c>
      <c r="B73" s="21" t="str">
        <f t="shared" si="24"/>
        <v/>
      </c>
      <c r="C73" s="26" t="str">
        <f t="shared" si="25"/>
        <v/>
      </c>
      <c r="D73" s="7" t="str">
        <f t="shared" si="26"/>
        <v/>
      </c>
      <c r="E73" s="7" t="str">
        <f t="shared" si="27"/>
        <v/>
      </c>
      <c r="F73" s="4" t="str">
        <f t="shared" si="28"/>
        <v/>
      </c>
      <c r="G73" s="8" t="str">
        <f t="shared" si="29"/>
        <v/>
      </c>
      <c r="H73" s="22" t="str">
        <f t="shared" si="30"/>
        <v/>
      </c>
      <c r="I73" s="22" t="str">
        <f t="shared" si="31"/>
        <v/>
      </c>
      <c r="J73" s="22" t="str">
        <f t="shared" si="32"/>
        <v/>
      </c>
      <c r="K73" s="23" t="str">
        <f t="shared" si="33"/>
        <v/>
      </c>
      <c r="L73" s="23" t="str">
        <f t="shared" si="34"/>
        <v/>
      </c>
      <c r="M73" s="25" t="str">
        <f t="shared" si="35"/>
        <v/>
      </c>
    </row>
    <row r="74" spans="1:13">
      <c r="A74" s="6">
        <v>69</v>
      </c>
      <c r="B74" s="21" t="str">
        <f t="shared" si="24"/>
        <v/>
      </c>
      <c r="C74" s="26" t="str">
        <f t="shared" si="25"/>
        <v/>
      </c>
      <c r="D74" s="7" t="str">
        <f t="shared" si="26"/>
        <v/>
      </c>
      <c r="E74" s="7" t="str">
        <f t="shared" si="27"/>
        <v/>
      </c>
      <c r="F74" s="4" t="str">
        <f t="shared" si="28"/>
        <v/>
      </c>
      <c r="G74" s="8" t="str">
        <f t="shared" si="29"/>
        <v/>
      </c>
      <c r="H74" s="22" t="str">
        <f t="shared" si="30"/>
        <v/>
      </c>
      <c r="I74" s="22" t="str">
        <f t="shared" si="31"/>
        <v/>
      </c>
      <c r="J74" s="22" t="str">
        <f t="shared" si="32"/>
        <v/>
      </c>
      <c r="K74" s="23" t="str">
        <f t="shared" si="33"/>
        <v/>
      </c>
      <c r="L74" s="23" t="str">
        <f t="shared" si="34"/>
        <v/>
      </c>
      <c r="M74" s="25" t="str">
        <f t="shared" si="35"/>
        <v/>
      </c>
    </row>
    <row r="75" spans="1:13">
      <c r="A75" s="6">
        <v>70</v>
      </c>
      <c r="B75" s="21" t="str">
        <f t="shared" si="24"/>
        <v/>
      </c>
      <c r="C75" s="26" t="str">
        <f t="shared" si="25"/>
        <v/>
      </c>
      <c r="D75" s="7" t="str">
        <f t="shared" si="26"/>
        <v/>
      </c>
      <c r="E75" s="7" t="str">
        <f t="shared" si="27"/>
        <v/>
      </c>
      <c r="F75" s="4" t="str">
        <f t="shared" si="28"/>
        <v/>
      </c>
      <c r="G75" s="8" t="str">
        <f t="shared" si="29"/>
        <v/>
      </c>
      <c r="H75" s="22" t="str">
        <f t="shared" si="30"/>
        <v/>
      </c>
      <c r="I75" s="22" t="str">
        <f t="shared" si="31"/>
        <v/>
      </c>
      <c r="J75" s="22" t="str">
        <f t="shared" si="32"/>
        <v/>
      </c>
      <c r="K75" s="23" t="str">
        <f t="shared" si="33"/>
        <v/>
      </c>
      <c r="L75" s="23" t="str">
        <f t="shared" si="34"/>
        <v/>
      </c>
      <c r="M75" s="25" t="str">
        <f t="shared" si="35"/>
        <v/>
      </c>
    </row>
    <row r="76" spans="1:13">
      <c r="A76" s="6">
        <v>71</v>
      </c>
      <c r="B76" s="21" t="str">
        <f t="shared" si="24"/>
        <v/>
      </c>
      <c r="C76" s="26" t="str">
        <f t="shared" si="25"/>
        <v/>
      </c>
      <c r="D76" s="7" t="str">
        <f t="shared" si="26"/>
        <v/>
      </c>
      <c r="E76" s="7" t="str">
        <f t="shared" si="27"/>
        <v/>
      </c>
      <c r="F76" s="4" t="str">
        <f t="shared" si="28"/>
        <v/>
      </c>
      <c r="G76" s="8" t="str">
        <f t="shared" si="29"/>
        <v/>
      </c>
      <c r="H76" s="22" t="str">
        <f t="shared" si="30"/>
        <v/>
      </c>
      <c r="I76" s="22" t="str">
        <f t="shared" si="31"/>
        <v/>
      </c>
      <c r="J76" s="22" t="str">
        <f t="shared" si="32"/>
        <v/>
      </c>
      <c r="K76" s="23" t="str">
        <f t="shared" si="33"/>
        <v/>
      </c>
      <c r="L76" s="23" t="str">
        <f t="shared" si="34"/>
        <v/>
      </c>
      <c r="M76" s="25" t="str">
        <f t="shared" si="35"/>
        <v/>
      </c>
    </row>
    <row r="77" spans="1:13">
      <c r="A77" s="6">
        <v>72</v>
      </c>
      <c r="B77" s="21" t="str">
        <f t="shared" si="24"/>
        <v/>
      </c>
      <c r="C77" s="26" t="str">
        <f t="shared" si="25"/>
        <v/>
      </c>
      <c r="D77" s="7" t="str">
        <f t="shared" si="26"/>
        <v/>
      </c>
      <c r="E77" s="7" t="str">
        <f t="shared" si="27"/>
        <v/>
      </c>
      <c r="F77" s="4" t="str">
        <f t="shared" si="28"/>
        <v/>
      </c>
      <c r="G77" s="8" t="str">
        <f t="shared" si="29"/>
        <v/>
      </c>
      <c r="H77" s="22" t="str">
        <f t="shared" si="30"/>
        <v/>
      </c>
      <c r="I77" s="22" t="str">
        <f t="shared" si="31"/>
        <v/>
      </c>
      <c r="J77" s="22" t="str">
        <f t="shared" si="32"/>
        <v/>
      </c>
      <c r="K77" s="23" t="str">
        <f t="shared" si="33"/>
        <v/>
      </c>
      <c r="L77" s="23" t="str">
        <f t="shared" si="34"/>
        <v/>
      </c>
      <c r="M77" s="25" t="str">
        <f t="shared" si="35"/>
        <v/>
      </c>
    </row>
    <row r="78" spans="1:13">
      <c r="A78" s="6">
        <v>73</v>
      </c>
      <c r="B78" s="21" t="str">
        <f t="shared" si="24"/>
        <v/>
      </c>
      <c r="C78" s="26" t="str">
        <f t="shared" si="25"/>
        <v/>
      </c>
      <c r="D78" s="7" t="str">
        <f t="shared" si="26"/>
        <v/>
      </c>
      <c r="E78" s="7" t="str">
        <f t="shared" si="27"/>
        <v/>
      </c>
      <c r="F78" s="4" t="str">
        <f t="shared" si="28"/>
        <v/>
      </c>
      <c r="G78" s="8" t="str">
        <f t="shared" si="29"/>
        <v/>
      </c>
      <c r="H78" s="22" t="str">
        <f t="shared" si="30"/>
        <v/>
      </c>
      <c r="I78" s="22" t="str">
        <f t="shared" si="31"/>
        <v/>
      </c>
      <c r="J78" s="22" t="str">
        <f t="shared" si="32"/>
        <v/>
      </c>
      <c r="K78" s="23" t="str">
        <f t="shared" si="33"/>
        <v/>
      </c>
      <c r="L78" s="23" t="str">
        <f t="shared" si="34"/>
        <v/>
      </c>
      <c r="M78" s="25" t="str">
        <f t="shared" si="35"/>
        <v/>
      </c>
    </row>
    <row r="79" spans="1:13">
      <c r="A79" s="6">
        <v>74</v>
      </c>
      <c r="B79" s="21" t="str">
        <f t="shared" si="24"/>
        <v/>
      </c>
      <c r="C79" s="26" t="str">
        <f t="shared" si="25"/>
        <v/>
      </c>
      <c r="D79" s="7" t="str">
        <f t="shared" si="26"/>
        <v/>
      </c>
      <c r="E79" s="7" t="str">
        <f t="shared" si="27"/>
        <v/>
      </c>
      <c r="F79" s="4" t="str">
        <f t="shared" si="28"/>
        <v/>
      </c>
      <c r="G79" s="8" t="str">
        <f t="shared" si="29"/>
        <v/>
      </c>
      <c r="H79" s="22" t="str">
        <f t="shared" si="30"/>
        <v/>
      </c>
      <c r="I79" s="22" t="str">
        <f t="shared" si="31"/>
        <v/>
      </c>
      <c r="J79" s="22" t="str">
        <f t="shared" si="32"/>
        <v/>
      </c>
      <c r="K79" s="23" t="str">
        <f t="shared" si="33"/>
        <v/>
      </c>
      <c r="L79" s="23" t="str">
        <f t="shared" si="34"/>
        <v/>
      </c>
      <c r="M79" s="25" t="str">
        <f t="shared" si="35"/>
        <v/>
      </c>
    </row>
    <row r="80" spans="1:13">
      <c r="A80" s="6">
        <v>75</v>
      </c>
      <c r="B80" s="21" t="str">
        <f t="shared" si="24"/>
        <v/>
      </c>
      <c r="C80" s="26" t="str">
        <f t="shared" si="25"/>
        <v/>
      </c>
      <c r="D80" s="7" t="str">
        <f t="shared" si="26"/>
        <v/>
      </c>
      <c r="E80" s="7" t="str">
        <f t="shared" si="27"/>
        <v/>
      </c>
      <c r="F80" s="4" t="str">
        <f t="shared" si="28"/>
        <v/>
      </c>
      <c r="G80" s="8" t="str">
        <f t="shared" si="29"/>
        <v/>
      </c>
      <c r="H80" s="22" t="str">
        <f t="shared" si="30"/>
        <v/>
      </c>
      <c r="I80" s="22" t="str">
        <f t="shared" si="31"/>
        <v/>
      </c>
      <c r="J80" s="22" t="str">
        <f t="shared" si="32"/>
        <v/>
      </c>
      <c r="K80" s="23" t="str">
        <f t="shared" si="33"/>
        <v/>
      </c>
      <c r="L80" s="23" t="str">
        <f t="shared" si="34"/>
        <v/>
      </c>
      <c r="M80" s="25" t="str">
        <f t="shared" si="35"/>
        <v/>
      </c>
    </row>
    <row r="81" spans="1:13">
      <c r="A81" s="6">
        <v>76</v>
      </c>
      <c r="B81" s="21" t="str">
        <f t="shared" si="24"/>
        <v/>
      </c>
      <c r="C81" s="26" t="str">
        <f t="shared" si="25"/>
        <v/>
      </c>
      <c r="D81" s="7" t="str">
        <f t="shared" si="26"/>
        <v/>
      </c>
      <c r="E81" s="7" t="str">
        <f t="shared" si="27"/>
        <v/>
      </c>
      <c r="F81" s="4" t="str">
        <f t="shared" si="28"/>
        <v/>
      </c>
      <c r="G81" s="8" t="str">
        <f t="shared" si="29"/>
        <v/>
      </c>
      <c r="H81" s="22" t="str">
        <f t="shared" si="30"/>
        <v/>
      </c>
      <c r="I81" s="22" t="str">
        <f t="shared" si="31"/>
        <v/>
      </c>
      <c r="J81" s="22" t="str">
        <f t="shared" si="32"/>
        <v/>
      </c>
      <c r="K81" s="23" t="str">
        <f t="shared" si="33"/>
        <v/>
      </c>
      <c r="L81" s="23" t="str">
        <f t="shared" si="34"/>
        <v/>
      </c>
      <c r="M81" s="25" t="str">
        <f t="shared" si="35"/>
        <v/>
      </c>
    </row>
    <row r="82" spans="1:13">
      <c r="A82" s="6">
        <v>77</v>
      </c>
      <c r="B82" s="21" t="str">
        <f t="shared" si="24"/>
        <v/>
      </c>
      <c r="C82" s="26" t="str">
        <f t="shared" si="25"/>
        <v/>
      </c>
      <c r="D82" s="7" t="str">
        <f t="shared" si="26"/>
        <v/>
      </c>
      <c r="E82" s="7" t="str">
        <f t="shared" si="27"/>
        <v/>
      </c>
      <c r="F82" s="4" t="str">
        <f t="shared" si="28"/>
        <v/>
      </c>
      <c r="G82" s="8" t="str">
        <f t="shared" si="29"/>
        <v/>
      </c>
      <c r="H82" s="22" t="str">
        <f t="shared" si="30"/>
        <v/>
      </c>
      <c r="I82" s="22" t="str">
        <f t="shared" si="31"/>
        <v/>
      </c>
      <c r="J82" s="22" t="str">
        <f t="shared" si="32"/>
        <v/>
      </c>
      <c r="K82" s="23" t="str">
        <f t="shared" si="33"/>
        <v/>
      </c>
      <c r="L82" s="23" t="str">
        <f t="shared" si="34"/>
        <v/>
      </c>
      <c r="M82" s="25" t="str">
        <f t="shared" si="35"/>
        <v/>
      </c>
    </row>
    <row r="83" spans="1:13">
      <c r="A83" s="6">
        <v>78</v>
      </c>
      <c r="B83" s="21" t="str">
        <f t="shared" si="24"/>
        <v/>
      </c>
      <c r="C83" s="26" t="str">
        <f t="shared" si="25"/>
        <v/>
      </c>
      <c r="D83" s="7" t="str">
        <f t="shared" si="26"/>
        <v/>
      </c>
      <c r="E83" s="7" t="str">
        <f t="shared" si="27"/>
        <v/>
      </c>
      <c r="F83" s="4" t="str">
        <f t="shared" si="28"/>
        <v/>
      </c>
      <c r="G83" s="8" t="str">
        <f t="shared" si="29"/>
        <v/>
      </c>
      <c r="H83" s="22" t="str">
        <f t="shared" si="30"/>
        <v/>
      </c>
      <c r="I83" s="22" t="str">
        <f t="shared" si="31"/>
        <v/>
      </c>
      <c r="J83" s="22" t="str">
        <f t="shared" si="32"/>
        <v/>
      </c>
      <c r="K83" s="23" t="str">
        <f t="shared" si="33"/>
        <v/>
      </c>
      <c r="L83" s="23" t="str">
        <f t="shared" si="34"/>
        <v/>
      </c>
      <c r="M83" s="25" t="str">
        <f t="shared" si="35"/>
        <v/>
      </c>
    </row>
    <row r="84" spans="1:13">
      <c r="A84" s="6">
        <v>79</v>
      </c>
      <c r="B84" s="21" t="str">
        <f t="shared" si="24"/>
        <v/>
      </c>
      <c r="C84" s="26" t="str">
        <f t="shared" si="25"/>
        <v/>
      </c>
      <c r="D84" s="7" t="str">
        <f t="shared" si="26"/>
        <v/>
      </c>
      <c r="E84" s="7" t="str">
        <f t="shared" si="27"/>
        <v/>
      </c>
      <c r="F84" s="4" t="str">
        <f t="shared" si="28"/>
        <v/>
      </c>
      <c r="G84" s="8" t="str">
        <f t="shared" si="29"/>
        <v/>
      </c>
      <c r="H84" s="22" t="str">
        <f t="shared" si="30"/>
        <v/>
      </c>
      <c r="I84" s="22" t="str">
        <f t="shared" si="31"/>
        <v/>
      </c>
      <c r="J84" s="22" t="str">
        <f t="shared" si="32"/>
        <v/>
      </c>
      <c r="K84" s="23" t="str">
        <f t="shared" si="33"/>
        <v/>
      </c>
      <c r="L84" s="23" t="str">
        <f t="shared" si="34"/>
        <v/>
      </c>
      <c r="M84" s="25" t="str">
        <f t="shared" si="35"/>
        <v/>
      </c>
    </row>
    <row r="85" spans="1:13">
      <c r="A85" s="6">
        <v>80</v>
      </c>
      <c r="B85" s="21" t="str">
        <f t="shared" si="24"/>
        <v/>
      </c>
      <c r="C85" s="26" t="str">
        <f t="shared" si="25"/>
        <v/>
      </c>
      <c r="D85" s="7" t="str">
        <f t="shared" si="26"/>
        <v/>
      </c>
      <c r="E85" s="7" t="str">
        <f t="shared" si="27"/>
        <v/>
      </c>
      <c r="F85" s="4" t="str">
        <f t="shared" si="28"/>
        <v/>
      </c>
      <c r="G85" s="8" t="str">
        <f t="shared" si="29"/>
        <v/>
      </c>
      <c r="H85" s="22" t="str">
        <f t="shared" si="30"/>
        <v/>
      </c>
      <c r="I85" s="22" t="str">
        <f t="shared" si="31"/>
        <v/>
      </c>
      <c r="J85" s="22" t="str">
        <f t="shared" si="32"/>
        <v/>
      </c>
      <c r="K85" s="23" t="str">
        <f t="shared" si="33"/>
        <v/>
      </c>
      <c r="L85" s="23" t="str">
        <f t="shared" si="34"/>
        <v/>
      </c>
      <c r="M85" s="25" t="str">
        <f t="shared" si="35"/>
        <v/>
      </c>
    </row>
    <row r="86" spans="1:13">
      <c r="A86" s="6">
        <v>81</v>
      </c>
      <c r="B86" s="21" t="str">
        <f t="shared" si="24"/>
        <v/>
      </c>
      <c r="C86" s="26" t="str">
        <f t="shared" si="25"/>
        <v/>
      </c>
      <c r="D86" s="7" t="str">
        <f t="shared" si="26"/>
        <v/>
      </c>
      <c r="E86" s="7" t="str">
        <f t="shared" si="27"/>
        <v/>
      </c>
      <c r="F86" s="4" t="str">
        <f t="shared" si="28"/>
        <v/>
      </c>
      <c r="G86" s="8" t="str">
        <f t="shared" si="29"/>
        <v/>
      </c>
      <c r="H86" s="22" t="str">
        <f t="shared" si="30"/>
        <v/>
      </c>
      <c r="I86" s="22" t="str">
        <f t="shared" si="31"/>
        <v/>
      </c>
      <c r="J86" s="22" t="str">
        <f t="shared" si="32"/>
        <v/>
      </c>
      <c r="K86" s="23" t="str">
        <f t="shared" si="33"/>
        <v/>
      </c>
      <c r="L86" s="23" t="str">
        <f t="shared" si="34"/>
        <v/>
      </c>
      <c r="M86" s="25" t="str">
        <f t="shared" si="35"/>
        <v/>
      </c>
    </row>
    <row r="87" spans="1:13">
      <c r="A87" s="6">
        <v>82</v>
      </c>
      <c r="B87" s="21" t="str">
        <f t="shared" si="24"/>
        <v/>
      </c>
      <c r="C87" s="26" t="str">
        <f t="shared" si="25"/>
        <v/>
      </c>
      <c r="D87" s="7" t="str">
        <f t="shared" si="26"/>
        <v/>
      </c>
      <c r="E87" s="7" t="str">
        <f t="shared" si="27"/>
        <v/>
      </c>
      <c r="F87" s="4" t="str">
        <f t="shared" si="28"/>
        <v/>
      </c>
      <c r="G87" s="8" t="str">
        <f t="shared" si="29"/>
        <v/>
      </c>
      <c r="H87" s="22" t="str">
        <f t="shared" si="30"/>
        <v/>
      </c>
      <c r="I87" s="22" t="str">
        <f t="shared" si="31"/>
        <v/>
      </c>
      <c r="J87" s="22" t="str">
        <f t="shared" si="32"/>
        <v/>
      </c>
      <c r="K87" s="23" t="str">
        <f t="shared" si="33"/>
        <v/>
      </c>
      <c r="L87" s="23" t="str">
        <f t="shared" si="34"/>
        <v/>
      </c>
      <c r="M87" s="25" t="str">
        <f t="shared" si="35"/>
        <v/>
      </c>
    </row>
    <row r="88" spans="1:13">
      <c r="A88" s="6">
        <v>83</v>
      </c>
      <c r="B88" s="21" t="str">
        <f t="shared" si="24"/>
        <v/>
      </c>
      <c r="C88" s="26" t="str">
        <f t="shared" si="25"/>
        <v/>
      </c>
      <c r="D88" s="7" t="str">
        <f t="shared" si="26"/>
        <v/>
      </c>
      <c r="E88" s="7" t="str">
        <f t="shared" si="27"/>
        <v/>
      </c>
      <c r="F88" s="4" t="str">
        <f t="shared" si="28"/>
        <v/>
      </c>
      <c r="G88" s="8" t="str">
        <f t="shared" si="29"/>
        <v/>
      </c>
      <c r="H88" s="22" t="str">
        <f t="shared" si="30"/>
        <v/>
      </c>
      <c r="I88" s="22" t="str">
        <f t="shared" si="31"/>
        <v/>
      </c>
      <c r="J88" s="22" t="str">
        <f t="shared" si="32"/>
        <v/>
      </c>
      <c r="K88" s="23" t="str">
        <f t="shared" si="33"/>
        <v/>
      </c>
      <c r="L88" s="23" t="str">
        <f t="shared" si="34"/>
        <v/>
      </c>
      <c r="M88" s="25" t="str">
        <f t="shared" si="35"/>
        <v/>
      </c>
    </row>
    <row r="89" spans="1:13">
      <c r="A89" s="6">
        <v>84</v>
      </c>
      <c r="B89" s="21" t="str">
        <f t="shared" si="24"/>
        <v/>
      </c>
      <c r="C89" s="26" t="str">
        <f t="shared" si="25"/>
        <v/>
      </c>
      <c r="D89" s="7" t="str">
        <f t="shared" si="26"/>
        <v/>
      </c>
      <c r="E89" s="7" t="str">
        <f t="shared" si="27"/>
        <v/>
      </c>
      <c r="F89" s="4" t="str">
        <f t="shared" si="28"/>
        <v/>
      </c>
      <c r="G89" s="8" t="str">
        <f t="shared" si="29"/>
        <v/>
      </c>
      <c r="H89" s="22" t="str">
        <f t="shared" si="30"/>
        <v/>
      </c>
      <c r="I89" s="22" t="str">
        <f t="shared" si="31"/>
        <v/>
      </c>
      <c r="J89" s="22" t="str">
        <f t="shared" si="32"/>
        <v/>
      </c>
      <c r="K89" s="23" t="str">
        <f t="shared" si="33"/>
        <v/>
      </c>
      <c r="L89" s="23" t="str">
        <f t="shared" si="34"/>
        <v/>
      </c>
      <c r="M89" s="25" t="str">
        <f t="shared" si="35"/>
        <v/>
      </c>
    </row>
    <row r="90" spans="1:13">
      <c r="A90" s="6">
        <v>85</v>
      </c>
      <c r="B90" s="21" t="str">
        <f t="shared" si="24"/>
        <v/>
      </c>
      <c r="C90" s="26" t="str">
        <f t="shared" si="25"/>
        <v/>
      </c>
      <c r="D90" s="7" t="str">
        <f t="shared" si="26"/>
        <v/>
      </c>
      <c r="E90" s="7" t="str">
        <f t="shared" si="27"/>
        <v/>
      </c>
      <c r="F90" s="4" t="str">
        <f t="shared" si="28"/>
        <v/>
      </c>
      <c r="G90" s="8" t="str">
        <f t="shared" si="29"/>
        <v/>
      </c>
      <c r="H90" s="22" t="str">
        <f t="shared" si="30"/>
        <v/>
      </c>
      <c r="I90" s="22" t="str">
        <f t="shared" si="31"/>
        <v/>
      </c>
      <c r="J90" s="22" t="str">
        <f t="shared" si="32"/>
        <v/>
      </c>
      <c r="K90" s="23" t="str">
        <f t="shared" si="33"/>
        <v/>
      </c>
      <c r="L90" s="23" t="str">
        <f t="shared" si="34"/>
        <v/>
      </c>
      <c r="M90" s="25" t="str">
        <f t="shared" si="35"/>
        <v/>
      </c>
    </row>
    <row r="91" spans="1:13">
      <c r="A91" s="6">
        <v>86</v>
      </c>
      <c r="B91" s="21" t="str">
        <f t="shared" si="24"/>
        <v/>
      </c>
      <c r="C91" s="26" t="str">
        <f t="shared" si="25"/>
        <v/>
      </c>
      <c r="D91" s="7" t="str">
        <f t="shared" si="26"/>
        <v/>
      </c>
      <c r="E91" s="7" t="str">
        <f t="shared" si="27"/>
        <v/>
      </c>
      <c r="F91" s="4" t="str">
        <f t="shared" si="28"/>
        <v/>
      </c>
      <c r="G91" s="8" t="str">
        <f t="shared" si="29"/>
        <v/>
      </c>
      <c r="H91" s="22" t="str">
        <f t="shared" si="30"/>
        <v/>
      </c>
      <c r="I91" s="22" t="str">
        <f t="shared" si="31"/>
        <v/>
      </c>
      <c r="J91" s="22" t="str">
        <f t="shared" si="32"/>
        <v/>
      </c>
      <c r="K91" s="23" t="str">
        <f t="shared" si="33"/>
        <v/>
      </c>
      <c r="L91" s="23" t="str">
        <f t="shared" si="34"/>
        <v/>
      </c>
      <c r="M91" s="25" t="str">
        <f t="shared" si="35"/>
        <v/>
      </c>
    </row>
    <row r="92" spans="1:13">
      <c r="A92" s="6">
        <v>87</v>
      </c>
      <c r="B92" s="21" t="str">
        <f t="shared" si="24"/>
        <v/>
      </c>
      <c r="C92" s="26" t="str">
        <f t="shared" si="25"/>
        <v/>
      </c>
      <c r="D92" s="7" t="str">
        <f t="shared" si="26"/>
        <v/>
      </c>
      <c r="E92" s="7" t="str">
        <f t="shared" si="27"/>
        <v/>
      </c>
      <c r="F92" s="4" t="str">
        <f t="shared" si="28"/>
        <v/>
      </c>
      <c r="G92" s="8" t="str">
        <f t="shared" si="29"/>
        <v/>
      </c>
      <c r="H92" s="22" t="str">
        <f t="shared" si="30"/>
        <v/>
      </c>
      <c r="I92" s="22" t="str">
        <f t="shared" si="31"/>
        <v/>
      </c>
      <c r="J92" s="22" t="str">
        <f t="shared" si="32"/>
        <v/>
      </c>
      <c r="K92" s="23" t="str">
        <f t="shared" si="33"/>
        <v/>
      </c>
      <c r="L92" s="23" t="str">
        <f t="shared" si="34"/>
        <v/>
      </c>
      <c r="M92" s="25" t="str">
        <f t="shared" si="35"/>
        <v/>
      </c>
    </row>
    <row r="93" spans="1:13">
      <c r="A93" s="6">
        <v>88</v>
      </c>
      <c r="B93" s="21" t="str">
        <f t="shared" si="24"/>
        <v/>
      </c>
      <c r="C93" s="26" t="str">
        <f t="shared" si="25"/>
        <v/>
      </c>
      <c r="D93" s="7" t="str">
        <f t="shared" si="26"/>
        <v/>
      </c>
      <c r="E93" s="7" t="str">
        <f t="shared" si="27"/>
        <v/>
      </c>
      <c r="F93" s="4" t="str">
        <f t="shared" si="28"/>
        <v/>
      </c>
      <c r="G93" s="8" t="str">
        <f t="shared" si="29"/>
        <v/>
      </c>
      <c r="H93" s="22" t="str">
        <f t="shared" si="30"/>
        <v/>
      </c>
      <c r="I93" s="22" t="str">
        <f t="shared" si="31"/>
        <v/>
      </c>
      <c r="J93" s="22" t="str">
        <f t="shared" si="32"/>
        <v/>
      </c>
      <c r="K93" s="23" t="str">
        <f t="shared" si="33"/>
        <v/>
      </c>
      <c r="L93" s="23" t="str">
        <f t="shared" si="34"/>
        <v/>
      </c>
      <c r="M93" s="25" t="str">
        <f t="shared" si="35"/>
        <v/>
      </c>
    </row>
    <row r="94" spans="1:13">
      <c r="A94" s="6">
        <v>89</v>
      </c>
      <c r="B94" s="21" t="str">
        <f t="shared" si="24"/>
        <v/>
      </c>
      <c r="C94" s="26" t="str">
        <f t="shared" si="25"/>
        <v/>
      </c>
      <c r="D94" s="7" t="str">
        <f t="shared" si="26"/>
        <v/>
      </c>
      <c r="E94" s="7" t="str">
        <f t="shared" si="27"/>
        <v/>
      </c>
      <c r="F94" s="4" t="str">
        <f t="shared" si="28"/>
        <v/>
      </c>
      <c r="G94" s="8" t="str">
        <f t="shared" si="29"/>
        <v/>
      </c>
      <c r="H94" s="22" t="str">
        <f t="shared" si="30"/>
        <v/>
      </c>
      <c r="I94" s="22" t="str">
        <f t="shared" si="31"/>
        <v/>
      </c>
      <c r="J94" s="22" t="str">
        <f t="shared" si="32"/>
        <v/>
      </c>
      <c r="K94" s="23" t="str">
        <f t="shared" si="33"/>
        <v/>
      </c>
      <c r="L94" s="23" t="str">
        <f t="shared" si="34"/>
        <v/>
      </c>
      <c r="M94" s="25" t="str">
        <f t="shared" si="35"/>
        <v/>
      </c>
    </row>
    <row r="95" spans="1:13">
      <c r="A95" s="6">
        <v>90</v>
      </c>
      <c r="B95" s="21" t="str">
        <f t="shared" si="24"/>
        <v/>
      </c>
      <c r="C95" s="26" t="str">
        <f t="shared" si="25"/>
        <v/>
      </c>
      <c r="D95" s="7" t="str">
        <f t="shared" si="26"/>
        <v/>
      </c>
      <c r="E95" s="7" t="str">
        <f t="shared" si="27"/>
        <v/>
      </c>
      <c r="F95" s="4" t="str">
        <f t="shared" si="28"/>
        <v/>
      </c>
      <c r="G95" s="8" t="str">
        <f t="shared" si="29"/>
        <v/>
      </c>
      <c r="H95" s="22" t="str">
        <f t="shared" si="30"/>
        <v/>
      </c>
      <c r="I95" s="22" t="str">
        <f t="shared" si="31"/>
        <v/>
      </c>
      <c r="J95" s="22" t="str">
        <f t="shared" si="32"/>
        <v/>
      </c>
      <c r="K95" s="23" t="str">
        <f t="shared" si="33"/>
        <v/>
      </c>
      <c r="L95" s="23" t="str">
        <f t="shared" si="34"/>
        <v/>
      </c>
      <c r="M95" s="25" t="str">
        <f t="shared" si="35"/>
        <v/>
      </c>
    </row>
    <row r="96" spans="1:13">
      <c r="A96" s="6">
        <v>91</v>
      </c>
      <c r="B96" s="21" t="str">
        <f t="shared" si="24"/>
        <v/>
      </c>
      <c r="C96" s="26" t="str">
        <f t="shared" si="25"/>
        <v/>
      </c>
      <c r="D96" s="7" t="str">
        <f t="shared" si="26"/>
        <v/>
      </c>
      <c r="E96" s="7" t="str">
        <f t="shared" si="27"/>
        <v/>
      </c>
      <c r="F96" s="4" t="str">
        <f t="shared" si="28"/>
        <v/>
      </c>
      <c r="G96" s="8" t="str">
        <f t="shared" si="29"/>
        <v/>
      </c>
      <c r="H96" s="22" t="str">
        <f t="shared" si="30"/>
        <v/>
      </c>
      <c r="I96" s="22" t="str">
        <f t="shared" si="31"/>
        <v/>
      </c>
      <c r="J96" s="22" t="str">
        <f t="shared" si="32"/>
        <v/>
      </c>
      <c r="K96" s="23" t="str">
        <f t="shared" si="33"/>
        <v/>
      </c>
      <c r="L96" s="23" t="str">
        <f t="shared" si="34"/>
        <v/>
      </c>
      <c r="M96" s="25" t="str">
        <f t="shared" si="35"/>
        <v/>
      </c>
    </row>
    <row r="97" spans="1:13">
      <c r="A97" s="6">
        <v>92</v>
      </c>
      <c r="B97" s="21" t="str">
        <f t="shared" si="24"/>
        <v/>
      </c>
      <c r="C97" s="26" t="str">
        <f t="shared" si="25"/>
        <v/>
      </c>
      <c r="D97" s="7" t="str">
        <f t="shared" si="26"/>
        <v/>
      </c>
      <c r="E97" s="7" t="str">
        <f t="shared" si="27"/>
        <v/>
      </c>
      <c r="F97" s="4" t="str">
        <f t="shared" si="28"/>
        <v/>
      </c>
      <c r="G97" s="8" t="str">
        <f t="shared" si="29"/>
        <v/>
      </c>
      <c r="H97" s="22" t="str">
        <f t="shared" si="30"/>
        <v/>
      </c>
      <c r="I97" s="22" t="str">
        <f t="shared" si="31"/>
        <v/>
      </c>
      <c r="J97" s="22" t="str">
        <f t="shared" si="32"/>
        <v/>
      </c>
      <c r="K97" s="23" t="str">
        <f t="shared" si="33"/>
        <v/>
      </c>
      <c r="L97" s="23" t="str">
        <f t="shared" si="34"/>
        <v/>
      </c>
      <c r="M97" s="25" t="str">
        <f t="shared" si="35"/>
        <v/>
      </c>
    </row>
    <row r="98" spans="1:13">
      <c r="A98" s="6">
        <v>93</v>
      </c>
      <c r="B98" s="21" t="str">
        <f t="shared" si="24"/>
        <v/>
      </c>
      <c r="C98" s="26" t="str">
        <f t="shared" si="25"/>
        <v/>
      </c>
      <c r="D98" s="7" t="str">
        <f t="shared" si="26"/>
        <v/>
      </c>
      <c r="E98" s="7" t="str">
        <f t="shared" si="27"/>
        <v/>
      </c>
      <c r="F98" s="4" t="str">
        <f t="shared" si="28"/>
        <v/>
      </c>
      <c r="G98" s="8" t="str">
        <f t="shared" si="29"/>
        <v/>
      </c>
      <c r="H98" s="22" t="str">
        <f t="shared" si="30"/>
        <v/>
      </c>
      <c r="I98" s="22" t="str">
        <f t="shared" si="31"/>
        <v/>
      </c>
      <c r="J98" s="22" t="str">
        <f t="shared" si="32"/>
        <v/>
      </c>
      <c r="K98" s="23" t="str">
        <f t="shared" si="33"/>
        <v/>
      </c>
      <c r="L98" s="23" t="str">
        <f t="shared" si="34"/>
        <v/>
      </c>
      <c r="M98" s="25" t="str">
        <f t="shared" si="35"/>
        <v/>
      </c>
    </row>
    <row r="99" spans="1:13">
      <c r="A99" s="6">
        <v>94</v>
      </c>
      <c r="B99" s="21" t="str">
        <f t="shared" si="24"/>
        <v/>
      </c>
      <c r="C99" s="26" t="str">
        <f t="shared" si="25"/>
        <v/>
      </c>
      <c r="D99" s="7" t="str">
        <f t="shared" si="26"/>
        <v/>
      </c>
      <c r="E99" s="7" t="str">
        <f t="shared" si="27"/>
        <v/>
      </c>
      <c r="F99" s="4" t="str">
        <f t="shared" si="28"/>
        <v/>
      </c>
      <c r="G99" s="8" t="str">
        <f t="shared" si="29"/>
        <v/>
      </c>
      <c r="H99" s="22" t="str">
        <f t="shared" si="30"/>
        <v/>
      </c>
      <c r="I99" s="22" t="str">
        <f t="shared" si="31"/>
        <v/>
      </c>
      <c r="J99" s="22" t="str">
        <f t="shared" si="32"/>
        <v/>
      </c>
      <c r="K99" s="23" t="str">
        <f t="shared" si="33"/>
        <v/>
      </c>
      <c r="L99" s="23" t="str">
        <f t="shared" si="34"/>
        <v/>
      </c>
      <c r="M99" s="25" t="str">
        <f t="shared" si="35"/>
        <v/>
      </c>
    </row>
    <row r="100" spans="1:13">
      <c r="A100" s="6">
        <v>95</v>
      </c>
      <c r="B100" s="21" t="str">
        <f t="shared" si="24"/>
        <v/>
      </c>
      <c r="C100" s="26" t="str">
        <f t="shared" si="25"/>
        <v/>
      </c>
      <c r="D100" s="7" t="str">
        <f t="shared" si="26"/>
        <v/>
      </c>
      <c r="E100" s="7" t="str">
        <f t="shared" si="27"/>
        <v/>
      </c>
      <c r="F100" s="4" t="str">
        <f t="shared" si="28"/>
        <v/>
      </c>
      <c r="G100" s="8" t="str">
        <f t="shared" si="29"/>
        <v/>
      </c>
      <c r="H100" s="22" t="str">
        <f t="shared" si="30"/>
        <v/>
      </c>
      <c r="I100" s="22" t="str">
        <f t="shared" si="31"/>
        <v/>
      </c>
      <c r="J100" s="22" t="str">
        <f t="shared" si="32"/>
        <v/>
      </c>
      <c r="K100" s="23" t="str">
        <f t="shared" si="33"/>
        <v/>
      </c>
      <c r="L100" s="23" t="str">
        <f t="shared" si="34"/>
        <v/>
      </c>
      <c r="M100" s="25" t="str">
        <f t="shared" si="35"/>
        <v/>
      </c>
    </row>
    <row r="101" spans="1:13">
      <c r="A101" s="6">
        <v>96</v>
      </c>
      <c r="B101" s="21" t="str">
        <f t="shared" si="24"/>
        <v/>
      </c>
      <c r="C101" s="26" t="str">
        <f t="shared" si="25"/>
        <v/>
      </c>
      <c r="D101" s="7" t="str">
        <f t="shared" si="26"/>
        <v/>
      </c>
      <c r="E101" s="7" t="str">
        <f t="shared" si="27"/>
        <v/>
      </c>
      <c r="F101" s="4" t="str">
        <f t="shared" si="28"/>
        <v/>
      </c>
      <c r="G101" s="8" t="str">
        <f t="shared" si="29"/>
        <v/>
      </c>
      <c r="H101" s="22" t="str">
        <f t="shared" si="30"/>
        <v/>
      </c>
      <c r="I101" s="22" t="str">
        <f t="shared" si="31"/>
        <v/>
      </c>
      <c r="J101" s="22" t="str">
        <f t="shared" si="32"/>
        <v/>
      </c>
      <c r="K101" s="23" t="str">
        <f t="shared" si="33"/>
        <v/>
      </c>
      <c r="L101" s="23" t="str">
        <f t="shared" si="34"/>
        <v/>
      </c>
      <c r="M101" s="25" t="str">
        <f t="shared" si="35"/>
        <v/>
      </c>
    </row>
    <row r="102" spans="1:13">
      <c r="A102" s="6">
        <v>97</v>
      </c>
      <c r="B102" s="21" t="str">
        <f t="shared" ref="B102:B133" si="36">IFERROR(IF($C$3="","",VLOOKUP(A102,NAME,4,0)),"")</f>
        <v/>
      </c>
      <c r="C102" s="26" t="str">
        <f t="shared" ref="C102:C133" si="37">IFERROR(IF($C$3="","",VLOOKUP(A102,NAME,11,0)),"")</f>
        <v/>
      </c>
      <c r="D102" s="7" t="str">
        <f t="shared" ref="D102:D133" si="38">IFERROR(IF($C$3="","",VLOOKUP(A102,NAME,6,0)),"")</f>
        <v/>
      </c>
      <c r="E102" s="7" t="str">
        <f t="shared" ref="E102:E133" si="39">IFERROR(IF($C$3="","",VLOOKUP(A102,NAME,8,0)),"")</f>
        <v/>
      </c>
      <c r="F102" s="4" t="str">
        <f t="shared" ref="F102:F133" si="40">IFERROR(IF($C$3="","",VLOOKUP(A102,NAME,12,0)),"")</f>
        <v/>
      </c>
      <c r="G102" s="8" t="str">
        <f t="shared" ref="G102:G133" si="41">IFERROR(IF($C$3="","",VLOOKUP(A102,NAME,13,0)),"")</f>
        <v/>
      </c>
      <c r="H102" s="22" t="str">
        <f t="shared" si="30"/>
        <v/>
      </c>
      <c r="I102" s="22" t="str">
        <f t="shared" si="31"/>
        <v/>
      </c>
      <c r="J102" s="22" t="str">
        <f t="shared" si="32"/>
        <v/>
      </c>
      <c r="K102" s="23" t="str">
        <f t="shared" si="33"/>
        <v/>
      </c>
      <c r="L102" s="23" t="str">
        <f t="shared" si="34"/>
        <v/>
      </c>
      <c r="M102" s="25" t="str">
        <f t="shared" si="35"/>
        <v/>
      </c>
    </row>
    <row r="103" spans="1:13">
      <c r="A103" s="6">
        <v>98</v>
      </c>
      <c r="B103" s="21" t="str">
        <f t="shared" si="36"/>
        <v/>
      </c>
      <c r="C103" s="26" t="str">
        <f t="shared" si="37"/>
        <v/>
      </c>
      <c r="D103" s="7" t="str">
        <f t="shared" si="38"/>
        <v/>
      </c>
      <c r="E103" s="7" t="str">
        <f t="shared" si="39"/>
        <v/>
      </c>
      <c r="F103" s="4" t="str">
        <f t="shared" si="40"/>
        <v/>
      </c>
      <c r="G103" s="8" t="str">
        <f t="shared" si="41"/>
        <v/>
      </c>
      <c r="H103" s="22" t="str">
        <f t="shared" si="30"/>
        <v/>
      </c>
      <c r="I103" s="22" t="str">
        <f t="shared" si="31"/>
        <v/>
      </c>
      <c r="J103" s="22" t="str">
        <f t="shared" si="32"/>
        <v/>
      </c>
      <c r="K103" s="23" t="str">
        <f t="shared" si="33"/>
        <v/>
      </c>
      <c r="L103" s="23" t="str">
        <f t="shared" si="34"/>
        <v/>
      </c>
      <c r="M103" s="25" t="str">
        <f t="shared" si="35"/>
        <v/>
      </c>
    </row>
    <row r="104" spans="1:13">
      <c r="A104" s="6">
        <v>99</v>
      </c>
      <c r="B104" s="21" t="str">
        <f t="shared" si="36"/>
        <v/>
      </c>
      <c r="C104" s="26" t="str">
        <f t="shared" si="37"/>
        <v/>
      </c>
      <c r="D104" s="7" t="str">
        <f t="shared" si="38"/>
        <v/>
      </c>
      <c r="E104" s="7" t="str">
        <f t="shared" si="39"/>
        <v/>
      </c>
      <c r="F104" s="4" t="str">
        <f t="shared" si="40"/>
        <v/>
      </c>
      <c r="G104" s="8" t="str">
        <f t="shared" si="41"/>
        <v/>
      </c>
      <c r="H104" s="22" t="str">
        <f t="shared" si="30"/>
        <v/>
      </c>
      <c r="I104" s="22" t="str">
        <f t="shared" si="31"/>
        <v/>
      </c>
      <c r="J104" s="22" t="str">
        <f t="shared" si="32"/>
        <v/>
      </c>
      <c r="K104" s="23" t="str">
        <f t="shared" si="33"/>
        <v/>
      </c>
      <c r="L104" s="23" t="str">
        <f t="shared" si="34"/>
        <v/>
      </c>
      <c r="M104" s="25" t="str">
        <f t="shared" si="35"/>
        <v/>
      </c>
    </row>
    <row r="105" spans="1:13">
      <c r="A105" s="6">
        <v>100</v>
      </c>
      <c r="B105" s="21" t="str">
        <f t="shared" si="36"/>
        <v/>
      </c>
      <c r="C105" s="26" t="str">
        <f t="shared" si="37"/>
        <v/>
      </c>
      <c r="D105" s="7" t="str">
        <f t="shared" si="38"/>
        <v/>
      </c>
      <c r="E105" s="7" t="str">
        <f t="shared" si="39"/>
        <v/>
      </c>
      <c r="F105" s="4" t="str">
        <f t="shared" si="40"/>
        <v/>
      </c>
      <c r="G105" s="8" t="str">
        <f t="shared" si="41"/>
        <v/>
      </c>
      <c r="H105" s="22" t="str">
        <f t="shared" si="30"/>
        <v/>
      </c>
      <c r="I105" s="22" t="str">
        <f t="shared" si="31"/>
        <v/>
      </c>
      <c r="J105" s="22" t="str">
        <f t="shared" si="32"/>
        <v/>
      </c>
      <c r="K105" s="23" t="str">
        <f t="shared" si="33"/>
        <v/>
      </c>
      <c r="L105" s="23" t="str">
        <f t="shared" si="34"/>
        <v/>
      </c>
      <c r="M105" s="25" t="str">
        <f t="shared" si="35"/>
        <v/>
      </c>
    </row>
    <row r="106" spans="1:13">
      <c r="A106" s="6">
        <v>101</v>
      </c>
      <c r="B106" s="21" t="str">
        <f t="shared" si="36"/>
        <v/>
      </c>
      <c r="C106" s="26" t="str">
        <f t="shared" si="37"/>
        <v/>
      </c>
      <c r="D106" s="7" t="str">
        <f t="shared" si="38"/>
        <v/>
      </c>
      <c r="E106" s="7" t="str">
        <f t="shared" si="39"/>
        <v/>
      </c>
      <c r="F106" s="4" t="str">
        <f t="shared" si="40"/>
        <v/>
      </c>
      <c r="G106" s="8" t="str">
        <f t="shared" si="41"/>
        <v/>
      </c>
      <c r="H106" s="22" t="str">
        <f t="shared" si="30"/>
        <v/>
      </c>
      <c r="I106" s="22" t="str">
        <f t="shared" si="31"/>
        <v/>
      </c>
      <c r="J106" s="22" t="str">
        <f t="shared" si="32"/>
        <v/>
      </c>
      <c r="K106" s="23" t="str">
        <f t="shared" si="33"/>
        <v/>
      </c>
      <c r="L106" s="23" t="str">
        <f t="shared" si="34"/>
        <v/>
      </c>
      <c r="M106" s="25" t="str">
        <f t="shared" si="35"/>
        <v/>
      </c>
    </row>
    <row r="107" spans="1:13">
      <c r="A107" s="6">
        <v>102</v>
      </c>
      <c r="B107" s="21" t="str">
        <f t="shared" si="36"/>
        <v/>
      </c>
      <c r="C107" s="26" t="str">
        <f t="shared" si="37"/>
        <v/>
      </c>
      <c r="D107" s="7" t="str">
        <f t="shared" si="38"/>
        <v/>
      </c>
      <c r="E107" s="7" t="str">
        <f t="shared" si="39"/>
        <v/>
      </c>
      <c r="F107" s="4" t="str">
        <f t="shared" si="40"/>
        <v/>
      </c>
      <c r="G107" s="8" t="str">
        <f t="shared" si="41"/>
        <v/>
      </c>
      <c r="H107" s="22" t="str">
        <f t="shared" si="30"/>
        <v/>
      </c>
      <c r="I107" s="22" t="str">
        <f t="shared" si="31"/>
        <v/>
      </c>
      <c r="J107" s="22" t="str">
        <f t="shared" si="32"/>
        <v/>
      </c>
      <c r="K107" s="23" t="str">
        <f t="shared" si="33"/>
        <v/>
      </c>
      <c r="L107" s="23" t="str">
        <f t="shared" si="34"/>
        <v/>
      </c>
      <c r="M107" s="25" t="str">
        <f t="shared" si="35"/>
        <v/>
      </c>
    </row>
    <row r="108" spans="1:13">
      <c r="A108" s="6">
        <v>103</v>
      </c>
      <c r="B108" s="21" t="str">
        <f t="shared" si="36"/>
        <v/>
      </c>
      <c r="C108" s="26" t="str">
        <f t="shared" si="37"/>
        <v/>
      </c>
      <c r="D108" s="7" t="str">
        <f t="shared" si="38"/>
        <v/>
      </c>
      <c r="E108" s="7" t="str">
        <f t="shared" si="39"/>
        <v/>
      </c>
      <c r="F108" s="4" t="str">
        <f t="shared" si="40"/>
        <v/>
      </c>
      <c r="G108" s="8" t="str">
        <f t="shared" si="41"/>
        <v/>
      </c>
      <c r="H108" s="22" t="str">
        <f t="shared" si="30"/>
        <v/>
      </c>
      <c r="I108" s="22" t="str">
        <f t="shared" si="31"/>
        <v/>
      </c>
      <c r="J108" s="22" t="str">
        <f t="shared" si="32"/>
        <v/>
      </c>
      <c r="K108" s="23" t="str">
        <f t="shared" si="33"/>
        <v/>
      </c>
      <c r="L108" s="23" t="str">
        <f t="shared" si="34"/>
        <v/>
      </c>
      <c r="M108" s="25" t="str">
        <f t="shared" si="35"/>
        <v/>
      </c>
    </row>
    <row r="109" spans="1:13">
      <c r="A109" s="6">
        <v>104</v>
      </c>
      <c r="B109" s="21" t="str">
        <f t="shared" si="36"/>
        <v/>
      </c>
      <c r="C109" s="26" t="str">
        <f t="shared" si="37"/>
        <v/>
      </c>
      <c r="D109" s="7" t="str">
        <f t="shared" si="38"/>
        <v/>
      </c>
      <c r="E109" s="7" t="str">
        <f t="shared" si="39"/>
        <v/>
      </c>
      <c r="F109" s="4" t="str">
        <f t="shared" si="40"/>
        <v/>
      </c>
      <c r="G109" s="8" t="str">
        <f t="shared" si="41"/>
        <v/>
      </c>
      <c r="H109" s="22" t="str">
        <f t="shared" si="30"/>
        <v/>
      </c>
      <c r="I109" s="22" t="str">
        <f t="shared" si="31"/>
        <v/>
      </c>
      <c r="J109" s="22" t="str">
        <f t="shared" si="32"/>
        <v/>
      </c>
      <c r="K109" s="23" t="str">
        <f t="shared" si="33"/>
        <v/>
      </c>
      <c r="L109" s="23" t="str">
        <f t="shared" si="34"/>
        <v/>
      </c>
      <c r="M109" s="25" t="str">
        <f t="shared" si="35"/>
        <v/>
      </c>
    </row>
    <row r="110" spans="1:13">
      <c r="A110" s="6">
        <v>105</v>
      </c>
      <c r="B110" s="21" t="str">
        <f t="shared" si="36"/>
        <v/>
      </c>
      <c r="C110" s="26" t="str">
        <f t="shared" si="37"/>
        <v/>
      </c>
      <c r="D110" s="7" t="str">
        <f t="shared" si="38"/>
        <v/>
      </c>
      <c r="E110" s="7" t="str">
        <f t="shared" si="39"/>
        <v/>
      </c>
      <c r="F110" s="4" t="str">
        <f t="shared" si="40"/>
        <v/>
      </c>
      <c r="G110" s="8" t="str">
        <f t="shared" si="41"/>
        <v/>
      </c>
      <c r="H110" s="22" t="str">
        <f t="shared" si="30"/>
        <v/>
      </c>
      <c r="I110" s="22" t="str">
        <f t="shared" si="31"/>
        <v/>
      </c>
      <c r="J110" s="22" t="str">
        <f t="shared" si="32"/>
        <v/>
      </c>
      <c r="K110" s="23" t="str">
        <f t="shared" si="33"/>
        <v/>
      </c>
      <c r="L110" s="23" t="str">
        <f t="shared" si="34"/>
        <v/>
      </c>
      <c r="M110" s="25" t="str">
        <f t="shared" si="35"/>
        <v/>
      </c>
    </row>
    <row r="111" spans="1:13">
      <c r="A111" s="6">
        <v>106</v>
      </c>
      <c r="B111" s="21" t="str">
        <f t="shared" si="36"/>
        <v/>
      </c>
      <c r="C111" s="26" t="str">
        <f t="shared" si="37"/>
        <v/>
      </c>
      <c r="D111" s="7" t="str">
        <f t="shared" si="38"/>
        <v/>
      </c>
      <c r="E111" s="7" t="str">
        <f t="shared" si="39"/>
        <v/>
      </c>
      <c r="F111" s="4" t="str">
        <f t="shared" si="40"/>
        <v/>
      </c>
      <c r="G111" s="8" t="str">
        <f t="shared" si="41"/>
        <v/>
      </c>
      <c r="H111" s="22" t="str">
        <f t="shared" si="30"/>
        <v/>
      </c>
      <c r="I111" s="22" t="str">
        <f t="shared" si="31"/>
        <v/>
      </c>
      <c r="J111" s="22" t="str">
        <f t="shared" si="32"/>
        <v/>
      </c>
      <c r="K111" s="23" t="str">
        <f t="shared" si="33"/>
        <v/>
      </c>
      <c r="L111" s="23" t="str">
        <f t="shared" si="34"/>
        <v/>
      </c>
      <c r="M111" s="25" t="str">
        <f t="shared" si="35"/>
        <v/>
      </c>
    </row>
    <row r="112" spans="1:13">
      <c r="A112" s="6">
        <v>107</v>
      </c>
      <c r="B112" s="21" t="str">
        <f t="shared" si="36"/>
        <v/>
      </c>
      <c r="C112" s="26" t="str">
        <f t="shared" si="37"/>
        <v/>
      </c>
      <c r="D112" s="7" t="str">
        <f t="shared" si="38"/>
        <v/>
      </c>
      <c r="E112" s="7" t="str">
        <f t="shared" si="39"/>
        <v/>
      </c>
      <c r="F112" s="4" t="str">
        <f t="shared" si="40"/>
        <v/>
      </c>
      <c r="G112" s="8" t="str">
        <f t="shared" si="41"/>
        <v/>
      </c>
      <c r="H112" s="22" t="str">
        <f t="shared" si="30"/>
        <v/>
      </c>
      <c r="I112" s="22" t="str">
        <f t="shared" si="31"/>
        <v/>
      </c>
      <c r="J112" s="22" t="str">
        <f t="shared" si="32"/>
        <v/>
      </c>
      <c r="K112" s="23" t="str">
        <f t="shared" si="33"/>
        <v/>
      </c>
      <c r="L112" s="23" t="str">
        <f t="shared" si="34"/>
        <v/>
      </c>
      <c r="M112" s="25" t="str">
        <f t="shared" si="35"/>
        <v/>
      </c>
    </row>
    <row r="113" spans="1:13">
      <c r="A113" s="6">
        <v>108</v>
      </c>
      <c r="B113" s="21" t="str">
        <f t="shared" si="36"/>
        <v/>
      </c>
      <c r="C113" s="26" t="str">
        <f t="shared" si="37"/>
        <v/>
      </c>
      <c r="D113" s="7" t="str">
        <f t="shared" si="38"/>
        <v/>
      </c>
      <c r="E113" s="7" t="str">
        <f t="shared" si="39"/>
        <v/>
      </c>
      <c r="F113" s="4" t="str">
        <f t="shared" si="40"/>
        <v/>
      </c>
      <c r="G113" s="8" t="str">
        <f t="shared" si="41"/>
        <v/>
      </c>
      <c r="H113" s="22" t="str">
        <f t="shared" si="30"/>
        <v/>
      </c>
      <c r="I113" s="22" t="str">
        <f t="shared" si="31"/>
        <v/>
      </c>
      <c r="J113" s="22" t="str">
        <f t="shared" si="32"/>
        <v/>
      </c>
      <c r="K113" s="23" t="str">
        <f t="shared" si="33"/>
        <v/>
      </c>
      <c r="L113" s="23" t="str">
        <f t="shared" si="34"/>
        <v/>
      </c>
      <c r="M113" s="25" t="str">
        <f t="shared" si="35"/>
        <v/>
      </c>
    </row>
    <row r="114" spans="1:13">
      <c r="A114" s="6">
        <v>109</v>
      </c>
      <c r="B114" s="21" t="str">
        <f t="shared" si="36"/>
        <v/>
      </c>
      <c r="C114" s="26" t="str">
        <f t="shared" si="37"/>
        <v/>
      </c>
      <c r="D114" s="7" t="str">
        <f t="shared" si="38"/>
        <v/>
      </c>
      <c r="E114" s="7" t="str">
        <f t="shared" si="39"/>
        <v/>
      </c>
      <c r="F114" s="4" t="str">
        <f t="shared" si="40"/>
        <v/>
      </c>
      <c r="G114" s="8" t="str">
        <f t="shared" si="41"/>
        <v/>
      </c>
      <c r="H114" s="22" t="str">
        <f t="shared" si="30"/>
        <v/>
      </c>
      <c r="I114" s="22" t="str">
        <f t="shared" si="31"/>
        <v/>
      </c>
      <c r="J114" s="22" t="str">
        <f t="shared" si="32"/>
        <v/>
      </c>
      <c r="K114" s="23" t="str">
        <f t="shared" si="33"/>
        <v/>
      </c>
      <c r="L114" s="23" t="str">
        <f t="shared" si="34"/>
        <v/>
      </c>
      <c r="M114" s="25" t="str">
        <f t="shared" si="35"/>
        <v/>
      </c>
    </row>
    <row r="115" spans="1:13">
      <c r="A115" s="6">
        <v>110</v>
      </c>
      <c r="B115" s="21" t="str">
        <f t="shared" si="36"/>
        <v/>
      </c>
      <c r="C115" s="26" t="str">
        <f t="shared" si="37"/>
        <v/>
      </c>
      <c r="D115" s="7" t="str">
        <f t="shared" si="38"/>
        <v/>
      </c>
      <c r="E115" s="7" t="str">
        <f t="shared" si="39"/>
        <v/>
      </c>
      <c r="F115" s="4" t="str">
        <f t="shared" si="40"/>
        <v/>
      </c>
      <c r="G115" s="8" t="str">
        <f t="shared" si="41"/>
        <v/>
      </c>
      <c r="H115" s="22" t="str">
        <f t="shared" si="30"/>
        <v/>
      </c>
      <c r="I115" s="22" t="str">
        <f t="shared" si="31"/>
        <v/>
      </c>
      <c r="J115" s="22" t="str">
        <f t="shared" si="32"/>
        <v/>
      </c>
      <c r="K115" s="23" t="str">
        <f t="shared" si="33"/>
        <v/>
      </c>
      <c r="L115" s="23" t="str">
        <f t="shared" si="34"/>
        <v/>
      </c>
      <c r="M115" s="25" t="str">
        <f t="shared" si="35"/>
        <v/>
      </c>
    </row>
    <row r="116" spans="1:13">
      <c r="A116" s="6">
        <v>111</v>
      </c>
      <c r="B116" s="21" t="str">
        <f t="shared" si="36"/>
        <v/>
      </c>
      <c r="C116" s="26" t="str">
        <f t="shared" si="37"/>
        <v/>
      </c>
      <c r="D116" s="7" t="str">
        <f t="shared" si="38"/>
        <v/>
      </c>
      <c r="E116" s="7" t="str">
        <f t="shared" si="39"/>
        <v/>
      </c>
      <c r="F116" s="4" t="str">
        <f t="shared" si="40"/>
        <v/>
      </c>
      <c r="G116" s="8" t="str">
        <f t="shared" si="41"/>
        <v/>
      </c>
      <c r="H116" s="22" t="str">
        <f t="shared" si="30"/>
        <v/>
      </c>
      <c r="I116" s="22" t="str">
        <f t="shared" si="31"/>
        <v/>
      </c>
      <c r="J116" s="22" t="str">
        <f t="shared" si="32"/>
        <v/>
      </c>
      <c r="K116" s="23" t="str">
        <f t="shared" si="33"/>
        <v/>
      </c>
      <c r="L116" s="23" t="str">
        <f t="shared" si="34"/>
        <v/>
      </c>
      <c r="M116" s="25" t="str">
        <f t="shared" si="35"/>
        <v/>
      </c>
    </row>
    <row r="117" spans="1:13">
      <c r="A117" s="6">
        <v>112</v>
      </c>
      <c r="B117" s="21" t="str">
        <f t="shared" si="36"/>
        <v/>
      </c>
      <c r="C117" s="26" t="str">
        <f t="shared" si="37"/>
        <v/>
      </c>
      <c r="D117" s="7" t="str">
        <f t="shared" si="38"/>
        <v/>
      </c>
      <c r="E117" s="7" t="str">
        <f t="shared" si="39"/>
        <v/>
      </c>
      <c r="F117" s="4" t="str">
        <f t="shared" si="40"/>
        <v/>
      </c>
      <c r="G117" s="8" t="str">
        <f t="shared" si="41"/>
        <v/>
      </c>
      <c r="H117" s="22" t="str">
        <f t="shared" si="30"/>
        <v/>
      </c>
      <c r="I117" s="22" t="str">
        <f t="shared" si="31"/>
        <v/>
      </c>
      <c r="J117" s="22" t="str">
        <f t="shared" si="32"/>
        <v/>
      </c>
      <c r="K117" s="23" t="str">
        <f t="shared" si="33"/>
        <v/>
      </c>
      <c r="L117" s="23" t="str">
        <f t="shared" si="34"/>
        <v/>
      </c>
      <c r="M117" s="25" t="str">
        <f t="shared" si="35"/>
        <v/>
      </c>
    </row>
    <row r="118" spans="1:13">
      <c r="A118" s="6">
        <v>113</v>
      </c>
      <c r="B118" s="21" t="str">
        <f t="shared" si="36"/>
        <v/>
      </c>
      <c r="C118" s="26" t="str">
        <f t="shared" si="37"/>
        <v/>
      </c>
      <c r="D118" s="7" t="str">
        <f t="shared" si="38"/>
        <v/>
      </c>
      <c r="E118" s="7" t="str">
        <f t="shared" si="39"/>
        <v/>
      </c>
      <c r="F118" s="4" t="str">
        <f t="shared" si="40"/>
        <v/>
      </c>
      <c r="G118" s="8" t="str">
        <f t="shared" si="41"/>
        <v/>
      </c>
      <c r="H118" s="22" t="str">
        <f t="shared" si="30"/>
        <v/>
      </c>
      <c r="I118" s="22" t="str">
        <f t="shared" si="31"/>
        <v/>
      </c>
      <c r="J118" s="22" t="str">
        <f t="shared" si="32"/>
        <v/>
      </c>
      <c r="K118" s="23" t="str">
        <f t="shared" si="33"/>
        <v/>
      </c>
      <c r="L118" s="23" t="str">
        <f t="shared" si="34"/>
        <v/>
      </c>
      <c r="M118" s="25" t="str">
        <f t="shared" si="35"/>
        <v/>
      </c>
    </row>
    <row r="119" spans="1:13">
      <c r="A119" s="6">
        <v>114</v>
      </c>
      <c r="B119" s="21" t="str">
        <f t="shared" si="36"/>
        <v/>
      </c>
      <c r="C119" s="26" t="str">
        <f t="shared" si="37"/>
        <v/>
      </c>
      <c r="D119" s="7" t="str">
        <f t="shared" si="38"/>
        <v/>
      </c>
      <c r="E119" s="7" t="str">
        <f t="shared" si="39"/>
        <v/>
      </c>
      <c r="F119" s="4" t="str">
        <f t="shared" si="40"/>
        <v/>
      </c>
      <c r="G119" s="8" t="str">
        <f t="shared" si="41"/>
        <v/>
      </c>
      <c r="H119" s="22" t="str">
        <f t="shared" si="30"/>
        <v/>
      </c>
      <c r="I119" s="22" t="str">
        <f t="shared" si="31"/>
        <v/>
      </c>
      <c r="J119" s="22" t="str">
        <f t="shared" si="32"/>
        <v/>
      </c>
      <c r="K119" s="23" t="str">
        <f t="shared" si="33"/>
        <v/>
      </c>
      <c r="L119" s="23" t="str">
        <f t="shared" si="34"/>
        <v/>
      </c>
      <c r="M119" s="25" t="str">
        <f t="shared" si="35"/>
        <v/>
      </c>
    </row>
    <row r="120" spans="1:13">
      <c r="A120" s="6">
        <v>115</v>
      </c>
      <c r="B120" s="21" t="str">
        <f t="shared" si="36"/>
        <v/>
      </c>
      <c r="C120" s="26" t="str">
        <f t="shared" si="37"/>
        <v/>
      </c>
      <c r="D120" s="7" t="str">
        <f t="shared" si="38"/>
        <v/>
      </c>
      <c r="E120" s="7" t="str">
        <f t="shared" si="39"/>
        <v/>
      </c>
      <c r="F120" s="4" t="str">
        <f t="shared" si="40"/>
        <v/>
      </c>
      <c r="G120" s="8" t="str">
        <f t="shared" si="41"/>
        <v/>
      </c>
      <c r="H120" s="22" t="str">
        <f t="shared" si="30"/>
        <v/>
      </c>
      <c r="I120" s="22" t="str">
        <f t="shared" si="31"/>
        <v/>
      </c>
      <c r="J120" s="22" t="str">
        <f t="shared" si="32"/>
        <v/>
      </c>
      <c r="K120" s="23" t="str">
        <f t="shared" si="33"/>
        <v/>
      </c>
      <c r="L120" s="23" t="str">
        <f t="shared" si="34"/>
        <v/>
      </c>
      <c r="M120" s="25" t="str">
        <f t="shared" si="35"/>
        <v/>
      </c>
    </row>
    <row r="121" spans="1:13">
      <c r="A121" s="6">
        <v>116</v>
      </c>
      <c r="B121" s="21" t="str">
        <f t="shared" si="36"/>
        <v/>
      </c>
      <c r="C121" s="26" t="str">
        <f t="shared" si="37"/>
        <v/>
      </c>
      <c r="D121" s="7" t="str">
        <f t="shared" si="38"/>
        <v/>
      </c>
      <c r="E121" s="7" t="str">
        <f t="shared" si="39"/>
        <v/>
      </c>
      <c r="F121" s="4" t="str">
        <f t="shared" si="40"/>
        <v/>
      </c>
      <c r="G121" s="8" t="str">
        <f t="shared" si="41"/>
        <v/>
      </c>
      <c r="H121" s="22" t="str">
        <f t="shared" si="30"/>
        <v/>
      </c>
      <c r="I121" s="22" t="str">
        <f t="shared" si="31"/>
        <v/>
      </c>
      <c r="J121" s="22" t="str">
        <f t="shared" si="32"/>
        <v/>
      </c>
      <c r="K121" s="23" t="str">
        <f t="shared" si="33"/>
        <v/>
      </c>
      <c r="L121" s="23" t="str">
        <f t="shared" si="34"/>
        <v/>
      </c>
      <c r="M121" s="25" t="str">
        <f t="shared" si="35"/>
        <v/>
      </c>
    </row>
    <row r="122" spans="1:13">
      <c r="A122" s="6">
        <v>117</v>
      </c>
      <c r="B122" s="21" t="str">
        <f t="shared" si="36"/>
        <v/>
      </c>
      <c r="C122" s="26" t="str">
        <f t="shared" si="37"/>
        <v/>
      </c>
      <c r="D122" s="7" t="str">
        <f t="shared" si="38"/>
        <v/>
      </c>
      <c r="E122" s="7" t="str">
        <f t="shared" si="39"/>
        <v/>
      </c>
      <c r="F122" s="4" t="str">
        <f t="shared" si="40"/>
        <v/>
      </c>
      <c r="G122" s="8" t="str">
        <f t="shared" si="41"/>
        <v/>
      </c>
      <c r="H122" s="22" t="str">
        <f t="shared" si="30"/>
        <v/>
      </c>
      <c r="I122" s="22" t="str">
        <f t="shared" si="31"/>
        <v/>
      </c>
      <c r="J122" s="22" t="str">
        <f t="shared" si="32"/>
        <v/>
      </c>
      <c r="K122" s="23" t="str">
        <f t="shared" si="33"/>
        <v/>
      </c>
      <c r="L122" s="23" t="str">
        <f t="shared" si="34"/>
        <v/>
      </c>
      <c r="M122" s="25" t="str">
        <f t="shared" si="35"/>
        <v/>
      </c>
    </row>
    <row r="123" spans="1:13">
      <c r="A123" s="6">
        <v>118</v>
      </c>
      <c r="B123" s="21" t="str">
        <f t="shared" si="36"/>
        <v/>
      </c>
      <c r="C123" s="26" t="str">
        <f t="shared" si="37"/>
        <v/>
      </c>
      <c r="D123" s="7" t="str">
        <f t="shared" si="38"/>
        <v/>
      </c>
      <c r="E123" s="7" t="str">
        <f t="shared" si="39"/>
        <v/>
      </c>
      <c r="F123" s="4" t="str">
        <f t="shared" si="40"/>
        <v/>
      </c>
      <c r="G123" s="8" t="str">
        <f t="shared" si="41"/>
        <v/>
      </c>
      <c r="H123" s="22" t="str">
        <f t="shared" si="30"/>
        <v/>
      </c>
      <c r="I123" s="22" t="str">
        <f t="shared" si="31"/>
        <v/>
      </c>
      <c r="J123" s="22" t="str">
        <f t="shared" si="32"/>
        <v/>
      </c>
      <c r="K123" s="23" t="str">
        <f t="shared" si="33"/>
        <v/>
      </c>
      <c r="L123" s="23" t="str">
        <f t="shared" si="34"/>
        <v/>
      </c>
      <c r="M123" s="25" t="str">
        <f t="shared" si="35"/>
        <v/>
      </c>
    </row>
    <row r="124" spans="1:13">
      <c r="A124" s="6">
        <v>119</v>
      </c>
      <c r="B124" s="21" t="str">
        <f t="shared" si="36"/>
        <v/>
      </c>
      <c r="C124" s="26" t="str">
        <f t="shared" si="37"/>
        <v/>
      </c>
      <c r="D124" s="7" t="str">
        <f t="shared" si="38"/>
        <v/>
      </c>
      <c r="E124" s="7" t="str">
        <f t="shared" si="39"/>
        <v/>
      </c>
      <c r="F124" s="4" t="str">
        <f t="shared" si="40"/>
        <v/>
      </c>
      <c r="G124" s="8" t="str">
        <f t="shared" si="41"/>
        <v/>
      </c>
      <c r="H124" s="22" t="str">
        <f t="shared" si="30"/>
        <v/>
      </c>
      <c r="I124" s="22" t="str">
        <f t="shared" si="31"/>
        <v/>
      </c>
      <c r="J124" s="22" t="str">
        <f t="shared" si="32"/>
        <v/>
      </c>
      <c r="K124" s="23" t="str">
        <f t="shared" si="33"/>
        <v/>
      </c>
      <c r="L124" s="23" t="str">
        <f t="shared" si="34"/>
        <v/>
      </c>
      <c r="M124" s="25" t="str">
        <f t="shared" si="35"/>
        <v/>
      </c>
    </row>
    <row r="125" spans="1:13">
      <c r="A125" s="6">
        <v>120</v>
      </c>
      <c r="B125" s="21" t="str">
        <f t="shared" si="36"/>
        <v/>
      </c>
      <c r="C125" s="26" t="str">
        <f t="shared" si="37"/>
        <v/>
      </c>
      <c r="D125" s="7" t="str">
        <f t="shared" si="38"/>
        <v/>
      </c>
      <c r="E125" s="7" t="str">
        <f t="shared" si="39"/>
        <v/>
      </c>
      <c r="F125" s="4" t="str">
        <f t="shared" si="40"/>
        <v/>
      </c>
      <c r="G125" s="8" t="str">
        <f t="shared" si="41"/>
        <v/>
      </c>
      <c r="H125" s="22" t="str">
        <f t="shared" si="30"/>
        <v/>
      </c>
      <c r="I125" s="22" t="str">
        <f t="shared" si="31"/>
        <v/>
      </c>
      <c r="J125" s="22" t="str">
        <f t="shared" si="32"/>
        <v/>
      </c>
      <c r="K125" s="23" t="str">
        <f t="shared" si="33"/>
        <v/>
      </c>
      <c r="L125" s="23" t="str">
        <f t="shared" si="34"/>
        <v/>
      </c>
      <c r="M125" s="25" t="str">
        <f t="shared" si="35"/>
        <v/>
      </c>
    </row>
    <row r="126" spans="1:13">
      <c r="A126" s="6">
        <v>121</v>
      </c>
      <c r="B126" s="21" t="str">
        <f t="shared" si="36"/>
        <v/>
      </c>
      <c r="C126" s="26" t="str">
        <f t="shared" si="37"/>
        <v/>
      </c>
      <c r="D126" s="7" t="str">
        <f t="shared" si="38"/>
        <v/>
      </c>
      <c r="E126" s="7" t="str">
        <f t="shared" si="39"/>
        <v/>
      </c>
      <c r="F126" s="4" t="str">
        <f t="shared" si="40"/>
        <v/>
      </c>
      <c r="G126" s="8" t="str">
        <f t="shared" si="41"/>
        <v/>
      </c>
      <c r="H126" s="22" t="str">
        <f t="shared" si="30"/>
        <v/>
      </c>
      <c r="I126" s="22" t="str">
        <f t="shared" si="31"/>
        <v/>
      </c>
      <c r="J126" s="22" t="str">
        <f t="shared" si="32"/>
        <v/>
      </c>
      <c r="K126" s="23" t="str">
        <f t="shared" si="33"/>
        <v/>
      </c>
      <c r="L126" s="23" t="str">
        <f t="shared" si="34"/>
        <v/>
      </c>
      <c r="M126" s="25" t="str">
        <f t="shared" si="35"/>
        <v/>
      </c>
    </row>
    <row r="127" spans="1:13">
      <c r="A127" s="6">
        <v>122</v>
      </c>
      <c r="B127" s="21" t="str">
        <f t="shared" si="36"/>
        <v/>
      </c>
      <c r="C127" s="26" t="str">
        <f t="shared" si="37"/>
        <v/>
      </c>
      <c r="D127" s="7" t="str">
        <f t="shared" si="38"/>
        <v/>
      </c>
      <c r="E127" s="7" t="str">
        <f t="shared" si="39"/>
        <v/>
      </c>
      <c r="F127" s="4" t="str">
        <f t="shared" si="40"/>
        <v/>
      </c>
      <c r="G127" s="8" t="str">
        <f t="shared" si="41"/>
        <v/>
      </c>
      <c r="H127" s="22" t="str">
        <f t="shared" si="30"/>
        <v/>
      </c>
      <c r="I127" s="22" t="str">
        <f t="shared" si="31"/>
        <v/>
      </c>
      <c r="J127" s="22" t="str">
        <f t="shared" si="32"/>
        <v/>
      </c>
      <c r="K127" s="23" t="str">
        <f t="shared" si="33"/>
        <v/>
      </c>
      <c r="L127" s="23" t="str">
        <f t="shared" si="34"/>
        <v/>
      </c>
      <c r="M127" s="25" t="str">
        <f t="shared" si="35"/>
        <v/>
      </c>
    </row>
    <row r="128" spans="1:13">
      <c r="A128" s="6">
        <v>123</v>
      </c>
      <c r="B128" s="21" t="str">
        <f t="shared" si="36"/>
        <v/>
      </c>
      <c r="C128" s="26" t="str">
        <f t="shared" si="37"/>
        <v/>
      </c>
      <c r="D128" s="7" t="str">
        <f t="shared" si="38"/>
        <v/>
      </c>
      <c r="E128" s="7" t="str">
        <f t="shared" si="39"/>
        <v/>
      </c>
      <c r="F128" s="4" t="str">
        <f t="shared" si="40"/>
        <v/>
      </c>
      <c r="G128" s="8" t="str">
        <f t="shared" si="41"/>
        <v/>
      </c>
      <c r="H128" s="22" t="str">
        <f t="shared" si="30"/>
        <v/>
      </c>
      <c r="I128" s="22" t="str">
        <f t="shared" si="31"/>
        <v/>
      </c>
      <c r="J128" s="22" t="str">
        <f t="shared" si="32"/>
        <v/>
      </c>
      <c r="K128" s="23" t="str">
        <f t="shared" si="33"/>
        <v/>
      </c>
      <c r="L128" s="23" t="str">
        <f t="shared" si="34"/>
        <v/>
      </c>
      <c r="M128" s="25" t="str">
        <f t="shared" si="35"/>
        <v/>
      </c>
    </row>
    <row r="129" spans="1:13">
      <c r="A129" s="6">
        <v>124</v>
      </c>
      <c r="B129" s="21" t="str">
        <f t="shared" si="36"/>
        <v/>
      </c>
      <c r="C129" s="26" t="str">
        <f t="shared" si="37"/>
        <v/>
      </c>
      <c r="D129" s="7" t="str">
        <f t="shared" si="38"/>
        <v/>
      </c>
      <c r="E129" s="7" t="str">
        <f t="shared" si="39"/>
        <v/>
      </c>
      <c r="F129" s="4" t="str">
        <f t="shared" si="40"/>
        <v/>
      </c>
      <c r="G129" s="8" t="str">
        <f t="shared" si="41"/>
        <v/>
      </c>
      <c r="H129" s="22" t="str">
        <f t="shared" si="30"/>
        <v/>
      </c>
      <c r="I129" s="22" t="str">
        <f t="shared" si="31"/>
        <v/>
      </c>
      <c r="J129" s="22" t="str">
        <f t="shared" si="32"/>
        <v/>
      </c>
      <c r="K129" s="23" t="str">
        <f t="shared" si="33"/>
        <v/>
      </c>
      <c r="L129" s="23" t="str">
        <f t="shared" si="34"/>
        <v/>
      </c>
      <c r="M129" s="25" t="str">
        <f t="shared" si="35"/>
        <v/>
      </c>
    </row>
    <row r="130" spans="1:13">
      <c r="A130" s="6">
        <v>125</v>
      </c>
      <c r="B130" s="21" t="str">
        <f t="shared" si="36"/>
        <v/>
      </c>
      <c r="C130" s="26" t="str">
        <f t="shared" si="37"/>
        <v/>
      </c>
      <c r="D130" s="7" t="str">
        <f t="shared" si="38"/>
        <v/>
      </c>
      <c r="E130" s="7" t="str">
        <f t="shared" si="39"/>
        <v/>
      </c>
      <c r="F130" s="4" t="str">
        <f t="shared" si="40"/>
        <v/>
      </c>
      <c r="G130" s="8" t="str">
        <f t="shared" si="41"/>
        <v/>
      </c>
      <c r="H130" s="22" t="str">
        <f t="shared" si="30"/>
        <v/>
      </c>
      <c r="I130" s="22" t="str">
        <f t="shared" si="31"/>
        <v/>
      </c>
      <c r="J130" s="22" t="str">
        <f t="shared" si="32"/>
        <v/>
      </c>
      <c r="K130" s="23" t="str">
        <f t="shared" si="33"/>
        <v/>
      </c>
      <c r="L130" s="23" t="str">
        <f t="shared" si="34"/>
        <v/>
      </c>
      <c r="M130" s="25" t="str">
        <f t="shared" si="35"/>
        <v/>
      </c>
    </row>
    <row r="131" spans="1:13">
      <c r="A131" s="6">
        <v>126</v>
      </c>
      <c r="B131" s="21" t="str">
        <f t="shared" si="36"/>
        <v/>
      </c>
      <c r="C131" s="26" t="str">
        <f t="shared" si="37"/>
        <v/>
      </c>
      <c r="D131" s="7" t="str">
        <f t="shared" si="38"/>
        <v/>
      </c>
      <c r="E131" s="7" t="str">
        <f t="shared" si="39"/>
        <v/>
      </c>
      <c r="F131" s="4" t="str">
        <f t="shared" si="40"/>
        <v/>
      </c>
      <c r="G131" s="8" t="str">
        <f t="shared" si="41"/>
        <v/>
      </c>
      <c r="H131" s="22" t="str">
        <f t="shared" si="30"/>
        <v/>
      </c>
      <c r="I131" s="22" t="str">
        <f t="shared" si="31"/>
        <v/>
      </c>
      <c r="J131" s="22" t="str">
        <f t="shared" si="32"/>
        <v/>
      </c>
      <c r="K131" s="23" t="str">
        <f t="shared" si="33"/>
        <v/>
      </c>
      <c r="L131" s="23" t="str">
        <f t="shared" si="34"/>
        <v/>
      </c>
      <c r="M131" s="25" t="str">
        <f t="shared" si="35"/>
        <v/>
      </c>
    </row>
    <row r="132" spans="1:13">
      <c r="A132" s="6">
        <v>127</v>
      </c>
      <c r="B132" s="21" t="str">
        <f t="shared" si="36"/>
        <v/>
      </c>
      <c r="C132" s="26" t="str">
        <f t="shared" si="37"/>
        <v/>
      </c>
      <c r="D132" s="7" t="str">
        <f t="shared" si="38"/>
        <v/>
      </c>
      <c r="E132" s="7" t="str">
        <f t="shared" si="39"/>
        <v/>
      </c>
      <c r="F132" s="4" t="str">
        <f t="shared" si="40"/>
        <v/>
      </c>
      <c r="G132" s="8" t="str">
        <f t="shared" si="41"/>
        <v/>
      </c>
      <c r="H132" s="22" t="str">
        <f t="shared" si="30"/>
        <v/>
      </c>
      <c r="I132" s="22" t="str">
        <f t="shared" si="31"/>
        <v/>
      </c>
      <c r="J132" s="22" t="str">
        <f t="shared" si="32"/>
        <v/>
      </c>
      <c r="K132" s="23" t="str">
        <f t="shared" si="33"/>
        <v/>
      </c>
      <c r="L132" s="23" t="str">
        <f t="shared" si="34"/>
        <v/>
      </c>
      <c r="M132" s="25" t="str">
        <f t="shared" si="35"/>
        <v/>
      </c>
    </row>
    <row r="133" spans="1:13">
      <c r="A133" s="6">
        <v>128</v>
      </c>
      <c r="B133" s="21" t="str">
        <f t="shared" si="36"/>
        <v/>
      </c>
      <c r="C133" s="26" t="str">
        <f t="shared" si="37"/>
        <v/>
      </c>
      <c r="D133" s="7" t="str">
        <f t="shared" si="38"/>
        <v/>
      </c>
      <c r="E133" s="7" t="str">
        <f t="shared" si="39"/>
        <v/>
      </c>
      <c r="F133" s="4" t="str">
        <f t="shared" si="40"/>
        <v/>
      </c>
      <c r="G133" s="8" t="str">
        <f t="shared" si="41"/>
        <v/>
      </c>
      <c r="H133" s="22" t="str">
        <f t="shared" si="30"/>
        <v/>
      </c>
      <c r="I133" s="22" t="str">
        <f t="shared" si="31"/>
        <v/>
      </c>
      <c r="J133" s="22" t="str">
        <f t="shared" si="32"/>
        <v/>
      </c>
      <c r="K133" s="23" t="str">
        <f t="shared" si="33"/>
        <v/>
      </c>
      <c r="L133" s="23" t="str">
        <f t="shared" si="34"/>
        <v/>
      </c>
      <c r="M133" s="25" t="str">
        <f t="shared" si="35"/>
        <v/>
      </c>
    </row>
    <row r="134" spans="1:13">
      <c r="A134" s="6">
        <v>129</v>
      </c>
      <c r="B134" s="21" t="str">
        <f t="shared" ref="B134:B160" si="42">IFERROR(IF($C$3="","",VLOOKUP(A134,NAME,4,0)),"")</f>
        <v/>
      </c>
      <c r="C134" s="26" t="str">
        <f t="shared" ref="C134:C160" si="43">IFERROR(IF($C$3="","",VLOOKUP(A134,NAME,11,0)),"")</f>
        <v/>
      </c>
      <c r="D134" s="7" t="str">
        <f t="shared" ref="D134:D160" si="44">IFERROR(IF($C$3="","",VLOOKUP(A134,NAME,6,0)),"")</f>
        <v/>
      </c>
      <c r="E134" s="7" t="str">
        <f t="shared" ref="E134:E160" si="45">IFERROR(IF($C$3="","",VLOOKUP(A134,NAME,8,0)),"")</f>
        <v/>
      </c>
      <c r="F134" s="4" t="str">
        <f t="shared" ref="F134:F160" si="46">IFERROR(IF($C$3="","",VLOOKUP(A134,NAME,12,0)),"")</f>
        <v/>
      </c>
      <c r="G134" s="8" t="str">
        <f t="shared" ref="G134:G160" si="47">IFERROR(IF($C$3="","",VLOOKUP(A134,NAME,13,0)),"")</f>
        <v/>
      </c>
      <c r="H134" s="22" t="str">
        <f t="shared" si="30"/>
        <v/>
      </c>
      <c r="I134" s="22" t="str">
        <f t="shared" si="31"/>
        <v/>
      </c>
      <c r="J134" s="22" t="str">
        <f t="shared" si="32"/>
        <v/>
      </c>
      <c r="K134" s="23" t="str">
        <f t="shared" si="33"/>
        <v/>
      </c>
      <c r="L134" s="23" t="str">
        <f t="shared" si="34"/>
        <v/>
      </c>
      <c r="M134" s="25" t="str">
        <f t="shared" si="35"/>
        <v/>
      </c>
    </row>
    <row r="135" spans="1:13">
      <c r="A135" s="6">
        <v>130</v>
      </c>
      <c r="B135" s="21" t="str">
        <f t="shared" si="42"/>
        <v/>
      </c>
      <c r="C135" s="26" t="str">
        <f t="shared" si="43"/>
        <v/>
      </c>
      <c r="D135" s="7" t="str">
        <f t="shared" si="44"/>
        <v/>
      </c>
      <c r="E135" s="7" t="str">
        <f t="shared" si="45"/>
        <v/>
      </c>
      <c r="F135" s="4" t="str">
        <f t="shared" si="46"/>
        <v/>
      </c>
      <c r="G135" s="8" t="str">
        <f t="shared" si="47"/>
        <v/>
      </c>
      <c r="H135" s="22" t="str">
        <f t="shared" ref="H135:H160" si="48">IF(AND(B135="",D135="",F135="",G135=""),"",VLOOKUP(F135,sessional,2,0))</f>
        <v/>
      </c>
      <c r="I135" s="22" t="str">
        <f t="shared" ref="I135:I160" si="49">IF(AND(B135="",D135="",F135="",G135=""),"",VLOOKUP(F135,sessional,3,0))</f>
        <v/>
      </c>
      <c r="J135" s="22" t="str">
        <f t="shared" ref="J135:J160" si="50">IF(AND(B135="",D135="",F135="",G135=""),"",VLOOKUP(F135,sessional,4,0))</f>
        <v/>
      </c>
      <c r="K135" s="23" t="str">
        <f t="shared" ref="K135:K160" si="51">IF(AND(B135="",D135="",F135="",G135=""),"",VLOOKUP(F135,sessional,5,0))</f>
        <v/>
      </c>
      <c r="L135" s="23" t="str">
        <f t="shared" ref="L135:L160" si="52">IF(AND(B135="",D135="",F135="",G135=""),"",VLOOKUP(F135,sessional,6,0))</f>
        <v/>
      </c>
      <c r="M135" s="25" t="str">
        <f t="shared" ref="M135:M160" si="53">IF(AND(B135="",D135="",F135="",G135=""),"",VLOOKUP(F135,sessional,7,0))</f>
        <v/>
      </c>
    </row>
    <row r="136" spans="1:13">
      <c r="A136" s="6">
        <v>131</v>
      </c>
      <c r="B136" s="21" t="str">
        <f t="shared" si="42"/>
        <v/>
      </c>
      <c r="C136" s="26" t="str">
        <f t="shared" si="43"/>
        <v/>
      </c>
      <c r="D136" s="7" t="str">
        <f t="shared" si="44"/>
        <v/>
      </c>
      <c r="E136" s="7" t="str">
        <f t="shared" si="45"/>
        <v/>
      </c>
      <c r="F136" s="4" t="str">
        <f t="shared" si="46"/>
        <v/>
      </c>
      <c r="G136" s="8" t="str">
        <f t="shared" si="47"/>
        <v/>
      </c>
      <c r="H136" s="22" t="str">
        <f t="shared" si="48"/>
        <v/>
      </c>
      <c r="I136" s="22" t="str">
        <f t="shared" si="49"/>
        <v/>
      </c>
      <c r="J136" s="22" t="str">
        <f t="shared" si="50"/>
        <v/>
      </c>
      <c r="K136" s="23" t="str">
        <f t="shared" si="51"/>
        <v/>
      </c>
      <c r="L136" s="23" t="str">
        <f t="shared" si="52"/>
        <v/>
      </c>
      <c r="M136" s="25" t="str">
        <f t="shared" si="53"/>
        <v/>
      </c>
    </row>
    <row r="137" spans="1:13">
      <c r="A137" s="6">
        <v>132</v>
      </c>
      <c r="B137" s="21" t="str">
        <f t="shared" si="42"/>
        <v/>
      </c>
      <c r="C137" s="26" t="str">
        <f t="shared" si="43"/>
        <v/>
      </c>
      <c r="D137" s="7" t="str">
        <f t="shared" si="44"/>
        <v/>
      </c>
      <c r="E137" s="7" t="str">
        <f t="shared" si="45"/>
        <v/>
      </c>
      <c r="F137" s="4" t="str">
        <f t="shared" si="46"/>
        <v/>
      </c>
      <c r="G137" s="8" t="str">
        <f t="shared" si="47"/>
        <v/>
      </c>
      <c r="H137" s="22" t="str">
        <f t="shared" si="48"/>
        <v/>
      </c>
      <c r="I137" s="22" t="str">
        <f t="shared" si="49"/>
        <v/>
      </c>
      <c r="J137" s="22" t="str">
        <f t="shared" si="50"/>
        <v/>
      </c>
      <c r="K137" s="23" t="str">
        <f t="shared" si="51"/>
        <v/>
      </c>
      <c r="L137" s="23" t="str">
        <f t="shared" si="52"/>
        <v/>
      </c>
      <c r="M137" s="25" t="str">
        <f t="shared" si="53"/>
        <v/>
      </c>
    </row>
    <row r="138" spans="1:13">
      <c r="A138" s="6">
        <v>133</v>
      </c>
      <c r="B138" s="21" t="str">
        <f t="shared" si="42"/>
        <v/>
      </c>
      <c r="C138" s="26" t="str">
        <f t="shared" si="43"/>
        <v/>
      </c>
      <c r="D138" s="7" t="str">
        <f t="shared" si="44"/>
        <v/>
      </c>
      <c r="E138" s="7" t="str">
        <f t="shared" si="45"/>
        <v/>
      </c>
      <c r="F138" s="4" t="str">
        <f t="shared" si="46"/>
        <v/>
      </c>
      <c r="G138" s="8" t="str">
        <f t="shared" si="47"/>
        <v/>
      </c>
      <c r="H138" s="22" t="str">
        <f t="shared" si="48"/>
        <v/>
      </c>
      <c r="I138" s="22" t="str">
        <f t="shared" si="49"/>
        <v/>
      </c>
      <c r="J138" s="22" t="str">
        <f t="shared" si="50"/>
        <v/>
      </c>
      <c r="K138" s="23" t="str">
        <f t="shared" si="51"/>
        <v/>
      </c>
      <c r="L138" s="23" t="str">
        <f t="shared" si="52"/>
        <v/>
      </c>
      <c r="M138" s="25" t="str">
        <f t="shared" si="53"/>
        <v/>
      </c>
    </row>
    <row r="139" spans="1:13">
      <c r="A139" s="6">
        <v>134</v>
      </c>
      <c r="B139" s="21" t="str">
        <f t="shared" si="42"/>
        <v/>
      </c>
      <c r="C139" s="26" t="str">
        <f t="shared" si="43"/>
        <v/>
      </c>
      <c r="D139" s="7" t="str">
        <f t="shared" si="44"/>
        <v/>
      </c>
      <c r="E139" s="7" t="str">
        <f t="shared" si="45"/>
        <v/>
      </c>
      <c r="F139" s="4" t="str">
        <f t="shared" si="46"/>
        <v/>
      </c>
      <c r="G139" s="8" t="str">
        <f t="shared" si="47"/>
        <v/>
      </c>
      <c r="H139" s="22" t="str">
        <f t="shared" si="48"/>
        <v/>
      </c>
      <c r="I139" s="22" t="str">
        <f t="shared" si="49"/>
        <v/>
      </c>
      <c r="J139" s="22" t="str">
        <f t="shared" si="50"/>
        <v/>
      </c>
      <c r="K139" s="23" t="str">
        <f t="shared" si="51"/>
        <v/>
      </c>
      <c r="L139" s="23" t="str">
        <f t="shared" si="52"/>
        <v/>
      </c>
      <c r="M139" s="25" t="str">
        <f t="shared" si="53"/>
        <v/>
      </c>
    </row>
    <row r="140" spans="1:13">
      <c r="A140" s="6">
        <v>135</v>
      </c>
      <c r="B140" s="21" t="str">
        <f t="shared" si="42"/>
        <v/>
      </c>
      <c r="C140" s="26" t="str">
        <f t="shared" si="43"/>
        <v/>
      </c>
      <c r="D140" s="7" t="str">
        <f t="shared" si="44"/>
        <v/>
      </c>
      <c r="E140" s="7" t="str">
        <f t="shared" si="45"/>
        <v/>
      </c>
      <c r="F140" s="4" t="str">
        <f t="shared" si="46"/>
        <v/>
      </c>
      <c r="G140" s="8" t="str">
        <f t="shared" si="47"/>
        <v/>
      </c>
      <c r="H140" s="22" t="str">
        <f t="shared" si="48"/>
        <v/>
      </c>
      <c r="I140" s="22" t="str">
        <f t="shared" si="49"/>
        <v/>
      </c>
      <c r="J140" s="22" t="str">
        <f t="shared" si="50"/>
        <v/>
      </c>
      <c r="K140" s="23" t="str">
        <f t="shared" si="51"/>
        <v/>
      </c>
      <c r="L140" s="23" t="str">
        <f t="shared" si="52"/>
        <v/>
      </c>
      <c r="M140" s="25" t="str">
        <f t="shared" si="53"/>
        <v/>
      </c>
    </row>
    <row r="141" spans="1:13">
      <c r="A141" s="6">
        <v>136</v>
      </c>
      <c r="B141" s="21" t="str">
        <f t="shared" si="42"/>
        <v/>
      </c>
      <c r="C141" s="26" t="str">
        <f t="shared" si="43"/>
        <v/>
      </c>
      <c r="D141" s="7" t="str">
        <f t="shared" si="44"/>
        <v/>
      </c>
      <c r="E141" s="7" t="str">
        <f t="shared" si="45"/>
        <v/>
      </c>
      <c r="F141" s="4" t="str">
        <f t="shared" si="46"/>
        <v/>
      </c>
      <c r="G141" s="8" t="str">
        <f t="shared" si="47"/>
        <v/>
      </c>
      <c r="H141" s="22" t="str">
        <f t="shared" si="48"/>
        <v/>
      </c>
      <c r="I141" s="22" t="str">
        <f t="shared" si="49"/>
        <v/>
      </c>
      <c r="J141" s="22" t="str">
        <f t="shared" si="50"/>
        <v/>
      </c>
      <c r="K141" s="23" t="str">
        <f t="shared" si="51"/>
        <v/>
      </c>
      <c r="L141" s="23" t="str">
        <f t="shared" si="52"/>
        <v/>
      </c>
      <c r="M141" s="25" t="str">
        <f t="shared" si="53"/>
        <v/>
      </c>
    </row>
    <row r="142" spans="1:13">
      <c r="A142" s="6">
        <v>137</v>
      </c>
      <c r="B142" s="21" t="str">
        <f t="shared" si="42"/>
        <v/>
      </c>
      <c r="C142" s="26" t="str">
        <f t="shared" si="43"/>
        <v/>
      </c>
      <c r="D142" s="7" t="str">
        <f t="shared" si="44"/>
        <v/>
      </c>
      <c r="E142" s="7" t="str">
        <f t="shared" si="45"/>
        <v/>
      </c>
      <c r="F142" s="4" t="str">
        <f t="shared" si="46"/>
        <v/>
      </c>
      <c r="G142" s="8" t="str">
        <f t="shared" si="47"/>
        <v/>
      </c>
      <c r="H142" s="22" t="str">
        <f t="shared" si="48"/>
        <v/>
      </c>
      <c r="I142" s="22" t="str">
        <f t="shared" si="49"/>
        <v/>
      </c>
      <c r="J142" s="22" t="str">
        <f t="shared" si="50"/>
        <v/>
      </c>
      <c r="K142" s="23" t="str">
        <f t="shared" si="51"/>
        <v/>
      </c>
      <c r="L142" s="23" t="str">
        <f t="shared" si="52"/>
        <v/>
      </c>
      <c r="M142" s="25" t="str">
        <f t="shared" si="53"/>
        <v/>
      </c>
    </row>
    <row r="143" spans="1:13">
      <c r="A143" s="6">
        <v>138</v>
      </c>
      <c r="B143" s="21" t="str">
        <f t="shared" si="42"/>
        <v/>
      </c>
      <c r="C143" s="26" t="str">
        <f t="shared" si="43"/>
        <v/>
      </c>
      <c r="D143" s="7" t="str">
        <f t="shared" si="44"/>
        <v/>
      </c>
      <c r="E143" s="7" t="str">
        <f t="shared" si="45"/>
        <v/>
      </c>
      <c r="F143" s="4" t="str">
        <f t="shared" si="46"/>
        <v/>
      </c>
      <c r="G143" s="8" t="str">
        <f t="shared" si="47"/>
        <v/>
      </c>
      <c r="H143" s="22" t="str">
        <f t="shared" si="48"/>
        <v/>
      </c>
      <c r="I143" s="22" t="str">
        <f t="shared" si="49"/>
        <v/>
      </c>
      <c r="J143" s="22" t="str">
        <f t="shared" si="50"/>
        <v/>
      </c>
      <c r="K143" s="23" t="str">
        <f t="shared" si="51"/>
        <v/>
      </c>
      <c r="L143" s="23" t="str">
        <f t="shared" si="52"/>
        <v/>
      </c>
      <c r="M143" s="25" t="str">
        <f t="shared" si="53"/>
        <v/>
      </c>
    </row>
    <row r="144" spans="1:13">
      <c r="A144" s="6">
        <v>139</v>
      </c>
      <c r="B144" s="21" t="str">
        <f t="shared" si="42"/>
        <v/>
      </c>
      <c r="C144" s="26" t="str">
        <f t="shared" si="43"/>
        <v/>
      </c>
      <c r="D144" s="7" t="str">
        <f t="shared" si="44"/>
        <v/>
      </c>
      <c r="E144" s="7" t="str">
        <f t="shared" si="45"/>
        <v/>
      </c>
      <c r="F144" s="4" t="str">
        <f t="shared" si="46"/>
        <v/>
      </c>
      <c r="G144" s="8" t="str">
        <f t="shared" si="47"/>
        <v/>
      </c>
      <c r="H144" s="22" t="str">
        <f t="shared" si="48"/>
        <v/>
      </c>
      <c r="I144" s="22" t="str">
        <f t="shared" si="49"/>
        <v/>
      </c>
      <c r="J144" s="22" t="str">
        <f t="shared" si="50"/>
        <v/>
      </c>
      <c r="K144" s="23" t="str">
        <f t="shared" si="51"/>
        <v/>
      </c>
      <c r="L144" s="23" t="str">
        <f t="shared" si="52"/>
        <v/>
      </c>
      <c r="M144" s="25" t="str">
        <f t="shared" si="53"/>
        <v/>
      </c>
    </row>
    <row r="145" spans="1:13">
      <c r="A145" s="6">
        <v>140</v>
      </c>
      <c r="B145" s="21" t="str">
        <f t="shared" si="42"/>
        <v/>
      </c>
      <c r="C145" s="26" t="str">
        <f t="shared" si="43"/>
        <v/>
      </c>
      <c r="D145" s="7" t="str">
        <f t="shared" si="44"/>
        <v/>
      </c>
      <c r="E145" s="7" t="str">
        <f t="shared" si="45"/>
        <v/>
      </c>
      <c r="F145" s="4" t="str">
        <f t="shared" si="46"/>
        <v/>
      </c>
      <c r="G145" s="8" t="str">
        <f t="shared" si="47"/>
        <v/>
      </c>
      <c r="H145" s="22" t="str">
        <f t="shared" si="48"/>
        <v/>
      </c>
      <c r="I145" s="22" t="str">
        <f t="shared" si="49"/>
        <v/>
      </c>
      <c r="J145" s="22" t="str">
        <f t="shared" si="50"/>
        <v/>
      </c>
      <c r="K145" s="23" t="str">
        <f t="shared" si="51"/>
        <v/>
      </c>
      <c r="L145" s="23" t="str">
        <f t="shared" si="52"/>
        <v/>
      </c>
      <c r="M145" s="25" t="str">
        <f t="shared" si="53"/>
        <v/>
      </c>
    </row>
    <row r="146" spans="1:13">
      <c r="A146" s="6">
        <v>141</v>
      </c>
      <c r="B146" s="21" t="str">
        <f t="shared" si="42"/>
        <v/>
      </c>
      <c r="C146" s="26" t="str">
        <f t="shared" si="43"/>
        <v/>
      </c>
      <c r="D146" s="7" t="str">
        <f t="shared" si="44"/>
        <v/>
      </c>
      <c r="E146" s="7" t="str">
        <f t="shared" si="45"/>
        <v/>
      </c>
      <c r="F146" s="4" t="str">
        <f t="shared" si="46"/>
        <v/>
      </c>
      <c r="G146" s="8" t="str">
        <f t="shared" si="47"/>
        <v/>
      </c>
      <c r="H146" s="22" t="str">
        <f t="shared" si="48"/>
        <v/>
      </c>
      <c r="I146" s="22" t="str">
        <f t="shared" si="49"/>
        <v/>
      </c>
      <c r="J146" s="22" t="str">
        <f t="shared" si="50"/>
        <v/>
      </c>
      <c r="K146" s="23" t="str">
        <f t="shared" si="51"/>
        <v/>
      </c>
      <c r="L146" s="23" t="str">
        <f t="shared" si="52"/>
        <v/>
      </c>
      <c r="M146" s="25" t="str">
        <f t="shared" si="53"/>
        <v/>
      </c>
    </row>
    <row r="147" spans="1:13">
      <c r="A147" s="6">
        <v>142</v>
      </c>
      <c r="B147" s="21" t="str">
        <f t="shared" si="42"/>
        <v/>
      </c>
      <c r="C147" s="26" t="str">
        <f t="shared" si="43"/>
        <v/>
      </c>
      <c r="D147" s="7" t="str">
        <f t="shared" si="44"/>
        <v/>
      </c>
      <c r="E147" s="7" t="str">
        <f t="shared" si="45"/>
        <v/>
      </c>
      <c r="F147" s="4" t="str">
        <f t="shared" si="46"/>
        <v/>
      </c>
      <c r="G147" s="8" t="str">
        <f t="shared" si="47"/>
        <v/>
      </c>
      <c r="H147" s="22" t="str">
        <f t="shared" si="48"/>
        <v/>
      </c>
      <c r="I147" s="22" t="str">
        <f t="shared" si="49"/>
        <v/>
      </c>
      <c r="J147" s="22" t="str">
        <f t="shared" si="50"/>
        <v/>
      </c>
      <c r="K147" s="23" t="str">
        <f t="shared" si="51"/>
        <v/>
      </c>
      <c r="L147" s="23" t="str">
        <f t="shared" si="52"/>
        <v/>
      </c>
      <c r="M147" s="25" t="str">
        <f t="shared" si="53"/>
        <v/>
      </c>
    </row>
    <row r="148" spans="1:13">
      <c r="A148" s="6">
        <v>143</v>
      </c>
      <c r="B148" s="21" t="str">
        <f t="shared" si="42"/>
        <v/>
      </c>
      <c r="C148" s="26" t="str">
        <f t="shared" si="43"/>
        <v/>
      </c>
      <c r="D148" s="7" t="str">
        <f t="shared" si="44"/>
        <v/>
      </c>
      <c r="E148" s="7" t="str">
        <f t="shared" si="45"/>
        <v/>
      </c>
      <c r="F148" s="4" t="str">
        <f t="shared" si="46"/>
        <v/>
      </c>
      <c r="G148" s="8" t="str">
        <f t="shared" si="47"/>
        <v/>
      </c>
      <c r="H148" s="22" t="str">
        <f t="shared" si="48"/>
        <v/>
      </c>
      <c r="I148" s="22" t="str">
        <f t="shared" si="49"/>
        <v/>
      </c>
      <c r="J148" s="22" t="str">
        <f t="shared" si="50"/>
        <v/>
      </c>
      <c r="K148" s="23" t="str">
        <f t="shared" si="51"/>
        <v/>
      </c>
      <c r="L148" s="23" t="str">
        <f t="shared" si="52"/>
        <v/>
      </c>
      <c r="M148" s="25" t="str">
        <f t="shared" si="53"/>
        <v/>
      </c>
    </row>
    <row r="149" spans="1:13">
      <c r="A149" s="6">
        <v>144</v>
      </c>
      <c r="B149" s="21" t="str">
        <f t="shared" si="42"/>
        <v/>
      </c>
      <c r="C149" s="26" t="str">
        <f t="shared" si="43"/>
        <v/>
      </c>
      <c r="D149" s="7" t="str">
        <f t="shared" si="44"/>
        <v/>
      </c>
      <c r="E149" s="7" t="str">
        <f t="shared" si="45"/>
        <v/>
      </c>
      <c r="F149" s="4" t="str">
        <f t="shared" si="46"/>
        <v/>
      </c>
      <c r="G149" s="8" t="str">
        <f t="shared" si="47"/>
        <v/>
      </c>
      <c r="H149" s="22" t="str">
        <f t="shared" si="48"/>
        <v/>
      </c>
      <c r="I149" s="22" t="str">
        <f t="shared" si="49"/>
        <v/>
      </c>
      <c r="J149" s="22" t="str">
        <f t="shared" si="50"/>
        <v/>
      </c>
      <c r="K149" s="23" t="str">
        <f t="shared" si="51"/>
        <v/>
      </c>
      <c r="L149" s="23" t="str">
        <f t="shared" si="52"/>
        <v/>
      </c>
      <c r="M149" s="25" t="str">
        <f t="shared" si="53"/>
        <v/>
      </c>
    </row>
    <row r="150" spans="1:13">
      <c r="A150" s="6">
        <v>145</v>
      </c>
      <c r="B150" s="21" t="str">
        <f t="shared" si="42"/>
        <v/>
      </c>
      <c r="C150" s="26" t="str">
        <f t="shared" si="43"/>
        <v/>
      </c>
      <c r="D150" s="7" t="str">
        <f t="shared" si="44"/>
        <v/>
      </c>
      <c r="E150" s="7" t="str">
        <f t="shared" si="45"/>
        <v/>
      </c>
      <c r="F150" s="4" t="str">
        <f t="shared" si="46"/>
        <v/>
      </c>
      <c r="G150" s="8" t="str">
        <f t="shared" si="47"/>
        <v/>
      </c>
      <c r="H150" s="22" t="str">
        <f t="shared" si="48"/>
        <v/>
      </c>
      <c r="I150" s="22" t="str">
        <f t="shared" si="49"/>
        <v/>
      </c>
      <c r="J150" s="22" t="str">
        <f t="shared" si="50"/>
        <v/>
      </c>
      <c r="K150" s="23" t="str">
        <f t="shared" si="51"/>
        <v/>
      </c>
      <c r="L150" s="23" t="str">
        <f t="shared" si="52"/>
        <v/>
      </c>
      <c r="M150" s="25" t="str">
        <f t="shared" si="53"/>
        <v/>
      </c>
    </row>
    <row r="151" spans="1:13">
      <c r="A151" s="6">
        <v>146</v>
      </c>
      <c r="B151" s="21" t="str">
        <f t="shared" si="42"/>
        <v/>
      </c>
      <c r="C151" s="26" t="str">
        <f t="shared" si="43"/>
        <v/>
      </c>
      <c r="D151" s="7" t="str">
        <f t="shared" si="44"/>
        <v/>
      </c>
      <c r="E151" s="7" t="str">
        <f t="shared" si="45"/>
        <v/>
      </c>
      <c r="F151" s="4" t="str">
        <f t="shared" si="46"/>
        <v/>
      </c>
      <c r="G151" s="8" t="str">
        <f t="shared" si="47"/>
        <v/>
      </c>
      <c r="H151" s="22" t="str">
        <f t="shared" si="48"/>
        <v/>
      </c>
      <c r="I151" s="22" t="str">
        <f t="shared" si="49"/>
        <v/>
      </c>
      <c r="J151" s="22" t="str">
        <f t="shared" si="50"/>
        <v/>
      </c>
      <c r="K151" s="23" t="str">
        <f t="shared" si="51"/>
        <v/>
      </c>
      <c r="L151" s="23" t="str">
        <f t="shared" si="52"/>
        <v/>
      </c>
      <c r="M151" s="25" t="str">
        <f t="shared" si="53"/>
        <v/>
      </c>
    </row>
    <row r="152" spans="1:13">
      <c r="A152" s="6">
        <v>147</v>
      </c>
      <c r="B152" s="21" t="str">
        <f t="shared" si="42"/>
        <v/>
      </c>
      <c r="C152" s="26" t="str">
        <f t="shared" si="43"/>
        <v/>
      </c>
      <c r="D152" s="7" t="str">
        <f t="shared" si="44"/>
        <v/>
      </c>
      <c r="E152" s="7" t="str">
        <f t="shared" si="45"/>
        <v/>
      </c>
      <c r="F152" s="4" t="str">
        <f t="shared" si="46"/>
        <v/>
      </c>
      <c r="G152" s="8" t="str">
        <f t="shared" si="47"/>
        <v/>
      </c>
      <c r="H152" s="22" t="str">
        <f t="shared" si="48"/>
        <v/>
      </c>
      <c r="I152" s="22" t="str">
        <f t="shared" si="49"/>
        <v/>
      </c>
      <c r="J152" s="22" t="str">
        <f t="shared" si="50"/>
        <v/>
      </c>
      <c r="K152" s="23" t="str">
        <f t="shared" si="51"/>
        <v/>
      </c>
      <c r="L152" s="23" t="str">
        <f t="shared" si="52"/>
        <v/>
      </c>
      <c r="M152" s="25" t="str">
        <f t="shared" si="53"/>
        <v/>
      </c>
    </row>
    <row r="153" spans="1:13">
      <c r="A153" s="6">
        <v>148</v>
      </c>
      <c r="B153" s="21" t="str">
        <f t="shared" si="42"/>
        <v/>
      </c>
      <c r="C153" s="26" t="str">
        <f t="shared" si="43"/>
        <v/>
      </c>
      <c r="D153" s="7" t="str">
        <f t="shared" si="44"/>
        <v/>
      </c>
      <c r="E153" s="7" t="str">
        <f t="shared" si="45"/>
        <v/>
      </c>
      <c r="F153" s="4" t="str">
        <f t="shared" si="46"/>
        <v/>
      </c>
      <c r="G153" s="8" t="str">
        <f t="shared" si="47"/>
        <v/>
      </c>
      <c r="H153" s="22" t="str">
        <f t="shared" si="48"/>
        <v/>
      </c>
      <c r="I153" s="22" t="str">
        <f t="shared" si="49"/>
        <v/>
      </c>
      <c r="J153" s="22" t="str">
        <f t="shared" si="50"/>
        <v/>
      </c>
      <c r="K153" s="23" t="str">
        <f t="shared" si="51"/>
        <v/>
      </c>
      <c r="L153" s="23" t="str">
        <f t="shared" si="52"/>
        <v/>
      </c>
      <c r="M153" s="25" t="str">
        <f t="shared" si="53"/>
        <v/>
      </c>
    </row>
    <row r="154" spans="1:13">
      <c r="A154" s="6">
        <v>149</v>
      </c>
      <c r="B154" s="21" t="str">
        <f t="shared" si="42"/>
        <v/>
      </c>
      <c r="C154" s="26" t="str">
        <f t="shared" si="43"/>
        <v/>
      </c>
      <c r="D154" s="7" t="str">
        <f t="shared" si="44"/>
        <v/>
      </c>
      <c r="E154" s="7" t="str">
        <f t="shared" si="45"/>
        <v/>
      </c>
      <c r="F154" s="4" t="str">
        <f t="shared" si="46"/>
        <v/>
      </c>
      <c r="G154" s="8" t="str">
        <f t="shared" si="47"/>
        <v/>
      </c>
      <c r="H154" s="22" t="str">
        <f t="shared" si="48"/>
        <v/>
      </c>
      <c r="I154" s="22" t="str">
        <f t="shared" si="49"/>
        <v/>
      </c>
      <c r="J154" s="22" t="str">
        <f t="shared" si="50"/>
        <v/>
      </c>
      <c r="K154" s="23" t="str">
        <f t="shared" si="51"/>
        <v/>
      </c>
      <c r="L154" s="23" t="str">
        <f t="shared" si="52"/>
        <v/>
      </c>
      <c r="M154" s="25" t="str">
        <f t="shared" si="53"/>
        <v/>
      </c>
    </row>
    <row r="155" spans="1:13">
      <c r="A155" s="6">
        <v>150</v>
      </c>
      <c r="B155" s="21" t="str">
        <f t="shared" si="42"/>
        <v/>
      </c>
      <c r="C155" s="26" t="str">
        <f t="shared" si="43"/>
        <v/>
      </c>
      <c r="D155" s="7" t="str">
        <f t="shared" si="44"/>
        <v/>
      </c>
      <c r="E155" s="7" t="str">
        <f t="shared" si="45"/>
        <v/>
      </c>
      <c r="F155" s="4" t="str">
        <f t="shared" si="46"/>
        <v/>
      </c>
      <c r="G155" s="8" t="str">
        <f t="shared" si="47"/>
        <v/>
      </c>
      <c r="H155" s="22" t="str">
        <f t="shared" si="48"/>
        <v/>
      </c>
      <c r="I155" s="22" t="str">
        <f t="shared" si="49"/>
        <v/>
      </c>
      <c r="J155" s="22" t="str">
        <f t="shared" si="50"/>
        <v/>
      </c>
      <c r="K155" s="23" t="str">
        <f t="shared" si="51"/>
        <v/>
      </c>
      <c r="L155" s="23" t="str">
        <f t="shared" si="52"/>
        <v/>
      </c>
      <c r="M155" s="25" t="str">
        <f t="shared" si="53"/>
        <v/>
      </c>
    </row>
    <row r="156" spans="1:13">
      <c r="A156" s="6">
        <v>151</v>
      </c>
      <c r="B156" s="21" t="str">
        <f t="shared" si="42"/>
        <v/>
      </c>
      <c r="C156" s="26" t="str">
        <f t="shared" si="43"/>
        <v/>
      </c>
      <c r="D156" s="7" t="str">
        <f t="shared" si="44"/>
        <v/>
      </c>
      <c r="E156" s="7" t="str">
        <f t="shared" si="45"/>
        <v/>
      </c>
      <c r="F156" s="4" t="str">
        <f t="shared" si="46"/>
        <v/>
      </c>
      <c r="G156" s="8" t="str">
        <f t="shared" si="47"/>
        <v/>
      </c>
      <c r="H156" s="22" t="str">
        <f t="shared" si="48"/>
        <v/>
      </c>
      <c r="I156" s="22" t="str">
        <f t="shared" si="49"/>
        <v/>
      </c>
      <c r="J156" s="22" t="str">
        <f t="shared" si="50"/>
        <v/>
      </c>
      <c r="K156" s="23" t="str">
        <f t="shared" si="51"/>
        <v/>
      </c>
      <c r="L156" s="23" t="str">
        <f t="shared" si="52"/>
        <v/>
      </c>
      <c r="M156" s="25" t="str">
        <f t="shared" si="53"/>
        <v/>
      </c>
    </row>
    <row r="157" spans="1:13">
      <c r="A157" s="6">
        <v>152</v>
      </c>
      <c r="B157" s="21" t="str">
        <f t="shared" si="42"/>
        <v/>
      </c>
      <c r="C157" s="26" t="str">
        <f t="shared" si="43"/>
        <v/>
      </c>
      <c r="D157" s="7" t="str">
        <f t="shared" si="44"/>
        <v/>
      </c>
      <c r="E157" s="7" t="str">
        <f t="shared" si="45"/>
        <v/>
      </c>
      <c r="F157" s="4" t="str">
        <f t="shared" si="46"/>
        <v/>
      </c>
      <c r="G157" s="8" t="str">
        <f t="shared" si="47"/>
        <v/>
      </c>
      <c r="H157" s="22" t="str">
        <f t="shared" si="48"/>
        <v/>
      </c>
      <c r="I157" s="22" t="str">
        <f t="shared" si="49"/>
        <v/>
      </c>
      <c r="J157" s="22" t="str">
        <f t="shared" si="50"/>
        <v/>
      </c>
      <c r="K157" s="23" t="str">
        <f t="shared" si="51"/>
        <v/>
      </c>
      <c r="L157" s="23" t="str">
        <f t="shared" si="52"/>
        <v/>
      </c>
      <c r="M157" s="25" t="str">
        <f t="shared" si="53"/>
        <v/>
      </c>
    </row>
    <row r="158" spans="1:13">
      <c r="A158" s="6">
        <v>153</v>
      </c>
      <c r="B158" s="21" t="str">
        <f t="shared" si="42"/>
        <v/>
      </c>
      <c r="C158" s="26" t="str">
        <f t="shared" si="43"/>
        <v/>
      </c>
      <c r="D158" s="7" t="str">
        <f t="shared" si="44"/>
        <v/>
      </c>
      <c r="E158" s="7" t="str">
        <f t="shared" si="45"/>
        <v/>
      </c>
      <c r="F158" s="4" t="str">
        <f t="shared" si="46"/>
        <v/>
      </c>
      <c r="G158" s="8" t="str">
        <f t="shared" si="47"/>
        <v/>
      </c>
      <c r="H158" s="22" t="str">
        <f t="shared" si="48"/>
        <v/>
      </c>
      <c r="I158" s="22" t="str">
        <f t="shared" si="49"/>
        <v/>
      </c>
      <c r="J158" s="22" t="str">
        <f t="shared" si="50"/>
        <v/>
      </c>
      <c r="K158" s="23" t="str">
        <f t="shared" si="51"/>
        <v/>
      </c>
      <c r="L158" s="23" t="str">
        <f t="shared" si="52"/>
        <v/>
      </c>
      <c r="M158" s="25" t="str">
        <f t="shared" si="53"/>
        <v/>
      </c>
    </row>
    <row r="159" spans="1:13">
      <c r="A159" s="6">
        <v>154</v>
      </c>
      <c r="B159" s="21" t="str">
        <f t="shared" si="42"/>
        <v/>
      </c>
      <c r="C159" s="26" t="str">
        <f t="shared" si="43"/>
        <v/>
      </c>
      <c r="D159" s="7" t="str">
        <f t="shared" si="44"/>
        <v/>
      </c>
      <c r="E159" s="7" t="str">
        <f t="shared" si="45"/>
        <v/>
      </c>
      <c r="F159" s="4" t="str">
        <f t="shared" si="46"/>
        <v/>
      </c>
      <c r="G159" s="8" t="str">
        <f t="shared" si="47"/>
        <v/>
      </c>
      <c r="H159" s="22" t="str">
        <f t="shared" si="48"/>
        <v/>
      </c>
      <c r="I159" s="22" t="str">
        <f t="shared" si="49"/>
        <v/>
      </c>
      <c r="J159" s="22" t="str">
        <f t="shared" si="50"/>
        <v/>
      </c>
      <c r="K159" s="23" t="str">
        <f t="shared" si="51"/>
        <v/>
      </c>
      <c r="L159" s="23" t="str">
        <f t="shared" si="52"/>
        <v/>
      </c>
      <c r="M159" s="25" t="str">
        <f t="shared" si="53"/>
        <v/>
      </c>
    </row>
    <row r="160" spans="1:13">
      <c r="A160" s="6">
        <v>155</v>
      </c>
      <c r="B160" s="21" t="str">
        <f t="shared" si="42"/>
        <v/>
      </c>
      <c r="C160" s="26" t="str">
        <f t="shared" si="43"/>
        <v/>
      </c>
      <c r="D160" s="7" t="str">
        <f t="shared" si="44"/>
        <v/>
      </c>
      <c r="E160" s="7" t="str">
        <f t="shared" si="45"/>
        <v/>
      </c>
      <c r="F160" s="4" t="str">
        <f t="shared" si="46"/>
        <v/>
      </c>
      <c r="G160" s="8" t="str">
        <f t="shared" si="47"/>
        <v/>
      </c>
      <c r="H160" s="22" t="str">
        <f t="shared" si="48"/>
        <v/>
      </c>
      <c r="I160" s="22" t="str">
        <f t="shared" si="49"/>
        <v/>
      </c>
      <c r="J160" s="22" t="str">
        <f t="shared" si="50"/>
        <v/>
      </c>
      <c r="K160" s="23" t="str">
        <f t="shared" si="51"/>
        <v/>
      </c>
      <c r="L160" s="23" t="str">
        <f t="shared" si="52"/>
        <v/>
      </c>
      <c r="M160" s="25" t="str">
        <f t="shared" si="53"/>
        <v/>
      </c>
    </row>
    <row r="161" spans="1:13">
      <c r="A161" s="10"/>
      <c r="B161" s="10"/>
      <c r="C161" s="10"/>
      <c r="D161" s="11"/>
      <c r="E161" s="11"/>
      <c r="F161" s="12"/>
      <c r="G161" s="13"/>
      <c r="H161" s="14"/>
      <c r="I161" s="14"/>
      <c r="J161" s="14"/>
      <c r="K161" s="14"/>
      <c r="L161" s="14"/>
      <c r="M161" s="14"/>
    </row>
    <row r="162" spans="1:13">
      <c r="A162" s="10"/>
      <c r="B162" s="10"/>
      <c r="C162" s="10"/>
      <c r="D162" s="11"/>
      <c r="E162" s="11"/>
      <c r="F162" s="12"/>
      <c r="G162" s="13"/>
      <c r="H162" s="14"/>
      <c r="I162" s="14"/>
      <c r="J162" s="14"/>
      <c r="K162" s="14"/>
      <c r="L162" s="14"/>
      <c r="M162" s="14"/>
    </row>
    <row r="163" spans="1:13">
      <c r="A163" s="16"/>
      <c r="B163" s="16"/>
      <c r="C163" s="16"/>
      <c r="D163" s="17"/>
      <c r="E163" s="18"/>
      <c r="F163" s="16"/>
      <c r="G163" s="16"/>
      <c r="H163" s="16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 t="s">
        <v>0</v>
      </c>
      <c r="E164" s="16"/>
      <c r="F164" s="16"/>
      <c r="G164" s="16"/>
      <c r="H164" s="270" t="s">
        <v>1</v>
      </c>
      <c r="I164" s="270"/>
      <c r="J164" s="270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</row>
  </sheetData>
  <sheetProtection password="E51B" sheet="1" objects="1" scenarios="1" formatColumns="0" formatRows="0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E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सामान्य जानकारी</vt:lpstr>
      <vt:lpstr>Sheet1</vt:lpstr>
      <vt:lpstr>Data Entry</vt:lpstr>
      <vt:lpstr>Praptra-2C</vt:lpstr>
      <vt:lpstr>अतिरिक्त विषय </vt:lpstr>
      <vt:lpstr>All Subject Strank Report</vt:lpstr>
      <vt:lpstr>Mark</vt:lpstr>
      <vt:lpstr>NAME</vt:lpstr>
      <vt:lpstr>Name1</vt:lpstr>
      <vt:lpstr>'All Subject Strank Report'!Print_Area</vt:lpstr>
      <vt:lpstr>'Praptra-2C'!Print_Area</vt:lpstr>
      <vt:lpstr>sessional</vt:lpstr>
      <vt:lpstr>Sub_1</vt:lpstr>
      <vt:lpstr>Sub_2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2025-02-16T14:50:15Z</dcterms:modified>
</cp:coreProperties>
</file>